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120" yWindow="255" windowWidth="12120" windowHeight="8940"/>
  </bookViews>
  <sheets>
    <sheet name="front" sheetId="5" r:id="rId1"/>
    <sheet name="data" sheetId="1" r:id="rId2"/>
    <sheet name="figures" sheetId="2" r:id="rId3"/>
    <sheet name="constants" sheetId="3" r:id="rId4"/>
  </sheets>
  <calcPr calcId="145621"/>
</workbook>
</file>

<file path=xl/calcChain.xml><?xml version="1.0" encoding="utf-8"?>
<calcChain xmlns="http://schemas.openxmlformats.org/spreadsheetml/2006/main">
  <c r="J27" i="3" l="1"/>
  <c r="I27" i="3"/>
  <c r="H27" i="3"/>
  <c r="G27" i="3"/>
  <c r="F27" i="3"/>
  <c r="E27" i="3"/>
  <c r="S29" i="3" l="1"/>
  <c r="R29" i="3"/>
  <c r="Q29" i="3"/>
  <c r="P29" i="3"/>
  <c r="O29" i="3"/>
  <c r="N29" i="3"/>
  <c r="S26" i="3"/>
  <c r="R26" i="3"/>
  <c r="Q26" i="3"/>
  <c r="P26" i="3"/>
  <c r="O26" i="3"/>
  <c r="N26" i="3"/>
  <c r="S23" i="3"/>
  <c r="R23" i="3"/>
  <c r="Q23" i="3"/>
  <c r="P23" i="3"/>
  <c r="O23" i="3"/>
  <c r="N23" i="3"/>
  <c r="P8" i="5" l="1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7" i="5"/>
  <c r="E547" i="1" l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K1402" i="1" s="1"/>
  <c r="E1403" i="1"/>
  <c r="E1404" i="1"/>
  <c r="K1404" i="1" s="1"/>
  <c r="E1405" i="1"/>
  <c r="K1405" i="1" s="1"/>
  <c r="E1406" i="1"/>
  <c r="K1406" i="1" s="1"/>
  <c r="E1407" i="1"/>
  <c r="E1408" i="1"/>
  <c r="E1409" i="1"/>
  <c r="K1409" i="1" s="1"/>
  <c r="E1410" i="1"/>
  <c r="K1410" i="1" s="1"/>
  <c r="E1411" i="1"/>
  <c r="E1412" i="1"/>
  <c r="K1412" i="1" s="1"/>
  <c r="E1413" i="1"/>
  <c r="K1413" i="1" s="1"/>
  <c r="E1414" i="1"/>
  <c r="K1414" i="1" s="1"/>
  <c r="E1415" i="1"/>
  <c r="E1416" i="1"/>
  <c r="E1417" i="1"/>
  <c r="K1417" i="1" s="1"/>
  <c r="E1418" i="1"/>
  <c r="K1418" i="1" s="1"/>
  <c r="E1419" i="1"/>
  <c r="E1420" i="1"/>
  <c r="K1420" i="1" s="1"/>
  <c r="E1421" i="1"/>
  <c r="K1421" i="1" s="1"/>
  <c r="E1422" i="1"/>
  <c r="K1422" i="1" s="1"/>
  <c r="E1423" i="1"/>
  <c r="E1424" i="1"/>
  <c r="E1425" i="1"/>
  <c r="K1425" i="1" s="1"/>
  <c r="E1426" i="1"/>
  <c r="K1426" i="1" s="1"/>
  <c r="E1427" i="1"/>
  <c r="E1428" i="1"/>
  <c r="K1428" i="1" s="1"/>
  <c r="E1429" i="1"/>
  <c r="K1429" i="1" s="1"/>
  <c r="E1430" i="1"/>
  <c r="E1431" i="1"/>
  <c r="E1432" i="1"/>
  <c r="K1432" i="1" s="1"/>
  <c r="E1433" i="1"/>
  <c r="K1433" i="1" s="1"/>
  <c r="E1434" i="1"/>
  <c r="K1434" i="1" s="1"/>
  <c r="E1435" i="1"/>
  <c r="E1436" i="1"/>
  <c r="E1437" i="1"/>
  <c r="K1437" i="1" s="1"/>
  <c r="E1438" i="1"/>
  <c r="K1438" i="1" s="1"/>
  <c r="E1439" i="1"/>
  <c r="E1440" i="1"/>
  <c r="K1440" i="1" s="1"/>
  <c r="E1441" i="1"/>
  <c r="K1441" i="1" s="1"/>
  <c r="E1442" i="1"/>
  <c r="K1442" i="1" s="1"/>
  <c r="E1443" i="1"/>
  <c r="E1444" i="1"/>
  <c r="E1445" i="1"/>
  <c r="K1445" i="1" s="1"/>
  <c r="E1446" i="1"/>
  <c r="K1446" i="1" s="1"/>
  <c r="E1447" i="1"/>
  <c r="E1448" i="1"/>
  <c r="K1448" i="1" s="1"/>
  <c r="E1449" i="1"/>
  <c r="K1449" i="1" s="1"/>
  <c r="E1450" i="1"/>
  <c r="K1450" i="1" s="1"/>
  <c r="E1451" i="1"/>
  <c r="E1452" i="1"/>
  <c r="E1453" i="1"/>
  <c r="K1453" i="1" s="1"/>
  <c r="E1454" i="1"/>
  <c r="K1454" i="1" s="1"/>
  <c r="E1455" i="1"/>
  <c r="E1456" i="1"/>
  <c r="K1456" i="1" s="1"/>
  <c r="E1457" i="1"/>
  <c r="K1457" i="1" s="1"/>
  <c r="E1458" i="1"/>
  <c r="K1458" i="1" s="1"/>
  <c r="E1459" i="1"/>
  <c r="E1460" i="1"/>
  <c r="E1461" i="1"/>
  <c r="K1461" i="1" s="1"/>
  <c r="E1462" i="1"/>
  <c r="E1463" i="1"/>
  <c r="E1464" i="1"/>
  <c r="K1464" i="1" s="1"/>
  <c r="E1465" i="1"/>
  <c r="K1465" i="1" s="1"/>
  <c r="E1466" i="1"/>
  <c r="K1466" i="1" s="1"/>
  <c r="E1467" i="1"/>
  <c r="E1468" i="1"/>
  <c r="E1469" i="1"/>
  <c r="K1469" i="1" s="1"/>
  <c r="E1470" i="1"/>
  <c r="K1470" i="1" s="1"/>
  <c r="E1471" i="1"/>
  <c r="E1472" i="1"/>
  <c r="K1472" i="1" s="1"/>
  <c r="E1473" i="1"/>
  <c r="K1473" i="1" s="1"/>
  <c r="E1474" i="1"/>
  <c r="K1474" i="1" s="1"/>
  <c r="E1475" i="1"/>
  <c r="E1476" i="1"/>
  <c r="E1477" i="1"/>
  <c r="K1477" i="1" s="1"/>
  <c r="E1478" i="1"/>
  <c r="K1478" i="1" s="1"/>
  <c r="E1479" i="1"/>
  <c r="E1480" i="1"/>
  <c r="K1480" i="1" s="1"/>
  <c r="E1481" i="1"/>
  <c r="K1481" i="1" s="1"/>
  <c r="E1482" i="1"/>
  <c r="K1482" i="1" s="1"/>
  <c r="E1483" i="1"/>
  <c r="E1484" i="1"/>
  <c r="E1485" i="1"/>
  <c r="K1485" i="1" s="1"/>
  <c r="E1486" i="1"/>
  <c r="K1486" i="1" s="1"/>
  <c r="E1487" i="1"/>
  <c r="E1488" i="1"/>
  <c r="K1488" i="1" s="1"/>
  <c r="E1489" i="1"/>
  <c r="K1489" i="1" s="1"/>
  <c r="E1490" i="1"/>
  <c r="K1490" i="1" s="1"/>
  <c r="E1491" i="1"/>
  <c r="E1492" i="1"/>
  <c r="E1493" i="1"/>
  <c r="K1493" i="1" s="1"/>
  <c r="E1494" i="1"/>
  <c r="E1495" i="1"/>
  <c r="E1496" i="1"/>
  <c r="E1497" i="1"/>
  <c r="K1497" i="1" s="1"/>
  <c r="E1498" i="1"/>
  <c r="K1498" i="1" s="1"/>
  <c r="E1499" i="1"/>
  <c r="E1500" i="1"/>
  <c r="K1500" i="1" s="1"/>
  <c r="E1501" i="1"/>
  <c r="K1501" i="1" s="1"/>
  <c r="E1502" i="1"/>
  <c r="K1502" i="1" s="1"/>
  <c r="E1503" i="1"/>
  <c r="E1504" i="1"/>
  <c r="E1505" i="1"/>
  <c r="K1505" i="1" s="1"/>
  <c r="E1506" i="1"/>
  <c r="K1506" i="1" s="1"/>
  <c r="E1507" i="1"/>
  <c r="E1508" i="1"/>
  <c r="K1508" i="1" s="1"/>
  <c r="E1509" i="1"/>
  <c r="K1509" i="1" s="1"/>
  <c r="E1510" i="1"/>
  <c r="K1510" i="1" s="1"/>
  <c r="E1511" i="1"/>
  <c r="E1512" i="1"/>
  <c r="E1513" i="1"/>
  <c r="K1513" i="1" s="1"/>
  <c r="E1514" i="1"/>
  <c r="K1514" i="1" s="1"/>
  <c r="E1515" i="1"/>
  <c r="E1516" i="1"/>
  <c r="K1516" i="1" s="1"/>
  <c r="E1517" i="1"/>
  <c r="K1517" i="1" s="1"/>
  <c r="E1518" i="1"/>
  <c r="K1518" i="1" s="1"/>
  <c r="E1519" i="1"/>
  <c r="E1520" i="1"/>
  <c r="E1521" i="1"/>
  <c r="K1521" i="1" s="1"/>
  <c r="E1522" i="1"/>
  <c r="K1522" i="1" s="1"/>
  <c r="E1523" i="1"/>
  <c r="E1524" i="1"/>
  <c r="K1524" i="1" s="1"/>
  <c r="E1525" i="1"/>
  <c r="K1525" i="1" s="1"/>
  <c r="E1526" i="1"/>
  <c r="E1527" i="1"/>
  <c r="E1528" i="1"/>
  <c r="E1529" i="1"/>
  <c r="K1529" i="1" s="1"/>
  <c r="E1530" i="1"/>
  <c r="K1530" i="1" s="1"/>
  <c r="E1531" i="1"/>
  <c r="E1532" i="1"/>
  <c r="K1532" i="1" s="1"/>
  <c r="E1533" i="1"/>
  <c r="K1533" i="1" s="1"/>
  <c r="E1534" i="1"/>
  <c r="K1534" i="1" s="1"/>
  <c r="E1535" i="1"/>
  <c r="E1536" i="1"/>
  <c r="E1537" i="1"/>
  <c r="K1537" i="1" s="1"/>
  <c r="E1538" i="1"/>
  <c r="K1538" i="1" s="1"/>
  <c r="E1539" i="1"/>
  <c r="E1540" i="1"/>
  <c r="K1540" i="1" s="1"/>
  <c r="E1541" i="1"/>
  <c r="K1541" i="1" s="1"/>
  <c r="E1542" i="1"/>
  <c r="K1542" i="1" s="1"/>
  <c r="E1543" i="1"/>
  <c r="E1544" i="1"/>
  <c r="E1545" i="1"/>
  <c r="K1545" i="1" s="1"/>
  <c r="E1546" i="1"/>
  <c r="K1546" i="1" s="1"/>
  <c r="E1547" i="1"/>
  <c r="E1548" i="1"/>
  <c r="K1548" i="1" s="1"/>
  <c r="E1549" i="1"/>
  <c r="K1549" i="1" s="1"/>
  <c r="E1550" i="1"/>
  <c r="K1550" i="1" s="1"/>
  <c r="E1551" i="1"/>
  <c r="E1552" i="1"/>
  <c r="E1553" i="1"/>
  <c r="K1553" i="1" s="1"/>
  <c r="E1554" i="1"/>
  <c r="K1554" i="1" s="1"/>
  <c r="E1555" i="1"/>
  <c r="E1556" i="1"/>
  <c r="K1556" i="1" s="1"/>
  <c r="E1557" i="1"/>
  <c r="K1557" i="1" s="1"/>
  <c r="E1558" i="1"/>
  <c r="E1559" i="1"/>
  <c r="E1560" i="1"/>
  <c r="K1560" i="1" s="1"/>
  <c r="E1561" i="1"/>
  <c r="K1561" i="1" s="1"/>
  <c r="E1562" i="1"/>
  <c r="K1562" i="1" s="1"/>
  <c r="E1563" i="1"/>
  <c r="E1564" i="1"/>
  <c r="E1565" i="1"/>
  <c r="K1565" i="1" s="1"/>
  <c r="E1566" i="1"/>
  <c r="K1566" i="1" s="1"/>
  <c r="E1567" i="1"/>
  <c r="E1568" i="1"/>
  <c r="K1568" i="1" s="1"/>
  <c r="E1569" i="1"/>
  <c r="K1569" i="1" s="1"/>
  <c r="E1570" i="1"/>
  <c r="K1570" i="1" s="1"/>
  <c r="E1571" i="1"/>
  <c r="E1572" i="1"/>
  <c r="E1573" i="1"/>
  <c r="K1573" i="1" s="1"/>
  <c r="E1574" i="1"/>
  <c r="K1574" i="1" s="1"/>
  <c r="E1575" i="1"/>
  <c r="E1576" i="1"/>
  <c r="K1576" i="1" s="1"/>
  <c r="E1577" i="1"/>
  <c r="K1577" i="1" s="1"/>
  <c r="E1578" i="1"/>
  <c r="K1578" i="1" s="1"/>
  <c r="E1579" i="1"/>
  <c r="E1580" i="1"/>
  <c r="E1581" i="1"/>
  <c r="K1581" i="1" s="1"/>
  <c r="E1582" i="1"/>
  <c r="K1582" i="1" s="1"/>
  <c r="E1583" i="1"/>
  <c r="E1584" i="1"/>
  <c r="K1584" i="1" s="1"/>
  <c r="E1585" i="1"/>
  <c r="K1585" i="1" s="1"/>
  <c r="E1586" i="1"/>
  <c r="K1586" i="1" s="1"/>
  <c r="E1587" i="1"/>
  <c r="E1588" i="1"/>
  <c r="E1589" i="1"/>
  <c r="K1589" i="1" s="1"/>
  <c r="E1590" i="1"/>
  <c r="E1591" i="1"/>
  <c r="E1592" i="1"/>
  <c r="K1592" i="1" s="1"/>
  <c r="E1593" i="1"/>
  <c r="K1593" i="1" s="1"/>
  <c r="E1594" i="1"/>
  <c r="K1594" i="1" s="1"/>
  <c r="E1595" i="1"/>
  <c r="E1596" i="1"/>
  <c r="E1597" i="1"/>
  <c r="K1597" i="1" s="1"/>
  <c r="E1598" i="1"/>
  <c r="K1598" i="1" s="1"/>
  <c r="E1599" i="1"/>
  <c r="E1600" i="1"/>
  <c r="K1600" i="1" s="1"/>
  <c r="E1601" i="1"/>
  <c r="K1601" i="1" s="1"/>
  <c r="E1602" i="1"/>
  <c r="K1602" i="1" s="1"/>
  <c r="E1603" i="1"/>
  <c r="E1604" i="1"/>
  <c r="E1605" i="1"/>
  <c r="K1605" i="1" s="1"/>
  <c r="E1606" i="1"/>
  <c r="K1606" i="1" s="1"/>
  <c r="E1607" i="1"/>
  <c r="E1608" i="1"/>
  <c r="K1608" i="1" s="1"/>
  <c r="E1609" i="1"/>
  <c r="K1609" i="1" s="1"/>
  <c r="E1610" i="1"/>
  <c r="K1610" i="1" s="1"/>
  <c r="E1611" i="1"/>
  <c r="E1612" i="1"/>
  <c r="E1613" i="1"/>
  <c r="K1613" i="1" s="1"/>
  <c r="E1614" i="1"/>
  <c r="K1614" i="1" s="1"/>
  <c r="E1615" i="1"/>
  <c r="E1616" i="1"/>
  <c r="K1616" i="1" s="1"/>
  <c r="E1617" i="1"/>
  <c r="K1617" i="1" s="1"/>
  <c r="E1618" i="1"/>
  <c r="K1618" i="1" s="1"/>
  <c r="E1619" i="1"/>
  <c r="E1620" i="1"/>
  <c r="E1621" i="1"/>
  <c r="K1621" i="1" s="1"/>
  <c r="E1622" i="1"/>
  <c r="E1623" i="1"/>
  <c r="E1624" i="1"/>
  <c r="E1625" i="1"/>
  <c r="K1625" i="1" s="1"/>
  <c r="E1626" i="1"/>
  <c r="K1626" i="1" s="1"/>
  <c r="E1627" i="1"/>
  <c r="E1628" i="1"/>
  <c r="K1628" i="1" s="1"/>
  <c r="E1629" i="1"/>
  <c r="K1629" i="1" s="1"/>
  <c r="E1630" i="1"/>
  <c r="K1630" i="1" s="1"/>
  <c r="E1631" i="1"/>
  <c r="E1632" i="1"/>
  <c r="E1633" i="1"/>
  <c r="K1633" i="1" s="1"/>
  <c r="E1634" i="1"/>
  <c r="K1634" i="1" s="1"/>
  <c r="E1635" i="1"/>
  <c r="E1636" i="1"/>
  <c r="K1636" i="1" s="1"/>
  <c r="E1637" i="1"/>
  <c r="K1637" i="1" s="1"/>
  <c r="E1638" i="1"/>
  <c r="K1638" i="1" s="1"/>
  <c r="E1639" i="1"/>
  <c r="E1640" i="1"/>
  <c r="E1641" i="1"/>
  <c r="K1641" i="1" s="1"/>
  <c r="E1642" i="1"/>
  <c r="K1642" i="1" s="1"/>
  <c r="E1643" i="1"/>
  <c r="E1644" i="1"/>
  <c r="K1644" i="1" s="1"/>
  <c r="E1645" i="1"/>
  <c r="K1645" i="1" s="1"/>
  <c r="E1646" i="1"/>
  <c r="K1646" i="1" s="1"/>
  <c r="E1647" i="1"/>
  <c r="E1648" i="1"/>
  <c r="E1649" i="1"/>
  <c r="K1649" i="1" s="1"/>
  <c r="E1650" i="1"/>
  <c r="K1650" i="1" s="1"/>
  <c r="E1651" i="1"/>
  <c r="E1652" i="1"/>
  <c r="K1652" i="1" s="1"/>
  <c r="E1653" i="1"/>
  <c r="K1653" i="1" s="1"/>
  <c r="E1654" i="1"/>
  <c r="E1655" i="1"/>
  <c r="E1656" i="1"/>
  <c r="E1657" i="1"/>
  <c r="K1657" i="1" s="1"/>
  <c r="E1658" i="1"/>
  <c r="K1658" i="1" s="1"/>
  <c r="E1659" i="1"/>
  <c r="E1660" i="1"/>
  <c r="K1660" i="1" s="1"/>
  <c r="E1661" i="1"/>
  <c r="K1661" i="1" s="1"/>
  <c r="E1662" i="1"/>
  <c r="K1662" i="1" s="1"/>
  <c r="E1663" i="1"/>
  <c r="E1664" i="1"/>
  <c r="E1665" i="1"/>
  <c r="K1665" i="1" s="1"/>
  <c r="E1666" i="1"/>
  <c r="K1666" i="1" s="1"/>
  <c r="E1667" i="1"/>
  <c r="E1668" i="1"/>
  <c r="K1668" i="1" s="1"/>
  <c r="E1669" i="1"/>
  <c r="K1669" i="1" s="1"/>
  <c r="E1670" i="1"/>
  <c r="K1670" i="1" s="1"/>
  <c r="E1671" i="1"/>
  <c r="E1672" i="1"/>
  <c r="E1673" i="1"/>
  <c r="K1673" i="1" s="1"/>
  <c r="E1674" i="1"/>
  <c r="K1674" i="1" s="1"/>
  <c r="E1675" i="1"/>
  <c r="E1676" i="1"/>
  <c r="K1676" i="1" s="1"/>
  <c r="E1677" i="1"/>
  <c r="K1677" i="1" s="1"/>
  <c r="E1678" i="1"/>
  <c r="K1678" i="1" s="1"/>
  <c r="E1679" i="1"/>
  <c r="E1680" i="1"/>
  <c r="E1681" i="1"/>
  <c r="K1681" i="1" s="1"/>
  <c r="E1682" i="1"/>
  <c r="K1682" i="1" s="1"/>
  <c r="E1683" i="1"/>
  <c r="E1684" i="1"/>
  <c r="K1684" i="1" s="1"/>
  <c r="E1685" i="1"/>
  <c r="K1685" i="1" s="1"/>
  <c r="E1686" i="1"/>
  <c r="E1687" i="1"/>
  <c r="E1688" i="1"/>
  <c r="K1688" i="1" s="1"/>
  <c r="E1689" i="1"/>
  <c r="K1689" i="1" s="1"/>
  <c r="E1690" i="1"/>
  <c r="K1690" i="1" s="1"/>
  <c r="E1691" i="1"/>
  <c r="E1692" i="1"/>
  <c r="E1693" i="1"/>
  <c r="K1693" i="1" s="1"/>
  <c r="E1694" i="1"/>
  <c r="K1694" i="1" s="1"/>
  <c r="E1695" i="1"/>
  <c r="E1696" i="1"/>
  <c r="K1696" i="1" s="1"/>
  <c r="E1697" i="1"/>
  <c r="K1697" i="1" s="1"/>
  <c r="E1698" i="1"/>
  <c r="K1698" i="1" s="1"/>
  <c r="E1699" i="1"/>
  <c r="E1700" i="1"/>
  <c r="E1701" i="1"/>
  <c r="K1701" i="1" s="1"/>
  <c r="E1702" i="1"/>
  <c r="K1702" i="1" s="1"/>
  <c r="E1703" i="1"/>
  <c r="E1704" i="1"/>
  <c r="K1704" i="1" s="1"/>
  <c r="E1705" i="1"/>
  <c r="K1705" i="1" s="1"/>
  <c r="E1706" i="1"/>
  <c r="K1706" i="1" s="1"/>
  <c r="E1707" i="1"/>
  <c r="E1708" i="1"/>
  <c r="E1709" i="1"/>
  <c r="K1709" i="1" s="1"/>
  <c r="E1710" i="1"/>
  <c r="K1710" i="1" s="1"/>
  <c r="E1711" i="1"/>
  <c r="E1712" i="1"/>
  <c r="K1712" i="1" s="1"/>
  <c r="E1713" i="1"/>
  <c r="K1713" i="1" s="1"/>
  <c r="E1714" i="1"/>
  <c r="K1714" i="1" s="1"/>
  <c r="E1715" i="1"/>
  <c r="E1716" i="1"/>
  <c r="E1717" i="1"/>
  <c r="K1717" i="1" s="1"/>
  <c r="E1718" i="1"/>
  <c r="E1719" i="1"/>
  <c r="E1720" i="1"/>
  <c r="K1720" i="1" s="1"/>
  <c r="E1721" i="1"/>
  <c r="K1721" i="1" s="1"/>
  <c r="E1722" i="1"/>
  <c r="K1722" i="1" s="1"/>
  <c r="E1723" i="1"/>
  <c r="E1724" i="1"/>
  <c r="E1725" i="1"/>
  <c r="K1725" i="1" s="1"/>
  <c r="E1726" i="1"/>
  <c r="K1726" i="1" s="1"/>
  <c r="E1727" i="1"/>
  <c r="E1728" i="1"/>
  <c r="K1728" i="1" s="1"/>
  <c r="E1729" i="1"/>
  <c r="K1729" i="1" s="1"/>
  <c r="E1730" i="1"/>
  <c r="K1730" i="1" s="1"/>
  <c r="E1731" i="1"/>
  <c r="E1732" i="1"/>
  <c r="E1733" i="1"/>
  <c r="K1733" i="1" s="1"/>
  <c r="E1734" i="1"/>
  <c r="K1734" i="1" s="1"/>
  <c r="E1735" i="1"/>
  <c r="E1736" i="1"/>
  <c r="K1736" i="1" s="1"/>
  <c r="E1737" i="1"/>
  <c r="K1737" i="1" s="1"/>
  <c r="E1738" i="1"/>
  <c r="K1738" i="1" s="1"/>
  <c r="E1739" i="1"/>
  <c r="E1740" i="1"/>
  <c r="E1741" i="1"/>
  <c r="K1741" i="1" s="1"/>
  <c r="E1742" i="1"/>
  <c r="K1742" i="1" s="1"/>
  <c r="E1743" i="1"/>
  <c r="E1744" i="1"/>
  <c r="K1744" i="1" s="1"/>
  <c r="E1745" i="1"/>
  <c r="K1745" i="1" s="1"/>
  <c r="E1746" i="1"/>
  <c r="K1746" i="1" s="1"/>
  <c r="E1747" i="1"/>
  <c r="E1748" i="1"/>
  <c r="E1749" i="1"/>
  <c r="K1749" i="1" s="1"/>
  <c r="E1750" i="1"/>
  <c r="K1750" i="1" s="1"/>
  <c r="E1751" i="1"/>
  <c r="E1752" i="1"/>
  <c r="K1752" i="1" s="1"/>
  <c r="E1753" i="1"/>
  <c r="K1753" i="1" s="1"/>
  <c r="E1754" i="1"/>
  <c r="K1754" i="1" s="1"/>
  <c r="E1755" i="1"/>
  <c r="E1756" i="1"/>
  <c r="E1757" i="1"/>
  <c r="K1757" i="1" s="1"/>
  <c r="E1758" i="1"/>
  <c r="K1758" i="1" s="1"/>
  <c r="E1759" i="1"/>
  <c r="E1760" i="1"/>
  <c r="K1760" i="1" s="1"/>
  <c r="E1761" i="1"/>
  <c r="K1761" i="1" s="1"/>
  <c r="E1762" i="1"/>
  <c r="K1762" i="1" s="1"/>
  <c r="E1763" i="1"/>
  <c r="E1764" i="1"/>
  <c r="E1765" i="1"/>
  <c r="K1765" i="1" s="1"/>
  <c r="E1766" i="1"/>
  <c r="K1766" i="1" s="1"/>
  <c r="E1767" i="1"/>
  <c r="E1768" i="1"/>
  <c r="K1768" i="1" s="1"/>
  <c r="E1769" i="1"/>
  <c r="K1769" i="1" s="1"/>
  <c r="E1770" i="1"/>
  <c r="K1770" i="1" s="1"/>
  <c r="E1771" i="1"/>
  <c r="E1772" i="1"/>
  <c r="E1773" i="1"/>
  <c r="K1773" i="1" s="1"/>
  <c r="E1774" i="1"/>
  <c r="K1774" i="1" s="1"/>
  <c r="E1775" i="1"/>
  <c r="E1776" i="1"/>
  <c r="K1776" i="1" s="1"/>
  <c r="E1777" i="1"/>
  <c r="K1777" i="1" s="1"/>
  <c r="E1778" i="1"/>
  <c r="K1778" i="1" s="1"/>
  <c r="E1779" i="1"/>
  <c r="E1780" i="1"/>
  <c r="E1781" i="1"/>
  <c r="K1781" i="1" s="1"/>
  <c r="E1782" i="1"/>
  <c r="K1782" i="1" s="1"/>
  <c r="E1783" i="1"/>
  <c r="E1784" i="1"/>
  <c r="K1784" i="1" s="1"/>
  <c r="E1785" i="1"/>
  <c r="K1785" i="1" s="1"/>
  <c r="E1786" i="1"/>
  <c r="K1786" i="1" s="1"/>
  <c r="E1787" i="1"/>
  <c r="E1788" i="1"/>
  <c r="E1789" i="1"/>
  <c r="K1789" i="1" s="1"/>
  <c r="E1790" i="1"/>
  <c r="K1790" i="1" s="1"/>
  <c r="E1791" i="1"/>
  <c r="E1792" i="1"/>
  <c r="K1792" i="1" s="1"/>
  <c r="E1793" i="1"/>
  <c r="K1793" i="1" s="1"/>
  <c r="E1794" i="1"/>
  <c r="K1794" i="1" s="1"/>
  <c r="E1795" i="1"/>
  <c r="E1796" i="1"/>
  <c r="E1797" i="1"/>
  <c r="K1797" i="1" s="1"/>
  <c r="E1798" i="1"/>
  <c r="K1798" i="1" s="1"/>
  <c r="E1799" i="1"/>
  <c r="E1800" i="1"/>
  <c r="K1800" i="1" s="1"/>
  <c r="E1801" i="1"/>
  <c r="K1801" i="1" s="1"/>
  <c r="E1802" i="1"/>
  <c r="K1802" i="1" s="1"/>
  <c r="E1803" i="1"/>
  <c r="E1804" i="1"/>
  <c r="E1805" i="1"/>
  <c r="K1805" i="1" s="1"/>
  <c r="E1806" i="1"/>
  <c r="K1806" i="1" s="1"/>
  <c r="E1807" i="1"/>
  <c r="E1808" i="1"/>
  <c r="K1808" i="1" s="1"/>
  <c r="E1809" i="1"/>
  <c r="K1809" i="1" s="1"/>
  <c r="E1810" i="1"/>
  <c r="K1810" i="1" s="1"/>
  <c r="E1811" i="1"/>
  <c r="E1812" i="1"/>
  <c r="E1813" i="1"/>
  <c r="K1813" i="1" s="1"/>
  <c r="E1814" i="1"/>
  <c r="K1814" i="1" s="1"/>
  <c r="E1815" i="1"/>
  <c r="E1816" i="1"/>
  <c r="K1816" i="1" s="1"/>
  <c r="E1817" i="1"/>
  <c r="K1817" i="1" s="1"/>
  <c r="E1818" i="1"/>
  <c r="K1818" i="1" s="1"/>
  <c r="E1819" i="1"/>
  <c r="E1820" i="1"/>
  <c r="E1821" i="1"/>
  <c r="K1821" i="1" s="1"/>
  <c r="E1822" i="1"/>
  <c r="K1822" i="1" s="1"/>
  <c r="E1823" i="1"/>
  <c r="E1824" i="1"/>
  <c r="K1824" i="1" s="1"/>
  <c r="E1825" i="1"/>
  <c r="K1825" i="1" s="1"/>
  <c r="E1826" i="1"/>
  <c r="K1826" i="1" s="1"/>
  <c r="E1827" i="1"/>
  <c r="E1828" i="1"/>
  <c r="E1829" i="1"/>
  <c r="K1829" i="1" s="1"/>
  <c r="E1830" i="1"/>
  <c r="K1830" i="1" s="1"/>
  <c r="E1831" i="1"/>
  <c r="E1832" i="1"/>
  <c r="K1832" i="1" s="1"/>
  <c r="E1833" i="1"/>
  <c r="K1833" i="1" s="1"/>
  <c r="E1834" i="1"/>
  <c r="K1834" i="1" s="1"/>
  <c r="E1835" i="1"/>
  <c r="E1836" i="1"/>
  <c r="E1837" i="1"/>
  <c r="K1837" i="1" s="1"/>
  <c r="E1838" i="1"/>
  <c r="K1838" i="1" s="1"/>
  <c r="E1839" i="1"/>
  <c r="E1840" i="1"/>
  <c r="K1840" i="1" s="1"/>
  <c r="E1841" i="1"/>
  <c r="K1841" i="1" s="1"/>
  <c r="E1842" i="1"/>
  <c r="K1842" i="1" s="1"/>
  <c r="E1843" i="1"/>
  <c r="E1844" i="1"/>
  <c r="E1845" i="1"/>
  <c r="K1845" i="1" s="1"/>
  <c r="E1846" i="1"/>
  <c r="K1846" i="1" s="1"/>
  <c r="E1847" i="1"/>
  <c r="E1848" i="1"/>
  <c r="K1848" i="1" s="1"/>
  <c r="E1849" i="1"/>
  <c r="K1849" i="1" s="1"/>
  <c r="E1850" i="1"/>
  <c r="K1850" i="1" s="1"/>
  <c r="E1851" i="1"/>
  <c r="E1852" i="1"/>
  <c r="E1853" i="1"/>
  <c r="K1853" i="1" s="1"/>
  <c r="E1854" i="1"/>
  <c r="K1854" i="1" s="1"/>
  <c r="E1855" i="1"/>
  <c r="E1856" i="1"/>
  <c r="K1856" i="1" s="1"/>
  <c r="E1857" i="1"/>
  <c r="K1857" i="1" s="1"/>
  <c r="E1858" i="1"/>
  <c r="K1858" i="1" s="1"/>
  <c r="E1859" i="1"/>
  <c r="E1860" i="1"/>
  <c r="E1861" i="1"/>
  <c r="K1861" i="1" s="1"/>
  <c r="E1862" i="1"/>
  <c r="K1862" i="1" s="1"/>
  <c r="E1863" i="1"/>
  <c r="E1864" i="1"/>
  <c r="K1864" i="1" s="1"/>
  <c r="E1865" i="1"/>
  <c r="K1865" i="1" s="1"/>
  <c r="E1866" i="1"/>
  <c r="K1866" i="1" s="1"/>
  <c r="E1867" i="1"/>
  <c r="E1868" i="1"/>
  <c r="E1869" i="1"/>
  <c r="K1869" i="1" s="1"/>
  <c r="E1870" i="1"/>
  <c r="K1870" i="1" s="1"/>
  <c r="E1871" i="1"/>
  <c r="E1872" i="1"/>
  <c r="K1872" i="1" s="1"/>
  <c r="E1873" i="1"/>
  <c r="K1873" i="1" s="1"/>
  <c r="E1874" i="1"/>
  <c r="K1874" i="1" s="1"/>
  <c r="E1875" i="1"/>
  <c r="E1876" i="1"/>
  <c r="E1877" i="1"/>
  <c r="K1877" i="1" s="1"/>
  <c r="E1878" i="1"/>
  <c r="K1878" i="1" s="1"/>
  <c r="E1879" i="1"/>
  <c r="E1880" i="1"/>
  <c r="K1880" i="1" s="1"/>
  <c r="E1881" i="1"/>
  <c r="K1881" i="1" s="1"/>
  <c r="E1882" i="1"/>
  <c r="K1882" i="1" s="1"/>
  <c r="E1883" i="1"/>
  <c r="E1884" i="1"/>
  <c r="E1885" i="1"/>
  <c r="K1885" i="1" s="1"/>
  <c r="E1886" i="1"/>
  <c r="K1886" i="1" s="1"/>
  <c r="E1887" i="1"/>
  <c r="E1888" i="1"/>
  <c r="K1888" i="1" s="1"/>
  <c r="E1889" i="1"/>
  <c r="K1889" i="1" s="1"/>
  <c r="E1890" i="1"/>
  <c r="K1890" i="1" s="1"/>
  <c r="E1891" i="1"/>
  <c r="E1892" i="1"/>
  <c r="E1893" i="1"/>
  <c r="K1893" i="1" s="1"/>
  <c r="E1894" i="1"/>
  <c r="K1894" i="1" s="1"/>
  <c r="E1895" i="1"/>
  <c r="E1896" i="1"/>
  <c r="K1896" i="1" s="1"/>
  <c r="E1897" i="1"/>
  <c r="K1897" i="1" s="1"/>
  <c r="E1898" i="1"/>
  <c r="K1898" i="1" s="1"/>
  <c r="E1899" i="1"/>
  <c r="E1900" i="1"/>
  <c r="E1901" i="1"/>
  <c r="K1901" i="1" s="1"/>
  <c r="E1902" i="1"/>
  <c r="K1902" i="1" s="1"/>
  <c r="E1903" i="1"/>
  <c r="E1904" i="1"/>
  <c r="K1904" i="1" s="1"/>
  <c r="E1905" i="1"/>
  <c r="K1905" i="1" s="1"/>
  <c r="E1906" i="1"/>
  <c r="K1906" i="1" s="1"/>
  <c r="E1907" i="1"/>
  <c r="E1908" i="1"/>
  <c r="E1909" i="1"/>
  <c r="K1909" i="1" s="1"/>
  <c r="E1910" i="1"/>
  <c r="K1910" i="1" s="1"/>
  <c r="E1911" i="1"/>
  <c r="E1912" i="1"/>
  <c r="K1912" i="1" s="1"/>
  <c r="E1913" i="1"/>
  <c r="K1913" i="1" s="1"/>
  <c r="E1914" i="1"/>
  <c r="K1914" i="1" s="1"/>
  <c r="E1915" i="1"/>
  <c r="E1916" i="1"/>
  <c r="E1917" i="1"/>
  <c r="K1917" i="1" s="1"/>
  <c r="E1918" i="1"/>
  <c r="K1918" i="1" s="1"/>
  <c r="E1919" i="1"/>
  <c r="E1920" i="1"/>
  <c r="K1920" i="1" s="1"/>
  <c r="E1921" i="1"/>
  <c r="K1921" i="1" s="1"/>
  <c r="E1922" i="1"/>
  <c r="K1922" i="1" s="1"/>
  <c r="E1923" i="1"/>
  <c r="E1924" i="1"/>
  <c r="E1925" i="1"/>
  <c r="K1925" i="1" s="1"/>
  <c r="E1926" i="1"/>
  <c r="K1926" i="1" s="1"/>
  <c r="E1927" i="1"/>
  <c r="E1928" i="1"/>
  <c r="K1928" i="1" s="1"/>
  <c r="E1929" i="1"/>
  <c r="K1929" i="1" s="1"/>
  <c r="E1930" i="1"/>
  <c r="K1930" i="1" s="1"/>
  <c r="E1931" i="1"/>
  <c r="E1932" i="1"/>
  <c r="E1933" i="1"/>
  <c r="K1933" i="1" s="1"/>
  <c r="E1934" i="1"/>
  <c r="K1934" i="1" s="1"/>
  <c r="E1935" i="1"/>
  <c r="E1936" i="1"/>
  <c r="K1936" i="1" s="1"/>
  <c r="E1937" i="1"/>
  <c r="K1937" i="1" s="1"/>
  <c r="E1938" i="1"/>
  <c r="K1938" i="1" s="1"/>
  <c r="E1939" i="1"/>
  <c r="E1940" i="1"/>
  <c r="E1941" i="1"/>
  <c r="K1941" i="1" s="1"/>
  <c r="E1942" i="1"/>
  <c r="K1942" i="1" s="1"/>
  <c r="E1943" i="1"/>
  <c r="E1944" i="1"/>
  <c r="K1944" i="1" s="1"/>
  <c r="E1945" i="1"/>
  <c r="K1945" i="1" s="1"/>
  <c r="E1946" i="1"/>
  <c r="K1946" i="1" s="1"/>
  <c r="E1947" i="1"/>
  <c r="E1948" i="1"/>
  <c r="E1949" i="1"/>
  <c r="K1949" i="1" s="1"/>
  <c r="E1950" i="1"/>
  <c r="K1950" i="1" s="1"/>
  <c r="E1951" i="1"/>
  <c r="E1952" i="1"/>
  <c r="K1952" i="1" s="1"/>
  <c r="E1953" i="1"/>
  <c r="K1953" i="1" s="1"/>
  <c r="E1954" i="1"/>
  <c r="K1954" i="1" s="1"/>
  <c r="E1955" i="1"/>
  <c r="E1956" i="1"/>
  <c r="E1957" i="1"/>
  <c r="K1957" i="1" s="1"/>
  <c r="E1958" i="1"/>
  <c r="K1958" i="1" s="1"/>
  <c r="E1959" i="1"/>
  <c r="E1960" i="1"/>
  <c r="K1960" i="1" s="1"/>
  <c r="E1961" i="1"/>
  <c r="K1961" i="1" s="1"/>
  <c r="E1962" i="1"/>
  <c r="K1962" i="1" s="1"/>
  <c r="E1963" i="1"/>
  <c r="E1964" i="1"/>
  <c r="E1965" i="1"/>
  <c r="K1965" i="1" s="1"/>
  <c r="E1966" i="1"/>
  <c r="K1966" i="1" s="1"/>
  <c r="E1967" i="1"/>
  <c r="E1968" i="1"/>
  <c r="K1968" i="1" s="1"/>
  <c r="E1969" i="1"/>
  <c r="K1969" i="1" s="1"/>
  <c r="E1970" i="1"/>
  <c r="K1970" i="1" s="1"/>
  <c r="E1971" i="1"/>
  <c r="E1972" i="1"/>
  <c r="E1973" i="1"/>
  <c r="K1973" i="1" s="1"/>
  <c r="E1974" i="1"/>
  <c r="K1974" i="1" s="1"/>
  <c r="E1975" i="1"/>
  <c r="E1976" i="1"/>
  <c r="K1976" i="1" s="1"/>
  <c r="E1977" i="1"/>
  <c r="K1977" i="1" s="1"/>
  <c r="E1978" i="1"/>
  <c r="K1978" i="1" s="1"/>
  <c r="E1979" i="1"/>
  <c r="E1980" i="1"/>
  <c r="E1981" i="1"/>
  <c r="K1981" i="1" s="1"/>
  <c r="E1982" i="1"/>
  <c r="K1982" i="1" s="1"/>
  <c r="E1983" i="1"/>
  <c r="E1984" i="1"/>
  <c r="K1984" i="1" s="1"/>
  <c r="E1985" i="1"/>
  <c r="K1985" i="1" s="1"/>
  <c r="E1986" i="1"/>
  <c r="K1986" i="1" s="1"/>
  <c r="E1987" i="1"/>
  <c r="E1988" i="1"/>
  <c r="E1989" i="1"/>
  <c r="K1989" i="1" s="1"/>
  <c r="E1990" i="1"/>
  <c r="K1990" i="1" s="1"/>
  <c r="E1991" i="1"/>
  <c r="E1992" i="1"/>
  <c r="K1992" i="1" s="1"/>
  <c r="E1993" i="1"/>
  <c r="K1993" i="1" s="1"/>
  <c r="E1994" i="1"/>
  <c r="K1994" i="1" s="1"/>
  <c r="E1995" i="1"/>
  <c r="E1996" i="1"/>
  <c r="E1997" i="1"/>
  <c r="K1997" i="1" s="1"/>
  <c r="E1998" i="1"/>
  <c r="K1998" i="1" s="1"/>
  <c r="E1999" i="1"/>
  <c r="E2000" i="1"/>
  <c r="K2000" i="1" s="1"/>
  <c r="E2001" i="1"/>
  <c r="K2001" i="1" s="1"/>
  <c r="E2002" i="1"/>
  <c r="K2002" i="1" s="1"/>
  <c r="E2003" i="1"/>
  <c r="E2004" i="1"/>
  <c r="E2005" i="1"/>
  <c r="K2005" i="1" s="1"/>
  <c r="E2006" i="1"/>
  <c r="K2006" i="1" s="1"/>
  <c r="E2007" i="1"/>
  <c r="E2008" i="1"/>
  <c r="K2008" i="1" s="1"/>
  <c r="E2009" i="1"/>
  <c r="K2009" i="1" s="1"/>
  <c r="E2010" i="1"/>
  <c r="K2010" i="1" s="1"/>
  <c r="E2011" i="1"/>
  <c r="E2012" i="1"/>
  <c r="E2013" i="1"/>
  <c r="K2013" i="1" s="1"/>
  <c r="E2014" i="1"/>
  <c r="K2014" i="1" s="1"/>
  <c r="E2015" i="1"/>
  <c r="E2016" i="1"/>
  <c r="K2016" i="1" s="1"/>
  <c r="E2017" i="1"/>
  <c r="K2017" i="1" s="1"/>
  <c r="E2018" i="1"/>
  <c r="K2018" i="1" s="1"/>
  <c r="E2019" i="1"/>
  <c r="E2020" i="1"/>
  <c r="E2021" i="1"/>
  <c r="K2021" i="1" s="1"/>
  <c r="E2022" i="1"/>
  <c r="K2022" i="1" s="1"/>
  <c r="E2023" i="1"/>
  <c r="E2024" i="1"/>
  <c r="K2024" i="1" s="1"/>
  <c r="E2025" i="1"/>
  <c r="K2025" i="1" s="1"/>
  <c r="E2026" i="1"/>
  <c r="K2026" i="1" s="1"/>
  <c r="E2027" i="1"/>
  <c r="E2028" i="1"/>
  <c r="E2029" i="1"/>
  <c r="K2029" i="1" s="1"/>
  <c r="E2030" i="1"/>
  <c r="K2030" i="1" s="1"/>
  <c r="E2031" i="1"/>
  <c r="E2032" i="1"/>
  <c r="K2032" i="1" s="1"/>
  <c r="E2033" i="1"/>
  <c r="K2033" i="1" s="1"/>
  <c r="E2034" i="1"/>
  <c r="K2034" i="1" s="1"/>
  <c r="E2035" i="1"/>
  <c r="E2036" i="1"/>
  <c r="E2037" i="1"/>
  <c r="K2037" i="1" s="1"/>
  <c r="E2038" i="1"/>
  <c r="K2038" i="1" s="1"/>
  <c r="E2039" i="1"/>
  <c r="E2040" i="1"/>
  <c r="K2040" i="1" s="1"/>
  <c r="E2041" i="1"/>
  <c r="K2041" i="1" s="1"/>
  <c r="E2042" i="1"/>
  <c r="K2042" i="1" s="1"/>
  <c r="E2043" i="1"/>
  <c r="E2044" i="1"/>
  <c r="E2045" i="1"/>
  <c r="K2045" i="1" s="1"/>
  <c r="E2046" i="1"/>
  <c r="K2046" i="1" s="1"/>
  <c r="E2047" i="1"/>
  <c r="E2048" i="1"/>
  <c r="K2048" i="1" s="1"/>
  <c r="E2049" i="1"/>
  <c r="K2049" i="1" s="1"/>
  <c r="E2050" i="1"/>
  <c r="K2050" i="1" s="1"/>
  <c r="E2051" i="1"/>
  <c r="E2052" i="1"/>
  <c r="E2053" i="1"/>
  <c r="K2053" i="1" s="1"/>
  <c r="E2054" i="1"/>
  <c r="K2054" i="1" s="1"/>
  <c r="E2055" i="1"/>
  <c r="E2056" i="1"/>
  <c r="K2056" i="1" s="1"/>
  <c r="E2057" i="1"/>
  <c r="K2057" i="1" s="1"/>
  <c r="E2058" i="1"/>
  <c r="K2058" i="1" s="1"/>
  <c r="E2059" i="1"/>
  <c r="E2060" i="1"/>
  <c r="E2061" i="1"/>
  <c r="K2061" i="1" s="1"/>
  <c r="E2062" i="1"/>
  <c r="K2062" i="1" s="1"/>
  <c r="E2063" i="1"/>
  <c r="E2064" i="1"/>
  <c r="K2064" i="1" s="1"/>
  <c r="E2065" i="1"/>
  <c r="K2065" i="1" s="1"/>
  <c r="E2066" i="1"/>
  <c r="K2066" i="1" s="1"/>
  <c r="E2067" i="1"/>
  <c r="E2068" i="1"/>
  <c r="E2069" i="1"/>
  <c r="K2069" i="1" s="1"/>
  <c r="E2070" i="1"/>
  <c r="K2070" i="1" s="1"/>
  <c r="E2071" i="1"/>
  <c r="E2072" i="1"/>
  <c r="K2072" i="1" s="1"/>
  <c r="E2073" i="1"/>
  <c r="K2073" i="1" s="1"/>
  <c r="E2074" i="1"/>
  <c r="K2074" i="1" s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3" i="1"/>
  <c r="K1407" i="1"/>
  <c r="K1408" i="1"/>
  <c r="K1411" i="1"/>
  <c r="K1415" i="1"/>
  <c r="K1416" i="1"/>
  <c r="K1419" i="1"/>
  <c r="K1423" i="1"/>
  <c r="K1424" i="1"/>
  <c r="K1427" i="1"/>
  <c r="K1430" i="1"/>
  <c r="K1431" i="1"/>
  <c r="K1435" i="1"/>
  <c r="K1436" i="1"/>
  <c r="K1439" i="1"/>
  <c r="K1443" i="1"/>
  <c r="K1444" i="1"/>
  <c r="K1447" i="1"/>
  <c r="K1451" i="1"/>
  <c r="K1452" i="1"/>
  <c r="K1455" i="1"/>
  <c r="K1459" i="1"/>
  <c r="K1460" i="1"/>
  <c r="K1462" i="1"/>
  <c r="K1463" i="1"/>
  <c r="K1467" i="1"/>
  <c r="K1468" i="1"/>
  <c r="K1471" i="1"/>
  <c r="K1475" i="1"/>
  <c r="K1476" i="1"/>
  <c r="K1479" i="1"/>
  <c r="K1483" i="1"/>
  <c r="K1484" i="1"/>
  <c r="K1487" i="1"/>
  <c r="K1491" i="1"/>
  <c r="K1492" i="1"/>
  <c r="K1494" i="1"/>
  <c r="K1495" i="1"/>
  <c r="K1496" i="1"/>
  <c r="K1499" i="1"/>
  <c r="K1503" i="1"/>
  <c r="K1504" i="1"/>
  <c r="K1507" i="1"/>
  <c r="K1511" i="1"/>
  <c r="K1512" i="1"/>
  <c r="K1515" i="1"/>
  <c r="K1519" i="1"/>
  <c r="K1520" i="1"/>
  <c r="K1523" i="1"/>
  <c r="K1526" i="1"/>
  <c r="K1527" i="1"/>
  <c r="K1528" i="1"/>
  <c r="K1531" i="1"/>
  <c r="K1535" i="1"/>
  <c r="K1536" i="1"/>
  <c r="K1539" i="1"/>
  <c r="K1543" i="1"/>
  <c r="K1544" i="1"/>
  <c r="K1547" i="1"/>
  <c r="K1551" i="1"/>
  <c r="K1552" i="1"/>
  <c r="K1555" i="1"/>
  <c r="K1558" i="1"/>
  <c r="K1559" i="1"/>
  <c r="K1563" i="1"/>
  <c r="K1564" i="1"/>
  <c r="K1567" i="1"/>
  <c r="K1571" i="1"/>
  <c r="K1572" i="1"/>
  <c r="K1575" i="1"/>
  <c r="K1579" i="1"/>
  <c r="K1580" i="1"/>
  <c r="K1583" i="1"/>
  <c r="K1587" i="1"/>
  <c r="K1588" i="1"/>
  <c r="K1590" i="1"/>
  <c r="K1591" i="1"/>
  <c r="K1595" i="1"/>
  <c r="K1596" i="1"/>
  <c r="K1599" i="1"/>
  <c r="K1603" i="1"/>
  <c r="K1604" i="1"/>
  <c r="K1607" i="1"/>
  <c r="K1611" i="1"/>
  <c r="K1612" i="1"/>
  <c r="K1615" i="1"/>
  <c r="K1619" i="1"/>
  <c r="K1620" i="1"/>
  <c r="K1622" i="1"/>
  <c r="K1623" i="1"/>
  <c r="K1624" i="1"/>
  <c r="K1627" i="1"/>
  <c r="K1631" i="1"/>
  <c r="K1632" i="1"/>
  <c r="K1635" i="1"/>
  <c r="K1639" i="1"/>
  <c r="K1640" i="1"/>
  <c r="K1643" i="1"/>
  <c r="K1647" i="1"/>
  <c r="K1648" i="1"/>
  <c r="K1651" i="1"/>
  <c r="K1654" i="1"/>
  <c r="K1655" i="1"/>
  <c r="K1656" i="1"/>
  <c r="K1659" i="1"/>
  <c r="K1663" i="1"/>
  <c r="K1664" i="1"/>
  <c r="K1667" i="1"/>
  <c r="K1671" i="1"/>
  <c r="K1672" i="1"/>
  <c r="K1675" i="1"/>
  <c r="K1679" i="1"/>
  <c r="K1680" i="1"/>
  <c r="K1683" i="1"/>
  <c r="K1686" i="1"/>
  <c r="K1687" i="1"/>
  <c r="K1691" i="1"/>
  <c r="K1692" i="1"/>
  <c r="K1695" i="1"/>
  <c r="K1699" i="1"/>
  <c r="K1700" i="1"/>
  <c r="K1703" i="1"/>
  <c r="K1707" i="1"/>
  <c r="K1708" i="1"/>
  <c r="K1711" i="1"/>
  <c r="K1715" i="1"/>
  <c r="K1716" i="1"/>
  <c r="K1718" i="1"/>
  <c r="K1719" i="1"/>
  <c r="K1723" i="1"/>
  <c r="K1724" i="1"/>
  <c r="K1727" i="1"/>
  <c r="K1731" i="1"/>
  <c r="K1732" i="1"/>
  <c r="K1735" i="1"/>
  <c r="K1739" i="1"/>
  <c r="K1740" i="1"/>
  <c r="K1743" i="1"/>
  <c r="K1747" i="1"/>
  <c r="K1748" i="1"/>
  <c r="K1751" i="1"/>
  <c r="K1755" i="1"/>
  <c r="K1756" i="1"/>
  <c r="K1759" i="1"/>
  <c r="K1763" i="1"/>
  <c r="K1764" i="1"/>
  <c r="K1767" i="1"/>
  <c r="K1771" i="1"/>
  <c r="K1772" i="1"/>
  <c r="K1775" i="1"/>
  <c r="K1779" i="1"/>
  <c r="K1780" i="1"/>
  <c r="K1783" i="1"/>
  <c r="K1787" i="1"/>
  <c r="K1788" i="1"/>
  <c r="K1791" i="1"/>
  <c r="K1795" i="1"/>
  <c r="K1796" i="1"/>
  <c r="K1799" i="1"/>
  <c r="K1803" i="1"/>
  <c r="K1804" i="1"/>
  <c r="K1807" i="1"/>
  <c r="K1811" i="1"/>
  <c r="K1812" i="1"/>
  <c r="K1815" i="1"/>
  <c r="K1819" i="1"/>
  <c r="K1820" i="1"/>
  <c r="K1823" i="1"/>
  <c r="K1827" i="1"/>
  <c r="K1828" i="1"/>
  <c r="K1831" i="1"/>
  <c r="K1835" i="1"/>
  <c r="K1836" i="1"/>
  <c r="K1839" i="1"/>
  <c r="K1843" i="1"/>
  <c r="K1844" i="1"/>
  <c r="K1847" i="1"/>
  <c r="K1851" i="1"/>
  <c r="K1852" i="1"/>
  <c r="K1855" i="1"/>
  <c r="K1859" i="1"/>
  <c r="K1860" i="1"/>
  <c r="K1863" i="1"/>
  <c r="K1867" i="1"/>
  <c r="K1868" i="1"/>
  <c r="K1871" i="1"/>
  <c r="K1875" i="1"/>
  <c r="K1876" i="1"/>
  <c r="K1879" i="1"/>
  <c r="K1883" i="1"/>
  <c r="K1884" i="1"/>
  <c r="K1887" i="1"/>
  <c r="K1891" i="1"/>
  <c r="K1892" i="1"/>
  <c r="K1895" i="1"/>
  <c r="K1899" i="1"/>
  <c r="K1900" i="1"/>
  <c r="K1903" i="1"/>
  <c r="K1907" i="1"/>
  <c r="K1908" i="1"/>
  <c r="K1911" i="1"/>
  <c r="K1915" i="1"/>
  <c r="K1916" i="1"/>
  <c r="K1919" i="1"/>
  <c r="K1923" i="1"/>
  <c r="K1924" i="1"/>
  <c r="K1927" i="1"/>
  <c r="K1931" i="1"/>
  <c r="K1932" i="1"/>
  <c r="K1935" i="1"/>
  <c r="K1939" i="1"/>
  <c r="K1940" i="1"/>
  <c r="K1943" i="1"/>
  <c r="K1947" i="1"/>
  <c r="K1948" i="1"/>
  <c r="K1951" i="1"/>
  <c r="K1955" i="1"/>
  <c r="K1956" i="1"/>
  <c r="K1959" i="1"/>
  <c r="K1963" i="1"/>
  <c r="K1964" i="1"/>
  <c r="K1967" i="1"/>
  <c r="K1971" i="1"/>
  <c r="K1972" i="1"/>
  <c r="K1975" i="1"/>
  <c r="K1979" i="1"/>
  <c r="K1980" i="1"/>
  <c r="K1983" i="1"/>
  <c r="K1987" i="1"/>
  <c r="K1988" i="1"/>
  <c r="K1991" i="1"/>
  <c r="K1995" i="1"/>
  <c r="K1996" i="1"/>
  <c r="K1999" i="1"/>
  <c r="K2003" i="1"/>
  <c r="K2004" i="1"/>
  <c r="K2007" i="1"/>
  <c r="K2011" i="1"/>
  <c r="K2012" i="1"/>
  <c r="K2015" i="1"/>
  <c r="K2019" i="1"/>
  <c r="K2020" i="1"/>
  <c r="K2023" i="1"/>
  <c r="K2027" i="1"/>
  <c r="K2028" i="1"/>
  <c r="K2031" i="1"/>
  <c r="K2035" i="1"/>
  <c r="K2036" i="1"/>
  <c r="K2039" i="1"/>
  <c r="K2043" i="1"/>
  <c r="K2044" i="1"/>
  <c r="K2047" i="1"/>
  <c r="K2051" i="1"/>
  <c r="K2052" i="1"/>
  <c r="K2055" i="1"/>
  <c r="K2059" i="1"/>
  <c r="K2060" i="1"/>
  <c r="K2063" i="1"/>
  <c r="K2067" i="1"/>
  <c r="K2068" i="1"/>
  <c r="K2071" i="1"/>
  <c r="G547" i="1" l="1"/>
  <c r="M547" i="1" s="1"/>
  <c r="G548" i="1"/>
  <c r="M548" i="1" s="1"/>
  <c r="G549" i="1"/>
  <c r="M549" i="1" s="1"/>
  <c r="G550" i="1"/>
  <c r="M550" i="1" s="1"/>
  <c r="G551" i="1"/>
  <c r="M551" i="1" s="1"/>
  <c r="G552" i="1"/>
  <c r="M552" i="1" s="1"/>
  <c r="G553" i="1"/>
  <c r="M553" i="1" s="1"/>
  <c r="G554" i="1"/>
  <c r="M554" i="1" s="1"/>
  <c r="G555" i="1"/>
  <c r="M555" i="1" s="1"/>
  <c r="G556" i="1"/>
  <c r="M556" i="1" s="1"/>
  <c r="G557" i="1"/>
  <c r="M557" i="1" s="1"/>
  <c r="G558" i="1"/>
  <c r="M558" i="1" s="1"/>
  <c r="G559" i="1"/>
  <c r="M559" i="1" s="1"/>
  <c r="G560" i="1"/>
  <c r="M560" i="1" s="1"/>
  <c r="G561" i="1"/>
  <c r="M561" i="1" s="1"/>
  <c r="G562" i="1"/>
  <c r="M562" i="1" s="1"/>
  <c r="G563" i="1"/>
  <c r="M563" i="1" s="1"/>
  <c r="G564" i="1"/>
  <c r="M564" i="1" s="1"/>
  <c r="G565" i="1"/>
  <c r="M565" i="1" s="1"/>
  <c r="G566" i="1"/>
  <c r="M566" i="1" s="1"/>
  <c r="G567" i="1"/>
  <c r="M567" i="1" s="1"/>
  <c r="G568" i="1"/>
  <c r="M568" i="1" s="1"/>
  <c r="G569" i="1"/>
  <c r="M569" i="1" s="1"/>
  <c r="G570" i="1"/>
  <c r="M570" i="1" s="1"/>
  <c r="G571" i="1"/>
  <c r="M571" i="1" s="1"/>
  <c r="G572" i="1"/>
  <c r="M572" i="1" s="1"/>
  <c r="G573" i="1"/>
  <c r="M573" i="1" s="1"/>
  <c r="G574" i="1"/>
  <c r="M574" i="1" s="1"/>
  <c r="G575" i="1"/>
  <c r="M575" i="1" s="1"/>
  <c r="G576" i="1"/>
  <c r="M576" i="1" s="1"/>
  <c r="G577" i="1"/>
  <c r="M577" i="1" s="1"/>
  <c r="G578" i="1"/>
  <c r="M578" i="1" s="1"/>
  <c r="G579" i="1"/>
  <c r="M579" i="1" s="1"/>
  <c r="G580" i="1"/>
  <c r="M580" i="1" s="1"/>
  <c r="G581" i="1"/>
  <c r="M581" i="1" s="1"/>
  <c r="G582" i="1"/>
  <c r="M582" i="1" s="1"/>
  <c r="G583" i="1"/>
  <c r="M583" i="1" s="1"/>
  <c r="G584" i="1"/>
  <c r="M584" i="1" s="1"/>
  <c r="G585" i="1"/>
  <c r="M585" i="1" s="1"/>
  <c r="G586" i="1"/>
  <c r="M586" i="1" s="1"/>
  <c r="G587" i="1"/>
  <c r="M587" i="1" s="1"/>
  <c r="G588" i="1"/>
  <c r="M588" i="1" s="1"/>
  <c r="G589" i="1"/>
  <c r="M589" i="1" s="1"/>
  <c r="G590" i="1"/>
  <c r="M590" i="1" s="1"/>
  <c r="G591" i="1"/>
  <c r="M591" i="1" s="1"/>
  <c r="G592" i="1"/>
  <c r="M592" i="1" s="1"/>
  <c r="G593" i="1"/>
  <c r="M593" i="1" s="1"/>
  <c r="G594" i="1"/>
  <c r="M594" i="1" s="1"/>
  <c r="G595" i="1"/>
  <c r="M595" i="1" s="1"/>
  <c r="G596" i="1"/>
  <c r="M596" i="1" s="1"/>
  <c r="G597" i="1"/>
  <c r="M597" i="1" s="1"/>
  <c r="G598" i="1"/>
  <c r="M598" i="1" s="1"/>
  <c r="G599" i="1"/>
  <c r="M599" i="1" s="1"/>
  <c r="G600" i="1"/>
  <c r="M600" i="1" s="1"/>
  <c r="G601" i="1"/>
  <c r="M601" i="1" s="1"/>
  <c r="G602" i="1"/>
  <c r="M602" i="1" s="1"/>
  <c r="G603" i="1"/>
  <c r="M603" i="1" s="1"/>
  <c r="G604" i="1"/>
  <c r="M604" i="1" s="1"/>
  <c r="G605" i="1"/>
  <c r="M605" i="1" s="1"/>
  <c r="G606" i="1"/>
  <c r="M606" i="1" s="1"/>
  <c r="G607" i="1"/>
  <c r="M607" i="1" s="1"/>
  <c r="G608" i="1"/>
  <c r="M608" i="1" s="1"/>
  <c r="G609" i="1"/>
  <c r="M609" i="1" s="1"/>
  <c r="G610" i="1"/>
  <c r="M610" i="1" s="1"/>
  <c r="G611" i="1"/>
  <c r="M611" i="1" s="1"/>
  <c r="G612" i="1"/>
  <c r="M612" i="1" s="1"/>
  <c r="G613" i="1"/>
  <c r="M613" i="1" s="1"/>
  <c r="G614" i="1"/>
  <c r="M614" i="1" s="1"/>
  <c r="G615" i="1"/>
  <c r="M615" i="1" s="1"/>
  <c r="G616" i="1"/>
  <c r="M616" i="1" s="1"/>
  <c r="G617" i="1"/>
  <c r="M617" i="1" s="1"/>
  <c r="G618" i="1"/>
  <c r="M618" i="1" s="1"/>
  <c r="G619" i="1"/>
  <c r="M619" i="1" s="1"/>
  <c r="G620" i="1"/>
  <c r="M620" i="1" s="1"/>
  <c r="G621" i="1"/>
  <c r="M621" i="1" s="1"/>
  <c r="G622" i="1"/>
  <c r="M622" i="1" s="1"/>
  <c r="G623" i="1"/>
  <c r="M623" i="1" s="1"/>
  <c r="G624" i="1"/>
  <c r="M624" i="1" s="1"/>
  <c r="G625" i="1"/>
  <c r="M625" i="1" s="1"/>
  <c r="G626" i="1"/>
  <c r="M626" i="1" s="1"/>
  <c r="G627" i="1"/>
  <c r="M627" i="1" s="1"/>
  <c r="G628" i="1"/>
  <c r="M628" i="1" s="1"/>
  <c r="G629" i="1"/>
  <c r="M629" i="1" s="1"/>
  <c r="G630" i="1"/>
  <c r="M630" i="1" s="1"/>
  <c r="G631" i="1"/>
  <c r="M631" i="1" s="1"/>
  <c r="G632" i="1"/>
  <c r="M632" i="1" s="1"/>
  <c r="G633" i="1"/>
  <c r="M633" i="1" s="1"/>
  <c r="G634" i="1"/>
  <c r="M634" i="1" s="1"/>
  <c r="G635" i="1"/>
  <c r="M635" i="1" s="1"/>
  <c r="G636" i="1"/>
  <c r="M636" i="1" s="1"/>
  <c r="G637" i="1"/>
  <c r="M637" i="1" s="1"/>
  <c r="G638" i="1"/>
  <c r="M638" i="1" s="1"/>
  <c r="G639" i="1"/>
  <c r="M639" i="1" s="1"/>
  <c r="G640" i="1"/>
  <c r="M640" i="1" s="1"/>
  <c r="G641" i="1"/>
  <c r="M641" i="1" s="1"/>
  <c r="G642" i="1"/>
  <c r="M642" i="1" s="1"/>
  <c r="G643" i="1"/>
  <c r="M643" i="1" s="1"/>
  <c r="G644" i="1"/>
  <c r="M644" i="1" s="1"/>
  <c r="G645" i="1"/>
  <c r="M645" i="1" s="1"/>
  <c r="G646" i="1"/>
  <c r="M646" i="1" s="1"/>
  <c r="G647" i="1"/>
  <c r="M647" i="1" s="1"/>
  <c r="G648" i="1"/>
  <c r="M648" i="1" s="1"/>
  <c r="G649" i="1"/>
  <c r="M649" i="1" s="1"/>
  <c r="G650" i="1"/>
  <c r="M650" i="1" s="1"/>
  <c r="G651" i="1"/>
  <c r="M651" i="1" s="1"/>
  <c r="G652" i="1"/>
  <c r="M652" i="1" s="1"/>
  <c r="G653" i="1"/>
  <c r="M653" i="1" s="1"/>
  <c r="G654" i="1"/>
  <c r="M654" i="1" s="1"/>
  <c r="G655" i="1"/>
  <c r="M655" i="1" s="1"/>
  <c r="G656" i="1"/>
  <c r="M656" i="1" s="1"/>
  <c r="G657" i="1"/>
  <c r="M657" i="1" s="1"/>
  <c r="G658" i="1"/>
  <c r="M658" i="1" s="1"/>
  <c r="G659" i="1"/>
  <c r="M659" i="1" s="1"/>
  <c r="G660" i="1"/>
  <c r="M660" i="1" s="1"/>
  <c r="G661" i="1"/>
  <c r="M661" i="1" s="1"/>
  <c r="G662" i="1"/>
  <c r="M662" i="1" s="1"/>
  <c r="G663" i="1"/>
  <c r="M663" i="1" s="1"/>
  <c r="G664" i="1"/>
  <c r="M664" i="1" s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7" i="1"/>
  <c r="C2055" i="1" l="1"/>
  <c r="I2055" i="1" s="1"/>
  <c r="D2055" i="1"/>
  <c r="J2055" i="1" s="1"/>
  <c r="F2055" i="1"/>
  <c r="L2055" i="1" s="1"/>
  <c r="C2056" i="1"/>
  <c r="I2056" i="1" s="1"/>
  <c r="D2056" i="1"/>
  <c r="J2056" i="1" s="1"/>
  <c r="F2056" i="1"/>
  <c r="L2056" i="1" s="1"/>
  <c r="C2057" i="1"/>
  <c r="I2057" i="1" s="1"/>
  <c r="D2057" i="1"/>
  <c r="J2057" i="1" s="1"/>
  <c r="F2057" i="1"/>
  <c r="L2057" i="1" s="1"/>
  <c r="C2058" i="1"/>
  <c r="I2058" i="1" s="1"/>
  <c r="D2058" i="1"/>
  <c r="J2058" i="1" s="1"/>
  <c r="F2058" i="1"/>
  <c r="L2058" i="1" s="1"/>
  <c r="C2059" i="1"/>
  <c r="I2059" i="1" s="1"/>
  <c r="D2059" i="1"/>
  <c r="J2059" i="1" s="1"/>
  <c r="F2059" i="1"/>
  <c r="L2059" i="1" s="1"/>
  <c r="C2060" i="1"/>
  <c r="I2060" i="1" s="1"/>
  <c r="D2060" i="1"/>
  <c r="J2060" i="1" s="1"/>
  <c r="F2060" i="1"/>
  <c r="L2060" i="1" s="1"/>
  <c r="C2061" i="1"/>
  <c r="I2061" i="1" s="1"/>
  <c r="D2061" i="1"/>
  <c r="J2061" i="1" s="1"/>
  <c r="F2061" i="1"/>
  <c r="L2061" i="1" s="1"/>
  <c r="C2062" i="1"/>
  <c r="I2062" i="1" s="1"/>
  <c r="D2062" i="1"/>
  <c r="J2062" i="1" s="1"/>
  <c r="F2062" i="1"/>
  <c r="L2062" i="1" s="1"/>
  <c r="C2063" i="1"/>
  <c r="I2063" i="1" s="1"/>
  <c r="D2063" i="1"/>
  <c r="J2063" i="1" s="1"/>
  <c r="F2063" i="1"/>
  <c r="L2063" i="1" s="1"/>
  <c r="C2064" i="1"/>
  <c r="I2064" i="1" s="1"/>
  <c r="D2064" i="1"/>
  <c r="J2064" i="1" s="1"/>
  <c r="F2064" i="1"/>
  <c r="L2064" i="1" s="1"/>
  <c r="C2065" i="1"/>
  <c r="I2065" i="1" s="1"/>
  <c r="D2065" i="1"/>
  <c r="J2065" i="1" s="1"/>
  <c r="F2065" i="1"/>
  <c r="L2065" i="1" s="1"/>
  <c r="C2066" i="1"/>
  <c r="I2066" i="1" s="1"/>
  <c r="D2066" i="1"/>
  <c r="J2066" i="1" s="1"/>
  <c r="F2066" i="1"/>
  <c r="L2066" i="1" s="1"/>
  <c r="C2067" i="1"/>
  <c r="I2067" i="1" s="1"/>
  <c r="D2067" i="1"/>
  <c r="J2067" i="1" s="1"/>
  <c r="F2067" i="1"/>
  <c r="L2067" i="1" s="1"/>
  <c r="C2068" i="1"/>
  <c r="I2068" i="1" s="1"/>
  <c r="D2068" i="1"/>
  <c r="J2068" i="1" s="1"/>
  <c r="F2068" i="1"/>
  <c r="L2068" i="1" s="1"/>
  <c r="C2069" i="1"/>
  <c r="I2069" i="1" s="1"/>
  <c r="D2069" i="1"/>
  <c r="J2069" i="1" s="1"/>
  <c r="F2069" i="1"/>
  <c r="L2069" i="1" s="1"/>
  <c r="C2070" i="1"/>
  <c r="I2070" i="1" s="1"/>
  <c r="D2070" i="1"/>
  <c r="J2070" i="1" s="1"/>
  <c r="F2070" i="1"/>
  <c r="L2070" i="1" s="1"/>
  <c r="C2071" i="1"/>
  <c r="I2071" i="1" s="1"/>
  <c r="D2071" i="1"/>
  <c r="J2071" i="1" s="1"/>
  <c r="F2071" i="1"/>
  <c r="L2071" i="1" s="1"/>
  <c r="C2072" i="1"/>
  <c r="I2072" i="1" s="1"/>
  <c r="D2072" i="1"/>
  <c r="J2072" i="1" s="1"/>
  <c r="F2072" i="1"/>
  <c r="L2072" i="1" s="1"/>
  <c r="C2073" i="1"/>
  <c r="I2073" i="1" s="1"/>
  <c r="D2073" i="1"/>
  <c r="J2073" i="1" s="1"/>
  <c r="F2073" i="1"/>
  <c r="L2073" i="1" s="1"/>
  <c r="C2074" i="1"/>
  <c r="I2074" i="1" s="1"/>
  <c r="D2074" i="1"/>
  <c r="J2074" i="1" s="1"/>
  <c r="F2074" i="1"/>
  <c r="L2074" i="1" s="1"/>
  <c r="A2073" i="1"/>
  <c r="A2074" i="1"/>
  <c r="A2064" i="1"/>
  <c r="A2065" i="1"/>
  <c r="A2066" i="1"/>
  <c r="A2067" i="1"/>
  <c r="A2068" i="1"/>
  <c r="A2069" i="1"/>
  <c r="A2070" i="1"/>
  <c r="A2071" i="1"/>
  <c r="A2072" i="1"/>
  <c r="A2055" i="1"/>
  <c r="A2056" i="1"/>
  <c r="A2057" i="1"/>
  <c r="A2058" i="1"/>
  <c r="A2059" i="1"/>
  <c r="A2060" i="1"/>
  <c r="A2061" i="1"/>
  <c r="A2062" i="1"/>
  <c r="A2063" i="1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B2062" i="1" l="1"/>
  <c r="B2060" i="1"/>
  <c r="B2058" i="1"/>
  <c r="B2056" i="1"/>
  <c r="B2072" i="1"/>
  <c r="B2071" i="1"/>
  <c r="B2069" i="1"/>
  <c r="B2066" i="1"/>
  <c r="B2063" i="1"/>
  <c r="B2061" i="1"/>
  <c r="B2059" i="1"/>
  <c r="B2057" i="1"/>
  <c r="B2067" i="1"/>
  <c r="B2065" i="1"/>
  <c r="B2074" i="1"/>
  <c r="B2064" i="1"/>
  <c r="B2073" i="1"/>
  <c r="B2070" i="1"/>
  <c r="B2068" i="1"/>
  <c r="A600" i="1"/>
  <c r="AJ600" i="1" s="1"/>
  <c r="C10" i="3"/>
  <c r="L603" i="5"/>
  <c r="A8" i="1"/>
  <c r="AJ8" i="1" s="1"/>
  <c r="A7" i="1"/>
  <c r="A9" i="1"/>
  <c r="A10" i="1"/>
  <c r="AJ10" i="1" s="1"/>
  <c r="A11" i="1"/>
  <c r="A12" i="1"/>
  <c r="A13" i="1"/>
  <c r="A14" i="1"/>
  <c r="AJ14" i="1" s="1"/>
  <c r="A15" i="1"/>
  <c r="A16" i="1"/>
  <c r="D7" i="1"/>
  <c r="J7" i="1" s="1"/>
  <c r="P4" i="1"/>
  <c r="D8" i="1"/>
  <c r="D9" i="1"/>
  <c r="D10" i="1"/>
  <c r="D11" i="1"/>
  <c r="D12" i="1"/>
  <c r="J12" i="1" s="1"/>
  <c r="D13" i="1"/>
  <c r="J13" i="1" s="1"/>
  <c r="D14" i="1"/>
  <c r="J14" i="1" s="1"/>
  <c r="D15" i="1"/>
  <c r="J15" i="1" s="1"/>
  <c r="A603" i="1"/>
  <c r="AJ603" i="1" s="1"/>
  <c r="A17" i="1"/>
  <c r="AJ17" i="1" s="1"/>
  <c r="A18" i="1"/>
  <c r="A19" i="1"/>
  <c r="AJ19" i="1" s="1"/>
  <c r="A20" i="1"/>
  <c r="AJ20" i="1" s="1"/>
  <c r="A21" i="1"/>
  <c r="AJ21" i="1" s="1"/>
  <c r="A22" i="1"/>
  <c r="A23" i="1"/>
  <c r="AJ23" i="1" s="1"/>
  <c r="A24" i="1"/>
  <c r="AJ24" i="1" s="1"/>
  <c r="A25" i="1"/>
  <c r="AJ25" i="1" s="1"/>
  <c r="A26" i="1"/>
  <c r="A27" i="1"/>
  <c r="AJ27" i="1" s="1"/>
  <c r="A28" i="1"/>
  <c r="AJ28" i="1" s="1"/>
  <c r="A29" i="1"/>
  <c r="AJ29" i="1" s="1"/>
  <c r="A30" i="1"/>
  <c r="A31" i="1"/>
  <c r="AJ31" i="1" s="1"/>
  <c r="A32" i="1"/>
  <c r="A33" i="1"/>
  <c r="A34" i="1"/>
  <c r="A35" i="1"/>
  <c r="A36" i="1"/>
  <c r="A37" i="1"/>
  <c r="AJ37" i="1" s="1"/>
  <c r="A38" i="1"/>
  <c r="A39" i="1"/>
  <c r="AJ39" i="1" s="1"/>
  <c r="A40" i="1"/>
  <c r="A41" i="1"/>
  <c r="AJ41" i="1" s="1"/>
  <c r="A42" i="1"/>
  <c r="A43" i="1"/>
  <c r="AJ43" i="1" s="1"/>
  <c r="A44" i="1"/>
  <c r="A45" i="1"/>
  <c r="AJ45" i="1" s="1"/>
  <c r="A46" i="1"/>
  <c r="A47" i="1"/>
  <c r="AJ47" i="1" s="1"/>
  <c r="A48" i="1"/>
  <c r="A49" i="1"/>
  <c r="AJ49" i="1" s="1"/>
  <c r="A50" i="1"/>
  <c r="A51" i="1"/>
  <c r="AJ51" i="1" s="1"/>
  <c r="A52" i="1"/>
  <c r="A53" i="1"/>
  <c r="AJ53" i="1" s="1"/>
  <c r="A54" i="1"/>
  <c r="A55" i="1"/>
  <c r="AJ55" i="1" s="1"/>
  <c r="A56" i="1"/>
  <c r="A57" i="1"/>
  <c r="AJ57" i="1" s="1"/>
  <c r="A58" i="1"/>
  <c r="A59" i="1"/>
  <c r="AJ59" i="1" s="1"/>
  <c r="A60" i="1"/>
  <c r="A61" i="1"/>
  <c r="A62" i="1"/>
  <c r="A63" i="1"/>
  <c r="AJ63" i="1" s="1"/>
  <c r="A64" i="1"/>
  <c r="A65" i="1"/>
  <c r="AJ65" i="1" s="1"/>
  <c r="A66" i="1"/>
  <c r="A67" i="1"/>
  <c r="AJ67" i="1" s="1"/>
  <c r="A68" i="1"/>
  <c r="A69" i="1"/>
  <c r="AJ69" i="1" s="1"/>
  <c r="A70" i="1"/>
  <c r="A71" i="1"/>
  <c r="AJ71" i="1" s="1"/>
  <c r="A72" i="1"/>
  <c r="A73" i="1"/>
  <c r="AJ73" i="1" s="1"/>
  <c r="A74" i="1"/>
  <c r="A75" i="1"/>
  <c r="A76" i="1"/>
  <c r="A77" i="1"/>
  <c r="A78" i="1"/>
  <c r="A79" i="1"/>
  <c r="AJ79" i="1" s="1"/>
  <c r="A80" i="1"/>
  <c r="A81" i="1"/>
  <c r="AJ81" i="1" s="1"/>
  <c r="A82" i="1"/>
  <c r="A83" i="1"/>
  <c r="AJ83" i="1" s="1"/>
  <c r="A84" i="1"/>
  <c r="A85" i="1"/>
  <c r="AJ85" i="1" s="1"/>
  <c r="A86" i="1"/>
  <c r="A87" i="1"/>
  <c r="AJ87" i="1" s="1"/>
  <c r="A88" i="1"/>
  <c r="A89" i="1"/>
  <c r="AJ89" i="1" s="1"/>
  <c r="A90" i="1"/>
  <c r="A91" i="1"/>
  <c r="AJ91" i="1" s="1"/>
  <c r="A92" i="1"/>
  <c r="A93" i="1"/>
  <c r="AJ93" i="1" s="1"/>
  <c r="A94" i="1"/>
  <c r="A95" i="1"/>
  <c r="AJ95" i="1" s="1"/>
  <c r="A96" i="1"/>
  <c r="A97" i="1"/>
  <c r="AJ97" i="1" s="1"/>
  <c r="A98" i="1"/>
  <c r="A99" i="1"/>
  <c r="AJ99" i="1" s="1"/>
  <c r="A100" i="1"/>
  <c r="A101" i="1"/>
  <c r="A102" i="1"/>
  <c r="A103" i="1"/>
  <c r="AJ103" i="1" s="1"/>
  <c r="A104" i="1"/>
  <c r="A105" i="1"/>
  <c r="AJ105" i="1" s="1"/>
  <c r="A106" i="1"/>
  <c r="A107" i="1"/>
  <c r="A108" i="1"/>
  <c r="A109" i="1"/>
  <c r="AJ109" i="1" s="1"/>
  <c r="A110" i="1"/>
  <c r="A111" i="1"/>
  <c r="AJ111" i="1" s="1"/>
  <c r="A112" i="1"/>
  <c r="A113" i="1"/>
  <c r="AJ113" i="1" s="1"/>
  <c r="A114" i="1"/>
  <c r="A115" i="1"/>
  <c r="AJ115" i="1" s="1"/>
  <c r="A116" i="1"/>
  <c r="A117" i="1"/>
  <c r="AJ117" i="1" s="1"/>
  <c r="A118" i="1"/>
  <c r="A119" i="1"/>
  <c r="AJ119" i="1" s="1"/>
  <c r="A120" i="1"/>
  <c r="A121" i="1"/>
  <c r="AJ121" i="1" s="1"/>
  <c r="A122" i="1"/>
  <c r="A123" i="1"/>
  <c r="AJ123" i="1" s="1"/>
  <c r="A124" i="1"/>
  <c r="A125" i="1"/>
  <c r="A126" i="1"/>
  <c r="A127" i="1"/>
  <c r="AJ127" i="1" s="1"/>
  <c r="A128" i="1"/>
  <c r="A129" i="1"/>
  <c r="AJ129" i="1" s="1"/>
  <c r="A130" i="1"/>
  <c r="A131" i="1"/>
  <c r="AJ131" i="1" s="1"/>
  <c r="A132" i="1"/>
  <c r="A133" i="1"/>
  <c r="AJ133" i="1" s="1"/>
  <c r="A134" i="1"/>
  <c r="A135" i="1"/>
  <c r="AJ135" i="1" s="1"/>
  <c r="A136" i="1"/>
  <c r="A137" i="1"/>
  <c r="AJ137" i="1" s="1"/>
  <c r="A138" i="1"/>
  <c r="A139" i="1"/>
  <c r="AJ139" i="1" s="1"/>
  <c r="A140" i="1"/>
  <c r="A141" i="1"/>
  <c r="A142" i="1"/>
  <c r="A143" i="1"/>
  <c r="AJ143" i="1" s="1"/>
  <c r="A144" i="1"/>
  <c r="A145" i="1"/>
  <c r="AJ145" i="1" s="1"/>
  <c r="A146" i="1"/>
  <c r="A147" i="1"/>
  <c r="AJ147" i="1" s="1"/>
  <c r="A148" i="1"/>
  <c r="A149" i="1"/>
  <c r="AJ149" i="1" s="1"/>
  <c r="A150" i="1"/>
  <c r="A151" i="1"/>
  <c r="AJ151" i="1" s="1"/>
  <c r="A152" i="1"/>
  <c r="A153" i="1"/>
  <c r="AJ153" i="1" s="1"/>
  <c r="A154" i="1"/>
  <c r="A155" i="1"/>
  <c r="AJ155" i="1" s="1"/>
  <c r="A156" i="1"/>
  <c r="A157" i="1"/>
  <c r="AJ157" i="1" s="1"/>
  <c r="A158" i="1"/>
  <c r="A159" i="1"/>
  <c r="A160" i="1"/>
  <c r="A161" i="1"/>
  <c r="AJ161" i="1" s="1"/>
  <c r="A162" i="1"/>
  <c r="A163" i="1"/>
  <c r="AJ163" i="1" s="1"/>
  <c r="A164" i="1"/>
  <c r="A165" i="1"/>
  <c r="A166" i="1"/>
  <c r="A167" i="1"/>
  <c r="AJ167" i="1" s="1"/>
  <c r="A168" i="1"/>
  <c r="A169" i="1"/>
  <c r="AJ169" i="1" s="1"/>
  <c r="A170" i="1"/>
  <c r="A171" i="1"/>
  <c r="AJ171" i="1" s="1"/>
  <c r="A172" i="1"/>
  <c r="A173" i="1"/>
  <c r="AJ173" i="1" s="1"/>
  <c r="A174" i="1"/>
  <c r="A175" i="1"/>
  <c r="AJ175" i="1" s="1"/>
  <c r="A176" i="1"/>
  <c r="A177" i="1"/>
  <c r="AJ177" i="1" s="1"/>
  <c r="A178" i="1"/>
  <c r="A179" i="1"/>
  <c r="AJ179" i="1" s="1"/>
  <c r="A180" i="1"/>
  <c r="A181" i="1"/>
  <c r="AJ181" i="1" s="1"/>
  <c r="A182" i="1"/>
  <c r="A183" i="1"/>
  <c r="AJ183" i="1" s="1"/>
  <c r="A184" i="1"/>
  <c r="A185" i="1"/>
  <c r="AJ185" i="1" s="1"/>
  <c r="A186" i="1"/>
  <c r="A187" i="1"/>
  <c r="AJ187" i="1" s="1"/>
  <c r="A188" i="1"/>
  <c r="A189" i="1"/>
  <c r="A190" i="1"/>
  <c r="A191" i="1"/>
  <c r="A192" i="1"/>
  <c r="A193" i="1"/>
  <c r="AJ193" i="1" s="1"/>
  <c r="A194" i="1"/>
  <c r="A195" i="1"/>
  <c r="AJ195" i="1" s="1"/>
  <c r="A196" i="1"/>
  <c r="A197" i="1"/>
  <c r="AJ197" i="1" s="1"/>
  <c r="A198" i="1"/>
  <c r="A199" i="1"/>
  <c r="AJ199" i="1" s="1"/>
  <c r="A200" i="1"/>
  <c r="A201" i="1"/>
  <c r="AJ201" i="1" s="1"/>
  <c r="A202" i="1"/>
  <c r="A203" i="1"/>
  <c r="AJ203" i="1" s="1"/>
  <c r="A204" i="1"/>
  <c r="A205" i="1"/>
  <c r="A206" i="1"/>
  <c r="A207" i="1"/>
  <c r="AJ207" i="1" s="1"/>
  <c r="A208" i="1"/>
  <c r="A209" i="1"/>
  <c r="AJ209" i="1" s="1"/>
  <c r="A210" i="1"/>
  <c r="A211" i="1"/>
  <c r="AJ211" i="1" s="1"/>
  <c r="A212" i="1"/>
  <c r="A213" i="1"/>
  <c r="AJ213" i="1" s="1"/>
  <c r="A214" i="1"/>
  <c r="A215" i="1"/>
  <c r="AJ215" i="1" s="1"/>
  <c r="A216" i="1"/>
  <c r="A217" i="1"/>
  <c r="AJ217" i="1" s="1"/>
  <c r="A218" i="1"/>
  <c r="A219" i="1"/>
  <c r="AJ219" i="1" s="1"/>
  <c r="A220" i="1"/>
  <c r="A221" i="1"/>
  <c r="AJ221" i="1" s="1"/>
  <c r="A222" i="1"/>
  <c r="A223" i="1"/>
  <c r="A224" i="1"/>
  <c r="A225" i="1"/>
  <c r="AJ225" i="1" s="1"/>
  <c r="A226" i="1"/>
  <c r="AJ226" i="1" s="1"/>
  <c r="A227" i="1"/>
  <c r="AJ227" i="1" s="1"/>
  <c r="A228" i="1"/>
  <c r="AJ228" i="1" s="1"/>
  <c r="A229" i="1"/>
  <c r="A230" i="1"/>
  <c r="AJ230" i="1" s="1"/>
  <c r="A231" i="1"/>
  <c r="AJ231" i="1" s="1"/>
  <c r="A232" i="1"/>
  <c r="AJ232" i="1" s="1"/>
  <c r="A233" i="1"/>
  <c r="AJ233" i="1" s="1"/>
  <c r="A234" i="1"/>
  <c r="AJ234" i="1" s="1"/>
  <c r="A235" i="1"/>
  <c r="AJ235" i="1" s="1"/>
  <c r="A236" i="1"/>
  <c r="AJ236" i="1" s="1"/>
  <c r="A237" i="1"/>
  <c r="AJ237" i="1" s="1"/>
  <c r="A238" i="1"/>
  <c r="AJ238" i="1" s="1"/>
  <c r="A239" i="1"/>
  <c r="AJ239" i="1" s="1"/>
  <c r="A240" i="1"/>
  <c r="AJ240" i="1" s="1"/>
  <c r="A241" i="1"/>
  <c r="AJ241" i="1" s="1"/>
  <c r="A242" i="1"/>
  <c r="AJ242" i="1" s="1"/>
  <c r="A243" i="1"/>
  <c r="AJ243" i="1" s="1"/>
  <c r="A244" i="1"/>
  <c r="AJ244" i="1" s="1"/>
  <c r="A245" i="1"/>
  <c r="AJ245" i="1" s="1"/>
  <c r="A246" i="1"/>
  <c r="AJ246" i="1" s="1"/>
  <c r="A247" i="1"/>
  <c r="AJ247" i="1" s="1"/>
  <c r="A248" i="1"/>
  <c r="AJ248" i="1" s="1"/>
  <c r="A249" i="1"/>
  <c r="AJ249" i="1" s="1"/>
  <c r="A250" i="1"/>
  <c r="AJ250" i="1" s="1"/>
  <c r="A251" i="1"/>
  <c r="AJ251" i="1" s="1"/>
  <c r="A252" i="1"/>
  <c r="AJ252" i="1" s="1"/>
  <c r="A253" i="1"/>
  <c r="A254" i="1"/>
  <c r="AJ254" i="1" s="1"/>
  <c r="A255" i="1"/>
  <c r="A256" i="1"/>
  <c r="AJ256" i="1" s="1"/>
  <c r="A257" i="1"/>
  <c r="AJ257" i="1" s="1"/>
  <c r="A258" i="1"/>
  <c r="AJ258" i="1" s="1"/>
  <c r="A259" i="1"/>
  <c r="AJ259" i="1" s="1"/>
  <c r="A260" i="1"/>
  <c r="AJ260" i="1" s="1"/>
  <c r="A261" i="1"/>
  <c r="AJ261" i="1" s="1"/>
  <c r="A262" i="1"/>
  <c r="AJ262" i="1" s="1"/>
  <c r="A263" i="1"/>
  <c r="AJ263" i="1" s="1"/>
  <c r="A264" i="1"/>
  <c r="AJ264" i="1" s="1"/>
  <c r="A265" i="1"/>
  <c r="AJ265" i="1" s="1"/>
  <c r="A266" i="1"/>
  <c r="AJ266" i="1" s="1"/>
  <c r="A267" i="1"/>
  <c r="A268" i="1"/>
  <c r="AJ268" i="1" s="1"/>
  <c r="A269" i="1"/>
  <c r="A270" i="1"/>
  <c r="AJ270" i="1" s="1"/>
  <c r="A271" i="1"/>
  <c r="AJ271" i="1" s="1"/>
  <c r="A272" i="1"/>
  <c r="AJ272" i="1" s="1"/>
  <c r="A273" i="1"/>
  <c r="AJ273" i="1" s="1"/>
  <c r="A274" i="1"/>
  <c r="AJ274" i="1" s="1"/>
  <c r="A275" i="1"/>
  <c r="AJ275" i="1" s="1"/>
  <c r="A276" i="1"/>
  <c r="AJ276" i="1" s="1"/>
  <c r="A277" i="1"/>
  <c r="AJ277" i="1" s="1"/>
  <c r="A278" i="1"/>
  <c r="AJ278" i="1" s="1"/>
  <c r="A279" i="1"/>
  <c r="AJ279" i="1" s="1"/>
  <c r="A280" i="1"/>
  <c r="AJ280" i="1" s="1"/>
  <c r="A281" i="1"/>
  <c r="AJ281" i="1" s="1"/>
  <c r="A282" i="1"/>
  <c r="AJ282" i="1" s="1"/>
  <c r="A283" i="1"/>
  <c r="AJ283" i="1" s="1"/>
  <c r="A284" i="1"/>
  <c r="AJ284" i="1" s="1"/>
  <c r="A285" i="1"/>
  <c r="AJ285" i="1" s="1"/>
  <c r="A286" i="1"/>
  <c r="AJ286" i="1" s="1"/>
  <c r="A287" i="1"/>
  <c r="AJ287" i="1" s="1"/>
  <c r="A288" i="1"/>
  <c r="AJ288" i="1" s="1"/>
  <c r="A289" i="1"/>
  <c r="AJ289" i="1" s="1"/>
  <c r="A290" i="1"/>
  <c r="AJ290" i="1" s="1"/>
  <c r="A291" i="1"/>
  <c r="AJ291" i="1" s="1"/>
  <c r="A292" i="1"/>
  <c r="AJ292" i="1" s="1"/>
  <c r="A293" i="1"/>
  <c r="A294" i="1"/>
  <c r="AJ294" i="1" s="1"/>
  <c r="A295" i="1"/>
  <c r="AJ295" i="1" s="1"/>
  <c r="A296" i="1"/>
  <c r="AJ296" i="1" s="1"/>
  <c r="A297" i="1"/>
  <c r="AJ297" i="1" s="1"/>
  <c r="A298" i="1"/>
  <c r="AJ298" i="1" s="1"/>
  <c r="A299" i="1"/>
  <c r="A300" i="1"/>
  <c r="AJ300" i="1" s="1"/>
  <c r="A301" i="1"/>
  <c r="AJ301" i="1" s="1"/>
  <c r="A302" i="1"/>
  <c r="AJ302" i="1" s="1"/>
  <c r="A303" i="1"/>
  <c r="AJ303" i="1" s="1"/>
  <c r="A304" i="1"/>
  <c r="AJ304" i="1" s="1"/>
  <c r="A305" i="1"/>
  <c r="AJ305" i="1" s="1"/>
  <c r="A306" i="1"/>
  <c r="AJ306" i="1" s="1"/>
  <c r="A307" i="1"/>
  <c r="AJ307" i="1" s="1"/>
  <c r="A308" i="1"/>
  <c r="AJ308" i="1" s="1"/>
  <c r="A309" i="1"/>
  <c r="AJ309" i="1" s="1"/>
  <c r="A310" i="1"/>
  <c r="AJ310" i="1" s="1"/>
  <c r="A311" i="1"/>
  <c r="AJ311" i="1" s="1"/>
  <c r="A312" i="1"/>
  <c r="AJ312" i="1" s="1"/>
  <c r="A313" i="1"/>
  <c r="AJ313" i="1" s="1"/>
  <c r="A314" i="1"/>
  <c r="AJ314" i="1" s="1"/>
  <c r="A315" i="1"/>
  <c r="AJ315" i="1" s="1"/>
  <c r="A316" i="1"/>
  <c r="AJ316" i="1" s="1"/>
  <c r="A317" i="1"/>
  <c r="A318" i="1"/>
  <c r="AJ318" i="1" s="1"/>
  <c r="A319" i="1"/>
  <c r="AJ319" i="1" s="1"/>
  <c r="A320" i="1"/>
  <c r="AJ320" i="1" s="1"/>
  <c r="A321" i="1"/>
  <c r="AJ321" i="1" s="1"/>
  <c r="A322" i="1"/>
  <c r="AJ322" i="1" s="1"/>
  <c r="A323" i="1"/>
  <c r="AJ323" i="1" s="1"/>
  <c r="A324" i="1"/>
  <c r="AJ324" i="1" s="1"/>
  <c r="A325" i="1"/>
  <c r="AJ325" i="1" s="1"/>
  <c r="A326" i="1"/>
  <c r="AJ326" i="1" s="1"/>
  <c r="A327" i="1"/>
  <c r="AJ327" i="1" s="1"/>
  <c r="A328" i="1"/>
  <c r="AJ328" i="1" s="1"/>
  <c r="A329" i="1"/>
  <c r="AJ329" i="1" s="1"/>
  <c r="A330" i="1"/>
  <c r="AJ330" i="1" s="1"/>
  <c r="A331" i="1"/>
  <c r="A332" i="1"/>
  <c r="AJ332" i="1" s="1"/>
  <c r="A333" i="1"/>
  <c r="A334" i="1"/>
  <c r="AJ334" i="1" s="1"/>
  <c r="A335" i="1"/>
  <c r="AJ335" i="1" s="1"/>
  <c r="A336" i="1"/>
  <c r="AJ336" i="1" s="1"/>
  <c r="A337" i="1"/>
  <c r="AJ337" i="1" s="1"/>
  <c r="A338" i="1"/>
  <c r="AJ338" i="1" s="1"/>
  <c r="A339" i="1"/>
  <c r="AJ339" i="1" s="1"/>
  <c r="A340" i="1"/>
  <c r="AJ340" i="1" s="1"/>
  <c r="A341" i="1"/>
  <c r="AJ341" i="1" s="1"/>
  <c r="A342" i="1"/>
  <c r="AJ342" i="1" s="1"/>
  <c r="A343" i="1"/>
  <c r="AJ343" i="1" s="1"/>
  <c r="A344" i="1"/>
  <c r="AJ344" i="1" s="1"/>
  <c r="A345" i="1"/>
  <c r="AJ345" i="1" s="1"/>
  <c r="A346" i="1"/>
  <c r="AJ346" i="1" s="1"/>
  <c r="A347" i="1"/>
  <c r="AJ347" i="1" s="1"/>
  <c r="A348" i="1"/>
  <c r="AJ348" i="1" s="1"/>
  <c r="A349" i="1"/>
  <c r="AJ349" i="1" s="1"/>
  <c r="A350" i="1"/>
  <c r="AJ350" i="1" s="1"/>
  <c r="A351" i="1"/>
  <c r="AJ351" i="1" s="1"/>
  <c r="A352" i="1"/>
  <c r="AJ352" i="1" s="1"/>
  <c r="A353" i="1"/>
  <c r="AJ353" i="1" s="1"/>
  <c r="A354" i="1"/>
  <c r="AJ354" i="1" s="1"/>
  <c r="A355" i="1"/>
  <c r="AJ355" i="1" s="1"/>
  <c r="A356" i="1"/>
  <c r="AJ356" i="1" s="1"/>
  <c r="A357" i="1"/>
  <c r="A358" i="1"/>
  <c r="AJ358" i="1" s="1"/>
  <c r="A359" i="1"/>
  <c r="AJ359" i="1" s="1"/>
  <c r="A360" i="1"/>
  <c r="AJ360" i="1" s="1"/>
  <c r="A361" i="1"/>
  <c r="AJ361" i="1" s="1"/>
  <c r="A362" i="1"/>
  <c r="AJ362" i="1" s="1"/>
  <c r="A363" i="1"/>
  <c r="A364" i="1"/>
  <c r="AJ364" i="1" s="1"/>
  <c r="A365" i="1"/>
  <c r="AJ365" i="1" s="1"/>
  <c r="A366" i="1"/>
  <c r="AJ366" i="1" s="1"/>
  <c r="A367" i="1"/>
  <c r="AJ367" i="1" s="1"/>
  <c r="A368" i="1"/>
  <c r="AJ368" i="1" s="1"/>
  <c r="A369" i="1"/>
  <c r="AJ369" i="1" s="1"/>
  <c r="A370" i="1"/>
  <c r="AJ370" i="1" s="1"/>
  <c r="A371" i="1"/>
  <c r="AJ371" i="1" s="1"/>
  <c r="A372" i="1"/>
  <c r="AJ372" i="1" s="1"/>
  <c r="A373" i="1"/>
  <c r="AJ373" i="1" s="1"/>
  <c r="A374" i="1"/>
  <c r="AJ374" i="1" s="1"/>
  <c r="A375" i="1"/>
  <c r="AJ375" i="1" s="1"/>
  <c r="A376" i="1"/>
  <c r="AJ376" i="1" s="1"/>
  <c r="A377" i="1"/>
  <c r="AJ377" i="1" s="1"/>
  <c r="A378" i="1"/>
  <c r="AJ378" i="1" s="1"/>
  <c r="A379" i="1"/>
  <c r="AJ379" i="1" s="1"/>
  <c r="A380" i="1"/>
  <c r="AJ380" i="1" s="1"/>
  <c r="A381" i="1"/>
  <c r="A382" i="1"/>
  <c r="AJ382" i="1" s="1"/>
  <c r="A383" i="1"/>
  <c r="AJ383" i="1" s="1"/>
  <c r="A384" i="1"/>
  <c r="AJ384" i="1" s="1"/>
  <c r="A385" i="1"/>
  <c r="AJ385" i="1" s="1"/>
  <c r="A386" i="1"/>
  <c r="AJ386" i="1" s="1"/>
  <c r="A387" i="1"/>
  <c r="AJ387" i="1" s="1"/>
  <c r="A388" i="1"/>
  <c r="AJ388" i="1" s="1"/>
  <c r="A389" i="1"/>
  <c r="AJ389" i="1" s="1"/>
  <c r="A390" i="1"/>
  <c r="AJ390" i="1" s="1"/>
  <c r="A391" i="1"/>
  <c r="AJ391" i="1" s="1"/>
  <c r="A392" i="1"/>
  <c r="AJ392" i="1" s="1"/>
  <c r="A393" i="1"/>
  <c r="AJ393" i="1" s="1"/>
  <c r="A394" i="1"/>
  <c r="AJ394" i="1" s="1"/>
  <c r="A395" i="1"/>
  <c r="AJ395" i="1" s="1"/>
  <c r="A396" i="1"/>
  <c r="AJ396" i="1" s="1"/>
  <c r="A397" i="1"/>
  <c r="A398" i="1"/>
  <c r="AJ398" i="1" s="1"/>
  <c r="A399" i="1"/>
  <c r="AJ399" i="1" s="1"/>
  <c r="A400" i="1"/>
  <c r="AJ400" i="1" s="1"/>
  <c r="A401" i="1"/>
  <c r="AJ401" i="1" s="1"/>
  <c r="A402" i="1"/>
  <c r="AJ402" i="1" s="1"/>
  <c r="A403" i="1"/>
  <c r="AJ403" i="1" s="1"/>
  <c r="A404" i="1"/>
  <c r="AJ404" i="1" s="1"/>
  <c r="A405" i="1"/>
  <c r="AJ405" i="1" s="1"/>
  <c r="A406" i="1"/>
  <c r="AJ406" i="1" s="1"/>
  <c r="A407" i="1"/>
  <c r="AJ407" i="1" s="1"/>
  <c r="A408" i="1"/>
  <c r="AJ408" i="1" s="1"/>
  <c r="A409" i="1"/>
  <c r="AJ409" i="1" s="1"/>
  <c r="A410" i="1"/>
  <c r="A411" i="1"/>
  <c r="AJ411" i="1" s="1"/>
  <c r="A412" i="1"/>
  <c r="A413" i="1"/>
  <c r="AJ413" i="1" s="1"/>
  <c r="A414" i="1"/>
  <c r="A415" i="1"/>
  <c r="AJ415" i="1" s="1"/>
  <c r="A416" i="1"/>
  <c r="A417" i="1"/>
  <c r="AJ417" i="1" s="1"/>
  <c r="A418" i="1"/>
  <c r="A419" i="1"/>
  <c r="A420" i="1"/>
  <c r="A421" i="1"/>
  <c r="AJ421" i="1" s="1"/>
  <c r="A422" i="1"/>
  <c r="A423" i="1"/>
  <c r="AJ423" i="1" s="1"/>
  <c r="A424" i="1"/>
  <c r="A425" i="1"/>
  <c r="AJ425" i="1" s="1"/>
  <c r="A426" i="1"/>
  <c r="A427" i="1"/>
  <c r="AJ427" i="1" s="1"/>
  <c r="A428" i="1"/>
  <c r="A429" i="1"/>
  <c r="AJ429" i="1" s="1"/>
  <c r="A430" i="1"/>
  <c r="A431" i="1"/>
  <c r="AJ431" i="1" s="1"/>
  <c r="A432" i="1"/>
  <c r="A433" i="1"/>
  <c r="AJ433" i="1" s="1"/>
  <c r="A434" i="1"/>
  <c r="A435" i="1"/>
  <c r="AJ435" i="1" s="1"/>
  <c r="A436" i="1"/>
  <c r="A437" i="1"/>
  <c r="AJ437" i="1" s="1"/>
  <c r="A438" i="1"/>
  <c r="A439" i="1"/>
  <c r="AJ439" i="1" s="1"/>
  <c r="A440" i="1"/>
  <c r="A441" i="1"/>
  <c r="AJ441" i="1" s="1"/>
  <c r="A442" i="1"/>
  <c r="A443" i="1"/>
  <c r="AJ443" i="1" s="1"/>
  <c r="A444" i="1"/>
  <c r="A445" i="1"/>
  <c r="AJ445" i="1" s="1"/>
  <c r="A446" i="1"/>
  <c r="A447" i="1"/>
  <c r="AJ447" i="1" s="1"/>
  <c r="A448" i="1"/>
  <c r="A449" i="1"/>
  <c r="AJ449" i="1" s="1"/>
  <c r="A450" i="1"/>
  <c r="A451" i="1"/>
  <c r="AJ451" i="1" s="1"/>
  <c r="A452" i="1"/>
  <c r="A453" i="1"/>
  <c r="AJ453" i="1" s="1"/>
  <c r="A454" i="1"/>
  <c r="A455" i="1"/>
  <c r="AJ455" i="1" s="1"/>
  <c r="A456" i="1"/>
  <c r="A457" i="1"/>
  <c r="AJ457" i="1" s="1"/>
  <c r="A458" i="1"/>
  <c r="A459" i="1"/>
  <c r="AJ459" i="1" s="1"/>
  <c r="A460" i="1"/>
  <c r="A461" i="1"/>
  <c r="A462" i="1"/>
  <c r="A463" i="1"/>
  <c r="AJ463" i="1" s="1"/>
  <c r="A464" i="1"/>
  <c r="A465" i="1"/>
  <c r="AJ465" i="1" s="1"/>
  <c r="A466" i="1"/>
  <c r="A467" i="1"/>
  <c r="AJ467" i="1" s="1"/>
  <c r="A468" i="1"/>
  <c r="A469" i="1"/>
  <c r="AJ469" i="1" s="1"/>
  <c r="A470" i="1"/>
  <c r="A471" i="1"/>
  <c r="A472" i="1"/>
  <c r="A473" i="1"/>
  <c r="A474" i="1"/>
  <c r="A475" i="1"/>
  <c r="A476" i="1"/>
  <c r="A477" i="1"/>
  <c r="AJ477" i="1" s="1"/>
  <c r="A478" i="1"/>
  <c r="A479" i="1"/>
  <c r="A480" i="1"/>
  <c r="A481" i="1"/>
  <c r="A482" i="1"/>
  <c r="A483" i="1"/>
  <c r="AJ483" i="1" s="1"/>
  <c r="A484" i="1"/>
  <c r="A485" i="1"/>
  <c r="AJ485" i="1" s="1"/>
  <c r="A486" i="1"/>
  <c r="A487" i="1"/>
  <c r="A488" i="1"/>
  <c r="A489" i="1"/>
  <c r="A490" i="1"/>
  <c r="A491" i="1"/>
  <c r="A492" i="1"/>
  <c r="A493" i="1"/>
  <c r="AJ493" i="1" s="1"/>
  <c r="A494" i="1"/>
  <c r="A495" i="1"/>
  <c r="A496" i="1"/>
  <c r="A497" i="1"/>
  <c r="A498" i="1"/>
  <c r="A499" i="1"/>
  <c r="A500" i="1"/>
  <c r="A501" i="1"/>
  <c r="AJ501" i="1" s="1"/>
  <c r="A502" i="1"/>
  <c r="A503" i="1"/>
  <c r="AJ503" i="1" s="1"/>
  <c r="A504" i="1"/>
  <c r="A505" i="1"/>
  <c r="A506" i="1"/>
  <c r="A507" i="1"/>
  <c r="A508" i="1"/>
  <c r="A509" i="1"/>
  <c r="AJ509" i="1" s="1"/>
  <c r="A510" i="1"/>
  <c r="A511" i="1"/>
  <c r="A512" i="1"/>
  <c r="A513" i="1"/>
  <c r="A514" i="1"/>
  <c r="A515" i="1"/>
  <c r="A516" i="1"/>
  <c r="A517" i="1"/>
  <c r="AJ517" i="1" s="1"/>
  <c r="A518" i="1"/>
  <c r="A519" i="1"/>
  <c r="A520" i="1"/>
  <c r="A521" i="1"/>
  <c r="AJ521" i="1" s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J537" i="1" s="1"/>
  <c r="A538" i="1"/>
  <c r="A539" i="1"/>
  <c r="A540" i="1"/>
  <c r="A541" i="1"/>
  <c r="A542" i="1"/>
  <c r="A543" i="1"/>
  <c r="A544" i="1"/>
  <c r="A545" i="1"/>
  <c r="A546" i="1"/>
  <c r="A547" i="1"/>
  <c r="AJ547" i="1" s="1"/>
  <c r="A548" i="1"/>
  <c r="AJ548" i="1" s="1"/>
  <c r="A549" i="1"/>
  <c r="AJ549" i="1" s="1"/>
  <c r="A550" i="1"/>
  <c r="AJ550" i="1" s="1"/>
  <c r="A551" i="1"/>
  <c r="AJ551" i="1" s="1"/>
  <c r="A552" i="1"/>
  <c r="AJ552" i="1" s="1"/>
  <c r="A553" i="1"/>
  <c r="AJ553" i="1" s="1"/>
  <c r="A554" i="1"/>
  <c r="AJ554" i="1" s="1"/>
  <c r="A555" i="1"/>
  <c r="AJ555" i="1" s="1"/>
  <c r="A556" i="1"/>
  <c r="AJ556" i="1" s="1"/>
  <c r="A557" i="1"/>
  <c r="A558" i="1"/>
  <c r="A559" i="1"/>
  <c r="AJ559" i="1" s="1"/>
  <c r="A560" i="1"/>
  <c r="AJ560" i="1" s="1"/>
  <c r="A561" i="1"/>
  <c r="AJ561" i="1" s="1"/>
  <c r="A562" i="1"/>
  <c r="AJ562" i="1" s="1"/>
  <c r="A563" i="1"/>
  <c r="AJ563" i="1" s="1"/>
  <c r="A564" i="1"/>
  <c r="AJ564" i="1" s="1"/>
  <c r="A565" i="1"/>
  <c r="AJ565" i="1" s="1"/>
  <c r="A566" i="1"/>
  <c r="AJ566" i="1" s="1"/>
  <c r="A567" i="1"/>
  <c r="AJ567" i="1" s="1"/>
  <c r="A568" i="1"/>
  <c r="AJ568" i="1" s="1"/>
  <c r="A569" i="1"/>
  <c r="AJ569" i="1" s="1"/>
  <c r="A570" i="1"/>
  <c r="AJ570" i="1" s="1"/>
  <c r="A571" i="1"/>
  <c r="AJ571" i="1" s="1"/>
  <c r="A572" i="1"/>
  <c r="AJ572" i="1" s="1"/>
  <c r="A573" i="1"/>
  <c r="AJ573" i="1" s="1"/>
  <c r="A574" i="1"/>
  <c r="AJ574" i="1" s="1"/>
  <c r="A575" i="1"/>
  <c r="AJ575" i="1" s="1"/>
  <c r="A576" i="1"/>
  <c r="AJ576" i="1" s="1"/>
  <c r="A577" i="1"/>
  <c r="AJ577" i="1" s="1"/>
  <c r="A578" i="1"/>
  <c r="AJ578" i="1" s="1"/>
  <c r="A579" i="1"/>
  <c r="AJ579" i="1" s="1"/>
  <c r="A580" i="1"/>
  <c r="AJ580" i="1" s="1"/>
  <c r="A581" i="1"/>
  <c r="AJ581" i="1" s="1"/>
  <c r="A582" i="1"/>
  <c r="AJ582" i="1" s="1"/>
  <c r="A583" i="1"/>
  <c r="AJ583" i="1" s="1"/>
  <c r="A584" i="1"/>
  <c r="AJ584" i="1" s="1"/>
  <c r="A585" i="1"/>
  <c r="AJ585" i="1" s="1"/>
  <c r="A586" i="1"/>
  <c r="AJ586" i="1" s="1"/>
  <c r="A587" i="1"/>
  <c r="AJ587" i="1" s="1"/>
  <c r="A588" i="1"/>
  <c r="AJ588" i="1" s="1"/>
  <c r="A589" i="1"/>
  <c r="AJ589" i="1" s="1"/>
  <c r="A590" i="1"/>
  <c r="A591" i="1"/>
  <c r="AJ591" i="1" s="1"/>
  <c r="A592" i="1"/>
  <c r="AJ592" i="1" s="1"/>
  <c r="A593" i="1"/>
  <c r="AJ593" i="1" s="1"/>
  <c r="A594" i="1"/>
  <c r="AJ594" i="1" s="1"/>
  <c r="A595" i="1"/>
  <c r="A596" i="1"/>
  <c r="AJ596" i="1" s="1"/>
  <c r="A597" i="1"/>
  <c r="AJ597" i="1" s="1"/>
  <c r="A598" i="1"/>
  <c r="AJ598" i="1" s="1"/>
  <c r="A599" i="1"/>
  <c r="AJ599" i="1" s="1"/>
  <c r="A601" i="1"/>
  <c r="AJ601" i="1" s="1"/>
  <c r="A602" i="1"/>
  <c r="AJ602" i="1" s="1"/>
  <c r="A604" i="1"/>
  <c r="AJ604" i="1" s="1"/>
  <c r="A605" i="1"/>
  <c r="AJ605" i="1" s="1"/>
  <c r="A606" i="1"/>
  <c r="AJ606" i="1" s="1"/>
  <c r="A607" i="1"/>
  <c r="AJ607" i="1" s="1"/>
  <c r="A608" i="1"/>
  <c r="AJ608" i="1" s="1"/>
  <c r="A609" i="1"/>
  <c r="AJ609" i="1" s="1"/>
  <c r="A610" i="1"/>
  <c r="AJ610" i="1" s="1"/>
  <c r="A611" i="1"/>
  <c r="A612" i="1"/>
  <c r="AJ612" i="1" s="1"/>
  <c r="A613" i="1"/>
  <c r="AJ613" i="1" s="1"/>
  <c r="A614" i="1"/>
  <c r="AJ614" i="1" s="1"/>
  <c r="A615" i="1"/>
  <c r="AJ615" i="1" s="1"/>
  <c r="A616" i="1"/>
  <c r="AJ616" i="1" s="1"/>
  <c r="A617" i="1"/>
  <c r="AJ617" i="1" s="1"/>
  <c r="A618" i="1"/>
  <c r="AJ618" i="1" s="1"/>
  <c r="A619" i="1"/>
  <c r="A620" i="1"/>
  <c r="AJ620" i="1" s="1"/>
  <c r="A621" i="1"/>
  <c r="AJ621" i="1" s="1"/>
  <c r="A622" i="1"/>
  <c r="AJ622" i="1" s="1"/>
  <c r="A623" i="1"/>
  <c r="AJ623" i="1" s="1"/>
  <c r="A624" i="1"/>
  <c r="AJ624" i="1" s="1"/>
  <c r="A625" i="1"/>
  <c r="AJ625" i="1" s="1"/>
  <c r="A626" i="1"/>
  <c r="AJ626" i="1" s="1"/>
  <c r="A627" i="1"/>
  <c r="A628" i="1"/>
  <c r="AJ628" i="1" s="1"/>
  <c r="A629" i="1"/>
  <c r="AJ629" i="1" s="1"/>
  <c r="A630" i="1"/>
  <c r="AJ630" i="1" s="1"/>
  <c r="A631" i="1"/>
  <c r="AJ631" i="1" s="1"/>
  <c r="A632" i="1"/>
  <c r="AJ632" i="1" s="1"/>
  <c r="A633" i="1"/>
  <c r="A634" i="1"/>
  <c r="AJ634" i="1" s="1"/>
  <c r="A635" i="1"/>
  <c r="A636" i="1"/>
  <c r="AJ636" i="1" s="1"/>
  <c r="A637" i="1"/>
  <c r="AJ637" i="1" s="1"/>
  <c r="A638" i="1"/>
  <c r="AJ638" i="1" s="1"/>
  <c r="A639" i="1"/>
  <c r="AJ639" i="1" s="1"/>
  <c r="A640" i="1"/>
  <c r="AJ640" i="1" s="1"/>
  <c r="A641" i="1"/>
  <c r="AJ641" i="1" s="1"/>
  <c r="A642" i="1"/>
  <c r="AJ642" i="1" s="1"/>
  <c r="A643" i="1"/>
  <c r="AJ643" i="1" s="1"/>
  <c r="A644" i="1"/>
  <c r="AJ644" i="1" s="1"/>
  <c r="A645" i="1"/>
  <c r="AJ645" i="1" s="1"/>
  <c r="A646" i="1"/>
  <c r="AJ646" i="1" s="1"/>
  <c r="A647" i="1"/>
  <c r="AJ647" i="1" s="1"/>
  <c r="A648" i="1"/>
  <c r="AJ648" i="1" s="1"/>
  <c r="A649" i="1"/>
  <c r="AJ649" i="1" s="1"/>
  <c r="A650" i="1"/>
  <c r="AJ650" i="1" s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D16" i="1"/>
  <c r="D17" i="1"/>
  <c r="J17" i="1" s="1"/>
  <c r="D18" i="1"/>
  <c r="J18" i="1" s="1"/>
  <c r="P18" i="1" s="1"/>
  <c r="D19" i="1"/>
  <c r="J19" i="1" s="1"/>
  <c r="D20" i="1"/>
  <c r="J20" i="1" s="1"/>
  <c r="D21" i="1"/>
  <c r="J21" i="1" s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C513" i="1"/>
  <c r="I513" i="1" s="1"/>
  <c r="O4" i="1"/>
  <c r="O2074" i="1" s="1"/>
  <c r="D514" i="1"/>
  <c r="D515" i="1"/>
  <c r="D516" i="1"/>
  <c r="C516" i="1"/>
  <c r="D517" i="1"/>
  <c r="D518" i="1"/>
  <c r="D519" i="1"/>
  <c r="D521" i="1"/>
  <c r="C519" i="1"/>
  <c r="I519" i="1" s="1"/>
  <c r="C521" i="1"/>
  <c r="I521" i="1" s="1"/>
  <c r="D522" i="1"/>
  <c r="C522" i="1"/>
  <c r="D523" i="1"/>
  <c r="C523" i="1"/>
  <c r="D524" i="1"/>
  <c r="C524" i="1"/>
  <c r="D525" i="1"/>
  <c r="C525" i="1"/>
  <c r="D526" i="1"/>
  <c r="C526" i="1"/>
  <c r="D527" i="1"/>
  <c r="C527" i="1"/>
  <c r="D528" i="1"/>
  <c r="C528" i="1"/>
  <c r="D529" i="1"/>
  <c r="C529" i="1"/>
  <c r="D530" i="1"/>
  <c r="C530" i="1"/>
  <c r="D531" i="1"/>
  <c r="C531" i="1"/>
  <c r="D532" i="1"/>
  <c r="C532" i="1"/>
  <c r="D533" i="1"/>
  <c r="C533" i="1"/>
  <c r="I533" i="1" s="1"/>
  <c r="D534" i="1"/>
  <c r="C534" i="1"/>
  <c r="D535" i="1"/>
  <c r="C535" i="1"/>
  <c r="D536" i="1"/>
  <c r="C536" i="1"/>
  <c r="D537" i="1"/>
  <c r="C537" i="1"/>
  <c r="D538" i="1"/>
  <c r="C538" i="1"/>
  <c r="D539" i="1"/>
  <c r="C539" i="1"/>
  <c r="D540" i="1"/>
  <c r="C540" i="1"/>
  <c r="D541" i="1"/>
  <c r="C541" i="1"/>
  <c r="D542" i="1"/>
  <c r="C542" i="1"/>
  <c r="D543" i="1"/>
  <c r="C543" i="1"/>
  <c r="I543" i="1" s="1"/>
  <c r="D544" i="1"/>
  <c r="C544" i="1"/>
  <c r="D545" i="1"/>
  <c r="C545" i="1"/>
  <c r="D546" i="1"/>
  <c r="C546" i="1"/>
  <c r="D547" i="1"/>
  <c r="C547" i="1"/>
  <c r="D548" i="1"/>
  <c r="C548" i="1"/>
  <c r="D549" i="1"/>
  <c r="C549" i="1"/>
  <c r="D550" i="1"/>
  <c r="C550" i="1"/>
  <c r="D551" i="1"/>
  <c r="C551" i="1"/>
  <c r="D552" i="1"/>
  <c r="C552" i="1"/>
  <c r="D553" i="1"/>
  <c r="C553" i="1"/>
  <c r="D554" i="1"/>
  <c r="C554" i="1"/>
  <c r="D555" i="1"/>
  <c r="C555" i="1"/>
  <c r="D556" i="1"/>
  <c r="C556" i="1"/>
  <c r="I556" i="1" s="1"/>
  <c r="D557" i="1"/>
  <c r="C557" i="1"/>
  <c r="D558" i="1"/>
  <c r="C558" i="1"/>
  <c r="D559" i="1"/>
  <c r="C559" i="1"/>
  <c r="D560" i="1"/>
  <c r="C560" i="1"/>
  <c r="D561" i="1"/>
  <c r="C561" i="1"/>
  <c r="D562" i="1"/>
  <c r="C562" i="1"/>
  <c r="D563" i="1"/>
  <c r="C563" i="1"/>
  <c r="D564" i="1"/>
  <c r="C564" i="1"/>
  <c r="D565" i="1"/>
  <c r="C565" i="1"/>
  <c r="I565" i="1" s="1"/>
  <c r="D566" i="1"/>
  <c r="C566" i="1"/>
  <c r="D567" i="1"/>
  <c r="C567" i="1"/>
  <c r="D568" i="1"/>
  <c r="C568" i="1"/>
  <c r="D569" i="1"/>
  <c r="C569" i="1"/>
  <c r="D570" i="1"/>
  <c r="C570" i="1"/>
  <c r="D571" i="1"/>
  <c r="C571" i="1"/>
  <c r="D572" i="1"/>
  <c r="C572" i="1"/>
  <c r="D573" i="1"/>
  <c r="C573" i="1"/>
  <c r="D574" i="1"/>
  <c r="C574" i="1"/>
  <c r="D575" i="1"/>
  <c r="C575" i="1"/>
  <c r="I575" i="1" s="1"/>
  <c r="D576" i="1"/>
  <c r="C576" i="1"/>
  <c r="D577" i="1"/>
  <c r="C577" i="1"/>
  <c r="D578" i="1"/>
  <c r="C578" i="1"/>
  <c r="D579" i="1"/>
  <c r="C579" i="1"/>
  <c r="D580" i="1"/>
  <c r="C580" i="1"/>
  <c r="D581" i="1"/>
  <c r="C581" i="1"/>
  <c r="D582" i="1"/>
  <c r="C582" i="1"/>
  <c r="D583" i="1"/>
  <c r="C583" i="1"/>
  <c r="D584" i="1"/>
  <c r="C584" i="1"/>
  <c r="D585" i="1"/>
  <c r="C585" i="1"/>
  <c r="D586" i="1"/>
  <c r="C586" i="1"/>
  <c r="I586" i="1" s="1"/>
  <c r="D587" i="1"/>
  <c r="C587" i="1"/>
  <c r="D588" i="1"/>
  <c r="C588" i="1"/>
  <c r="D589" i="1"/>
  <c r="C589" i="1"/>
  <c r="D590" i="1"/>
  <c r="C590" i="1"/>
  <c r="D591" i="1"/>
  <c r="C591" i="1"/>
  <c r="D592" i="1"/>
  <c r="C592" i="1"/>
  <c r="D593" i="1"/>
  <c r="C593" i="1"/>
  <c r="D594" i="1"/>
  <c r="C594" i="1"/>
  <c r="I594" i="1" s="1"/>
  <c r="O594" i="1" s="1"/>
  <c r="D595" i="1"/>
  <c r="C595" i="1"/>
  <c r="D596" i="1"/>
  <c r="C596" i="1"/>
  <c r="D597" i="1"/>
  <c r="C597" i="1"/>
  <c r="D598" i="1"/>
  <c r="C598" i="1"/>
  <c r="D599" i="1"/>
  <c r="C599" i="1"/>
  <c r="D600" i="1"/>
  <c r="C600" i="1"/>
  <c r="D601" i="1"/>
  <c r="C601" i="1"/>
  <c r="D602" i="1"/>
  <c r="C602" i="1"/>
  <c r="I602" i="1" s="1"/>
  <c r="D603" i="1"/>
  <c r="C603" i="1"/>
  <c r="D604" i="1"/>
  <c r="C604" i="1"/>
  <c r="D605" i="1"/>
  <c r="C605" i="1"/>
  <c r="D606" i="1"/>
  <c r="C606" i="1"/>
  <c r="D607" i="1"/>
  <c r="C607" i="1"/>
  <c r="D608" i="1"/>
  <c r="C608" i="1"/>
  <c r="D609" i="1"/>
  <c r="C609" i="1"/>
  <c r="D610" i="1"/>
  <c r="C610" i="1"/>
  <c r="D611" i="1"/>
  <c r="C611" i="1"/>
  <c r="D612" i="1"/>
  <c r="C612" i="1"/>
  <c r="D613" i="1"/>
  <c r="C613" i="1"/>
  <c r="D614" i="1"/>
  <c r="C614" i="1"/>
  <c r="D615" i="1"/>
  <c r="C615" i="1"/>
  <c r="D616" i="1"/>
  <c r="C616" i="1"/>
  <c r="D617" i="1"/>
  <c r="C617" i="1"/>
  <c r="D618" i="1"/>
  <c r="C618" i="1"/>
  <c r="D619" i="1"/>
  <c r="C619" i="1"/>
  <c r="C620" i="1"/>
  <c r="D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I1795" i="1" s="1"/>
  <c r="C1796" i="1"/>
  <c r="I1796" i="1" s="1"/>
  <c r="O1796" i="1" s="1"/>
  <c r="C1797" i="1"/>
  <c r="C1798" i="1"/>
  <c r="C1799" i="1"/>
  <c r="I1799" i="1" s="1"/>
  <c r="C1800" i="1"/>
  <c r="I1800" i="1" s="1"/>
  <c r="O1800" i="1" s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D2014" i="1"/>
  <c r="C2015" i="1"/>
  <c r="D2015" i="1"/>
  <c r="C2016" i="1"/>
  <c r="D2016" i="1"/>
  <c r="D2017" i="1"/>
  <c r="C2017" i="1"/>
  <c r="D2018" i="1"/>
  <c r="C2018" i="1"/>
  <c r="D2019" i="1"/>
  <c r="C2019" i="1"/>
  <c r="D2020" i="1"/>
  <c r="C2020" i="1"/>
  <c r="D2021" i="1"/>
  <c r="C2021" i="1"/>
  <c r="D2022" i="1"/>
  <c r="C2022" i="1"/>
  <c r="D2023" i="1"/>
  <c r="C2023" i="1"/>
  <c r="D2024" i="1"/>
  <c r="C2024" i="1"/>
  <c r="D2025" i="1"/>
  <c r="C2025" i="1"/>
  <c r="D2026" i="1"/>
  <c r="C2026" i="1"/>
  <c r="D2027" i="1"/>
  <c r="C2027" i="1"/>
  <c r="D2028" i="1"/>
  <c r="C2028" i="1"/>
  <c r="D2029" i="1"/>
  <c r="C2029" i="1"/>
  <c r="D2030" i="1"/>
  <c r="C2030" i="1"/>
  <c r="D2031" i="1"/>
  <c r="C2031" i="1"/>
  <c r="D2032" i="1"/>
  <c r="C2032" i="1"/>
  <c r="D2033" i="1"/>
  <c r="C2033" i="1"/>
  <c r="D2034" i="1"/>
  <c r="C2034" i="1"/>
  <c r="D2035" i="1"/>
  <c r="C2035" i="1"/>
  <c r="D2036" i="1"/>
  <c r="C2036" i="1"/>
  <c r="D2037" i="1"/>
  <c r="C2037" i="1"/>
  <c r="D2038" i="1"/>
  <c r="C2038" i="1"/>
  <c r="D2039" i="1"/>
  <c r="C2039" i="1"/>
  <c r="D2040" i="1"/>
  <c r="C2040" i="1"/>
  <c r="D2041" i="1"/>
  <c r="C2041" i="1"/>
  <c r="D2042" i="1"/>
  <c r="C2042" i="1"/>
  <c r="D2043" i="1"/>
  <c r="C2043" i="1"/>
  <c r="D2044" i="1"/>
  <c r="C2044" i="1"/>
  <c r="D2045" i="1"/>
  <c r="C2045" i="1"/>
  <c r="D2046" i="1"/>
  <c r="J2046" i="1" s="1"/>
  <c r="C2046" i="1"/>
  <c r="D2047" i="1"/>
  <c r="C2047" i="1"/>
  <c r="D2048" i="1"/>
  <c r="C2048" i="1"/>
  <c r="D2049" i="1"/>
  <c r="C2049" i="1"/>
  <c r="D2050" i="1"/>
  <c r="C2050" i="1"/>
  <c r="D2051" i="1"/>
  <c r="C2051" i="1"/>
  <c r="D2052" i="1"/>
  <c r="C2052" i="1"/>
  <c r="D2053" i="1"/>
  <c r="C2053" i="1"/>
  <c r="D2054" i="1"/>
  <c r="C2054" i="1"/>
  <c r="L604" i="5"/>
  <c r="L605" i="5"/>
  <c r="L606" i="5"/>
  <c r="L607" i="5"/>
  <c r="L608" i="5"/>
  <c r="L609" i="5"/>
  <c r="L610" i="5"/>
  <c r="L611" i="5"/>
  <c r="F7" i="1"/>
  <c r="L7" i="1" s="1"/>
  <c r="R4" i="1"/>
  <c r="S4" i="1" s="1"/>
  <c r="F8" i="1"/>
  <c r="L8" i="1" s="1"/>
  <c r="F9" i="1"/>
  <c r="F10" i="1"/>
  <c r="L10" i="1" s="1"/>
  <c r="F11" i="1"/>
  <c r="F12" i="1"/>
  <c r="L12" i="1" s="1"/>
  <c r="F13" i="1"/>
  <c r="F14" i="1"/>
  <c r="L14" i="1" s="1"/>
  <c r="F15" i="1"/>
  <c r="F16" i="1"/>
  <c r="L16" i="1" s="1"/>
  <c r="F17" i="1"/>
  <c r="F18" i="1"/>
  <c r="L18" i="1" s="1"/>
  <c r="F19" i="1"/>
  <c r="F20" i="1"/>
  <c r="L20" i="1" s="1"/>
  <c r="F21" i="1"/>
  <c r="F22" i="1"/>
  <c r="L22" i="1" s="1"/>
  <c r="F23" i="1"/>
  <c r="F24" i="1"/>
  <c r="L24" i="1" s="1"/>
  <c r="F25" i="1"/>
  <c r="F26" i="1"/>
  <c r="L26" i="1" s="1"/>
  <c r="F27" i="1"/>
  <c r="F28" i="1"/>
  <c r="L28" i="1" s="1"/>
  <c r="F29" i="1"/>
  <c r="F30" i="1"/>
  <c r="L30" i="1" s="1"/>
  <c r="F31" i="1"/>
  <c r="F32" i="1"/>
  <c r="L32" i="1" s="1"/>
  <c r="F33" i="1"/>
  <c r="F34" i="1"/>
  <c r="L34" i="1" s="1"/>
  <c r="F35" i="1"/>
  <c r="F36" i="1"/>
  <c r="L36" i="1" s="1"/>
  <c r="F37" i="1"/>
  <c r="F38" i="1"/>
  <c r="L38" i="1" s="1"/>
  <c r="F39" i="1"/>
  <c r="F40" i="1"/>
  <c r="L40" i="1" s="1"/>
  <c r="F41" i="1"/>
  <c r="F42" i="1"/>
  <c r="L42" i="1" s="1"/>
  <c r="F43" i="1"/>
  <c r="F44" i="1"/>
  <c r="L44" i="1" s="1"/>
  <c r="F45" i="1"/>
  <c r="F46" i="1"/>
  <c r="L46" i="1" s="1"/>
  <c r="F47" i="1"/>
  <c r="F48" i="1"/>
  <c r="L48" i="1" s="1"/>
  <c r="F49" i="1"/>
  <c r="F50" i="1"/>
  <c r="L50" i="1" s="1"/>
  <c r="F51" i="1"/>
  <c r="F52" i="1"/>
  <c r="L52" i="1" s="1"/>
  <c r="F53" i="1"/>
  <c r="F54" i="1"/>
  <c r="L54" i="1" s="1"/>
  <c r="F55" i="1"/>
  <c r="F56" i="1"/>
  <c r="L56" i="1" s="1"/>
  <c r="F57" i="1"/>
  <c r="F58" i="1"/>
  <c r="L58" i="1" s="1"/>
  <c r="F59" i="1"/>
  <c r="F60" i="1"/>
  <c r="L60" i="1" s="1"/>
  <c r="F61" i="1"/>
  <c r="F62" i="1"/>
  <c r="L62" i="1" s="1"/>
  <c r="F63" i="1"/>
  <c r="F64" i="1"/>
  <c r="L64" i="1" s="1"/>
  <c r="F65" i="1"/>
  <c r="F66" i="1"/>
  <c r="L66" i="1" s="1"/>
  <c r="F67" i="1"/>
  <c r="F68" i="1"/>
  <c r="L68" i="1" s="1"/>
  <c r="F69" i="1"/>
  <c r="F70" i="1"/>
  <c r="L70" i="1" s="1"/>
  <c r="F71" i="1"/>
  <c r="F72" i="1"/>
  <c r="L72" i="1" s="1"/>
  <c r="F73" i="1"/>
  <c r="F74" i="1"/>
  <c r="L74" i="1" s="1"/>
  <c r="F75" i="1"/>
  <c r="F76" i="1"/>
  <c r="L76" i="1" s="1"/>
  <c r="F77" i="1"/>
  <c r="F78" i="1"/>
  <c r="L78" i="1" s="1"/>
  <c r="F79" i="1"/>
  <c r="F80" i="1"/>
  <c r="L80" i="1" s="1"/>
  <c r="F81" i="1"/>
  <c r="F82" i="1"/>
  <c r="L82" i="1" s="1"/>
  <c r="F83" i="1"/>
  <c r="F84" i="1"/>
  <c r="L84" i="1" s="1"/>
  <c r="F85" i="1"/>
  <c r="F86" i="1"/>
  <c r="L86" i="1" s="1"/>
  <c r="F87" i="1"/>
  <c r="F88" i="1"/>
  <c r="L88" i="1" s="1"/>
  <c r="F89" i="1"/>
  <c r="F90" i="1"/>
  <c r="L90" i="1" s="1"/>
  <c r="F91" i="1"/>
  <c r="F92" i="1"/>
  <c r="L92" i="1" s="1"/>
  <c r="F93" i="1"/>
  <c r="F94" i="1"/>
  <c r="L94" i="1" s="1"/>
  <c r="F95" i="1"/>
  <c r="F96" i="1"/>
  <c r="L96" i="1" s="1"/>
  <c r="F97" i="1"/>
  <c r="F98" i="1"/>
  <c r="L98" i="1" s="1"/>
  <c r="F99" i="1"/>
  <c r="F100" i="1"/>
  <c r="L100" i="1" s="1"/>
  <c r="F101" i="1"/>
  <c r="F102" i="1"/>
  <c r="L102" i="1" s="1"/>
  <c r="F103" i="1"/>
  <c r="F104" i="1"/>
  <c r="L104" i="1" s="1"/>
  <c r="F105" i="1"/>
  <c r="F106" i="1"/>
  <c r="L106" i="1" s="1"/>
  <c r="F107" i="1"/>
  <c r="F108" i="1"/>
  <c r="L108" i="1" s="1"/>
  <c r="F109" i="1"/>
  <c r="F110" i="1"/>
  <c r="L110" i="1" s="1"/>
  <c r="F111" i="1"/>
  <c r="F112" i="1"/>
  <c r="L112" i="1" s="1"/>
  <c r="F113" i="1"/>
  <c r="F114" i="1"/>
  <c r="L114" i="1" s="1"/>
  <c r="F115" i="1"/>
  <c r="F116" i="1"/>
  <c r="L116" i="1" s="1"/>
  <c r="F117" i="1"/>
  <c r="F118" i="1"/>
  <c r="L118" i="1" s="1"/>
  <c r="F119" i="1"/>
  <c r="F120" i="1"/>
  <c r="L120" i="1" s="1"/>
  <c r="F121" i="1"/>
  <c r="F122" i="1"/>
  <c r="L122" i="1" s="1"/>
  <c r="F123" i="1"/>
  <c r="F124" i="1"/>
  <c r="L124" i="1" s="1"/>
  <c r="F125" i="1"/>
  <c r="F126" i="1"/>
  <c r="L126" i="1" s="1"/>
  <c r="F127" i="1"/>
  <c r="F128" i="1"/>
  <c r="L128" i="1" s="1"/>
  <c r="F129" i="1"/>
  <c r="F130" i="1"/>
  <c r="L130" i="1" s="1"/>
  <c r="F131" i="1"/>
  <c r="F132" i="1"/>
  <c r="L132" i="1" s="1"/>
  <c r="F133" i="1"/>
  <c r="F134" i="1"/>
  <c r="L134" i="1" s="1"/>
  <c r="F135" i="1"/>
  <c r="F136" i="1"/>
  <c r="L136" i="1" s="1"/>
  <c r="F137" i="1"/>
  <c r="F138" i="1"/>
  <c r="L138" i="1" s="1"/>
  <c r="F139" i="1"/>
  <c r="F140" i="1"/>
  <c r="L140" i="1" s="1"/>
  <c r="F141" i="1"/>
  <c r="F142" i="1"/>
  <c r="L142" i="1" s="1"/>
  <c r="F143" i="1"/>
  <c r="F144" i="1"/>
  <c r="L144" i="1" s="1"/>
  <c r="F145" i="1"/>
  <c r="F146" i="1"/>
  <c r="L146" i="1" s="1"/>
  <c r="F147" i="1"/>
  <c r="F148" i="1"/>
  <c r="L148" i="1" s="1"/>
  <c r="F149" i="1"/>
  <c r="F150" i="1"/>
  <c r="L150" i="1" s="1"/>
  <c r="F151" i="1"/>
  <c r="F152" i="1"/>
  <c r="L152" i="1" s="1"/>
  <c r="F153" i="1"/>
  <c r="F154" i="1"/>
  <c r="L154" i="1" s="1"/>
  <c r="F155" i="1"/>
  <c r="F156" i="1"/>
  <c r="L156" i="1" s="1"/>
  <c r="F157" i="1"/>
  <c r="F158" i="1"/>
  <c r="L158" i="1" s="1"/>
  <c r="F159" i="1"/>
  <c r="F160" i="1"/>
  <c r="L160" i="1" s="1"/>
  <c r="F161" i="1"/>
  <c r="F162" i="1"/>
  <c r="L162" i="1" s="1"/>
  <c r="F163" i="1"/>
  <c r="F164" i="1"/>
  <c r="L164" i="1" s="1"/>
  <c r="F165" i="1"/>
  <c r="F166" i="1"/>
  <c r="L166" i="1" s="1"/>
  <c r="F167" i="1"/>
  <c r="F168" i="1"/>
  <c r="L168" i="1" s="1"/>
  <c r="F169" i="1"/>
  <c r="F170" i="1"/>
  <c r="L170" i="1" s="1"/>
  <c r="F171" i="1"/>
  <c r="F172" i="1"/>
  <c r="L172" i="1" s="1"/>
  <c r="F173" i="1"/>
  <c r="F174" i="1"/>
  <c r="L174" i="1" s="1"/>
  <c r="F175" i="1"/>
  <c r="F176" i="1"/>
  <c r="L176" i="1" s="1"/>
  <c r="F177" i="1"/>
  <c r="F178" i="1"/>
  <c r="L178" i="1" s="1"/>
  <c r="F179" i="1"/>
  <c r="F180" i="1"/>
  <c r="L180" i="1" s="1"/>
  <c r="F181" i="1"/>
  <c r="F182" i="1"/>
  <c r="L182" i="1" s="1"/>
  <c r="F183" i="1"/>
  <c r="F184" i="1"/>
  <c r="L184" i="1" s="1"/>
  <c r="F185" i="1"/>
  <c r="F186" i="1"/>
  <c r="L186" i="1" s="1"/>
  <c r="F187" i="1"/>
  <c r="F188" i="1"/>
  <c r="L188" i="1" s="1"/>
  <c r="F189" i="1"/>
  <c r="F190" i="1"/>
  <c r="L190" i="1" s="1"/>
  <c r="F191" i="1"/>
  <c r="F192" i="1"/>
  <c r="L192" i="1" s="1"/>
  <c r="F193" i="1"/>
  <c r="F194" i="1"/>
  <c r="L194" i="1" s="1"/>
  <c r="F195" i="1"/>
  <c r="F196" i="1"/>
  <c r="L196" i="1" s="1"/>
  <c r="F197" i="1"/>
  <c r="F198" i="1"/>
  <c r="L198" i="1" s="1"/>
  <c r="F199" i="1"/>
  <c r="F200" i="1"/>
  <c r="L200" i="1" s="1"/>
  <c r="F201" i="1"/>
  <c r="F202" i="1"/>
  <c r="L202" i="1" s="1"/>
  <c r="F203" i="1"/>
  <c r="F204" i="1"/>
  <c r="L204" i="1" s="1"/>
  <c r="F205" i="1"/>
  <c r="F206" i="1"/>
  <c r="L206" i="1" s="1"/>
  <c r="F207" i="1"/>
  <c r="F208" i="1"/>
  <c r="L208" i="1" s="1"/>
  <c r="F209" i="1"/>
  <c r="F210" i="1"/>
  <c r="L210" i="1" s="1"/>
  <c r="F211" i="1"/>
  <c r="F212" i="1"/>
  <c r="L212" i="1" s="1"/>
  <c r="F213" i="1"/>
  <c r="F214" i="1"/>
  <c r="L214" i="1" s="1"/>
  <c r="F215" i="1"/>
  <c r="F216" i="1"/>
  <c r="L216" i="1" s="1"/>
  <c r="F217" i="1"/>
  <c r="F218" i="1"/>
  <c r="L218" i="1" s="1"/>
  <c r="F219" i="1"/>
  <c r="F220" i="1"/>
  <c r="L220" i="1" s="1"/>
  <c r="F221" i="1"/>
  <c r="F222" i="1"/>
  <c r="L222" i="1" s="1"/>
  <c r="F223" i="1"/>
  <c r="F224" i="1"/>
  <c r="L224" i="1" s="1"/>
  <c r="F225" i="1"/>
  <c r="F226" i="1"/>
  <c r="L226" i="1" s="1"/>
  <c r="F227" i="1"/>
  <c r="F228" i="1"/>
  <c r="L228" i="1" s="1"/>
  <c r="F229" i="1"/>
  <c r="F230" i="1"/>
  <c r="L230" i="1" s="1"/>
  <c r="F231" i="1"/>
  <c r="F232" i="1"/>
  <c r="L232" i="1" s="1"/>
  <c r="F233" i="1"/>
  <c r="F234" i="1"/>
  <c r="L234" i="1" s="1"/>
  <c r="F235" i="1"/>
  <c r="F236" i="1"/>
  <c r="L236" i="1" s="1"/>
  <c r="F237" i="1"/>
  <c r="F238" i="1"/>
  <c r="L238" i="1" s="1"/>
  <c r="F239" i="1"/>
  <c r="F240" i="1"/>
  <c r="L240" i="1" s="1"/>
  <c r="F241" i="1"/>
  <c r="F242" i="1"/>
  <c r="L242" i="1" s="1"/>
  <c r="F243" i="1"/>
  <c r="F244" i="1"/>
  <c r="L244" i="1" s="1"/>
  <c r="F245" i="1"/>
  <c r="F246" i="1"/>
  <c r="L246" i="1" s="1"/>
  <c r="F247" i="1"/>
  <c r="F248" i="1"/>
  <c r="L248" i="1" s="1"/>
  <c r="F249" i="1"/>
  <c r="F250" i="1"/>
  <c r="L250" i="1" s="1"/>
  <c r="F251" i="1"/>
  <c r="F252" i="1"/>
  <c r="L252" i="1" s="1"/>
  <c r="F253" i="1"/>
  <c r="F254" i="1"/>
  <c r="L254" i="1" s="1"/>
  <c r="F255" i="1"/>
  <c r="F256" i="1"/>
  <c r="L256" i="1" s="1"/>
  <c r="F257" i="1"/>
  <c r="F258" i="1"/>
  <c r="L258" i="1" s="1"/>
  <c r="F259" i="1"/>
  <c r="F260" i="1"/>
  <c r="L260" i="1" s="1"/>
  <c r="F261" i="1"/>
  <c r="F262" i="1"/>
  <c r="L262" i="1" s="1"/>
  <c r="F263" i="1"/>
  <c r="F264" i="1"/>
  <c r="L264" i="1" s="1"/>
  <c r="F265" i="1"/>
  <c r="F266" i="1"/>
  <c r="L266" i="1" s="1"/>
  <c r="F267" i="1"/>
  <c r="F268" i="1"/>
  <c r="L268" i="1" s="1"/>
  <c r="F269" i="1"/>
  <c r="F270" i="1"/>
  <c r="L270" i="1" s="1"/>
  <c r="F271" i="1"/>
  <c r="F272" i="1"/>
  <c r="L272" i="1" s="1"/>
  <c r="F273" i="1"/>
  <c r="F274" i="1"/>
  <c r="L274" i="1" s="1"/>
  <c r="F275" i="1"/>
  <c r="F276" i="1"/>
  <c r="L276" i="1" s="1"/>
  <c r="F277" i="1"/>
  <c r="F278" i="1"/>
  <c r="L278" i="1" s="1"/>
  <c r="F279" i="1"/>
  <c r="F280" i="1"/>
  <c r="L280" i="1" s="1"/>
  <c r="F281" i="1"/>
  <c r="F282" i="1"/>
  <c r="L282" i="1" s="1"/>
  <c r="F283" i="1"/>
  <c r="F284" i="1"/>
  <c r="L284" i="1" s="1"/>
  <c r="F285" i="1"/>
  <c r="F286" i="1"/>
  <c r="L286" i="1" s="1"/>
  <c r="F287" i="1"/>
  <c r="F288" i="1"/>
  <c r="L288" i="1" s="1"/>
  <c r="F289" i="1"/>
  <c r="F290" i="1"/>
  <c r="L290" i="1" s="1"/>
  <c r="F291" i="1"/>
  <c r="F292" i="1"/>
  <c r="L292" i="1" s="1"/>
  <c r="F293" i="1"/>
  <c r="F294" i="1"/>
  <c r="L294" i="1" s="1"/>
  <c r="F295" i="1"/>
  <c r="F296" i="1"/>
  <c r="L296" i="1" s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L550" i="1" s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L614" i="1" s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L646" i="1" s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L678" i="1" s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L742" i="1" s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L1700" i="1" s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L1716" i="1" s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L1732" i="1" s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L2007" i="1" s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L2039" i="1" s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AJ419" i="1"/>
  <c r="AJ461" i="1"/>
  <c r="AJ471" i="1"/>
  <c r="AJ515" i="1"/>
  <c r="AJ33" i="1"/>
  <c r="AJ61" i="1"/>
  <c r="AJ75" i="1"/>
  <c r="AJ77" i="1"/>
  <c r="AJ101" i="1"/>
  <c r="AJ107" i="1"/>
  <c r="AJ125" i="1"/>
  <c r="AJ141" i="1"/>
  <c r="AJ159" i="1"/>
  <c r="AJ165" i="1"/>
  <c r="AJ189" i="1"/>
  <c r="AJ191" i="1"/>
  <c r="AJ205" i="1"/>
  <c r="AJ223" i="1"/>
  <c r="AJ229" i="1"/>
  <c r="AJ253" i="1"/>
  <c r="AJ255" i="1"/>
  <c r="AJ267" i="1"/>
  <c r="AJ269" i="1"/>
  <c r="AJ293" i="1"/>
  <c r="AJ299" i="1"/>
  <c r="AJ317" i="1"/>
  <c r="AJ331" i="1"/>
  <c r="AJ333" i="1"/>
  <c r="AJ357" i="1"/>
  <c r="AJ363" i="1"/>
  <c r="AJ381" i="1"/>
  <c r="AJ397" i="1"/>
  <c r="AJ523" i="1"/>
  <c r="AJ525" i="1"/>
  <c r="AJ526" i="1"/>
  <c r="AJ531" i="1"/>
  <c r="AJ541" i="1"/>
  <c r="AJ542" i="1"/>
  <c r="AJ557" i="1"/>
  <c r="AJ558" i="1"/>
  <c r="AJ590" i="1"/>
  <c r="AJ595" i="1"/>
  <c r="AJ611" i="1"/>
  <c r="AJ619" i="1"/>
  <c r="AJ627" i="1"/>
  <c r="AJ633" i="1"/>
  <c r="AJ635" i="1"/>
  <c r="AJ651" i="1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7" i="5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I392" i="1" s="1"/>
  <c r="C393" i="1"/>
  <c r="I393" i="1" s="1"/>
  <c r="C394" i="1"/>
  <c r="C395" i="1"/>
  <c r="C396" i="1"/>
  <c r="I396" i="1" s="1"/>
  <c r="C397" i="1"/>
  <c r="I397" i="1" s="1"/>
  <c r="C398" i="1"/>
  <c r="C399" i="1"/>
  <c r="C400" i="1"/>
  <c r="I400" i="1" s="1"/>
  <c r="C401" i="1"/>
  <c r="I401" i="1" s="1"/>
  <c r="C402" i="1"/>
  <c r="C403" i="1"/>
  <c r="C404" i="1"/>
  <c r="I404" i="1" s="1"/>
  <c r="C405" i="1"/>
  <c r="I405" i="1" s="1"/>
  <c r="C406" i="1"/>
  <c r="C407" i="1"/>
  <c r="C408" i="1"/>
  <c r="I408" i="1" s="1"/>
  <c r="C409" i="1"/>
  <c r="I409" i="1" s="1"/>
  <c r="C410" i="1"/>
  <c r="C411" i="1"/>
  <c r="C412" i="1"/>
  <c r="I412" i="1" s="1"/>
  <c r="C413" i="1"/>
  <c r="I413" i="1" s="1"/>
  <c r="C414" i="1"/>
  <c r="C415" i="1"/>
  <c r="C416" i="1"/>
  <c r="I416" i="1" s="1"/>
  <c r="C417" i="1"/>
  <c r="I417" i="1" s="1"/>
  <c r="C418" i="1"/>
  <c r="C419" i="1"/>
  <c r="C420" i="1"/>
  <c r="I420" i="1" s="1"/>
  <c r="C421" i="1"/>
  <c r="I421" i="1" s="1"/>
  <c r="C422" i="1"/>
  <c r="C423" i="1"/>
  <c r="C424" i="1"/>
  <c r="I424" i="1" s="1"/>
  <c r="C425" i="1"/>
  <c r="I425" i="1" s="1"/>
  <c r="C426" i="1"/>
  <c r="C427" i="1"/>
  <c r="C428" i="1"/>
  <c r="I428" i="1" s="1"/>
  <c r="C429" i="1"/>
  <c r="I429" i="1" s="1"/>
  <c r="C430" i="1"/>
  <c r="C431" i="1"/>
  <c r="C432" i="1"/>
  <c r="I432" i="1" s="1"/>
  <c r="C433" i="1"/>
  <c r="I433" i="1" s="1"/>
  <c r="C434" i="1"/>
  <c r="C435" i="1"/>
  <c r="C436" i="1"/>
  <c r="I436" i="1" s="1"/>
  <c r="C437" i="1"/>
  <c r="I437" i="1" s="1"/>
  <c r="C438" i="1"/>
  <c r="C439" i="1"/>
  <c r="C440" i="1"/>
  <c r="I440" i="1" s="1"/>
  <c r="C441" i="1"/>
  <c r="I441" i="1" s="1"/>
  <c r="C442" i="1"/>
  <c r="C443" i="1"/>
  <c r="C444" i="1"/>
  <c r="I444" i="1" s="1"/>
  <c r="C445" i="1"/>
  <c r="I445" i="1" s="1"/>
  <c r="C446" i="1"/>
  <c r="C447" i="1"/>
  <c r="C448" i="1"/>
  <c r="I448" i="1" s="1"/>
  <c r="C449" i="1"/>
  <c r="I449" i="1" s="1"/>
  <c r="C450" i="1"/>
  <c r="C451" i="1"/>
  <c r="C452" i="1"/>
  <c r="I452" i="1" s="1"/>
  <c r="C453" i="1"/>
  <c r="I453" i="1" s="1"/>
  <c r="C454" i="1"/>
  <c r="C455" i="1"/>
  <c r="C456" i="1"/>
  <c r="I456" i="1" s="1"/>
  <c r="C457" i="1"/>
  <c r="I457" i="1" s="1"/>
  <c r="C458" i="1"/>
  <c r="C459" i="1"/>
  <c r="C460" i="1"/>
  <c r="I460" i="1" s="1"/>
  <c r="C461" i="1"/>
  <c r="I461" i="1" s="1"/>
  <c r="C462" i="1"/>
  <c r="C463" i="1"/>
  <c r="C464" i="1"/>
  <c r="I464" i="1" s="1"/>
  <c r="C465" i="1"/>
  <c r="I465" i="1" s="1"/>
  <c r="C466" i="1"/>
  <c r="C467" i="1"/>
  <c r="C468" i="1"/>
  <c r="I468" i="1" s="1"/>
  <c r="C469" i="1"/>
  <c r="I469" i="1" s="1"/>
  <c r="C470" i="1"/>
  <c r="C471" i="1"/>
  <c r="C472" i="1"/>
  <c r="I472" i="1" s="1"/>
  <c r="C473" i="1"/>
  <c r="I473" i="1" s="1"/>
  <c r="C474" i="1"/>
  <c r="C475" i="1"/>
  <c r="C476" i="1"/>
  <c r="I476" i="1" s="1"/>
  <c r="C477" i="1"/>
  <c r="I477" i="1" s="1"/>
  <c r="C478" i="1"/>
  <c r="C479" i="1"/>
  <c r="C480" i="1"/>
  <c r="I480" i="1" s="1"/>
  <c r="C481" i="1"/>
  <c r="I481" i="1" s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4" i="1"/>
  <c r="C515" i="1"/>
  <c r="C517" i="1"/>
  <c r="C518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520" i="1"/>
  <c r="I520" i="1" s="1"/>
  <c r="D520" i="1"/>
  <c r="J520" i="1" s="1"/>
  <c r="F520" i="1"/>
  <c r="L520" i="1" s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J953" i="1" s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J985" i="1" s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J1017" i="1" s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J1049" i="1" s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J1081" i="1" s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J1113" i="1" s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J1145" i="1" s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J1177" i="1" s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J1209" i="1" s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J1241" i="1" s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J1273" i="1" s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J1305" i="1" s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J1343" i="1" s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J1375" i="1" s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J1407" i="1" s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J1439" i="1" s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J1471" i="1" s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J1503" i="1" s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J1535" i="1" s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J1567" i="1" s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J1599" i="1" s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J1631" i="1" s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J1663" i="1" s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J1695" i="1" s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J1727" i="1" s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J1759" i="1" s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J1791" i="1" s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J1823" i="1" s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J1855" i="1" s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J1887" i="1" s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J1919" i="1" s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J1951" i="1" s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J1983" i="1" s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C7" i="1"/>
  <c r="AJ9" i="1"/>
  <c r="AJ35" i="1"/>
  <c r="AJ46" i="1"/>
  <c r="AJ7" i="1"/>
  <c r="C27" i="3"/>
  <c r="P15" i="1" l="1"/>
  <c r="X15" i="1" s="1"/>
  <c r="O556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P1305" i="1"/>
  <c r="P1145" i="1"/>
  <c r="P1081" i="1"/>
  <c r="P985" i="1"/>
  <c r="AJ543" i="1"/>
  <c r="AJ519" i="1"/>
  <c r="AJ499" i="1"/>
  <c r="AJ487" i="1"/>
  <c r="P20" i="1"/>
  <c r="P13" i="1"/>
  <c r="X13" i="1" s="1"/>
  <c r="P1241" i="1"/>
  <c r="P1209" i="1"/>
  <c r="P1113" i="1"/>
  <c r="P1983" i="1"/>
  <c r="P1951" i="1"/>
  <c r="P1919" i="1"/>
  <c r="P1887" i="1"/>
  <c r="P1855" i="1"/>
  <c r="P1823" i="1"/>
  <c r="P1791" i="1"/>
  <c r="P1759" i="1"/>
  <c r="P1727" i="1"/>
  <c r="P1695" i="1"/>
  <c r="P1663" i="1"/>
  <c r="P1631" i="1"/>
  <c r="P1599" i="1"/>
  <c r="P1567" i="1"/>
  <c r="P1535" i="1"/>
  <c r="P1503" i="1"/>
  <c r="P1471" i="1"/>
  <c r="P1439" i="1"/>
  <c r="P1407" i="1"/>
  <c r="P1375" i="1"/>
  <c r="P1343" i="1"/>
  <c r="AJ535" i="1"/>
  <c r="AJ507" i="1"/>
  <c r="AJ495" i="1"/>
  <c r="AJ475" i="1"/>
  <c r="P19" i="1"/>
  <c r="P12" i="1"/>
  <c r="P1273" i="1"/>
  <c r="P1177" i="1"/>
  <c r="P1049" i="1"/>
  <c r="P1017" i="1"/>
  <c r="P953" i="1"/>
  <c r="AJ539" i="1"/>
  <c r="AJ527" i="1"/>
  <c r="AJ511" i="1"/>
  <c r="AJ491" i="1"/>
  <c r="AJ479" i="1"/>
  <c r="P2046" i="1"/>
  <c r="P21" i="1"/>
  <c r="P17" i="1"/>
  <c r="P14" i="1"/>
  <c r="P7" i="1"/>
  <c r="O533" i="1"/>
  <c r="AJ546" i="1"/>
  <c r="AJ530" i="1"/>
  <c r="AJ12" i="1"/>
  <c r="AJ545" i="1"/>
  <c r="AJ534" i="1"/>
  <c r="AJ529" i="1"/>
  <c r="AJ30" i="1"/>
  <c r="AJ26" i="1"/>
  <c r="AJ22" i="1"/>
  <c r="AJ18" i="1"/>
  <c r="AJ13" i="1"/>
  <c r="AJ42" i="1"/>
  <c r="AJ16" i="1"/>
  <c r="AJ538" i="1"/>
  <c r="AJ533" i="1"/>
  <c r="AJ522" i="1"/>
  <c r="AJ54" i="1"/>
  <c r="AJ34" i="1"/>
  <c r="AJ513" i="1"/>
  <c r="AJ505" i="1"/>
  <c r="AJ497" i="1"/>
  <c r="AJ489" i="1"/>
  <c r="AJ481" i="1"/>
  <c r="AJ473" i="1"/>
  <c r="R550" i="1"/>
  <c r="AJ220" i="1"/>
  <c r="AJ212" i="1"/>
  <c r="AJ204" i="1"/>
  <c r="AJ196" i="1"/>
  <c r="AJ188" i="1"/>
  <c r="AJ180" i="1"/>
  <c r="AJ172" i="1"/>
  <c r="AJ164" i="1"/>
  <c r="AJ152" i="1"/>
  <c r="AJ144" i="1"/>
  <c r="AJ136" i="1"/>
  <c r="AJ128" i="1"/>
  <c r="AJ124" i="1"/>
  <c r="AJ112" i="1"/>
  <c r="AJ100" i="1"/>
  <c r="AJ88" i="1"/>
  <c r="AJ76" i="1"/>
  <c r="AJ68" i="1"/>
  <c r="AJ36" i="1"/>
  <c r="AJ15" i="1"/>
  <c r="AJ222" i="1"/>
  <c r="AJ218" i="1"/>
  <c r="AJ214" i="1"/>
  <c r="AJ210" i="1"/>
  <c r="AJ206" i="1"/>
  <c r="AJ202" i="1"/>
  <c r="AJ198" i="1"/>
  <c r="AJ194" i="1"/>
  <c r="AJ190" i="1"/>
  <c r="AJ186" i="1"/>
  <c r="AJ182" i="1"/>
  <c r="AJ178" i="1"/>
  <c r="AJ174" i="1"/>
  <c r="AJ170" i="1"/>
  <c r="AJ166" i="1"/>
  <c r="AJ162" i="1"/>
  <c r="AJ158" i="1"/>
  <c r="AJ154" i="1"/>
  <c r="AJ150" i="1"/>
  <c r="AJ146" i="1"/>
  <c r="AJ142" i="1"/>
  <c r="AJ138" i="1"/>
  <c r="AJ134" i="1"/>
  <c r="AJ130" i="1"/>
  <c r="AJ126" i="1"/>
  <c r="AJ122" i="1"/>
  <c r="AJ118" i="1"/>
  <c r="AJ114" i="1"/>
  <c r="AJ110" i="1"/>
  <c r="AJ106" i="1"/>
  <c r="AJ102" i="1"/>
  <c r="AJ98" i="1"/>
  <c r="AJ94" i="1"/>
  <c r="AJ90" i="1"/>
  <c r="AJ86" i="1"/>
  <c r="AJ82" i="1"/>
  <c r="AJ78" i="1"/>
  <c r="AJ74" i="1"/>
  <c r="AJ70" i="1"/>
  <c r="AJ66" i="1"/>
  <c r="AJ62" i="1"/>
  <c r="AJ58" i="1"/>
  <c r="AJ50" i="1"/>
  <c r="AJ38" i="1"/>
  <c r="AI600" i="1"/>
  <c r="AJ224" i="1"/>
  <c r="AJ216" i="1"/>
  <c r="AJ208" i="1"/>
  <c r="AJ200" i="1"/>
  <c r="AJ192" i="1"/>
  <c r="AJ184" i="1"/>
  <c r="AJ176" i="1"/>
  <c r="AJ168" i="1"/>
  <c r="AJ160" i="1"/>
  <c r="AJ156" i="1"/>
  <c r="AJ148" i="1"/>
  <c r="AJ140" i="1"/>
  <c r="AJ132" i="1"/>
  <c r="AJ120" i="1"/>
  <c r="AJ116" i="1"/>
  <c r="AJ108" i="1"/>
  <c r="AJ104" i="1"/>
  <c r="AJ96" i="1"/>
  <c r="AJ92" i="1"/>
  <c r="AJ84" i="1"/>
  <c r="AJ80" i="1"/>
  <c r="AJ72" i="1"/>
  <c r="AJ64" i="1"/>
  <c r="AJ60" i="1"/>
  <c r="AJ44" i="1"/>
  <c r="AJ11" i="1"/>
  <c r="AJ56" i="1"/>
  <c r="AJ52" i="1"/>
  <c r="AJ48" i="1"/>
  <c r="AJ544" i="1"/>
  <c r="AJ540" i="1"/>
  <c r="AJ536" i="1"/>
  <c r="AJ532" i="1"/>
  <c r="AJ528" i="1"/>
  <c r="AJ524" i="1"/>
  <c r="AJ520" i="1"/>
  <c r="AJ32" i="1"/>
  <c r="AJ40" i="1"/>
  <c r="B602" i="1"/>
  <c r="B600" i="1"/>
  <c r="B601" i="1"/>
  <c r="B1761" i="1"/>
  <c r="AI1261" i="1"/>
  <c r="AI1259" i="1"/>
  <c r="AI1257" i="1"/>
  <c r="AI1255" i="1"/>
  <c r="AI1253" i="1"/>
  <c r="AI1251" i="1"/>
  <c r="AI1249" i="1"/>
  <c r="AI999" i="1"/>
  <c r="AI997" i="1"/>
  <c r="AI995" i="1"/>
  <c r="AI993" i="1"/>
  <c r="AI991" i="1"/>
  <c r="AI989" i="1"/>
  <c r="AI987" i="1"/>
  <c r="AI985" i="1"/>
  <c r="AI983" i="1"/>
  <c r="AI981" i="1"/>
  <c r="AI979" i="1"/>
  <c r="AI977" i="1"/>
  <c r="AI975" i="1"/>
  <c r="AI973" i="1"/>
  <c r="AI971" i="1"/>
  <c r="AI969" i="1"/>
  <c r="AI967" i="1"/>
  <c r="AI965" i="1"/>
  <c r="AI963" i="1"/>
  <c r="AI961" i="1"/>
  <c r="AI959" i="1"/>
  <c r="AI957" i="1"/>
  <c r="AI955" i="1"/>
  <c r="AI953" i="1"/>
  <c r="AI1262" i="1"/>
  <c r="AI1260" i="1"/>
  <c r="AI1258" i="1"/>
  <c r="AI1256" i="1"/>
  <c r="AI1254" i="1"/>
  <c r="AI1252" i="1"/>
  <c r="AI1250" i="1"/>
  <c r="AI1248" i="1"/>
  <c r="AI998" i="1"/>
  <c r="AI996" i="1"/>
  <c r="AI994" i="1"/>
  <c r="AI992" i="1"/>
  <c r="AI990" i="1"/>
  <c r="AI988" i="1"/>
  <c r="AI986" i="1"/>
  <c r="AI984" i="1"/>
  <c r="AI982" i="1"/>
  <c r="AI980" i="1"/>
  <c r="AI978" i="1"/>
  <c r="AI976" i="1"/>
  <c r="AI974" i="1"/>
  <c r="AI972" i="1"/>
  <c r="AI970" i="1"/>
  <c r="AI968" i="1"/>
  <c r="AI966" i="1"/>
  <c r="AI964" i="1"/>
  <c r="AI962" i="1"/>
  <c r="AI960" i="1"/>
  <c r="AI958" i="1"/>
  <c r="AI956" i="1"/>
  <c r="AI954" i="1"/>
  <c r="AI952" i="1"/>
  <c r="AI950" i="1"/>
  <c r="AI948" i="1"/>
  <c r="AI946" i="1"/>
  <c r="AI951" i="1"/>
  <c r="AI949" i="1"/>
  <c r="AI947" i="1"/>
  <c r="AI945" i="1"/>
  <c r="AI699" i="1"/>
  <c r="AI697" i="1"/>
  <c r="AI695" i="1"/>
  <c r="AI693" i="1"/>
  <c r="AI691" i="1"/>
  <c r="AI689" i="1"/>
  <c r="AI687" i="1"/>
  <c r="AI685" i="1"/>
  <c r="AI683" i="1"/>
  <c r="AI681" i="1"/>
  <c r="AI679" i="1"/>
  <c r="AI677" i="1"/>
  <c r="AI675" i="1"/>
  <c r="AI673" i="1"/>
  <c r="AI671" i="1"/>
  <c r="AI669" i="1"/>
  <c r="AI667" i="1"/>
  <c r="AI665" i="1"/>
  <c r="AI663" i="1"/>
  <c r="AI661" i="1"/>
  <c r="AI659" i="1"/>
  <c r="AI657" i="1"/>
  <c r="AI655" i="1"/>
  <c r="AI653" i="1"/>
  <c r="AI651" i="1"/>
  <c r="AI649" i="1"/>
  <c r="AI647" i="1"/>
  <c r="AI645" i="1"/>
  <c r="AI643" i="1"/>
  <c r="AI641" i="1"/>
  <c r="AI639" i="1"/>
  <c r="AI637" i="1"/>
  <c r="AI635" i="1"/>
  <c r="AI633" i="1"/>
  <c r="AI631" i="1"/>
  <c r="AI629" i="1"/>
  <c r="AI627" i="1"/>
  <c r="AI625" i="1"/>
  <c r="AI623" i="1"/>
  <c r="AI621" i="1"/>
  <c r="AI619" i="1"/>
  <c r="AI617" i="1"/>
  <c r="AI615" i="1"/>
  <c r="AI613" i="1"/>
  <c r="AI611" i="1"/>
  <c r="AI609" i="1"/>
  <c r="AI607" i="1"/>
  <c r="AI605" i="1"/>
  <c r="AI598" i="1"/>
  <c r="AI596" i="1"/>
  <c r="AI594" i="1"/>
  <c r="AI592" i="1"/>
  <c r="AI590" i="1"/>
  <c r="AI588" i="1"/>
  <c r="AI586" i="1"/>
  <c r="AI584" i="1"/>
  <c r="AI582" i="1"/>
  <c r="AI580" i="1"/>
  <c r="AI578" i="1"/>
  <c r="AI576" i="1"/>
  <c r="AI574" i="1"/>
  <c r="AI572" i="1"/>
  <c r="AI570" i="1"/>
  <c r="AI568" i="1"/>
  <c r="AI566" i="1"/>
  <c r="AI564" i="1"/>
  <c r="AI562" i="1"/>
  <c r="AI560" i="1"/>
  <c r="AI558" i="1"/>
  <c r="AI556" i="1"/>
  <c r="AI554" i="1"/>
  <c r="AI552" i="1"/>
  <c r="AI550" i="1"/>
  <c r="AI548" i="1"/>
  <c r="AI546" i="1"/>
  <c r="AI544" i="1"/>
  <c r="AI542" i="1"/>
  <c r="AI540" i="1"/>
  <c r="AI538" i="1"/>
  <c r="AI536" i="1"/>
  <c r="AI534" i="1"/>
  <c r="AI532" i="1"/>
  <c r="AI530" i="1"/>
  <c r="AI528" i="1"/>
  <c r="AI526" i="1"/>
  <c r="AI524" i="1"/>
  <c r="AI522" i="1"/>
  <c r="AI520" i="1"/>
  <c r="AI518" i="1"/>
  <c r="AI516" i="1"/>
  <c r="AI514" i="1"/>
  <c r="AI512" i="1"/>
  <c r="AI510" i="1"/>
  <c r="AI508" i="1"/>
  <c r="AI506" i="1"/>
  <c r="AI504" i="1"/>
  <c r="AI502" i="1"/>
  <c r="AI500" i="1"/>
  <c r="AI498" i="1"/>
  <c r="AI496" i="1"/>
  <c r="AI494" i="1"/>
  <c r="AI492" i="1"/>
  <c r="AI490" i="1"/>
  <c r="AI488" i="1"/>
  <c r="AI486" i="1"/>
  <c r="AI484" i="1"/>
  <c r="AI482" i="1"/>
  <c r="AI480" i="1"/>
  <c r="AI478" i="1"/>
  <c r="AI476" i="1"/>
  <c r="AI474" i="1"/>
  <c r="AI472" i="1"/>
  <c r="AJ470" i="1"/>
  <c r="AJ468" i="1"/>
  <c r="AJ466" i="1"/>
  <c r="AJ464" i="1"/>
  <c r="AJ462" i="1"/>
  <c r="AJ460" i="1"/>
  <c r="AJ458" i="1"/>
  <c r="AJ456" i="1"/>
  <c r="AJ454" i="1"/>
  <c r="AJ452" i="1"/>
  <c r="AJ450" i="1"/>
  <c r="AJ448" i="1"/>
  <c r="AJ446" i="1"/>
  <c r="AJ444" i="1"/>
  <c r="AJ442" i="1"/>
  <c r="AJ440" i="1"/>
  <c r="AJ438" i="1"/>
  <c r="AJ436" i="1"/>
  <c r="AJ434" i="1"/>
  <c r="AJ432" i="1"/>
  <c r="AJ430" i="1"/>
  <c r="AJ428" i="1"/>
  <c r="AJ426" i="1"/>
  <c r="AJ424" i="1"/>
  <c r="AJ422" i="1"/>
  <c r="AJ420" i="1"/>
  <c r="AJ418" i="1"/>
  <c r="AJ416" i="1"/>
  <c r="AJ414" i="1"/>
  <c r="AJ412" i="1"/>
  <c r="AJ410" i="1"/>
  <c r="AI224" i="1"/>
  <c r="AI222" i="1"/>
  <c r="AI220" i="1"/>
  <c r="AI218" i="1"/>
  <c r="AI216" i="1"/>
  <c r="AI214" i="1"/>
  <c r="AI212" i="1"/>
  <c r="AI210" i="1"/>
  <c r="AI208" i="1"/>
  <c r="AI206" i="1"/>
  <c r="AI204" i="1"/>
  <c r="AI202" i="1"/>
  <c r="AI200" i="1"/>
  <c r="AI198" i="1"/>
  <c r="AI196" i="1"/>
  <c r="AI194" i="1"/>
  <c r="AI192" i="1"/>
  <c r="AI190" i="1"/>
  <c r="AI188" i="1"/>
  <c r="AI186" i="1"/>
  <c r="AI184" i="1"/>
  <c r="AI182" i="1"/>
  <c r="AI180" i="1"/>
  <c r="AI178" i="1"/>
  <c r="AI176" i="1"/>
  <c r="AI174" i="1"/>
  <c r="AI172" i="1"/>
  <c r="AI170" i="1"/>
  <c r="AI168" i="1"/>
  <c r="AI166" i="1"/>
  <c r="AI164" i="1"/>
  <c r="AI162" i="1"/>
  <c r="AI160" i="1"/>
  <c r="AI158" i="1"/>
  <c r="AI156" i="1"/>
  <c r="AI154" i="1"/>
  <c r="AI152" i="1"/>
  <c r="AI150" i="1"/>
  <c r="AI148" i="1"/>
  <c r="AI146" i="1"/>
  <c r="AI144" i="1"/>
  <c r="AI142" i="1"/>
  <c r="AI140" i="1"/>
  <c r="AI138" i="1"/>
  <c r="AI136" i="1"/>
  <c r="AI134" i="1"/>
  <c r="AI132" i="1"/>
  <c r="AI130" i="1"/>
  <c r="AI128" i="1"/>
  <c r="AI126" i="1"/>
  <c r="AI124" i="1"/>
  <c r="AI122" i="1"/>
  <c r="AI120" i="1"/>
  <c r="AI118" i="1"/>
  <c r="AI116" i="1"/>
  <c r="AI114" i="1"/>
  <c r="AI112" i="1"/>
  <c r="AI110" i="1"/>
  <c r="AI108" i="1"/>
  <c r="AI106" i="1"/>
  <c r="AI104" i="1"/>
  <c r="AI102" i="1"/>
  <c r="AI100" i="1"/>
  <c r="AI98" i="1"/>
  <c r="AI96" i="1"/>
  <c r="AI94" i="1"/>
  <c r="AI92" i="1"/>
  <c r="AI90" i="1"/>
  <c r="AI88" i="1"/>
  <c r="AI86" i="1"/>
  <c r="AI84" i="1"/>
  <c r="AI82" i="1"/>
  <c r="AI80" i="1"/>
  <c r="AI78" i="1"/>
  <c r="AI76" i="1"/>
  <c r="AI74" i="1"/>
  <c r="AI72" i="1"/>
  <c r="AI70" i="1"/>
  <c r="AI68" i="1"/>
  <c r="AI66" i="1"/>
  <c r="AI64" i="1"/>
  <c r="AI62" i="1"/>
  <c r="AI60" i="1"/>
  <c r="AI58" i="1"/>
  <c r="AI56" i="1"/>
  <c r="AI54" i="1"/>
  <c r="AI52" i="1"/>
  <c r="AI50" i="1"/>
  <c r="AI48" i="1"/>
  <c r="AI46" i="1"/>
  <c r="AI44" i="1"/>
  <c r="AI42" i="1"/>
  <c r="AI40" i="1"/>
  <c r="AI38" i="1"/>
  <c r="AI36" i="1"/>
  <c r="AI34" i="1"/>
  <c r="AI32" i="1"/>
  <c r="AI30" i="1"/>
  <c r="AI28" i="1"/>
  <c r="AI26" i="1"/>
  <c r="AI24" i="1"/>
  <c r="AI22" i="1"/>
  <c r="AI20" i="1"/>
  <c r="AI18" i="1"/>
  <c r="AI603" i="1"/>
  <c r="AI15" i="1"/>
  <c r="AI13" i="1"/>
  <c r="AI11" i="1"/>
  <c r="AI8" i="1"/>
  <c r="AI602" i="1"/>
  <c r="AI601" i="1"/>
  <c r="AI599" i="1"/>
  <c r="AI597" i="1"/>
  <c r="AI595" i="1"/>
  <c r="AI593" i="1"/>
  <c r="AI591" i="1"/>
  <c r="AI589" i="1"/>
  <c r="AI587" i="1"/>
  <c r="AI585" i="1"/>
  <c r="AI583" i="1"/>
  <c r="AI581" i="1"/>
  <c r="AI579" i="1"/>
  <c r="AI577" i="1"/>
  <c r="AI575" i="1"/>
  <c r="AI573" i="1"/>
  <c r="AI571" i="1"/>
  <c r="AI569" i="1"/>
  <c r="AI567" i="1"/>
  <c r="AI565" i="1"/>
  <c r="AI563" i="1"/>
  <c r="AI561" i="1"/>
  <c r="AI559" i="1"/>
  <c r="AI557" i="1"/>
  <c r="AI555" i="1"/>
  <c r="AI553" i="1"/>
  <c r="AI551" i="1"/>
  <c r="AI549" i="1"/>
  <c r="AI547" i="1"/>
  <c r="AI545" i="1"/>
  <c r="AI543" i="1"/>
  <c r="AI541" i="1"/>
  <c r="AI539" i="1"/>
  <c r="AI537" i="1"/>
  <c r="AI535" i="1"/>
  <c r="AI533" i="1"/>
  <c r="AI531" i="1"/>
  <c r="AI529" i="1"/>
  <c r="AI527" i="1"/>
  <c r="AI525" i="1"/>
  <c r="AI523" i="1"/>
  <c r="AI521" i="1"/>
  <c r="AI519" i="1"/>
  <c r="AI517" i="1"/>
  <c r="AI515" i="1"/>
  <c r="AI513" i="1"/>
  <c r="AI511" i="1"/>
  <c r="AI509" i="1"/>
  <c r="AI507" i="1"/>
  <c r="AI505" i="1"/>
  <c r="AI503" i="1"/>
  <c r="AI501" i="1"/>
  <c r="AI499" i="1"/>
  <c r="AI497" i="1"/>
  <c r="AI495" i="1"/>
  <c r="AI493" i="1"/>
  <c r="AI491" i="1"/>
  <c r="AI489" i="1"/>
  <c r="AI487" i="1"/>
  <c r="AI485" i="1"/>
  <c r="AI483" i="1"/>
  <c r="AI481" i="1"/>
  <c r="AI479" i="1"/>
  <c r="AI477" i="1"/>
  <c r="AI475" i="1"/>
  <c r="AI473" i="1"/>
  <c r="AI16" i="1"/>
  <c r="AI14" i="1"/>
  <c r="AI12" i="1"/>
  <c r="AI7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V550" i="1" s="1"/>
  <c r="S663" i="1"/>
  <c r="S659" i="1"/>
  <c r="S655" i="1"/>
  <c r="S651" i="1"/>
  <c r="S647" i="1"/>
  <c r="S643" i="1"/>
  <c r="S639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664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R2039" i="1"/>
  <c r="R2007" i="1"/>
  <c r="B1760" i="1"/>
  <c r="P2074" i="1"/>
  <c r="X2074" i="1" s="1"/>
  <c r="Q4" i="1"/>
  <c r="R1732" i="1"/>
  <c r="R1716" i="1"/>
  <c r="R1700" i="1"/>
  <c r="R742" i="1"/>
  <c r="R678" i="1"/>
  <c r="R646" i="1"/>
  <c r="R614" i="1"/>
  <c r="B2054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2" i="1"/>
  <c r="B1810" i="1"/>
  <c r="B1808" i="1"/>
  <c r="B1806" i="1"/>
  <c r="B1804" i="1"/>
  <c r="B1802" i="1"/>
  <c r="B1800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70" i="1"/>
  <c r="B1768" i="1"/>
  <c r="B1766" i="1"/>
  <c r="B1764" i="1"/>
  <c r="B1762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S544" i="1"/>
  <c r="S540" i="1"/>
  <c r="S536" i="1"/>
  <c r="S532" i="1"/>
  <c r="S528" i="1"/>
  <c r="S524" i="1"/>
  <c r="S520" i="1"/>
  <c r="S7" i="1"/>
  <c r="S543" i="1"/>
  <c r="S539" i="1"/>
  <c r="S535" i="1"/>
  <c r="S531" i="1"/>
  <c r="S527" i="1"/>
  <c r="S523" i="1"/>
  <c r="S519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546" i="1"/>
  <c r="S542" i="1"/>
  <c r="S538" i="1"/>
  <c r="S534" i="1"/>
  <c r="S530" i="1"/>
  <c r="S526" i="1"/>
  <c r="S522" i="1"/>
  <c r="S518" i="1"/>
  <c r="S545" i="1"/>
  <c r="S541" i="1"/>
  <c r="S537" i="1"/>
  <c r="S533" i="1"/>
  <c r="S529" i="1"/>
  <c r="S525" i="1"/>
  <c r="S521" i="1"/>
  <c r="S517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AJ518" i="1"/>
  <c r="AJ516" i="1"/>
  <c r="AJ514" i="1"/>
  <c r="AJ512" i="1"/>
  <c r="AJ510" i="1"/>
  <c r="AJ508" i="1"/>
  <c r="AJ506" i="1"/>
  <c r="AJ504" i="1"/>
  <c r="AJ502" i="1"/>
  <c r="AJ500" i="1"/>
  <c r="AJ498" i="1"/>
  <c r="AJ496" i="1"/>
  <c r="AJ494" i="1"/>
  <c r="AJ492" i="1"/>
  <c r="AJ490" i="1"/>
  <c r="AJ488" i="1"/>
  <c r="AJ486" i="1"/>
  <c r="AJ484" i="1"/>
  <c r="AJ482" i="1"/>
  <c r="AJ480" i="1"/>
  <c r="AJ478" i="1"/>
  <c r="AJ476" i="1"/>
  <c r="AJ474" i="1"/>
  <c r="AJ472" i="1"/>
  <c r="O1799" i="1"/>
  <c r="O1795" i="1"/>
  <c r="B603" i="1"/>
  <c r="B12" i="1"/>
  <c r="B11" i="1"/>
  <c r="B8" i="1"/>
  <c r="B7" i="1" s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991" i="1"/>
  <c r="B990" i="1"/>
  <c r="O602" i="1"/>
  <c r="O575" i="1"/>
  <c r="O565" i="1"/>
  <c r="O586" i="1"/>
  <c r="O543" i="1"/>
  <c r="B1777" i="1"/>
  <c r="B1775" i="1"/>
  <c r="B1773" i="1"/>
  <c r="B1771" i="1"/>
  <c r="B1769" i="1"/>
  <c r="B1767" i="1"/>
  <c r="B1765" i="1"/>
  <c r="B1763" i="1"/>
  <c r="J2013" i="1"/>
  <c r="P2013" i="1" s="1"/>
  <c r="J2009" i="1"/>
  <c r="P2009" i="1" s="1"/>
  <c r="J2005" i="1"/>
  <c r="P2005" i="1" s="1"/>
  <c r="J2001" i="1"/>
  <c r="P2001" i="1" s="1"/>
  <c r="J1997" i="1"/>
  <c r="P1997" i="1" s="1"/>
  <c r="J1993" i="1"/>
  <c r="P1993" i="1" s="1"/>
  <c r="J1989" i="1"/>
  <c r="P1989" i="1" s="1"/>
  <c r="J1985" i="1"/>
  <c r="P1985" i="1" s="1"/>
  <c r="J1980" i="1"/>
  <c r="P1980" i="1" s="1"/>
  <c r="J1976" i="1"/>
  <c r="P1976" i="1" s="1"/>
  <c r="J1972" i="1"/>
  <c r="P1972" i="1" s="1"/>
  <c r="J1970" i="1"/>
  <c r="P1970" i="1" s="1"/>
  <c r="J1966" i="1"/>
  <c r="P1966" i="1" s="1"/>
  <c r="J1964" i="1"/>
  <c r="P1964" i="1" s="1"/>
  <c r="J1962" i="1"/>
  <c r="P1962" i="1" s="1"/>
  <c r="J1960" i="1"/>
  <c r="P1960" i="1" s="1"/>
  <c r="J1958" i="1"/>
  <c r="P1958" i="1" s="1"/>
  <c r="J1956" i="1"/>
  <c r="P1956" i="1" s="1"/>
  <c r="J1954" i="1"/>
  <c r="P1954" i="1" s="1"/>
  <c r="J1952" i="1"/>
  <c r="P1952" i="1" s="1"/>
  <c r="J1885" i="1"/>
  <c r="P1885" i="1" s="1"/>
  <c r="J1881" i="1"/>
  <c r="P1881" i="1" s="1"/>
  <c r="J1877" i="1"/>
  <c r="P1877" i="1" s="1"/>
  <c r="J1873" i="1"/>
  <c r="P1873" i="1" s="1"/>
  <c r="J1869" i="1"/>
  <c r="P1869" i="1" s="1"/>
  <c r="J1865" i="1"/>
  <c r="P1865" i="1" s="1"/>
  <c r="J1861" i="1"/>
  <c r="P1861" i="1" s="1"/>
  <c r="J1857" i="1"/>
  <c r="P1857" i="1" s="1"/>
  <c r="J1854" i="1"/>
  <c r="P1854" i="1" s="1"/>
  <c r="J1850" i="1"/>
  <c r="P1850" i="1" s="1"/>
  <c r="J1844" i="1"/>
  <c r="P1844" i="1" s="1"/>
  <c r="J1755" i="1"/>
  <c r="P1755" i="1" s="1"/>
  <c r="J1751" i="1"/>
  <c r="P1751" i="1" s="1"/>
  <c r="J1747" i="1"/>
  <c r="P1747" i="1" s="1"/>
  <c r="J1743" i="1"/>
  <c r="P1743" i="1" s="1"/>
  <c r="J1739" i="1"/>
  <c r="P1739" i="1" s="1"/>
  <c r="J1735" i="1"/>
  <c r="P1735" i="1" s="1"/>
  <c r="J1731" i="1"/>
  <c r="P1731" i="1" s="1"/>
  <c r="J1724" i="1"/>
  <c r="P1724" i="1" s="1"/>
  <c r="J1720" i="1"/>
  <c r="P1720" i="1" s="1"/>
  <c r="J1716" i="1"/>
  <c r="P1716" i="1" s="1"/>
  <c r="J1714" i="1"/>
  <c r="P1714" i="1" s="1"/>
  <c r="J1710" i="1"/>
  <c r="P1710" i="1" s="1"/>
  <c r="J1708" i="1"/>
  <c r="P1708" i="1" s="1"/>
  <c r="J1706" i="1"/>
  <c r="P1706" i="1" s="1"/>
  <c r="J1704" i="1"/>
  <c r="P1704" i="1" s="1"/>
  <c r="J1702" i="1"/>
  <c r="P1702" i="1" s="1"/>
  <c r="J1700" i="1"/>
  <c r="P1700" i="1" s="1"/>
  <c r="J1698" i="1"/>
  <c r="P1698" i="1" s="1"/>
  <c r="J1696" i="1"/>
  <c r="P1696" i="1" s="1"/>
  <c r="J1629" i="1"/>
  <c r="P1629" i="1" s="1"/>
  <c r="J1625" i="1"/>
  <c r="P1625" i="1" s="1"/>
  <c r="J1621" i="1"/>
  <c r="P1621" i="1" s="1"/>
  <c r="J1617" i="1"/>
  <c r="P1617" i="1" s="1"/>
  <c r="J1613" i="1"/>
  <c r="P1613" i="1" s="1"/>
  <c r="J1609" i="1"/>
  <c r="P1609" i="1" s="1"/>
  <c r="J1605" i="1"/>
  <c r="P1605" i="1" s="1"/>
  <c r="J1601" i="1"/>
  <c r="P1601" i="1" s="1"/>
  <c r="J1598" i="1"/>
  <c r="P1598" i="1" s="1"/>
  <c r="J1594" i="1"/>
  <c r="P1594" i="1" s="1"/>
  <c r="J1590" i="1"/>
  <c r="P1590" i="1" s="1"/>
  <c r="J1588" i="1"/>
  <c r="P1588" i="1" s="1"/>
  <c r="J1584" i="1"/>
  <c r="P1584" i="1" s="1"/>
  <c r="J1582" i="1"/>
  <c r="P1582" i="1" s="1"/>
  <c r="J1580" i="1"/>
  <c r="P1580" i="1" s="1"/>
  <c r="J1578" i="1"/>
  <c r="P1578" i="1" s="1"/>
  <c r="J1576" i="1"/>
  <c r="P1576" i="1" s="1"/>
  <c r="J1574" i="1"/>
  <c r="P1574" i="1" s="1"/>
  <c r="J1572" i="1"/>
  <c r="P1572" i="1" s="1"/>
  <c r="J1570" i="1"/>
  <c r="P1570" i="1" s="1"/>
  <c r="J1568" i="1"/>
  <c r="P1568" i="1" s="1"/>
  <c r="J1501" i="1"/>
  <c r="P1501" i="1" s="1"/>
  <c r="J1497" i="1"/>
  <c r="P1497" i="1" s="1"/>
  <c r="J1493" i="1"/>
  <c r="P1493" i="1" s="1"/>
  <c r="J1489" i="1"/>
  <c r="P1489" i="1" s="1"/>
  <c r="J1485" i="1"/>
  <c r="P1485" i="1" s="1"/>
  <c r="J1481" i="1"/>
  <c r="P1481" i="1" s="1"/>
  <c r="J1477" i="1"/>
  <c r="P1477" i="1" s="1"/>
  <c r="J1473" i="1"/>
  <c r="P1473" i="1" s="1"/>
  <c r="J1470" i="1"/>
  <c r="P1470" i="1" s="1"/>
  <c r="J1464" i="1"/>
  <c r="P1464" i="1" s="1"/>
  <c r="J1458" i="1"/>
  <c r="P1458" i="1" s="1"/>
  <c r="J1371" i="1"/>
  <c r="P1371" i="1" s="1"/>
  <c r="J1367" i="1"/>
  <c r="P1367" i="1" s="1"/>
  <c r="J1363" i="1"/>
  <c r="P1363" i="1" s="1"/>
  <c r="J1359" i="1"/>
  <c r="P1359" i="1" s="1"/>
  <c r="J1355" i="1"/>
  <c r="P1355" i="1" s="1"/>
  <c r="J1351" i="1"/>
  <c r="P1351" i="1" s="1"/>
  <c r="J1347" i="1"/>
  <c r="P1347" i="1" s="1"/>
  <c r="J1340" i="1"/>
  <c r="P1340" i="1" s="1"/>
  <c r="J1336" i="1"/>
  <c r="P1336" i="1" s="1"/>
  <c r="J1332" i="1"/>
  <c r="P1332" i="1" s="1"/>
  <c r="J1330" i="1"/>
  <c r="P1330" i="1" s="1"/>
  <c r="J1328" i="1"/>
  <c r="P1328" i="1" s="1"/>
  <c r="J1326" i="1"/>
  <c r="P1326" i="1" s="1"/>
  <c r="J1324" i="1"/>
  <c r="P1324" i="1" s="1"/>
  <c r="J1322" i="1"/>
  <c r="P1322" i="1" s="1"/>
  <c r="J1320" i="1"/>
  <c r="P1320" i="1" s="1"/>
  <c r="J1318" i="1"/>
  <c r="P1318" i="1" s="1"/>
  <c r="J1316" i="1"/>
  <c r="P1316" i="1" s="1"/>
  <c r="J1314" i="1"/>
  <c r="P1314" i="1" s="1"/>
  <c r="J1312" i="1"/>
  <c r="P1312" i="1" s="1"/>
  <c r="J1310" i="1"/>
  <c r="P1310" i="1" s="1"/>
  <c r="J1306" i="1"/>
  <c r="P1306" i="1" s="1"/>
  <c r="J1239" i="1"/>
  <c r="P1239" i="1" s="1"/>
  <c r="J1237" i="1"/>
  <c r="P1237" i="1" s="1"/>
  <c r="J1235" i="1"/>
  <c r="P1235" i="1" s="1"/>
  <c r="J1233" i="1"/>
  <c r="P1233" i="1" s="1"/>
  <c r="J1231" i="1"/>
  <c r="P1231" i="1" s="1"/>
  <c r="J1229" i="1"/>
  <c r="P1229" i="1" s="1"/>
  <c r="J1227" i="1"/>
  <c r="P1227" i="1" s="1"/>
  <c r="J1225" i="1"/>
  <c r="P1225" i="1" s="1"/>
  <c r="J1223" i="1"/>
  <c r="P1223" i="1" s="1"/>
  <c r="J1221" i="1"/>
  <c r="P1221" i="1" s="1"/>
  <c r="J1219" i="1"/>
  <c r="P1219" i="1" s="1"/>
  <c r="J1217" i="1"/>
  <c r="P1217" i="1" s="1"/>
  <c r="J1215" i="1"/>
  <c r="P1215" i="1" s="1"/>
  <c r="J1213" i="1"/>
  <c r="P1213" i="1" s="1"/>
  <c r="J1211" i="1"/>
  <c r="P1211" i="1" s="1"/>
  <c r="J1208" i="1"/>
  <c r="P1208" i="1" s="1"/>
  <c r="J1206" i="1"/>
  <c r="P1206" i="1" s="1"/>
  <c r="J1204" i="1"/>
  <c r="P1204" i="1" s="1"/>
  <c r="J1202" i="1"/>
  <c r="P1202" i="1" s="1"/>
  <c r="J1200" i="1"/>
  <c r="P1200" i="1" s="1"/>
  <c r="J1198" i="1"/>
  <c r="P1198" i="1" s="1"/>
  <c r="J1196" i="1"/>
  <c r="P1196" i="1" s="1"/>
  <c r="J1194" i="1"/>
  <c r="P1194" i="1" s="1"/>
  <c r="J1192" i="1"/>
  <c r="P1192" i="1" s="1"/>
  <c r="J1190" i="1"/>
  <c r="P1190" i="1" s="1"/>
  <c r="J1188" i="1"/>
  <c r="P1188" i="1" s="1"/>
  <c r="J1186" i="1"/>
  <c r="P1186" i="1" s="1"/>
  <c r="J1184" i="1"/>
  <c r="P1184" i="1" s="1"/>
  <c r="J1182" i="1"/>
  <c r="P1182" i="1" s="1"/>
  <c r="J1180" i="1"/>
  <c r="P1180" i="1" s="1"/>
  <c r="J1178" i="1"/>
  <c r="P1178" i="1" s="1"/>
  <c r="J1111" i="1"/>
  <c r="P1111" i="1" s="1"/>
  <c r="J1109" i="1"/>
  <c r="P1109" i="1" s="1"/>
  <c r="J1107" i="1"/>
  <c r="P1107" i="1" s="1"/>
  <c r="J1105" i="1"/>
  <c r="P1105" i="1" s="1"/>
  <c r="J1103" i="1"/>
  <c r="P1103" i="1" s="1"/>
  <c r="J1101" i="1"/>
  <c r="P1101" i="1" s="1"/>
  <c r="J1099" i="1"/>
  <c r="P1099" i="1" s="1"/>
  <c r="J1097" i="1"/>
  <c r="P1097" i="1" s="1"/>
  <c r="J1095" i="1"/>
  <c r="P1095" i="1" s="1"/>
  <c r="J1093" i="1"/>
  <c r="P1093" i="1" s="1"/>
  <c r="J1091" i="1"/>
  <c r="P1091" i="1" s="1"/>
  <c r="J1089" i="1"/>
  <c r="P1089" i="1" s="1"/>
  <c r="J1087" i="1"/>
  <c r="P1087" i="1" s="1"/>
  <c r="J1085" i="1"/>
  <c r="P1085" i="1" s="1"/>
  <c r="J1083" i="1"/>
  <c r="P1083" i="1" s="1"/>
  <c r="J1080" i="1"/>
  <c r="P1080" i="1" s="1"/>
  <c r="J1078" i="1"/>
  <c r="P1078" i="1" s="1"/>
  <c r="J1076" i="1"/>
  <c r="P1076" i="1" s="1"/>
  <c r="J1074" i="1"/>
  <c r="P1074" i="1" s="1"/>
  <c r="J1072" i="1"/>
  <c r="P1072" i="1" s="1"/>
  <c r="J1070" i="1"/>
  <c r="P1070" i="1" s="1"/>
  <c r="J1068" i="1"/>
  <c r="P1068" i="1" s="1"/>
  <c r="J1066" i="1"/>
  <c r="P1066" i="1" s="1"/>
  <c r="J1064" i="1"/>
  <c r="P1064" i="1" s="1"/>
  <c r="J1062" i="1"/>
  <c r="P1062" i="1" s="1"/>
  <c r="J1060" i="1"/>
  <c r="P1060" i="1" s="1"/>
  <c r="J1058" i="1"/>
  <c r="P1058" i="1" s="1"/>
  <c r="J1056" i="1"/>
  <c r="P1056" i="1" s="1"/>
  <c r="J1054" i="1"/>
  <c r="P1054" i="1" s="1"/>
  <c r="J1052" i="1"/>
  <c r="P1052" i="1" s="1"/>
  <c r="J1050" i="1"/>
  <c r="P1050" i="1" s="1"/>
  <c r="J983" i="1"/>
  <c r="P983" i="1" s="1"/>
  <c r="J981" i="1"/>
  <c r="P981" i="1" s="1"/>
  <c r="J979" i="1"/>
  <c r="P979" i="1" s="1"/>
  <c r="J977" i="1"/>
  <c r="P977" i="1" s="1"/>
  <c r="J975" i="1"/>
  <c r="P975" i="1" s="1"/>
  <c r="J973" i="1"/>
  <c r="P973" i="1" s="1"/>
  <c r="J971" i="1"/>
  <c r="P971" i="1" s="1"/>
  <c r="J969" i="1"/>
  <c r="P969" i="1" s="1"/>
  <c r="J967" i="1"/>
  <c r="P967" i="1" s="1"/>
  <c r="J965" i="1"/>
  <c r="P965" i="1" s="1"/>
  <c r="J963" i="1"/>
  <c r="P963" i="1" s="1"/>
  <c r="J961" i="1"/>
  <c r="P961" i="1" s="1"/>
  <c r="J959" i="1"/>
  <c r="P959" i="1" s="1"/>
  <c r="J957" i="1"/>
  <c r="P957" i="1" s="1"/>
  <c r="J955" i="1"/>
  <c r="P955" i="1" s="1"/>
  <c r="J952" i="1"/>
  <c r="P952" i="1" s="1"/>
  <c r="J950" i="1"/>
  <c r="P950" i="1" s="1"/>
  <c r="J948" i="1"/>
  <c r="P948" i="1" s="1"/>
  <c r="J946" i="1"/>
  <c r="P946" i="1" s="1"/>
  <c r="J944" i="1"/>
  <c r="P944" i="1" s="1"/>
  <c r="J942" i="1"/>
  <c r="P942" i="1" s="1"/>
  <c r="J940" i="1"/>
  <c r="P940" i="1" s="1"/>
  <c r="J938" i="1"/>
  <c r="P938" i="1" s="1"/>
  <c r="J936" i="1"/>
  <c r="P936" i="1" s="1"/>
  <c r="J934" i="1"/>
  <c r="P934" i="1" s="1"/>
  <c r="J932" i="1"/>
  <c r="P932" i="1" s="1"/>
  <c r="J930" i="1"/>
  <c r="P930" i="1" s="1"/>
  <c r="J928" i="1"/>
  <c r="P928" i="1" s="1"/>
  <c r="J926" i="1"/>
  <c r="P926" i="1" s="1"/>
  <c r="J924" i="1"/>
  <c r="P924" i="1" s="1"/>
  <c r="J922" i="1"/>
  <c r="P922" i="1" s="1"/>
  <c r="J920" i="1"/>
  <c r="P920" i="1" s="1"/>
  <c r="J918" i="1"/>
  <c r="P918" i="1" s="1"/>
  <c r="J916" i="1"/>
  <c r="P916" i="1" s="1"/>
  <c r="J914" i="1"/>
  <c r="P914" i="1" s="1"/>
  <c r="J912" i="1"/>
  <c r="P912" i="1" s="1"/>
  <c r="J910" i="1"/>
  <c r="P910" i="1" s="1"/>
  <c r="J908" i="1"/>
  <c r="P908" i="1" s="1"/>
  <c r="J906" i="1"/>
  <c r="P906" i="1" s="1"/>
  <c r="J904" i="1"/>
  <c r="P904" i="1" s="1"/>
  <c r="J902" i="1"/>
  <c r="P902" i="1" s="1"/>
  <c r="J900" i="1"/>
  <c r="P900" i="1" s="1"/>
  <c r="J898" i="1"/>
  <c r="P898" i="1" s="1"/>
  <c r="J896" i="1"/>
  <c r="P896" i="1" s="1"/>
  <c r="J894" i="1"/>
  <c r="P894" i="1" s="1"/>
  <c r="J892" i="1"/>
  <c r="P892" i="1" s="1"/>
  <c r="J890" i="1"/>
  <c r="P890" i="1" s="1"/>
  <c r="J888" i="1"/>
  <c r="P888" i="1" s="1"/>
  <c r="J886" i="1"/>
  <c r="P886" i="1" s="1"/>
  <c r="J884" i="1"/>
  <c r="P884" i="1" s="1"/>
  <c r="J882" i="1"/>
  <c r="P882" i="1" s="1"/>
  <c r="J880" i="1"/>
  <c r="P880" i="1" s="1"/>
  <c r="J878" i="1"/>
  <c r="P878" i="1" s="1"/>
  <c r="J876" i="1"/>
  <c r="P876" i="1" s="1"/>
  <c r="J874" i="1"/>
  <c r="P874" i="1" s="1"/>
  <c r="J872" i="1"/>
  <c r="P872" i="1" s="1"/>
  <c r="J870" i="1"/>
  <c r="P870" i="1" s="1"/>
  <c r="J868" i="1"/>
  <c r="P868" i="1" s="1"/>
  <c r="J866" i="1"/>
  <c r="P866" i="1" s="1"/>
  <c r="J864" i="1"/>
  <c r="P864" i="1" s="1"/>
  <c r="J862" i="1"/>
  <c r="P862" i="1" s="1"/>
  <c r="J860" i="1"/>
  <c r="P860" i="1" s="1"/>
  <c r="J858" i="1"/>
  <c r="P858" i="1" s="1"/>
  <c r="J856" i="1"/>
  <c r="P856" i="1" s="1"/>
  <c r="J854" i="1"/>
  <c r="P854" i="1" s="1"/>
  <c r="J852" i="1"/>
  <c r="P852" i="1" s="1"/>
  <c r="J850" i="1"/>
  <c r="P850" i="1" s="1"/>
  <c r="J848" i="1"/>
  <c r="P848" i="1" s="1"/>
  <c r="J846" i="1"/>
  <c r="P846" i="1" s="1"/>
  <c r="J844" i="1"/>
  <c r="P844" i="1" s="1"/>
  <c r="J842" i="1"/>
  <c r="P842" i="1" s="1"/>
  <c r="J840" i="1"/>
  <c r="P840" i="1" s="1"/>
  <c r="J838" i="1"/>
  <c r="P838" i="1" s="1"/>
  <c r="J836" i="1"/>
  <c r="P836" i="1" s="1"/>
  <c r="J834" i="1"/>
  <c r="P834" i="1" s="1"/>
  <c r="J832" i="1"/>
  <c r="P832" i="1" s="1"/>
  <c r="J830" i="1"/>
  <c r="P830" i="1" s="1"/>
  <c r="J828" i="1"/>
  <c r="P828" i="1" s="1"/>
  <c r="J826" i="1"/>
  <c r="P826" i="1" s="1"/>
  <c r="J824" i="1"/>
  <c r="P824" i="1" s="1"/>
  <c r="J822" i="1"/>
  <c r="P822" i="1" s="1"/>
  <c r="J820" i="1"/>
  <c r="P820" i="1" s="1"/>
  <c r="J818" i="1"/>
  <c r="P818" i="1" s="1"/>
  <c r="J816" i="1"/>
  <c r="P816" i="1" s="1"/>
  <c r="J814" i="1"/>
  <c r="P814" i="1" s="1"/>
  <c r="J812" i="1"/>
  <c r="P812" i="1" s="1"/>
  <c r="J810" i="1"/>
  <c r="P810" i="1" s="1"/>
  <c r="J808" i="1"/>
  <c r="P808" i="1" s="1"/>
  <c r="J806" i="1"/>
  <c r="P806" i="1" s="1"/>
  <c r="J804" i="1"/>
  <c r="P804" i="1" s="1"/>
  <c r="J802" i="1"/>
  <c r="P802" i="1" s="1"/>
  <c r="J800" i="1"/>
  <c r="P800" i="1" s="1"/>
  <c r="J798" i="1"/>
  <c r="P798" i="1" s="1"/>
  <c r="J796" i="1"/>
  <c r="P796" i="1" s="1"/>
  <c r="J794" i="1"/>
  <c r="P794" i="1" s="1"/>
  <c r="J792" i="1"/>
  <c r="P792" i="1" s="1"/>
  <c r="J790" i="1"/>
  <c r="P790" i="1" s="1"/>
  <c r="J788" i="1"/>
  <c r="P788" i="1" s="1"/>
  <c r="J786" i="1"/>
  <c r="P786" i="1" s="1"/>
  <c r="J784" i="1"/>
  <c r="P784" i="1" s="1"/>
  <c r="J782" i="1"/>
  <c r="P782" i="1" s="1"/>
  <c r="J780" i="1"/>
  <c r="P780" i="1" s="1"/>
  <c r="J778" i="1"/>
  <c r="P778" i="1" s="1"/>
  <c r="J776" i="1"/>
  <c r="P776" i="1" s="1"/>
  <c r="J774" i="1"/>
  <c r="P774" i="1" s="1"/>
  <c r="J772" i="1"/>
  <c r="P772" i="1" s="1"/>
  <c r="J770" i="1"/>
  <c r="P770" i="1" s="1"/>
  <c r="J768" i="1"/>
  <c r="P768" i="1" s="1"/>
  <c r="J766" i="1"/>
  <c r="P766" i="1" s="1"/>
  <c r="J764" i="1"/>
  <c r="P764" i="1" s="1"/>
  <c r="J762" i="1"/>
  <c r="P762" i="1" s="1"/>
  <c r="J760" i="1"/>
  <c r="P760" i="1" s="1"/>
  <c r="J758" i="1"/>
  <c r="P758" i="1" s="1"/>
  <c r="J756" i="1"/>
  <c r="P756" i="1" s="1"/>
  <c r="J754" i="1"/>
  <c r="P754" i="1" s="1"/>
  <c r="J752" i="1"/>
  <c r="P752" i="1" s="1"/>
  <c r="J750" i="1"/>
  <c r="P750" i="1" s="1"/>
  <c r="J748" i="1"/>
  <c r="P748" i="1" s="1"/>
  <c r="J746" i="1"/>
  <c r="P746" i="1" s="1"/>
  <c r="I330" i="1"/>
  <c r="O330" i="1" s="1"/>
  <c r="I328" i="1"/>
  <c r="O328" i="1" s="1"/>
  <c r="I326" i="1"/>
  <c r="O326" i="1" s="1"/>
  <c r="I324" i="1"/>
  <c r="O324" i="1" s="1"/>
  <c r="I322" i="1"/>
  <c r="O322" i="1" s="1"/>
  <c r="I320" i="1"/>
  <c r="O320" i="1" s="1"/>
  <c r="I318" i="1"/>
  <c r="O318" i="1" s="1"/>
  <c r="I316" i="1"/>
  <c r="O316" i="1" s="1"/>
  <c r="I314" i="1"/>
  <c r="O314" i="1" s="1"/>
  <c r="I312" i="1"/>
  <c r="O312" i="1" s="1"/>
  <c r="I310" i="1"/>
  <c r="O310" i="1" s="1"/>
  <c r="I308" i="1"/>
  <c r="O308" i="1" s="1"/>
  <c r="I306" i="1"/>
  <c r="O306" i="1" s="1"/>
  <c r="I304" i="1"/>
  <c r="O304" i="1" s="1"/>
  <c r="I302" i="1"/>
  <c r="O302" i="1" s="1"/>
  <c r="I300" i="1"/>
  <c r="O300" i="1" s="1"/>
  <c r="I298" i="1"/>
  <c r="O298" i="1" s="1"/>
  <c r="I296" i="1"/>
  <c r="O296" i="1" s="1"/>
  <c r="I294" i="1"/>
  <c r="O294" i="1" s="1"/>
  <c r="I292" i="1"/>
  <c r="O292" i="1" s="1"/>
  <c r="I290" i="1"/>
  <c r="O290" i="1" s="1"/>
  <c r="I288" i="1"/>
  <c r="O288" i="1" s="1"/>
  <c r="I286" i="1"/>
  <c r="O286" i="1" s="1"/>
  <c r="I284" i="1"/>
  <c r="O284" i="1" s="1"/>
  <c r="I282" i="1"/>
  <c r="O282" i="1" s="1"/>
  <c r="I280" i="1"/>
  <c r="O280" i="1" s="1"/>
  <c r="I278" i="1"/>
  <c r="O278" i="1" s="1"/>
  <c r="I276" i="1"/>
  <c r="O276" i="1" s="1"/>
  <c r="I274" i="1"/>
  <c r="O274" i="1" s="1"/>
  <c r="I272" i="1"/>
  <c r="O272" i="1" s="1"/>
  <c r="I270" i="1"/>
  <c r="O270" i="1" s="1"/>
  <c r="I268" i="1"/>
  <c r="O268" i="1" s="1"/>
  <c r="I266" i="1"/>
  <c r="O266" i="1" s="1"/>
  <c r="I264" i="1"/>
  <c r="O264" i="1" s="1"/>
  <c r="I262" i="1"/>
  <c r="O262" i="1" s="1"/>
  <c r="I260" i="1"/>
  <c r="O260" i="1" s="1"/>
  <c r="I258" i="1"/>
  <c r="O258" i="1" s="1"/>
  <c r="I256" i="1"/>
  <c r="O256" i="1" s="1"/>
  <c r="I254" i="1"/>
  <c r="O254" i="1" s="1"/>
  <c r="I252" i="1"/>
  <c r="O252" i="1" s="1"/>
  <c r="I250" i="1"/>
  <c r="O250" i="1" s="1"/>
  <c r="I248" i="1"/>
  <c r="O248" i="1" s="1"/>
  <c r="I246" i="1"/>
  <c r="O246" i="1" s="1"/>
  <c r="I244" i="1"/>
  <c r="O244" i="1" s="1"/>
  <c r="I242" i="1"/>
  <c r="O242" i="1" s="1"/>
  <c r="I240" i="1"/>
  <c r="O240" i="1" s="1"/>
  <c r="I238" i="1"/>
  <c r="O238" i="1" s="1"/>
  <c r="I236" i="1"/>
  <c r="O236" i="1" s="1"/>
  <c r="I234" i="1"/>
  <c r="O234" i="1" s="1"/>
  <c r="I232" i="1"/>
  <c r="O232" i="1" s="1"/>
  <c r="I230" i="1"/>
  <c r="O230" i="1" s="1"/>
  <c r="I228" i="1"/>
  <c r="O228" i="1" s="1"/>
  <c r="I226" i="1"/>
  <c r="O226" i="1" s="1"/>
  <c r="I224" i="1"/>
  <c r="O224" i="1" s="1"/>
  <c r="I222" i="1"/>
  <c r="O222" i="1" s="1"/>
  <c r="I220" i="1"/>
  <c r="O220" i="1" s="1"/>
  <c r="I218" i="1"/>
  <c r="O218" i="1" s="1"/>
  <c r="I216" i="1"/>
  <c r="O216" i="1" s="1"/>
  <c r="I214" i="1"/>
  <c r="O214" i="1" s="1"/>
  <c r="I212" i="1"/>
  <c r="O212" i="1" s="1"/>
  <c r="I210" i="1"/>
  <c r="O210" i="1" s="1"/>
  <c r="I208" i="1"/>
  <c r="O208" i="1" s="1"/>
  <c r="I206" i="1"/>
  <c r="O206" i="1" s="1"/>
  <c r="I204" i="1"/>
  <c r="O204" i="1" s="1"/>
  <c r="I202" i="1"/>
  <c r="O202" i="1" s="1"/>
  <c r="I200" i="1"/>
  <c r="O200" i="1" s="1"/>
  <c r="I198" i="1"/>
  <c r="O198" i="1" s="1"/>
  <c r="I196" i="1"/>
  <c r="O196" i="1" s="1"/>
  <c r="I194" i="1"/>
  <c r="O194" i="1" s="1"/>
  <c r="I192" i="1"/>
  <c r="O192" i="1" s="1"/>
  <c r="I190" i="1"/>
  <c r="O190" i="1" s="1"/>
  <c r="I188" i="1"/>
  <c r="O188" i="1" s="1"/>
  <c r="I186" i="1"/>
  <c r="O186" i="1" s="1"/>
  <c r="I184" i="1"/>
  <c r="O184" i="1" s="1"/>
  <c r="I182" i="1"/>
  <c r="O182" i="1" s="1"/>
  <c r="I180" i="1"/>
  <c r="O180" i="1" s="1"/>
  <c r="I178" i="1"/>
  <c r="O178" i="1" s="1"/>
  <c r="I176" i="1"/>
  <c r="O176" i="1" s="1"/>
  <c r="I174" i="1"/>
  <c r="O174" i="1" s="1"/>
  <c r="I172" i="1"/>
  <c r="O172" i="1" s="1"/>
  <c r="I170" i="1"/>
  <c r="O170" i="1" s="1"/>
  <c r="I168" i="1"/>
  <c r="O168" i="1" s="1"/>
  <c r="I166" i="1"/>
  <c r="O166" i="1" s="1"/>
  <c r="I164" i="1"/>
  <c r="O164" i="1" s="1"/>
  <c r="I162" i="1"/>
  <c r="O162" i="1" s="1"/>
  <c r="I160" i="1"/>
  <c r="O160" i="1" s="1"/>
  <c r="I158" i="1"/>
  <c r="O158" i="1" s="1"/>
  <c r="I156" i="1"/>
  <c r="O156" i="1" s="1"/>
  <c r="I154" i="1"/>
  <c r="O154" i="1" s="1"/>
  <c r="I152" i="1"/>
  <c r="O152" i="1" s="1"/>
  <c r="I150" i="1"/>
  <c r="O150" i="1" s="1"/>
  <c r="I148" i="1"/>
  <c r="O148" i="1" s="1"/>
  <c r="I146" i="1"/>
  <c r="O146" i="1" s="1"/>
  <c r="I144" i="1"/>
  <c r="O144" i="1" s="1"/>
  <c r="I142" i="1"/>
  <c r="O142" i="1" s="1"/>
  <c r="I140" i="1"/>
  <c r="O140" i="1" s="1"/>
  <c r="I138" i="1"/>
  <c r="O138" i="1" s="1"/>
  <c r="I136" i="1"/>
  <c r="O136" i="1" s="1"/>
  <c r="I134" i="1"/>
  <c r="O134" i="1" s="1"/>
  <c r="I132" i="1"/>
  <c r="O132" i="1" s="1"/>
  <c r="I130" i="1"/>
  <c r="O130" i="1" s="1"/>
  <c r="I128" i="1"/>
  <c r="O128" i="1" s="1"/>
  <c r="I126" i="1"/>
  <c r="O126" i="1" s="1"/>
  <c r="I124" i="1"/>
  <c r="O124" i="1" s="1"/>
  <c r="I122" i="1"/>
  <c r="O122" i="1" s="1"/>
  <c r="I120" i="1"/>
  <c r="O120" i="1" s="1"/>
  <c r="I118" i="1"/>
  <c r="O118" i="1" s="1"/>
  <c r="I116" i="1"/>
  <c r="O116" i="1" s="1"/>
  <c r="I114" i="1"/>
  <c r="O114" i="1" s="1"/>
  <c r="I112" i="1"/>
  <c r="O112" i="1" s="1"/>
  <c r="I110" i="1"/>
  <c r="O110" i="1" s="1"/>
  <c r="I108" i="1"/>
  <c r="O108" i="1" s="1"/>
  <c r="I106" i="1"/>
  <c r="O106" i="1" s="1"/>
  <c r="I104" i="1"/>
  <c r="O104" i="1" s="1"/>
  <c r="I102" i="1"/>
  <c r="O102" i="1" s="1"/>
  <c r="I100" i="1"/>
  <c r="O100" i="1" s="1"/>
  <c r="I98" i="1"/>
  <c r="O98" i="1" s="1"/>
  <c r="I96" i="1"/>
  <c r="O96" i="1" s="1"/>
  <c r="I94" i="1"/>
  <c r="O94" i="1" s="1"/>
  <c r="I92" i="1"/>
  <c r="O92" i="1" s="1"/>
  <c r="I90" i="1"/>
  <c r="O90" i="1" s="1"/>
  <c r="I88" i="1"/>
  <c r="O88" i="1" s="1"/>
  <c r="I86" i="1"/>
  <c r="O86" i="1" s="1"/>
  <c r="I84" i="1"/>
  <c r="O84" i="1" s="1"/>
  <c r="I82" i="1"/>
  <c r="O82" i="1" s="1"/>
  <c r="I80" i="1"/>
  <c r="O80" i="1" s="1"/>
  <c r="I78" i="1"/>
  <c r="O78" i="1" s="1"/>
  <c r="I76" i="1"/>
  <c r="O76" i="1" s="1"/>
  <c r="I74" i="1"/>
  <c r="O74" i="1" s="1"/>
  <c r="I72" i="1"/>
  <c r="O72" i="1" s="1"/>
  <c r="I70" i="1"/>
  <c r="O70" i="1" s="1"/>
  <c r="I68" i="1"/>
  <c r="O68" i="1" s="1"/>
  <c r="I66" i="1"/>
  <c r="O66" i="1" s="1"/>
  <c r="I64" i="1"/>
  <c r="O64" i="1" s="1"/>
  <c r="I62" i="1"/>
  <c r="O62" i="1" s="1"/>
  <c r="I60" i="1"/>
  <c r="O60" i="1" s="1"/>
  <c r="I58" i="1"/>
  <c r="O58" i="1" s="1"/>
  <c r="I56" i="1"/>
  <c r="O56" i="1" s="1"/>
  <c r="I54" i="1"/>
  <c r="O54" i="1" s="1"/>
  <c r="I52" i="1"/>
  <c r="O52" i="1" s="1"/>
  <c r="I50" i="1"/>
  <c r="O50" i="1" s="1"/>
  <c r="I48" i="1"/>
  <c r="O48" i="1" s="1"/>
  <c r="I46" i="1"/>
  <c r="O46" i="1" s="1"/>
  <c r="I44" i="1"/>
  <c r="O44" i="1" s="1"/>
  <c r="I42" i="1"/>
  <c r="O42" i="1" s="1"/>
  <c r="I40" i="1"/>
  <c r="O40" i="1" s="1"/>
  <c r="I38" i="1"/>
  <c r="O38" i="1" s="1"/>
  <c r="I36" i="1"/>
  <c r="O36" i="1" s="1"/>
  <c r="I34" i="1"/>
  <c r="O34" i="1" s="1"/>
  <c r="I32" i="1"/>
  <c r="O32" i="1" s="1"/>
  <c r="I30" i="1"/>
  <c r="O30" i="1" s="1"/>
  <c r="I28" i="1"/>
  <c r="O28" i="1" s="1"/>
  <c r="I26" i="1"/>
  <c r="O26" i="1" s="1"/>
  <c r="I24" i="1"/>
  <c r="O24" i="1" s="1"/>
  <c r="I22" i="1"/>
  <c r="O22" i="1" s="1"/>
  <c r="I20" i="1"/>
  <c r="O20" i="1" s="1"/>
  <c r="I18" i="1"/>
  <c r="O18" i="1" s="1"/>
  <c r="I16" i="1"/>
  <c r="O16" i="1" s="1"/>
  <c r="I14" i="1"/>
  <c r="O14" i="1" s="1"/>
  <c r="I12" i="1"/>
  <c r="O12" i="1" s="1"/>
  <c r="I10" i="1"/>
  <c r="O10" i="1" s="1"/>
  <c r="I8" i="1"/>
  <c r="O8" i="1" s="1"/>
  <c r="J743" i="1"/>
  <c r="P743" i="1" s="1"/>
  <c r="J741" i="1"/>
  <c r="P741" i="1" s="1"/>
  <c r="J739" i="1"/>
  <c r="P739" i="1" s="1"/>
  <c r="J737" i="1"/>
  <c r="P737" i="1" s="1"/>
  <c r="J735" i="1"/>
  <c r="P735" i="1" s="1"/>
  <c r="J733" i="1"/>
  <c r="P733" i="1" s="1"/>
  <c r="J731" i="1"/>
  <c r="P731" i="1" s="1"/>
  <c r="J729" i="1"/>
  <c r="P729" i="1" s="1"/>
  <c r="J727" i="1"/>
  <c r="P727" i="1" s="1"/>
  <c r="J725" i="1"/>
  <c r="P725" i="1" s="1"/>
  <c r="J723" i="1"/>
  <c r="P723" i="1" s="1"/>
  <c r="J721" i="1"/>
  <c r="P721" i="1" s="1"/>
  <c r="J719" i="1"/>
  <c r="P719" i="1" s="1"/>
  <c r="J2011" i="1"/>
  <c r="P2011" i="1" s="1"/>
  <c r="J2007" i="1"/>
  <c r="P2007" i="1" s="1"/>
  <c r="J2003" i="1"/>
  <c r="P2003" i="1" s="1"/>
  <c r="J1999" i="1"/>
  <c r="P1999" i="1" s="1"/>
  <c r="J1995" i="1"/>
  <c r="P1995" i="1" s="1"/>
  <c r="J1991" i="1"/>
  <c r="P1991" i="1" s="1"/>
  <c r="J1987" i="1"/>
  <c r="P1987" i="1" s="1"/>
  <c r="J1982" i="1"/>
  <c r="P1982" i="1" s="1"/>
  <c r="J1978" i="1"/>
  <c r="P1978" i="1" s="1"/>
  <c r="J1974" i="1"/>
  <c r="P1974" i="1" s="1"/>
  <c r="J1968" i="1"/>
  <c r="P1968" i="1" s="1"/>
  <c r="J1883" i="1"/>
  <c r="P1883" i="1" s="1"/>
  <c r="J1879" i="1"/>
  <c r="P1879" i="1" s="1"/>
  <c r="J1875" i="1"/>
  <c r="P1875" i="1" s="1"/>
  <c r="J1871" i="1"/>
  <c r="P1871" i="1" s="1"/>
  <c r="J1867" i="1"/>
  <c r="P1867" i="1" s="1"/>
  <c r="J1863" i="1"/>
  <c r="P1863" i="1" s="1"/>
  <c r="J1859" i="1"/>
  <c r="P1859" i="1" s="1"/>
  <c r="J1852" i="1"/>
  <c r="P1852" i="1" s="1"/>
  <c r="J1848" i="1"/>
  <c r="P1848" i="1" s="1"/>
  <c r="J1846" i="1"/>
  <c r="P1846" i="1" s="1"/>
  <c r="J1842" i="1"/>
  <c r="P1842" i="1" s="1"/>
  <c r="J1840" i="1"/>
  <c r="P1840" i="1" s="1"/>
  <c r="J1838" i="1"/>
  <c r="P1838" i="1" s="1"/>
  <c r="J1836" i="1"/>
  <c r="P1836" i="1" s="1"/>
  <c r="J1834" i="1"/>
  <c r="P1834" i="1" s="1"/>
  <c r="J1832" i="1"/>
  <c r="P1832" i="1" s="1"/>
  <c r="J1830" i="1"/>
  <c r="P1830" i="1" s="1"/>
  <c r="J1828" i="1"/>
  <c r="P1828" i="1" s="1"/>
  <c r="J1826" i="1"/>
  <c r="P1826" i="1" s="1"/>
  <c r="J1824" i="1"/>
  <c r="P1824" i="1" s="1"/>
  <c r="J1757" i="1"/>
  <c r="P1757" i="1" s="1"/>
  <c r="J1753" i="1"/>
  <c r="P1753" i="1" s="1"/>
  <c r="J1749" i="1"/>
  <c r="P1749" i="1" s="1"/>
  <c r="J1745" i="1"/>
  <c r="P1745" i="1" s="1"/>
  <c r="J1741" i="1"/>
  <c r="P1741" i="1" s="1"/>
  <c r="J1737" i="1"/>
  <c r="P1737" i="1" s="1"/>
  <c r="J1733" i="1"/>
  <c r="P1733" i="1" s="1"/>
  <c r="J1729" i="1"/>
  <c r="P1729" i="1" s="1"/>
  <c r="J1726" i="1"/>
  <c r="P1726" i="1" s="1"/>
  <c r="J1722" i="1"/>
  <c r="P1722" i="1" s="1"/>
  <c r="J1718" i="1"/>
  <c r="P1718" i="1" s="1"/>
  <c r="J1712" i="1"/>
  <c r="P1712" i="1" s="1"/>
  <c r="J1627" i="1"/>
  <c r="P1627" i="1" s="1"/>
  <c r="J1623" i="1"/>
  <c r="P1623" i="1" s="1"/>
  <c r="J1619" i="1"/>
  <c r="P1619" i="1" s="1"/>
  <c r="J1615" i="1"/>
  <c r="P1615" i="1" s="1"/>
  <c r="J1611" i="1"/>
  <c r="P1611" i="1" s="1"/>
  <c r="J1607" i="1"/>
  <c r="P1607" i="1" s="1"/>
  <c r="J1603" i="1"/>
  <c r="P1603" i="1" s="1"/>
  <c r="J1596" i="1"/>
  <c r="P1596" i="1" s="1"/>
  <c r="J1592" i="1"/>
  <c r="P1592" i="1" s="1"/>
  <c r="J1586" i="1"/>
  <c r="P1586" i="1" s="1"/>
  <c r="J1499" i="1"/>
  <c r="P1499" i="1" s="1"/>
  <c r="J1495" i="1"/>
  <c r="P1495" i="1" s="1"/>
  <c r="J1491" i="1"/>
  <c r="P1491" i="1" s="1"/>
  <c r="J1487" i="1"/>
  <c r="P1487" i="1" s="1"/>
  <c r="J1483" i="1"/>
  <c r="P1483" i="1" s="1"/>
  <c r="J1479" i="1"/>
  <c r="P1479" i="1" s="1"/>
  <c r="J1475" i="1"/>
  <c r="P1475" i="1" s="1"/>
  <c r="J1468" i="1"/>
  <c r="P1468" i="1" s="1"/>
  <c r="J1466" i="1"/>
  <c r="P1466" i="1" s="1"/>
  <c r="J1462" i="1"/>
  <c r="P1462" i="1" s="1"/>
  <c r="J1460" i="1"/>
  <c r="P1460" i="1" s="1"/>
  <c r="J1456" i="1"/>
  <c r="P1456" i="1" s="1"/>
  <c r="J1454" i="1"/>
  <c r="P1454" i="1" s="1"/>
  <c r="J1452" i="1"/>
  <c r="P1452" i="1" s="1"/>
  <c r="J1450" i="1"/>
  <c r="P1450" i="1" s="1"/>
  <c r="J1448" i="1"/>
  <c r="P1448" i="1" s="1"/>
  <c r="J1446" i="1"/>
  <c r="P1446" i="1" s="1"/>
  <c r="J1444" i="1"/>
  <c r="P1444" i="1" s="1"/>
  <c r="J1442" i="1"/>
  <c r="P1442" i="1" s="1"/>
  <c r="J1440" i="1"/>
  <c r="P1440" i="1" s="1"/>
  <c r="J1373" i="1"/>
  <c r="P1373" i="1" s="1"/>
  <c r="J1369" i="1"/>
  <c r="P1369" i="1" s="1"/>
  <c r="J1365" i="1"/>
  <c r="P1365" i="1" s="1"/>
  <c r="J1361" i="1"/>
  <c r="P1361" i="1" s="1"/>
  <c r="J1357" i="1"/>
  <c r="P1357" i="1" s="1"/>
  <c r="J1353" i="1"/>
  <c r="P1353" i="1" s="1"/>
  <c r="J1349" i="1"/>
  <c r="P1349" i="1" s="1"/>
  <c r="J1345" i="1"/>
  <c r="P1345" i="1" s="1"/>
  <c r="J1342" i="1"/>
  <c r="P1342" i="1" s="1"/>
  <c r="J1338" i="1"/>
  <c r="P1338" i="1" s="1"/>
  <c r="J1334" i="1"/>
  <c r="P1334" i="1" s="1"/>
  <c r="J1308" i="1"/>
  <c r="P1308" i="1" s="1"/>
  <c r="J1949" i="1"/>
  <c r="P1949" i="1" s="1"/>
  <c r="J1947" i="1"/>
  <c r="P1947" i="1" s="1"/>
  <c r="J1945" i="1"/>
  <c r="P1945" i="1" s="1"/>
  <c r="J1943" i="1"/>
  <c r="P1943" i="1" s="1"/>
  <c r="J1941" i="1"/>
  <c r="P1941" i="1" s="1"/>
  <c r="J1939" i="1"/>
  <c r="P1939" i="1" s="1"/>
  <c r="J1937" i="1"/>
  <c r="P1937" i="1" s="1"/>
  <c r="J1935" i="1"/>
  <c r="P1935" i="1" s="1"/>
  <c r="J1933" i="1"/>
  <c r="P1933" i="1" s="1"/>
  <c r="J1931" i="1"/>
  <c r="P1931" i="1" s="1"/>
  <c r="J1929" i="1"/>
  <c r="P1929" i="1" s="1"/>
  <c r="J1927" i="1"/>
  <c r="P1927" i="1" s="1"/>
  <c r="J1925" i="1"/>
  <c r="P1925" i="1" s="1"/>
  <c r="J1923" i="1"/>
  <c r="P1923" i="1" s="1"/>
  <c r="J1921" i="1"/>
  <c r="P1921" i="1" s="1"/>
  <c r="J1918" i="1"/>
  <c r="P1918" i="1" s="1"/>
  <c r="J1916" i="1"/>
  <c r="P1916" i="1" s="1"/>
  <c r="J1914" i="1"/>
  <c r="P1914" i="1" s="1"/>
  <c r="J1912" i="1"/>
  <c r="P1912" i="1" s="1"/>
  <c r="J1910" i="1"/>
  <c r="P1910" i="1" s="1"/>
  <c r="J1908" i="1"/>
  <c r="P1908" i="1" s="1"/>
  <c r="J1906" i="1"/>
  <c r="P1906" i="1" s="1"/>
  <c r="J1904" i="1"/>
  <c r="P1904" i="1" s="1"/>
  <c r="J1902" i="1"/>
  <c r="P1902" i="1" s="1"/>
  <c r="J1900" i="1"/>
  <c r="P1900" i="1" s="1"/>
  <c r="J1898" i="1"/>
  <c r="P1898" i="1" s="1"/>
  <c r="J1896" i="1"/>
  <c r="P1896" i="1" s="1"/>
  <c r="J1894" i="1"/>
  <c r="P1894" i="1" s="1"/>
  <c r="J1892" i="1"/>
  <c r="P1892" i="1" s="1"/>
  <c r="J1890" i="1"/>
  <c r="P1890" i="1" s="1"/>
  <c r="J1888" i="1"/>
  <c r="P1888" i="1" s="1"/>
  <c r="J1821" i="1"/>
  <c r="P1821" i="1" s="1"/>
  <c r="J1819" i="1"/>
  <c r="P1819" i="1" s="1"/>
  <c r="J1817" i="1"/>
  <c r="P1817" i="1" s="1"/>
  <c r="J1815" i="1"/>
  <c r="P1815" i="1" s="1"/>
  <c r="J1813" i="1"/>
  <c r="P1813" i="1" s="1"/>
  <c r="J1811" i="1"/>
  <c r="P1811" i="1" s="1"/>
  <c r="J1809" i="1"/>
  <c r="P1809" i="1" s="1"/>
  <c r="J1807" i="1"/>
  <c r="P1807" i="1" s="1"/>
  <c r="J1805" i="1"/>
  <c r="P1805" i="1" s="1"/>
  <c r="J1803" i="1"/>
  <c r="P1803" i="1" s="1"/>
  <c r="J1801" i="1"/>
  <c r="P1801" i="1" s="1"/>
  <c r="J1799" i="1"/>
  <c r="P1799" i="1" s="1"/>
  <c r="J1797" i="1"/>
  <c r="P1797" i="1" s="1"/>
  <c r="J1795" i="1"/>
  <c r="P1795" i="1" s="1"/>
  <c r="J1793" i="1"/>
  <c r="P1793" i="1" s="1"/>
  <c r="J1790" i="1"/>
  <c r="P1790" i="1" s="1"/>
  <c r="J1788" i="1"/>
  <c r="P1788" i="1" s="1"/>
  <c r="J1786" i="1"/>
  <c r="P1786" i="1" s="1"/>
  <c r="J1784" i="1"/>
  <c r="P1784" i="1" s="1"/>
  <c r="J1782" i="1"/>
  <c r="P1782" i="1" s="1"/>
  <c r="J1780" i="1"/>
  <c r="P1780" i="1" s="1"/>
  <c r="J1778" i="1"/>
  <c r="P1778" i="1" s="1"/>
  <c r="J1776" i="1"/>
  <c r="P1776" i="1" s="1"/>
  <c r="J1774" i="1"/>
  <c r="P1774" i="1" s="1"/>
  <c r="J1772" i="1"/>
  <c r="P1772" i="1" s="1"/>
  <c r="J1770" i="1"/>
  <c r="P1770" i="1" s="1"/>
  <c r="J1768" i="1"/>
  <c r="P1768" i="1" s="1"/>
  <c r="J1766" i="1"/>
  <c r="P1766" i="1" s="1"/>
  <c r="J1764" i="1"/>
  <c r="P1764" i="1" s="1"/>
  <c r="J1762" i="1"/>
  <c r="P1762" i="1" s="1"/>
  <c r="J1760" i="1"/>
  <c r="P1760" i="1" s="1"/>
  <c r="J1693" i="1"/>
  <c r="P1693" i="1" s="1"/>
  <c r="J1691" i="1"/>
  <c r="P1691" i="1" s="1"/>
  <c r="J1689" i="1"/>
  <c r="P1689" i="1" s="1"/>
  <c r="J1687" i="1"/>
  <c r="P1687" i="1" s="1"/>
  <c r="J1685" i="1"/>
  <c r="P1685" i="1" s="1"/>
  <c r="J1683" i="1"/>
  <c r="P1683" i="1" s="1"/>
  <c r="J1681" i="1"/>
  <c r="P1681" i="1" s="1"/>
  <c r="J1679" i="1"/>
  <c r="P1679" i="1" s="1"/>
  <c r="J1677" i="1"/>
  <c r="P1677" i="1" s="1"/>
  <c r="J1675" i="1"/>
  <c r="P1675" i="1" s="1"/>
  <c r="J1673" i="1"/>
  <c r="P1673" i="1" s="1"/>
  <c r="J1671" i="1"/>
  <c r="P1671" i="1" s="1"/>
  <c r="J1669" i="1"/>
  <c r="P1669" i="1" s="1"/>
  <c r="J1667" i="1"/>
  <c r="P1667" i="1" s="1"/>
  <c r="J1665" i="1"/>
  <c r="P1665" i="1" s="1"/>
  <c r="J1662" i="1"/>
  <c r="P1662" i="1" s="1"/>
  <c r="J1660" i="1"/>
  <c r="P1660" i="1" s="1"/>
  <c r="J1658" i="1"/>
  <c r="P1658" i="1" s="1"/>
  <c r="J1656" i="1"/>
  <c r="P1656" i="1" s="1"/>
  <c r="J1654" i="1"/>
  <c r="P1654" i="1" s="1"/>
  <c r="J1652" i="1"/>
  <c r="P1652" i="1" s="1"/>
  <c r="J1650" i="1"/>
  <c r="P1650" i="1" s="1"/>
  <c r="J1648" i="1"/>
  <c r="P1648" i="1" s="1"/>
  <c r="J1646" i="1"/>
  <c r="P1646" i="1" s="1"/>
  <c r="J1644" i="1"/>
  <c r="P1644" i="1" s="1"/>
  <c r="J1642" i="1"/>
  <c r="P1642" i="1" s="1"/>
  <c r="J1640" i="1"/>
  <c r="P1640" i="1" s="1"/>
  <c r="J1638" i="1"/>
  <c r="P1638" i="1" s="1"/>
  <c r="J1636" i="1"/>
  <c r="P1636" i="1" s="1"/>
  <c r="J1634" i="1"/>
  <c r="P1634" i="1" s="1"/>
  <c r="J1632" i="1"/>
  <c r="P1632" i="1" s="1"/>
  <c r="J1565" i="1"/>
  <c r="P1565" i="1" s="1"/>
  <c r="J1563" i="1"/>
  <c r="P1563" i="1" s="1"/>
  <c r="J1561" i="1"/>
  <c r="P1561" i="1" s="1"/>
  <c r="J1559" i="1"/>
  <c r="P1559" i="1" s="1"/>
  <c r="J1557" i="1"/>
  <c r="P1557" i="1" s="1"/>
  <c r="J1555" i="1"/>
  <c r="P1555" i="1" s="1"/>
  <c r="J1553" i="1"/>
  <c r="P1553" i="1" s="1"/>
  <c r="J1551" i="1"/>
  <c r="P1551" i="1" s="1"/>
  <c r="J1549" i="1"/>
  <c r="P1549" i="1" s="1"/>
  <c r="J1547" i="1"/>
  <c r="P1547" i="1" s="1"/>
  <c r="J1545" i="1"/>
  <c r="P1545" i="1" s="1"/>
  <c r="J1543" i="1"/>
  <c r="P1543" i="1" s="1"/>
  <c r="J1541" i="1"/>
  <c r="P1541" i="1" s="1"/>
  <c r="J1539" i="1"/>
  <c r="P1539" i="1" s="1"/>
  <c r="J1537" i="1"/>
  <c r="P1537" i="1" s="1"/>
  <c r="J1534" i="1"/>
  <c r="P1534" i="1" s="1"/>
  <c r="J1532" i="1"/>
  <c r="P1532" i="1" s="1"/>
  <c r="J1530" i="1"/>
  <c r="P1530" i="1" s="1"/>
  <c r="J1528" i="1"/>
  <c r="P1528" i="1" s="1"/>
  <c r="J1526" i="1"/>
  <c r="P1526" i="1" s="1"/>
  <c r="J1524" i="1"/>
  <c r="P1524" i="1" s="1"/>
  <c r="J1522" i="1"/>
  <c r="P1522" i="1" s="1"/>
  <c r="J1520" i="1"/>
  <c r="P1520" i="1" s="1"/>
  <c r="J1518" i="1"/>
  <c r="P1518" i="1" s="1"/>
  <c r="J1516" i="1"/>
  <c r="P1516" i="1" s="1"/>
  <c r="J1514" i="1"/>
  <c r="P1514" i="1" s="1"/>
  <c r="J1512" i="1"/>
  <c r="P1512" i="1" s="1"/>
  <c r="J1510" i="1"/>
  <c r="P1510" i="1" s="1"/>
  <c r="J1508" i="1"/>
  <c r="P1508" i="1" s="1"/>
  <c r="J1506" i="1"/>
  <c r="P1506" i="1" s="1"/>
  <c r="J1504" i="1"/>
  <c r="P1504" i="1" s="1"/>
  <c r="J1437" i="1"/>
  <c r="P1437" i="1" s="1"/>
  <c r="J1435" i="1"/>
  <c r="P1435" i="1" s="1"/>
  <c r="J1433" i="1"/>
  <c r="P1433" i="1" s="1"/>
  <c r="J1431" i="1"/>
  <c r="P1431" i="1" s="1"/>
  <c r="J1429" i="1"/>
  <c r="P1429" i="1" s="1"/>
  <c r="J1427" i="1"/>
  <c r="P1427" i="1" s="1"/>
  <c r="J1425" i="1"/>
  <c r="P1425" i="1" s="1"/>
  <c r="J1423" i="1"/>
  <c r="P1423" i="1" s="1"/>
  <c r="J1421" i="1"/>
  <c r="P1421" i="1" s="1"/>
  <c r="J1419" i="1"/>
  <c r="P1419" i="1" s="1"/>
  <c r="J1417" i="1"/>
  <c r="P1417" i="1" s="1"/>
  <c r="J1415" i="1"/>
  <c r="P1415" i="1" s="1"/>
  <c r="J1413" i="1"/>
  <c r="P1413" i="1" s="1"/>
  <c r="J1411" i="1"/>
  <c r="P1411" i="1" s="1"/>
  <c r="J1409" i="1"/>
  <c r="P1409" i="1" s="1"/>
  <c r="J1406" i="1"/>
  <c r="P1406" i="1" s="1"/>
  <c r="J1404" i="1"/>
  <c r="P1404" i="1" s="1"/>
  <c r="J1402" i="1"/>
  <c r="P1402" i="1" s="1"/>
  <c r="J1400" i="1"/>
  <c r="P1400" i="1" s="1"/>
  <c r="J1398" i="1"/>
  <c r="P1398" i="1" s="1"/>
  <c r="J1396" i="1"/>
  <c r="P1396" i="1" s="1"/>
  <c r="J1394" i="1"/>
  <c r="P1394" i="1" s="1"/>
  <c r="J1392" i="1"/>
  <c r="P1392" i="1" s="1"/>
  <c r="J1390" i="1"/>
  <c r="P1390" i="1" s="1"/>
  <c r="J1388" i="1"/>
  <c r="P1388" i="1" s="1"/>
  <c r="J1386" i="1"/>
  <c r="P1386" i="1" s="1"/>
  <c r="J1384" i="1"/>
  <c r="P1384" i="1" s="1"/>
  <c r="J1382" i="1"/>
  <c r="P1382" i="1" s="1"/>
  <c r="J1380" i="1"/>
  <c r="P1380" i="1" s="1"/>
  <c r="J1378" i="1"/>
  <c r="P1378" i="1" s="1"/>
  <c r="J1376" i="1"/>
  <c r="P1376" i="1" s="1"/>
  <c r="J1303" i="1"/>
  <c r="P1303" i="1" s="1"/>
  <c r="J1301" i="1"/>
  <c r="P1301" i="1" s="1"/>
  <c r="J1299" i="1"/>
  <c r="P1299" i="1" s="1"/>
  <c r="J1297" i="1"/>
  <c r="P1297" i="1" s="1"/>
  <c r="J1295" i="1"/>
  <c r="P1295" i="1" s="1"/>
  <c r="J1293" i="1"/>
  <c r="P1293" i="1" s="1"/>
  <c r="J1291" i="1"/>
  <c r="P1291" i="1" s="1"/>
  <c r="J1289" i="1"/>
  <c r="P1289" i="1" s="1"/>
  <c r="J1287" i="1"/>
  <c r="P1287" i="1" s="1"/>
  <c r="J1285" i="1"/>
  <c r="P1285" i="1" s="1"/>
  <c r="J1283" i="1"/>
  <c r="P1283" i="1" s="1"/>
  <c r="J1281" i="1"/>
  <c r="P1281" i="1" s="1"/>
  <c r="J1279" i="1"/>
  <c r="P1279" i="1" s="1"/>
  <c r="J1277" i="1"/>
  <c r="P1277" i="1" s="1"/>
  <c r="J1275" i="1"/>
  <c r="P1275" i="1" s="1"/>
  <c r="J1272" i="1"/>
  <c r="P1272" i="1" s="1"/>
  <c r="J1270" i="1"/>
  <c r="P1270" i="1" s="1"/>
  <c r="J1268" i="1"/>
  <c r="P1268" i="1" s="1"/>
  <c r="J1266" i="1"/>
  <c r="P1266" i="1" s="1"/>
  <c r="J1264" i="1"/>
  <c r="P1264" i="1" s="1"/>
  <c r="J1262" i="1"/>
  <c r="P1262" i="1" s="1"/>
  <c r="J1260" i="1"/>
  <c r="P1260" i="1" s="1"/>
  <c r="J1258" i="1"/>
  <c r="P1258" i="1" s="1"/>
  <c r="J1256" i="1"/>
  <c r="P1256" i="1" s="1"/>
  <c r="J1254" i="1"/>
  <c r="P1254" i="1" s="1"/>
  <c r="J1252" i="1"/>
  <c r="P1252" i="1" s="1"/>
  <c r="J1250" i="1"/>
  <c r="P1250" i="1" s="1"/>
  <c r="J1248" i="1"/>
  <c r="P1248" i="1" s="1"/>
  <c r="J1246" i="1"/>
  <c r="P1246" i="1" s="1"/>
  <c r="J1244" i="1"/>
  <c r="P1244" i="1" s="1"/>
  <c r="J1242" i="1"/>
  <c r="P1242" i="1" s="1"/>
  <c r="J1175" i="1"/>
  <c r="P1175" i="1" s="1"/>
  <c r="J1173" i="1"/>
  <c r="P1173" i="1" s="1"/>
  <c r="J1171" i="1"/>
  <c r="P1171" i="1" s="1"/>
  <c r="J1169" i="1"/>
  <c r="P1169" i="1" s="1"/>
  <c r="J1167" i="1"/>
  <c r="P1167" i="1" s="1"/>
  <c r="J1165" i="1"/>
  <c r="P1165" i="1" s="1"/>
  <c r="J1163" i="1"/>
  <c r="P1163" i="1" s="1"/>
  <c r="J1161" i="1"/>
  <c r="P1161" i="1" s="1"/>
  <c r="J1159" i="1"/>
  <c r="P1159" i="1" s="1"/>
  <c r="J1157" i="1"/>
  <c r="P1157" i="1" s="1"/>
  <c r="J1155" i="1"/>
  <c r="P1155" i="1" s="1"/>
  <c r="J1153" i="1"/>
  <c r="P1153" i="1" s="1"/>
  <c r="J1151" i="1"/>
  <c r="P1151" i="1" s="1"/>
  <c r="J1149" i="1"/>
  <c r="P1149" i="1" s="1"/>
  <c r="J1147" i="1"/>
  <c r="P1147" i="1" s="1"/>
  <c r="J1144" i="1"/>
  <c r="P1144" i="1" s="1"/>
  <c r="J1142" i="1"/>
  <c r="P1142" i="1" s="1"/>
  <c r="J1140" i="1"/>
  <c r="P1140" i="1" s="1"/>
  <c r="J1138" i="1"/>
  <c r="P1138" i="1" s="1"/>
  <c r="J1136" i="1"/>
  <c r="P1136" i="1" s="1"/>
  <c r="J1134" i="1"/>
  <c r="P1134" i="1" s="1"/>
  <c r="J1132" i="1"/>
  <c r="P1132" i="1" s="1"/>
  <c r="J1130" i="1"/>
  <c r="P1130" i="1" s="1"/>
  <c r="J1128" i="1"/>
  <c r="P1128" i="1" s="1"/>
  <c r="J1126" i="1"/>
  <c r="P1126" i="1" s="1"/>
  <c r="J1124" i="1"/>
  <c r="P1124" i="1" s="1"/>
  <c r="J1122" i="1"/>
  <c r="P1122" i="1" s="1"/>
  <c r="J1120" i="1"/>
  <c r="P1120" i="1" s="1"/>
  <c r="J1118" i="1"/>
  <c r="P1118" i="1" s="1"/>
  <c r="J1116" i="1"/>
  <c r="P1116" i="1" s="1"/>
  <c r="J1114" i="1"/>
  <c r="P1114" i="1" s="1"/>
  <c r="J1047" i="1"/>
  <c r="P1047" i="1" s="1"/>
  <c r="J1045" i="1"/>
  <c r="P1045" i="1" s="1"/>
  <c r="J1043" i="1"/>
  <c r="P1043" i="1" s="1"/>
  <c r="J1041" i="1"/>
  <c r="P1041" i="1" s="1"/>
  <c r="J1039" i="1"/>
  <c r="P1039" i="1" s="1"/>
  <c r="J1037" i="1"/>
  <c r="P1037" i="1" s="1"/>
  <c r="J1035" i="1"/>
  <c r="P1035" i="1" s="1"/>
  <c r="J1033" i="1"/>
  <c r="P1033" i="1" s="1"/>
  <c r="J1031" i="1"/>
  <c r="P1031" i="1" s="1"/>
  <c r="J1029" i="1"/>
  <c r="P1029" i="1" s="1"/>
  <c r="J1027" i="1"/>
  <c r="P1027" i="1" s="1"/>
  <c r="J1025" i="1"/>
  <c r="P1025" i="1" s="1"/>
  <c r="J1023" i="1"/>
  <c r="P1023" i="1" s="1"/>
  <c r="J1021" i="1"/>
  <c r="P1021" i="1" s="1"/>
  <c r="J1019" i="1"/>
  <c r="P1019" i="1" s="1"/>
  <c r="J1016" i="1"/>
  <c r="P1016" i="1" s="1"/>
  <c r="J1014" i="1"/>
  <c r="P1014" i="1" s="1"/>
  <c r="J1012" i="1"/>
  <c r="P1012" i="1" s="1"/>
  <c r="J1010" i="1"/>
  <c r="P1010" i="1" s="1"/>
  <c r="J1008" i="1"/>
  <c r="P1008" i="1" s="1"/>
  <c r="J1006" i="1"/>
  <c r="P1006" i="1" s="1"/>
  <c r="J1004" i="1"/>
  <c r="P1004" i="1" s="1"/>
  <c r="J1002" i="1"/>
  <c r="P1002" i="1" s="1"/>
  <c r="J1000" i="1"/>
  <c r="P1000" i="1" s="1"/>
  <c r="J998" i="1"/>
  <c r="P998" i="1" s="1"/>
  <c r="J996" i="1"/>
  <c r="P996" i="1" s="1"/>
  <c r="J994" i="1"/>
  <c r="P994" i="1" s="1"/>
  <c r="J992" i="1"/>
  <c r="P992" i="1" s="1"/>
  <c r="J990" i="1"/>
  <c r="P990" i="1" s="1"/>
  <c r="J988" i="1"/>
  <c r="P988" i="1" s="1"/>
  <c r="J986" i="1"/>
  <c r="P986" i="1" s="1"/>
  <c r="J713" i="1"/>
  <c r="P713" i="1" s="1"/>
  <c r="J709" i="1"/>
  <c r="P709" i="1" s="1"/>
  <c r="J705" i="1"/>
  <c r="P705" i="1" s="1"/>
  <c r="J701" i="1"/>
  <c r="P701" i="1" s="1"/>
  <c r="J697" i="1"/>
  <c r="P697" i="1" s="1"/>
  <c r="J693" i="1"/>
  <c r="P693" i="1" s="1"/>
  <c r="J691" i="1"/>
  <c r="P691" i="1" s="1"/>
  <c r="J687" i="1"/>
  <c r="P687" i="1" s="1"/>
  <c r="J683" i="1"/>
  <c r="P683" i="1" s="1"/>
  <c r="J679" i="1"/>
  <c r="P679" i="1" s="1"/>
  <c r="J675" i="1"/>
  <c r="P675" i="1" s="1"/>
  <c r="J671" i="1"/>
  <c r="P671" i="1" s="1"/>
  <c r="J667" i="1"/>
  <c r="P667" i="1" s="1"/>
  <c r="J663" i="1"/>
  <c r="P663" i="1" s="1"/>
  <c r="J659" i="1"/>
  <c r="P659" i="1" s="1"/>
  <c r="J655" i="1"/>
  <c r="P655" i="1" s="1"/>
  <c r="J651" i="1"/>
  <c r="P651" i="1" s="1"/>
  <c r="J647" i="1"/>
  <c r="P647" i="1" s="1"/>
  <c r="J643" i="1"/>
  <c r="P643" i="1" s="1"/>
  <c r="J639" i="1"/>
  <c r="P639" i="1" s="1"/>
  <c r="J635" i="1"/>
  <c r="P635" i="1" s="1"/>
  <c r="J631" i="1"/>
  <c r="P631" i="1" s="1"/>
  <c r="J625" i="1"/>
  <c r="P625" i="1" s="1"/>
  <c r="J621" i="1"/>
  <c r="P621" i="1" s="1"/>
  <c r="I517" i="1"/>
  <c r="O517" i="1" s="1"/>
  <c r="I512" i="1"/>
  <c r="O512" i="1" s="1"/>
  <c r="I508" i="1"/>
  <c r="O508" i="1" s="1"/>
  <c r="I504" i="1"/>
  <c r="O504" i="1" s="1"/>
  <c r="I500" i="1"/>
  <c r="O500" i="1" s="1"/>
  <c r="I496" i="1"/>
  <c r="O496" i="1" s="1"/>
  <c r="I492" i="1"/>
  <c r="O492" i="1" s="1"/>
  <c r="I488" i="1"/>
  <c r="O488" i="1" s="1"/>
  <c r="I486" i="1"/>
  <c r="O486" i="1" s="1"/>
  <c r="I482" i="1"/>
  <c r="O482" i="1" s="1"/>
  <c r="I474" i="1"/>
  <c r="O474" i="1" s="1"/>
  <c r="I462" i="1"/>
  <c r="O462" i="1" s="1"/>
  <c r="I454" i="1"/>
  <c r="O454" i="1" s="1"/>
  <c r="I446" i="1"/>
  <c r="O446" i="1" s="1"/>
  <c r="I438" i="1"/>
  <c r="O438" i="1" s="1"/>
  <c r="I430" i="1"/>
  <c r="O430" i="1" s="1"/>
  <c r="J2012" i="1"/>
  <c r="P2012" i="1" s="1"/>
  <c r="J2010" i="1"/>
  <c r="P2010" i="1" s="1"/>
  <c r="J2008" i="1"/>
  <c r="P2008" i="1" s="1"/>
  <c r="J2006" i="1"/>
  <c r="P2006" i="1" s="1"/>
  <c r="J2004" i="1"/>
  <c r="P2004" i="1" s="1"/>
  <c r="J2002" i="1"/>
  <c r="P2002" i="1" s="1"/>
  <c r="J2000" i="1"/>
  <c r="P2000" i="1" s="1"/>
  <c r="J1998" i="1"/>
  <c r="P1998" i="1" s="1"/>
  <c r="J1996" i="1"/>
  <c r="P1996" i="1" s="1"/>
  <c r="J1994" i="1"/>
  <c r="P1994" i="1" s="1"/>
  <c r="J1992" i="1"/>
  <c r="P1992" i="1" s="1"/>
  <c r="J1990" i="1"/>
  <c r="P1990" i="1" s="1"/>
  <c r="J1988" i="1"/>
  <c r="P1988" i="1" s="1"/>
  <c r="J1986" i="1"/>
  <c r="P1986" i="1" s="1"/>
  <c r="J1984" i="1"/>
  <c r="P1984" i="1" s="1"/>
  <c r="J1981" i="1"/>
  <c r="P1981" i="1" s="1"/>
  <c r="J1979" i="1"/>
  <c r="P1979" i="1" s="1"/>
  <c r="J1977" i="1"/>
  <c r="P1977" i="1" s="1"/>
  <c r="J1975" i="1"/>
  <c r="P1975" i="1" s="1"/>
  <c r="J1973" i="1"/>
  <c r="P1973" i="1" s="1"/>
  <c r="J1971" i="1"/>
  <c r="P1971" i="1" s="1"/>
  <c r="J1969" i="1"/>
  <c r="P1969" i="1" s="1"/>
  <c r="J1967" i="1"/>
  <c r="P1967" i="1" s="1"/>
  <c r="J1965" i="1"/>
  <c r="P1965" i="1" s="1"/>
  <c r="J1963" i="1"/>
  <c r="P1963" i="1" s="1"/>
  <c r="J1961" i="1"/>
  <c r="P1961" i="1" s="1"/>
  <c r="J1959" i="1"/>
  <c r="P1959" i="1" s="1"/>
  <c r="J1957" i="1"/>
  <c r="P1957" i="1" s="1"/>
  <c r="J1955" i="1"/>
  <c r="P1955" i="1" s="1"/>
  <c r="J1953" i="1"/>
  <c r="P1953" i="1" s="1"/>
  <c r="J1950" i="1"/>
  <c r="P1950" i="1" s="1"/>
  <c r="J1948" i="1"/>
  <c r="P1948" i="1" s="1"/>
  <c r="J1946" i="1"/>
  <c r="P1946" i="1" s="1"/>
  <c r="J1944" i="1"/>
  <c r="P1944" i="1" s="1"/>
  <c r="J1942" i="1"/>
  <c r="P1942" i="1" s="1"/>
  <c r="J1940" i="1"/>
  <c r="P1940" i="1" s="1"/>
  <c r="J1938" i="1"/>
  <c r="P1938" i="1" s="1"/>
  <c r="J1936" i="1"/>
  <c r="P1936" i="1" s="1"/>
  <c r="J1934" i="1"/>
  <c r="P1934" i="1" s="1"/>
  <c r="J1932" i="1"/>
  <c r="P1932" i="1" s="1"/>
  <c r="J1930" i="1"/>
  <c r="P1930" i="1" s="1"/>
  <c r="J1928" i="1"/>
  <c r="P1928" i="1" s="1"/>
  <c r="J1926" i="1"/>
  <c r="P1926" i="1" s="1"/>
  <c r="J1924" i="1"/>
  <c r="P1924" i="1" s="1"/>
  <c r="J1922" i="1"/>
  <c r="P1922" i="1" s="1"/>
  <c r="J1920" i="1"/>
  <c r="P1920" i="1" s="1"/>
  <c r="J1917" i="1"/>
  <c r="P1917" i="1" s="1"/>
  <c r="J1915" i="1"/>
  <c r="P1915" i="1" s="1"/>
  <c r="J1913" i="1"/>
  <c r="P1913" i="1" s="1"/>
  <c r="J1911" i="1"/>
  <c r="P1911" i="1" s="1"/>
  <c r="J1909" i="1"/>
  <c r="P1909" i="1" s="1"/>
  <c r="J1907" i="1"/>
  <c r="P1907" i="1" s="1"/>
  <c r="J1905" i="1"/>
  <c r="P1905" i="1" s="1"/>
  <c r="J1903" i="1"/>
  <c r="P1903" i="1" s="1"/>
  <c r="J1901" i="1"/>
  <c r="P1901" i="1" s="1"/>
  <c r="J1899" i="1"/>
  <c r="P1899" i="1" s="1"/>
  <c r="J1897" i="1"/>
  <c r="P1897" i="1" s="1"/>
  <c r="J1895" i="1"/>
  <c r="P1895" i="1" s="1"/>
  <c r="J1893" i="1"/>
  <c r="P1893" i="1" s="1"/>
  <c r="J1891" i="1"/>
  <c r="P1891" i="1" s="1"/>
  <c r="J1889" i="1"/>
  <c r="P1889" i="1" s="1"/>
  <c r="J1886" i="1"/>
  <c r="P1886" i="1" s="1"/>
  <c r="J1884" i="1"/>
  <c r="P1884" i="1" s="1"/>
  <c r="J1882" i="1"/>
  <c r="P1882" i="1" s="1"/>
  <c r="J1880" i="1"/>
  <c r="P1880" i="1" s="1"/>
  <c r="J1878" i="1"/>
  <c r="P1878" i="1" s="1"/>
  <c r="J1876" i="1"/>
  <c r="P1876" i="1" s="1"/>
  <c r="J1874" i="1"/>
  <c r="P1874" i="1" s="1"/>
  <c r="J1872" i="1"/>
  <c r="P1872" i="1" s="1"/>
  <c r="J1870" i="1"/>
  <c r="P1870" i="1" s="1"/>
  <c r="J1868" i="1"/>
  <c r="P1868" i="1" s="1"/>
  <c r="J1866" i="1"/>
  <c r="P1866" i="1" s="1"/>
  <c r="J1864" i="1"/>
  <c r="P1864" i="1" s="1"/>
  <c r="J1862" i="1"/>
  <c r="P1862" i="1" s="1"/>
  <c r="J1860" i="1"/>
  <c r="P1860" i="1" s="1"/>
  <c r="J1858" i="1"/>
  <c r="P1858" i="1" s="1"/>
  <c r="J1856" i="1"/>
  <c r="P1856" i="1" s="1"/>
  <c r="J1853" i="1"/>
  <c r="P1853" i="1" s="1"/>
  <c r="J1851" i="1"/>
  <c r="P1851" i="1" s="1"/>
  <c r="J1849" i="1"/>
  <c r="P1849" i="1" s="1"/>
  <c r="J1847" i="1"/>
  <c r="P1847" i="1" s="1"/>
  <c r="J1845" i="1"/>
  <c r="P1845" i="1" s="1"/>
  <c r="J1843" i="1"/>
  <c r="P1843" i="1" s="1"/>
  <c r="J1841" i="1"/>
  <c r="P1841" i="1" s="1"/>
  <c r="J1839" i="1"/>
  <c r="P1839" i="1" s="1"/>
  <c r="J1837" i="1"/>
  <c r="P1837" i="1" s="1"/>
  <c r="J1835" i="1"/>
  <c r="P1835" i="1" s="1"/>
  <c r="J1833" i="1"/>
  <c r="P1833" i="1" s="1"/>
  <c r="J1831" i="1"/>
  <c r="P1831" i="1" s="1"/>
  <c r="J1829" i="1"/>
  <c r="P1829" i="1" s="1"/>
  <c r="J1827" i="1"/>
  <c r="P1827" i="1" s="1"/>
  <c r="J1825" i="1"/>
  <c r="P1825" i="1" s="1"/>
  <c r="J1822" i="1"/>
  <c r="P1822" i="1" s="1"/>
  <c r="J1820" i="1"/>
  <c r="P1820" i="1" s="1"/>
  <c r="J1818" i="1"/>
  <c r="P1818" i="1" s="1"/>
  <c r="J1816" i="1"/>
  <c r="P1816" i="1" s="1"/>
  <c r="J1814" i="1"/>
  <c r="P1814" i="1" s="1"/>
  <c r="J1812" i="1"/>
  <c r="P1812" i="1" s="1"/>
  <c r="J1810" i="1"/>
  <c r="P1810" i="1" s="1"/>
  <c r="J1808" i="1"/>
  <c r="P1808" i="1" s="1"/>
  <c r="J1806" i="1"/>
  <c r="P1806" i="1" s="1"/>
  <c r="J1804" i="1"/>
  <c r="P1804" i="1" s="1"/>
  <c r="J1802" i="1"/>
  <c r="P1802" i="1" s="1"/>
  <c r="J1800" i="1"/>
  <c r="P1800" i="1" s="1"/>
  <c r="X1800" i="1" s="1"/>
  <c r="J1798" i="1"/>
  <c r="P1798" i="1" s="1"/>
  <c r="J1796" i="1"/>
  <c r="P1796" i="1" s="1"/>
  <c r="X1796" i="1" s="1"/>
  <c r="J1794" i="1"/>
  <c r="P1794" i="1" s="1"/>
  <c r="J1792" i="1"/>
  <c r="P1792" i="1" s="1"/>
  <c r="J1789" i="1"/>
  <c r="P1789" i="1" s="1"/>
  <c r="J1787" i="1"/>
  <c r="P1787" i="1" s="1"/>
  <c r="J1785" i="1"/>
  <c r="P1785" i="1" s="1"/>
  <c r="J1783" i="1"/>
  <c r="P1783" i="1" s="1"/>
  <c r="J1781" i="1"/>
  <c r="P1781" i="1" s="1"/>
  <c r="J1779" i="1"/>
  <c r="P1779" i="1" s="1"/>
  <c r="J1777" i="1"/>
  <c r="P1777" i="1" s="1"/>
  <c r="J1775" i="1"/>
  <c r="P1775" i="1" s="1"/>
  <c r="J1773" i="1"/>
  <c r="P1773" i="1" s="1"/>
  <c r="J1771" i="1"/>
  <c r="P1771" i="1" s="1"/>
  <c r="J1769" i="1"/>
  <c r="P1769" i="1" s="1"/>
  <c r="J1767" i="1"/>
  <c r="P1767" i="1" s="1"/>
  <c r="J1765" i="1"/>
  <c r="P1765" i="1" s="1"/>
  <c r="J1763" i="1"/>
  <c r="P1763" i="1" s="1"/>
  <c r="J1761" i="1"/>
  <c r="P1761" i="1" s="1"/>
  <c r="J1758" i="1"/>
  <c r="P1758" i="1" s="1"/>
  <c r="J1756" i="1"/>
  <c r="P1756" i="1" s="1"/>
  <c r="J1754" i="1"/>
  <c r="P1754" i="1" s="1"/>
  <c r="J1752" i="1"/>
  <c r="P1752" i="1" s="1"/>
  <c r="J1750" i="1"/>
  <c r="P1750" i="1" s="1"/>
  <c r="J1748" i="1"/>
  <c r="P1748" i="1" s="1"/>
  <c r="J1746" i="1"/>
  <c r="P1746" i="1" s="1"/>
  <c r="J1744" i="1"/>
  <c r="P1744" i="1" s="1"/>
  <c r="J1742" i="1"/>
  <c r="P1742" i="1" s="1"/>
  <c r="J1740" i="1"/>
  <c r="P1740" i="1" s="1"/>
  <c r="J1738" i="1"/>
  <c r="P1738" i="1" s="1"/>
  <c r="J1736" i="1"/>
  <c r="P1736" i="1" s="1"/>
  <c r="J1734" i="1"/>
  <c r="P1734" i="1" s="1"/>
  <c r="J1732" i="1"/>
  <c r="P1732" i="1" s="1"/>
  <c r="J1730" i="1"/>
  <c r="P1730" i="1" s="1"/>
  <c r="J1728" i="1"/>
  <c r="P1728" i="1" s="1"/>
  <c r="J1725" i="1"/>
  <c r="P1725" i="1" s="1"/>
  <c r="J1723" i="1"/>
  <c r="P1723" i="1" s="1"/>
  <c r="J1721" i="1"/>
  <c r="P1721" i="1" s="1"/>
  <c r="J1719" i="1"/>
  <c r="P1719" i="1" s="1"/>
  <c r="J1717" i="1"/>
  <c r="P1717" i="1" s="1"/>
  <c r="J1715" i="1"/>
  <c r="P1715" i="1" s="1"/>
  <c r="J1713" i="1"/>
  <c r="P1713" i="1" s="1"/>
  <c r="J1711" i="1"/>
  <c r="P1711" i="1" s="1"/>
  <c r="J1709" i="1"/>
  <c r="P1709" i="1" s="1"/>
  <c r="J1707" i="1"/>
  <c r="P1707" i="1" s="1"/>
  <c r="J1705" i="1"/>
  <c r="P1705" i="1" s="1"/>
  <c r="J1703" i="1"/>
  <c r="P1703" i="1" s="1"/>
  <c r="J1701" i="1"/>
  <c r="P1701" i="1" s="1"/>
  <c r="J1699" i="1"/>
  <c r="P1699" i="1" s="1"/>
  <c r="J1697" i="1"/>
  <c r="P1697" i="1" s="1"/>
  <c r="J1694" i="1"/>
  <c r="P1694" i="1" s="1"/>
  <c r="J1692" i="1"/>
  <c r="P1692" i="1" s="1"/>
  <c r="J1690" i="1"/>
  <c r="P1690" i="1" s="1"/>
  <c r="J1688" i="1"/>
  <c r="P1688" i="1" s="1"/>
  <c r="J1686" i="1"/>
  <c r="P1686" i="1" s="1"/>
  <c r="J1684" i="1"/>
  <c r="P1684" i="1" s="1"/>
  <c r="J1682" i="1"/>
  <c r="P1682" i="1" s="1"/>
  <c r="J1680" i="1"/>
  <c r="P1680" i="1" s="1"/>
  <c r="J1678" i="1"/>
  <c r="P1678" i="1" s="1"/>
  <c r="J1676" i="1"/>
  <c r="P1676" i="1" s="1"/>
  <c r="J1674" i="1"/>
  <c r="P1674" i="1" s="1"/>
  <c r="J1672" i="1"/>
  <c r="P1672" i="1" s="1"/>
  <c r="J1670" i="1"/>
  <c r="P1670" i="1" s="1"/>
  <c r="J1668" i="1"/>
  <c r="P1668" i="1" s="1"/>
  <c r="J1666" i="1"/>
  <c r="P1666" i="1" s="1"/>
  <c r="J1664" i="1"/>
  <c r="P1664" i="1" s="1"/>
  <c r="J1661" i="1"/>
  <c r="P1661" i="1" s="1"/>
  <c r="J1659" i="1"/>
  <c r="P1659" i="1" s="1"/>
  <c r="J1657" i="1"/>
  <c r="P1657" i="1" s="1"/>
  <c r="J1655" i="1"/>
  <c r="P1655" i="1" s="1"/>
  <c r="J1653" i="1"/>
  <c r="P1653" i="1" s="1"/>
  <c r="J1651" i="1"/>
  <c r="P1651" i="1" s="1"/>
  <c r="J1649" i="1"/>
  <c r="P1649" i="1" s="1"/>
  <c r="J1647" i="1"/>
  <c r="P1647" i="1" s="1"/>
  <c r="J1645" i="1"/>
  <c r="P1645" i="1" s="1"/>
  <c r="J1643" i="1"/>
  <c r="P1643" i="1" s="1"/>
  <c r="J1641" i="1"/>
  <c r="P1641" i="1" s="1"/>
  <c r="J1639" i="1"/>
  <c r="P1639" i="1" s="1"/>
  <c r="J1637" i="1"/>
  <c r="P1637" i="1" s="1"/>
  <c r="J1635" i="1"/>
  <c r="P1635" i="1" s="1"/>
  <c r="J1633" i="1"/>
  <c r="P1633" i="1" s="1"/>
  <c r="J1630" i="1"/>
  <c r="P1630" i="1" s="1"/>
  <c r="J1628" i="1"/>
  <c r="P1628" i="1" s="1"/>
  <c r="J1626" i="1"/>
  <c r="P1626" i="1" s="1"/>
  <c r="J1624" i="1"/>
  <c r="P1624" i="1" s="1"/>
  <c r="J1622" i="1"/>
  <c r="P1622" i="1" s="1"/>
  <c r="J1620" i="1"/>
  <c r="P1620" i="1" s="1"/>
  <c r="J1618" i="1"/>
  <c r="P1618" i="1" s="1"/>
  <c r="J1616" i="1"/>
  <c r="P1616" i="1" s="1"/>
  <c r="J1614" i="1"/>
  <c r="P1614" i="1" s="1"/>
  <c r="J1612" i="1"/>
  <c r="P1612" i="1" s="1"/>
  <c r="J1610" i="1"/>
  <c r="P1610" i="1" s="1"/>
  <c r="J1608" i="1"/>
  <c r="P1608" i="1" s="1"/>
  <c r="J1606" i="1"/>
  <c r="P1606" i="1" s="1"/>
  <c r="J1604" i="1"/>
  <c r="P1604" i="1" s="1"/>
  <c r="J1602" i="1"/>
  <c r="P1602" i="1" s="1"/>
  <c r="J1600" i="1"/>
  <c r="P1600" i="1" s="1"/>
  <c r="J1597" i="1"/>
  <c r="P1597" i="1" s="1"/>
  <c r="J1595" i="1"/>
  <c r="P1595" i="1" s="1"/>
  <c r="J1593" i="1"/>
  <c r="P1593" i="1" s="1"/>
  <c r="J1591" i="1"/>
  <c r="P1591" i="1" s="1"/>
  <c r="J1589" i="1"/>
  <c r="P1589" i="1" s="1"/>
  <c r="J1587" i="1"/>
  <c r="P1587" i="1" s="1"/>
  <c r="J1585" i="1"/>
  <c r="P1585" i="1" s="1"/>
  <c r="J1583" i="1"/>
  <c r="P1583" i="1" s="1"/>
  <c r="J1581" i="1"/>
  <c r="P1581" i="1" s="1"/>
  <c r="J1579" i="1"/>
  <c r="P1579" i="1" s="1"/>
  <c r="J1577" i="1"/>
  <c r="P1577" i="1" s="1"/>
  <c r="J1575" i="1"/>
  <c r="P1575" i="1" s="1"/>
  <c r="J1573" i="1"/>
  <c r="P1573" i="1" s="1"/>
  <c r="J1571" i="1"/>
  <c r="P1571" i="1" s="1"/>
  <c r="J1569" i="1"/>
  <c r="P1569" i="1" s="1"/>
  <c r="J1566" i="1"/>
  <c r="P1566" i="1" s="1"/>
  <c r="J1564" i="1"/>
  <c r="P1564" i="1" s="1"/>
  <c r="J1562" i="1"/>
  <c r="P1562" i="1" s="1"/>
  <c r="J1560" i="1"/>
  <c r="P1560" i="1" s="1"/>
  <c r="J1558" i="1"/>
  <c r="P1558" i="1" s="1"/>
  <c r="J1556" i="1"/>
  <c r="P1556" i="1" s="1"/>
  <c r="J1554" i="1"/>
  <c r="P1554" i="1" s="1"/>
  <c r="J1552" i="1"/>
  <c r="P1552" i="1" s="1"/>
  <c r="J1550" i="1"/>
  <c r="P1550" i="1" s="1"/>
  <c r="J1548" i="1"/>
  <c r="P1548" i="1" s="1"/>
  <c r="J1546" i="1"/>
  <c r="P1546" i="1" s="1"/>
  <c r="J1544" i="1"/>
  <c r="P1544" i="1" s="1"/>
  <c r="J1542" i="1"/>
  <c r="P1542" i="1" s="1"/>
  <c r="J1540" i="1"/>
  <c r="P1540" i="1" s="1"/>
  <c r="J1538" i="1"/>
  <c r="P1538" i="1" s="1"/>
  <c r="J1536" i="1"/>
  <c r="P1536" i="1" s="1"/>
  <c r="J1533" i="1"/>
  <c r="P1533" i="1" s="1"/>
  <c r="J1531" i="1"/>
  <c r="P1531" i="1" s="1"/>
  <c r="J1529" i="1"/>
  <c r="P1529" i="1" s="1"/>
  <c r="J1527" i="1"/>
  <c r="P1527" i="1" s="1"/>
  <c r="J1525" i="1"/>
  <c r="P1525" i="1" s="1"/>
  <c r="J1523" i="1"/>
  <c r="P1523" i="1" s="1"/>
  <c r="J1521" i="1"/>
  <c r="P1521" i="1" s="1"/>
  <c r="J1519" i="1"/>
  <c r="P1519" i="1" s="1"/>
  <c r="J1517" i="1"/>
  <c r="P1517" i="1" s="1"/>
  <c r="J1515" i="1"/>
  <c r="P1515" i="1" s="1"/>
  <c r="J1513" i="1"/>
  <c r="P1513" i="1" s="1"/>
  <c r="J1511" i="1"/>
  <c r="P1511" i="1" s="1"/>
  <c r="J1509" i="1"/>
  <c r="P1509" i="1" s="1"/>
  <c r="J1507" i="1"/>
  <c r="P1507" i="1" s="1"/>
  <c r="J1505" i="1"/>
  <c r="P1505" i="1" s="1"/>
  <c r="J1502" i="1"/>
  <c r="P1502" i="1" s="1"/>
  <c r="J1500" i="1"/>
  <c r="P1500" i="1" s="1"/>
  <c r="J1498" i="1"/>
  <c r="P1498" i="1" s="1"/>
  <c r="J1496" i="1"/>
  <c r="P1496" i="1" s="1"/>
  <c r="J1494" i="1"/>
  <c r="P1494" i="1" s="1"/>
  <c r="J1492" i="1"/>
  <c r="P1492" i="1" s="1"/>
  <c r="J1490" i="1"/>
  <c r="P1490" i="1" s="1"/>
  <c r="J1488" i="1"/>
  <c r="P1488" i="1" s="1"/>
  <c r="J1486" i="1"/>
  <c r="P1486" i="1" s="1"/>
  <c r="J1484" i="1"/>
  <c r="P1484" i="1" s="1"/>
  <c r="J1482" i="1"/>
  <c r="P1482" i="1" s="1"/>
  <c r="J1480" i="1"/>
  <c r="P1480" i="1" s="1"/>
  <c r="J1478" i="1"/>
  <c r="P1478" i="1" s="1"/>
  <c r="J1476" i="1"/>
  <c r="P1476" i="1" s="1"/>
  <c r="J1474" i="1"/>
  <c r="P1474" i="1" s="1"/>
  <c r="J1472" i="1"/>
  <c r="P1472" i="1" s="1"/>
  <c r="J1469" i="1"/>
  <c r="P1469" i="1" s="1"/>
  <c r="J1467" i="1"/>
  <c r="P1467" i="1" s="1"/>
  <c r="J1465" i="1"/>
  <c r="P1465" i="1" s="1"/>
  <c r="J1463" i="1"/>
  <c r="P1463" i="1" s="1"/>
  <c r="J1461" i="1"/>
  <c r="P1461" i="1" s="1"/>
  <c r="J1459" i="1"/>
  <c r="P1459" i="1" s="1"/>
  <c r="J1457" i="1"/>
  <c r="P1457" i="1" s="1"/>
  <c r="J1455" i="1"/>
  <c r="P1455" i="1" s="1"/>
  <c r="J1453" i="1"/>
  <c r="P1453" i="1" s="1"/>
  <c r="J1451" i="1"/>
  <c r="P1451" i="1" s="1"/>
  <c r="J1449" i="1"/>
  <c r="P1449" i="1" s="1"/>
  <c r="J1447" i="1"/>
  <c r="P1447" i="1" s="1"/>
  <c r="J1445" i="1"/>
  <c r="P1445" i="1" s="1"/>
  <c r="J1443" i="1"/>
  <c r="P1443" i="1" s="1"/>
  <c r="J1441" i="1"/>
  <c r="P1441" i="1" s="1"/>
  <c r="J1438" i="1"/>
  <c r="P1438" i="1" s="1"/>
  <c r="J1436" i="1"/>
  <c r="P1436" i="1" s="1"/>
  <c r="J1434" i="1"/>
  <c r="P1434" i="1" s="1"/>
  <c r="J1432" i="1"/>
  <c r="P1432" i="1" s="1"/>
  <c r="J1430" i="1"/>
  <c r="P1430" i="1" s="1"/>
  <c r="J1428" i="1"/>
  <c r="P1428" i="1" s="1"/>
  <c r="J1426" i="1"/>
  <c r="P1426" i="1" s="1"/>
  <c r="J1424" i="1"/>
  <c r="P1424" i="1" s="1"/>
  <c r="J1422" i="1"/>
  <c r="P1422" i="1" s="1"/>
  <c r="J1420" i="1"/>
  <c r="P1420" i="1" s="1"/>
  <c r="J1418" i="1"/>
  <c r="P1418" i="1" s="1"/>
  <c r="J1416" i="1"/>
  <c r="P1416" i="1" s="1"/>
  <c r="J1414" i="1"/>
  <c r="P1414" i="1" s="1"/>
  <c r="J1412" i="1"/>
  <c r="P1412" i="1" s="1"/>
  <c r="J1410" i="1"/>
  <c r="P1410" i="1" s="1"/>
  <c r="J1408" i="1"/>
  <c r="P1408" i="1" s="1"/>
  <c r="J1405" i="1"/>
  <c r="P1405" i="1" s="1"/>
  <c r="J1403" i="1"/>
  <c r="P1403" i="1" s="1"/>
  <c r="J1401" i="1"/>
  <c r="P1401" i="1" s="1"/>
  <c r="J1399" i="1"/>
  <c r="P1399" i="1" s="1"/>
  <c r="J1397" i="1"/>
  <c r="P1397" i="1" s="1"/>
  <c r="J1395" i="1"/>
  <c r="P1395" i="1" s="1"/>
  <c r="J1393" i="1"/>
  <c r="P1393" i="1" s="1"/>
  <c r="J1391" i="1"/>
  <c r="P1391" i="1" s="1"/>
  <c r="J1389" i="1"/>
  <c r="P1389" i="1" s="1"/>
  <c r="J1387" i="1"/>
  <c r="P1387" i="1" s="1"/>
  <c r="J1385" i="1"/>
  <c r="P1385" i="1" s="1"/>
  <c r="J1383" i="1"/>
  <c r="P1383" i="1" s="1"/>
  <c r="J1381" i="1"/>
  <c r="P1381" i="1" s="1"/>
  <c r="J1379" i="1"/>
  <c r="P1379" i="1" s="1"/>
  <c r="J1377" i="1"/>
  <c r="P1377" i="1" s="1"/>
  <c r="J1374" i="1"/>
  <c r="P1374" i="1" s="1"/>
  <c r="J1372" i="1"/>
  <c r="P1372" i="1" s="1"/>
  <c r="J1370" i="1"/>
  <c r="P1370" i="1" s="1"/>
  <c r="J1368" i="1"/>
  <c r="P1368" i="1" s="1"/>
  <c r="J1366" i="1"/>
  <c r="P1366" i="1" s="1"/>
  <c r="J1364" i="1"/>
  <c r="P1364" i="1" s="1"/>
  <c r="J1362" i="1"/>
  <c r="P1362" i="1" s="1"/>
  <c r="J1360" i="1"/>
  <c r="P1360" i="1" s="1"/>
  <c r="J1358" i="1"/>
  <c r="P1358" i="1" s="1"/>
  <c r="J1356" i="1"/>
  <c r="P1356" i="1" s="1"/>
  <c r="J1354" i="1"/>
  <c r="P1354" i="1" s="1"/>
  <c r="J1352" i="1"/>
  <c r="P1352" i="1" s="1"/>
  <c r="J1350" i="1"/>
  <c r="P1350" i="1" s="1"/>
  <c r="J1348" i="1"/>
  <c r="P1348" i="1" s="1"/>
  <c r="J1346" i="1"/>
  <c r="P1346" i="1" s="1"/>
  <c r="J1344" i="1"/>
  <c r="P1344" i="1" s="1"/>
  <c r="J1341" i="1"/>
  <c r="P1341" i="1" s="1"/>
  <c r="J1339" i="1"/>
  <c r="P1339" i="1" s="1"/>
  <c r="J1337" i="1"/>
  <c r="P1337" i="1" s="1"/>
  <c r="J1335" i="1"/>
  <c r="P1335" i="1" s="1"/>
  <c r="J1333" i="1"/>
  <c r="P1333" i="1" s="1"/>
  <c r="J1331" i="1"/>
  <c r="P1331" i="1" s="1"/>
  <c r="J1329" i="1"/>
  <c r="P1329" i="1" s="1"/>
  <c r="J1327" i="1"/>
  <c r="P1327" i="1" s="1"/>
  <c r="J1325" i="1"/>
  <c r="P1325" i="1" s="1"/>
  <c r="J1323" i="1"/>
  <c r="P1323" i="1" s="1"/>
  <c r="J1321" i="1"/>
  <c r="P1321" i="1" s="1"/>
  <c r="J1319" i="1"/>
  <c r="P1319" i="1" s="1"/>
  <c r="J1317" i="1"/>
  <c r="P1317" i="1" s="1"/>
  <c r="J1315" i="1"/>
  <c r="P1315" i="1" s="1"/>
  <c r="J1313" i="1"/>
  <c r="P1313" i="1" s="1"/>
  <c r="J1311" i="1"/>
  <c r="P1311" i="1" s="1"/>
  <c r="J1309" i="1"/>
  <c r="P1309" i="1" s="1"/>
  <c r="J1307" i="1"/>
  <c r="P1307" i="1" s="1"/>
  <c r="J1304" i="1"/>
  <c r="P1304" i="1" s="1"/>
  <c r="J1302" i="1"/>
  <c r="P1302" i="1" s="1"/>
  <c r="J1300" i="1"/>
  <c r="P1300" i="1" s="1"/>
  <c r="J1298" i="1"/>
  <c r="P1298" i="1" s="1"/>
  <c r="J1296" i="1"/>
  <c r="P1296" i="1" s="1"/>
  <c r="J1294" i="1"/>
  <c r="P1294" i="1" s="1"/>
  <c r="J1292" i="1"/>
  <c r="P1292" i="1" s="1"/>
  <c r="J1290" i="1"/>
  <c r="P1290" i="1" s="1"/>
  <c r="J1288" i="1"/>
  <c r="P1288" i="1" s="1"/>
  <c r="J1286" i="1"/>
  <c r="P1286" i="1" s="1"/>
  <c r="J1284" i="1"/>
  <c r="P1284" i="1" s="1"/>
  <c r="J1282" i="1"/>
  <c r="P1282" i="1" s="1"/>
  <c r="J1280" i="1"/>
  <c r="P1280" i="1" s="1"/>
  <c r="J1278" i="1"/>
  <c r="P1278" i="1" s="1"/>
  <c r="J1276" i="1"/>
  <c r="P1276" i="1" s="1"/>
  <c r="J1274" i="1"/>
  <c r="P1274" i="1" s="1"/>
  <c r="J1271" i="1"/>
  <c r="P1271" i="1" s="1"/>
  <c r="J1269" i="1"/>
  <c r="P1269" i="1" s="1"/>
  <c r="J1267" i="1"/>
  <c r="P1267" i="1" s="1"/>
  <c r="J1265" i="1"/>
  <c r="P1265" i="1" s="1"/>
  <c r="J1263" i="1"/>
  <c r="P1263" i="1" s="1"/>
  <c r="J1261" i="1"/>
  <c r="P1261" i="1" s="1"/>
  <c r="J1259" i="1"/>
  <c r="P1259" i="1" s="1"/>
  <c r="J1257" i="1"/>
  <c r="P1257" i="1" s="1"/>
  <c r="J1255" i="1"/>
  <c r="P1255" i="1" s="1"/>
  <c r="J1253" i="1"/>
  <c r="P1253" i="1" s="1"/>
  <c r="J1251" i="1"/>
  <c r="P1251" i="1" s="1"/>
  <c r="J1249" i="1"/>
  <c r="P1249" i="1" s="1"/>
  <c r="J1247" i="1"/>
  <c r="P1247" i="1" s="1"/>
  <c r="J1245" i="1"/>
  <c r="P1245" i="1" s="1"/>
  <c r="J1243" i="1"/>
  <c r="P1243" i="1" s="1"/>
  <c r="J1240" i="1"/>
  <c r="P1240" i="1" s="1"/>
  <c r="J1238" i="1"/>
  <c r="P1238" i="1" s="1"/>
  <c r="J1236" i="1"/>
  <c r="P1236" i="1" s="1"/>
  <c r="J1234" i="1"/>
  <c r="P1234" i="1" s="1"/>
  <c r="J1232" i="1"/>
  <c r="P1232" i="1" s="1"/>
  <c r="J1230" i="1"/>
  <c r="P1230" i="1" s="1"/>
  <c r="J1228" i="1"/>
  <c r="P1228" i="1" s="1"/>
  <c r="J1226" i="1"/>
  <c r="P1226" i="1" s="1"/>
  <c r="J1224" i="1"/>
  <c r="P1224" i="1" s="1"/>
  <c r="J1222" i="1"/>
  <c r="P1222" i="1" s="1"/>
  <c r="J1220" i="1"/>
  <c r="P1220" i="1" s="1"/>
  <c r="J1218" i="1"/>
  <c r="P1218" i="1" s="1"/>
  <c r="J1216" i="1"/>
  <c r="P1216" i="1" s="1"/>
  <c r="J1214" i="1"/>
  <c r="P1214" i="1" s="1"/>
  <c r="J1212" i="1"/>
  <c r="P1212" i="1" s="1"/>
  <c r="J1210" i="1"/>
  <c r="P1210" i="1" s="1"/>
  <c r="J1207" i="1"/>
  <c r="P1207" i="1" s="1"/>
  <c r="J1205" i="1"/>
  <c r="P1205" i="1" s="1"/>
  <c r="J1203" i="1"/>
  <c r="P1203" i="1" s="1"/>
  <c r="J1201" i="1"/>
  <c r="P1201" i="1" s="1"/>
  <c r="J1199" i="1"/>
  <c r="P1199" i="1" s="1"/>
  <c r="J1197" i="1"/>
  <c r="P1197" i="1" s="1"/>
  <c r="J1195" i="1"/>
  <c r="P1195" i="1" s="1"/>
  <c r="J1193" i="1"/>
  <c r="P1193" i="1" s="1"/>
  <c r="J1191" i="1"/>
  <c r="P1191" i="1" s="1"/>
  <c r="J1189" i="1"/>
  <c r="P1189" i="1" s="1"/>
  <c r="J1187" i="1"/>
  <c r="P1187" i="1" s="1"/>
  <c r="J1185" i="1"/>
  <c r="P1185" i="1" s="1"/>
  <c r="J1183" i="1"/>
  <c r="P1183" i="1" s="1"/>
  <c r="J1181" i="1"/>
  <c r="P1181" i="1" s="1"/>
  <c r="J1179" i="1"/>
  <c r="P1179" i="1" s="1"/>
  <c r="J1176" i="1"/>
  <c r="P1176" i="1" s="1"/>
  <c r="J1174" i="1"/>
  <c r="P1174" i="1" s="1"/>
  <c r="J1172" i="1"/>
  <c r="P1172" i="1" s="1"/>
  <c r="J1170" i="1"/>
  <c r="P1170" i="1" s="1"/>
  <c r="J1168" i="1"/>
  <c r="P1168" i="1" s="1"/>
  <c r="J1166" i="1"/>
  <c r="P1166" i="1" s="1"/>
  <c r="J1164" i="1"/>
  <c r="P1164" i="1" s="1"/>
  <c r="J1162" i="1"/>
  <c r="P1162" i="1" s="1"/>
  <c r="J1160" i="1"/>
  <c r="P1160" i="1" s="1"/>
  <c r="J1158" i="1"/>
  <c r="P1158" i="1" s="1"/>
  <c r="J1156" i="1"/>
  <c r="P1156" i="1" s="1"/>
  <c r="J1154" i="1"/>
  <c r="P1154" i="1" s="1"/>
  <c r="J1152" i="1"/>
  <c r="P1152" i="1" s="1"/>
  <c r="J1150" i="1"/>
  <c r="P1150" i="1" s="1"/>
  <c r="J1148" i="1"/>
  <c r="P1148" i="1" s="1"/>
  <c r="J1146" i="1"/>
  <c r="P1146" i="1" s="1"/>
  <c r="J1143" i="1"/>
  <c r="P1143" i="1" s="1"/>
  <c r="J1141" i="1"/>
  <c r="P1141" i="1" s="1"/>
  <c r="J1139" i="1"/>
  <c r="P1139" i="1" s="1"/>
  <c r="J1137" i="1"/>
  <c r="P1137" i="1" s="1"/>
  <c r="J1135" i="1"/>
  <c r="P1135" i="1" s="1"/>
  <c r="J1133" i="1"/>
  <c r="P1133" i="1" s="1"/>
  <c r="J1131" i="1"/>
  <c r="P1131" i="1" s="1"/>
  <c r="J1129" i="1"/>
  <c r="P1129" i="1" s="1"/>
  <c r="J1127" i="1"/>
  <c r="P1127" i="1" s="1"/>
  <c r="J1125" i="1"/>
  <c r="P1125" i="1" s="1"/>
  <c r="J1123" i="1"/>
  <c r="P1123" i="1" s="1"/>
  <c r="J1121" i="1"/>
  <c r="P1121" i="1" s="1"/>
  <c r="J1119" i="1"/>
  <c r="P1119" i="1" s="1"/>
  <c r="J1117" i="1"/>
  <c r="P1117" i="1" s="1"/>
  <c r="J1115" i="1"/>
  <c r="P1115" i="1" s="1"/>
  <c r="J1112" i="1"/>
  <c r="P1112" i="1" s="1"/>
  <c r="J1110" i="1"/>
  <c r="P1110" i="1" s="1"/>
  <c r="J1108" i="1"/>
  <c r="P1108" i="1" s="1"/>
  <c r="J1106" i="1"/>
  <c r="P1106" i="1" s="1"/>
  <c r="J1104" i="1"/>
  <c r="P1104" i="1" s="1"/>
  <c r="J1102" i="1"/>
  <c r="P1102" i="1" s="1"/>
  <c r="J1100" i="1"/>
  <c r="P1100" i="1" s="1"/>
  <c r="J1098" i="1"/>
  <c r="P1098" i="1" s="1"/>
  <c r="J1096" i="1"/>
  <c r="P1096" i="1" s="1"/>
  <c r="J1094" i="1"/>
  <c r="P1094" i="1" s="1"/>
  <c r="J1092" i="1"/>
  <c r="P1092" i="1" s="1"/>
  <c r="J1090" i="1"/>
  <c r="P1090" i="1" s="1"/>
  <c r="J1088" i="1"/>
  <c r="P1088" i="1" s="1"/>
  <c r="J1086" i="1"/>
  <c r="P1086" i="1" s="1"/>
  <c r="J1084" i="1"/>
  <c r="P1084" i="1" s="1"/>
  <c r="J1082" i="1"/>
  <c r="P1082" i="1" s="1"/>
  <c r="J1079" i="1"/>
  <c r="P1079" i="1" s="1"/>
  <c r="J1077" i="1"/>
  <c r="P1077" i="1" s="1"/>
  <c r="J1075" i="1"/>
  <c r="P1075" i="1" s="1"/>
  <c r="J1073" i="1"/>
  <c r="P1073" i="1" s="1"/>
  <c r="J1071" i="1"/>
  <c r="P1071" i="1" s="1"/>
  <c r="J1069" i="1"/>
  <c r="P1069" i="1" s="1"/>
  <c r="J1067" i="1"/>
  <c r="P1067" i="1" s="1"/>
  <c r="J1065" i="1"/>
  <c r="P1065" i="1" s="1"/>
  <c r="J1063" i="1"/>
  <c r="P1063" i="1" s="1"/>
  <c r="J1061" i="1"/>
  <c r="P1061" i="1" s="1"/>
  <c r="J1059" i="1"/>
  <c r="P1059" i="1" s="1"/>
  <c r="J1057" i="1"/>
  <c r="P1057" i="1" s="1"/>
  <c r="J1055" i="1"/>
  <c r="P1055" i="1" s="1"/>
  <c r="J1053" i="1"/>
  <c r="P1053" i="1" s="1"/>
  <c r="J1051" i="1"/>
  <c r="P1051" i="1" s="1"/>
  <c r="J1048" i="1"/>
  <c r="P1048" i="1" s="1"/>
  <c r="J1046" i="1"/>
  <c r="P1046" i="1" s="1"/>
  <c r="J1044" i="1"/>
  <c r="P1044" i="1" s="1"/>
  <c r="J1042" i="1"/>
  <c r="P1042" i="1" s="1"/>
  <c r="J1040" i="1"/>
  <c r="P1040" i="1" s="1"/>
  <c r="J1038" i="1"/>
  <c r="P1038" i="1" s="1"/>
  <c r="J1036" i="1"/>
  <c r="P1036" i="1" s="1"/>
  <c r="J1034" i="1"/>
  <c r="P1034" i="1" s="1"/>
  <c r="J1032" i="1"/>
  <c r="P1032" i="1" s="1"/>
  <c r="J1030" i="1"/>
  <c r="P1030" i="1" s="1"/>
  <c r="J1028" i="1"/>
  <c r="P1028" i="1" s="1"/>
  <c r="J1026" i="1"/>
  <c r="P1026" i="1" s="1"/>
  <c r="J1024" i="1"/>
  <c r="P1024" i="1" s="1"/>
  <c r="J1022" i="1"/>
  <c r="P1022" i="1" s="1"/>
  <c r="J1020" i="1"/>
  <c r="P1020" i="1" s="1"/>
  <c r="J1018" i="1"/>
  <c r="P1018" i="1" s="1"/>
  <c r="J1015" i="1"/>
  <c r="P1015" i="1" s="1"/>
  <c r="J1013" i="1"/>
  <c r="P1013" i="1" s="1"/>
  <c r="J1011" i="1"/>
  <c r="P1011" i="1" s="1"/>
  <c r="J1009" i="1"/>
  <c r="P1009" i="1" s="1"/>
  <c r="J1007" i="1"/>
  <c r="P1007" i="1" s="1"/>
  <c r="J1005" i="1"/>
  <c r="P1005" i="1" s="1"/>
  <c r="J1003" i="1"/>
  <c r="P1003" i="1" s="1"/>
  <c r="J1001" i="1"/>
  <c r="P1001" i="1" s="1"/>
  <c r="J999" i="1"/>
  <c r="P999" i="1" s="1"/>
  <c r="J997" i="1"/>
  <c r="P997" i="1" s="1"/>
  <c r="J995" i="1"/>
  <c r="P995" i="1" s="1"/>
  <c r="J993" i="1"/>
  <c r="P993" i="1" s="1"/>
  <c r="J991" i="1"/>
  <c r="P991" i="1" s="1"/>
  <c r="J989" i="1"/>
  <c r="P989" i="1" s="1"/>
  <c r="J987" i="1"/>
  <c r="P987" i="1" s="1"/>
  <c r="J984" i="1"/>
  <c r="P984" i="1" s="1"/>
  <c r="J982" i="1"/>
  <c r="P982" i="1" s="1"/>
  <c r="J980" i="1"/>
  <c r="P980" i="1" s="1"/>
  <c r="J978" i="1"/>
  <c r="P978" i="1" s="1"/>
  <c r="J976" i="1"/>
  <c r="P976" i="1" s="1"/>
  <c r="J974" i="1"/>
  <c r="P974" i="1" s="1"/>
  <c r="J972" i="1"/>
  <c r="P972" i="1" s="1"/>
  <c r="J970" i="1"/>
  <c r="P970" i="1" s="1"/>
  <c r="J968" i="1"/>
  <c r="P968" i="1" s="1"/>
  <c r="J966" i="1"/>
  <c r="P966" i="1" s="1"/>
  <c r="J964" i="1"/>
  <c r="P964" i="1" s="1"/>
  <c r="J962" i="1"/>
  <c r="P962" i="1" s="1"/>
  <c r="J960" i="1"/>
  <c r="P960" i="1" s="1"/>
  <c r="J958" i="1"/>
  <c r="P958" i="1" s="1"/>
  <c r="J956" i="1"/>
  <c r="P956" i="1" s="1"/>
  <c r="J954" i="1"/>
  <c r="P954" i="1" s="1"/>
  <c r="J951" i="1"/>
  <c r="P951" i="1" s="1"/>
  <c r="J949" i="1"/>
  <c r="P949" i="1" s="1"/>
  <c r="J947" i="1"/>
  <c r="P947" i="1" s="1"/>
  <c r="J945" i="1"/>
  <c r="P945" i="1" s="1"/>
  <c r="J943" i="1"/>
  <c r="P943" i="1" s="1"/>
  <c r="J941" i="1"/>
  <c r="P941" i="1" s="1"/>
  <c r="J939" i="1"/>
  <c r="P939" i="1" s="1"/>
  <c r="J937" i="1"/>
  <c r="P937" i="1" s="1"/>
  <c r="J935" i="1"/>
  <c r="P935" i="1" s="1"/>
  <c r="J933" i="1"/>
  <c r="P933" i="1" s="1"/>
  <c r="J931" i="1"/>
  <c r="P931" i="1" s="1"/>
  <c r="J929" i="1"/>
  <c r="P929" i="1" s="1"/>
  <c r="J927" i="1"/>
  <c r="P927" i="1" s="1"/>
  <c r="J925" i="1"/>
  <c r="P925" i="1" s="1"/>
  <c r="J923" i="1"/>
  <c r="P923" i="1" s="1"/>
  <c r="J921" i="1"/>
  <c r="P921" i="1" s="1"/>
  <c r="J919" i="1"/>
  <c r="P919" i="1" s="1"/>
  <c r="J917" i="1"/>
  <c r="P917" i="1" s="1"/>
  <c r="J915" i="1"/>
  <c r="P915" i="1" s="1"/>
  <c r="J913" i="1"/>
  <c r="P913" i="1" s="1"/>
  <c r="J911" i="1"/>
  <c r="P911" i="1" s="1"/>
  <c r="J909" i="1"/>
  <c r="P909" i="1" s="1"/>
  <c r="J907" i="1"/>
  <c r="P907" i="1" s="1"/>
  <c r="J905" i="1"/>
  <c r="P905" i="1" s="1"/>
  <c r="J903" i="1"/>
  <c r="P903" i="1" s="1"/>
  <c r="J901" i="1"/>
  <c r="P901" i="1" s="1"/>
  <c r="J899" i="1"/>
  <c r="P899" i="1" s="1"/>
  <c r="J897" i="1"/>
  <c r="P897" i="1" s="1"/>
  <c r="J895" i="1"/>
  <c r="P895" i="1" s="1"/>
  <c r="J893" i="1"/>
  <c r="P893" i="1" s="1"/>
  <c r="J891" i="1"/>
  <c r="P891" i="1" s="1"/>
  <c r="J889" i="1"/>
  <c r="P889" i="1" s="1"/>
  <c r="J887" i="1"/>
  <c r="P887" i="1" s="1"/>
  <c r="J885" i="1"/>
  <c r="P885" i="1" s="1"/>
  <c r="J883" i="1"/>
  <c r="P883" i="1" s="1"/>
  <c r="J881" i="1"/>
  <c r="P881" i="1" s="1"/>
  <c r="J879" i="1"/>
  <c r="P879" i="1" s="1"/>
  <c r="J877" i="1"/>
  <c r="P877" i="1" s="1"/>
  <c r="J875" i="1"/>
  <c r="P875" i="1" s="1"/>
  <c r="J873" i="1"/>
  <c r="P873" i="1" s="1"/>
  <c r="J871" i="1"/>
  <c r="P871" i="1" s="1"/>
  <c r="J869" i="1"/>
  <c r="P869" i="1" s="1"/>
  <c r="J867" i="1"/>
  <c r="P867" i="1" s="1"/>
  <c r="J865" i="1"/>
  <c r="P865" i="1" s="1"/>
  <c r="J863" i="1"/>
  <c r="P863" i="1" s="1"/>
  <c r="J861" i="1"/>
  <c r="P861" i="1" s="1"/>
  <c r="J859" i="1"/>
  <c r="P859" i="1" s="1"/>
  <c r="J857" i="1"/>
  <c r="P857" i="1" s="1"/>
  <c r="J855" i="1"/>
  <c r="P855" i="1" s="1"/>
  <c r="J853" i="1"/>
  <c r="P853" i="1" s="1"/>
  <c r="J851" i="1"/>
  <c r="P851" i="1" s="1"/>
  <c r="J849" i="1"/>
  <c r="P849" i="1" s="1"/>
  <c r="J847" i="1"/>
  <c r="P847" i="1" s="1"/>
  <c r="J845" i="1"/>
  <c r="P845" i="1" s="1"/>
  <c r="J843" i="1"/>
  <c r="P843" i="1" s="1"/>
  <c r="J841" i="1"/>
  <c r="P841" i="1" s="1"/>
  <c r="J839" i="1"/>
  <c r="P839" i="1" s="1"/>
  <c r="J837" i="1"/>
  <c r="P837" i="1" s="1"/>
  <c r="J835" i="1"/>
  <c r="P835" i="1" s="1"/>
  <c r="J833" i="1"/>
  <c r="P833" i="1" s="1"/>
  <c r="J831" i="1"/>
  <c r="P831" i="1" s="1"/>
  <c r="J829" i="1"/>
  <c r="P829" i="1" s="1"/>
  <c r="J827" i="1"/>
  <c r="P827" i="1" s="1"/>
  <c r="J825" i="1"/>
  <c r="P825" i="1" s="1"/>
  <c r="J823" i="1"/>
  <c r="P823" i="1" s="1"/>
  <c r="J821" i="1"/>
  <c r="P821" i="1" s="1"/>
  <c r="J819" i="1"/>
  <c r="P819" i="1" s="1"/>
  <c r="J817" i="1"/>
  <c r="P817" i="1" s="1"/>
  <c r="J815" i="1"/>
  <c r="P815" i="1" s="1"/>
  <c r="J813" i="1"/>
  <c r="P813" i="1" s="1"/>
  <c r="J811" i="1"/>
  <c r="P811" i="1" s="1"/>
  <c r="J809" i="1"/>
  <c r="P809" i="1" s="1"/>
  <c r="J807" i="1"/>
  <c r="P807" i="1" s="1"/>
  <c r="J805" i="1"/>
  <c r="P805" i="1" s="1"/>
  <c r="J803" i="1"/>
  <c r="P803" i="1" s="1"/>
  <c r="J801" i="1"/>
  <c r="P801" i="1" s="1"/>
  <c r="J799" i="1"/>
  <c r="P799" i="1" s="1"/>
  <c r="J797" i="1"/>
  <c r="P797" i="1" s="1"/>
  <c r="J795" i="1"/>
  <c r="P795" i="1" s="1"/>
  <c r="J793" i="1"/>
  <c r="P793" i="1" s="1"/>
  <c r="J791" i="1"/>
  <c r="P791" i="1" s="1"/>
  <c r="J789" i="1"/>
  <c r="P789" i="1" s="1"/>
  <c r="J787" i="1"/>
  <c r="P787" i="1" s="1"/>
  <c r="J785" i="1"/>
  <c r="P785" i="1" s="1"/>
  <c r="J783" i="1"/>
  <c r="P783" i="1" s="1"/>
  <c r="J781" i="1"/>
  <c r="P781" i="1" s="1"/>
  <c r="J779" i="1"/>
  <c r="P779" i="1" s="1"/>
  <c r="J777" i="1"/>
  <c r="P777" i="1" s="1"/>
  <c r="J775" i="1"/>
  <c r="P775" i="1" s="1"/>
  <c r="J773" i="1"/>
  <c r="P773" i="1" s="1"/>
  <c r="J771" i="1"/>
  <c r="P771" i="1" s="1"/>
  <c r="J769" i="1"/>
  <c r="P769" i="1" s="1"/>
  <c r="J767" i="1"/>
  <c r="P767" i="1" s="1"/>
  <c r="J765" i="1"/>
  <c r="P765" i="1" s="1"/>
  <c r="J763" i="1"/>
  <c r="P763" i="1" s="1"/>
  <c r="J761" i="1"/>
  <c r="P761" i="1" s="1"/>
  <c r="J759" i="1"/>
  <c r="P759" i="1" s="1"/>
  <c r="J757" i="1"/>
  <c r="P757" i="1" s="1"/>
  <c r="J755" i="1"/>
  <c r="P755" i="1" s="1"/>
  <c r="J753" i="1"/>
  <c r="P753" i="1" s="1"/>
  <c r="J751" i="1"/>
  <c r="P751" i="1" s="1"/>
  <c r="J749" i="1"/>
  <c r="P749" i="1" s="1"/>
  <c r="J747" i="1"/>
  <c r="P747" i="1" s="1"/>
  <c r="J745" i="1"/>
  <c r="P745" i="1" s="1"/>
  <c r="I331" i="1"/>
  <c r="O331" i="1" s="1"/>
  <c r="I329" i="1"/>
  <c r="O329" i="1" s="1"/>
  <c r="I327" i="1"/>
  <c r="O327" i="1" s="1"/>
  <c r="I325" i="1"/>
  <c r="O325" i="1" s="1"/>
  <c r="I323" i="1"/>
  <c r="O323" i="1" s="1"/>
  <c r="I321" i="1"/>
  <c r="O321" i="1" s="1"/>
  <c r="I319" i="1"/>
  <c r="O319" i="1" s="1"/>
  <c r="I317" i="1"/>
  <c r="O317" i="1" s="1"/>
  <c r="I315" i="1"/>
  <c r="O315" i="1" s="1"/>
  <c r="I313" i="1"/>
  <c r="O313" i="1" s="1"/>
  <c r="I311" i="1"/>
  <c r="O311" i="1" s="1"/>
  <c r="I309" i="1"/>
  <c r="O309" i="1" s="1"/>
  <c r="I307" i="1"/>
  <c r="O307" i="1" s="1"/>
  <c r="I305" i="1"/>
  <c r="O305" i="1" s="1"/>
  <c r="I303" i="1"/>
  <c r="O303" i="1" s="1"/>
  <c r="I301" i="1"/>
  <c r="O301" i="1" s="1"/>
  <c r="I299" i="1"/>
  <c r="O299" i="1" s="1"/>
  <c r="I297" i="1"/>
  <c r="O297" i="1" s="1"/>
  <c r="I295" i="1"/>
  <c r="O295" i="1" s="1"/>
  <c r="I293" i="1"/>
  <c r="O293" i="1" s="1"/>
  <c r="I291" i="1"/>
  <c r="O291" i="1" s="1"/>
  <c r="I289" i="1"/>
  <c r="O289" i="1" s="1"/>
  <c r="I287" i="1"/>
  <c r="O287" i="1" s="1"/>
  <c r="I285" i="1"/>
  <c r="O285" i="1" s="1"/>
  <c r="I283" i="1"/>
  <c r="O283" i="1" s="1"/>
  <c r="I281" i="1"/>
  <c r="O281" i="1" s="1"/>
  <c r="I279" i="1"/>
  <c r="O279" i="1" s="1"/>
  <c r="I277" i="1"/>
  <c r="O277" i="1" s="1"/>
  <c r="I275" i="1"/>
  <c r="O275" i="1" s="1"/>
  <c r="I273" i="1"/>
  <c r="O273" i="1" s="1"/>
  <c r="I271" i="1"/>
  <c r="O271" i="1" s="1"/>
  <c r="I269" i="1"/>
  <c r="O269" i="1" s="1"/>
  <c r="I267" i="1"/>
  <c r="O267" i="1" s="1"/>
  <c r="I265" i="1"/>
  <c r="O265" i="1" s="1"/>
  <c r="I263" i="1"/>
  <c r="O263" i="1" s="1"/>
  <c r="I261" i="1"/>
  <c r="O261" i="1" s="1"/>
  <c r="I259" i="1"/>
  <c r="O259" i="1" s="1"/>
  <c r="I257" i="1"/>
  <c r="O257" i="1" s="1"/>
  <c r="I255" i="1"/>
  <c r="O255" i="1" s="1"/>
  <c r="I253" i="1"/>
  <c r="O253" i="1" s="1"/>
  <c r="I251" i="1"/>
  <c r="O251" i="1" s="1"/>
  <c r="I249" i="1"/>
  <c r="O249" i="1" s="1"/>
  <c r="I247" i="1"/>
  <c r="O247" i="1" s="1"/>
  <c r="I245" i="1"/>
  <c r="O245" i="1" s="1"/>
  <c r="I243" i="1"/>
  <c r="O243" i="1" s="1"/>
  <c r="I241" i="1"/>
  <c r="O241" i="1" s="1"/>
  <c r="I239" i="1"/>
  <c r="O239" i="1" s="1"/>
  <c r="I237" i="1"/>
  <c r="O237" i="1" s="1"/>
  <c r="I235" i="1"/>
  <c r="O235" i="1" s="1"/>
  <c r="I233" i="1"/>
  <c r="O233" i="1" s="1"/>
  <c r="I231" i="1"/>
  <c r="O231" i="1" s="1"/>
  <c r="I229" i="1"/>
  <c r="O229" i="1" s="1"/>
  <c r="I227" i="1"/>
  <c r="O227" i="1" s="1"/>
  <c r="I225" i="1"/>
  <c r="O225" i="1" s="1"/>
  <c r="I223" i="1"/>
  <c r="O223" i="1" s="1"/>
  <c r="I221" i="1"/>
  <c r="O221" i="1" s="1"/>
  <c r="I219" i="1"/>
  <c r="O219" i="1" s="1"/>
  <c r="I217" i="1"/>
  <c r="O217" i="1" s="1"/>
  <c r="I215" i="1"/>
  <c r="O215" i="1" s="1"/>
  <c r="I213" i="1"/>
  <c r="O213" i="1" s="1"/>
  <c r="I211" i="1"/>
  <c r="O211" i="1" s="1"/>
  <c r="I209" i="1"/>
  <c r="O209" i="1" s="1"/>
  <c r="I207" i="1"/>
  <c r="O207" i="1" s="1"/>
  <c r="I205" i="1"/>
  <c r="O205" i="1" s="1"/>
  <c r="I203" i="1"/>
  <c r="O203" i="1" s="1"/>
  <c r="I201" i="1"/>
  <c r="O201" i="1" s="1"/>
  <c r="I199" i="1"/>
  <c r="O199" i="1" s="1"/>
  <c r="I197" i="1"/>
  <c r="O197" i="1" s="1"/>
  <c r="I195" i="1"/>
  <c r="O195" i="1" s="1"/>
  <c r="I193" i="1"/>
  <c r="O193" i="1" s="1"/>
  <c r="I191" i="1"/>
  <c r="O191" i="1" s="1"/>
  <c r="I189" i="1"/>
  <c r="O189" i="1" s="1"/>
  <c r="I187" i="1"/>
  <c r="O187" i="1" s="1"/>
  <c r="I185" i="1"/>
  <c r="O185" i="1" s="1"/>
  <c r="I183" i="1"/>
  <c r="O183" i="1" s="1"/>
  <c r="I181" i="1"/>
  <c r="O181" i="1" s="1"/>
  <c r="I179" i="1"/>
  <c r="O179" i="1" s="1"/>
  <c r="I177" i="1"/>
  <c r="O177" i="1" s="1"/>
  <c r="I175" i="1"/>
  <c r="O175" i="1" s="1"/>
  <c r="I173" i="1"/>
  <c r="O173" i="1" s="1"/>
  <c r="I171" i="1"/>
  <c r="O171" i="1" s="1"/>
  <c r="I169" i="1"/>
  <c r="O169" i="1" s="1"/>
  <c r="I167" i="1"/>
  <c r="O167" i="1" s="1"/>
  <c r="I165" i="1"/>
  <c r="O165" i="1" s="1"/>
  <c r="I163" i="1"/>
  <c r="O163" i="1" s="1"/>
  <c r="I161" i="1"/>
  <c r="O161" i="1" s="1"/>
  <c r="I159" i="1"/>
  <c r="O159" i="1" s="1"/>
  <c r="I157" i="1"/>
  <c r="O157" i="1" s="1"/>
  <c r="I155" i="1"/>
  <c r="O155" i="1" s="1"/>
  <c r="I153" i="1"/>
  <c r="O153" i="1" s="1"/>
  <c r="I151" i="1"/>
  <c r="O151" i="1" s="1"/>
  <c r="I149" i="1"/>
  <c r="O149" i="1" s="1"/>
  <c r="I147" i="1"/>
  <c r="O147" i="1" s="1"/>
  <c r="I145" i="1"/>
  <c r="O145" i="1" s="1"/>
  <c r="I143" i="1"/>
  <c r="O143" i="1" s="1"/>
  <c r="I141" i="1"/>
  <c r="O141" i="1" s="1"/>
  <c r="I139" i="1"/>
  <c r="O139" i="1" s="1"/>
  <c r="I137" i="1"/>
  <c r="O137" i="1" s="1"/>
  <c r="I135" i="1"/>
  <c r="O135" i="1" s="1"/>
  <c r="I133" i="1"/>
  <c r="O133" i="1" s="1"/>
  <c r="I131" i="1"/>
  <c r="O131" i="1" s="1"/>
  <c r="I129" i="1"/>
  <c r="O129" i="1" s="1"/>
  <c r="I127" i="1"/>
  <c r="O127" i="1" s="1"/>
  <c r="I125" i="1"/>
  <c r="O125" i="1" s="1"/>
  <c r="I123" i="1"/>
  <c r="O123" i="1" s="1"/>
  <c r="I121" i="1"/>
  <c r="O121" i="1" s="1"/>
  <c r="I119" i="1"/>
  <c r="O119" i="1" s="1"/>
  <c r="I117" i="1"/>
  <c r="O117" i="1" s="1"/>
  <c r="I115" i="1"/>
  <c r="O115" i="1" s="1"/>
  <c r="I113" i="1"/>
  <c r="O113" i="1" s="1"/>
  <c r="I111" i="1"/>
  <c r="O111" i="1" s="1"/>
  <c r="I109" i="1"/>
  <c r="O109" i="1" s="1"/>
  <c r="I107" i="1"/>
  <c r="O107" i="1" s="1"/>
  <c r="I105" i="1"/>
  <c r="O105" i="1" s="1"/>
  <c r="I103" i="1"/>
  <c r="O103" i="1" s="1"/>
  <c r="I101" i="1"/>
  <c r="O101" i="1" s="1"/>
  <c r="I99" i="1"/>
  <c r="O99" i="1" s="1"/>
  <c r="I97" i="1"/>
  <c r="O97" i="1" s="1"/>
  <c r="I95" i="1"/>
  <c r="O95" i="1" s="1"/>
  <c r="I93" i="1"/>
  <c r="O93" i="1" s="1"/>
  <c r="I91" i="1"/>
  <c r="O91" i="1" s="1"/>
  <c r="I89" i="1"/>
  <c r="O89" i="1" s="1"/>
  <c r="I87" i="1"/>
  <c r="O87" i="1" s="1"/>
  <c r="I85" i="1"/>
  <c r="O85" i="1" s="1"/>
  <c r="I83" i="1"/>
  <c r="O83" i="1" s="1"/>
  <c r="I81" i="1"/>
  <c r="O81" i="1" s="1"/>
  <c r="I79" i="1"/>
  <c r="O79" i="1" s="1"/>
  <c r="I77" i="1"/>
  <c r="O77" i="1" s="1"/>
  <c r="I75" i="1"/>
  <c r="O75" i="1" s="1"/>
  <c r="I73" i="1"/>
  <c r="O73" i="1" s="1"/>
  <c r="I71" i="1"/>
  <c r="O71" i="1" s="1"/>
  <c r="I69" i="1"/>
  <c r="O69" i="1" s="1"/>
  <c r="I67" i="1"/>
  <c r="O67" i="1" s="1"/>
  <c r="I65" i="1"/>
  <c r="O65" i="1" s="1"/>
  <c r="I63" i="1"/>
  <c r="O63" i="1" s="1"/>
  <c r="I61" i="1"/>
  <c r="O61" i="1" s="1"/>
  <c r="I59" i="1"/>
  <c r="O59" i="1" s="1"/>
  <c r="I57" i="1"/>
  <c r="O57" i="1" s="1"/>
  <c r="I55" i="1"/>
  <c r="O55" i="1" s="1"/>
  <c r="I53" i="1"/>
  <c r="O53" i="1" s="1"/>
  <c r="I51" i="1"/>
  <c r="O51" i="1" s="1"/>
  <c r="I49" i="1"/>
  <c r="O49" i="1" s="1"/>
  <c r="I47" i="1"/>
  <c r="O47" i="1" s="1"/>
  <c r="I45" i="1"/>
  <c r="O45" i="1" s="1"/>
  <c r="I43" i="1"/>
  <c r="O43" i="1" s="1"/>
  <c r="I41" i="1"/>
  <c r="O41" i="1" s="1"/>
  <c r="I39" i="1"/>
  <c r="O39" i="1" s="1"/>
  <c r="I37" i="1"/>
  <c r="O37" i="1" s="1"/>
  <c r="I35" i="1"/>
  <c r="O35" i="1" s="1"/>
  <c r="I33" i="1"/>
  <c r="O33" i="1" s="1"/>
  <c r="I31" i="1"/>
  <c r="O31" i="1" s="1"/>
  <c r="I29" i="1"/>
  <c r="O29" i="1" s="1"/>
  <c r="I27" i="1"/>
  <c r="O27" i="1" s="1"/>
  <c r="I25" i="1"/>
  <c r="O25" i="1" s="1"/>
  <c r="I23" i="1"/>
  <c r="O23" i="1" s="1"/>
  <c r="I21" i="1"/>
  <c r="O21" i="1" s="1"/>
  <c r="I19" i="1"/>
  <c r="O19" i="1" s="1"/>
  <c r="I17" i="1"/>
  <c r="O17" i="1" s="1"/>
  <c r="I15" i="1"/>
  <c r="O15" i="1" s="1"/>
  <c r="I13" i="1"/>
  <c r="O13" i="1" s="1"/>
  <c r="I11" i="1"/>
  <c r="O11" i="1" s="1"/>
  <c r="I9" i="1"/>
  <c r="O9" i="1" s="1"/>
  <c r="J744" i="1"/>
  <c r="P744" i="1" s="1"/>
  <c r="J742" i="1"/>
  <c r="P742" i="1" s="1"/>
  <c r="J740" i="1"/>
  <c r="P740" i="1" s="1"/>
  <c r="J738" i="1"/>
  <c r="P738" i="1" s="1"/>
  <c r="J736" i="1"/>
  <c r="P736" i="1" s="1"/>
  <c r="J734" i="1"/>
  <c r="P734" i="1" s="1"/>
  <c r="J732" i="1"/>
  <c r="P732" i="1" s="1"/>
  <c r="J730" i="1"/>
  <c r="P730" i="1" s="1"/>
  <c r="J728" i="1"/>
  <c r="P728" i="1" s="1"/>
  <c r="J726" i="1"/>
  <c r="P726" i="1" s="1"/>
  <c r="J724" i="1"/>
  <c r="P724" i="1" s="1"/>
  <c r="J722" i="1"/>
  <c r="P722" i="1" s="1"/>
  <c r="J720" i="1"/>
  <c r="P720" i="1" s="1"/>
  <c r="J718" i="1"/>
  <c r="P718" i="1" s="1"/>
  <c r="J716" i="1"/>
  <c r="P716" i="1" s="1"/>
  <c r="J714" i="1"/>
  <c r="P714" i="1" s="1"/>
  <c r="J712" i="1"/>
  <c r="P712" i="1" s="1"/>
  <c r="J710" i="1"/>
  <c r="P710" i="1" s="1"/>
  <c r="J708" i="1"/>
  <c r="P708" i="1" s="1"/>
  <c r="J706" i="1"/>
  <c r="P706" i="1" s="1"/>
  <c r="J704" i="1"/>
  <c r="P704" i="1" s="1"/>
  <c r="J702" i="1"/>
  <c r="P702" i="1" s="1"/>
  <c r="J700" i="1"/>
  <c r="P700" i="1" s="1"/>
  <c r="J698" i="1"/>
  <c r="P698" i="1" s="1"/>
  <c r="J696" i="1"/>
  <c r="P696" i="1" s="1"/>
  <c r="J694" i="1"/>
  <c r="P694" i="1" s="1"/>
  <c r="J692" i="1"/>
  <c r="P692" i="1" s="1"/>
  <c r="J690" i="1"/>
  <c r="P690" i="1" s="1"/>
  <c r="J688" i="1"/>
  <c r="P688" i="1" s="1"/>
  <c r="J686" i="1"/>
  <c r="P686" i="1" s="1"/>
  <c r="J684" i="1"/>
  <c r="P684" i="1" s="1"/>
  <c r="J682" i="1"/>
  <c r="P682" i="1" s="1"/>
  <c r="J680" i="1"/>
  <c r="P680" i="1" s="1"/>
  <c r="J678" i="1"/>
  <c r="P678" i="1" s="1"/>
  <c r="J676" i="1"/>
  <c r="P676" i="1" s="1"/>
  <c r="J674" i="1"/>
  <c r="P674" i="1" s="1"/>
  <c r="J672" i="1"/>
  <c r="P672" i="1" s="1"/>
  <c r="J670" i="1"/>
  <c r="P670" i="1" s="1"/>
  <c r="J668" i="1"/>
  <c r="P668" i="1" s="1"/>
  <c r="J666" i="1"/>
  <c r="P666" i="1" s="1"/>
  <c r="J664" i="1"/>
  <c r="P664" i="1" s="1"/>
  <c r="J662" i="1"/>
  <c r="P662" i="1" s="1"/>
  <c r="J660" i="1"/>
  <c r="P660" i="1" s="1"/>
  <c r="J658" i="1"/>
  <c r="P658" i="1" s="1"/>
  <c r="J656" i="1"/>
  <c r="P656" i="1" s="1"/>
  <c r="J654" i="1"/>
  <c r="P654" i="1" s="1"/>
  <c r="J652" i="1"/>
  <c r="P652" i="1" s="1"/>
  <c r="J650" i="1"/>
  <c r="P650" i="1" s="1"/>
  <c r="J648" i="1"/>
  <c r="P648" i="1" s="1"/>
  <c r="J646" i="1"/>
  <c r="P646" i="1" s="1"/>
  <c r="J644" i="1"/>
  <c r="P644" i="1" s="1"/>
  <c r="J642" i="1"/>
  <c r="P642" i="1" s="1"/>
  <c r="J640" i="1"/>
  <c r="P640" i="1" s="1"/>
  <c r="J638" i="1"/>
  <c r="P638" i="1" s="1"/>
  <c r="J636" i="1"/>
  <c r="P636" i="1" s="1"/>
  <c r="J634" i="1"/>
  <c r="P634" i="1" s="1"/>
  <c r="J632" i="1"/>
  <c r="P632" i="1" s="1"/>
  <c r="J630" i="1"/>
  <c r="P630" i="1" s="1"/>
  <c r="J628" i="1"/>
  <c r="P628" i="1" s="1"/>
  <c r="J626" i="1"/>
  <c r="P626" i="1" s="1"/>
  <c r="J624" i="1"/>
  <c r="P624" i="1" s="1"/>
  <c r="J622" i="1"/>
  <c r="P622" i="1" s="1"/>
  <c r="I518" i="1"/>
  <c r="O518" i="1" s="1"/>
  <c r="I514" i="1"/>
  <c r="O514" i="1" s="1"/>
  <c r="I511" i="1"/>
  <c r="O511" i="1" s="1"/>
  <c r="I509" i="1"/>
  <c r="O509" i="1" s="1"/>
  <c r="I507" i="1"/>
  <c r="O507" i="1" s="1"/>
  <c r="I505" i="1"/>
  <c r="O505" i="1" s="1"/>
  <c r="I503" i="1"/>
  <c r="O503" i="1" s="1"/>
  <c r="I501" i="1"/>
  <c r="O501" i="1" s="1"/>
  <c r="I499" i="1"/>
  <c r="O499" i="1" s="1"/>
  <c r="I497" i="1"/>
  <c r="O497" i="1" s="1"/>
  <c r="I495" i="1"/>
  <c r="O495" i="1" s="1"/>
  <c r="I493" i="1"/>
  <c r="O493" i="1" s="1"/>
  <c r="I491" i="1"/>
  <c r="O491" i="1" s="1"/>
  <c r="I489" i="1"/>
  <c r="O489" i="1" s="1"/>
  <c r="I487" i="1"/>
  <c r="O487" i="1" s="1"/>
  <c r="I485" i="1"/>
  <c r="O485" i="1" s="1"/>
  <c r="I483" i="1"/>
  <c r="O483" i="1" s="1"/>
  <c r="I479" i="1"/>
  <c r="O479" i="1" s="1"/>
  <c r="I475" i="1"/>
  <c r="O475" i="1" s="1"/>
  <c r="I471" i="1"/>
  <c r="O471" i="1" s="1"/>
  <c r="I467" i="1"/>
  <c r="O467" i="1" s="1"/>
  <c r="I463" i="1"/>
  <c r="O463" i="1" s="1"/>
  <c r="I459" i="1"/>
  <c r="O459" i="1" s="1"/>
  <c r="I455" i="1"/>
  <c r="O455" i="1" s="1"/>
  <c r="I451" i="1"/>
  <c r="O451" i="1" s="1"/>
  <c r="I447" i="1"/>
  <c r="O447" i="1" s="1"/>
  <c r="I443" i="1"/>
  <c r="O443" i="1" s="1"/>
  <c r="I439" i="1"/>
  <c r="O439" i="1" s="1"/>
  <c r="I435" i="1"/>
  <c r="O435" i="1" s="1"/>
  <c r="I431" i="1"/>
  <c r="O431" i="1" s="1"/>
  <c r="I427" i="1"/>
  <c r="O427" i="1" s="1"/>
  <c r="I423" i="1"/>
  <c r="O423" i="1" s="1"/>
  <c r="I419" i="1"/>
  <c r="O419" i="1" s="1"/>
  <c r="I415" i="1"/>
  <c r="O415" i="1" s="1"/>
  <c r="I411" i="1"/>
  <c r="O411" i="1" s="1"/>
  <c r="I407" i="1"/>
  <c r="O407" i="1" s="1"/>
  <c r="I403" i="1"/>
  <c r="O403" i="1" s="1"/>
  <c r="I399" i="1"/>
  <c r="O399" i="1" s="1"/>
  <c r="I395" i="1"/>
  <c r="O395" i="1" s="1"/>
  <c r="I391" i="1"/>
  <c r="O391" i="1" s="1"/>
  <c r="I389" i="1"/>
  <c r="O389" i="1" s="1"/>
  <c r="I387" i="1"/>
  <c r="O387" i="1" s="1"/>
  <c r="I385" i="1"/>
  <c r="O385" i="1" s="1"/>
  <c r="I383" i="1"/>
  <c r="O383" i="1" s="1"/>
  <c r="I381" i="1"/>
  <c r="O381" i="1" s="1"/>
  <c r="I379" i="1"/>
  <c r="O379" i="1" s="1"/>
  <c r="I377" i="1"/>
  <c r="O377" i="1" s="1"/>
  <c r="I375" i="1"/>
  <c r="O375" i="1" s="1"/>
  <c r="I373" i="1"/>
  <c r="O373" i="1" s="1"/>
  <c r="I371" i="1"/>
  <c r="O371" i="1" s="1"/>
  <c r="I369" i="1"/>
  <c r="O369" i="1" s="1"/>
  <c r="I367" i="1"/>
  <c r="O367" i="1" s="1"/>
  <c r="I365" i="1"/>
  <c r="O365" i="1" s="1"/>
  <c r="I363" i="1"/>
  <c r="O363" i="1" s="1"/>
  <c r="I361" i="1"/>
  <c r="O361" i="1" s="1"/>
  <c r="I359" i="1"/>
  <c r="O359" i="1" s="1"/>
  <c r="I357" i="1"/>
  <c r="O357" i="1" s="1"/>
  <c r="I355" i="1"/>
  <c r="O355" i="1" s="1"/>
  <c r="I353" i="1"/>
  <c r="O353" i="1" s="1"/>
  <c r="I351" i="1"/>
  <c r="O351" i="1" s="1"/>
  <c r="I349" i="1"/>
  <c r="O349" i="1" s="1"/>
  <c r="I347" i="1"/>
  <c r="O347" i="1" s="1"/>
  <c r="I345" i="1"/>
  <c r="O345" i="1" s="1"/>
  <c r="I343" i="1"/>
  <c r="O343" i="1" s="1"/>
  <c r="I341" i="1"/>
  <c r="O341" i="1" s="1"/>
  <c r="I339" i="1"/>
  <c r="O339" i="1" s="1"/>
  <c r="I337" i="1"/>
  <c r="O337" i="1" s="1"/>
  <c r="I335" i="1"/>
  <c r="O335" i="1" s="1"/>
  <c r="I333" i="1"/>
  <c r="O333" i="1" s="1"/>
  <c r="R2069" i="1"/>
  <c r="R2060" i="1"/>
  <c r="R2056" i="1"/>
  <c r="R2074" i="1"/>
  <c r="R2070" i="1"/>
  <c r="R2066" i="1"/>
  <c r="R2062" i="1"/>
  <c r="R2073" i="1"/>
  <c r="R2071" i="1"/>
  <c r="R2067" i="1"/>
  <c r="R2065" i="1"/>
  <c r="R2063" i="1"/>
  <c r="R2061" i="1"/>
  <c r="R2059" i="1"/>
  <c r="R2057" i="1"/>
  <c r="R2055" i="1"/>
  <c r="R2072" i="1"/>
  <c r="R2068" i="1"/>
  <c r="R2064" i="1"/>
  <c r="R2058" i="1"/>
  <c r="I2054" i="1"/>
  <c r="O2054" i="1" s="1"/>
  <c r="I2053" i="1"/>
  <c r="O2053" i="1" s="1"/>
  <c r="I2052" i="1"/>
  <c r="O2052" i="1" s="1"/>
  <c r="I2051" i="1"/>
  <c r="O2051" i="1" s="1"/>
  <c r="I2050" i="1"/>
  <c r="O2050" i="1" s="1"/>
  <c r="I2049" i="1"/>
  <c r="O2049" i="1" s="1"/>
  <c r="I2048" i="1"/>
  <c r="O2048" i="1" s="1"/>
  <c r="I2047" i="1"/>
  <c r="O2047" i="1" s="1"/>
  <c r="I2046" i="1"/>
  <c r="O2046" i="1" s="1"/>
  <c r="J2045" i="1"/>
  <c r="P2045" i="1" s="1"/>
  <c r="J2044" i="1"/>
  <c r="P2044" i="1" s="1"/>
  <c r="J2043" i="1"/>
  <c r="P2043" i="1" s="1"/>
  <c r="J2042" i="1"/>
  <c r="P2042" i="1" s="1"/>
  <c r="J2041" i="1"/>
  <c r="P2041" i="1" s="1"/>
  <c r="J2040" i="1"/>
  <c r="P2040" i="1" s="1"/>
  <c r="J2039" i="1"/>
  <c r="P2039" i="1" s="1"/>
  <c r="J2038" i="1"/>
  <c r="P2038" i="1" s="1"/>
  <c r="J2037" i="1"/>
  <c r="P2037" i="1" s="1"/>
  <c r="J2036" i="1"/>
  <c r="P2036" i="1" s="1"/>
  <c r="J2035" i="1"/>
  <c r="P2035" i="1" s="1"/>
  <c r="J2034" i="1"/>
  <c r="P2034" i="1" s="1"/>
  <c r="J2033" i="1"/>
  <c r="P2033" i="1" s="1"/>
  <c r="J2032" i="1"/>
  <c r="P2032" i="1" s="1"/>
  <c r="J2031" i="1"/>
  <c r="P2031" i="1" s="1"/>
  <c r="J2030" i="1"/>
  <c r="P2030" i="1" s="1"/>
  <c r="J2029" i="1"/>
  <c r="P2029" i="1" s="1"/>
  <c r="J2028" i="1"/>
  <c r="P2028" i="1" s="1"/>
  <c r="J2027" i="1"/>
  <c r="P2027" i="1" s="1"/>
  <c r="J2026" i="1"/>
  <c r="P2026" i="1" s="1"/>
  <c r="J2025" i="1"/>
  <c r="P2025" i="1" s="1"/>
  <c r="J2024" i="1"/>
  <c r="P2024" i="1" s="1"/>
  <c r="J2023" i="1"/>
  <c r="P2023" i="1" s="1"/>
  <c r="J2022" i="1"/>
  <c r="P2022" i="1" s="1"/>
  <c r="J2021" i="1"/>
  <c r="P2021" i="1" s="1"/>
  <c r="J2020" i="1"/>
  <c r="P2020" i="1" s="1"/>
  <c r="J2019" i="1"/>
  <c r="P2019" i="1" s="1"/>
  <c r="J2018" i="1"/>
  <c r="P2018" i="1" s="1"/>
  <c r="J2017" i="1"/>
  <c r="P2017" i="1" s="1"/>
  <c r="I2016" i="1"/>
  <c r="O2016" i="1" s="1"/>
  <c r="I2015" i="1"/>
  <c r="O2015" i="1" s="1"/>
  <c r="I2014" i="1"/>
  <c r="O2014" i="1" s="1"/>
  <c r="I2012" i="1"/>
  <c r="O2012" i="1" s="1"/>
  <c r="X2012" i="1" s="1"/>
  <c r="I2010" i="1"/>
  <c r="O2010" i="1" s="1"/>
  <c r="X2010" i="1" s="1"/>
  <c r="I2008" i="1"/>
  <c r="O2008" i="1" s="1"/>
  <c r="X2008" i="1" s="1"/>
  <c r="I2006" i="1"/>
  <c r="O2006" i="1" s="1"/>
  <c r="X2006" i="1" s="1"/>
  <c r="I2004" i="1"/>
  <c r="O2004" i="1" s="1"/>
  <c r="X2004" i="1" s="1"/>
  <c r="I2002" i="1"/>
  <c r="O2002" i="1" s="1"/>
  <c r="X2002" i="1" s="1"/>
  <c r="I2000" i="1"/>
  <c r="O2000" i="1" s="1"/>
  <c r="X2000" i="1" s="1"/>
  <c r="I1998" i="1"/>
  <c r="O1998" i="1" s="1"/>
  <c r="X1998" i="1" s="1"/>
  <c r="I1996" i="1"/>
  <c r="O1996" i="1" s="1"/>
  <c r="X1996" i="1" s="1"/>
  <c r="I1994" i="1"/>
  <c r="O1994" i="1" s="1"/>
  <c r="X1994" i="1" s="1"/>
  <c r="I1992" i="1"/>
  <c r="O1992" i="1" s="1"/>
  <c r="X1992" i="1" s="1"/>
  <c r="I1990" i="1"/>
  <c r="O1990" i="1" s="1"/>
  <c r="X1990" i="1" s="1"/>
  <c r="I1988" i="1"/>
  <c r="O1988" i="1" s="1"/>
  <c r="X1988" i="1" s="1"/>
  <c r="I1986" i="1"/>
  <c r="O1986" i="1" s="1"/>
  <c r="X1986" i="1" s="1"/>
  <c r="I1984" i="1"/>
  <c r="O1984" i="1" s="1"/>
  <c r="X1984" i="1" s="1"/>
  <c r="I1982" i="1"/>
  <c r="O1982" i="1" s="1"/>
  <c r="I1980" i="1"/>
  <c r="O1980" i="1" s="1"/>
  <c r="I1978" i="1"/>
  <c r="O1978" i="1" s="1"/>
  <c r="I1976" i="1"/>
  <c r="O1976" i="1" s="1"/>
  <c r="I1974" i="1"/>
  <c r="O1974" i="1" s="1"/>
  <c r="I1972" i="1"/>
  <c r="O1972" i="1" s="1"/>
  <c r="I1970" i="1"/>
  <c r="O1970" i="1" s="1"/>
  <c r="I1968" i="1"/>
  <c r="O1968" i="1" s="1"/>
  <c r="I1966" i="1"/>
  <c r="O1966" i="1" s="1"/>
  <c r="X1966" i="1" s="1"/>
  <c r="I1964" i="1"/>
  <c r="O1964" i="1" s="1"/>
  <c r="X1964" i="1" s="1"/>
  <c r="I1962" i="1"/>
  <c r="O1962" i="1" s="1"/>
  <c r="X1962" i="1" s="1"/>
  <c r="I1960" i="1"/>
  <c r="O1960" i="1" s="1"/>
  <c r="X1960" i="1" s="1"/>
  <c r="I1958" i="1"/>
  <c r="O1958" i="1" s="1"/>
  <c r="X1958" i="1" s="1"/>
  <c r="I1956" i="1"/>
  <c r="O1956" i="1" s="1"/>
  <c r="X1956" i="1" s="1"/>
  <c r="I1954" i="1"/>
  <c r="O1954" i="1" s="1"/>
  <c r="X1954" i="1" s="1"/>
  <c r="I1952" i="1"/>
  <c r="O1952" i="1" s="1"/>
  <c r="X1952" i="1" s="1"/>
  <c r="J717" i="1"/>
  <c r="P717" i="1" s="1"/>
  <c r="J715" i="1"/>
  <c r="P715" i="1" s="1"/>
  <c r="J711" i="1"/>
  <c r="P711" i="1" s="1"/>
  <c r="J707" i="1"/>
  <c r="P707" i="1" s="1"/>
  <c r="J703" i="1"/>
  <c r="P703" i="1" s="1"/>
  <c r="J699" i="1"/>
  <c r="P699" i="1" s="1"/>
  <c r="J695" i="1"/>
  <c r="P695" i="1" s="1"/>
  <c r="J689" i="1"/>
  <c r="P689" i="1" s="1"/>
  <c r="J685" i="1"/>
  <c r="P685" i="1" s="1"/>
  <c r="J681" i="1"/>
  <c r="P681" i="1" s="1"/>
  <c r="J677" i="1"/>
  <c r="P677" i="1" s="1"/>
  <c r="J673" i="1"/>
  <c r="P673" i="1" s="1"/>
  <c r="J669" i="1"/>
  <c r="P669" i="1" s="1"/>
  <c r="J665" i="1"/>
  <c r="P665" i="1" s="1"/>
  <c r="J661" i="1"/>
  <c r="P661" i="1" s="1"/>
  <c r="J657" i="1"/>
  <c r="P657" i="1" s="1"/>
  <c r="J653" i="1"/>
  <c r="P653" i="1" s="1"/>
  <c r="J649" i="1"/>
  <c r="P649" i="1" s="1"/>
  <c r="J645" i="1"/>
  <c r="P645" i="1" s="1"/>
  <c r="J641" i="1"/>
  <c r="P641" i="1" s="1"/>
  <c r="J637" i="1"/>
  <c r="P637" i="1" s="1"/>
  <c r="J633" i="1"/>
  <c r="P633" i="1" s="1"/>
  <c r="J629" i="1"/>
  <c r="P629" i="1" s="1"/>
  <c r="J627" i="1"/>
  <c r="P627" i="1" s="1"/>
  <c r="J623" i="1"/>
  <c r="P623" i="1" s="1"/>
  <c r="I515" i="1"/>
  <c r="O515" i="1" s="1"/>
  <c r="I510" i="1"/>
  <c r="O510" i="1" s="1"/>
  <c r="I506" i="1"/>
  <c r="O506" i="1" s="1"/>
  <c r="I502" i="1"/>
  <c r="O502" i="1" s="1"/>
  <c r="I498" i="1"/>
  <c r="O498" i="1" s="1"/>
  <c r="I494" i="1"/>
  <c r="O494" i="1" s="1"/>
  <c r="I490" i="1"/>
  <c r="O490" i="1" s="1"/>
  <c r="I484" i="1"/>
  <c r="O484" i="1" s="1"/>
  <c r="I478" i="1"/>
  <c r="O478" i="1" s="1"/>
  <c r="I470" i="1"/>
  <c r="O470" i="1" s="1"/>
  <c r="I466" i="1"/>
  <c r="O466" i="1" s="1"/>
  <c r="I458" i="1"/>
  <c r="O458" i="1" s="1"/>
  <c r="I450" i="1"/>
  <c r="O450" i="1" s="1"/>
  <c r="I442" i="1"/>
  <c r="O442" i="1" s="1"/>
  <c r="I434" i="1"/>
  <c r="O434" i="1" s="1"/>
  <c r="I426" i="1"/>
  <c r="O426" i="1" s="1"/>
  <c r="I422" i="1"/>
  <c r="O422" i="1" s="1"/>
  <c r="I418" i="1"/>
  <c r="O418" i="1" s="1"/>
  <c r="I414" i="1"/>
  <c r="O414" i="1" s="1"/>
  <c r="I410" i="1"/>
  <c r="O410" i="1" s="1"/>
  <c r="I406" i="1"/>
  <c r="O406" i="1" s="1"/>
  <c r="I402" i="1"/>
  <c r="O402" i="1" s="1"/>
  <c r="I398" i="1"/>
  <c r="O398" i="1" s="1"/>
  <c r="I394" i="1"/>
  <c r="O394" i="1" s="1"/>
  <c r="I390" i="1"/>
  <c r="O390" i="1" s="1"/>
  <c r="I388" i="1"/>
  <c r="O388" i="1" s="1"/>
  <c r="I386" i="1"/>
  <c r="O386" i="1" s="1"/>
  <c r="I384" i="1"/>
  <c r="O384" i="1" s="1"/>
  <c r="I382" i="1"/>
  <c r="O382" i="1" s="1"/>
  <c r="I380" i="1"/>
  <c r="O380" i="1" s="1"/>
  <c r="I378" i="1"/>
  <c r="O378" i="1" s="1"/>
  <c r="I376" i="1"/>
  <c r="O376" i="1" s="1"/>
  <c r="I374" i="1"/>
  <c r="O374" i="1" s="1"/>
  <c r="I372" i="1"/>
  <c r="O372" i="1" s="1"/>
  <c r="I370" i="1"/>
  <c r="O370" i="1" s="1"/>
  <c r="I368" i="1"/>
  <c r="O368" i="1" s="1"/>
  <c r="I366" i="1"/>
  <c r="O366" i="1" s="1"/>
  <c r="I364" i="1"/>
  <c r="O364" i="1" s="1"/>
  <c r="I362" i="1"/>
  <c r="O362" i="1" s="1"/>
  <c r="I360" i="1"/>
  <c r="O360" i="1" s="1"/>
  <c r="I358" i="1"/>
  <c r="O358" i="1" s="1"/>
  <c r="I356" i="1"/>
  <c r="O356" i="1" s="1"/>
  <c r="I354" i="1"/>
  <c r="O354" i="1" s="1"/>
  <c r="I352" i="1"/>
  <c r="O352" i="1" s="1"/>
  <c r="I350" i="1"/>
  <c r="O350" i="1" s="1"/>
  <c r="I348" i="1"/>
  <c r="O348" i="1" s="1"/>
  <c r="I346" i="1"/>
  <c r="O346" i="1" s="1"/>
  <c r="I344" i="1"/>
  <c r="O344" i="1" s="1"/>
  <c r="I342" i="1"/>
  <c r="O342" i="1" s="1"/>
  <c r="I340" i="1"/>
  <c r="O340" i="1" s="1"/>
  <c r="I338" i="1"/>
  <c r="O338" i="1" s="1"/>
  <c r="I336" i="1"/>
  <c r="O336" i="1" s="1"/>
  <c r="I334" i="1"/>
  <c r="O334" i="1" s="1"/>
  <c r="I332" i="1"/>
  <c r="O332" i="1" s="1"/>
  <c r="J2054" i="1"/>
  <c r="P2054" i="1" s="1"/>
  <c r="J2053" i="1"/>
  <c r="P2053" i="1" s="1"/>
  <c r="J2052" i="1"/>
  <c r="P2052" i="1" s="1"/>
  <c r="X2052" i="1" s="1"/>
  <c r="J2051" i="1"/>
  <c r="P2051" i="1" s="1"/>
  <c r="X2051" i="1" s="1"/>
  <c r="J2050" i="1"/>
  <c r="P2050" i="1" s="1"/>
  <c r="J2049" i="1"/>
  <c r="P2049" i="1" s="1"/>
  <c r="J2048" i="1"/>
  <c r="P2048" i="1" s="1"/>
  <c r="J2047" i="1"/>
  <c r="P2047" i="1" s="1"/>
  <c r="I2045" i="1"/>
  <c r="O2045" i="1" s="1"/>
  <c r="I2044" i="1"/>
  <c r="O2044" i="1" s="1"/>
  <c r="I2043" i="1"/>
  <c r="O2043" i="1" s="1"/>
  <c r="I2042" i="1"/>
  <c r="O2042" i="1" s="1"/>
  <c r="I2041" i="1"/>
  <c r="O2041" i="1" s="1"/>
  <c r="I2040" i="1"/>
  <c r="O2040" i="1" s="1"/>
  <c r="I2039" i="1"/>
  <c r="O2039" i="1" s="1"/>
  <c r="I2038" i="1"/>
  <c r="O2038" i="1" s="1"/>
  <c r="I2037" i="1"/>
  <c r="O2037" i="1" s="1"/>
  <c r="I2036" i="1"/>
  <c r="O2036" i="1" s="1"/>
  <c r="I2035" i="1"/>
  <c r="O2035" i="1" s="1"/>
  <c r="I2034" i="1"/>
  <c r="O2034" i="1" s="1"/>
  <c r="I2033" i="1"/>
  <c r="O2033" i="1" s="1"/>
  <c r="I2032" i="1"/>
  <c r="O2032" i="1" s="1"/>
  <c r="I2031" i="1"/>
  <c r="O2031" i="1" s="1"/>
  <c r="I2030" i="1"/>
  <c r="O2030" i="1" s="1"/>
  <c r="I2029" i="1"/>
  <c r="O2029" i="1" s="1"/>
  <c r="I2028" i="1"/>
  <c r="O2028" i="1" s="1"/>
  <c r="I2027" i="1"/>
  <c r="O2027" i="1" s="1"/>
  <c r="I2026" i="1"/>
  <c r="O2026" i="1" s="1"/>
  <c r="I2025" i="1"/>
  <c r="O2025" i="1" s="1"/>
  <c r="I2024" i="1"/>
  <c r="O2024" i="1" s="1"/>
  <c r="I2023" i="1"/>
  <c r="O2023" i="1" s="1"/>
  <c r="I2022" i="1"/>
  <c r="O2022" i="1" s="1"/>
  <c r="I2021" i="1"/>
  <c r="O2021" i="1" s="1"/>
  <c r="I2020" i="1"/>
  <c r="O2020" i="1" s="1"/>
  <c r="I2019" i="1"/>
  <c r="O2019" i="1" s="1"/>
  <c r="I2018" i="1"/>
  <c r="O2018" i="1" s="1"/>
  <c r="I2017" i="1"/>
  <c r="O2017" i="1" s="1"/>
  <c r="J2016" i="1"/>
  <c r="P2016" i="1" s="1"/>
  <c r="J2015" i="1"/>
  <c r="P2015" i="1" s="1"/>
  <c r="J2014" i="1"/>
  <c r="P2014" i="1" s="1"/>
  <c r="I2013" i="1"/>
  <c r="O2013" i="1" s="1"/>
  <c r="I2011" i="1"/>
  <c r="O2011" i="1" s="1"/>
  <c r="X2011" i="1" s="1"/>
  <c r="I2009" i="1"/>
  <c r="O2009" i="1" s="1"/>
  <c r="X2009" i="1" s="1"/>
  <c r="I2007" i="1"/>
  <c r="O2007" i="1" s="1"/>
  <c r="I2005" i="1"/>
  <c r="O2005" i="1" s="1"/>
  <c r="I2003" i="1"/>
  <c r="O2003" i="1" s="1"/>
  <c r="I2001" i="1"/>
  <c r="O2001" i="1" s="1"/>
  <c r="I1999" i="1"/>
  <c r="O1999" i="1" s="1"/>
  <c r="I1997" i="1"/>
  <c r="O1997" i="1" s="1"/>
  <c r="I1995" i="1"/>
  <c r="O1995" i="1" s="1"/>
  <c r="X1995" i="1" s="1"/>
  <c r="I1993" i="1"/>
  <c r="O1993" i="1" s="1"/>
  <c r="X1993" i="1" s="1"/>
  <c r="I1991" i="1"/>
  <c r="O1991" i="1" s="1"/>
  <c r="I1989" i="1"/>
  <c r="O1989" i="1" s="1"/>
  <c r="I1987" i="1"/>
  <c r="O1987" i="1" s="1"/>
  <c r="I1985" i="1"/>
  <c r="O1985" i="1" s="1"/>
  <c r="I1983" i="1"/>
  <c r="O1983" i="1" s="1"/>
  <c r="I1981" i="1"/>
  <c r="O1981" i="1" s="1"/>
  <c r="I1979" i="1"/>
  <c r="O1979" i="1" s="1"/>
  <c r="I1977" i="1"/>
  <c r="O1977" i="1" s="1"/>
  <c r="I1975" i="1"/>
  <c r="O1975" i="1" s="1"/>
  <c r="I1973" i="1"/>
  <c r="O1973" i="1" s="1"/>
  <c r="I1971" i="1"/>
  <c r="O1971" i="1" s="1"/>
  <c r="I1969" i="1"/>
  <c r="O1969" i="1" s="1"/>
  <c r="I1967" i="1"/>
  <c r="O1967" i="1" s="1"/>
  <c r="I1965" i="1"/>
  <c r="O1965" i="1" s="1"/>
  <c r="I1963" i="1"/>
  <c r="O1963" i="1" s="1"/>
  <c r="I1961" i="1"/>
  <c r="O1961" i="1" s="1"/>
  <c r="I1959" i="1"/>
  <c r="O1959" i="1" s="1"/>
  <c r="I1957" i="1"/>
  <c r="O1957" i="1" s="1"/>
  <c r="I1955" i="1"/>
  <c r="O1955" i="1" s="1"/>
  <c r="I1953" i="1"/>
  <c r="O1953" i="1" s="1"/>
  <c r="I1951" i="1"/>
  <c r="O1951" i="1" s="1"/>
  <c r="X1951" i="1" s="1"/>
  <c r="I1949" i="1"/>
  <c r="O1949" i="1" s="1"/>
  <c r="I1947" i="1"/>
  <c r="O1947" i="1" s="1"/>
  <c r="I1945" i="1"/>
  <c r="O1945" i="1" s="1"/>
  <c r="I1943" i="1"/>
  <c r="O1943" i="1" s="1"/>
  <c r="I1941" i="1"/>
  <c r="O1941" i="1" s="1"/>
  <c r="I1939" i="1"/>
  <c r="O1939" i="1" s="1"/>
  <c r="I1937" i="1"/>
  <c r="O1937" i="1" s="1"/>
  <c r="I1935" i="1"/>
  <c r="O1935" i="1" s="1"/>
  <c r="I1933" i="1"/>
  <c r="O1933" i="1" s="1"/>
  <c r="I1931" i="1"/>
  <c r="O1931" i="1" s="1"/>
  <c r="I1929" i="1"/>
  <c r="O1929" i="1" s="1"/>
  <c r="I1927" i="1"/>
  <c r="O1927" i="1" s="1"/>
  <c r="I1925" i="1"/>
  <c r="O1925" i="1" s="1"/>
  <c r="I1923" i="1"/>
  <c r="O1923" i="1" s="1"/>
  <c r="I1921" i="1"/>
  <c r="O1921" i="1" s="1"/>
  <c r="I1919" i="1"/>
  <c r="O1919" i="1" s="1"/>
  <c r="I1917" i="1"/>
  <c r="O1917" i="1" s="1"/>
  <c r="X1917" i="1" s="1"/>
  <c r="I1915" i="1"/>
  <c r="O1915" i="1" s="1"/>
  <c r="X1915" i="1" s="1"/>
  <c r="I1913" i="1"/>
  <c r="O1913" i="1" s="1"/>
  <c r="X1913" i="1" s="1"/>
  <c r="I1911" i="1"/>
  <c r="O1911" i="1" s="1"/>
  <c r="X1911" i="1" s="1"/>
  <c r="I1909" i="1"/>
  <c r="O1909" i="1" s="1"/>
  <c r="X1909" i="1" s="1"/>
  <c r="I1907" i="1"/>
  <c r="O1907" i="1" s="1"/>
  <c r="X1907" i="1" s="1"/>
  <c r="I1905" i="1"/>
  <c r="O1905" i="1" s="1"/>
  <c r="X1905" i="1" s="1"/>
  <c r="I1903" i="1"/>
  <c r="O1903" i="1" s="1"/>
  <c r="X1903" i="1" s="1"/>
  <c r="I1950" i="1"/>
  <c r="O1950" i="1" s="1"/>
  <c r="X1950" i="1" s="1"/>
  <c r="I1948" i="1"/>
  <c r="O1948" i="1" s="1"/>
  <c r="X1948" i="1" s="1"/>
  <c r="I1946" i="1"/>
  <c r="O1946" i="1" s="1"/>
  <c r="X1946" i="1" s="1"/>
  <c r="I1944" i="1"/>
  <c r="O1944" i="1" s="1"/>
  <c r="X1944" i="1" s="1"/>
  <c r="I1942" i="1"/>
  <c r="O1942" i="1" s="1"/>
  <c r="X1942" i="1" s="1"/>
  <c r="I1940" i="1"/>
  <c r="O1940" i="1" s="1"/>
  <c r="X1940" i="1" s="1"/>
  <c r="I1938" i="1"/>
  <c r="O1938" i="1" s="1"/>
  <c r="X1938" i="1" s="1"/>
  <c r="I1936" i="1"/>
  <c r="O1936" i="1" s="1"/>
  <c r="X1936" i="1" s="1"/>
  <c r="I1934" i="1"/>
  <c r="O1934" i="1" s="1"/>
  <c r="X1934" i="1" s="1"/>
  <c r="I1932" i="1"/>
  <c r="O1932" i="1" s="1"/>
  <c r="X1932" i="1" s="1"/>
  <c r="I1930" i="1"/>
  <c r="O1930" i="1" s="1"/>
  <c r="X1930" i="1" s="1"/>
  <c r="I1928" i="1"/>
  <c r="O1928" i="1" s="1"/>
  <c r="X1928" i="1" s="1"/>
  <c r="I1926" i="1"/>
  <c r="O1926" i="1" s="1"/>
  <c r="X1926" i="1" s="1"/>
  <c r="I1924" i="1"/>
  <c r="O1924" i="1" s="1"/>
  <c r="X1924" i="1" s="1"/>
  <c r="I1922" i="1"/>
  <c r="O1922" i="1" s="1"/>
  <c r="X1922" i="1" s="1"/>
  <c r="I1920" i="1"/>
  <c r="O1920" i="1" s="1"/>
  <c r="X1920" i="1" s="1"/>
  <c r="I1918" i="1"/>
  <c r="O1918" i="1" s="1"/>
  <c r="I1916" i="1"/>
  <c r="O1916" i="1" s="1"/>
  <c r="I1914" i="1"/>
  <c r="O1914" i="1" s="1"/>
  <c r="I1912" i="1"/>
  <c r="O1912" i="1" s="1"/>
  <c r="I1910" i="1"/>
  <c r="O1910" i="1" s="1"/>
  <c r="I1908" i="1"/>
  <c r="O1908" i="1" s="1"/>
  <c r="I1906" i="1"/>
  <c r="O1906" i="1" s="1"/>
  <c r="I1904" i="1"/>
  <c r="O1904" i="1" s="1"/>
  <c r="I1902" i="1"/>
  <c r="O1902" i="1" s="1"/>
  <c r="I1900" i="1"/>
  <c r="O1900" i="1" s="1"/>
  <c r="I1898" i="1"/>
  <c r="O1898" i="1" s="1"/>
  <c r="I1896" i="1"/>
  <c r="O1896" i="1" s="1"/>
  <c r="I1894" i="1"/>
  <c r="O1894" i="1" s="1"/>
  <c r="I1892" i="1"/>
  <c r="O1892" i="1" s="1"/>
  <c r="I1890" i="1"/>
  <c r="O1890" i="1" s="1"/>
  <c r="I1888" i="1"/>
  <c r="O1888" i="1" s="1"/>
  <c r="I1886" i="1"/>
  <c r="O1886" i="1" s="1"/>
  <c r="I1884" i="1"/>
  <c r="O1884" i="1" s="1"/>
  <c r="I1882" i="1"/>
  <c r="O1882" i="1" s="1"/>
  <c r="I1880" i="1"/>
  <c r="O1880" i="1" s="1"/>
  <c r="I1878" i="1"/>
  <c r="O1878" i="1" s="1"/>
  <c r="I1876" i="1"/>
  <c r="O1876" i="1" s="1"/>
  <c r="I1874" i="1"/>
  <c r="O1874" i="1" s="1"/>
  <c r="I1872" i="1"/>
  <c r="O1872" i="1" s="1"/>
  <c r="I1870" i="1"/>
  <c r="O1870" i="1" s="1"/>
  <c r="I1868" i="1"/>
  <c r="O1868" i="1" s="1"/>
  <c r="I1866" i="1"/>
  <c r="O1866" i="1" s="1"/>
  <c r="I1864" i="1"/>
  <c r="O1864" i="1" s="1"/>
  <c r="I1862" i="1"/>
  <c r="O1862" i="1" s="1"/>
  <c r="I1860" i="1"/>
  <c r="O1860" i="1" s="1"/>
  <c r="I1858" i="1"/>
  <c r="O1858" i="1" s="1"/>
  <c r="I1856" i="1"/>
  <c r="O1856" i="1" s="1"/>
  <c r="I1854" i="1"/>
  <c r="O1854" i="1" s="1"/>
  <c r="I1852" i="1"/>
  <c r="O1852" i="1" s="1"/>
  <c r="I1850" i="1"/>
  <c r="O1850" i="1" s="1"/>
  <c r="X1850" i="1" s="1"/>
  <c r="I1848" i="1"/>
  <c r="O1848" i="1" s="1"/>
  <c r="I1846" i="1"/>
  <c r="O1846" i="1" s="1"/>
  <c r="I1844" i="1"/>
  <c r="O1844" i="1" s="1"/>
  <c r="I1842" i="1"/>
  <c r="O1842" i="1" s="1"/>
  <c r="X1842" i="1" s="1"/>
  <c r="I1840" i="1"/>
  <c r="O1840" i="1" s="1"/>
  <c r="X1840" i="1" s="1"/>
  <c r="I1838" i="1"/>
  <c r="O1838" i="1" s="1"/>
  <c r="X1838" i="1" s="1"/>
  <c r="I1836" i="1"/>
  <c r="O1836" i="1" s="1"/>
  <c r="X1836" i="1" s="1"/>
  <c r="I1834" i="1"/>
  <c r="O1834" i="1" s="1"/>
  <c r="X1834" i="1" s="1"/>
  <c r="I1832" i="1"/>
  <c r="O1832" i="1" s="1"/>
  <c r="X1832" i="1" s="1"/>
  <c r="I1830" i="1"/>
  <c r="O1830" i="1" s="1"/>
  <c r="X1830" i="1" s="1"/>
  <c r="I1828" i="1"/>
  <c r="O1828" i="1" s="1"/>
  <c r="X1828" i="1" s="1"/>
  <c r="I1826" i="1"/>
  <c r="O1826" i="1" s="1"/>
  <c r="X1826" i="1" s="1"/>
  <c r="I1824" i="1"/>
  <c r="O1824" i="1" s="1"/>
  <c r="X1824" i="1" s="1"/>
  <c r="I1822" i="1"/>
  <c r="O1822" i="1" s="1"/>
  <c r="I1820" i="1"/>
  <c r="O1820" i="1" s="1"/>
  <c r="I1818" i="1"/>
  <c r="O1818" i="1" s="1"/>
  <c r="I1816" i="1"/>
  <c r="O1816" i="1" s="1"/>
  <c r="I1814" i="1"/>
  <c r="O1814" i="1" s="1"/>
  <c r="I1812" i="1"/>
  <c r="O1812" i="1" s="1"/>
  <c r="I1810" i="1"/>
  <c r="O1810" i="1" s="1"/>
  <c r="I1808" i="1"/>
  <c r="O1808" i="1" s="1"/>
  <c r="I1806" i="1"/>
  <c r="O1806" i="1" s="1"/>
  <c r="I1804" i="1"/>
  <c r="O1804" i="1" s="1"/>
  <c r="I1802" i="1"/>
  <c r="O1802" i="1" s="1"/>
  <c r="I1798" i="1"/>
  <c r="O1798" i="1" s="1"/>
  <c r="I1794" i="1"/>
  <c r="O1794" i="1" s="1"/>
  <c r="X1794" i="1" s="1"/>
  <c r="I1792" i="1"/>
  <c r="O1792" i="1" s="1"/>
  <c r="X1792" i="1" s="1"/>
  <c r="I1790" i="1"/>
  <c r="O1790" i="1" s="1"/>
  <c r="I1788" i="1"/>
  <c r="O1788" i="1" s="1"/>
  <c r="I1786" i="1"/>
  <c r="O1786" i="1" s="1"/>
  <c r="I1784" i="1"/>
  <c r="O1784" i="1" s="1"/>
  <c r="I1782" i="1"/>
  <c r="O1782" i="1" s="1"/>
  <c r="I1780" i="1"/>
  <c r="O1780" i="1" s="1"/>
  <c r="I1778" i="1"/>
  <c r="O1778" i="1" s="1"/>
  <c r="I1776" i="1"/>
  <c r="O1776" i="1" s="1"/>
  <c r="I1774" i="1"/>
  <c r="O1774" i="1" s="1"/>
  <c r="I1772" i="1"/>
  <c r="O1772" i="1" s="1"/>
  <c r="I1770" i="1"/>
  <c r="O1770" i="1" s="1"/>
  <c r="I1768" i="1"/>
  <c r="O1768" i="1" s="1"/>
  <c r="I1766" i="1"/>
  <c r="O1766" i="1" s="1"/>
  <c r="I1764" i="1"/>
  <c r="O1764" i="1" s="1"/>
  <c r="I1762" i="1"/>
  <c r="O1762" i="1" s="1"/>
  <c r="I1760" i="1"/>
  <c r="O1760" i="1" s="1"/>
  <c r="I1758" i="1"/>
  <c r="O1758" i="1" s="1"/>
  <c r="I1756" i="1"/>
  <c r="O1756" i="1" s="1"/>
  <c r="I1754" i="1"/>
  <c r="O1754" i="1" s="1"/>
  <c r="I1752" i="1"/>
  <c r="O1752" i="1" s="1"/>
  <c r="I1750" i="1"/>
  <c r="O1750" i="1" s="1"/>
  <c r="I1748" i="1"/>
  <c r="O1748" i="1" s="1"/>
  <c r="I1746" i="1"/>
  <c r="O1746" i="1" s="1"/>
  <c r="I1744" i="1"/>
  <c r="O1744" i="1" s="1"/>
  <c r="I1742" i="1"/>
  <c r="O1742" i="1" s="1"/>
  <c r="I1740" i="1"/>
  <c r="O1740" i="1" s="1"/>
  <c r="I1738" i="1"/>
  <c r="O1738" i="1" s="1"/>
  <c r="I1736" i="1"/>
  <c r="O1736" i="1" s="1"/>
  <c r="I1734" i="1"/>
  <c r="O1734" i="1" s="1"/>
  <c r="I1732" i="1"/>
  <c r="O1732" i="1" s="1"/>
  <c r="X1732" i="1" s="1"/>
  <c r="I1730" i="1"/>
  <c r="O1730" i="1" s="1"/>
  <c r="X1730" i="1" s="1"/>
  <c r="I1728" i="1"/>
  <c r="O1728" i="1" s="1"/>
  <c r="I1726" i="1"/>
  <c r="O1726" i="1" s="1"/>
  <c r="I1724" i="1"/>
  <c r="O1724" i="1" s="1"/>
  <c r="X1724" i="1" s="1"/>
  <c r="I1722" i="1"/>
  <c r="O1722" i="1" s="1"/>
  <c r="I1720" i="1"/>
  <c r="O1720" i="1" s="1"/>
  <c r="I1718" i="1"/>
  <c r="O1718" i="1" s="1"/>
  <c r="X1718" i="1" s="1"/>
  <c r="I1716" i="1"/>
  <c r="O1716" i="1" s="1"/>
  <c r="I1714" i="1"/>
  <c r="O1714" i="1" s="1"/>
  <c r="I1712" i="1"/>
  <c r="O1712" i="1" s="1"/>
  <c r="X1712" i="1" s="1"/>
  <c r="I1710" i="1"/>
  <c r="O1710" i="1" s="1"/>
  <c r="X1710" i="1" s="1"/>
  <c r="I1708" i="1"/>
  <c r="O1708" i="1" s="1"/>
  <c r="X1708" i="1" s="1"/>
  <c r="I1706" i="1"/>
  <c r="O1706" i="1" s="1"/>
  <c r="I1704" i="1"/>
  <c r="O1704" i="1" s="1"/>
  <c r="I1702" i="1"/>
  <c r="O1702" i="1" s="1"/>
  <c r="I1700" i="1"/>
  <c r="O1700" i="1" s="1"/>
  <c r="I1698" i="1"/>
  <c r="O1698" i="1" s="1"/>
  <c r="I1696" i="1"/>
  <c r="O1696" i="1" s="1"/>
  <c r="I1694" i="1"/>
  <c r="O1694" i="1" s="1"/>
  <c r="I1692" i="1"/>
  <c r="O1692" i="1" s="1"/>
  <c r="I1690" i="1"/>
  <c r="O1690" i="1" s="1"/>
  <c r="I1688" i="1"/>
  <c r="O1688" i="1" s="1"/>
  <c r="I1686" i="1"/>
  <c r="O1686" i="1" s="1"/>
  <c r="I1684" i="1"/>
  <c r="O1684" i="1" s="1"/>
  <c r="I1682" i="1"/>
  <c r="O1682" i="1" s="1"/>
  <c r="I1680" i="1"/>
  <c r="O1680" i="1" s="1"/>
  <c r="I1678" i="1"/>
  <c r="O1678" i="1" s="1"/>
  <c r="I1676" i="1"/>
  <c r="O1676" i="1" s="1"/>
  <c r="I1674" i="1"/>
  <c r="O1674" i="1" s="1"/>
  <c r="I1672" i="1"/>
  <c r="O1672" i="1" s="1"/>
  <c r="I1670" i="1"/>
  <c r="O1670" i="1" s="1"/>
  <c r="I1668" i="1"/>
  <c r="O1668" i="1" s="1"/>
  <c r="I1666" i="1"/>
  <c r="O1666" i="1" s="1"/>
  <c r="I1664" i="1"/>
  <c r="O1664" i="1" s="1"/>
  <c r="I1662" i="1"/>
  <c r="O1662" i="1" s="1"/>
  <c r="I1660" i="1"/>
  <c r="O1660" i="1" s="1"/>
  <c r="I1658" i="1"/>
  <c r="O1658" i="1" s="1"/>
  <c r="I1656" i="1"/>
  <c r="O1656" i="1" s="1"/>
  <c r="I1654" i="1"/>
  <c r="O1654" i="1" s="1"/>
  <c r="I1652" i="1"/>
  <c r="O1652" i="1" s="1"/>
  <c r="I1650" i="1"/>
  <c r="O1650" i="1" s="1"/>
  <c r="I1648" i="1"/>
  <c r="O1648" i="1" s="1"/>
  <c r="I1646" i="1"/>
  <c r="O1646" i="1" s="1"/>
  <c r="I1644" i="1"/>
  <c r="O1644" i="1" s="1"/>
  <c r="I1642" i="1"/>
  <c r="O1642" i="1" s="1"/>
  <c r="I1640" i="1"/>
  <c r="O1640" i="1" s="1"/>
  <c r="X1640" i="1" s="1"/>
  <c r="I1638" i="1"/>
  <c r="O1638" i="1" s="1"/>
  <c r="X1638" i="1" s="1"/>
  <c r="I1636" i="1"/>
  <c r="O1636" i="1" s="1"/>
  <c r="X1636" i="1" s="1"/>
  <c r="I1634" i="1"/>
  <c r="O1634" i="1" s="1"/>
  <c r="X1634" i="1" s="1"/>
  <c r="I1632" i="1"/>
  <c r="O1632" i="1" s="1"/>
  <c r="X1632" i="1" s="1"/>
  <c r="I1630" i="1"/>
  <c r="O1630" i="1" s="1"/>
  <c r="X1630" i="1" s="1"/>
  <c r="I1628" i="1"/>
  <c r="O1628" i="1" s="1"/>
  <c r="X1628" i="1" s="1"/>
  <c r="I1626" i="1"/>
  <c r="O1626" i="1" s="1"/>
  <c r="X1626" i="1" s="1"/>
  <c r="I1624" i="1"/>
  <c r="O1624" i="1" s="1"/>
  <c r="X1624" i="1" s="1"/>
  <c r="I1622" i="1"/>
  <c r="O1622" i="1" s="1"/>
  <c r="X1622" i="1" s="1"/>
  <c r="I1620" i="1"/>
  <c r="O1620" i="1" s="1"/>
  <c r="X1620" i="1" s="1"/>
  <c r="I1618" i="1"/>
  <c r="O1618" i="1" s="1"/>
  <c r="X1618" i="1" s="1"/>
  <c r="I1616" i="1"/>
  <c r="O1616" i="1" s="1"/>
  <c r="X1616" i="1" s="1"/>
  <c r="I1614" i="1"/>
  <c r="O1614" i="1" s="1"/>
  <c r="X1614" i="1" s="1"/>
  <c r="I1612" i="1"/>
  <c r="O1612" i="1" s="1"/>
  <c r="X1612" i="1" s="1"/>
  <c r="I1610" i="1"/>
  <c r="O1610" i="1" s="1"/>
  <c r="X1610" i="1" s="1"/>
  <c r="I1608" i="1"/>
  <c r="O1608" i="1" s="1"/>
  <c r="X1608" i="1" s="1"/>
  <c r="I1606" i="1"/>
  <c r="O1606" i="1" s="1"/>
  <c r="X1606" i="1" s="1"/>
  <c r="I1604" i="1"/>
  <c r="O1604" i="1" s="1"/>
  <c r="X1604" i="1" s="1"/>
  <c r="I1602" i="1"/>
  <c r="O1602" i="1" s="1"/>
  <c r="X1602" i="1" s="1"/>
  <c r="I1600" i="1"/>
  <c r="O1600" i="1" s="1"/>
  <c r="X1600" i="1" s="1"/>
  <c r="I1598" i="1"/>
  <c r="O1598" i="1" s="1"/>
  <c r="X1598" i="1" s="1"/>
  <c r="I1596" i="1"/>
  <c r="O1596" i="1" s="1"/>
  <c r="X1596" i="1" s="1"/>
  <c r="I1594" i="1"/>
  <c r="O1594" i="1" s="1"/>
  <c r="X1594" i="1" s="1"/>
  <c r="I1592" i="1"/>
  <c r="O1592" i="1" s="1"/>
  <c r="X1592" i="1" s="1"/>
  <c r="I1590" i="1"/>
  <c r="O1590" i="1" s="1"/>
  <c r="X1590" i="1" s="1"/>
  <c r="I1588" i="1"/>
  <c r="O1588" i="1" s="1"/>
  <c r="X1588" i="1" s="1"/>
  <c r="I1586" i="1"/>
  <c r="O1586" i="1" s="1"/>
  <c r="X1586" i="1" s="1"/>
  <c r="I1584" i="1"/>
  <c r="O1584" i="1" s="1"/>
  <c r="X1584" i="1" s="1"/>
  <c r="I1582" i="1"/>
  <c r="O1582" i="1" s="1"/>
  <c r="X1582" i="1" s="1"/>
  <c r="I1580" i="1"/>
  <c r="O1580" i="1" s="1"/>
  <c r="X1580" i="1" s="1"/>
  <c r="I1578" i="1"/>
  <c r="O1578" i="1" s="1"/>
  <c r="X1578" i="1" s="1"/>
  <c r="I1576" i="1"/>
  <c r="O1576" i="1" s="1"/>
  <c r="X1576" i="1" s="1"/>
  <c r="I1574" i="1"/>
  <c r="O1574" i="1" s="1"/>
  <c r="X1574" i="1" s="1"/>
  <c r="I1572" i="1"/>
  <c r="O1572" i="1" s="1"/>
  <c r="X1572" i="1" s="1"/>
  <c r="I1570" i="1"/>
  <c r="O1570" i="1" s="1"/>
  <c r="X1570" i="1" s="1"/>
  <c r="I1568" i="1"/>
  <c r="O1568" i="1" s="1"/>
  <c r="X1568" i="1" s="1"/>
  <c r="I1566" i="1"/>
  <c r="O1566" i="1" s="1"/>
  <c r="X1566" i="1" s="1"/>
  <c r="I1564" i="1"/>
  <c r="O1564" i="1" s="1"/>
  <c r="X1564" i="1" s="1"/>
  <c r="I1562" i="1"/>
  <c r="O1562" i="1" s="1"/>
  <c r="X1562" i="1" s="1"/>
  <c r="I1560" i="1"/>
  <c r="O1560" i="1" s="1"/>
  <c r="X1560" i="1" s="1"/>
  <c r="I1558" i="1"/>
  <c r="O1558" i="1" s="1"/>
  <c r="X1558" i="1" s="1"/>
  <c r="I1556" i="1"/>
  <c r="O1556" i="1" s="1"/>
  <c r="X1556" i="1" s="1"/>
  <c r="I1554" i="1"/>
  <c r="O1554" i="1" s="1"/>
  <c r="X1554" i="1" s="1"/>
  <c r="I1552" i="1"/>
  <c r="O1552" i="1" s="1"/>
  <c r="X1552" i="1" s="1"/>
  <c r="I1550" i="1"/>
  <c r="O1550" i="1" s="1"/>
  <c r="X1550" i="1" s="1"/>
  <c r="I1548" i="1"/>
  <c r="O1548" i="1" s="1"/>
  <c r="X1548" i="1" s="1"/>
  <c r="I1546" i="1"/>
  <c r="O1546" i="1" s="1"/>
  <c r="X1546" i="1" s="1"/>
  <c r="I1544" i="1"/>
  <c r="O1544" i="1" s="1"/>
  <c r="X1544" i="1" s="1"/>
  <c r="I1542" i="1"/>
  <c r="O1542" i="1" s="1"/>
  <c r="X1542" i="1" s="1"/>
  <c r="I1540" i="1"/>
  <c r="O1540" i="1" s="1"/>
  <c r="X1540" i="1" s="1"/>
  <c r="I1538" i="1"/>
  <c r="O1538" i="1" s="1"/>
  <c r="X1538" i="1" s="1"/>
  <c r="I1536" i="1"/>
  <c r="O1536" i="1" s="1"/>
  <c r="X1536" i="1" s="1"/>
  <c r="I1534" i="1"/>
  <c r="O1534" i="1" s="1"/>
  <c r="X1534" i="1" s="1"/>
  <c r="I1532" i="1"/>
  <c r="O1532" i="1" s="1"/>
  <c r="X1532" i="1" s="1"/>
  <c r="I1530" i="1"/>
  <c r="O1530" i="1" s="1"/>
  <c r="X1530" i="1" s="1"/>
  <c r="I1528" i="1"/>
  <c r="O1528" i="1" s="1"/>
  <c r="X1528" i="1" s="1"/>
  <c r="I1526" i="1"/>
  <c r="O1526" i="1" s="1"/>
  <c r="X1526" i="1" s="1"/>
  <c r="I1524" i="1"/>
  <c r="O1524" i="1" s="1"/>
  <c r="X1524" i="1" s="1"/>
  <c r="I1522" i="1"/>
  <c r="O1522" i="1" s="1"/>
  <c r="X1522" i="1" s="1"/>
  <c r="I1520" i="1"/>
  <c r="O1520" i="1" s="1"/>
  <c r="X1520" i="1" s="1"/>
  <c r="I1518" i="1"/>
  <c r="O1518" i="1" s="1"/>
  <c r="X1518" i="1" s="1"/>
  <c r="I1516" i="1"/>
  <c r="O1516" i="1" s="1"/>
  <c r="X1516" i="1" s="1"/>
  <c r="I1514" i="1"/>
  <c r="O1514" i="1" s="1"/>
  <c r="X1514" i="1" s="1"/>
  <c r="I1512" i="1"/>
  <c r="O1512" i="1" s="1"/>
  <c r="X1512" i="1" s="1"/>
  <c r="I1510" i="1"/>
  <c r="O1510" i="1" s="1"/>
  <c r="X1510" i="1" s="1"/>
  <c r="I1508" i="1"/>
  <c r="O1508" i="1" s="1"/>
  <c r="X1508" i="1" s="1"/>
  <c r="I1506" i="1"/>
  <c r="O1506" i="1" s="1"/>
  <c r="X1506" i="1" s="1"/>
  <c r="I1504" i="1"/>
  <c r="O1504" i="1" s="1"/>
  <c r="X1504" i="1" s="1"/>
  <c r="I1502" i="1"/>
  <c r="O1502" i="1" s="1"/>
  <c r="X1502" i="1" s="1"/>
  <c r="I1500" i="1"/>
  <c r="O1500" i="1" s="1"/>
  <c r="X1500" i="1" s="1"/>
  <c r="I1498" i="1"/>
  <c r="O1498" i="1" s="1"/>
  <c r="X1498" i="1" s="1"/>
  <c r="I1496" i="1"/>
  <c r="O1496" i="1" s="1"/>
  <c r="X1496" i="1" s="1"/>
  <c r="I1494" i="1"/>
  <c r="O1494" i="1" s="1"/>
  <c r="X1494" i="1" s="1"/>
  <c r="I1492" i="1"/>
  <c r="O1492" i="1" s="1"/>
  <c r="X1492" i="1" s="1"/>
  <c r="I1490" i="1"/>
  <c r="O1490" i="1" s="1"/>
  <c r="X1490" i="1" s="1"/>
  <c r="I1488" i="1"/>
  <c r="O1488" i="1" s="1"/>
  <c r="X1488" i="1" s="1"/>
  <c r="I1486" i="1"/>
  <c r="O1486" i="1" s="1"/>
  <c r="X1486" i="1" s="1"/>
  <c r="I1484" i="1"/>
  <c r="O1484" i="1" s="1"/>
  <c r="X1484" i="1" s="1"/>
  <c r="I1482" i="1"/>
  <c r="O1482" i="1" s="1"/>
  <c r="X1482" i="1" s="1"/>
  <c r="I1480" i="1"/>
  <c r="O1480" i="1" s="1"/>
  <c r="X1480" i="1" s="1"/>
  <c r="I1478" i="1"/>
  <c r="O1478" i="1" s="1"/>
  <c r="X1478" i="1" s="1"/>
  <c r="I1476" i="1"/>
  <c r="O1476" i="1" s="1"/>
  <c r="X1476" i="1" s="1"/>
  <c r="I1474" i="1"/>
  <c r="O1474" i="1" s="1"/>
  <c r="X1474" i="1" s="1"/>
  <c r="I1472" i="1"/>
  <c r="O1472" i="1" s="1"/>
  <c r="X1472" i="1" s="1"/>
  <c r="I1470" i="1"/>
  <c r="O1470" i="1" s="1"/>
  <c r="X1470" i="1" s="1"/>
  <c r="I1468" i="1"/>
  <c r="O1468" i="1" s="1"/>
  <c r="X1468" i="1" s="1"/>
  <c r="I1466" i="1"/>
  <c r="O1466" i="1" s="1"/>
  <c r="X1466" i="1" s="1"/>
  <c r="I1464" i="1"/>
  <c r="O1464" i="1" s="1"/>
  <c r="X1464" i="1" s="1"/>
  <c r="I1462" i="1"/>
  <c r="O1462" i="1" s="1"/>
  <c r="X1462" i="1" s="1"/>
  <c r="I1460" i="1"/>
  <c r="O1460" i="1" s="1"/>
  <c r="X1460" i="1" s="1"/>
  <c r="I1458" i="1"/>
  <c r="O1458" i="1" s="1"/>
  <c r="X1458" i="1" s="1"/>
  <c r="I1456" i="1"/>
  <c r="O1456" i="1" s="1"/>
  <c r="X1456" i="1" s="1"/>
  <c r="I1454" i="1"/>
  <c r="O1454" i="1" s="1"/>
  <c r="X1454" i="1" s="1"/>
  <c r="I1452" i="1"/>
  <c r="O1452" i="1" s="1"/>
  <c r="X1452" i="1" s="1"/>
  <c r="I1450" i="1"/>
  <c r="O1450" i="1" s="1"/>
  <c r="X1450" i="1" s="1"/>
  <c r="I1448" i="1"/>
  <c r="O1448" i="1" s="1"/>
  <c r="X1448" i="1" s="1"/>
  <c r="I1446" i="1"/>
  <c r="O1446" i="1" s="1"/>
  <c r="X1446" i="1" s="1"/>
  <c r="I1444" i="1"/>
  <c r="O1444" i="1" s="1"/>
  <c r="X1444" i="1" s="1"/>
  <c r="I1442" i="1"/>
  <c r="O1442" i="1" s="1"/>
  <c r="X1442" i="1" s="1"/>
  <c r="I1440" i="1"/>
  <c r="O1440" i="1" s="1"/>
  <c r="X1440" i="1" s="1"/>
  <c r="I1438" i="1"/>
  <c r="O1438" i="1" s="1"/>
  <c r="X1438" i="1" s="1"/>
  <c r="I1436" i="1"/>
  <c r="O1436" i="1" s="1"/>
  <c r="X1436" i="1" s="1"/>
  <c r="I1434" i="1"/>
  <c r="O1434" i="1" s="1"/>
  <c r="X1434" i="1" s="1"/>
  <c r="I1432" i="1"/>
  <c r="O1432" i="1" s="1"/>
  <c r="X1432" i="1" s="1"/>
  <c r="I1430" i="1"/>
  <c r="O1430" i="1" s="1"/>
  <c r="X1430" i="1" s="1"/>
  <c r="I1428" i="1"/>
  <c r="O1428" i="1" s="1"/>
  <c r="X1428" i="1" s="1"/>
  <c r="I1426" i="1"/>
  <c r="O1426" i="1" s="1"/>
  <c r="X1426" i="1" s="1"/>
  <c r="I1424" i="1"/>
  <c r="O1424" i="1" s="1"/>
  <c r="X1424" i="1" s="1"/>
  <c r="I1422" i="1"/>
  <c r="O1422" i="1" s="1"/>
  <c r="X1422" i="1" s="1"/>
  <c r="I1420" i="1"/>
  <c r="O1420" i="1" s="1"/>
  <c r="X1420" i="1" s="1"/>
  <c r="I1418" i="1"/>
  <c r="O1418" i="1" s="1"/>
  <c r="X1418" i="1" s="1"/>
  <c r="I1416" i="1"/>
  <c r="O1416" i="1" s="1"/>
  <c r="X1416" i="1" s="1"/>
  <c r="I1414" i="1"/>
  <c r="O1414" i="1" s="1"/>
  <c r="X1414" i="1" s="1"/>
  <c r="I1412" i="1"/>
  <c r="O1412" i="1" s="1"/>
  <c r="X1412" i="1" s="1"/>
  <c r="I1410" i="1"/>
  <c r="O1410" i="1" s="1"/>
  <c r="X1410" i="1" s="1"/>
  <c r="I1408" i="1"/>
  <c r="O1408" i="1" s="1"/>
  <c r="X1408" i="1" s="1"/>
  <c r="I1406" i="1"/>
  <c r="O1406" i="1" s="1"/>
  <c r="X1406" i="1" s="1"/>
  <c r="I1404" i="1"/>
  <c r="O1404" i="1" s="1"/>
  <c r="X1404" i="1" s="1"/>
  <c r="I1402" i="1"/>
  <c r="O1402" i="1" s="1"/>
  <c r="X1402" i="1" s="1"/>
  <c r="I1400" i="1"/>
  <c r="O1400" i="1" s="1"/>
  <c r="X1400" i="1" s="1"/>
  <c r="I1398" i="1"/>
  <c r="O1398" i="1" s="1"/>
  <c r="X1398" i="1" s="1"/>
  <c r="I1396" i="1"/>
  <c r="O1396" i="1" s="1"/>
  <c r="X1396" i="1" s="1"/>
  <c r="I1394" i="1"/>
  <c r="O1394" i="1" s="1"/>
  <c r="X1394" i="1" s="1"/>
  <c r="I1392" i="1"/>
  <c r="O1392" i="1" s="1"/>
  <c r="X1392" i="1" s="1"/>
  <c r="I1390" i="1"/>
  <c r="O1390" i="1" s="1"/>
  <c r="X1390" i="1" s="1"/>
  <c r="I1388" i="1"/>
  <c r="O1388" i="1" s="1"/>
  <c r="X1388" i="1" s="1"/>
  <c r="I1386" i="1"/>
  <c r="O1386" i="1" s="1"/>
  <c r="X1386" i="1" s="1"/>
  <c r="I1384" i="1"/>
  <c r="O1384" i="1" s="1"/>
  <c r="X1384" i="1" s="1"/>
  <c r="I1382" i="1"/>
  <c r="O1382" i="1" s="1"/>
  <c r="X1382" i="1" s="1"/>
  <c r="I1380" i="1"/>
  <c r="O1380" i="1" s="1"/>
  <c r="X1380" i="1" s="1"/>
  <c r="I1378" i="1"/>
  <c r="O1378" i="1" s="1"/>
  <c r="X1378" i="1" s="1"/>
  <c r="I1376" i="1"/>
  <c r="O1376" i="1" s="1"/>
  <c r="X1376" i="1" s="1"/>
  <c r="I1374" i="1"/>
  <c r="O1374" i="1" s="1"/>
  <c r="X1374" i="1" s="1"/>
  <c r="I1372" i="1"/>
  <c r="O1372" i="1" s="1"/>
  <c r="X1372" i="1" s="1"/>
  <c r="I1370" i="1"/>
  <c r="O1370" i="1" s="1"/>
  <c r="X1370" i="1" s="1"/>
  <c r="I1368" i="1"/>
  <c r="O1368" i="1" s="1"/>
  <c r="X1368" i="1" s="1"/>
  <c r="I1366" i="1"/>
  <c r="O1366" i="1" s="1"/>
  <c r="X1366" i="1" s="1"/>
  <c r="I1364" i="1"/>
  <c r="O1364" i="1" s="1"/>
  <c r="X1364" i="1" s="1"/>
  <c r="I1362" i="1"/>
  <c r="O1362" i="1" s="1"/>
  <c r="X1362" i="1" s="1"/>
  <c r="I1360" i="1"/>
  <c r="O1360" i="1" s="1"/>
  <c r="X1360" i="1" s="1"/>
  <c r="I1358" i="1"/>
  <c r="O1358" i="1" s="1"/>
  <c r="X1358" i="1" s="1"/>
  <c r="I1356" i="1"/>
  <c r="O1356" i="1" s="1"/>
  <c r="X1356" i="1" s="1"/>
  <c r="I1354" i="1"/>
  <c r="O1354" i="1" s="1"/>
  <c r="X1354" i="1" s="1"/>
  <c r="I1352" i="1"/>
  <c r="O1352" i="1" s="1"/>
  <c r="X1352" i="1" s="1"/>
  <c r="I1350" i="1"/>
  <c r="O1350" i="1" s="1"/>
  <c r="X1350" i="1" s="1"/>
  <c r="I1348" i="1"/>
  <c r="O1348" i="1" s="1"/>
  <c r="X1348" i="1" s="1"/>
  <c r="I1346" i="1"/>
  <c r="O1346" i="1" s="1"/>
  <c r="X1346" i="1" s="1"/>
  <c r="I1344" i="1"/>
  <c r="O1344" i="1" s="1"/>
  <c r="X1344" i="1" s="1"/>
  <c r="I1342" i="1"/>
  <c r="O1342" i="1" s="1"/>
  <c r="X1342" i="1" s="1"/>
  <c r="I1340" i="1"/>
  <c r="O1340" i="1" s="1"/>
  <c r="X1340" i="1" s="1"/>
  <c r="I1338" i="1"/>
  <c r="O1338" i="1" s="1"/>
  <c r="X1338" i="1" s="1"/>
  <c r="I1336" i="1"/>
  <c r="O1336" i="1" s="1"/>
  <c r="X1336" i="1" s="1"/>
  <c r="I1334" i="1"/>
  <c r="O1334" i="1" s="1"/>
  <c r="X1334" i="1" s="1"/>
  <c r="I1332" i="1"/>
  <c r="O1332" i="1" s="1"/>
  <c r="X1332" i="1" s="1"/>
  <c r="I1330" i="1"/>
  <c r="O1330" i="1" s="1"/>
  <c r="X1330" i="1" s="1"/>
  <c r="I1328" i="1"/>
  <c r="O1328" i="1" s="1"/>
  <c r="X1328" i="1" s="1"/>
  <c r="I1326" i="1"/>
  <c r="O1326" i="1" s="1"/>
  <c r="X1326" i="1" s="1"/>
  <c r="I1324" i="1"/>
  <c r="O1324" i="1" s="1"/>
  <c r="X1324" i="1" s="1"/>
  <c r="I1322" i="1"/>
  <c r="O1322" i="1" s="1"/>
  <c r="X1322" i="1" s="1"/>
  <c r="I1320" i="1"/>
  <c r="O1320" i="1" s="1"/>
  <c r="X1320" i="1" s="1"/>
  <c r="I1318" i="1"/>
  <c r="O1318" i="1" s="1"/>
  <c r="X1318" i="1" s="1"/>
  <c r="I1316" i="1"/>
  <c r="O1316" i="1" s="1"/>
  <c r="X1316" i="1" s="1"/>
  <c r="I1314" i="1"/>
  <c r="O1314" i="1" s="1"/>
  <c r="X1314" i="1" s="1"/>
  <c r="I1312" i="1"/>
  <c r="O1312" i="1" s="1"/>
  <c r="X1312" i="1" s="1"/>
  <c r="I1310" i="1"/>
  <c r="O1310" i="1" s="1"/>
  <c r="X1310" i="1" s="1"/>
  <c r="I1308" i="1"/>
  <c r="O1308" i="1" s="1"/>
  <c r="X1308" i="1" s="1"/>
  <c r="I1306" i="1"/>
  <c r="O1306" i="1" s="1"/>
  <c r="X1306" i="1" s="1"/>
  <c r="I1304" i="1"/>
  <c r="O1304" i="1" s="1"/>
  <c r="X1304" i="1" s="1"/>
  <c r="I1302" i="1"/>
  <c r="O1302" i="1" s="1"/>
  <c r="X1302" i="1" s="1"/>
  <c r="I1300" i="1"/>
  <c r="O1300" i="1" s="1"/>
  <c r="X1300" i="1" s="1"/>
  <c r="I1298" i="1"/>
  <c r="O1298" i="1" s="1"/>
  <c r="X1298" i="1" s="1"/>
  <c r="I1296" i="1"/>
  <c r="O1296" i="1" s="1"/>
  <c r="X1296" i="1" s="1"/>
  <c r="I1294" i="1"/>
  <c r="O1294" i="1" s="1"/>
  <c r="X1294" i="1" s="1"/>
  <c r="I1292" i="1"/>
  <c r="O1292" i="1" s="1"/>
  <c r="X1292" i="1" s="1"/>
  <c r="I1290" i="1"/>
  <c r="O1290" i="1" s="1"/>
  <c r="X1290" i="1" s="1"/>
  <c r="I1288" i="1"/>
  <c r="O1288" i="1" s="1"/>
  <c r="X1288" i="1" s="1"/>
  <c r="I1286" i="1"/>
  <c r="O1286" i="1" s="1"/>
  <c r="X1286" i="1" s="1"/>
  <c r="I1284" i="1"/>
  <c r="O1284" i="1" s="1"/>
  <c r="X1284" i="1" s="1"/>
  <c r="I1282" i="1"/>
  <c r="O1282" i="1" s="1"/>
  <c r="X1282" i="1" s="1"/>
  <c r="I1280" i="1"/>
  <c r="O1280" i="1" s="1"/>
  <c r="X1280" i="1" s="1"/>
  <c r="I1278" i="1"/>
  <c r="O1278" i="1" s="1"/>
  <c r="X1278" i="1" s="1"/>
  <c r="I1276" i="1"/>
  <c r="O1276" i="1" s="1"/>
  <c r="X1276" i="1" s="1"/>
  <c r="I1274" i="1"/>
  <c r="O1274" i="1" s="1"/>
  <c r="X1274" i="1" s="1"/>
  <c r="I1272" i="1"/>
  <c r="O1272" i="1" s="1"/>
  <c r="X1272" i="1" s="1"/>
  <c r="I1270" i="1"/>
  <c r="O1270" i="1" s="1"/>
  <c r="X1270" i="1" s="1"/>
  <c r="I1268" i="1"/>
  <c r="O1268" i="1" s="1"/>
  <c r="X1268" i="1" s="1"/>
  <c r="I1266" i="1"/>
  <c r="O1266" i="1" s="1"/>
  <c r="X1266" i="1" s="1"/>
  <c r="I1264" i="1"/>
  <c r="O1264" i="1" s="1"/>
  <c r="X1264" i="1" s="1"/>
  <c r="I1262" i="1"/>
  <c r="O1262" i="1" s="1"/>
  <c r="X1262" i="1" s="1"/>
  <c r="I1260" i="1"/>
  <c r="O1260" i="1" s="1"/>
  <c r="X1260" i="1" s="1"/>
  <c r="I1258" i="1"/>
  <c r="O1258" i="1" s="1"/>
  <c r="X1258" i="1" s="1"/>
  <c r="I1256" i="1"/>
  <c r="O1256" i="1" s="1"/>
  <c r="X1256" i="1" s="1"/>
  <c r="I1254" i="1"/>
  <c r="O1254" i="1" s="1"/>
  <c r="X1254" i="1" s="1"/>
  <c r="I1252" i="1"/>
  <c r="O1252" i="1" s="1"/>
  <c r="X1252" i="1" s="1"/>
  <c r="I1250" i="1"/>
  <c r="O1250" i="1" s="1"/>
  <c r="X1250" i="1" s="1"/>
  <c r="I1248" i="1"/>
  <c r="O1248" i="1" s="1"/>
  <c r="X1248" i="1" s="1"/>
  <c r="I1246" i="1"/>
  <c r="O1246" i="1" s="1"/>
  <c r="X1246" i="1" s="1"/>
  <c r="I1244" i="1"/>
  <c r="O1244" i="1" s="1"/>
  <c r="X1244" i="1" s="1"/>
  <c r="I1242" i="1"/>
  <c r="O1242" i="1" s="1"/>
  <c r="X1242" i="1" s="1"/>
  <c r="I1240" i="1"/>
  <c r="O1240" i="1" s="1"/>
  <c r="X1240" i="1" s="1"/>
  <c r="I1238" i="1"/>
  <c r="O1238" i="1" s="1"/>
  <c r="X1238" i="1" s="1"/>
  <c r="I1236" i="1"/>
  <c r="O1236" i="1" s="1"/>
  <c r="X1236" i="1" s="1"/>
  <c r="I1234" i="1"/>
  <c r="O1234" i="1" s="1"/>
  <c r="X1234" i="1" s="1"/>
  <c r="I1232" i="1"/>
  <c r="O1232" i="1" s="1"/>
  <c r="X1232" i="1" s="1"/>
  <c r="I1230" i="1"/>
  <c r="O1230" i="1" s="1"/>
  <c r="X1230" i="1" s="1"/>
  <c r="I1228" i="1"/>
  <c r="O1228" i="1" s="1"/>
  <c r="X1228" i="1" s="1"/>
  <c r="I1226" i="1"/>
  <c r="O1226" i="1" s="1"/>
  <c r="X1226" i="1" s="1"/>
  <c r="I1224" i="1"/>
  <c r="O1224" i="1" s="1"/>
  <c r="X1224" i="1" s="1"/>
  <c r="I1222" i="1"/>
  <c r="O1222" i="1" s="1"/>
  <c r="X1222" i="1" s="1"/>
  <c r="I1220" i="1"/>
  <c r="O1220" i="1" s="1"/>
  <c r="X1220" i="1" s="1"/>
  <c r="I1218" i="1"/>
  <c r="O1218" i="1" s="1"/>
  <c r="X1218" i="1" s="1"/>
  <c r="I1216" i="1"/>
  <c r="O1216" i="1" s="1"/>
  <c r="X1216" i="1" s="1"/>
  <c r="I1214" i="1"/>
  <c r="O1214" i="1" s="1"/>
  <c r="X1214" i="1" s="1"/>
  <c r="I1212" i="1"/>
  <c r="O1212" i="1" s="1"/>
  <c r="X1212" i="1" s="1"/>
  <c r="I1210" i="1"/>
  <c r="O1210" i="1" s="1"/>
  <c r="X1210" i="1" s="1"/>
  <c r="I1208" i="1"/>
  <c r="O1208" i="1" s="1"/>
  <c r="X1208" i="1" s="1"/>
  <c r="I1206" i="1"/>
  <c r="O1206" i="1" s="1"/>
  <c r="X1206" i="1" s="1"/>
  <c r="I1204" i="1"/>
  <c r="O1204" i="1" s="1"/>
  <c r="X1204" i="1" s="1"/>
  <c r="I1202" i="1"/>
  <c r="O1202" i="1" s="1"/>
  <c r="X1202" i="1" s="1"/>
  <c r="I1200" i="1"/>
  <c r="O1200" i="1" s="1"/>
  <c r="X1200" i="1" s="1"/>
  <c r="I1198" i="1"/>
  <c r="O1198" i="1" s="1"/>
  <c r="X1198" i="1" s="1"/>
  <c r="I1196" i="1"/>
  <c r="O1196" i="1" s="1"/>
  <c r="X1196" i="1" s="1"/>
  <c r="I1194" i="1"/>
  <c r="O1194" i="1" s="1"/>
  <c r="X1194" i="1" s="1"/>
  <c r="I1192" i="1"/>
  <c r="O1192" i="1" s="1"/>
  <c r="X1192" i="1" s="1"/>
  <c r="I1190" i="1"/>
  <c r="O1190" i="1" s="1"/>
  <c r="X1190" i="1" s="1"/>
  <c r="I1188" i="1"/>
  <c r="O1188" i="1" s="1"/>
  <c r="X1188" i="1" s="1"/>
  <c r="I1186" i="1"/>
  <c r="O1186" i="1" s="1"/>
  <c r="X1186" i="1" s="1"/>
  <c r="I1184" i="1"/>
  <c r="O1184" i="1" s="1"/>
  <c r="X1184" i="1" s="1"/>
  <c r="I1182" i="1"/>
  <c r="O1182" i="1" s="1"/>
  <c r="X1182" i="1" s="1"/>
  <c r="I1180" i="1"/>
  <c r="O1180" i="1" s="1"/>
  <c r="X1180" i="1" s="1"/>
  <c r="I1178" i="1"/>
  <c r="O1178" i="1" s="1"/>
  <c r="X1178" i="1" s="1"/>
  <c r="I1176" i="1"/>
  <c r="O1176" i="1" s="1"/>
  <c r="X1176" i="1" s="1"/>
  <c r="I1174" i="1"/>
  <c r="O1174" i="1" s="1"/>
  <c r="X1174" i="1" s="1"/>
  <c r="I1172" i="1"/>
  <c r="O1172" i="1" s="1"/>
  <c r="X1172" i="1" s="1"/>
  <c r="I1170" i="1"/>
  <c r="O1170" i="1" s="1"/>
  <c r="X1170" i="1" s="1"/>
  <c r="I1168" i="1"/>
  <c r="O1168" i="1" s="1"/>
  <c r="X1168" i="1" s="1"/>
  <c r="I1166" i="1"/>
  <c r="O1166" i="1" s="1"/>
  <c r="X1166" i="1" s="1"/>
  <c r="I1164" i="1"/>
  <c r="O1164" i="1" s="1"/>
  <c r="X1164" i="1" s="1"/>
  <c r="I1162" i="1"/>
  <c r="O1162" i="1" s="1"/>
  <c r="X1162" i="1" s="1"/>
  <c r="I1160" i="1"/>
  <c r="O1160" i="1" s="1"/>
  <c r="X1160" i="1" s="1"/>
  <c r="I1158" i="1"/>
  <c r="O1158" i="1" s="1"/>
  <c r="X1158" i="1" s="1"/>
  <c r="I1156" i="1"/>
  <c r="O1156" i="1" s="1"/>
  <c r="X1156" i="1" s="1"/>
  <c r="I1154" i="1"/>
  <c r="O1154" i="1" s="1"/>
  <c r="X1154" i="1" s="1"/>
  <c r="I1152" i="1"/>
  <c r="O1152" i="1" s="1"/>
  <c r="X1152" i="1" s="1"/>
  <c r="I1150" i="1"/>
  <c r="O1150" i="1" s="1"/>
  <c r="X1150" i="1" s="1"/>
  <c r="I1148" i="1"/>
  <c r="O1148" i="1" s="1"/>
  <c r="X1148" i="1" s="1"/>
  <c r="I1146" i="1"/>
  <c r="O1146" i="1" s="1"/>
  <c r="X1146" i="1" s="1"/>
  <c r="I1144" i="1"/>
  <c r="O1144" i="1" s="1"/>
  <c r="X1144" i="1" s="1"/>
  <c r="I1142" i="1"/>
  <c r="O1142" i="1" s="1"/>
  <c r="X1142" i="1" s="1"/>
  <c r="I1140" i="1"/>
  <c r="O1140" i="1" s="1"/>
  <c r="X1140" i="1" s="1"/>
  <c r="I1138" i="1"/>
  <c r="O1138" i="1" s="1"/>
  <c r="X1138" i="1" s="1"/>
  <c r="I1136" i="1"/>
  <c r="O1136" i="1" s="1"/>
  <c r="X1136" i="1" s="1"/>
  <c r="I1134" i="1"/>
  <c r="O1134" i="1" s="1"/>
  <c r="X1134" i="1" s="1"/>
  <c r="I1132" i="1"/>
  <c r="O1132" i="1" s="1"/>
  <c r="X1132" i="1" s="1"/>
  <c r="I1130" i="1"/>
  <c r="O1130" i="1" s="1"/>
  <c r="X1130" i="1" s="1"/>
  <c r="I1128" i="1"/>
  <c r="O1128" i="1" s="1"/>
  <c r="X1128" i="1" s="1"/>
  <c r="I1126" i="1"/>
  <c r="O1126" i="1" s="1"/>
  <c r="X1126" i="1" s="1"/>
  <c r="I1124" i="1"/>
  <c r="O1124" i="1" s="1"/>
  <c r="X1124" i="1" s="1"/>
  <c r="I1122" i="1"/>
  <c r="O1122" i="1" s="1"/>
  <c r="X1122" i="1" s="1"/>
  <c r="I1120" i="1"/>
  <c r="O1120" i="1" s="1"/>
  <c r="X1120" i="1" s="1"/>
  <c r="I1118" i="1"/>
  <c r="O1118" i="1" s="1"/>
  <c r="X1118" i="1" s="1"/>
  <c r="I1116" i="1"/>
  <c r="O1116" i="1" s="1"/>
  <c r="X1116" i="1" s="1"/>
  <c r="I1114" i="1"/>
  <c r="O1114" i="1" s="1"/>
  <c r="X1114" i="1" s="1"/>
  <c r="I1112" i="1"/>
  <c r="O1112" i="1" s="1"/>
  <c r="X1112" i="1" s="1"/>
  <c r="I1110" i="1"/>
  <c r="O1110" i="1" s="1"/>
  <c r="X1110" i="1" s="1"/>
  <c r="I1108" i="1"/>
  <c r="O1108" i="1" s="1"/>
  <c r="X1108" i="1" s="1"/>
  <c r="I1106" i="1"/>
  <c r="O1106" i="1" s="1"/>
  <c r="X1106" i="1" s="1"/>
  <c r="I1104" i="1"/>
  <c r="O1104" i="1" s="1"/>
  <c r="X1104" i="1" s="1"/>
  <c r="I1102" i="1"/>
  <c r="O1102" i="1" s="1"/>
  <c r="X1102" i="1" s="1"/>
  <c r="I1100" i="1"/>
  <c r="O1100" i="1" s="1"/>
  <c r="X1100" i="1" s="1"/>
  <c r="I1098" i="1"/>
  <c r="O1098" i="1" s="1"/>
  <c r="X1098" i="1" s="1"/>
  <c r="I1096" i="1"/>
  <c r="O1096" i="1" s="1"/>
  <c r="X1096" i="1" s="1"/>
  <c r="I1094" i="1"/>
  <c r="O1094" i="1" s="1"/>
  <c r="X1094" i="1" s="1"/>
  <c r="I1092" i="1"/>
  <c r="O1092" i="1" s="1"/>
  <c r="X1092" i="1" s="1"/>
  <c r="I1090" i="1"/>
  <c r="O1090" i="1" s="1"/>
  <c r="X1090" i="1" s="1"/>
  <c r="I1088" i="1"/>
  <c r="O1088" i="1" s="1"/>
  <c r="X1088" i="1" s="1"/>
  <c r="I1086" i="1"/>
  <c r="O1086" i="1" s="1"/>
  <c r="X1086" i="1" s="1"/>
  <c r="I1084" i="1"/>
  <c r="O1084" i="1" s="1"/>
  <c r="X1084" i="1" s="1"/>
  <c r="I1082" i="1"/>
  <c r="O1082" i="1" s="1"/>
  <c r="X1082" i="1" s="1"/>
  <c r="I1080" i="1"/>
  <c r="O1080" i="1" s="1"/>
  <c r="X1080" i="1" s="1"/>
  <c r="I1078" i="1"/>
  <c r="O1078" i="1" s="1"/>
  <c r="X1078" i="1" s="1"/>
  <c r="I1076" i="1"/>
  <c r="O1076" i="1" s="1"/>
  <c r="X1076" i="1" s="1"/>
  <c r="I1074" i="1"/>
  <c r="O1074" i="1" s="1"/>
  <c r="X1074" i="1" s="1"/>
  <c r="I1072" i="1"/>
  <c r="O1072" i="1" s="1"/>
  <c r="X1072" i="1" s="1"/>
  <c r="I1070" i="1"/>
  <c r="O1070" i="1" s="1"/>
  <c r="X1070" i="1" s="1"/>
  <c r="I1068" i="1"/>
  <c r="O1068" i="1" s="1"/>
  <c r="X1068" i="1" s="1"/>
  <c r="I1066" i="1"/>
  <c r="O1066" i="1" s="1"/>
  <c r="X1066" i="1" s="1"/>
  <c r="I1064" i="1"/>
  <c r="O1064" i="1" s="1"/>
  <c r="X1064" i="1" s="1"/>
  <c r="I1062" i="1"/>
  <c r="O1062" i="1" s="1"/>
  <c r="X1062" i="1" s="1"/>
  <c r="I1060" i="1"/>
  <c r="O1060" i="1" s="1"/>
  <c r="X1060" i="1" s="1"/>
  <c r="I1058" i="1"/>
  <c r="O1058" i="1" s="1"/>
  <c r="X1058" i="1" s="1"/>
  <c r="I1056" i="1"/>
  <c r="O1056" i="1" s="1"/>
  <c r="X1056" i="1" s="1"/>
  <c r="I1054" i="1"/>
  <c r="O1054" i="1" s="1"/>
  <c r="X1054" i="1" s="1"/>
  <c r="I1052" i="1"/>
  <c r="O1052" i="1" s="1"/>
  <c r="X1052" i="1" s="1"/>
  <c r="I1050" i="1"/>
  <c r="O1050" i="1" s="1"/>
  <c r="X1050" i="1" s="1"/>
  <c r="I1048" i="1"/>
  <c r="O1048" i="1" s="1"/>
  <c r="X1048" i="1" s="1"/>
  <c r="I1046" i="1"/>
  <c r="O1046" i="1" s="1"/>
  <c r="X1046" i="1" s="1"/>
  <c r="I1044" i="1"/>
  <c r="O1044" i="1" s="1"/>
  <c r="X1044" i="1" s="1"/>
  <c r="I1042" i="1"/>
  <c r="O1042" i="1" s="1"/>
  <c r="X1042" i="1" s="1"/>
  <c r="I1040" i="1"/>
  <c r="O1040" i="1" s="1"/>
  <c r="X1040" i="1" s="1"/>
  <c r="I1038" i="1"/>
  <c r="O1038" i="1" s="1"/>
  <c r="X1038" i="1" s="1"/>
  <c r="I1036" i="1"/>
  <c r="O1036" i="1" s="1"/>
  <c r="X1036" i="1" s="1"/>
  <c r="I1034" i="1"/>
  <c r="O1034" i="1" s="1"/>
  <c r="X1034" i="1" s="1"/>
  <c r="I1032" i="1"/>
  <c r="O1032" i="1" s="1"/>
  <c r="X1032" i="1" s="1"/>
  <c r="I1030" i="1"/>
  <c r="O1030" i="1" s="1"/>
  <c r="X1030" i="1" s="1"/>
  <c r="I1028" i="1"/>
  <c r="O1028" i="1" s="1"/>
  <c r="X1028" i="1" s="1"/>
  <c r="I1026" i="1"/>
  <c r="O1026" i="1" s="1"/>
  <c r="X1026" i="1" s="1"/>
  <c r="I1024" i="1"/>
  <c r="O1024" i="1" s="1"/>
  <c r="X1024" i="1" s="1"/>
  <c r="I1022" i="1"/>
  <c r="O1022" i="1" s="1"/>
  <c r="X1022" i="1" s="1"/>
  <c r="I1020" i="1"/>
  <c r="O1020" i="1" s="1"/>
  <c r="X1020" i="1" s="1"/>
  <c r="I1018" i="1"/>
  <c r="O1018" i="1" s="1"/>
  <c r="X1018" i="1" s="1"/>
  <c r="I1016" i="1"/>
  <c r="O1016" i="1" s="1"/>
  <c r="X1016" i="1" s="1"/>
  <c r="I1014" i="1"/>
  <c r="O1014" i="1" s="1"/>
  <c r="X1014" i="1" s="1"/>
  <c r="I1012" i="1"/>
  <c r="O1012" i="1" s="1"/>
  <c r="X1012" i="1" s="1"/>
  <c r="I1010" i="1"/>
  <c r="O1010" i="1" s="1"/>
  <c r="X1010" i="1" s="1"/>
  <c r="I1008" i="1"/>
  <c r="O1008" i="1" s="1"/>
  <c r="X1008" i="1" s="1"/>
  <c r="I1006" i="1"/>
  <c r="O1006" i="1" s="1"/>
  <c r="X1006" i="1" s="1"/>
  <c r="I1004" i="1"/>
  <c r="O1004" i="1" s="1"/>
  <c r="X1004" i="1" s="1"/>
  <c r="I1002" i="1"/>
  <c r="O1002" i="1" s="1"/>
  <c r="X1002" i="1" s="1"/>
  <c r="I1000" i="1"/>
  <c r="O1000" i="1" s="1"/>
  <c r="X1000" i="1" s="1"/>
  <c r="I998" i="1"/>
  <c r="O998" i="1" s="1"/>
  <c r="X998" i="1" s="1"/>
  <c r="I996" i="1"/>
  <c r="O996" i="1" s="1"/>
  <c r="X996" i="1" s="1"/>
  <c r="I994" i="1"/>
  <c r="O994" i="1" s="1"/>
  <c r="X994" i="1" s="1"/>
  <c r="I992" i="1"/>
  <c r="O992" i="1" s="1"/>
  <c r="X992" i="1" s="1"/>
  <c r="I990" i="1"/>
  <c r="O990" i="1" s="1"/>
  <c r="X990" i="1" s="1"/>
  <c r="I988" i="1"/>
  <c r="O988" i="1" s="1"/>
  <c r="X988" i="1" s="1"/>
  <c r="I986" i="1"/>
  <c r="O986" i="1" s="1"/>
  <c r="X986" i="1" s="1"/>
  <c r="I984" i="1"/>
  <c r="O984" i="1" s="1"/>
  <c r="X984" i="1" s="1"/>
  <c r="I982" i="1"/>
  <c r="O982" i="1" s="1"/>
  <c r="X982" i="1" s="1"/>
  <c r="I980" i="1"/>
  <c r="O980" i="1" s="1"/>
  <c r="X980" i="1" s="1"/>
  <c r="I978" i="1"/>
  <c r="O978" i="1" s="1"/>
  <c r="X978" i="1" s="1"/>
  <c r="I976" i="1"/>
  <c r="O976" i="1" s="1"/>
  <c r="X976" i="1" s="1"/>
  <c r="I974" i="1"/>
  <c r="O974" i="1" s="1"/>
  <c r="X974" i="1" s="1"/>
  <c r="I972" i="1"/>
  <c r="O972" i="1" s="1"/>
  <c r="X972" i="1" s="1"/>
  <c r="I970" i="1"/>
  <c r="O970" i="1" s="1"/>
  <c r="X970" i="1" s="1"/>
  <c r="I968" i="1"/>
  <c r="O968" i="1" s="1"/>
  <c r="X968" i="1" s="1"/>
  <c r="I966" i="1"/>
  <c r="O966" i="1" s="1"/>
  <c r="X966" i="1" s="1"/>
  <c r="I964" i="1"/>
  <c r="O964" i="1" s="1"/>
  <c r="X964" i="1" s="1"/>
  <c r="I962" i="1"/>
  <c r="O962" i="1" s="1"/>
  <c r="X962" i="1" s="1"/>
  <c r="I960" i="1"/>
  <c r="O960" i="1" s="1"/>
  <c r="X960" i="1" s="1"/>
  <c r="I958" i="1"/>
  <c r="O958" i="1" s="1"/>
  <c r="X958" i="1" s="1"/>
  <c r="I956" i="1"/>
  <c r="O956" i="1" s="1"/>
  <c r="X956" i="1" s="1"/>
  <c r="I954" i="1"/>
  <c r="O954" i="1" s="1"/>
  <c r="X954" i="1" s="1"/>
  <c r="I952" i="1"/>
  <c r="O952" i="1" s="1"/>
  <c r="X952" i="1" s="1"/>
  <c r="I950" i="1"/>
  <c r="O950" i="1" s="1"/>
  <c r="X950" i="1" s="1"/>
  <c r="I948" i="1"/>
  <c r="O948" i="1" s="1"/>
  <c r="X948" i="1" s="1"/>
  <c r="I946" i="1"/>
  <c r="O946" i="1" s="1"/>
  <c r="X946" i="1" s="1"/>
  <c r="I944" i="1"/>
  <c r="O944" i="1" s="1"/>
  <c r="X944" i="1" s="1"/>
  <c r="I942" i="1"/>
  <c r="O942" i="1" s="1"/>
  <c r="X942" i="1" s="1"/>
  <c r="I940" i="1"/>
  <c r="O940" i="1" s="1"/>
  <c r="X940" i="1" s="1"/>
  <c r="I938" i="1"/>
  <c r="O938" i="1" s="1"/>
  <c r="X938" i="1" s="1"/>
  <c r="I936" i="1"/>
  <c r="O936" i="1" s="1"/>
  <c r="X936" i="1" s="1"/>
  <c r="I934" i="1"/>
  <c r="O934" i="1" s="1"/>
  <c r="X934" i="1" s="1"/>
  <c r="I932" i="1"/>
  <c r="O932" i="1" s="1"/>
  <c r="X932" i="1" s="1"/>
  <c r="I930" i="1"/>
  <c r="O930" i="1" s="1"/>
  <c r="X930" i="1" s="1"/>
  <c r="I928" i="1"/>
  <c r="O928" i="1" s="1"/>
  <c r="X928" i="1" s="1"/>
  <c r="I926" i="1"/>
  <c r="O926" i="1" s="1"/>
  <c r="X926" i="1" s="1"/>
  <c r="I924" i="1"/>
  <c r="O924" i="1" s="1"/>
  <c r="X924" i="1" s="1"/>
  <c r="I1901" i="1"/>
  <c r="O1901" i="1" s="1"/>
  <c r="X1901" i="1" s="1"/>
  <c r="I1899" i="1"/>
  <c r="O1899" i="1" s="1"/>
  <c r="X1899" i="1" s="1"/>
  <c r="I1897" i="1"/>
  <c r="O1897" i="1" s="1"/>
  <c r="X1897" i="1" s="1"/>
  <c r="I1895" i="1"/>
  <c r="O1895" i="1" s="1"/>
  <c r="X1895" i="1" s="1"/>
  <c r="I1893" i="1"/>
  <c r="O1893" i="1" s="1"/>
  <c r="X1893" i="1" s="1"/>
  <c r="I1891" i="1"/>
  <c r="O1891" i="1" s="1"/>
  <c r="X1891" i="1" s="1"/>
  <c r="I1889" i="1"/>
  <c r="O1889" i="1" s="1"/>
  <c r="X1889" i="1" s="1"/>
  <c r="I1887" i="1"/>
  <c r="O1887" i="1" s="1"/>
  <c r="I1885" i="1"/>
  <c r="O1885" i="1" s="1"/>
  <c r="I1883" i="1"/>
  <c r="O1883" i="1" s="1"/>
  <c r="I1881" i="1"/>
  <c r="O1881" i="1" s="1"/>
  <c r="X1881" i="1" s="1"/>
  <c r="I1879" i="1"/>
  <c r="O1879" i="1" s="1"/>
  <c r="I1877" i="1"/>
  <c r="O1877" i="1" s="1"/>
  <c r="I1875" i="1"/>
  <c r="O1875" i="1" s="1"/>
  <c r="I1873" i="1"/>
  <c r="O1873" i="1" s="1"/>
  <c r="I1871" i="1"/>
  <c r="O1871" i="1" s="1"/>
  <c r="X1871" i="1" s="1"/>
  <c r="I1869" i="1"/>
  <c r="O1869" i="1" s="1"/>
  <c r="I1867" i="1"/>
  <c r="O1867" i="1" s="1"/>
  <c r="I1865" i="1"/>
  <c r="O1865" i="1" s="1"/>
  <c r="X1865" i="1" s="1"/>
  <c r="I1863" i="1"/>
  <c r="O1863" i="1" s="1"/>
  <c r="I1861" i="1"/>
  <c r="O1861" i="1" s="1"/>
  <c r="I1859" i="1"/>
  <c r="O1859" i="1" s="1"/>
  <c r="I1857" i="1"/>
  <c r="O1857" i="1" s="1"/>
  <c r="I1855" i="1"/>
  <c r="O1855" i="1" s="1"/>
  <c r="I1853" i="1"/>
  <c r="O1853" i="1" s="1"/>
  <c r="I1851" i="1"/>
  <c r="O1851" i="1" s="1"/>
  <c r="I1849" i="1"/>
  <c r="O1849" i="1" s="1"/>
  <c r="I1847" i="1"/>
  <c r="O1847" i="1" s="1"/>
  <c r="I1845" i="1"/>
  <c r="O1845" i="1" s="1"/>
  <c r="I1843" i="1"/>
  <c r="O1843" i="1" s="1"/>
  <c r="I1841" i="1"/>
  <c r="O1841" i="1" s="1"/>
  <c r="I1839" i="1"/>
  <c r="O1839" i="1" s="1"/>
  <c r="I1837" i="1"/>
  <c r="O1837" i="1" s="1"/>
  <c r="I1835" i="1"/>
  <c r="O1835" i="1" s="1"/>
  <c r="I1833" i="1"/>
  <c r="O1833" i="1" s="1"/>
  <c r="I1831" i="1"/>
  <c r="O1831" i="1" s="1"/>
  <c r="I1829" i="1"/>
  <c r="O1829" i="1" s="1"/>
  <c r="I1827" i="1"/>
  <c r="O1827" i="1" s="1"/>
  <c r="I1825" i="1"/>
  <c r="O1825" i="1" s="1"/>
  <c r="I1823" i="1"/>
  <c r="O1823" i="1" s="1"/>
  <c r="X1823" i="1" s="1"/>
  <c r="I1821" i="1"/>
  <c r="O1821" i="1" s="1"/>
  <c r="I1819" i="1"/>
  <c r="O1819" i="1" s="1"/>
  <c r="I1817" i="1"/>
  <c r="O1817" i="1" s="1"/>
  <c r="I1815" i="1"/>
  <c r="O1815" i="1" s="1"/>
  <c r="I1813" i="1"/>
  <c r="O1813" i="1" s="1"/>
  <c r="I1811" i="1"/>
  <c r="O1811" i="1" s="1"/>
  <c r="I1809" i="1"/>
  <c r="O1809" i="1" s="1"/>
  <c r="I1807" i="1"/>
  <c r="O1807" i="1" s="1"/>
  <c r="I1805" i="1"/>
  <c r="O1805" i="1" s="1"/>
  <c r="I1803" i="1"/>
  <c r="O1803" i="1" s="1"/>
  <c r="I1801" i="1"/>
  <c r="O1801" i="1" s="1"/>
  <c r="I1797" i="1"/>
  <c r="O1797" i="1" s="1"/>
  <c r="I1793" i="1"/>
  <c r="O1793" i="1" s="1"/>
  <c r="I1791" i="1"/>
  <c r="O1791" i="1" s="1"/>
  <c r="I1789" i="1"/>
  <c r="O1789" i="1" s="1"/>
  <c r="X1789" i="1" s="1"/>
  <c r="I1787" i="1"/>
  <c r="O1787" i="1" s="1"/>
  <c r="X1787" i="1" s="1"/>
  <c r="I1785" i="1"/>
  <c r="O1785" i="1" s="1"/>
  <c r="X1785" i="1" s="1"/>
  <c r="I1783" i="1"/>
  <c r="O1783" i="1" s="1"/>
  <c r="X1783" i="1" s="1"/>
  <c r="I1781" i="1"/>
  <c r="O1781" i="1" s="1"/>
  <c r="X1781" i="1" s="1"/>
  <c r="I1779" i="1"/>
  <c r="O1779" i="1" s="1"/>
  <c r="X1779" i="1" s="1"/>
  <c r="I1777" i="1"/>
  <c r="O1777" i="1" s="1"/>
  <c r="X1777" i="1" s="1"/>
  <c r="I1775" i="1"/>
  <c r="O1775" i="1" s="1"/>
  <c r="X1775" i="1" s="1"/>
  <c r="I1773" i="1"/>
  <c r="O1773" i="1" s="1"/>
  <c r="X1773" i="1" s="1"/>
  <c r="I1771" i="1"/>
  <c r="O1771" i="1" s="1"/>
  <c r="X1771" i="1" s="1"/>
  <c r="I1769" i="1"/>
  <c r="O1769" i="1" s="1"/>
  <c r="X1769" i="1" s="1"/>
  <c r="I1767" i="1"/>
  <c r="O1767" i="1" s="1"/>
  <c r="X1767" i="1" s="1"/>
  <c r="I1765" i="1"/>
  <c r="O1765" i="1" s="1"/>
  <c r="X1765" i="1" s="1"/>
  <c r="I1763" i="1"/>
  <c r="O1763" i="1" s="1"/>
  <c r="X1763" i="1" s="1"/>
  <c r="I1761" i="1"/>
  <c r="O1761" i="1" s="1"/>
  <c r="X1761" i="1" s="1"/>
  <c r="I1759" i="1"/>
  <c r="O1759" i="1" s="1"/>
  <c r="X1759" i="1" s="1"/>
  <c r="I1757" i="1"/>
  <c r="O1757" i="1" s="1"/>
  <c r="I1755" i="1"/>
  <c r="O1755" i="1" s="1"/>
  <c r="I1753" i="1"/>
  <c r="O1753" i="1" s="1"/>
  <c r="I1751" i="1"/>
  <c r="O1751" i="1" s="1"/>
  <c r="X1751" i="1" s="1"/>
  <c r="I1749" i="1"/>
  <c r="O1749" i="1" s="1"/>
  <c r="X1749" i="1" s="1"/>
  <c r="I1747" i="1"/>
  <c r="O1747" i="1" s="1"/>
  <c r="I1745" i="1"/>
  <c r="O1745" i="1" s="1"/>
  <c r="I1743" i="1"/>
  <c r="O1743" i="1" s="1"/>
  <c r="I1741" i="1"/>
  <c r="O1741" i="1" s="1"/>
  <c r="I1739" i="1"/>
  <c r="O1739" i="1" s="1"/>
  <c r="I1737" i="1"/>
  <c r="O1737" i="1" s="1"/>
  <c r="I1735" i="1"/>
  <c r="O1735" i="1" s="1"/>
  <c r="X1735" i="1" s="1"/>
  <c r="I1733" i="1"/>
  <c r="O1733" i="1" s="1"/>
  <c r="X1733" i="1" s="1"/>
  <c r="I1731" i="1"/>
  <c r="O1731" i="1" s="1"/>
  <c r="X1731" i="1" s="1"/>
  <c r="I1729" i="1"/>
  <c r="O1729" i="1" s="1"/>
  <c r="I1727" i="1"/>
  <c r="O1727" i="1" s="1"/>
  <c r="I1725" i="1"/>
  <c r="O1725" i="1" s="1"/>
  <c r="I1723" i="1"/>
  <c r="O1723" i="1" s="1"/>
  <c r="I1721" i="1"/>
  <c r="O1721" i="1" s="1"/>
  <c r="I1719" i="1"/>
  <c r="O1719" i="1" s="1"/>
  <c r="I1717" i="1"/>
  <c r="O1717" i="1" s="1"/>
  <c r="I1715" i="1"/>
  <c r="O1715" i="1" s="1"/>
  <c r="I1713" i="1"/>
  <c r="O1713" i="1" s="1"/>
  <c r="I1711" i="1"/>
  <c r="O1711" i="1" s="1"/>
  <c r="X1711" i="1" s="1"/>
  <c r="I1709" i="1"/>
  <c r="O1709" i="1" s="1"/>
  <c r="X1709" i="1" s="1"/>
  <c r="I1707" i="1"/>
  <c r="O1707" i="1" s="1"/>
  <c r="X1707" i="1" s="1"/>
  <c r="I1705" i="1"/>
  <c r="O1705" i="1" s="1"/>
  <c r="I1703" i="1"/>
  <c r="O1703" i="1" s="1"/>
  <c r="I1701" i="1"/>
  <c r="O1701" i="1" s="1"/>
  <c r="I1699" i="1"/>
  <c r="O1699" i="1" s="1"/>
  <c r="I1697" i="1"/>
  <c r="O1697" i="1" s="1"/>
  <c r="I1695" i="1"/>
  <c r="O1695" i="1" s="1"/>
  <c r="I1693" i="1"/>
  <c r="O1693" i="1" s="1"/>
  <c r="I1691" i="1"/>
  <c r="O1691" i="1" s="1"/>
  <c r="I1689" i="1"/>
  <c r="O1689" i="1" s="1"/>
  <c r="I1687" i="1"/>
  <c r="O1687" i="1" s="1"/>
  <c r="I1685" i="1"/>
  <c r="O1685" i="1" s="1"/>
  <c r="I1683" i="1"/>
  <c r="O1683" i="1" s="1"/>
  <c r="I1681" i="1"/>
  <c r="O1681" i="1" s="1"/>
  <c r="I1679" i="1"/>
  <c r="O1679" i="1" s="1"/>
  <c r="I1677" i="1"/>
  <c r="O1677" i="1" s="1"/>
  <c r="I1675" i="1"/>
  <c r="O1675" i="1" s="1"/>
  <c r="I1673" i="1"/>
  <c r="O1673" i="1" s="1"/>
  <c r="I1671" i="1"/>
  <c r="O1671" i="1" s="1"/>
  <c r="I1669" i="1"/>
  <c r="O1669" i="1" s="1"/>
  <c r="I1667" i="1"/>
  <c r="O1667" i="1" s="1"/>
  <c r="I1665" i="1"/>
  <c r="O1665" i="1" s="1"/>
  <c r="I1663" i="1"/>
  <c r="O1663" i="1" s="1"/>
  <c r="I1661" i="1"/>
  <c r="O1661" i="1" s="1"/>
  <c r="I1659" i="1"/>
  <c r="O1659" i="1" s="1"/>
  <c r="I1657" i="1"/>
  <c r="O1657" i="1" s="1"/>
  <c r="I1655" i="1"/>
  <c r="O1655" i="1" s="1"/>
  <c r="I1653" i="1"/>
  <c r="O1653" i="1" s="1"/>
  <c r="I1651" i="1"/>
  <c r="O1651" i="1" s="1"/>
  <c r="I1649" i="1"/>
  <c r="O1649" i="1" s="1"/>
  <c r="I1647" i="1"/>
  <c r="O1647" i="1" s="1"/>
  <c r="I1645" i="1"/>
  <c r="O1645" i="1" s="1"/>
  <c r="I1643" i="1"/>
  <c r="O1643" i="1" s="1"/>
  <c r="I1641" i="1"/>
  <c r="O1641" i="1" s="1"/>
  <c r="X1641" i="1" s="1"/>
  <c r="I1639" i="1"/>
  <c r="O1639" i="1" s="1"/>
  <c r="X1639" i="1" s="1"/>
  <c r="I1637" i="1"/>
  <c r="O1637" i="1" s="1"/>
  <c r="X1637" i="1" s="1"/>
  <c r="I1635" i="1"/>
  <c r="O1635" i="1" s="1"/>
  <c r="X1635" i="1" s="1"/>
  <c r="I1633" i="1"/>
  <c r="O1633" i="1" s="1"/>
  <c r="X1633" i="1" s="1"/>
  <c r="I1631" i="1"/>
  <c r="O1631" i="1" s="1"/>
  <c r="X1631" i="1" s="1"/>
  <c r="I1629" i="1"/>
  <c r="O1629" i="1" s="1"/>
  <c r="X1629" i="1" s="1"/>
  <c r="I1627" i="1"/>
  <c r="O1627" i="1" s="1"/>
  <c r="X1627" i="1" s="1"/>
  <c r="I1625" i="1"/>
  <c r="O1625" i="1" s="1"/>
  <c r="X1625" i="1" s="1"/>
  <c r="I1623" i="1"/>
  <c r="O1623" i="1" s="1"/>
  <c r="X1623" i="1" s="1"/>
  <c r="I1621" i="1"/>
  <c r="O1621" i="1" s="1"/>
  <c r="X1621" i="1" s="1"/>
  <c r="I1619" i="1"/>
  <c r="O1619" i="1" s="1"/>
  <c r="X1619" i="1" s="1"/>
  <c r="I1617" i="1"/>
  <c r="O1617" i="1" s="1"/>
  <c r="X1617" i="1" s="1"/>
  <c r="I1615" i="1"/>
  <c r="O1615" i="1" s="1"/>
  <c r="X1615" i="1" s="1"/>
  <c r="I1613" i="1"/>
  <c r="O1613" i="1" s="1"/>
  <c r="X1613" i="1" s="1"/>
  <c r="I1611" i="1"/>
  <c r="O1611" i="1" s="1"/>
  <c r="X1611" i="1" s="1"/>
  <c r="I1609" i="1"/>
  <c r="O1609" i="1" s="1"/>
  <c r="X1609" i="1" s="1"/>
  <c r="I1607" i="1"/>
  <c r="O1607" i="1" s="1"/>
  <c r="X1607" i="1" s="1"/>
  <c r="I1605" i="1"/>
  <c r="O1605" i="1" s="1"/>
  <c r="X1605" i="1" s="1"/>
  <c r="I1603" i="1"/>
  <c r="O1603" i="1" s="1"/>
  <c r="X1603" i="1" s="1"/>
  <c r="I1601" i="1"/>
  <c r="O1601" i="1" s="1"/>
  <c r="X1601" i="1" s="1"/>
  <c r="I1599" i="1"/>
  <c r="O1599" i="1" s="1"/>
  <c r="X1599" i="1" s="1"/>
  <c r="I1597" i="1"/>
  <c r="O1597" i="1" s="1"/>
  <c r="X1597" i="1" s="1"/>
  <c r="I1595" i="1"/>
  <c r="O1595" i="1" s="1"/>
  <c r="X1595" i="1" s="1"/>
  <c r="I1593" i="1"/>
  <c r="O1593" i="1" s="1"/>
  <c r="X1593" i="1" s="1"/>
  <c r="I1591" i="1"/>
  <c r="O1591" i="1" s="1"/>
  <c r="X1591" i="1" s="1"/>
  <c r="I1589" i="1"/>
  <c r="O1589" i="1" s="1"/>
  <c r="X1589" i="1" s="1"/>
  <c r="I1587" i="1"/>
  <c r="O1587" i="1" s="1"/>
  <c r="X1587" i="1" s="1"/>
  <c r="I1585" i="1"/>
  <c r="O1585" i="1" s="1"/>
  <c r="X1585" i="1" s="1"/>
  <c r="I1583" i="1"/>
  <c r="O1583" i="1" s="1"/>
  <c r="X1583" i="1" s="1"/>
  <c r="I1581" i="1"/>
  <c r="O1581" i="1" s="1"/>
  <c r="X1581" i="1" s="1"/>
  <c r="I1579" i="1"/>
  <c r="O1579" i="1" s="1"/>
  <c r="X1579" i="1" s="1"/>
  <c r="I1577" i="1"/>
  <c r="O1577" i="1" s="1"/>
  <c r="X1577" i="1" s="1"/>
  <c r="I1575" i="1"/>
  <c r="O1575" i="1" s="1"/>
  <c r="X1575" i="1" s="1"/>
  <c r="I1573" i="1"/>
  <c r="O1573" i="1" s="1"/>
  <c r="X1573" i="1" s="1"/>
  <c r="I1571" i="1"/>
  <c r="O1571" i="1" s="1"/>
  <c r="X1571" i="1" s="1"/>
  <c r="I1569" i="1"/>
  <c r="O1569" i="1" s="1"/>
  <c r="X1569" i="1" s="1"/>
  <c r="I1567" i="1"/>
  <c r="O1567" i="1" s="1"/>
  <c r="X1567" i="1" s="1"/>
  <c r="I1565" i="1"/>
  <c r="O1565" i="1" s="1"/>
  <c r="X1565" i="1" s="1"/>
  <c r="I1563" i="1"/>
  <c r="O1563" i="1" s="1"/>
  <c r="X1563" i="1" s="1"/>
  <c r="I1561" i="1"/>
  <c r="O1561" i="1" s="1"/>
  <c r="X1561" i="1" s="1"/>
  <c r="I1559" i="1"/>
  <c r="O1559" i="1" s="1"/>
  <c r="X1559" i="1" s="1"/>
  <c r="I1557" i="1"/>
  <c r="O1557" i="1" s="1"/>
  <c r="X1557" i="1" s="1"/>
  <c r="I1555" i="1"/>
  <c r="O1555" i="1" s="1"/>
  <c r="X1555" i="1" s="1"/>
  <c r="I1553" i="1"/>
  <c r="O1553" i="1" s="1"/>
  <c r="X1553" i="1" s="1"/>
  <c r="I1551" i="1"/>
  <c r="O1551" i="1" s="1"/>
  <c r="X1551" i="1" s="1"/>
  <c r="I1549" i="1"/>
  <c r="O1549" i="1" s="1"/>
  <c r="X1549" i="1" s="1"/>
  <c r="I1547" i="1"/>
  <c r="O1547" i="1" s="1"/>
  <c r="X1547" i="1" s="1"/>
  <c r="I1545" i="1"/>
  <c r="O1545" i="1" s="1"/>
  <c r="X1545" i="1" s="1"/>
  <c r="I1543" i="1"/>
  <c r="O1543" i="1" s="1"/>
  <c r="X1543" i="1" s="1"/>
  <c r="I1541" i="1"/>
  <c r="O1541" i="1" s="1"/>
  <c r="X1541" i="1" s="1"/>
  <c r="I1539" i="1"/>
  <c r="O1539" i="1" s="1"/>
  <c r="X1539" i="1" s="1"/>
  <c r="I1537" i="1"/>
  <c r="O1537" i="1" s="1"/>
  <c r="X1537" i="1" s="1"/>
  <c r="I1535" i="1"/>
  <c r="O1535" i="1" s="1"/>
  <c r="X1535" i="1" s="1"/>
  <c r="I1533" i="1"/>
  <c r="O1533" i="1" s="1"/>
  <c r="X1533" i="1" s="1"/>
  <c r="I1531" i="1"/>
  <c r="O1531" i="1" s="1"/>
  <c r="X1531" i="1" s="1"/>
  <c r="I1529" i="1"/>
  <c r="O1529" i="1" s="1"/>
  <c r="X1529" i="1" s="1"/>
  <c r="I1527" i="1"/>
  <c r="O1527" i="1" s="1"/>
  <c r="X1527" i="1" s="1"/>
  <c r="I1525" i="1"/>
  <c r="O1525" i="1" s="1"/>
  <c r="X1525" i="1" s="1"/>
  <c r="I1523" i="1"/>
  <c r="O1523" i="1" s="1"/>
  <c r="X1523" i="1" s="1"/>
  <c r="I1521" i="1"/>
  <c r="O1521" i="1" s="1"/>
  <c r="X1521" i="1" s="1"/>
  <c r="I1519" i="1"/>
  <c r="O1519" i="1" s="1"/>
  <c r="X1519" i="1" s="1"/>
  <c r="I1517" i="1"/>
  <c r="O1517" i="1" s="1"/>
  <c r="X1517" i="1" s="1"/>
  <c r="I1515" i="1"/>
  <c r="O1515" i="1" s="1"/>
  <c r="X1515" i="1" s="1"/>
  <c r="I1513" i="1"/>
  <c r="O1513" i="1" s="1"/>
  <c r="X1513" i="1" s="1"/>
  <c r="I1511" i="1"/>
  <c r="O1511" i="1" s="1"/>
  <c r="X1511" i="1" s="1"/>
  <c r="I1509" i="1"/>
  <c r="O1509" i="1" s="1"/>
  <c r="X1509" i="1" s="1"/>
  <c r="I1507" i="1"/>
  <c r="O1507" i="1" s="1"/>
  <c r="X1507" i="1" s="1"/>
  <c r="I1505" i="1"/>
  <c r="O1505" i="1" s="1"/>
  <c r="X1505" i="1" s="1"/>
  <c r="I1503" i="1"/>
  <c r="O1503" i="1" s="1"/>
  <c r="X1503" i="1" s="1"/>
  <c r="I1501" i="1"/>
  <c r="O1501" i="1" s="1"/>
  <c r="X1501" i="1" s="1"/>
  <c r="I1499" i="1"/>
  <c r="O1499" i="1" s="1"/>
  <c r="X1499" i="1" s="1"/>
  <c r="I1497" i="1"/>
  <c r="O1497" i="1" s="1"/>
  <c r="X1497" i="1" s="1"/>
  <c r="I1495" i="1"/>
  <c r="O1495" i="1" s="1"/>
  <c r="X1495" i="1" s="1"/>
  <c r="I1493" i="1"/>
  <c r="O1493" i="1" s="1"/>
  <c r="X1493" i="1" s="1"/>
  <c r="I1491" i="1"/>
  <c r="O1491" i="1" s="1"/>
  <c r="X1491" i="1" s="1"/>
  <c r="I1489" i="1"/>
  <c r="O1489" i="1" s="1"/>
  <c r="X1489" i="1" s="1"/>
  <c r="I1487" i="1"/>
  <c r="O1487" i="1" s="1"/>
  <c r="X1487" i="1" s="1"/>
  <c r="I1485" i="1"/>
  <c r="O1485" i="1" s="1"/>
  <c r="X1485" i="1" s="1"/>
  <c r="I1483" i="1"/>
  <c r="O1483" i="1" s="1"/>
  <c r="X1483" i="1" s="1"/>
  <c r="I1481" i="1"/>
  <c r="O1481" i="1" s="1"/>
  <c r="X1481" i="1" s="1"/>
  <c r="I1479" i="1"/>
  <c r="O1479" i="1" s="1"/>
  <c r="X1479" i="1" s="1"/>
  <c r="I1477" i="1"/>
  <c r="O1477" i="1" s="1"/>
  <c r="X1477" i="1" s="1"/>
  <c r="I1475" i="1"/>
  <c r="O1475" i="1" s="1"/>
  <c r="X1475" i="1" s="1"/>
  <c r="I1473" i="1"/>
  <c r="O1473" i="1" s="1"/>
  <c r="X1473" i="1" s="1"/>
  <c r="I1471" i="1"/>
  <c r="O1471" i="1" s="1"/>
  <c r="X1471" i="1" s="1"/>
  <c r="I1469" i="1"/>
  <c r="O1469" i="1" s="1"/>
  <c r="X1469" i="1" s="1"/>
  <c r="I1467" i="1"/>
  <c r="O1467" i="1" s="1"/>
  <c r="X1467" i="1" s="1"/>
  <c r="I1465" i="1"/>
  <c r="O1465" i="1" s="1"/>
  <c r="X1465" i="1" s="1"/>
  <c r="I1463" i="1"/>
  <c r="O1463" i="1" s="1"/>
  <c r="X1463" i="1" s="1"/>
  <c r="I1461" i="1"/>
  <c r="O1461" i="1" s="1"/>
  <c r="X1461" i="1" s="1"/>
  <c r="I1459" i="1"/>
  <c r="O1459" i="1" s="1"/>
  <c r="X1459" i="1" s="1"/>
  <c r="I1457" i="1"/>
  <c r="O1457" i="1" s="1"/>
  <c r="X1457" i="1" s="1"/>
  <c r="I1455" i="1"/>
  <c r="O1455" i="1" s="1"/>
  <c r="X1455" i="1" s="1"/>
  <c r="I1453" i="1"/>
  <c r="O1453" i="1" s="1"/>
  <c r="X1453" i="1" s="1"/>
  <c r="I1451" i="1"/>
  <c r="O1451" i="1" s="1"/>
  <c r="X1451" i="1" s="1"/>
  <c r="I1449" i="1"/>
  <c r="O1449" i="1" s="1"/>
  <c r="X1449" i="1" s="1"/>
  <c r="I1447" i="1"/>
  <c r="O1447" i="1" s="1"/>
  <c r="X1447" i="1" s="1"/>
  <c r="I1445" i="1"/>
  <c r="O1445" i="1" s="1"/>
  <c r="X1445" i="1" s="1"/>
  <c r="I1443" i="1"/>
  <c r="O1443" i="1" s="1"/>
  <c r="X1443" i="1" s="1"/>
  <c r="I1441" i="1"/>
  <c r="O1441" i="1" s="1"/>
  <c r="X1441" i="1" s="1"/>
  <c r="I1439" i="1"/>
  <c r="O1439" i="1" s="1"/>
  <c r="X1439" i="1" s="1"/>
  <c r="I1437" i="1"/>
  <c r="O1437" i="1" s="1"/>
  <c r="X1437" i="1" s="1"/>
  <c r="I1435" i="1"/>
  <c r="O1435" i="1" s="1"/>
  <c r="X1435" i="1" s="1"/>
  <c r="I1433" i="1"/>
  <c r="O1433" i="1" s="1"/>
  <c r="X1433" i="1" s="1"/>
  <c r="I1431" i="1"/>
  <c r="O1431" i="1" s="1"/>
  <c r="X1431" i="1" s="1"/>
  <c r="I1429" i="1"/>
  <c r="O1429" i="1" s="1"/>
  <c r="X1429" i="1" s="1"/>
  <c r="I1427" i="1"/>
  <c r="O1427" i="1" s="1"/>
  <c r="X1427" i="1" s="1"/>
  <c r="I1425" i="1"/>
  <c r="O1425" i="1" s="1"/>
  <c r="X1425" i="1" s="1"/>
  <c r="I1423" i="1"/>
  <c r="O1423" i="1" s="1"/>
  <c r="X1423" i="1" s="1"/>
  <c r="I1421" i="1"/>
  <c r="O1421" i="1" s="1"/>
  <c r="X1421" i="1" s="1"/>
  <c r="I1419" i="1"/>
  <c r="O1419" i="1" s="1"/>
  <c r="X1419" i="1" s="1"/>
  <c r="I1417" i="1"/>
  <c r="O1417" i="1" s="1"/>
  <c r="X1417" i="1" s="1"/>
  <c r="I1415" i="1"/>
  <c r="O1415" i="1" s="1"/>
  <c r="X1415" i="1" s="1"/>
  <c r="I1413" i="1"/>
  <c r="O1413" i="1" s="1"/>
  <c r="X1413" i="1" s="1"/>
  <c r="I1411" i="1"/>
  <c r="O1411" i="1" s="1"/>
  <c r="X1411" i="1" s="1"/>
  <c r="I1409" i="1"/>
  <c r="O1409" i="1" s="1"/>
  <c r="X1409" i="1" s="1"/>
  <c r="I1407" i="1"/>
  <c r="O1407" i="1" s="1"/>
  <c r="X1407" i="1" s="1"/>
  <c r="I1405" i="1"/>
  <c r="O1405" i="1" s="1"/>
  <c r="X1405" i="1" s="1"/>
  <c r="I1403" i="1"/>
  <c r="O1403" i="1" s="1"/>
  <c r="X1403" i="1" s="1"/>
  <c r="I1401" i="1"/>
  <c r="O1401" i="1" s="1"/>
  <c r="X1401" i="1" s="1"/>
  <c r="I1399" i="1"/>
  <c r="O1399" i="1" s="1"/>
  <c r="X1399" i="1" s="1"/>
  <c r="I1397" i="1"/>
  <c r="O1397" i="1" s="1"/>
  <c r="X1397" i="1" s="1"/>
  <c r="I1395" i="1"/>
  <c r="O1395" i="1" s="1"/>
  <c r="X1395" i="1" s="1"/>
  <c r="I1393" i="1"/>
  <c r="O1393" i="1" s="1"/>
  <c r="X1393" i="1" s="1"/>
  <c r="I1391" i="1"/>
  <c r="O1391" i="1" s="1"/>
  <c r="X1391" i="1" s="1"/>
  <c r="I1389" i="1"/>
  <c r="O1389" i="1" s="1"/>
  <c r="X1389" i="1" s="1"/>
  <c r="I1387" i="1"/>
  <c r="O1387" i="1" s="1"/>
  <c r="X1387" i="1" s="1"/>
  <c r="I1385" i="1"/>
  <c r="O1385" i="1" s="1"/>
  <c r="X1385" i="1" s="1"/>
  <c r="I1383" i="1"/>
  <c r="O1383" i="1" s="1"/>
  <c r="X1383" i="1" s="1"/>
  <c r="I1381" i="1"/>
  <c r="O1381" i="1" s="1"/>
  <c r="X1381" i="1" s="1"/>
  <c r="I1379" i="1"/>
  <c r="O1379" i="1" s="1"/>
  <c r="X1379" i="1" s="1"/>
  <c r="I1377" i="1"/>
  <c r="O1377" i="1" s="1"/>
  <c r="X1377" i="1" s="1"/>
  <c r="I1375" i="1"/>
  <c r="O1375" i="1" s="1"/>
  <c r="X1375" i="1" s="1"/>
  <c r="I1373" i="1"/>
  <c r="O1373" i="1" s="1"/>
  <c r="X1373" i="1" s="1"/>
  <c r="I1371" i="1"/>
  <c r="O1371" i="1" s="1"/>
  <c r="X1371" i="1" s="1"/>
  <c r="I1369" i="1"/>
  <c r="O1369" i="1" s="1"/>
  <c r="X1369" i="1" s="1"/>
  <c r="I1367" i="1"/>
  <c r="O1367" i="1" s="1"/>
  <c r="X1367" i="1" s="1"/>
  <c r="I1365" i="1"/>
  <c r="O1365" i="1" s="1"/>
  <c r="X1365" i="1" s="1"/>
  <c r="I1363" i="1"/>
  <c r="O1363" i="1" s="1"/>
  <c r="X1363" i="1" s="1"/>
  <c r="I1361" i="1"/>
  <c r="O1361" i="1" s="1"/>
  <c r="X1361" i="1" s="1"/>
  <c r="I1359" i="1"/>
  <c r="O1359" i="1" s="1"/>
  <c r="X1359" i="1" s="1"/>
  <c r="I1357" i="1"/>
  <c r="O1357" i="1" s="1"/>
  <c r="X1357" i="1" s="1"/>
  <c r="I1355" i="1"/>
  <c r="O1355" i="1" s="1"/>
  <c r="X1355" i="1" s="1"/>
  <c r="I1353" i="1"/>
  <c r="O1353" i="1" s="1"/>
  <c r="X1353" i="1" s="1"/>
  <c r="I1351" i="1"/>
  <c r="O1351" i="1" s="1"/>
  <c r="X1351" i="1" s="1"/>
  <c r="I1349" i="1"/>
  <c r="O1349" i="1" s="1"/>
  <c r="X1349" i="1" s="1"/>
  <c r="I1347" i="1"/>
  <c r="O1347" i="1" s="1"/>
  <c r="X1347" i="1" s="1"/>
  <c r="I1345" i="1"/>
  <c r="O1345" i="1" s="1"/>
  <c r="X1345" i="1" s="1"/>
  <c r="I1343" i="1"/>
  <c r="O1343" i="1" s="1"/>
  <c r="X1343" i="1" s="1"/>
  <c r="I1341" i="1"/>
  <c r="O1341" i="1" s="1"/>
  <c r="X1341" i="1" s="1"/>
  <c r="I1339" i="1"/>
  <c r="O1339" i="1" s="1"/>
  <c r="X1339" i="1" s="1"/>
  <c r="I1337" i="1"/>
  <c r="O1337" i="1" s="1"/>
  <c r="X1337" i="1" s="1"/>
  <c r="I1335" i="1"/>
  <c r="O1335" i="1" s="1"/>
  <c r="X1335" i="1" s="1"/>
  <c r="I1333" i="1"/>
  <c r="O1333" i="1" s="1"/>
  <c r="X1333" i="1" s="1"/>
  <c r="I1331" i="1"/>
  <c r="O1331" i="1" s="1"/>
  <c r="X1331" i="1" s="1"/>
  <c r="I1329" i="1"/>
  <c r="O1329" i="1" s="1"/>
  <c r="X1329" i="1" s="1"/>
  <c r="I1327" i="1"/>
  <c r="O1327" i="1" s="1"/>
  <c r="X1327" i="1" s="1"/>
  <c r="I1325" i="1"/>
  <c r="O1325" i="1" s="1"/>
  <c r="X1325" i="1" s="1"/>
  <c r="I1323" i="1"/>
  <c r="O1323" i="1" s="1"/>
  <c r="X1323" i="1" s="1"/>
  <c r="I1321" i="1"/>
  <c r="O1321" i="1" s="1"/>
  <c r="X1321" i="1" s="1"/>
  <c r="I1319" i="1"/>
  <c r="O1319" i="1" s="1"/>
  <c r="X1319" i="1" s="1"/>
  <c r="I1317" i="1"/>
  <c r="O1317" i="1" s="1"/>
  <c r="X1317" i="1" s="1"/>
  <c r="I1315" i="1"/>
  <c r="O1315" i="1" s="1"/>
  <c r="X1315" i="1" s="1"/>
  <c r="I1313" i="1"/>
  <c r="O1313" i="1" s="1"/>
  <c r="X1313" i="1" s="1"/>
  <c r="I1311" i="1"/>
  <c r="O1311" i="1" s="1"/>
  <c r="X1311" i="1" s="1"/>
  <c r="I1309" i="1"/>
  <c r="O1309" i="1" s="1"/>
  <c r="X1309" i="1" s="1"/>
  <c r="I1307" i="1"/>
  <c r="O1307" i="1" s="1"/>
  <c r="X1307" i="1" s="1"/>
  <c r="I1305" i="1"/>
  <c r="O1305" i="1" s="1"/>
  <c r="X1305" i="1" s="1"/>
  <c r="I1303" i="1"/>
  <c r="O1303" i="1" s="1"/>
  <c r="X1303" i="1" s="1"/>
  <c r="I1301" i="1"/>
  <c r="O1301" i="1" s="1"/>
  <c r="X1301" i="1" s="1"/>
  <c r="I1299" i="1"/>
  <c r="O1299" i="1" s="1"/>
  <c r="X1299" i="1" s="1"/>
  <c r="I1297" i="1"/>
  <c r="O1297" i="1" s="1"/>
  <c r="X1297" i="1" s="1"/>
  <c r="I1295" i="1"/>
  <c r="O1295" i="1" s="1"/>
  <c r="X1295" i="1" s="1"/>
  <c r="I1293" i="1"/>
  <c r="O1293" i="1" s="1"/>
  <c r="X1293" i="1" s="1"/>
  <c r="I1291" i="1"/>
  <c r="O1291" i="1" s="1"/>
  <c r="X1291" i="1" s="1"/>
  <c r="I1289" i="1"/>
  <c r="O1289" i="1" s="1"/>
  <c r="X1289" i="1" s="1"/>
  <c r="I1287" i="1"/>
  <c r="O1287" i="1" s="1"/>
  <c r="X1287" i="1" s="1"/>
  <c r="I1285" i="1"/>
  <c r="O1285" i="1" s="1"/>
  <c r="X1285" i="1" s="1"/>
  <c r="I1283" i="1"/>
  <c r="O1283" i="1" s="1"/>
  <c r="X1283" i="1" s="1"/>
  <c r="I1281" i="1"/>
  <c r="O1281" i="1" s="1"/>
  <c r="X1281" i="1" s="1"/>
  <c r="I1279" i="1"/>
  <c r="O1279" i="1" s="1"/>
  <c r="X1279" i="1" s="1"/>
  <c r="I1277" i="1"/>
  <c r="O1277" i="1" s="1"/>
  <c r="X1277" i="1" s="1"/>
  <c r="I1275" i="1"/>
  <c r="O1275" i="1" s="1"/>
  <c r="X1275" i="1" s="1"/>
  <c r="I1273" i="1"/>
  <c r="O1273" i="1" s="1"/>
  <c r="X1273" i="1" s="1"/>
  <c r="I1271" i="1"/>
  <c r="O1271" i="1" s="1"/>
  <c r="X1271" i="1" s="1"/>
  <c r="I1269" i="1"/>
  <c r="O1269" i="1" s="1"/>
  <c r="X1269" i="1" s="1"/>
  <c r="I1267" i="1"/>
  <c r="O1267" i="1" s="1"/>
  <c r="X1267" i="1" s="1"/>
  <c r="I1265" i="1"/>
  <c r="O1265" i="1" s="1"/>
  <c r="X1265" i="1" s="1"/>
  <c r="I1263" i="1"/>
  <c r="O1263" i="1" s="1"/>
  <c r="X1263" i="1" s="1"/>
  <c r="I1261" i="1"/>
  <c r="O1261" i="1" s="1"/>
  <c r="X1261" i="1" s="1"/>
  <c r="I1259" i="1"/>
  <c r="O1259" i="1" s="1"/>
  <c r="X1259" i="1" s="1"/>
  <c r="I1257" i="1"/>
  <c r="O1257" i="1" s="1"/>
  <c r="X1257" i="1" s="1"/>
  <c r="I1255" i="1"/>
  <c r="O1255" i="1" s="1"/>
  <c r="X1255" i="1" s="1"/>
  <c r="I1253" i="1"/>
  <c r="O1253" i="1" s="1"/>
  <c r="X1253" i="1" s="1"/>
  <c r="I1251" i="1"/>
  <c r="O1251" i="1" s="1"/>
  <c r="X1251" i="1" s="1"/>
  <c r="I1249" i="1"/>
  <c r="O1249" i="1" s="1"/>
  <c r="X1249" i="1" s="1"/>
  <c r="I1247" i="1"/>
  <c r="O1247" i="1" s="1"/>
  <c r="X1247" i="1" s="1"/>
  <c r="I1245" i="1"/>
  <c r="O1245" i="1" s="1"/>
  <c r="X1245" i="1" s="1"/>
  <c r="I1243" i="1"/>
  <c r="O1243" i="1" s="1"/>
  <c r="X1243" i="1" s="1"/>
  <c r="I1241" i="1"/>
  <c r="O1241" i="1" s="1"/>
  <c r="X1241" i="1" s="1"/>
  <c r="I1239" i="1"/>
  <c r="O1239" i="1" s="1"/>
  <c r="X1239" i="1" s="1"/>
  <c r="I1237" i="1"/>
  <c r="O1237" i="1" s="1"/>
  <c r="X1237" i="1" s="1"/>
  <c r="I1235" i="1"/>
  <c r="O1235" i="1" s="1"/>
  <c r="X1235" i="1" s="1"/>
  <c r="I1233" i="1"/>
  <c r="O1233" i="1" s="1"/>
  <c r="X1233" i="1" s="1"/>
  <c r="I1231" i="1"/>
  <c r="O1231" i="1" s="1"/>
  <c r="X1231" i="1" s="1"/>
  <c r="I1229" i="1"/>
  <c r="O1229" i="1" s="1"/>
  <c r="X1229" i="1" s="1"/>
  <c r="I1227" i="1"/>
  <c r="O1227" i="1" s="1"/>
  <c r="X1227" i="1" s="1"/>
  <c r="I1225" i="1"/>
  <c r="O1225" i="1" s="1"/>
  <c r="X1225" i="1" s="1"/>
  <c r="I1223" i="1"/>
  <c r="O1223" i="1" s="1"/>
  <c r="X1223" i="1" s="1"/>
  <c r="I1221" i="1"/>
  <c r="O1221" i="1" s="1"/>
  <c r="X1221" i="1" s="1"/>
  <c r="I1219" i="1"/>
  <c r="O1219" i="1" s="1"/>
  <c r="X1219" i="1" s="1"/>
  <c r="I1217" i="1"/>
  <c r="O1217" i="1" s="1"/>
  <c r="X1217" i="1" s="1"/>
  <c r="I1215" i="1"/>
  <c r="O1215" i="1" s="1"/>
  <c r="X1215" i="1" s="1"/>
  <c r="I1213" i="1"/>
  <c r="O1213" i="1" s="1"/>
  <c r="X1213" i="1" s="1"/>
  <c r="I1211" i="1"/>
  <c r="O1211" i="1" s="1"/>
  <c r="X1211" i="1" s="1"/>
  <c r="I1209" i="1"/>
  <c r="O1209" i="1" s="1"/>
  <c r="X1209" i="1" s="1"/>
  <c r="I1207" i="1"/>
  <c r="O1207" i="1" s="1"/>
  <c r="X1207" i="1" s="1"/>
  <c r="I1205" i="1"/>
  <c r="O1205" i="1" s="1"/>
  <c r="X1205" i="1" s="1"/>
  <c r="I1203" i="1"/>
  <c r="O1203" i="1" s="1"/>
  <c r="X1203" i="1" s="1"/>
  <c r="I1201" i="1"/>
  <c r="O1201" i="1" s="1"/>
  <c r="X1201" i="1" s="1"/>
  <c r="I1199" i="1"/>
  <c r="O1199" i="1" s="1"/>
  <c r="X1199" i="1" s="1"/>
  <c r="I1197" i="1"/>
  <c r="O1197" i="1" s="1"/>
  <c r="X1197" i="1" s="1"/>
  <c r="I1195" i="1"/>
  <c r="O1195" i="1" s="1"/>
  <c r="X1195" i="1" s="1"/>
  <c r="I1193" i="1"/>
  <c r="O1193" i="1" s="1"/>
  <c r="X1193" i="1" s="1"/>
  <c r="I1191" i="1"/>
  <c r="O1191" i="1" s="1"/>
  <c r="X1191" i="1" s="1"/>
  <c r="I1189" i="1"/>
  <c r="O1189" i="1" s="1"/>
  <c r="X1189" i="1" s="1"/>
  <c r="I1187" i="1"/>
  <c r="O1187" i="1" s="1"/>
  <c r="X1187" i="1" s="1"/>
  <c r="I1185" i="1"/>
  <c r="O1185" i="1" s="1"/>
  <c r="X1185" i="1" s="1"/>
  <c r="I1183" i="1"/>
  <c r="O1183" i="1" s="1"/>
  <c r="X1183" i="1" s="1"/>
  <c r="I1181" i="1"/>
  <c r="O1181" i="1" s="1"/>
  <c r="X1181" i="1" s="1"/>
  <c r="I1179" i="1"/>
  <c r="O1179" i="1" s="1"/>
  <c r="X1179" i="1" s="1"/>
  <c r="I1177" i="1"/>
  <c r="O1177" i="1" s="1"/>
  <c r="X1177" i="1" s="1"/>
  <c r="I1175" i="1"/>
  <c r="O1175" i="1" s="1"/>
  <c r="X1175" i="1" s="1"/>
  <c r="I1173" i="1"/>
  <c r="O1173" i="1" s="1"/>
  <c r="X1173" i="1" s="1"/>
  <c r="I1171" i="1"/>
  <c r="O1171" i="1" s="1"/>
  <c r="X1171" i="1" s="1"/>
  <c r="I1169" i="1"/>
  <c r="O1169" i="1" s="1"/>
  <c r="X1169" i="1" s="1"/>
  <c r="I1167" i="1"/>
  <c r="O1167" i="1" s="1"/>
  <c r="X1167" i="1" s="1"/>
  <c r="I1165" i="1"/>
  <c r="O1165" i="1" s="1"/>
  <c r="X1165" i="1" s="1"/>
  <c r="I1163" i="1"/>
  <c r="O1163" i="1" s="1"/>
  <c r="X1163" i="1" s="1"/>
  <c r="I1161" i="1"/>
  <c r="O1161" i="1" s="1"/>
  <c r="X1161" i="1" s="1"/>
  <c r="I1159" i="1"/>
  <c r="O1159" i="1" s="1"/>
  <c r="X1159" i="1" s="1"/>
  <c r="I1157" i="1"/>
  <c r="O1157" i="1" s="1"/>
  <c r="X1157" i="1" s="1"/>
  <c r="I1155" i="1"/>
  <c r="O1155" i="1" s="1"/>
  <c r="X1155" i="1" s="1"/>
  <c r="I1153" i="1"/>
  <c r="O1153" i="1" s="1"/>
  <c r="X1153" i="1" s="1"/>
  <c r="I1151" i="1"/>
  <c r="O1151" i="1" s="1"/>
  <c r="X1151" i="1" s="1"/>
  <c r="I1149" i="1"/>
  <c r="O1149" i="1" s="1"/>
  <c r="X1149" i="1" s="1"/>
  <c r="I1147" i="1"/>
  <c r="O1147" i="1" s="1"/>
  <c r="X1147" i="1" s="1"/>
  <c r="I1145" i="1"/>
  <c r="O1145" i="1" s="1"/>
  <c r="X1145" i="1" s="1"/>
  <c r="I1143" i="1"/>
  <c r="O1143" i="1" s="1"/>
  <c r="X1143" i="1" s="1"/>
  <c r="I1141" i="1"/>
  <c r="O1141" i="1" s="1"/>
  <c r="X1141" i="1" s="1"/>
  <c r="I1139" i="1"/>
  <c r="O1139" i="1" s="1"/>
  <c r="X1139" i="1" s="1"/>
  <c r="I1137" i="1"/>
  <c r="O1137" i="1" s="1"/>
  <c r="X1137" i="1" s="1"/>
  <c r="I1135" i="1"/>
  <c r="O1135" i="1" s="1"/>
  <c r="X1135" i="1" s="1"/>
  <c r="I1133" i="1"/>
  <c r="O1133" i="1" s="1"/>
  <c r="X1133" i="1" s="1"/>
  <c r="I1131" i="1"/>
  <c r="O1131" i="1" s="1"/>
  <c r="X1131" i="1" s="1"/>
  <c r="I1129" i="1"/>
  <c r="O1129" i="1" s="1"/>
  <c r="X1129" i="1" s="1"/>
  <c r="I1127" i="1"/>
  <c r="O1127" i="1" s="1"/>
  <c r="X1127" i="1" s="1"/>
  <c r="I1125" i="1"/>
  <c r="O1125" i="1" s="1"/>
  <c r="X1125" i="1" s="1"/>
  <c r="I1123" i="1"/>
  <c r="O1123" i="1" s="1"/>
  <c r="X1123" i="1" s="1"/>
  <c r="I1121" i="1"/>
  <c r="O1121" i="1" s="1"/>
  <c r="X1121" i="1" s="1"/>
  <c r="I1119" i="1"/>
  <c r="O1119" i="1" s="1"/>
  <c r="X1119" i="1" s="1"/>
  <c r="I1117" i="1"/>
  <c r="O1117" i="1" s="1"/>
  <c r="X1117" i="1" s="1"/>
  <c r="I1115" i="1"/>
  <c r="O1115" i="1" s="1"/>
  <c r="X1115" i="1" s="1"/>
  <c r="I1113" i="1"/>
  <c r="O1113" i="1" s="1"/>
  <c r="X1113" i="1" s="1"/>
  <c r="I1111" i="1"/>
  <c r="O1111" i="1" s="1"/>
  <c r="X1111" i="1" s="1"/>
  <c r="I1109" i="1"/>
  <c r="O1109" i="1" s="1"/>
  <c r="X1109" i="1" s="1"/>
  <c r="I1107" i="1"/>
  <c r="O1107" i="1" s="1"/>
  <c r="X1107" i="1" s="1"/>
  <c r="I1105" i="1"/>
  <c r="O1105" i="1" s="1"/>
  <c r="X1105" i="1" s="1"/>
  <c r="I1103" i="1"/>
  <c r="O1103" i="1" s="1"/>
  <c r="X1103" i="1" s="1"/>
  <c r="I1101" i="1"/>
  <c r="O1101" i="1" s="1"/>
  <c r="X1101" i="1" s="1"/>
  <c r="I1099" i="1"/>
  <c r="O1099" i="1" s="1"/>
  <c r="X1099" i="1" s="1"/>
  <c r="I1097" i="1"/>
  <c r="O1097" i="1" s="1"/>
  <c r="X1097" i="1" s="1"/>
  <c r="I1095" i="1"/>
  <c r="O1095" i="1" s="1"/>
  <c r="X1095" i="1" s="1"/>
  <c r="I1093" i="1"/>
  <c r="O1093" i="1" s="1"/>
  <c r="X1093" i="1" s="1"/>
  <c r="I1091" i="1"/>
  <c r="O1091" i="1" s="1"/>
  <c r="X1091" i="1" s="1"/>
  <c r="I1089" i="1"/>
  <c r="O1089" i="1" s="1"/>
  <c r="X1089" i="1" s="1"/>
  <c r="I1087" i="1"/>
  <c r="O1087" i="1" s="1"/>
  <c r="X1087" i="1" s="1"/>
  <c r="I1085" i="1"/>
  <c r="O1085" i="1" s="1"/>
  <c r="X1085" i="1" s="1"/>
  <c r="I1083" i="1"/>
  <c r="O1083" i="1" s="1"/>
  <c r="X1083" i="1" s="1"/>
  <c r="I1081" i="1"/>
  <c r="O1081" i="1" s="1"/>
  <c r="X1081" i="1" s="1"/>
  <c r="I1079" i="1"/>
  <c r="O1079" i="1" s="1"/>
  <c r="X1079" i="1" s="1"/>
  <c r="I1077" i="1"/>
  <c r="O1077" i="1" s="1"/>
  <c r="X1077" i="1" s="1"/>
  <c r="I1075" i="1"/>
  <c r="O1075" i="1" s="1"/>
  <c r="X1075" i="1" s="1"/>
  <c r="I1073" i="1"/>
  <c r="O1073" i="1" s="1"/>
  <c r="X1073" i="1" s="1"/>
  <c r="I1071" i="1"/>
  <c r="O1071" i="1" s="1"/>
  <c r="X1071" i="1" s="1"/>
  <c r="I1069" i="1"/>
  <c r="O1069" i="1" s="1"/>
  <c r="X1069" i="1" s="1"/>
  <c r="I1067" i="1"/>
  <c r="O1067" i="1" s="1"/>
  <c r="X1067" i="1" s="1"/>
  <c r="I1065" i="1"/>
  <c r="O1065" i="1" s="1"/>
  <c r="X1065" i="1" s="1"/>
  <c r="I1063" i="1"/>
  <c r="O1063" i="1" s="1"/>
  <c r="X1063" i="1" s="1"/>
  <c r="I1061" i="1"/>
  <c r="O1061" i="1" s="1"/>
  <c r="X1061" i="1" s="1"/>
  <c r="I1059" i="1"/>
  <c r="O1059" i="1" s="1"/>
  <c r="X1059" i="1" s="1"/>
  <c r="I1057" i="1"/>
  <c r="O1057" i="1" s="1"/>
  <c r="X1057" i="1" s="1"/>
  <c r="I1055" i="1"/>
  <c r="O1055" i="1" s="1"/>
  <c r="X1055" i="1" s="1"/>
  <c r="I1053" i="1"/>
  <c r="O1053" i="1" s="1"/>
  <c r="X1053" i="1" s="1"/>
  <c r="I1051" i="1"/>
  <c r="O1051" i="1" s="1"/>
  <c r="X1051" i="1" s="1"/>
  <c r="I1049" i="1"/>
  <c r="O1049" i="1" s="1"/>
  <c r="X1049" i="1" s="1"/>
  <c r="I1047" i="1"/>
  <c r="O1047" i="1" s="1"/>
  <c r="X1047" i="1" s="1"/>
  <c r="I1045" i="1"/>
  <c r="O1045" i="1" s="1"/>
  <c r="X1045" i="1" s="1"/>
  <c r="I1043" i="1"/>
  <c r="O1043" i="1" s="1"/>
  <c r="X1043" i="1" s="1"/>
  <c r="I1041" i="1"/>
  <c r="O1041" i="1" s="1"/>
  <c r="X1041" i="1" s="1"/>
  <c r="I1039" i="1"/>
  <c r="O1039" i="1" s="1"/>
  <c r="X1039" i="1" s="1"/>
  <c r="I1037" i="1"/>
  <c r="O1037" i="1" s="1"/>
  <c r="X1037" i="1" s="1"/>
  <c r="I1035" i="1"/>
  <c r="O1035" i="1" s="1"/>
  <c r="X1035" i="1" s="1"/>
  <c r="I1033" i="1"/>
  <c r="O1033" i="1" s="1"/>
  <c r="X1033" i="1" s="1"/>
  <c r="I1031" i="1"/>
  <c r="O1031" i="1" s="1"/>
  <c r="X1031" i="1" s="1"/>
  <c r="I1029" i="1"/>
  <c r="O1029" i="1" s="1"/>
  <c r="X1029" i="1" s="1"/>
  <c r="I1027" i="1"/>
  <c r="O1027" i="1" s="1"/>
  <c r="X1027" i="1" s="1"/>
  <c r="I1025" i="1"/>
  <c r="O1025" i="1" s="1"/>
  <c r="X1025" i="1" s="1"/>
  <c r="I1023" i="1"/>
  <c r="O1023" i="1" s="1"/>
  <c r="X1023" i="1" s="1"/>
  <c r="I1021" i="1"/>
  <c r="O1021" i="1" s="1"/>
  <c r="X1021" i="1" s="1"/>
  <c r="I1019" i="1"/>
  <c r="O1019" i="1" s="1"/>
  <c r="X1019" i="1" s="1"/>
  <c r="I1017" i="1"/>
  <c r="O1017" i="1" s="1"/>
  <c r="X1017" i="1" s="1"/>
  <c r="I1015" i="1"/>
  <c r="O1015" i="1" s="1"/>
  <c r="X1015" i="1" s="1"/>
  <c r="I1013" i="1"/>
  <c r="O1013" i="1" s="1"/>
  <c r="X1013" i="1" s="1"/>
  <c r="I1011" i="1"/>
  <c r="O1011" i="1" s="1"/>
  <c r="X1011" i="1" s="1"/>
  <c r="I1009" i="1"/>
  <c r="O1009" i="1" s="1"/>
  <c r="X1009" i="1" s="1"/>
  <c r="I1007" i="1"/>
  <c r="O1007" i="1" s="1"/>
  <c r="X1007" i="1" s="1"/>
  <c r="I1005" i="1"/>
  <c r="O1005" i="1" s="1"/>
  <c r="X1005" i="1" s="1"/>
  <c r="I1003" i="1"/>
  <c r="O1003" i="1" s="1"/>
  <c r="X1003" i="1" s="1"/>
  <c r="I1001" i="1"/>
  <c r="O1001" i="1" s="1"/>
  <c r="X1001" i="1" s="1"/>
  <c r="I999" i="1"/>
  <c r="O999" i="1" s="1"/>
  <c r="X999" i="1" s="1"/>
  <c r="I997" i="1"/>
  <c r="O997" i="1" s="1"/>
  <c r="X997" i="1" s="1"/>
  <c r="I995" i="1"/>
  <c r="O995" i="1" s="1"/>
  <c r="X995" i="1" s="1"/>
  <c r="I993" i="1"/>
  <c r="O993" i="1" s="1"/>
  <c r="X993" i="1" s="1"/>
  <c r="I991" i="1"/>
  <c r="O991" i="1" s="1"/>
  <c r="X991" i="1" s="1"/>
  <c r="I989" i="1"/>
  <c r="O989" i="1" s="1"/>
  <c r="X989" i="1" s="1"/>
  <c r="I987" i="1"/>
  <c r="O987" i="1" s="1"/>
  <c r="X987" i="1" s="1"/>
  <c r="I985" i="1"/>
  <c r="O985" i="1" s="1"/>
  <c r="X985" i="1" s="1"/>
  <c r="I983" i="1"/>
  <c r="O983" i="1" s="1"/>
  <c r="X983" i="1" s="1"/>
  <c r="I981" i="1"/>
  <c r="O981" i="1" s="1"/>
  <c r="X981" i="1" s="1"/>
  <c r="I979" i="1"/>
  <c r="O979" i="1" s="1"/>
  <c r="X979" i="1" s="1"/>
  <c r="I977" i="1"/>
  <c r="O977" i="1" s="1"/>
  <c r="X977" i="1" s="1"/>
  <c r="I975" i="1"/>
  <c r="O975" i="1" s="1"/>
  <c r="X975" i="1" s="1"/>
  <c r="I973" i="1"/>
  <c r="O973" i="1" s="1"/>
  <c r="X973" i="1" s="1"/>
  <c r="I971" i="1"/>
  <c r="O971" i="1" s="1"/>
  <c r="X971" i="1" s="1"/>
  <c r="I969" i="1"/>
  <c r="O969" i="1" s="1"/>
  <c r="X969" i="1" s="1"/>
  <c r="I967" i="1"/>
  <c r="O967" i="1" s="1"/>
  <c r="X967" i="1" s="1"/>
  <c r="I965" i="1"/>
  <c r="O965" i="1" s="1"/>
  <c r="X965" i="1" s="1"/>
  <c r="I963" i="1"/>
  <c r="O963" i="1" s="1"/>
  <c r="X963" i="1" s="1"/>
  <c r="I961" i="1"/>
  <c r="O961" i="1" s="1"/>
  <c r="X961" i="1" s="1"/>
  <c r="I959" i="1"/>
  <c r="O959" i="1" s="1"/>
  <c r="X959" i="1" s="1"/>
  <c r="I957" i="1"/>
  <c r="O957" i="1" s="1"/>
  <c r="X957" i="1" s="1"/>
  <c r="I955" i="1"/>
  <c r="O955" i="1" s="1"/>
  <c r="X955" i="1" s="1"/>
  <c r="I953" i="1"/>
  <c r="O953" i="1" s="1"/>
  <c r="X953" i="1" s="1"/>
  <c r="I951" i="1"/>
  <c r="O951" i="1" s="1"/>
  <c r="X951" i="1" s="1"/>
  <c r="I949" i="1"/>
  <c r="O949" i="1" s="1"/>
  <c r="X949" i="1" s="1"/>
  <c r="I947" i="1"/>
  <c r="O947" i="1" s="1"/>
  <c r="X947" i="1" s="1"/>
  <c r="I945" i="1"/>
  <c r="O945" i="1" s="1"/>
  <c r="X945" i="1" s="1"/>
  <c r="I943" i="1"/>
  <c r="O943" i="1" s="1"/>
  <c r="X943" i="1" s="1"/>
  <c r="I941" i="1"/>
  <c r="O941" i="1" s="1"/>
  <c r="X941" i="1" s="1"/>
  <c r="I939" i="1"/>
  <c r="O939" i="1" s="1"/>
  <c r="X939" i="1" s="1"/>
  <c r="I937" i="1"/>
  <c r="O937" i="1" s="1"/>
  <c r="X937" i="1" s="1"/>
  <c r="I935" i="1"/>
  <c r="O935" i="1" s="1"/>
  <c r="X935" i="1" s="1"/>
  <c r="I933" i="1"/>
  <c r="O933" i="1" s="1"/>
  <c r="X933" i="1" s="1"/>
  <c r="I931" i="1"/>
  <c r="O931" i="1" s="1"/>
  <c r="X931" i="1" s="1"/>
  <c r="I929" i="1"/>
  <c r="O929" i="1" s="1"/>
  <c r="X929" i="1" s="1"/>
  <c r="I927" i="1"/>
  <c r="O927" i="1" s="1"/>
  <c r="X927" i="1" s="1"/>
  <c r="I925" i="1"/>
  <c r="O925" i="1" s="1"/>
  <c r="X925" i="1" s="1"/>
  <c r="I923" i="1"/>
  <c r="O923" i="1" s="1"/>
  <c r="X923" i="1" s="1"/>
  <c r="I922" i="1"/>
  <c r="O922" i="1" s="1"/>
  <c r="X922" i="1" s="1"/>
  <c r="I920" i="1"/>
  <c r="O920" i="1" s="1"/>
  <c r="X920" i="1" s="1"/>
  <c r="I918" i="1"/>
  <c r="O918" i="1" s="1"/>
  <c r="X918" i="1" s="1"/>
  <c r="I916" i="1"/>
  <c r="O916" i="1" s="1"/>
  <c r="X916" i="1" s="1"/>
  <c r="I914" i="1"/>
  <c r="O914" i="1" s="1"/>
  <c r="X914" i="1" s="1"/>
  <c r="I912" i="1"/>
  <c r="O912" i="1" s="1"/>
  <c r="X912" i="1" s="1"/>
  <c r="I910" i="1"/>
  <c r="O910" i="1" s="1"/>
  <c r="X910" i="1" s="1"/>
  <c r="I908" i="1"/>
  <c r="O908" i="1" s="1"/>
  <c r="X908" i="1" s="1"/>
  <c r="I906" i="1"/>
  <c r="O906" i="1" s="1"/>
  <c r="X906" i="1" s="1"/>
  <c r="I904" i="1"/>
  <c r="O904" i="1" s="1"/>
  <c r="X904" i="1" s="1"/>
  <c r="I902" i="1"/>
  <c r="O902" i="1" s="1"/>
  <c r="X902" i="1" s="1"/>
  <c r="I900" i="1"/>
  <c r="O900" i="1" s="1"/>
  <c r="X900" i="1" s="1"/>
  <c r="I898" i="1"/>
  <c r="O898" i="1" s="1"/>
  <c r="X898" i="1" s="1"/>
  <c r="I896" i="1"/>
  <c r="O896" i="1" s="1"/>
  <c r="I894" i="1"/>
  <c r="O894" i="1" s="1"/>
  <c r="I892" i="1"/>
  <c r="O892" i="1" s="1"/>
  <c r="I890" i="1"/>
  <c r="O890" i="1" s="1"/>
  <c r="I888" i="1"/>
  <c r="O888" i="1" s="1"/>
  <c r="I886" i="1"/>
  <c r="O886" i="1" s="1"/>
  <c r="I884" i="1"/>
  <c r="O884" i="1" s="1"/>
  <c r="I882" i="1"/>
  <c r="O882" i="1" s="1"/>
  <c r="I880" i="1"/>
  <c r="O880" i="1" s="1"/>
  <c r="I878" i="1"/>
  <c r="O878" i="1" s="1"/>
  <c r="I876" i="1"/>
  <c r="O876" i="1" s="1"/>
  <c r="I874" i="1"/>
  <c r="O874" i="1" s="1"/>
  <c r="I872" i="1"/>
  <c r="O872" i="1" s="1"/>
  <c r="I870" i="1"/>
  <c r="O870" i="1" s="1"/>
  <c r="I868" i="1"/>
  <c r="O868" i="1" s="1"/>
  <c r="I866" i="1"/>
  <c r="O866" i="1" s="1"/>
  <c r="I864" i="1"/>
  <c r="O864" i="1" s="1"/>
  <c r="I862" i="1"/>
  <c r="O862" i="1" s="1"/>
  <c r="I860" i="1"/>
  <c r="O860" i="1" s="1"/>
  <c r="I858" i="1"/>
  <c r="O858" i="1" s="1"/>
  <c r="I856" i="1"/>
  <c r="O856" i="1" s="1"/>
  <c r="I854" i="1"/>
  <c r="O854" i="1" s="1"/>
  <c r="I852" i="1"/>
  <c r="O852" i="1" s="1"/>
  <c r="I850" i="1"/>
  <c r="O850" i="1" s="1"/>
  <c r="I848" i="1"/>
  <c r="O848" i="1" s="1"/>
  <c r="I846" i="1"/>
  <c r="O846" i="1" s="1"/>
  <c r="I844" i="1"/>
  <c r="O844" i="1" s="1"/>
  <c r="I842" i="1"/>
  <c r="O842" i="1" s="1"/>
  <c r="I840" i="1"/>
  <c r="O840" i="1" s="1"/>
  <c r="I838" i="1"/>
  <c r="O838" i="1" s="1"/>
  <c r="I836" i="1"/>
  <c r="O836" i="1" s="1"/>
  <c r="I834" i="1"/>
  <c r="O834" i="1" s="1"/>
  <c r="I832" i="1"/>
  <c r="O832" i="1" s="1"/>
  <c r="I830" i="1"/>
  <c r="O830" i="1" s="1"/>
  <c r="I828" i="1"/>
  <c r="O828" i="1" s="1"/>
  <c r="I826" i="1"/>
  <c r="O826" i="1" s="1"/>
  <c r="I824" i="1"/>
  <c r="O824" i="1" s="1"/>
  <c r="I822" i="1"/>
  <c r="O822" i="1" s="1"/>
  <c r="I820" i="1"/>
  <c r="O820" i="1" s="1"/>
  <c r="I818" i="1"/>
  <c r="O818" i="1" s="1"/>
  <c r="I816" i="1"/>
  <c r="O816" i="1" s="1"/>
  <c r="I814" i="1"/>
  <c r="O814" i="1" s="1"/>
  <c r="I812" i="1"/>
  <c r="O812" i="1" s="1"/>
  <c r="I810" i="1"/>
  <c r="O810" i="1" s="1"/>
  <c r="I808" i="1"/>
  <c r="O808" i="1" s="1"/>
  <c r="I806" i="1"/>
  <c r="O806" i="1" s="1"/>
  <c r="I804" i="1"/>
  <c r="O804" i="1" s="1"/>
  <c r="I802" i="1"/>
  <c r="O802" i="1" s="1"/>
  <c r="I800" i="1"/>
  <c r="O800" i="1" s="1"/>
  <c r="I798" i="1"/>
  <c r="O798" i="1" s="1"/>
  <c r="I796" i="1"/>
  <c r="O796" i="1" s="1"/>
  <c r="I794" i="1"/>
  <c r="O794" i="1" s="1"/>
  <c r="I792" i="1"/>
  <c r="O792" i="1" s="1"/>
  <c r="I790" i="1"/>
  <c r="O790" i="1" s="1"/>
  <c r="I788" i="1"/>
  <c r="O788" i="1" s="1"/>
  <c r="I786" i="1"/>
  <c r="O786" i="1" s="1"/>
  <c r="I784" i="1"/>
  <c r="O784" i="1" s="1"/>
  <c r="I782" i="1"/>
  <c r="O782" i="1" s="1"/>
  <c r="I780" i="1"/>
  <c r="O780" i="1" s="1"/>
  <c r="I778" i="1"/>
  <c r="O778" i="1" s="1"/>
  <c r="I776" i="1"/>
  <c r="O776" i="1" s="1"/>
  <c r="I774" i="1"/>
  <c r="O774" i="1" s="1"/>
  <c r="I772" i="1"/>
  <c r="O772" i="1" s="1"/>
  <c r="I770" i="1"/>
  <c r="O770" i="1" s="1"/>
  <c r="I768" i="1"/>
  <c r="O768" i="1" s="1"/>
  <c r="I766" i="1"/>
  <c r="O766" i="1" s="1"/>
  <c r="I764" i="1"/>
  <c r="O764" i="1" s="1"/>
  <c r="I762" i="1"/>
  <c r="O762" i="1" s="1"/>
  <c r="I760" i="1"/>
  <c r="O760" i="1" s="1"/>
  <c r="I758" i="1"/>
  <c r="O758" i="1" s="1"/>
  <c r="I756" i="1"/>
  <c r="O756" i="1" s="1"/>
  <c r="I754" i="1"/>
  <c r="O754" i="1" s="1"/>
  <c r="I752" i="1"/>
  <c r="O752" i="1" s="1"/>
  <c r="I750" i="1"/>
  <c r="O750" i="1" s="1"/>
  <c r="I748" i="1"/>
  <c r="O748" i="1" s="1"/>
  <c r="I746" i="1"/>
  <c r="O746" i="1" s="1"/>
  <c r="I744" i="1"/>
  <c r="O744" i="1" s="1"/>
  <c r="I742" i="1"/>
  <c r="O742" i="1" s="1"/>
  <c r="I740" i="1"/>
  <c r="O740" i="1" s="1"/>
  <c r="I738" i="1"/>
  <c r="O738" i="1" s="1"/>
  <c r="I736" i="1"/>
  <c r="O736" i="1" s="1"/>
  <c r="I734" i="1"/>
  <c r="O734" i="1" s="1"/>
  <c r="I732" i="1"/>
  <c r="O732" i="1" s="1"/>
  <c r="I730" i="1"/>
  <c r="O730" i="1" s="1"/>
  <c r="I728" i="1"/>
  <c r="O728" i="1" s="1"/>
  <c r="I726" i="1"/>
  <c r="O726" i="1" s="1"/>
  <c r="I724" i="1"/>
  <c r="O724" i="1" s="1"/>
  <c r="I722" i="1"/>
  <c r="O722" i="1" s="1"/>
  <c r="I720" i="1"/>
  <c r="O720" i="1" s="1"/>
  <c r="I718" i="1"/>
  <c r="O718" i="1" s="1"/>
  <c r="I716" i="1"/>
  <c r="O716" i="1" s="1"/>
  <c r="I714" i="1"/>
  <c r="O714" i="1" s="1"/>
  <c r="I712" i="1"/>
  <c r="O712" i="1" s="1"/>
  <c r="I710" i="1"/>
  <c r="O710" i="1" s="1"/>
  <c r="I708" i="1"/>
  <c r="O708" i="1" s="1"/>
  <c r="I706" i="1"/>
  <c r="O706" i="1" s="1"/>
  <c r="I704" i="1"/>
  <c r="O704" i="1" s="1"/>
  <c r="I702" i="1"/>
  <c r="O702" i="1" s="1"/>
  <c r="I700" i="1"/>
  <c r="O700" i="1" s="1"/>
  <c r="I698" i="1"/>
  <c r="O698" i="1" s="1"/>
  <c r="I696" i="1"/>
  <c r="O696" i="1" s="1"/>
  <c r="I694" i="1"/>
  <c r="O694" i="1" s="1"/>
  <c r="I692" i="1"/>
  <c r="O692" i="1" s="1"/>
  <c r="I690" i="1"/>
  <c r="O690" i="1" s="1"/>
  <c r="I688" i="1"/>
  <c r="O688" i="1" s="1"/>
  <c r="I686" i="1"/>
  <c r="O686" i="1" s="1"/>
  <c r="I684" i="1"/>
  <c r="O684" i="1" s="1"/>
  <c r="I682" i="1"/>
  <c r="O682" i="1" s="1"/>
  <c r="I680" i="1"/>
  <c r="O680" i="1" s="1"/>
  <c r="I678" i="1"/>
  <c r="O678" i="1" s="1"/>
  <c r="I676" i="1"/>
  <c r="O676" i="1" s="1"/>
  <c r="I674" i="1"/>
  <c r="O674" i="1" s="1"/>
  <c r="I672" i="1"/>
  <c r="O672" i="1" s="1"/>
  <c r="I670" i="1"/>
  <c r="O670" i="1" s="1"/>
  <c r="I668" i="1"/>
  <c r="O668" i="1" s="1"/>
  <c r="I666" i="1"/>
  <c r="O666" i="1" s="1"/>
  <c r="I664" i="1"/>
  <c r="O664" i="1" s="1"/>
  <c r="I662" i="1"/>
  <c r="O662" i="1" s="1"/>
  <c r="I660" i="1"/>
  <c r="O660" i="1" s="1"/>
  <c r="I658" i="1"/>
  <c r="O658" i="1" s="1"/>
  <c r="I656" i="1"/>
  <c r="O656" i="1" s="1"/>
  <c r="I654" i="1"/>
  <c r="O654" i="1" s="1"/>
  <c r="I652" i="1"/>
  <c r="O652" i="1" s="1"/>
  <c r="I650" i="1"/>
  <c r="O650" i="1" s="1"/>
  <c r="I648" i="1"/>
  <c r="O648" i="1" s="1"/>
  <c r="I646" i="1"/>
  <c r="O646" i="1" s="1"/>
  <c r="I644" i="1"/>
  <c r="O644" i="1" s="1"/>
  <c r="I642" i="1"/>
  <c r="O642" i="1" s="1"/>
  <c r="I640" i="1"/>
  <c r="O640" i="1" s="1"/>
  <c r="I638" i="1"/>
  <c r="O638" i="1" s="1"/>
  <c r="I636" i="1"/>
  <c r="O636" i="1" s="1"/>
  <c r="I634" i="1"/>
  <c r="O634" i="1" s="1"/>
  <c r="I632" i="1"/>
  <c r="O632" i="1" s="1"/>
  <c r="I630" i="1"/>
  <c r="O630" i="1" s="1"/>
  <c r="I628" i="1"/>
  <c r="O628" i="1" s="1"/>
  <c r="I626" i="1"/>
  <c r="O626" i="1" s="1"/>
  <c r="I624" i="1"/>
  <c r="O624" i="1" s="1"/>
  <c r="I622" i="1"/>
  <c r="O622" i="1" s="1"/>
  <c r="J620" i="1"/>
  <c r="P620" i="1" s="1"/>
  <c r="I619" i="1"/>
  <c r="O619" i="1" s="1"/>
  <c r="I618" i="1"/>
  <c r="O618" i="1" s="1"/>
  <c r="I617" i="1"/>
  <c r="O617" i="1" s="1"/>
  <c r="I616" i="1"/>
  <c r="O616" i="1" s="1"/>
  <c r="I615" i="1"/>
  <c r="O615" i="1" s="1"/>
  <c r="I614" i="1"/>
  <c r="O614" i="1" s="1"/>
  <c r="I613" i="1"/>
  <c r="O613" i="1" s="1"/>
  <c r="I612" i="1"/>
  <c r="O612" i="1" s="1"/>
  <c r="I611" i="1"/>
  <c r="O611" i="1" s="1"/>
  <c r="I610" i="1"/>
  <c r="O610" i="1" s="1"/>
  <c r="I609" i="1"/>
  <c r="O609" i="1" s="1"/>
  <c r="I608" i="1"/>
  <c r="O608" i="1" s="1"/>
  <c r="I607" i="1"/>
  <c r="O607" i="1" s="1"/>
  <c r="I606" i="1"/>
  <c r="O606" i="1" s="1"/>
  <c r="I605" i="1"/>
  <c r="O605" i="1" s="1"/>
  <c r="I604" i="1"/>
  <c r="O604" i="1" s="1"/>
  <c r="I603" i="1"/>
  <c r="O603" i="1" s="1"/>
  <c r="J602" i="1"/>
  <c r="P602" i="1" s="1"/>
  <c r="J601" i="1"/>
  <c r="P601" i="1" s="1"/>
  <c r="J600" i="1"/>
  <c r="P600" i="1" s="1"/>
  <c r="J599" i="1"/>
  <c r="P599" i="1" s="1"/>
  <c r="J598" i="1"/>
  <c r="P598" i="1" s="1"/>
  <c r="J597" i="1"/>
  <c r="P597" i="1" s="1"/>
  <c r="J596" i="1"/>
  <c r="P596" i="1" s="1"/>
  <c r="J595" i="1"/>
  <c r="P595" i="1" s="1"/>
  <c r="I593" i="1"/>
  <c r="O593" i="1" s="1"/>
  <c r="I592" i="1"/>
  <c r="O592" i="1" s="1"/>
  <c r="I591" i="1"/>
  <c r="O591" i="1" s="1"/>
  <c r="I590" i="1"/>
  <c r="O590" i="1" s="1"/>
  <c r="I589" i="1"/>
  <c r="O589" i="1" s="1"/>
  <c r="I588" i="1"/>
  <c r="O588" i="1" s="1"/>
  <c r="I587" i="1"/>
  <c r="O587" i="1" s="1"/>
  <c r="J586" i="1"/>
  <c r="P586" i="1" s="1"/>
  <c r="J585" i="1"/>
  <c r="P585" i="1" s="1"/>
  <c r="J584" i="1"/>
  <c r="P584" i="1" s="1"/>
  <c r="J583" i="1"/>
  <c r="P583" i="1" s="1"/>
  <c r="J582" i="1"/>
  <c r="P582" i="1" s="1"/>
  <c r="J581" i="1"/>
  <c r="P581" i="1" s="1"/>
  <c r="J580" i="1"/>
  <c r="P580" i="1" s="1"/>
  <c r="J579" i="1"/>
  <c r="P579" i="1" s="1"/>
  <c r="J578" i="1"/>
  <c r="P578" i="1" s="1"/>
  <c r="J577" i="1"/>
  <c r="P577" i="1" s="1"/>
  <c r="J576" i="1"/>
  <c r="P576" i="1" s="1"/>
  <c r="I574" i="1"/>
  <c r="O574" i="1" s="1"/>
  <c r="I573" i="1"/>
  <c r="O573" i="1" s="1"/>
  <c r="I572" i="1"/>
  <c r="O572" i="1" s="1"/>
  <c r="I571" i="1"/>
  <c r="O571" i="1" s="1"/>
  <c r="I570" i="1"/>
  <c r="O570" i="1" s="1"/>
  <c r="I569" i="1"/>
  <c r="O569" i="1" s="1"/>
  <c r="I568" i="1"/>
  <c r="O568" i="1" s="1"/>
  <c r="I567" i="1"/>
  <c r="O567" i="1" s="1"/>
  <c r="I566" i="1"/>
  <c r="O566" i="1" s="1"/>
  <c r="J565" i="1"/>
  <c r="P565" i="1" s="1"/>
  <c r="J564" i="1"/>
  <c r="P564" i="1" s="1"/>
  <c r="J563" i="1"/>
  <c r="P563" i="1" s="1"/>
  <c r="J562" i="1"/>
  <c r="P562" i="1" s="1"/>
  <c r="J561" i="1"/>
  <c r="P561" i="1" s="1"/>
  <c r="J560" i="1"/>
  <c r="P560" i="1" s="1"/>
  <c r="J559" i="1"/>
  <c r="P559" i="1" s="1"/>
  <c r="J558" i="1"/>
  <c r="P558" i="1" s="1"/>
  <c r="J557" i="1"/>
  <c r="P557" i="1" s="1"/>
  <c r="I555" i="1"/>
  <c r="O555" i="1" s="1"/>
  <c r="I554" i="1"/>
  <c r="O554" i="1" s="1"/>
  <c r="I553" i="1"/>
  <c r="O553" i="1" s="1"/>
  <c r="I552" i="1"/>
  <c r="O552" i="1" s="1"/>
  <c r="I551" i="1"/>
  <c r="O551" i="1" s="1"/>
  <c r="I550" i="1"/>
  <c r="O550" i="1" s="1"/>
  <c r="I549" i="1"/>
  <c r="O549" i="1" s="1"/>
  <c r="I548" i="1"/>
  <c r="O548" i="1" s="1"/>
  <c r="I547" i="1"/>
  <c r="O547" i="1" s="1"/>
  <c r="I546" i="1"/>
  <c r="O546" i="1" s="1"/>
  <c r="I545" i="1"/>
  <c r="O545" i="1" s="1"/>
  <c r="I544" i="1"/>
  <c r="O544" i="1" s="1"/>
  <c r="J543" i="1"/>
  <c r="P543" i="1" s="1"/>
  <c r="J542" i="1"/>
  <c r="P542" i="1" s="1"/>
  <c r="J541" i="1"/>
  <c r="P541" i="1" s="1"/>
  <c r="J540" i="1"/>
  <c r="P540" i="1" s="1"/>
  <c r="J539" i="1"/>
  <c r="P539" i="1" s="1"/>
  <c r="J538" i="1"/>
  <c r="P538" i="1" s="1"/>
  <c r="J537" i="1"/>
  <c r="P537" i="1" s="1"/>
  <c r="J536" i="1"/>
  <c r="P536" i="1" s="1"/>
  <c r="J535" i="1"/>
  <c r="P535" i="1" s="1"/>
  <c r="J534" i="1"/>
  <c r="P534" i="1" s="1"/>
  <c r="I532" i="1"/>
  <c r="O532" i="1" s="1"/>
  <c r="I531" i="1"/>
  <c r="O531" i="1" s="1"/>
  <c r="I530" i="1"/>
  <c r="O530" i="1" s="1"/>
  <c r="I529" i="1"/>
  <c r="O529" i="1" s="1"/>
  <c r="I528" i="1"/>
  <c r="O528" i="1" s="1"/>
  <c r="I527" i="1"/>
  <c r="O527" i="1" s="1"/>
  <c r="I526" i="1"/>
  <c r="O526" i="1" s="1"/>
  <c r="I525" i="1"/>
  <c r="O525" i="1" s="1"/>
  <c r="I921" i="1"/>
  <c r="O921" i="1" s="1"/>
  <c r="X921" i="1" s="1"/>
  <c r="I919" i="1"/>
  <c r="O919" i="1" s="1"/>
  <c r="X919" i="1" s="1"/>
  <c r="I917" i="1"/>
  <c r="O917" i="1" s="1"/>
  <c r="X917" i="1" s="1"/>
  <c r="I915" i="1"/>
  <c r="O915" i="1" s="1"/>
  <c r="X915" i="1" s="1"/>
  <c r="I913" i="1"/>
  <c r="O913" i="1" s="1"/>
  <c r="X913" i="1" s="1"/>
  <c r="I911" i="1"/>
  <c r="O911" i="1" s="1"/>
  <c r="X911" i="1" s="1"/>
  <c r="I909" i="1"/>
  <c r="O909" i="1" s="1"/>
  <c r="X909" i="1" s="1"/>
  <c r="I907" i="1"/>
  <c r="O907" i="1" s="1"/>
  <c r="X907" i="1" s="1"/>
  <c r="I905" i="1"/>
  <c r="O905" i="1" s="1"/>
  <c r="X905" i="1" s="1"/>
  <c r="I903" i="1"/>
  <c r="O903" i="1" s="1"/>
  <c r="X903" i="1" s="1"/>
  <c r="I901" i="1"/>
  <c r="O901" i="1" s="1"/>
  <c r="X901" i="1" s="1"/>
  <c r="I899" i="1"/>
  <c r="O899" i="1" s="1"/>
  <c r="X899" i="1" s="1"/>
  <c r="I897" i="1"/>
  <c r="O897" i="1" s="1"/>
  <c r="X897" i="1" s="1"/>
  <c r="I895" i="1"/>
  <c r="O895" i="1" s="1"/>
  <c r="X895" i="1" s="1"/>
  <c r="I893" i="1"/>
  <c r="O893" i="1" s="1"/>
  <c r="X893" i="1" s="1"/>
  <c r="I891" i="1"/>
  <c r="O891" i="1" s="1"/>
  <c r="X891" i="1" s="1"/>
  <c r="I889" i="1"/>
  <c r="O889" i="1" s="1"/>
  <c r="X889" i="1" s="1"/>
  <c r="I887" i="1"/>
  <c r="O887" i="1" s="1"/>
  <c r="X887" i="1" s="1"/>
  <c r="I885" i="1"/>
  <c r="O885" i="1" s="1"/>
  <c r="X885" i="1" s="1"/>
  <c r="I883" i="1"/>
  <c r="O883" i="1" s="1"/>
  <c r="X883" i="1" s="1"/>
  <c r="I881" i="1"/>
  <c r="O881" i="1" s="1"/>
  <c r="X881" i="1" s="1"/>
  <c r="I879" i="1"/>
  <c r="O879" i="1" s="1"/>
  <c r="X879" i="1" s="1"/>
  <c r="I877" i="1"/>
  <c r="O877" i="1" s="1"/>
  <c r="X877" i="1" s="1"/>
  <c r="I875" i="1"/>
  <c r="O875" i="1" s="1"/>
  <c r="X875" i="1" s="1"/>
  <c r="I873" i="1"/>
  <c r="O873" i="1" s="1"/>
  <c r="X873" i="1" s="1"/>
  <c r="I871" i="1"/>
  <c r="O871" i="1" s="1"/>
  <c r="X871" i="1" s="1"/>
  <c r="I869" i="1"/>
  <c r="O869" i="1" s="1"/>
  <c r="X869" i="1" s="1"/>
  <c r="I867" i="1"/>
  <c r="O867" i="1" s="1"/>
  <c r="X867" i="1" s="1"/>
  <c r="I865" i="1"/>
  <c r="O865" i="1" s="1"/>
  <c r="X865" i="1" s="1"/>
  <c r="I863" i="1"/>
  <c r="O863" i="1" s="1"/>
  <c r="X863" i="1" s="1"/>
  <c r="I861" i="1"/>
  <c r="O861" i="1" s="1"/>
  <c r="X861" i="1" s="1"/>
  <c r="I859" i="1"/>
  <c r="O859" i="1" s="1"/>
  <c r="X859" i="1" s="1"/>
  <c r="I857" i="1"/>
  <c r="O857" i="1" s="1"/>
  <c r="X857" i="1" s="1"/>
  <c r="I855" i="1"/>
  <c r="O855" i="1" s="1"/>
  <c r="X855" i="1" s="1"/>
  <c r="I853" i="1"/>
  <c r="O853" i="1" s="1"/>
  <c r="X853" i="1" s="1"/>
  <c r="I851" i="1"/>
  <c r="O851" i="1" s="1"/>
  <c r="X851" i="1" s="1"/>
  <c r="I849" i="1"/>
  <c r="O849" i="1" s="1"/>
  <c r="X849" i="1" s="1"/>
  <c r="I847" i="1"/>
  <c r="O847" i="1" s="1"/>
  <c r="X847" i="1" s="1"/>
  <c r="I845" i="1"/>
  <c r="O845" i="1" s="1"/>
  <c r="X845" i="1" s="1"/>
  <c r="I843" i="1"/>
  <c r="O843" i="1" s="1"/>
  <c r="X843" i="1" s="1"/>
  <c r="I841" i="1"/>
  <c r="O841" i="1" s="1"/>
  <c r="X841" i="1" s="1"/>
  <c r="I839" i="1"/>
  <c r="O839" i="1" s="1"/>
  <c r="X839" i="1" s="1"/>
  <c r="I837" i="1"/>
  <c r="O837" i="1" s="1"/>
  <c r="X837" i="1" s="1"/>
  <c r="I835" i="1"/>
  <c r="O835" i="1" s="1"/>
  <c r="X835" i="1" s="1"/>
  <c r="I833" i="1"/>
  <c r="O833" i="1" s="1"/>
  <c r="X833" i="1" s="1"/>
  <c r="I831" i="1"/>
  <c r="O831" i="1" s="1"/>
  <c r="X831" i="1" s="1"/>
  <c r="I829" i="1"/>
  <c r="O829" i="1" s="1"/>
  <c r="X829" i="1" s="1"/>
  <c r="I827" i="1"/>
  <c r="O827" i="1" s="1"/>
  <c r="X827" i="1" s="1"/>
  <c r="I825" i="1"/>
  <c r="O825" i="1" s="1"/>
  <c r="X825" i="1" s="1"/>
  <c r="I823" i="1"/>
  <c r="O823" i="1" s="1"/>
  <c r="X823" i="1" s="1"/>
  <c r="I821" i="1"/>
  <c r="O821" i="1" s="1"/>
  <c r="X821" i="1" s="1"/>
  <c r="I819" i="1"/>
  <c r="O819" i="1" s="1"/>
  <c r="X819" i="1" s="1"/>
  <c r="I817" i="1"/>
  <c r="O817" i="1" s="1"/>
  <c r="X817" i="1" s="1"/>
  <c r="I815" i="1"/>
  <c r="O815" i="1" s="1"/>
  <c r="X815" i="1" s="1"/>
  <c r="I813" i="1"/>
  <c r="O813" i="1" s="1"/>
  <c r="X813" i="1" s="1"/>
  <c r="I811" i="1"/>
  <c r="O811" i="1" s="1"/>
  <c r="X811" i="1" s="1"/>
  <c r="I809" i="1"/>
  <c r="O809" i="1" s="1"/>
  <c r="X809" i="1" s="1"/>
  <c r="I807" i="1"/>
  <c r="O807" i="1" s="1"/>
  <c r="X807" i="1" s="1"/>
  <c r="I805" i="1"/>
  <c r="O805" i="1" s="1"/>
  <c r="X805" i="1" s="1"/>
  <c r="I803" i="1"/>
  <c r="O803" i="1" s="1"/>
  <c r="X803" i="1" s="1"/>
  <c r="I801" i="1"/>
  <c r="O801" i="1" s="1"/>
  <c r="X801" i="1" s="1"/>
  <c r="I799" i="1"/>
  <c r="O799" i="1" s="1"/>
  <c r="X799" i="1" s="1"/>
  <c r="I797" i="1"/>
  <c r="O797" i="1" s="1"/>
  <c r="X797" i="1" s="1"/>
  <c r="I795" i="1"/>
  <c r="O795" i="1" s="1"/>
  <c r="X795" i="1" s="1"/>
  <c r="I793" i="1"/>
  <c r="O793" i="1" s="1"/>
  <c r="X793" i="1" s="1"/>
  <c r="I791" i="1"/>
  <c r="O791" i="1" s="1"/>
  <c r="X791" i="1" s="1"/>
  <c r="I789" i="1"/>
  <c r="O789" i="1" s="1"/>
  <c r="X789" i="1" s="1"/>
  <c r="I787" i="1"/>
  <c r="O787" i="1" s="1"/>
  <c r="X787" i="1" s="1"/>
  <c r="I785" i="1"/>
  <c r="O785" i="1" s="1"/>
  <c r="X785" i="1" s="1"/>
  <c r="I783" i="1"/>
  <c r="O783" i="1" s="1"/>
  <c r="X783" i="1" s="1"/>
  <c r="I781" i="1"/>
  <c r="O781" i="1" s="1"/>
  <c r="X781" i="1" s="1"/>
  <c r="I779" i="1"/>
  <c r="O779" i="1" s="1"/>
  <c r="X779" i="1" s="1"/>
  <c r="I777" i="1"/>
  <c r="O777" i="1" s="1"/>
  <c r="X777" i="1" s="1"/>
  <c r="I775" i="1"/>
  <c r="O775" i="1" s="1"/>
  <c r="X775" i="1" s="1"/>
  <c r="I773" i="1"/>
  <c r="O773" i="1" s="1"/>
  <c r="X773" i="1" s="1"/>
  <c r="I771" i="1"/>
  <c r="O771" i="1" s="1"/>
  <c r="X771" i="1" s="1"/>
  <c r="I769" i="1"/>
  <c r="O769" i="1" s="1"/>
  <c r="X769" i="1" s="1"/>
  <c r="I767" i="1"/>
  <c r="O767" i="1" s="1"/>
  <c r="X767" i="1" s="1"/>
  <c r="I765" i="1"/>
  <c r="O765" i="1" s="1"/>
  <c r="X765" i="1" s="1"/>
  <c r="I763" i="1"/>
  <c r="O763" i="1" s="1"/>
  <c r="X763" i="1" s="1"/>
  <c r="I761" i="1"/>
  <c r="O761" i="1" s="1"/>
  <c r="X761" i="1" s="1"/>
  <c r="I759" i="1"/>
  <c r="O759" i="1" s="1"/>
  <c r="X759" i="1" s="1"/>
  <c r="I757" i="1"/>
  <c r="O757" i="1" s="1"/>
  <c r="X757" i="1" s="1"/>
  <c r="I755" i="1"/>
  <c r="O755" i="1" s="1"/>
  <c r="X755" i="1" s="1"/>
  <c r="I753" i="1"/>
  <c r="O753" i="1" s="1"/>
  <c r="X753" i="1" s="1"/>
  <c r="I751" i="1"/>
  <c r="O751" i="1" s="1"/>
  <c r="X751" i="1" s="1"/>
  <c r="I749" i="1"/>
  <c r="O749" i="1" s="1"/>
  <c r="X749" i="1" s="1"/>
  <c r="I747" i="1"/>
  <c r="O747" i="1" s="1"/>
  <c r="X747" i="1" s="1"/>
  <c r="I745" i="1"/>
  <c r="O745" i="1" s="1"/>
  <c r="X745" i="1" s="1"/>
  <c r="I743" i="1"/>
  <c r="O743" i="1" s="1"/>
  <c r="X743" i="1" s="1"/>
  <c r="I741" i="1"/>
  <c r="O741" i="1" s="1"/>
  <c r="X741" i="1" s="1"/>
  <c r="I739" i="1"/>
  <c r="O739" i="1" s="1"/>
  <c r="X739" i="1" s="1"/>
  <c r="I737" i="1"/>
  <c r="O737" i="1" s="1"/>
  <c r="X737" i="1" s="1"/>
  <c r="I735" i="1"/>
  <c r="O735" i="1" s="1"/>
  <c r="X735" i="1" s="1"/>
  <c r="I733" i="1"/>
  <c r="O733" i="1" s="1"/>
  <c r="X733" i="1" s="1"/>
  <c r="I731" i="1"/>
  <c r="O731" i="1" s="1"/>
  <c r="X731" i="1" s="1"/>
  <c r="I729" i="1"/>
  <c r="O729" i="1" s="1"/>
  <c r="X729" i="1" s="1"/>
  <c r="I727" i="1"/>
  <c r="O727" i="1" s="1"/>
  <c r="X727" i="1" s="1"/>
  <c r="I725" i="1"/>
  <c r="O725" i="1" s="1"/>
  <c r="X725" i="1" s="1"/>
  <c r="I723" i="1"/>
  <c r="O723" i="1" s="1"/>
  <c r="X723" i="1" s="1"/>
  <c r="I721" i="1"/>
  <c r="O721" i="1" s="1"/>
  <c r="X721" i="1" s="1"/>
  <c r="I719" i="1"/>
  <c r="O719" i="1" s="1"/>
  <c r="X719" i="1" s="1"/>
  <c r="I717" i="1"/>
  <c r="O717" i="1" s="1"/>
  <c r="X717" i="1" s="1"/>
  <c r="I715" i="1"/>
  <c r="O715" i="1" s="1"/>
  <c r="X715" i="1" s="1"/>
  <c r="I713" i="1"/>
  <c r="O713" i="1" s="1"/>
  <c r="X713" i="1" s="1"/>
  <c r="I711" i="1"/>
  <c r="O711" i="1" s="1"/>
  <c r="I709" i="1"/>
  <c r="O709" i="1" s="1"/>
  <c r="I707" i="1"/>
  <c r="O707" i="1" s="1"/>
  <c r="I705" i="1"/>
  <c r="O705" i="1" s="1"/>
  <c r="I703" i="1"/>
  <c r="O703" i="1" s="1"/>
  <c r="I701" i="1"/>
  <c r="O701" i="1" s="1"/>
  <c r="X701" i="1" s="1"/>
  <c r="I699" i="1"/>
  <c r="O699" i="1" s="1"/>
  <c r="X699" i="1" s="1"/>
  <c r="I697" i="1"/>
  <c r="O697" i="1" s="1"/>
  <c r="X697" i="1" s="1"/>
  <c r="I695" i="1"/>
  <c r="O695" i="1" s="1"/>
  <c r="I693" i="1"/>
  <c r="O693" i="1" s="1"/>
  <c r="I691" i="1"/>
  <c r="O691" i="1" s="1"/>
  <c r="I689" i="1"/>
  <c r="O689" i="1" s="1"/>
  <c r="I687" i="1"/>
  <c r="O687" i="1" s="1"/>
  <c r="I685" i="1"/>
  <c r="O685" i="1" s="1"/>
  <c r="X685" i="1" s="1"/>
  <c r="I683" i="1"/>
  <c r="O683" i="1" s="1"/>
  <c r="X683" i="1" s="1"/>
  <c r="I681" i="1"/>
  <c r="O681" i="1" s="1"/>
  <c r="X681" i="1" s="1"/>
  <c r="I679" i="1"/>
  <c r="O679" i="1" s="1"/>
  <c r="I677" i="1"/>
  <c r="O677" i="1" s="1"/>
  <c r="I675" i="1"/>
  <c r="O675" i="1" s="1"/>
  <c r="I673" i="1"/>
  <c r="O673" i="1" s="1"/>
  <c r="I671" i="1"/>
  <c r="O671" i="1" s="1"/>
  <c r="I669" i="1"/>
  <c r="O669" i="1" s="1"/>
  <c r="X669" i="1" s="1"/>
  <c r="I667" i="1"/>
  <c r="O667" i="1" s="1"/>
  <c r="X667" i="1" s="1"/>
  <c r="I665" i="1"/>
  <c r="O665" i="1" s="1"/>
  <c r="X665" i="1" s="1"/>
  <c r="I663" i="1"/>
  <c r="O663" i="1" s="1"/>
  <c r="I661" i="1"/>
  <c r="O661" i="1" s="1"/>
  <c r="I659" i="1"/>
  <c r="O659" i="1" s="1"/>
  <c r="I657" i="1"/>
  <c r="O657" i="1" s="1"/>
  <c r="I655" i="1"/>
  <c r="O655" i="1" s="1"/>
  <c r="I653" i="1"/>
  <c r="O653" i="1" s="1"/>
  <c r="X653" i="1" s="1"/>
  <c r="I651" i="1"/>
  <c r="O651" i="1" s="1"/>
  <c r="X651" i="1" s="1"/>
  <c r="I649" i="1"/>
  <c r="O649" i="1" s="1"/>
  <c r="X649" i="1" s="1"/>
  <c r="I647" i="1"/>
  <c r="O647" i="1" s="1"/>
  <c r="I645" i="1"/>
  <c r="O645" i="1" s="1"/>
  <c r="I643" i="1"/>
  <c r="O643" i="1" s="1"/>
  <c r="I641" i="1"/>
  <c r="O641" i="1" s="1"/>
  <c r="I639" i="1"/>
  <c r="O639" i="1" s="1"/>
  <c r="I637" i="1"/>
  <c r="O637" i="1" s="1"/>
  <c r="X637" i="1" s="1"/>
  <c r="I635" i="1"/>
  <c r="O635" i="1" s="1"/>
  <c r="X635" i="1" s="1"/>
  <c r="I633" i="1"/>
  <c r="O633" i="1" s="1"/>
  <c r="X633" i="1" s="1"/>
  <c r="I631" i="1"/>
  <c r="O631" i="1" s="1"/>
  <c r="I629" i="1"/>
  <c r="O629" i="1" s="1"/>
  <c r="I627" i="1"/>
  <c r="O627" i="1" s="1"/>
  <c r="I625" i="1"/>
  <c r="O625" i="1" s="1"/>
  <c r="I623" i="1"/>
  <c r="O623" i="1" s="1"/>
  <c r="I621" i="1"/>
  <c r="O621" i="1" s="1"/>
  <c r="X621" i="1" s="1"/>
  <c r="I620" i="1"/>
  <c r="O620" i="1" s="1"/>
  <c r="J619" i="1"/>
  <c r="P619" i="1" s="1"/>
  <c r="J618" i="1"/>
  <c r="P618" i="1" s="1"/>
  <c r="J617" i="1"/>
  <c r="P617" i="1" s="1"/>
  <c r="J616" i="1"/>
  <c r="P616" i="1" s="1"/>
  <c r="J615" i="1"/>
  <c r="P615" i="1" s="1"/>
  <c r="J614" i="1"/>
  <c r="P614" i="1" s="1"/>
  <c r="J613" i="1"/>
  <c r="P613" i="1" s="1"/>
  <c r="J612" i="1"/>
  <c r="P612" i="1" s="1"/>
  <c r="J611" i="1"/>
  <c r="P611" i="1" s="1"/>
  <c r="J610" i="1"/>
  <c r="P610" i="1" s="1"/>
  <c r="J609" i="1"/>
  <c r="P609" i="1" s="1"/>
  <c r="J608" i="1"/>
  <c r="P608" i="1" s="1"/>
  <c r="J607" i="1"/>
  <c r="P607" i="1" s="1"/>
  <c r="J606" i="1"/>
  <c r="P606" i="1" s="1"/>
  <c r="J605" i="1"/>
  <c r="P605" i="1" s="1"/>
  <c r="J604" i="1"/>
  <c r="P604" i="1" s="1"/>
  <c r="J603" i="1"/>
  <c r="P603" i="1" s="1"/>
  <c r="I601" i="1"/>
  <c r="O601" i="1" s="1"/>
  <c r="I600" i="1"/>
  <c r="O600" i="1" s="1"/>
  <c r="I599" i="1"/>
  <c r="O599" i="1" s="1"/>
  <c r="I598" i="1"/>
  <c r="O598" i="1" s="1"/>
  <c r="I597" i="1"/>
  <c r="O597" i="1" s="1"/>
  <c r="I596" i="1"/>
  <c r="O596" i="1" s="1"/>
  <c r="I595" i="1"/>
  <c r="O595" i="1" s="1"/>
  <c r="J594" i="1"/>
  <c r="P594" i="1" s="1"/>
  <c r="T594" i="1" s="1"/>
  <c r="J593" i="1"/>
  <c r="P593" i="1" s="1"/>
  <c r="J592" i="1"/>
  <c r="P592" i="1" s="1"/>
  <c r="J591" i="1"/>
  <c r="P591" i="1" s="1"/>
  <c r="J590" i="1"/>
  <c r="P590" i="1" s="1"/>
  <c r="J589" i="1"/>
  <c r="P589" i="1" s="1"/>
  <c r="J588" i="1"/>
  <c r="P588" i="1" s="1"/>
  <c r="J587" i="1"/>
  <c r="P587" i="1" s="1"/>
  <c r="I585" i="1"/>
  <c r="O585" i="1" s="1"/>
  <c r="I584" i="1"/>
  <c r="O584" i="1" s="1"/>
  <c r="I583" i="1"/>
  <c r="O583" i="1" s="1"/>
  <c r="I582" i="1"/>
  <c r="O582" i="1" s="1"/>
  <c r="I581" i="1"/>
  <c r="O581" i="1" s="1"/>
  <c r="I580" i="1"/>
  <c r="O580" i="1" s="1"/>
  <c r="I579" i="1"/>
  <c r="O579" i="1" s="1"/>
  <c r="I578" i="1"/>
  <c r="O578" i="1" s="1"/>
  <c r="I577" i="1"/>
  <c r="O577" i="1" s="1"/>
  <c r="I576" i="1"/>
  <c r="O576" i="1" s="1"/>
  <c r="J575" i="1"/>
  <c r="P575" i="1" s="1"/>
  <c r="T575" i="1" s="1"/>
  <c r="J574" i="1"/>
  <c r="P574" i="1" s="1"/>
  <c r="J573" i="1"/>
  <c r="P573" i="1" s="1"/>
  <c r="J572" i="1"/>
  <c r="P572" i="1" s="1"/>
  <c r="J571" i="1"/>
  <c r="P571" i="1" s="1"/>
  <c r="J570" i="1"/>
  <c r="P570" i="1" s="1"/>
  <c r="J569" i="1"/>
  <c r="P569" i="1" s="1"/>
  <c r="J568" i="1"/>
  <c r="P568" i="1" s="1"/>
  <c r="J567" i="1"/>
  <c r="P567" i="1" s="1"/>
  <c r="J566" i="1"/>
  <c r="P566" i="1" s="1"/>
  <c r="I564" i="1"/>
  <c r="O564" i="1" s="1"/>
  <c r="I563" i="1"/>
  <c r="O563" i="1" s="1"/>
  <c r="I562" i="1"/>
  <c r="O562" i="1" s="1"/>
  <c r="I561" i="1"/>
  <c r="O561" i="1" s="1"/>
  <c r="I560" i="1"/>
  <c r="O560" i="1" s="1"/>
  <c r="I559" i="1"/>
  <c r="O559" i="1" s="1"/>
  <c r="I558" i="1"/>
  <c r="O558" i="1" s="1"/>
  <c r="I557" i="1"/>
  <c r="O557" i="1" s="1"/>
  <c r="J556" i="1"/>
  <c r="P556" i="1" s="1"/>
  <c r="J555" i="1"/>
  <c r="P555" i="1" s="1"/>
  <c r="J554" i="1"/>
  <c r="P554" i="1" s="1"/>
  <c r="J553" i="1"/>
  <c r="P553" i="1" s="1"/>
  <c r="J552" i="1"/>
  <c r="P552" i="1" s="1"/>
  <c r="J551" i="1"/>
  <c r="P551" i="1" s="1"/>
  <c r="J550" i="1"/>
  <c r="P550" i="1" s="1"/>
  <c r="J549" i="1"/>
  <c r="P549" i="1" s="1"/>
  <c r="J548" i="1"/>
  <c r="P548" i="1" s="1"/>
  <c r="J547" i="1"/>
  <c r="P547" i="1" s="1"/>
  <c r="J546" i="1"/>
  <c r="P546" i="1" s="1"/>
  <c r="J545" i="1"/>
  <c r="P545" i="1" s="1"/>
  <c r="J544" i="1"/>
  <c r="P544" i="1" s="1"/>
  <c r="I542" i="1"/>
  <c r="O542" i="1" s="1"/>
  <c r="I541" i="1"/>
  <c r="O541" i="1" s="1"/>
  <c r="I540" i="1"/>
  <c r="O540" i="1" s="1"/>
  <c r="I539" i="1"/>
  <c r="O539" i="1" s="1"/>
  <c r="I538" i="1"/>
  <c r="O538" i="1" s="1"/>
  <c r="I537" i="1"/>
  <c r="O537" i="1" s="1"/>
  <c r="I536" i="1"/>
  <c r="O536" i="1" s="1"/>
  <c r="I535" i="1"/>
  <c r="O535" i="1" s="1"/>
  <c r="I534" i="1"/>
  <c r="O534" i="1" s="1"/>
  <c r="J533" i="1"/>
  <c r="P533" i="1" s="1"/>
  <c r="J532" i="1"/>
  <c r="P532" i="1" s="1"/>
  <c r="J531" i="1"/>
  <c r="P531" i="1" s="1"/>
  <c r="J530" i="1"/>
  <c r="P530" i="1" s="1"/>
  <c r="J529" i="1"/>
  <c r="P529" i="1" s="1"/>
  <c r="J528" i="1"/>
  <c r="P528" i="1" s="1"/>
  <c r="J527" i="1"/>
  <c r="P527" i="1" s="1"/>
  <c r="J526" i="1"/>
  <c r="P526" i="1" s="1"/>
  <c r="J525" i="1"/>
  <c r="P525" i="1" s="1"/>
  <c r="J524" i="1"/>
  <c r="P524" i="1" s="1"/>
  <c r="J523" i="1"/>
  <c r="P523" i="1" s="1"/>
  <c r="J522" i="1"/>
  <c r="P522" i="1" s="1"/>
  <c r="J519" i="1"/>
  <c r="P519" i="1" s="1"/>
  <c r="J517" i="1"/>
  <c r="P517" i="1" s="1"/>
  <c r="J516" i="1"/>
  <c r="P516" i="1" s="1"/>
  <c r="J514" i="1"/>
  <c r="P514" i="1" s="1"/>
  <c r="J512" i="1"/>
  <c r="P512" i="1" s="1"/>
  <c r="J510" i="1"/>
  <c r="P510" i="1" s="1"/>
  <c r="J508" i="1"/>
  <c r="P508" i="1" s="1"/>
  <c r="J506" i="1"/>
  <c r="P506" i="1" s="1"/>
  <c r="J504" i="1"/>
  <c r="P504" i="1" s="1"/>
  <c r="J502" i="1"/>
  <c r="P502" i="1" s="1"/>
  <c r="I524" i="1"/>
  <c r="O524" i="1" s="1"/>
  <c r="X524" i="1" s="1"/>
  <c r="I523" i="1"/>
  <c r="O523" i="1" s="1"/>
  <c r="I522" i="1"/>
  <c r="O522" i="1" s="1"/>
  <c r="J521" i="1"/>
  <c r="P521" i="1" s="1"/>
  <c r="J518" i="1"/>
  <c r="P518" i="1" s="1"/>
  <c r="I516" i="1"/>
  <c r="O516" i="1" s="1"/>
  <c r="J515" i="1"/>
  <c r="P515" i="1" s="1"/>
  <c r="J513" i="1"/>
  <c r="P513" i="1" s="1"/>
  <c r="J511" i="1"/>
  <c r="P511" i="1" s="1"/>
  <c r="J509" i="1"/>
  <c r="P509" i="1" s="1"/>
  <c r="J507" i="1"/>
  <c r="P507" i="1" s="1"/>
  <c r="J505" i="1"/>
  <c r="P505" i="1" s="1"/>
  <c r="J503" i="1"/>
  <c r="P503" i="1" s="1"/>
  <c r="J501" i="1"/>
  <c r="P501" i="1" s="1"/>
  <c r="J499" i="1"/>
  <c r="P499" i="1" s="1"/>
  <c r="J497" i="1"/>
  <c r="P497" i="1" s="1"/>
  <c r="J495" i="1"/>
  <c r="P495" i="1" s="1"/>
  <c r="J493" i="1"/>
  <c r="P493" i="1" s="1"/>
  <c r="J491" i="1"/>
  <c r="P491" i="1" s="1"/>
  <c r="J489" i="1"/>
  <c r="P489" i="1" s="1"/>
  <c r="J487" i="1"/>
  <c r="P487" i="1" s="1"/>
  <c r="J485" i="1"/>
  <c r="P485" i="1" s="1"/>
  <c r="J483" i="1"/>
  <c r="P483" i="1" s="1"/>
  <c r="J481" i="1"/>
  <c r="P481" i="1" s="1"/>
  <c r="J479" i="1"/>
  <c r="P479" i="1" s="1"/>
  <c r="J477" i="1"/>
  <c r="P477" i="1" s="1"/>
  <c r="T477" i="1" s="1"/>
  <c r="J475" i="1"/>
  <c r="P475" i="1" s="1"/>
  <c r="J473" i="1"/>
  <c r="P473" i="1" s="1"/>
  <c r="J471" i="1"/>
  <c r="P471" i="1" s="1"/>
  <c r="X471" i="1" s="1"/>
  <c r="J469" i="1"/>
  <c r="P469" i="1" s="1"/>
  <c r="J467" i="1"/>
  <c r="P467" i="1" s="1"/>
  <c r="J465" i="1"/>
  <c r="P465" i="1" s="1"/>
  <c r="J463" i="1"/>
  <c r="P463" i="1" s="1"/>
  <c r="J461" i="1"/>
  <c r="P461" i="1" s="1"/>
  <c r="T461" i="1" s="1"/>
  <c r="J459" i="1"/>
  <c r="P459" i="1" s="1"/>
  <c r="J457" i="1"/>
  <c r="P457" i="1" s="1"/>
  <c r="J455" i="1"/>
  <c r="P455" i="1" s="1"/>
  <c r="J453" i="1"/>
  <c r="P453" i="1" s="1"/>
  <c r="J451" i="1"/>
  <c r="P451" i="1" s="1"/>
  <c r="X451" i="1" s="1"/>
  <c r="J449" i="1"/>
  <c r="P449" i="1" s="1"/>
  <c r="J447" i="1"/>
  <c r="P447" i="1" s="1"/>
  <c r="J445" i="1"/>
  <c r="P445" i="1" s="1"/>
  <c r="T445" i="1" s="1"/>
  <c r="J443" i="1"/>
  <c r="P443" i="1" s="1"/>
  <c r="J441" i="1"/>
  <c r="P441" i="1" s="1"/>
  <c r="J439" i="1"/>
  <c r="P439" i="1" s="1"/>
  <c r="J437" i="1"/>
  <c r="P437" i="1" s="1"/>
  <c r="J435" i="1"/>
  <c r="P435" i="1" s="1"/>
  <c r="J433" i="1"/>
  <c r="P433" i="1" s="1"/>
  <c r="J431" i="1"/>
  <c r="P431" i="1" s="1"/>
  <c r="J429" i="1"/>
  <c r="P429" i="1" s="1"/>
  <c r="T429" i="1" s="1"/>
  <c r="J427" i="1"/>
  <c r="P427" i="1" s="1"/>
  <c r="X427" i="1" s="1"/>
  <c r="J425" i="1"/>
  <c r="P425" i="1" s="1"/>
  <c r="J423" i="1"/>
  <c r="P423" i="1" s="1"/>
  <c r="X423" i="1" s="1"/>
  <c r="J421" i="1"/>
  <c r="P421" i="1" s="1"/>
  <c r="J419" i="1"/>
  <c r="P419" i="1" s="1"/>
  <c r="X419" i="1" s="1"/>
  <c r="J417" i="1"/>
  <c r="P417" i="1" s="1"/>
  <c r="J415" i="1"/>
  <c r="P415" i="1" s="1"/>
  <c r="J413" i="1"/>
  <c r="P413" i="1" s="1"/>
  <c r="J411" i="1"/>
  <c r="P411" i="1" s="1"/>
  <c r="X411" i="1" s="1"/>
  <c r="J409" i="1"/>
  <c r="P409" i="1" s="1"/>
  <c r="J407" i="1"/>
  <c r="P407" i="1" s="1"/>
  <c r="X407" i="1" s="1"/>
  <c r="J405" i="1"/>
  <c r="P405" i="1" s="1"/>
  <c r="J403" i="1"/>
  <c r="P403" i="1" s="1"/>
  <c r="X403" i="1" s="1"/>
  <c r="J401" i="1"/>
  <c r="P401" i="1" s="1"/>
  <c r="J399" i="1"/>
  <c r="P399" i="1" s="1"/>
  <c r="J397" i="1"/>
  <c r="P397" i="1" s="1"/>
  <c r="J395" i="1"/>
  <c r="P395" i="1" s="1"/>
  <c r="X395" i="1" s="1"/>
  <c r="J393" i="1"/>
  <c r="P393" i="1" s="1"/>
  <c r="J391" i="1"/>
  <c r="P391" i="1" s="1"/>
  <c r="X391" i="1" s="1"/>
  <c r="J389" i="1"/>
  <c r="P389" i="1" s="1"/>
  <c r="J387" i="1"/>
  <c r="P387" i="1" s="1"/>
  <c r="X387" i="1" s="1"/>
  <c r="J385" i="1"/>
  <c r="P385" i="1" s="1"/>
  <c r="X385" i="1" s="1"/>
  <c r="J383" i="1"/>
  <c r="P383" i="1" s="1"/>
  <c r="X383" i="1" s="1"/>
  <c r="J381" i="1"/>
  <c r="P381" i="1" s="1"/>
  <c r="X381" i="1" s="1"/>
  <c r="J379" i="1"/>
  <c r="P379" i="1" s="1"/>
  <c r="X379" i="1" s="1"/>
  <c r="J377" i="1"/>
  <c r="P377" i="1" s="1"/>
  <c r="X377" i="1" s="1"/>
  <c r="J375" i="1"/>
  <c r="P375" i="1" s="1"/>
  <c r="X375" i="1" s="1"/>
  <c r="J373" i="1"/>
  <c r="P373" i="1" s="1"/>
  <c r="X373" i="1" s="1"/>
  <c r="J371" i="1"/>
  <c r="P371" i="1" s="1"/>
  <c r="X371" i="1" s="1"/>
  <c r="J369" i="1"/>
  <c r="P369" i="1" s="1"/>
  <c r="X369" i="1" s="1"/>
  <c r="J367" i="1"/>
  <c r="P367" i="1" s="1"/>
  <c r="X367" i="1" s="1"/>
  <c r="J365" i="1"/>
  <c r="P365" i="1" s="1"/>
  <c r="X365" i="1" s="1"/>
  <c r="J363" i="1"/>
  <c r="P363" i="1" s="1"/>
  <c r="X363" i="1" s="1"/>
  <c r="J361" i="1"/>
  <c r="P361" i="1" s="1"/>
  <c r="X361" i="1" s="1"/>
  <c r="J359" i="1"/>
  <c r="P359" i="1" s="1"/>
  <c r="X359" i="1" s="1"/>
  <c r="J357" i="1"/>
  <c r="P357" i="1" s="1"/>
  <c r="X357" i="1" s="1"/>
  <c r="J355" i="1"/>
  <c r="P355" i="1" s="1"/>
  <c r="J353" i="1"/>
  <c r="P353" i="1" s="1"/>
  <c r="X353" i="1" s="1"/>
  <c r="J351" i="1"/>
  <c r="P351" i="1" s="1"/>
  <c r="J349" i="1"/>
  <c r="P349" i="1" s="1"/>
  <c r="X349" i="1" s="1"/>
  <c r="J347" i="1"/>
  <c r="P347" i="1" s="1"/>
  <c r="J345" i="1"/>
  <c r="P345" i="1" s="1"/>
  <c r="X345" i="1" s="1"/>
  <c r="J343" i="1"/>
  <c r="P343" i="1" s="1"/>
  <c r="J341" i="1"/>
  <c r="P341" i="1" s="1"/>
  <c r="X341" i="1" s="1"/>
  <c r="J339" i="1"/>
  <c r="P339" i="1" s="1"/>
  <c r="J337" i="1"/>
  <c r="P337" i="1" s="1"/>
  <c r="X337" i="1" s="1"/>
  <c r="J335" i="1"/>
  <c r="P335" i="1" s="1"/>
  <c r="J333" i="1"/>
  <c r="P333" i="1" s="1"/>
  <c r="J331" i="1"/>
  <c r="P331" i="1" s="1"/>
  <c r="X331" i="1" s="1"/>
  <c r="J329" i="1"/>
  <c r="P329" i="1" s="1"/>
  <c r="J327" i="1"/>
  <c r="P327" i="1" s="1"/>
  <c r="J325" i="1"/>
  <c r="P325" i="1" s="1"/>
  <c r="X325" i="1" s="1"/>
  <c r="J323" i="1"/>
  <c r="P323" i="1" s="1"/>
  <c r="X323" i="1" s="1"/>
  <c r="J321" i="1"/>
  <c r="P321" i="1" s="1"/>
  <c r="J319" i="1"/>
  <c r="P319" i="1" s="1"/>
  <c r="J317" i="1"/>
  <c r="P317" i="1" s="1"/>
  <c r="X317" i="1" s="1"/>
  <c r="J315" i="1"/>
  <c r="P315" i="1" s="1"/>
  <c r="X315" i="1" s="1"/>
  <c r="J313" i="1"/>
  <c r="P313" i="1" s="1"/>
  <c r="J311" i="1"/>
  <c r="P311" i="1" s="1"/>
  <c r="J309" i="1"/>
  <c r="P309" i="1" s="1"/>
  <c r="X309" i="1" s="1"/>
  <c r="J307" i="1"/>
  <c r="P307" i="1" s="1"/>
  <c r="X307" i="1" s="1"/>
  <c r="J305" i="1"/>
  <c r="P305" i="1" s="1"/>
  <c r="J303" i="1"/>
  <c r="P303" i="1" s="1"/>
  <c r="J301" i="1"/>
  <c r="P301" i="1" s="1"/>
  <c r="X301" i="1" s="1"/>
  <c r="J299" i="1"/>
  <c r="P299" i="1" s="1"/>
  <c r="X299" i="1" s="1"/>
  <c r="J297" i="1"/>
  <c r="P297" i="1" s="1"/>
  <c r="J295" i="1"/>
  <c r="P295" i="1" s="1"/>
  <c r="J293" i="1"/>
  <c r="P293" i="1" s="1"/>
  <c r="X293" i="1" s="1"/>
  <c r="J291" i="1"/>
  <c r="P291" i="1" s="1"/>
  <c r="X291" i="1" s="1"/>
  <c r="J289" i="1"/>
  <c r="P289" i="1" s="1"/>
  <c r="J287" i="1"/>
  <c r="P287" i="1" s="1"/>
  <c r="J285" i="1"/>
  <c r="P285" i="1" s="1"/>
  <c r="X285" i="1" s="1"/>
  <c r="J283" i="1"/>
  <c r="P283" i="1" s="1"/>
  <c r="X283" i="1" s="1"/>
  <c r="J281" i="1"/>
  <c r="P281" i="1" s="1"/>
  <c r="J279" i="1"/>
  <c r="P279" i="1" s="1"/>
  <c r="J277" i="1"/>
  <c r="P277" i="1" s="1"/>
  <c r="X277" i="1" s="1"/>
  <c r="J275" i="1"/>
  <c r="P275" i="1" s="1"/>
  <c r="X275" i="1" s="1"/>
  <c r="J273" i="1"/>
  <c r="P273" i="1" s="1"/>
  <c r="J271" i="1"/>
  <c r="P271" i="1" s="1"/>
  <c r="J269" i="1"/>
  <c r="P269" i="1" s="1"/>
  <c r="X269" i="1" s="1"/>
  <c r="J267" i="1"/>
  <c r="P267" i="1" s="1"/>
  <c r="X267" i="1" s="1"/>
  <c r="J265" i="1"/>
  <c r="P265" i="1" s="1"/>
  <c r="J263" i="1"/>
  <c r="P263" i="1" s="1"/>
  <c r="J261" i="1"/>
  <c r="P261" i="1" s="1"/>
  <c r="X261" i="1" s="1"/>
  <c r="J259" i="1"/>
  <c r="P259" i="1" s="1"/>
  <c r="X259" i="1" s="1"/>
  <c r="J257" i="1"/>
  <c r="P257" i="1" s="1"/>
  <c r="J255" i="1"/>
  <c r="P255" i="1" s="1"/>
  <c r="J253" i="1"/>
  <c r="P253" i="1" s="1"/>
  <c r="X253" i="1" s="1"/>
  <c r="J251" i="1"/>
  <c r="P251" i="1" s="1"/>
  <c r="X251" i="1" s="1"/>
  <c r="J249" i="1"/>
  <c r="P249" i="1" s="1"/>
  <c r="J247" i="1"/>
  <c r="P247" i="1" s="1"/>
  <c r="J245" i="1"/>
  <c r="P245" i="1" s="1"/>
  <c r="X245" i="1" s="1"/>
  <c r="J243" i="1"/>
  <c r="P243" i="1" s="1"/>
  <c r="X243" i="1" s="1"/>
  <c r="J241" i="1"/>
  <c r="P241" i="1" s="1"/>
  <c r="J239" i="1"/>
  <c r="P239" i="1" s="1"/>
  <c r="J237" i="1"/>
  <c r="P237" i="1" s="1"/>
  <c r="X237" i="1" s="1"/>
  <c r="J235" i="1"/>
  <c r="P235" i="1" s="1"/>
  <c r="X235" i="1" s="1"/>
  <c r="J233" i="1"/>
  <c r="P233" i="1" s="1"/>
  <c r="J231" i="1"/>
  <c r="P231" i="1" s="1"/>
  <c r="J229" i="1"/>
  <c r="P229" i="1" s="1"/>
  <c r="X229" i="1" s="1"/>
  <c r="J227" i="1"/>
  <c r="P227" i="1" s="1"/>
  <c r="X227" i="1" s="1"/>
  <c r="J225" i="1"/>
  <c r="P225" i="1" s="1"/>
  <c r="J223" i="1"/>
  <c r="P223" i="1" s="1"/>
  <c r="J221" i="1"/>
  <c r="P221" i="1" s="1"/>
  <c r="X221" i="1" s="1"/>
  <c r="J219" i="1"/>
  <c r="P219" i="1" s="1"/>
  <c r="X219" i="1" s="1"/>
  <c r="J217" i="1"/>
  <c r="P217" i="1" s="1"/>
  <c r="J215" i="1"/>
  <c r="P215" i="1" s="1"/>
  <c r="J213" i="1"/>
  <c r="P213" i="1" s="1"/>
  <c r="X213" i="1" s="1"/>
  <c r="J211" i="1"/>
  <c r="P211" i="1" s="1"/>
  <c r="X211" i="1" s="1"/>
  <c r="J209" i="1"/>
  <c r="P209" i="1" s="1"/>
  <c r="J207" i="1"/>
  <c r="P207" i="1" s="1"/>
  <c r="J205" i="1"/>
  <c r="P205" i="1" s="1"/>
  <c r="X205" i="1" s="1"/>
  <c r="J203" i="1"/>
  <c r="P203" i="1" s="1"/>
  <c r="X203" i="1" s="1"/>
  <c r="J201" i="1"/>
  <c r="P201" i="1" s="1"/>
  <c r="J199" i="1"/>
  <c r="P199" i="1" s="1"/>
  <c r="J197" i="1"/>
  <c r="P197" i="1" s="1"/>
  <c r="X197" i="1" s="1"/>
  <c r="J195" i="1"/>
  <c r="P195" i="1" s="1"/>
  <c r="X195" i="1" s="1"/>
  <c r="J193" i="1"/>
  <c r="P193" i="1" s="1"/>
  <c r="J191" i="1"/>
  <c r="P191" i="1" s="1"/>
  <c r="J189" i="1"/>
  <c r="P189" i="1" s="1"/>
  <c r="X189" i="1" s="1"/>
  <c r="J187" i="1"/>
  <c r="P187" i="1" s="1"/>
  <c r="X187" i="1" s="1"/>
  <c r="J185" i="1"/>
  <c r="P185" i="1" s="1"/>
  <c r="J183" i="1"/>
  <c r="P183" i="1" s="1"/>
  <c r="J181" i="1"/>
  <c r="P181" i="1" s="1"/>
  <c r="X181" i="1" s="1"/>
  <c r="J179" i="1"/>
  <c r="P179" i="1" s="1"/>
  <c r="X179" i="1" s="1"/>
  <c r="J177" i="1"/>
  <c r="P177" i="1" s="1"/>
  <c r="J175" i="1"/>
  <c r="P175" i="1" s="1"/>
  <c r="J173" i="1"/>
  <c r="P173" i="1" s="1"/>
  <c r="X173" i="1" s="1"/>
  <c r="J171" i="1"/>
  <c r="P171" i="1" s="1"/>
  <c r="X171" i="1" s="1"/>
  <c r="J169" i="1"/>
  <c r="P169" i="1" s="1"/>
  <c r="J167" i="1"/>
  <c r="P167" i="1" s="1"/>
  <c r="J165" i="1"/>
  <c r="P165" i="1" s="1"/>
  <c r="X165" i="1" s="1"/>
  <c r="J163" i="1"/>
  <c r="P163" i="1" s="1"/>
  <c r="X163" i="1" s="1"/>
  <c r="J161" i="1"/>
  <c r="P161" i="1" s="1"/>
  <c r="J159" i="1"/>
  <c r="P159" i="1" s="1"/>
  <c r="J157" i="1"/>
  <c r="P157" i="1" s="1"/>
  <c r="X157" i="1" s="1"/>
  <c r="J155" i="1"/>
  <c r="P155" i="1" s="1"/>
  <c r="X155" i="1" s="1"/>
  <c r="J153" i="1"/>
  <c r="P153" i="1" s="1"/>
  <c r="J151" i="1"/>
  <c r="P151" i="1" s="1"/>
  <c r="J149" i="1"/>
  <c r="P149" i="1" s="1"/>
  <c r="X149" i="1" s="1"/>
  <c r="J147" i="1"/>
  <c r="P147" i="1" s="1"/>
  <c r="X147" i="1" s="1"/>
  <c r="J145" i="1"/>
  <c r="P145" i="1" s="1"/>
  <c r="J143" i="1"/>
  <c r="P143" i="1" s="1"/>
  <c r="J141" i="1"/>
  <c r="P141" i="1" s="1"/>
  <c r="X141" i="1" s="1"/>
  <c r="J139" i="1"/>
  <c r="P139" i="1" s="1"/>
  <c r="X139" i="1" s="1"/>
  <c r="J137" i="1"/>
  <c r="P137" i="1" s="1"/>
  <c r="J135" i="1"/>
  <c r="P135" i="1" s="1"/>
  <c r="J133" i="1"/>
  <c r="P133" i="1" s="1"/>
  <c r="X133" i="1" s="1"/>
  <c r="J131" i="1"/>
  <c r="P131" i="1" s="1"/>
  <c r="X131" i="1" s="1"/>
  <c r="J129" i="1"/>
  <c r="P129" i="1" s="1"/>
  <c r="J127" i="1"/>
  <c r="P127" i="1" s="1"/>
  <c r="J125" i="1"/>
  <c r="P125" i="1" s="1"/>
  <c r="X125" i="1" s="1"/>
  <c r="J123" i="1"/>
  <c r="P123" i="1" s="1"/>
  <c r="X123" i="1" s="1"/>
  <c r="J121" i="1"/>
  <c r="P121" i="1" s="1"/>
  <c r="J119" i="1"/>
  <c r="P119" i="1" s="1"/>
  <c r="J117" i="1"/>
  <c r="P117" i="1" s="1"/>
  <c r="X117" i="1" s="1"/>
  <c r="J115" i="1"/>
  <c r="P115" i="1" s="1"/>
  <c r="X115" i="1" s="1"/>
  <c r="J113" i="1"/>
  <c r="P113" i="1" s="1"/>
  <c r="J111" i="1"/>
  <c r="P111" i="1" s="1"/>
  <c r="J109" i="1"/>
  <c r="P109" i="1" s="1"/>
  <c r="X109" i="1" s="1"/>
  <c r="J107" i="1"/>
  <c r="P107" i="1" s="1"/>
  <c r="X107" i="1" s="1"/>
  <c r="J105" i="1"/>
  <c r="P105" i="1" s="1"/>
  <c r="J103" i="1"/>
  <c r="P103" i="1" s="1"/>
  <c r="J101" i="1"/>
  <c r="P101" i="1" s="1"/>
  <c r="X101" i="1" s="1"/>
  <c r="J99" i="1"/>
  <c r="P99" i="1" s="1"/>
  <c r="X99" i="1" s="1"/>
  <c r="J97" i="1"/>
  <c r="P97" i="1" s="1"/>
  <c r="J95" i="1"/>
  <c r="P95" i="1" s="1"/>
  <c r="J93" i="1"/>
  <c r="P93" i="1" s="1"/>
  <c r="X93" i="1" s="1"/>
  <c r="J91" i="1"/>
  <c r="P91" i="1" s="1"/>
  <c r="X91" i="1" s="1"/>
  <c r="J89" i="1"/>
  <c r="P89" i="1" s="1"/>
  <c r="J87" i="1"/>
  <c r="P87" i="1" s="1"/>
  <c r="J85" i="1"/>
  <c r="P85" i="1" s="1"/>
  <c r="X85" i="1" s="1"/>
  <c r="J83" i="1"/>
  <c r="P83" i="1" s="1"/>
  <c r="X83" i="1" s="1"/>
  <c r="J81" i="1"/>
  <c r="P81" i="1" s="1"/>
  <c r="J79" i="1"/>
  <c r="P79" i="1" s="1"/>
  <c r="J77" i="1"/>
  <c r="P77" i="1" s="1"/>
  <c r="X77" i="1" s="1"/>
  <c r="J75" i="1"/>
  <c r="P75" i="1" s="1"/>
  <c r="X75" i="1" s="1"/>
  <c r="J73" i="1"/>
  <c r="P73" i="1" s="1"/>
  <c r="J71" i="1"/>
  <c r="P71" i="1" s="1"/>
  <c r="J69" i="1"/>
  <c r="P69" i="1" s="1"/>
  <c r="X69" i="1" s="1"/>
  <c r="J67" i="1"/>
  <c r="P67" i="1" s="1"/>
  <c r="X67" i="1" s="1"/>
  <c r="J65" i="1"/>
  <c r="P65" i="1" s="1"/>
  <c r="J63" i="1"/>
  <c r="P63" i="1" s="1"/>
  <c r="J61" i="1"/>
  <c r="P61" i="1" s="1"/>
  <c r="X61" i="1" s="1"/>
  <c r="J59" i="1"/>
  <c r="P59" i="1" s="1"/>
  <c r="X59" i="1" s="1"/>
  <c r="J57" i="1"/>
  <c r="P57" i="1" s="1"/>
  <c r="J55" i="1"/>
  <c r="P55" i="1" s="1"/>
  <c r="J53" i="1"/>
  <c r="P53" i="1" s="1"/>
  <c r="X53" i="1" s="1"/>
  <c r="J51" i="1"/>
  <c r="P51" i="1" s="1"/>
  <c r="X51" i="1" s="1"/>
  <c r="J49" i="1"/>
  <c r="P49" i="1" s="1"/>
  <c r="J47" i="1"/>
  <c r="P47" i="1" s="1"/>
  <c r="J45" i="1"/>
  <c r="P45" i="1" s="1"/>
  <c r="X45" i="1" s="1"/>
  <c r="J43" i="1"/>
  <c r="P43" i="1" s="1"/>
  <c r="X43" i="1" s="1"/>
  <c r="J41" i="1"/>
  <c r="P41" i="1" s="1"/>
  <c r="J39" i="1"/>
  <c r="P39" i="1" s="1"/>
  <c r="J37" i="1"/>
  <c r="P37" i="1" s="1"/>
  <c r="X37" i="1" s="1"/>
  <c r="J35" i="1"/>
  <c r="P35" i="1" s="1"/>
  <c r="X35" i="1" s="1"/>
  <c r="J33" i="1"/>
  <c r="P33" i="1" s="1"/>
  <c r="J31" i="1"/>
  <c r="P31" i="1" s="1"/>
  <c r="J29" i="1"/>
  <c r="P29" i="1" s="1"/>
  <c r="X29" i="1" s="1"/>
  <c r="J27" i="1"/>
  <c r="P27" i="1" s="1"/>
  <c r="X27" i="1" s="1"/>
  <c r="J25" i="1"/>
  <c r="P25" i="1" s="1"/>
  <c r="J23" i="1"/>
  <c r="P23" i="1" s="1"/>
  <c r="J16" i="1"/>
  <c r="P16" i="1" s="1"/>
  <c r="X16" i="1" s="1"/>
  <c r="J11" i="1"/>
  <c r="P11" i="1" s="1"/>
  <c r="X11" i="1" s="1"/>
  <c r="J9" i="1"/>
  <c r="P9" i="1" s="1"/>
  <c r="B2053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4" i="1"/>
  <c r="B1692" i="1"/>
  <c r="B1690" i="1"/>
  <c r="B1688" i="1"/>
  <c r="B1686" i="1"/>
  <c r="B1684" i="1"/>
  <c r="B1682" i="1"/>
  <c r="B1680" i="1"/>
  <c r="B1678" i="1"/>
  <c r="B1668" i="1"/>
  <c r="B1666" i="1"/>
  <c r="B1664" i="1"/>
  <c r="B1662" i="1"/>
  <c r="B1660" i="1"/>
  <c r="B1658" i="1"/>
  <c r="B1656" i="1"/>
  <c r="B1654" i="1"/>
  <c r="B1652" i="1"/>
  <c r="B1650" i="1"/>
  <c r="B1648" i="1"/>
  <c r="P2055" i="1"/>
  <c r="P2056" i="1"/>
  <c r="P2057" i="1"/>
  <c r="O2059" i="1"/>
  <c r="O2060" i="1"/>
  <c r="O2061" i="1"/>
  <c r="P2063" i="1"/>
  <c r="O2065" i="1"/>
  <c r="P2067" i="1"/>
  <c r="O2069" i="1"/>
  <c r="P2071" i="1"/>
  <c r="O2073" i="1"/>
  <c r="P2068" i="1"/>
  <c r="O2058" i="1"/>
  <c r="O2068" i="1"/>
  <c r="O2062" i="1"/>
  <c r="O2070" i="1"/>
  <c r="B2055" i="1"/>
  <c r="J500" i="1"/>
  <c r="P500" i="1" s="1"/>
  <c r="J498" i="1"/>
  <c r="P498" i="1" s="1"/>
  <c r="J496" i="1"/>
  <c r="P496" i="1" s="1"/>
  <c r="J494" i="1"/>
  <c r="P494" i="1" s="1"/>
  <c r="J492" i="1"/>
  <c r="P492" i="1" s="1"/>
  <c r="J490" i="1"/>
  <c r="P490" i="1" s="1"/>
  <c r="J488" i="1"/>
  <c r="P488" i="1" s="1"/>
  <c r="J486" i="1"/>
  <c r="P486" i="1" s="1"/>
  <c r="J484" i="1"/>
  <c r="P484" i="1" s="1"/>
  <c r="J482" i="1"/>
  <c r="P482" i="1" s="1"/>
  <c r="J480" i="1"/>
  <c r="P480" i="1" s="1"/>
  <c r="J478" i="1"/>
  <c r="P478" i="1" s="1"/>
  <c r="J476" i="1"/>
  <c r="P476" i="1" s="1"/>
  <c r="J474" i="1"/>
  <c r="P474" i="1" s="1"/>
  <c r="J472" i="1"/>
  <c r="P472" i="1" s="1"/>
  <c r="T472" i="1" s="1"/>
  <c r="J470" i="1"/>
  <c r="P470" i="1" s="1"/>
  <c r="J468" i="1"/>
  <c r="P468" i="1" s="1"/>
  <c r="J466" i="1"/>
  <c r="P466" i="1" s="1"/>
  <c r="J464" i="1"/>
  <c r="P464" i="1" s="1"/>
  <c r="J462" i="1"/>
  <c r="P462" i="1" s="1"/>
  <c r="J460" i="1"/>
  <c r="P460" i="1" s="1"/>
  <c r="J458" i="1"/>
  <c r="P458" i="1" s="1"/>
  <c r="J456" i="1"/>
  <c r="P456" i="1" s="1"/>
  <c r="T456" i="1" s="1"/>
  <c r="J454" i="1"/>
  <c r="P454" i="1" s="1"/>
  <c r="J452" i="1"/>
  <c r="P452" i="1" s="1"/>
  <c r="J450" i="1"/>
  <c r="P450" i="1" s="1"/>
  <c r="J448" i="1"/>
  <c r="P448" i="1" s="1"/>
  <c r="J446" i="1"/>
  <c r="P446" i="1" s="1"/>
  <c r="J444" i="1"/>
  <c r="P444" i="1" s="1"/>
  <c r="J442" i="1"/>
  <c r="P442" i="1" s="1"/>
  <c r="T442" i="1" s="1"/>
  <c r="J440" i="1"/>
  <c r="P440" i="1" s="1"/>
  <c r="T440" i="1" s="1"/>
  <c r="J438" i="1"/>
  <c r="P438" i="1" s="1"/>
  <c r="J436" i="1"/>
  <c r="P436" i="1" s="1"/>
  <c r="J434" i="1"/>
  <c r="P434" i="1" s="1"/>
  <c r="J432" i="1"/>
  <c r="P432" i="1" s="1"/>
  <c r="J430" i="1"/>
  <c r="P430" i="1" s="1"/>
  <c r="J428" i="1"/>
  <c r="P428" i="1" s="1"/>
  <c r="J426" i="1"/>
  <c r="P426" i="1" s="1"/>
  <c r="J424" i="1"/>
  <c r="P424" i="1" s="1"/>
  <c r="T424" i="1" s="1"/>
  <c r="J422" i="1"/>
  <c r="P422" i="1" s="1"/>
  <c r="X422" i="1" s="1"/>
  <c r="J420" i="1"/>
  <c r="P420" i="1" s="1"/>
  <c r="J418" i="1"/>
  <c r="P418" i="1" s="1"/>
  <c r="X418" i="1" s="1"/>
  <c r="J416" i="1"/>
  <c r="P416" i="1" s="1"/>
  <c r="J414" i="1"/>
  <c r="P414" i="1" s="1"/>
  <c r="X414" i="1" s="1"/>
  <c r="J412" i="1"/>
  <c r="P412" i="1" s="1"/>
  <c r="J410" i="1"/>
  <c r="P410" i="1" s="1"/>
  <c r="J408" i="1"/>
  <c r="P408" i="1" s="1"/>
  <c r="J406" i="1"/>
  <c r="P406" i="1" s="1"/>
  <c r="J404" i="1"/>
  <c r="P404" i="1" s="1"/>
  <c r="J402" i="1"/>
  <c r="P402" i="1" s="1"/>
  <c r="X402" i="1" s="1"/>
  <c r="J400" i="1"/>
  <c r="P400" i="1" s="1"/>
  <c r="J398" i="1"/>
  <c r="P398" i="1" s="1"/>
  <c r="X398" i="1" s="1"/>
  <c r="J396" i="1"/>
  <c r="P396" i="1" s="1"/>
  <c r="J394" i="1"/>
  <c r="P394" i="1" s="1"/>
  <c r="J392" i="1"/>
  <c r="P392" i="1" s="1"/>
  <c r="J390" i="1"/>
  <c r="P390" i="1" s="1"/>
  <c r="J388" i="1"/>
  <c r="P388" i="1" s="1"/>
  <c r="J386" i="1"/>
  <c r="P386" i="1" s="1"/>
  <c r="X386" i="1" s="1"/>
  <c r="J384" i="1"/>
  <c r="P384" i="1" s="1"/>
  <c r="J382" i="1"/>
  <c r="P382" i="1" s="1"/>
  <c r="X382" i="1" s="1"/>
  <c r="J380" i="1"/>
  <c r="P380" i="1" s="1"/>
  <c r="X380" i="1" s="1"/>
  <c r="J378" i="1"/>
  <c r="P378" i="1" s="1"/>
  <c r="J376" i="1"/>
  <c r="P376" i="1" s="1"/>
  <c r="J374" i="1"/>
  <c r="P374" i="1" s="1"/>
  <c r="J372" i="1"/>
  <c r="P372" i="1" s="1"/>
  <c r="X372" i="1" s="1"/>
  <c r="J370" i="1"/>
  <c r="P370" i="1" s="1"/>
  <c r="X370" i="1" s="1"/>
  <c r="J368" i="1"/>
  <c r="P368" i="1" s="1"/>
  <c r="J366" i="1"/>
  <c r="P366" i="1" s="1"/>
  <c r="X366" i="1" s="1"/>
  <c r="J364" i="1"/>
  <c r="P364" i="1" s="1"/>
  <c r="X364" i="1" s="1"/>
  <c r="J362" i="1"/>
  <c r="P362" i="1" s="1"/>
  <c r="J360" i="1"/>
  <c r="P360" i="1" s="1"/>
  <c r="J358" i="1"/>
  <c r="P358" i="1" s="1"/>
  <c r="J356" i="1"/>
  <c r="P356" i="1" s="1"/>
  <c r="X356" i="1" s="1"/>
  <c r="J354" i="1"/>
  <c r="P354" i="1" s="1"/>
  <c r="J352" i="1"/>
  <c r="P352" i="1" s="1"/>
  <c r="J350" i="1"/>
  <c r="P350" i="1" s="1"/>
  <c r="J348" i="1"/>
  <c r="P348" i="1" s="1"/>
  <c r="X348" i="1" s="1"/>
  <c r="J346" i="1"/>
  <c r="P346" i="1" s="1"/>
  <c r="J344" i="1"/>
  <c r="P344" i="1" s="1"/>
  <c r="J342" i="1"/>
  <c r="P342" i="1" s="1"/>
  <c r="J340" i="1"/>
  <c r="P340" i="1" s="1"/>
  <c r="X340" i="1" s="1"/>
  <c r="J338" i="1"/>
  <c r="P338" i="1" s="1"/>
  <c r="J336" i="1"/>
  <c r="P336" i="1" s="1"/>
  <c r="J334" i="1"/>
  <c r="P334" i="1" s="1"/>
  <c r="J332" i="1"/>
  <c r="P332" i="1" s="1"/>
  <c r="J330" i="1"/>
  <c r="P330" i="1" s="1"/>
  <c r="J328" i="1"/>
  <c r="P328" i="1" s="1"/>
  <c r="X328" i="1" s="1"/>
  <c r="J326" i="1"/>
  <c r="P326" i="1" s="1"/>
  <c r="X326" i="1" s="1"/>
  <c r="J324" i="1"/>
  <c r="P324" i="1" s="1"/>
  <c r="J322" i="1"/>
  <c r="P322" i="1" s="1"/>
  <c r="J320" i="1"/>
  <c r="P320" i="1" s="1"/>
  <c r="X320" i="1" s="1"/>
  <c r="J318" i="1"/>
  <c r="P318" i="1" s="1"/>
  <c r="X318" i="1" s="1"/>
  <c r="J316" i="1"/>
  <c r="P316" i="1" s="1"/>
  <c r="J314" i="1"/>
  <c r="P314" i="1" s="1"/>
  <c r="J312" i="1"/>
  <c r="P312" i="1" s="1"/>
  <c r="X312" i="1" s="1"/>
  <c r="J310" i="1"/>
  <c r="P310" i="1" s="1"/>
  <c r="X310" i="1" s="1"/>
  <c r="J308" i="1"/>
  <c r="P308" i="1" s="1"/>
  <c r="J306" i="1"/>
  <c r="P306" i="1" s="1"/>
  <c r="J304" i="1"/>
  <c r="P304" i="1" s="1"/>
  <c r="X304" i="1" s="1"/>
  <c r="J302" i="1"/>
  <c r="P302" i="1" s="1"/>
  <c r="X302" i="1" s="1"/>
  <c r="J300" i="1"/>
  <c r="P300" i="1" s="1"/>
  <c r="J298" i="1"/>
  <c r="P298" i="1" s="1"/>
  <c r="J296" i="1"/>
  <c r="P296" i="1" s="1"/>
  <c r="X296" i="1" s="1"/>
  <c r="J294" i="1"/>
  <c r="P294" i="1" s="1"/>
  <c r="X294" i="1" s="1"/>
  <c r="J292" i="1"/>
  <c r="P292" i="1" s="1"/>
  <c r="J290" i="1"/>
  <c r="P290" i="1" s="1"/>
  <c r="J288" i="1"/>
  <c r="P288" i="1" s="1"/>
  <c r="X288" i="1" s="1"/>
  <c r="J286" i="1"/>
  <c r="P286" i="1" s="1"/>
  <c r="X286" i="1" s="1"/>
  <c r="J284" i="1"/>
  <c r="P284" i="1" s="1"/>
  <c r="J282" i="1"/>
  <c r="P282" i="1" s="1"/>
  <c r="J280" i="1"/>
  <c r="P280" i="1" s="1"/>
  <c r="X280" i="1" s="1"/>
  <c r="J278" i="1"/>
  <c r="P278" i="1" s="1"/>
  <c r="X278" i="1" s="1"/>
  <c r="J276" i="1"/>
  <c r="P276" i="1" s="1"/>
  <c r="J274" i="1"/>
  <c r="P274" i="1" s="1"/>
  <c r="J272" i="1"/>
  <c r="P272" i="1" s="1"/>
  <c r="X272" i="1" s="1"/>
  <c r="J270" i="1"/>
  <c r="P270" i="1" s="1"/>
  <c r="X270" i="1" s="1"/>
  <c r="J268" i="1"/>
  <c r="P268" i="1" s="1"/>
  <c r="J266" i="1"/>
  <c r="P266" i="1" s="1"/>
  <c r="J264" i="1"/>
  <c r="P264" i="1" s="1"/>
  <c r="X264" i="1" s="1"/>
  <c r="J262" i="1"/>
  <c r="P262" i="1" s="1"/>
  <c r="X262" i="1" s="1"/>
  <c r="J260" i="1"/>
  <c r="P260" i="1" s="1"/>
  <c r="J258" i="1"/>
  <c r="P258" i="1" s="1"/>
  <c r="J256" i="1"/>
  <c r="P256" i="1" s="1"/>
  <c r="X256" i="1" s="1"/>
  <c r="J254" i="1"/>
  <c r="P254" i="1" s="1"/>
  <c r="X254" i="1" s="1"/>
  <c r="J252" i="1"/>
  <c r="P252" i="1" s="1"/>
  <c r="J250" i="1"/>
  <c r="P250" i="1" s="1"/>
  <c r="J248" i="1"/>
  <c r="P248" i="1" s="1"/>
  <c r="X248" i="1" s="1"/>
  <c r="J246" i="1"/>
  <c r="P246" i="1" s="1"/>
  <c r="X246" i="1" s="1"/>
  <c r="J244" i="1"/>
  <c r="P244" i="1" s="1"/>
  <c r="J242" i="1"/>
  <c r="P242" i="1" s="1"/>
  <c r="J240" i="1"/>
  <c r="P240" i="1" s="1"/>
  <c r="X240" i="1" s="1"/>
  <c r="J238" i="1"/>
  <c r="P238" i="1" s="1"/>
  <c r="X238" i="1" s="1"/>
  <c r="J236" i="1"/>
  <c r="P236" i="1" s="1"/>
  <c r="J234" i="1"/>
  <c r="P234" i="1" s="1"/>
  <c r="J232" i="1"/>
  <c r="P232" i="1" s="1"/>
  <c r="X232" i="1" s="1"/>
  <c r="J230" i="1"/>
  <c r="P230" i="1" s="1"/>
  <c r="X230" i="1" s="1"/>
  <c r="J228" i="1"/>
  <c r="P228" i="1" s="1"/>
  <c r="J226" i="1"/>
  <c r="P226" i="1" s="1"/>
  <c r="J224" i="1"/>
  <c r="P224" i="1" s="1"/>
  <c r="X224" i="1" s="1"/>
  <c r="J222" i="1"/>
  <c r="P222" i="1" s="1"/>
  <c r="X222" i="1" s="1"/>
  <c r="J220" i="1"/>
  <c r="P220" i="1" s="1"/>
  <c r="J218" i="1"/>
  <c r="P218" i="1" s="1"/>
  <c r="J216" i="1"/>
  <c r="P216" i="1" s="1"/>
  <c r="X216" i="1" s="1"/>
  <c r="J214" i="1"/>
  <c r="P214" i="1" s="1"/>
  <c r="X214" i="1" s="1"/>
  <c r="J212" i="1"/>
  <c r="P212" i="1" s="1"/>
  <c r="J210" i="1"/>
  <c r="P210" i="1" s="1"/>
  <c r="J208" i="1"/>
  <c r="P208" i="1" s="1"/>
  <c r="X208" i="1" s="1"/>
  <c r="J206" i="1"/>
  <c r="P206" i="1" s="1"/>
  <c r="X206" i="1" s="1"/>
  <c r="J204" i="1"/>
  <c r="P204" i="1" s="1"/>
  <c r="J202" i="1"/>
  <c r="P202" i="1" s="1"/>
  <c r="J200" i="1"/>
  <c r="P200" i="1" s="1"/>
  <c r="X200" i="1" s="1"/>
  <c r="J198" i="1"/>
  <c r="P198" i="1" s="1"/>
  <c r="X198" i="1" s="1"/>
  <c r="J196" i="1"/>
  <c r="P196" i="1" s="1"/>
  <c r="J194" i="1"/>
  <c r="P194" i="1" s="1"/>
  <c r="J192" i="1"/>
  <c r="P192" i="1" s="1"/>
  <c r="X192" i="1" s="1"/>
  <c r="J190" i="1"/>
  <c r="P190" i="1" s="1"/>
  <c r="X190" i="1" s="1"/>
  <c r="J188" i="1"/>
  <c r="P188" i="1" s="1"/>
  <c r="J186" i="1"/>
  <c r="P186" i="1" s="1"/>
  <c r="J184" i="1"/>
  <c r="P184" i="1" s="1"/>
  <c r="X184" i="1" s="1"/>
  <c r="J182" i="1"/>
  <c r="P182" i="1" s="1"/>
  <c r="X182" i="1" s="1"/>
  <c r="J180" i="1"/>
  <c r="P180" i="1" s="1"/>
  <c r="J178" i="1"/>
  <c r="P178" i="1" s="1"/>
  <c r="J176" i="1"/>
  <c r="P176" i="1" s="1"/>
  <c r="X176" i="1" s="1"/>
  <c r="J174" i="1"/>
  <c r="P174" i="1" s="1"/>
  <c r="X174" i="1" s="1"/>
  <c r="J172" i="1"/>
  <c r="P172" i="1" s="1"/>
  <c r="J170" i="1"/>
  <c r="P170" i="1" s="1"/>
  <c r="J168" i="1"/>
  <c r="P168" i="1" s="1"/>
  <c r="X168" i="1" s="1"/>
  <c r="J166" i="1"/>
  <c r="P166" i="1" s="1"/>
  <c r="X166" i="1" s="1"/>
  <c r="J164" i="1"/>
  <c r="P164" i="1" s="1"/>
  <c r="J162" i="1"/>
  <c r="P162" i="1" s="1"/>
  <c r="J160" i="1"/>
  <c r="P160" i="1" s="1"/>
  <c r="X160" i="1" s="1"/>
  <c r="J158" i="1"/>
  <c r="P158" i="1" s="1"/>
  <c r="X158" i="1" s="1"/>
  <c r="J156" i="1"/>
  <c r="P156" i="1" s="1"/>
  <c r="J154" i="1"/>
  <c r="P154" i="1" s="1"/>
  <c r="J152" i="1"/>
  <c r="P152" i="1" s="1"/>
  <c r="X152" i="1" s="1"/>
  <c r="J150" i="1"/>
  <c r="P150" i="1" s="1"/>
  <c r="X150" i="1" s="1"/>
  <c r="J148" i="1"/>
  <c r="P148" i="1" s="1"/>
  <c r="J146" i="1"/>
  <c r="P146" i="1" s="1"/>
  <c r="J144" i="1"/>
  <c r="P144" i="1" s="1"/>
  <c r="X144" i="1" s="1"/>
  <c r="J142" i="1"/>
  <c r="P142" i="1" s="1"/>
  <c r="X142" i="1" s="1"/>
  <c r="J140" i="1"/>
  <c r="P140" i="1" s="1"/>
  <c r="J138" i="1"/>
  <c r="P138" i="1" s="1"/>
  <c r="J136" i="1"/>
  <c r="P136" i="1" s="1"/>
  <c r="X136" i="1" s="1"/>
  <c r="J134" i="1"/>
  <c r="P134" i="1" s="1"/>
  <c r="X134" i="1" s="1"/>
  <c r="J132" i="1"/>
  <c r="P132" i="1" s="1"/>
  <c r="J130" i="1"/>
  <c r="P130" i="1" s="1"/>
  <c r="J128" i="1"/>
  <c r="P128" i="1" s="1"/>
  <c r="X128" i="1" s="1"/>
  <c r="J126" i="1"/>
  <c r="P126" i="1" s="1"/>
  <c r="X126" i="1" s="1"/>
  <c r="J124" i="1"/>
  <c r="P124" i="1" s="1"/>
  <c r="J122" i="1"/>
  <c r="P122" i="1" s="1"/>
  <c r="J120" i="1"/>
  <c r="P120" i="1" s="1"/>
  <c r="X120" i="1" s="1"/>
  <c r="J118" i="1"/>
  <c r="P118" i="1" s="1"/>
  <c r="X118" i="1" s="1"/>
  <c r="J116" i="1"/>
  <c r="P116" i="1" s="1"/>
  <c r="J114" i="1"/>
  <c r="P114" i="1" s="1"/>
  <c r="J112" i="1"/>
  <c r="P112" i="1" s="1"/>
  <c r="X112" i="1" s="1"/>
  <c r="J110" i="1"/>
  <c r="P110" i="1" s="1"/>
  <c r="X110" i="1" s="1"/>
  <c r="J108" i="1"/>
  <c r="P108" i="1" s="1"/>
  <c r="J106" i="1"/>
  <c r="P106" i="1" s="1"/>
  <c r="J104" i="1"/>
  <c r="P104" i="1" s="1"/>
  <c r="X104" i="1" s="1"/>
  <c r="J102" i="1"/>
  <c r="P102" i="1" s="1"/>
  <c r="X102" i="1" s="1"/>
  <c r="J100" i="1"/>
  <c r="P100" i="1" s="1"/>
  <c r="J98" i="1"/>
  <c r="P98" i="1" s="1"/>
  <c r="J96" i="1"/>
  <c r="P96" i="1" s="1"/>
  <c r="X96" i="1" s="1"/>
  <c r="J94" i="1"/>
  <c r="P94" i="1" s="1"/>
  <c r="X94" i="1" s="1"/>
  <c r="J92" i="1"/>
  <c r="P92" i="1" s="1"/>
  <c r="J90" i="1"/>
  <c r="P90" i="1" s="1"/>
  <c r="J88" i="1"/>
  <c r="P88" i="1" s="1"/>
  <c r="X88" i="1" s="1"/>
  <c r="J86" i="1"/>
  <c r="P86" i="1" s="1"/>
  <c r="X86" i="1" s="1"/>
  <c r="J84" i="1"/>
  <c r="P84" i="1" s="1"/>
  <c r="J82" i="1"/>
  <c r="P82" i="1" s="1"/>
  <c r="J80" i="1"/>
  <c r="P80" i="1" s="1"/>
  <c r="X80" i="1" s="1"/>
  <c r="J78" i="1"/>
  <c r="P78" i="1" s="1"/>
  <c r="X78" i="1" s="1"/>
  <c r="J76" i="1"/>
  <c r="P76" i="1" s="1"/>
  <c r="J74" i="1"/>
  <c r="P74" i="1" s="1"/>
  <c r="J72" i="1"/>
  <c r="P72" i="1" s="1"/>
  <c r="X72" i="1" s="1"/>
  <c r="J70" i="1"/>
  <c r="P70" i="1" s="1"/>
  <c r="X70" i="1" s="1"/>
  <c r="J68" i="1"/>
  <c r="P68" i="1" s="1"/>
  <c r="J66" i="1"/>
  <c r="P66" i="1" s="1"/>
  <c r="J64" i="1"/>
  <c r="P64" i="1" s="1"/>
  <c r="X64" i="1" s="1"/>
  <c r="J62" i="1"/>
  <c r="P62" i="1" s="1"/>
  <c r="X62" i="1" s="1"/>
  <c r="J60" i="1"/>
  <c r="P60" i="1" s="1"/>
  <c r="J58" i="1"/>
  <c r="P58" i="1" s="1"/>
  <c r="J56" i="1"/>
  <c r="P56" i="1" s="1"/>
  <c r="X56" i="1" s="1"/>
  <c r="J54" i="1"/>
  <c r="P54" i="1" s="1"/>
  <c r="X54" i="1" s="1"/>
  <c r="J52" i="1"/>
  <c r="P52" i="1" s="1"/>
  <c r="J50" i="1"/>
  <c r="P50" i="1" s="1"/>
  <c r="J48" i="1"/>
  <c r="P48" i="1" s="1"/>
  <c r="X48" i="1" s="1"/>
  <c r="J46" i="1"/>
  <c r="P46" i="1" s="1"/>
  <c r="X46" i="1" s="1"/>
  <c r="J44" i="1"/>
  <c r="P44" i="1" s="1"/>
  <c r="J42" i="1"/>
  <c r="P42" i="1" s="1"/>
  <c r="J40" i="1"/>
  <c r="P40" i="1" s="1"/>
  <c r="X40" i="1" s="1"/>
  <c r="J38" i="1"/>
  <c r="P38" i="1" s="1"/>
  <c r="X38" i="1" s="1"/>
  <c r="J36" i="1"/>
  <c r="P36" i="1" s="1"/>
  <c r="J34" i="1"/>
  <c r="P34" i="1" s="1"/>
  <c r="J32" i="1"/>
  <c r="P32" i="1" s="1"/>
  <c r="X32" i="1" s="1"/>
  <c r="J30" i="1"/>
  <c r="P30" i="1" s="1"/>
  <c r="X30" i="1" s="1"/>
  <c r="J28" i="1"/>
  <c r="P28" i="1" s="1"/>
  <c r="J26" i="1"/>
  <c r="P26" i="1" s="1"/>
  <c r="J24" i="1"/>
  <c r="P24" i="1" s="1"/>
  <c r="X24" i="1" s="1"/>
  <c r="J22" i="1"/>
  <c r="P22" i="1" s="1"/>
  <c r="X22" i="1" s="1"/>
  <c r="J10" i="1"/>
  <c r="P10" i="1" s="1"/>
  <c r="X10" i="1" s="1"/>
  <c r="J8" i="1"/>
  <c r="P8" i="1" s="1"/>
  <c r="X8" i="1" s="1"/>
  <c r="O2055" i="1"/>
  <c r="O2056" i="1"/>
  <c r="O2057" i="1"/>
  <c r="P2059" i="1"/>
  <c r="X2059" i="1" s="1"/>
  <c r="P2060" i="1"/>
  <c r="X2060" i="1" s="1"/>
  <c r="P2061" i="1"/>
  <c r="X2061" i="1" s="1"/>
  <c r="O2063" i="1"/>
  <c r="P2065" i="1"/>
  <c r="X2065" i="1" s="1"/>
  <c r="O2067" i="1"/>
  <c r="P2069" i="1"/>
  <c r="X2069" i="1" s="1"/>
  <c r="O2071" i="1"/>
  <c r="P2073" i="1"/>
  <c r="X2073" i="1" s="1"/>
  <c r="P2058" i="1"/>
  <c r="P2062" i="1"/>
  <c r="X2062" i="1" s="1"/>
  <c r="P2064" i="1"/>
  <c r="P2066" i="1"/>
  <c r="P2070" i="1"/>
  <c r="X2070" i="1" s="1"/>
  <c r="P2072" i="1"/>
  <c r="X2072" i="1" s="1"/>
  <c r="O2064" i="1"/>
  <c r="O2072" i="1"/>
  <c r="O2066" i="1"/>
  <c r="X2053" i="1"/>
  <c r="L2005" i="1"/>
  <c r="R2005" i="1" s="1"/>
  <c r="L2001" i="1"/>
  <c r="R2001" i="1" s="1"/>
  <c r="L1997" i="1"/>
  <c r="R1997" i="1" s="1"/>
  <c r="L1993" i="1"/>
  <c r="R1993" i="1" s="1"/>
  <c r="L1989" i="1"/>
  <c r="R1989" i="1" s="1"/>
  <c r="L1985" i="1"/>
  <c r="R1985" i="1" s="1"/>
  <c r="L1981" i="1"/>
  <c r="R1981" i="1" s="1"/>
  <c r="L1977" i="1"/>
  <c r="R1977" i="1" s="1"/>
  <c r="L1973" i="1"/>
  <c r="R1973" i="1" s="1"/>
  <c r="L1969" i="1"/>
  <c r="R1969" i="1" s="1"/>
  <c r="L1965" i="1"/>
  <c r="R1965" i="1" s="1"/>
  <c r="L1961" i="1"/>
  <c r="R1961" i="1" s="1"/>
  <c r="L1957" i="1"/>
  <c r="R1957" i="1" s="1"/>
  <c r="L1953" i="1"/>
  <c r="R1953" i="1" s="1"/>
  <c r="L1949" i="1"/>
  <c r="R1949" i="1" s="1"/>
  <c r="L1945" i="1"/>
  <c r="R1945" i="1" s="1"/>
  <c r="L1943" i="1"/>
  <c r="R1943" i="1" s="1"/>
  <c r="L1941" i="1"/>
  <c r="R1941" i="1" s="1"/>
  <c r="L1937" i="1"/>
  <c r="R1937" i="1" s="1"/>
  <c r="L2003" i="1"/>
  <c r="R2003" i="1" s="1"/>
  <c r="L1999" i="1"/>
  <c r="R1999" i="1" s="1"/>
  <c r="L1995" i="1"/>
  <c r="R1995" i="1" s="1"/>
  <c r="L1991" i="1"/>
  <c r="R1991" i="1" s="1"/>
  <c r="L1987" i="1"/>
  <c r="R1987" i="1" s="1"/>
  <c r="L1983" i="1"/>
  <c r="R1983" i="1" s="1"/>
  <c r="L1979" i="1"/>
  <c r="R1979" i="1" s="1"/>
  <c r="L1975" i="1"/>
  <c r="R1975" i="1" s="1"/>
  <c r="L1971" i="1"/>
  <c r="R1971" i="1" s="1"/>
  <c r="L1967" i="1"/>
  <c r="R1967" i="1" s="1"/>
  <c r="L1963" i="1"/>
  <c r="R1963" i="1" s="1"/>
  <c r="L1959" i="1"/>
  <c r="R1959" i="1" s="1"/>
  <c r="L1955" i="1"/>
  <c r="R1955" i="1" s="1"/>
  <c r="L1951" i="1"/>
  <c r="R1951" i="1" s="1"/>
  <c r="L1947" i="1"/>
  <c r="R1947" i="1" s="1"/>
  <c r="L1939" i="1"/>
  <c r="R1939" i="1" s="1"/>
  <c r="L1787" i="1"/>
  <c r="R1787" i="1" s="1"/>
  <c r="L1935" i="1"/>
  <c r="R1935" i="1" s="1"/>
  <c r="L1933" i="1"/>
  <c r="R1933" i="1" s="1"/>
  <c r="L1931" i="1"/>
  <c r="R1931" i="1" s="1"/>
  <c r="L1929" i="1"/>
  <c r="R1929" i="1" s="1"/>
  <c r="L1927" i="1"/>
  <c r="R1927" i="1" s="1"/>
  <c r="L1925" i="1"/>
  <c r="R1925" i="1" s="1"/>
  <c r="L1923" i="1"/>
  <c r="R1923" i="1" s="1"/>
  <c r="L1921" i="1"/>
  <c r="R1921" i="1" s="1"/>
  <c r="L1919" i="1"/>
  <c r="R1919" i="1" s="1"/>
  <c r="L1917" i="1"/>
  <c r="R1917" i="1" s="1"/>
  <c r="L1915" i="1"/>
  <c r="R1915" i="1" s="1"/>
  <c r="L1913" i="1"/>
  <c r="R1913" i="1" s="1"/>
  <c r="L1911" i="1"/>
  <c r="R1911" i="1" s="1"/>
  <c r="L1909" i="1"/>
  <c r="R1909" i="1" s="1"/>
  <c r="L1907" i="1"/>
  <c r="R1907" i="1" s="1"/>
  <c r="L1905" i="1"/>
  <c r="R1905" i="1" s="1"/>
  <c r="L1903" i="1"/>
  <c r="R1903" i="1" s="1"/>
  <c r="L1901" i="1"/>
  <c r="R1901" i="1" s="1"/>
  <c r="L1899" i="1"/>
  <c r="R1899" i="1" s="1"/>
  <c r="L1897" i="1"/>
  <c r="R1897" i="1" s="1"/>
  <c r="L1895" i="1"/>
  <c r="R1895" i="1" s="1"/>
  <c r="L1893" i="1"/>
  <c r="R1893" i="1" s="1"/>
  <c r="L1891" i="1"/>
  <c r="R1891" i="1" s="1"/>
  <c r="L1889" i="1"/>
  <c r="R1889" i="1" s="1"/>
  <c r="L1887" i="1"/>
  <c r="R1887" i="1" s="1"/>
  <c r="L1885" i="1"/>
  <c r="R1885" i="1" s="1"/>
  <c r="L1883" i="1"/>
  <c r="R1883" i="1" s="1"/>
  <c r="L1881" i="1"/>
  <c r="R1881" i="1" s="1"/>
  <c r="L1879" i="1"/>
  <c r="R1879" i="1" s="1"/>
  <c r="L1877" i="1"/>
  <c r="R1877" i="1" s="1"/>
  <c r="L1875" i="1"/>
  <c r="R1875" i="1" s="1"/>
  <c r="L1873" i="1"/>
  <c r="R1873" i="1" s="1"/>
  <c r="L1871" i="1"/>
  <c r="R1871" i="1" s="1"/>
  <c r="L1869" i="1"/>
  <c r="R1869" i="1" s="1"/>
  <c r="L1867" i="1"/>
  <c r="R1867" i="1" s="1"/>
  <c r="L1865" i="1"/>
  <c r="R1865" i="1" s="1"/>
  <c r="L1863" i="1"/>
  <c r="R1863" i="1" s="1"/>
  <c r="L1861" i="1"/>
  <c r="R1861" i="1" s="1"/>
  <c r="L1859" i="1"/>
  <c r="R1859" i="1" s="1"/>
  <c r="L1857" i="1"/>
  <c r="R1857" i="1" s="1"/>
  <c r="L1855" i="1"/>
  <c r="R1855" i="1" s="1"/>
  <c r="L1853" i="1"/>
  <c r="R1853" i="1" s="1"/>
  <c r="L1851" i="1"/>
  <c r="R1851" i="1" s="1"/>
  <c r="L1849" i="1"/>
  <c r="R1849" i="1" s="1"/>
  <c r="L1847" i="1"/>
  <c r="R1847" i="1" s="1"/>
  <c r="L1845" i="1"/>
  <c r="R1845" i="1" s="1"/>
  <c r="L1843" i="1"/>
  <c r="R1843" i="1" s="1"/>
  <c r="L1841" i="1"/>
  <c r="R1841" i="1" s="1"/>
  <c r="L1839" i="1"/>
  <c r="R1839" i="1" s="1"/>
  <c r="L1837" i="1"/>
  <c r="R1837" i="1" s="1"/>
  <c r="L1835" i="1"/>
  <c r="R1835" i="1" s="1"/>
  <c r="L1833" i="1"/>
  <c r="R1833" i="1" s="1"/>
  <c r="L1831" i="1"/>
  <c r="R1831" i="1" s="1"/>
  <c r="L1829" i="1"/>
  <c r="R1829" i="1" s="1"/>
  <c r="L1827" i="1"/>
  <c r="R1827" i="1" s="1"/>
  <c r="L1825" i="1"/>
  <c r="R1825" i="1" s="1"/>
  <c r="L1823" i="1"/>
  <c r="R1823" i="1" s="1"/>
  <c r="L1821" i="1"/>
  <c r="R1821" i="1" s="1"/>
  <c r="L1819" i="1"/>
  <c r="R1819" i="1" s="1"/>
  <c r="L1817" i="1"/>
  <c r="R1817" i="1" s="1"/>
  <c r="L1815" i="1"/>
  <c r="R1815" i="1" s="1"/>
  <c r="L1813" i="1"/>
  <c r="R1813" i="1" s="1"/>
  <c r="L1811" i="1"/>
  <c r="R1811" i="1" s="1"/>
  <c r="L1809" i="1"/>
  <c r="R1809" i="1" s="1"/>
  <c r="L1807" i="1"/>
  <c r="R1807" i="1" s="1"/>
  <c r="L1805" i="1"/>
  <c r="R1805" i="1" s="1"/>
  <c r="L1803" i="1"/>
  <c r="R1803" i="1" s="1"/>
  <c r="L1801" i="1"/>
  <c r="R1801" i="1" s="1"/>
  <c r="L1799" i="1"/>
  <c r="R1799" i="1" s="1"/>
  <c r="L1797" i="1"/>
  <c r="R1797" i="1" s="1"/>
  <c r="L1795" i="1"/>
  <c r="R1795" i="1" s="1"/>
  <c r="L1793" i="1"/>
  <c r="R1793" i="1" s="1"/>
  <c r="L1791" i="1"/>
  <c r="R1791" i="1" s="1"/>
  <c r="L1789" i="1"/>
  <c r="R1789" i="1" s="1"/>
  <c r="L1785" i="1"/>
  <c r="R1785" i="1" s="1"/>
  <c r="L1783" i="1"/>
  <c r="R1783" i="1" s="1"/>
  <c r="L1781" i="1"/>
  <c r="R1781" i="1" s="1"/>
  <c r="L1779" i="1"/>
  <c r="R1779" i="1" s="1"/>
  <c r="L1777" i="1"/>
  <c r="R1777" i="1" s="1"/>
  <c r="L1775" i="1"/>
  <c r="R1775" i="1" s="1"/>
  <c r="L1773" i="1"/>
  <c r="R1773" i="1" s="1"/>
  <c r="L1771" i="1"/>
  <c r="R1771" i="1" s="1"/>
  <c r="L1769" i="1"/>
  <c r="R1769" i="1" s="1"/>
  <c r="L1767" i="1"/>
  <c r="R1767" i="1" s="1"/>
  <c r="L1765" i="1"/>
  <c r="R1765" i="1" s="1"/>
  <c r="L1763" i="1"/>
  <c r="R1763" i="1" s="1"/>
  <c r="L1761" i="1"/>
  <c r="R1761" i="1" s="1"/>
  <c r="L1759" i="1"/>
  <c r="R1759" i="1" s="1"/>
  <c r="L1757" i="1"/>
  <c r="R1757" i="1" s="1"/>
  <c r="L1755" i="1"/>
  <c r="R1755" i="1" s="1"/>
  <c r="L1753" i="1"/>
  <c r="R1753" i="1" s="1"/>
  <c r="L1751" i="1"/>
  <c r="R1751" i="1" s="1"/>
  <c r="L1749" i="1"/>
  <c r="R1749" i="1" s="1"/>
  <c r="L1747" i="1"/>
  <c r="R1747" i="1" s="1"/>
  <c r="L1745" i="1"/>
  <c r="R1745" i="1" s="1"/>
  <c r="L1743" i="1"/>
  <c r="R1743" i="1" s="1"/>
  <c r="L1741" i="1"/>
  <c r="R1741" i="1" s="1"/>
  <c r="L1739" i="1"/>
  <c r="R1739" i="1" s="1"/>
  <c r="L1737" i="1"/>
  <c r="R1737" i="1" s="1"/>
  <c r="L1735" i="1"/>
  <c r="R1735" i="1" s="1"/>
  <c r="L1733" i="1"/>
  <c r="R1733" i="1" s="1"/>
  <c r="L1698" i="1"/>
  <c r="R1698" i="1" s="1"/>
  <c r="L1696" i="1"/>
  <c r="R1696" i="1" s="1"/>
  <c r="L1694" i="1"/>
  <c r="R1694" i="1" s="1"/>
  <c r="L1692" i="1"/>
  <c r="R1692" i="1" s="1"/>
  <c r="L1690" i="1"/>
  <c r="R1690" i="1" s="1"/>
  <c r="L1688" i="1"/>
  <c r="R1688" i="1" s="1"/>
  <c r="L1686" i="1"/>
  <c r="R1686" i="1" s="1"/>
  <c r="L1684" i="1"/>
  <c r="R1684" i="1" s="1"/>
  <c r="L1682" i="1"/>
  <c r="R1682" i="1" s="1"/>
  <c r="L1680" i="1"/>
  <c r="R1680" i="1" s="1"/>
  <c r="L1678" i="1"/>
  <c r="R1678" i="1" s="1"/>
  <c r="L1676" i="1"/>
  <c r="R1676" i="1" s="1"/>
  <c r="L1674" i="1"/>
  <c r="R1674" i="1" s="1"/>
  <c r="L1672" i="1"/>
  <c r="R1672" i="1" s="1"/>
  <c r="L1670" i="1"/>
  <c r="R1670" i="1" s="1"/>
  <c r="L1668" i="1"/>
  <c r="R1668" i="1" s="1"/>
  <c r="L1666" i="1"/>
  <c r="R1666" i="1" s="1"/>
  <c r="L1664" i="1"/>
  <c r="R1664" i="1" s="1"/>
  <c r="L1662" i="1"/>
  <c r="R1662" i="1" s="1"/>
  <c r="L1660" i="1"/>
  <c r="R1660" i="1" s="1"/>
  <c r="L1658" i="1"/>
  <c r="R1658" i="1" s="1"/>
  <c r="L1656" i="1"/>
  <c r="R1656" i="1" s="1"/>
  <c r="L1654" i="1"/>
  <c r="R1654" i="1" s="1"/>
  <c r="L1652" i="1"/>
  <c r="R1652" i="1" s="1"/>
  <c r="L1650" i="1"/>
  <c r="R1650" i="1" s="1"/>
  <c r="L1648" i="1"/>
  <c r="R1648" i="1" s="1"/>
  <c r="L1646" i="1"/>
  <c r="R1646" i="1" s="1"/>
  <c r="L1644" i="1"/>
  <c r="R1644" i="1" s="1"/>
  <c r="L1642" i="1"/>
  <c r="R1642" i="1" s="1"/>
  <c r="L1640" i="1"/>
  <c r="R1640" i="1" s="1"/>
  <c r="L1638" i="1"/>
  <c r="R1638" i="1" s="1"/>
  <c r="L1636" i="1"/>
  <c r="R1636" i="1" s="1"/>
  <c r="L1634" i="1"/>
  <c r="R1634" i="1" s="1"/>
  <c r="L1632" i="1"/>
  <c r="R1632" i="1" s="1"/>
  <c r="L1630" i="1"/>
  <c r="R1630" i="1" s="1"/>
  <c r="L1628" i="1"/>
  <c r="R1628" i="1" s="1"/>
  <c r="L1626" i="1"/>
  <c r="R1626" i="1" s="1"/>
  <c r="L1624" i="1"/>
  <c r="R1624" i="1" s="1"/>
  <c r="L1622" i="1"/>
  <c r="R1622" i="1" s="1"/>
  <c r="L1620" i="1"/>
  <c r="R1620" i="1" s="1"/>
  <c r="L1618" i="1"/>
  <c r="R1618" i="1" s="1"/>
  <c r="L1616" i="1"/>
  <c r="R1616" i="1" s="1"/>
  <c r="L1614" i="1"/>
  <c r="R1614" i="1" s="1"/>
  <c r="L1612" i="1"/>
  <c r="R1612" i="1" s="1"/>
  <c r="L1610" i="1"/>
  <c r="R1610" i="1" s="1"/>
  <c r="L1608" i="1"/>
  <c r="R1608" i="1" s="1"/>
  <c r="L1606" i="1"/>
  <c r="R1606" i="1" s="1"/>
  <c r="L1604" i="1"/>
  <c r="R1604" i="1" s="1"/>
  <c r="L1602" i="1"/>
  <c r="R1602" i="1" s="1"/>
  <c r="L1600" i="1"/>
  <c r="R1600" i="1" s="1"/>
  <c r="L1598" i="1"/>
  <c r="R1598" i="1" s="1"/>
  <c r="L1596" i="1"/>
  <c r="R1596" i="1" s="1"/>
  <c r="L1594" i="1"/>
  <c r="R1594" i="1" s="1"/>
  <c r="L1592" i="1"/>
  <c r="R1592" i="1" s="1"/>
  <c r="L1590" i="1"/>
  <c r="R1590" i="1" s="1"/>
  <c r="L1588" i="1"/>
  <c r="R1588" i="1" s="1"/>
  <c r="L1586" i="1"/>
  <c r="R1586" i="1" s="1"/>
  <c r="L1584" i="1"/>
  <c r="R1584" i="1" s="1"/>
  <c r="L1582" i="1"/>
  <c r="R1582" i="1" s="1"/>
  <c r="L1580" i="1"/>
  <c r="R1580" i="1" s="1"/>
  <c r="L1578" i="1"/>
  <c r="R1578" i="1" s="1"/>
  <c r="L1576" i="1"/>
  <c r="R1576" i="1" s="1"/>
  <c r="L1574" i="1"/>
  <c r="R1574" i="1" s="1"/>
  <c r="L1572" i="1"/>
  <c r="R1572" i="1" s="1"/>
  <c r="L1570" i="1"/>
  <c r="R1570" i="1" s="1"/>
  <c r="L1568" i="1"/>
  <c r="R1568" i="1" s="1"/>
  <c r="L1566" i="1"/>
  <c r="R1566" i="1" s="1"/>
  <c r="L1564" i="1"/>
  <c r="R1564" i="1" s="1"/>
  <c r="L1562" i="1"/>
  <c r="R1562" i="1" s="1"/>
  <c r="L1560" i="1"/>
  <c r="R1560" i="1" s="1"/>
  <c r="L1558" i="1"/>
  <c r="R1558" i="1" s="1"/>
  <c r="L1556" i="1"/>
  <c r="R1556" i="1" s="1"/>
  <c r="L1554" i="1"/>
  <c r="R1554" i="1" s="1"/>
  <c r="L1552" i="1"/>
  <c r="R1552" i="1" s="1"/>
  <c r="L1550" i="1"/>
  <c r="R1550" i="1" s="1"/>
  <c r="L1548" i="1"/>
  <c r="R1548" i="1" s="1"/>
  <c r="L1546" i="1"/>
  <c r="R1546" i="1" s="1"/>
  <c r="L1544" i="1"/>
  <c r="R1544" i="1" s="1"/>
  <c r="L1542" i="1"/>
  <c r="R1542" i="1" s="1"/>
  <c r="L1540" i="1"/>
  <c r="R1540" i="1" s="1"/>
  <c r="L1538" i="1"/>
  <c r="R1538" i="1" s="1"/>
  <c r="L1536" i="1"/>
  <c r="R1536" i="1" s="1"/>
  <c r="L1534" i="1"/>
  <c r="R1534" i="1" s="1"/>
  <c r="L1532" i="1"/>
  <c r="R1532" i="1" s="1"/>
  <c r="L1530" i="1"/>
  <c r="R1530" i="1" s="1"/>
  <c r="L1528" i="1"/>
  <c r="R1528" i="1" s="1"/>
  <c r="L1526" i="1"/>
  <c r="R1526" i="1" s="1"/>
  <c r="L1524" i="1"/>
  <c r="R1524" i="1" s="1"/>
  <c r="L1522" i="1"/>
  <c r="R1522" i="1" s="1"/>
  <c r="L1520" i="1"/>
  <c r="R1520" i="1" s="1"/>
  <c r="L1518" i="1"/>
  <c r="R1518" i="1" s="1"/>
  <c r="L1516" i="1"/>
  <c r="R1516" i="1" s="1"/>
  <c r="L1514" i="1"/>
  <c r="R1514" i="1" s="1"/>
  <c r="L1512" i="1"/>
  <c r="R1512" i="1" s="1"/>
  <c r="L1510" i="1"/>
  <c r="R1510" i="1" s="1"/>
  <c r="L1508" i="1"/>
  <c r="R1508" i="1" s="1"/>
  <c r="L1506" i="1"/>
  <c r="R1506" i="1" s="1"/>
  <c r="L1504" i="1"/>
  <c r="R1504" i="1" s="1"/>
  <c r="L1502" i="1"/>
  <c r="R1502" i="1" s="1"/>
  <c r="L1500" i="1"/>
  <c r="R1500" i="1" s="1"/>
  <c r="L1498" i="1"/>
  <c r="R1498" i="1" s="1"/>
  <c r="L1496" i="1"/>
  <c r="R1496" i="1" s="1"/>
  <c r="L1494" i="1"/>
  <c r="R1494" i="1" s="1"/>
  <c r="L1492" i="1"/>
  <c r="R1492" i="1" s="1"/>
  <c r="L1490" i="1"/>
  <c r="R1490" i="1" s="1"/>
  <c r="L1488" i="1"/>
  <c r="R1488" i="1" s="1"/>
  <c r="L1486" i="1"/>
  <c r="R1486" i="1" s="1"/>
  <c r="L1484" i="1"/>
  <c r="R1484" i="1" s="1"/>
  <c r="L1482" i="1"/>
  <c r="R1482" i="1" s="1"/>
  <c r="L1480" i="1"/>
  <c r="R1480" i="1" s="1"/>
  <c r="L1478" i="1"/>
  <c r="R1478" i="1" s="1"/>
  <c r="L1476" i="1"/>
  <c r="R1476" i="1" s="1"/>
  <c r="L1474" i="1"/>
  <c r="R1474" i="1" s="1"/>
  <c r="L1472" i="1"/>
  <c r="R1472" i="1" s="1"/>
  <c r="L1470" i="1"/>
  <c r="R1470" i="1" s="1"/>
  <c r="L1468" i="1"/>
  <c r="R1468" i="1" s="1"/>
  <c r="L1466" i="1"/>
  <c r="R1466" i="1" s="1"/>
  <c r="L1464" i="1"/>
  <c r="R1464" i="1" s="1"/>
  <c r="L1462" i="1"/>
  <c r="R1462" i="1" s="1"/>
  <c r="L1460" i="1"/>
  <c r="R1460" i="1" s="1"/>
  <c r="L1458" i="1"/>
  <c r="R1458" i="1" s="1"/>
  <c r="L1456" i="1"/>
  <c r="R1456" i="1" s="1"/>
  <c r="L1454" i="1"/>
  <c r="R1454" i="1" s="1"/>
  <c r="L1452" i="1"/>
  <c r="R1452" i="1" s="1"/>
  <c r="L1450" i="1"/>
  <c r="R1450" i="1" s="1"/>
  <c r="L1448" i="1"/>
  <c r="R1448" i="1" s="1"/>
  <c r="L1446" i="1"/>
  <c r="R1446" i="1" s="1"/>
  <c r="L1444" i="1"/>
  <c r="R1444" i="1" s="1"/>
  <c r="L1442" i="1"/>
  <c r="R1442" i="1" s="1"/>
  <c r="L1440" i="1"/>
  <c r="R1440" i="1" s="1"/>
  <c r="L1438" i="1"/>
  <c r="R1438" i="1" s="1"/>
  <c r="L1436" i="1"/>
  <c r="R1436" i="1" s="1"/>
  <c r="L1434" i="1"/>
  <c r="R1434" i="1" s="1"/>
  <c r="L1432" i="1"/>
  <c r="R1432" i="1" s="1"/>
  <c r="L1430" i="1"/>
  <c r="R1430" i="1" s="1"/>
  <c r="L1428" i="1"/>
  <c r="R1428" i="1" s="1"/>
  <c r="L1426" i="1"/>
  <c r="R1426" i="1" s="1"/>
  <c r="L1424" i="1"/>
  <c r="R1424" i="1" s="1"/>
  <c r="L1422" i="1"/>
  <c r="R1422" i="1" s="1"/>
  <c r="L1420" i="1"/>
  <c r="R1420" i="1" s="1"/>
  <c r="L1418" i="1"/>
  <c r="R1418" i="1" s="1"/>
  <c r="L1416" i="1"/>
  <c r="R1416" i="1" s="1"/>
  <c r="L1414" i="1"/>
  <c r="R1414" i="1" s="1"/>
  <c r="L1412" i="1"/>
  <c r="R1412" i="1" s="1"/>
  <c r="L1410" i="1"/>
  <c r="R1410" i="1" s="1"/>
  <c r="L1408" i="1"/>
  <c r="R1408" i="1" s="1"/>
  <c r="L1406" i="1"/>
  <c r="R1406" i="1" s="1"/>
  <c r="L1404" i="1"/>
  <c r="R1404" i="1" s="1"/>
  <c r="L1402" i="1"/>
  <c r="R1402" i="1" s="1"/>
  <c r="L1400" i="1"/>
  <c r="R1400" i="1" s="1"/>
  <c r="L1398" i="1"/>
  <c r="R1398" i="1" s="1"/>
  <c r="L1396" i="1"/>
  <c r="R1396" i="1" s="1"/>
  <c r="L1394" i="1"/>
  <c r="R1394" i="1" s="1"/>
  <c r="L1392" i="1"/>
  <c r="R1392" i="1" s="1"/>
  <c r="L1390" i="1"/>
  <c r="R1390" i="1" s="1"/>
  <c r="L1388" i="1"/>
  <c r="R1388" i="1" s="1"/>
  <c r="L1386" i="1"/>
  <c r="R1386" i="1" s="1"/>
  <c r="L1384" i="1"/>
  <c r="R1384" i="1" s="1"/>
  <c r="L1382" i="1"/>
  <c r="R1382" i="1" s="1"/>
  <c r="L1380" i="1"/>
  <c r="R1380" i="1" s="1"/>
  <c r="L1378" i="1"/>
  <c r="R1378" i="1" s="1"/>
  <c r="L1376" i="1"/>
  <c r="R1376" i="1" s="1"/>
  <c r="L1374" i="1"/>
  <c r="R1374" i="1" s="1"/>
  <c r="L1372" i="1"/>
  <c r="R1372" i="1" s="1"/>
  <c r="L1370" i="1"/>
  <c r="R1370" i="1" s="1"/>
  <c r="L1368" i="1"/>
  <c r="R1368" i="1" s="1"/>
  <c r="L1366" i="1"/>
  <c r="R1366" i="1" s="1"/>
  <c r="L1364" i="1"/>
  <c r="R1364" i="1" s="1"/>
  <c r="L1362" i="1"/>
  <c r="R1362" i="1" s="1"/>
  <c r="L1360" i="1"/>
  <c r="R1360" i="1" s="1"/>
  <c r="L1358" i="1"/>
  <c r="R1358" i="1" s="1"/>
  <c r="L1356" i="1"/>
  <c r="R1356" i="1" s="1"/>
  <c r="L1354" i="1"/>
  <c r="R1354" i="1" s="1"/>
  <c r="L1352" i="1"/>
  <c r="R1352" i="1" s="1"/>
  <c r="L1350" i="1"/>
  <c r="R1350" i="1" s="1"/>
  <c r="L1348" i="1"/>
  <c r="R1348" i="1" s="1"/>
  <c r="L1346" i="1"/>
  <c r="R1346" i="1" s="1"/>
  <c r="L1344" i="1"/>
  <c r="R1344" i="1" s="1"/>
  <c r="L1342" i="1"/>
  <c r="R1342" i="1" s="1"/>
  <c r="L1340" i="1"/>
  <c r="R1340" i="1" s="1"/>
  <c r="L1338" i="1"/>
  <c r="R1338" i="1" s="1"/>
  <c r="L1336" i="1"/>
  <c r="R1336" i="1" s="1"/>
  <c r="L1334" i="1"/>
  <c r="R1334" i="1" s="1"/>
  <c r="L1332" i="1"/>
  <c r="R1332" i="1" s="1"/>
  <c r="L1330" i="1"/>
  <c r="R1330" i="1" s="1"/>
  <c r="L1328" i="1"/>
  <c r="R1328" i="1" s="1"/>
  <c r="L1326" i="1"/>
  <c r="R1326" i="1" s="1"/>
  <c r="L1324" i="1"/>
  <c r="R1324" i="1" s="1"/>
  <c r="L1322" i="1"/>
  <c r="R1322" i="1" s="1"/>
  <c r="L1320" i="1"/>
  <c r="R1320" i="1" s="1"/>
  <c r="L1318" i="1"/>
  <c r="R1318" i="1" s="1"/>
  <c r="L1316" i="1"/>
  <c r="R1316" i="1" s="1"/>
  <c r="L1314" i="1"/>
  <c r="R1314" i="1" s="1"/>
  <c r="L1312" i="1"/>
  <c r="R1312" i="1" s="1"/>
  <c r="L1310" i="1"/>
  <c r="R1310" i="1" s="1"/>
  <c r="L1308" i="1"/>
  <c r="R1308" i="1" s="1"/>
  <c r="L1306" i="1"/>
  <c r="R1306" i="1" s="1"/>
  <c r="L1304" i="1"/>
  <c r="R1304" i="1" s="1"/>
  <c r="L1302" i="1"/>
  <c r="R1302" i="1" s="1"/>
  <c r="L1300" i="1"/>
  <c r="R1300" i="1" s="1"/>
  <c r="L1298" i="1"/>
  <c r="R1298" i="1" s="1"/>
  <c r="L1296" i="1"/>
  <c r="R1296" i="1" s="1"/>
  <c r="L1294" i="1"/>
  <c r="R1294" i="1" s="1"/>
  <c r="L1292" i="1"/>
  <c r="R1292" i="1" s="1"/>
  <c r="L1290" i="1"/>
  <c r="R1290" i="1" s="1"/>
  <c r="L1288" i="1"/>
  <c r="R1288" i="1" s="1"/>
  <c r="L1286" i="1"/>
  <c r="R1286" i="1" s="1"/>
  <c r="L1284" i="1"/>
  <c r="R1284" i="1" s="1"/>
  <c r="L1282" i="1"/>
  <c r="R1282" i="1" s="1"/>
  <c r="L1280" i="1"/>
  <c r="R1280" i="1" s="1"/>
  <c r="L1278" i="1"/>
  <c r="R1278" i="1" s="1"/>
  <c r="L1276" i="1"/>
  <c r="R1276" i="1" s="1"/>
  <c r="L1274" i="1"/>
  <c r="R1274" i="1" s="1"/>
  <c r="L1272" i="1"/>
  <c r="R1272" i="1" s="1"/>
  <c r="L1270" i="1"/>
  <c r="R1270" i="1" s="1"/>
  <c r="L1268" i="1"/>
  <c r="R1268" i="1" s="1"/>
  <c r="L1266" i="1"/>
  <c r="R1266" i="1" s="1"/>
  <c r="L1264" i="1"/>
  <c r="R1264" i="1" s="1"/>
  <c r="L1262" i="1"/>
  <c r="R1262" i="1" s="1"/>
  <c r="L1260" i="1"/>
  <c r="R1260" i="1" s="1"/>
  <c r="L1258" i="1"/>
  <c r="R1258" i="1" s="1"/>
  <c r="L1256" i="1"/>
  <c r="R1256" i="1" s="1"/>
  <c r="L1254" i="1"/>
  <c r="R1254" i="1" s="1"/>
  <c r="L1252" i="1"/>
  <c r="R1252" i="1" s="1"/>
  <c r="L1250" i="1"/>
  <c r="R1250" i="1" s="1"/>
  <c r="L1248" i="1"/>
  <c r="R1248" i="1" s="1"/>
  <c r="L1246" i="1"/>
  <c r="R1246" i="1" s="1"/>
  <c r="L1244" i="1"/>
  <c r="R1244" i="1" s="1"/>
  <c r="L1242" i="1"/>
  <c r="R1242" i="1" s="1"/>
  <c r="L1240" i="1"/>
  <c r="R1240" i="1" s="1"/>
  <c r="L1238" i="1"/>
  <c r="R1238" i="1" s="1"/>
  <c r="L1236" i="1"/>
  <c r="R1236" i="1" s="1"/>
  <c r="L1234" i="1"/>
  <c r="R1234" i="1" s="1"/>
  <c r="L1232" i="1"/>
  <c r="R1232" i="1" s="1"/>
  <c r="L1230" i="1"/>
  <c r="R1230" i="1" s="1"/>
  <c r="L1228" i="1"/>
  <c r="R1228" i="1" s="1"/>
  <c r="L1226" i="1"/>
  <c r="R1226" i="1" s="1"/>
  <c r="L1224" i="1"/>
  <c r="R1224" i="1" s="1"/>
  <c r="L1222" i="1"/>
  <c r="R1222" i="1" s="1"/>
  <c r="L1220" i="1"/>
  <c r="R1220" i="1" s="1"/>
  <c r="L1218" i="1"/>
  <c r="R1218" i="1" s="1"/>
  <c r="L1216" i="1"/>
  <c r="R1216" i="1" s="1"/>
  <c r="L1214" i="1"/>
  <c r="R1214" i="1" s="1"/>
  <c r="L1212" i="1"/>
  <c r="R1212" i="1" s="1"/>
  <c r="L1210" i="1"/>
  <c r="R1210" i="1" s="1"/>
  <c r="L1208" i="1"/>
  <c r="R1208" i="1" s="1"/>
  <c r="L1206" i="1"/>
  <c r="R1206" i="1" s="1"/>
  <c r="L1204" i="1"/>
  <c r="R1204" i="1" s="1"/>
  <c r="L1202" i="1"/>
  <c r="R1202" i="1" s="1"/>
  <c r="L1200" i="1"/>
  <c r="R1200" i="1" s="1"/>
  <c r="L1198" i="1"/>
  <c r="R1198" i="1" s="1"/>
  <c r="L1196" i="1"/>
  <c r="R1196" i="1" s="1"/>
  <c r="L1194" i="1"/>
  <c r="R1194" i="1" s="1"/>
  <c r="L1192" i="1"/>
  <c r="R1192" i="1" s="1"/>
  <c r="L1190" i="1"/>
  <c r="R1190" i="1" s="1"/>
  <c r="L1188" i="1"/>
  <c r="R1188" i="1" s="1"/>
  <c r="L1186" i="1"/>
  <c r="R1186" i="1" s="1"/>
  <c r="L1184" i="1"/>
  <c r="R1184" i="1" s="1"/>
  <c r="L1182" i="1"/>
  <c r="R1182" i="1" s="1"/>
  <c r="L1180" i="1"/>
  <c r="R1180" i="1" s="1"/>
  <c r="L1178" i="1"/>
  <c r="R1178" i="1" s="1"/>
  <c r="L1176" i="1"/>
  <c r="R1176" i="1" s="1"/>
  <c r="L1174" i="1"/>
  <c r="R1174" i="1" s="1"/>
  <c r="L1172" i="1"/>
  <c r="R1172" i="1" s="1"/>
  <c r="L1170" i="1"/>
  <c r="R1170" i="1" s="1"/>
  <c r="L1168" i="1"/>
  <c r="R1168" i="1" s="1"/>
  <c r="L1166" i="1"/>
  <c r="R1166" i="1" s="1"/>
  <c r="L1164" i="1"/>
  <c r="R1164" i="1" s="1"/>
  <c r="L1162" i="1"/>
  <c r="R1162" i="1" s="1"/>
  <c r="L1160" i="1"/>
  <c r="R1160" i="1" s="1"/>
  <c r="L1158" i="1"/>
  <c r="R1158" i="1" s="1"/>
  <c r="L1156" i="1"/>
  <c r="R1156" i="1" s="1"/>
  <c r="L1154" i="1"/>
  <c r="R1154" i="1" s="1"/>
  <c r="L1152" i="1"/>
  <c r="R1152" i="1" s="1"/>
  <c r="L1150" i="1"/>
  <c r="R1150" i="1" s="1"/>
  <c r="L1148" i="1"/>
  <c r="R1148" i="1" s="1"/>
  <c r="L1146" i="1"/>
  <c r="R1146" i="1" s="1"/>
  <c r="L1144" i="1"/>
  <c r="R1144" i="1" s="1"/>
  <c r="L1142" i="1"/>
  <c r="R1142" i="1" s="1"/>
  <c r="L1140" i="1"/>
  <c r="R1140" i="1" s="1"/>
  <c r="L1138" i="1"/>
  <c r="R1138" i="1" s="1"/>
  <c r="L1136" i="1"/>
  <c r="R1136" i="1" s="1"/>
  <c r="L1134" i="1"/>
  <c r="R1134" i="1" s="1"/>
  <c r="L1132" i="1"/>
  <c r="R1132" i="1" s="1"/>
  <c r="L1130" i="1"/>
  <c r="R1130" i="1" s="1"/>
  <c r="L1128" i="1"/>
  <c r="R1128" i="1" s="1"/>
  <c r="L1126" i="1"/>
  <c r="R1126" i="1" s="1"/>
  <c r="L1124" i="1"/>
  <c r="R1124" i="1" s="1"/>
  <c r="L1122" i="1"/>
  <c r="R1122" i="1" s="1"/>
  <c r="L1120" i="1"/>
  <c r="R1120" i="1" s="1"/>
  <c r="L1118" i="1"/>
  <c r="R1118" i="1" s="1"/>
  <c r="L1116" i="1"/>
  <c r="R1116" i="1" s="1"/>
  <c r="L1114" i="1"/>
  <c r="R1114" i="1" s="1"/>
  <c r="L1112" i="1"/>
  <c r="R1112" i="1" s="1"/>
  <c r="L1110" i="1"/>
  <c r="R1110" i="1" s="1"/>
  <c r="L1108" i="1"/>
  <c r="R1108" i="1" s="1"/>
  <c r="L1106" i="1"/>
  <c r="R1106" i="1" s="1"/>
  <c r="L1104" i="1"/>
  <c r="R1104" i="1" s="1"/>
  <c r="L1102" i="1"/>
  <c r="R1102" i="1" s="1"/>
  <c r="L1100" i="1"/>
  <c r="R1100" i="1" s="1"/>
  <c r="L1098" i="1"/>
  <c r="R1098" i="1" s="1"/>
  <c r="L1096" i="1"/>
  <c r="R1096" i="1" s="1"/>
  <c r="L1094" i="1"/>
  <c r="R1094" i="1" s="1"/>
  <c r="L1092" i="1"/>
  <c r="R1092" i="1" s="1"/>
  <c r="L1090" i="1"/>
  <c r="R1090" i="1" s="1"/>
  <c r="L1088" i="1"/>
  <c r="R1088" i="1" s="1"/>
  <c r="L1086" i="1"/>
  <c r="R1086" i="1" s="1"/>
  <c r="L1084" i="1"/>
  <c r="R1084" i="1" s="1"/>
  <c r="L1082" i="1"/>
  <c r="R1082" i="1" s="1"/>
  <c r="L1080" i="1"/>
  <c r="R1080" i="1" s="1"/>
  <c r="L1078" i="1"/>
  <c r="R1078" i="1" s="1"/>
  <c r="L1076" i="1"/>
  <c r="R1076" i="1" s="1"/>
  <c r="L1074" i="1"/>
  <c r="R1074" i="1" s="1"/>
  <c r="L1072" i="1"/>
  <c r="R1072" i="1" s="1"/>
  <c r="L1070" i="1"/>
  <c r="R1070" i="1" s="1"/>
  <c r="L1068" i="1"/>
  <c r="R1068" i="1" s="1"/>
  <c r="L1066" i="1"/>
  <c r="R1066" i="1" s="1"/>
  <c r="L1064" i="1"/>
  <c r="R1064" i="1" s="1"/>
  <c r="L1062" i="1"/>
  <c r="R1062" i="1" s="1"/>
  <c r="L1060" i="1"/>
  <c r="R1060" i="1" s="1"/>
  <c r="L1058" i="1"/>
  <c r="R1058" i="1" s="1"/>
  <c r="L1056" i="1"/>
  <c r="R1056" i="1" s="1"/>
  <c r="L1054" i="1"/>
  <c r="R1054" i="1" s="1"/>
  <c r="L1052" i="1"/>
  <c r="R1052" i="1" s="1"/>
  <c r="L1050" i="1"/>
  <c r="R1050" i="1" s="1"/>
  <c r="L1048" i="1"/>
  <c r="R1048" i="1" s="1"/>
  <c r="L1046" i="1"/>
  <c r="R1046" i="1" s="1"/>
  <c r="L1044" i="1"/>
  <c r="R1044" i="1" s="1"/>
  <c r="L1042" i="1"/>
  <c r="R1042" i="1" s="1"/>
  <c r="L1040" i="1"/>
  <c r="R1040" i="1" s="1"/>
  <c r="L1038" i="1"/>
  <c r="R1038" i="1" s="1"/>
  <c r="L1036" i="1"/>
  <c r="R1036" i="1" s="1"/>
  <c r="L1034" i="1"/>
  <c r="R1034" i="1" s="1"/>
  <c r="L1032" i="1"/>
  <c r="R1032" i="1" s="1"/>
  <c r="L1030" i="1"/>
  <c r="R1030" i="1" s="1"/>
  <c r="L1028" i="1"/>
  <c r="R1028" i="1" s="1"/>
  <c r="L1026" i="1"/>
  <c r="R1026" i="1" s="1"/>
  <c r="L1024" i="1"/>
  <c r="R1024" i="1" s="1"/>
  <c r="L1022" i="1"/>
  <c r="R1022" i="1" s="1"/>
  <c r="L1020" i="1"/>
  <c r="R1020" i="1" s="1"/>
  <c r="L1018" i="1"/>
  <c r="R1018" i="1" s="1"/>
  <c r="L1016" i="1"/>
  <c r="R1016" i="1" s="1"/>
  <c r="L1014" i="1"/>
  <c r="R1014" i="1" s="1"/>
  <c r="L1012" i="1"/>
  <c r="R1012" i="1" s="1"/>
  <c r="L1010" i="1"/>
  <c r="R1010" i="1" s="1"/>
  <c r="L1008" i="1"/>
  <c r="R1008" i="1" s="1"/>
  <c r="L1006" i="1"/>
  <c r="R1006" i="1" s="1"/>
  <c r="L1004" i="1"/>
  <c r="R1004" i="1" s="1"/>
  <c r="L1002" i="1"/>
  <c r="R1002" i="1" s="1"/>
  <c r="L1000" i="1"/>
  <c r="R1000" i="1" s="1"/>
  <c r="L998" i="1"/>
  <c r="R998" i="1" s="1"/>
  <c r="L996" i="1"/>
  <c r="R996" i="1" s="1"/>
  <c r="L994" i="1"/>
  <c r="R994" i="1" s="1"/>
  <c r="L992" i="1"/>
  <c r="R992" i="1" s="1"/>
  <c r="L990" i="1"/>
  <c r="R990" i="1" s="1"/>
  <c r="L988" i="1"/>
  <c r="R988" i="1" s="1"/>
  <c r="L986" i="1"/>
  <c r="R986" i="1" s="1"/>
  <c r="L984" i="1"/>
  <c r="R984" i="1" s="1"/>
  <c r="L982" i="1"/>
  <c r="R982" i="1" s="1"/>
  <c r="L980" i="1"/>
  <c r="R980" i="1" s="1"/>
  <c r="L978" i="1"/>
  <c r="R978" i="1" s="1"/>
  <c r="L976" i="1"/>
  <c r="R976" i="1" s="1"/>
  <c r="L974" i="1"/>
  <c r="R974" i="1" s="1"/>
  <c r="L972" i="1"/>
  <c r="R972" i="1" s="1"/>
  <c r="L970" i="1"/>
  <c r="R970" i="1" s="1"/>
  <c r="L968" i="1"/>
  <c r="R968" i="1" s="1"/>
  <c r="L966" i="1"/>
  <c r="R966" i="1" s="1"/>
  <c r="L964" i="1"/>
  <c r="R964" i="1" s="1"/>
  <c r="L962" i="1"/>
  <c r="R962" i="1" s="1"/>
  <c r="L960" i="1"/>
  <c r="R960" i="1" s="1"/>
  <c r="L958" i="1"/>
  <c r="R958" i="1" s="1"/>
  <c r="L956" i="1"/>
  <c r="R956" i="1" s="1"/>
  <c r="L954" i="1"/>
  <c r="R954" i="1" s="1"/>
  <c r="L952" i="1"/>
  <c r="R952" i="1" s="1"/>
  <c r="L950" i="1"/>
  <c r="R950" i="1" s="1"/>
  <c r="L948" i="1"/>
  <c r="R948" i="1" s="1"/>
  <c r="L946" i="1"/>
  <c r="R946" i="1" s="1"/>
  <c r="L944" i="1"/>
  <c r="R944" i="1" s="1"/>
  <c r="L942" i="1"/>
  <c r="R942" i="1" s="1"/>
  <c r="L940" i="1"/>
  <c r="R940" i="1" s="1"/>
  <c r="L938" i="1"/>
  <c r="R938" i="1" s="1"/>
  <c r="L936" i="1"/>
  <c r="R936" i="1" s="1"/>
  <c r="L934" i="1"/>
  <c r="R934" i="1" s="1"/>
  <c r="L932" i="1"/>
  <c r="R932" i="1" s="1"/>
  <c r="L930" i="1"/>
  <c r="R930" i="1" s="1"/>
  <c r="L928" i="1"/>
  <c r="R928" i="1" s="1"/>
  <c r="L926" i="1"/>
  <c r="R926" i="1" s="1"/>
  <c r="L924" i="1"/>
  <c r="R924" i="1" s="1"/>
  <c r="L922" i="1"/>
  <c r="R922" i="1" s="1"/>
  <c r="L920" i="1"/>
  <c r="R920" i="1" s="1"/>
  <c r="L918" i="1"/>
  <c r="R918" i="1" s="1"/>
  <c r="L916" i="1"/>
  <c r="R916" i="1" s="1"/>
  <c r="L914" i="1"/>
  <c r="R914" i="1" s="1"/>
  <c r="L912" i="1"/>
  <c r="R912" i="1" s="1"/>
  <c r="L910" i="1"/>
  <c r="R910" i="1" s="1"/>
  <c r="L908" i="1"/>
  <c r="R908" i="1" s="1"/>
  <c r="L906" i="1"/>
  <c r="R906" i="1" s="1"/>
  <c r="L904" i="1"/>
  <c r="R904" i="1" s="1"/>
  <c r="L902" i="1"/>
  <c r="R902" i="1" s="1"/>
  <c r="L900" i="1"/>
  <c r="R900" i="1" s="1"/>
  <c r="L898" i="1"/>
  <c r="R898" i="1" s="1"/>
  <c r="L896" i="1"/>
  <c r="R896" i="1" s="1"/>
  <c r="L894" i="1"/>
  <c r="R894" i="1" s="1"/>
  <c r="L892" i="1"/>
  <c r="R892" i="1" s="1"/>
  <c r="L890" i="1"/>
  <c r="R890" i="1" s="1"/>
  <c r="L888" i="1"/>
  <c r="R888" i="1" s="1"/>
  <c r="L886" i="1"/>
  <c r="R886" i="1" s="1"/>
  <c r="L884" i="1"/>
  <c r="R884" i="1" s="1"/>
  <c r="L882" i="1"/>
  <c r="R882" i="1" s="1"/>
  <c r="L880" i="1"/>
  <c r="R880" i="1" s="1"/>
  <c r="L800" i="1"/>
  <c r="R800" i="1" s="1"/>
  <c r="L2053" i="1"/>
  <c r="R2053" i="1" s="1"/>
  <c r="L2051" i="1"/>
  <c r="R2051" i="1" s="1"/>
  <c r="L2049" i="1"/>
  <c r="R2049" i="1" s="1"/>
  <c r="L2047" i="1"/>
  <c r="R2047" i="1" s="1"/>
  <c r="L2045" i="1"/>
  <c r="R2045" i="1" s="1"/>
  <c r="L2043" i="1"/>
  <c r="R2043" i="1" s="1"/>
  <c r="L2041" i="1"/>
  <c r="R2041" i="1" s="1"/>
  <c r="L2038" i="1"/>
  <c r="R2038" i="1" s="1"/>
  <c r="L2036" i="1"/>
  <c r="R2036" i="1" s="1"/>
  <c r="L2034" i="1"/>
  <c r="R2034" i="1" s="1"/>
  <c r="L2032" i="1"/>
  <c r="R2032" i="1" s="1"/>
  <c r="L2030" i="1"/>
  <c r="R2030" i="1" s="1"/>
  <c r="L2028" i="1"/>
  <c r="R2028" i="1" s="1"/>
  <c r="L2026" i="1"/>
  <c r="R2026" i="1" s="1"/>
  <c r="L2024" i="1"/>
  <c r="R2024" i="1" s="1"/>
  <c r="L2022" i="1"/>
  <c r="R2022" i="1" s="1"/>
  <c r="L2020" i="1"/>
  <c r="R2020" i="1" s="1"/>
  <c r="L2018" i="1"/>
  <c r="R2018" i="1" s="1"/>
  <c r="L2016" i="1"/>
  <c r="R2016" i="1" s="1"/>
  <c r="L2014" i="1"/>
  <c r="R2014" i="1" s="1"/>
  <c r="L2012" i="1"/>
  <c r="R2012" i="1" s="1"/>
  <c r="L2010" i="1"/>
  <c r="R2010" i="1" s="1"/>
  <c r="L2008" i="1"/>
  <c r="R2008" i="1" s="1"/>
  <c r="L1730" i="1"/>
  <c r="R1730" i="1" s="1"/>
  <c r="L1728" i="1"/>
  <c r="R1728" i="1" s="1"/>
  <c r="L1726" i="1"/>
  <c r="R1726" i="1" s="1"/>
  <c r="L1724" i="1"/>
  <c r="R1724" i="1" s="1"/>
  <c r="L1722" i="1"/>
  <c r="R1722" i="1" s="1"/>
  <c r="L1720" i="1"/>
  <c r="R1720" i="1" s="1"/>
  <c r="L1718" i="1"/>
  <c r="R1718" i="1" s="1"/>
  <c r="L1715" i="1"/>
  <c r="R1715" i="1" s="1"/>
  <c r="L1713" i="1"/>
  <c r="R1713" i="1" s="1"/>
  <c r="L1711" i="1"/>
  <c r="R1711" i="1" s="1"/>
  <c r="L1709" i="1"/>
  <c r="R1709" i="1" s="1"/>
  <c r="L1707" i="1"/>
  <c r="R1707" i="1" s="1"/>
  <c r="L1705" i="1"/>
  <c r="R1705" i="1" s="1"/>
  <c r="L1703" i="1"/>
  <c r="R1703" i="1" s="1"/>
  <c r="L1701" i="1"/>
  <c r="R1701" i="1" s="1"/>
  <c r="L878" i="1"/>
  <c r="R878" i="1" s="1"/>
  <c r="L876" i="1"/>
  <c r="R876" i="1" s="1"/>
  <c r="L874" i="1"/>
  <c r="R874" i="1" s="1"/>
  <c r="L872" i="1"/>
  <c r="R872" i="1" s="1"/>
  <c r="L870" i="1"/>
  <c r="R870" i="1" s="1"/>
  <c r="L868" i="1"/>
  <c r="R868" i="1" s="1"/>
  <c r="L866" i="1"/>
  <c r="R866" i="1" s="1"/>
  <c r="L864" i="1"/>
  <c r="R864" i="1" s="1"/>
  <c r="L862" i="1"/>
  <c r="R862" i="1" s="1"/>
  <c r="L860" i="1"/>
  <c r="R860" i="1" s="1"/>
  <c r="L858" i="1"/>
  <c r="R858" i="1" s="1"/>
  <c r="L856" i="1"/>
  <c r="R856" i="1" s="1"/>
  <c r="L854" i="1"/>
  <c r="R854" i="1" s="1"/>
  <c r="L852" i="1"/>
  <c r="R852" i="1" s="1"/>
  <c r="L850" i="1"/>
  <c r="R850" i="1" s="1"/>
  <c r="L848" i="1"/>
  <c r="R848" i="1" s="1"/>
  <c r="L846" i="1"/>
  <c r="R846" i="1" s="1"/>
  <c r="L844" i="1"/>
  <c r="R844" i="1" s="1"/>
  <c r="L842" i="1"/>
  <c r="R842" i="1" s="1"/>
  <c r="L840" i="1"/>
  <c r="R840" i="1" s="1"/>
  <c r="L838" i="1"/>
  <c r="R838" i="1" s="1"/>
  <c r="L836" i="1"/>
  <c r="R836" i="1" s="1"/>
  <c r="L834" i="1"/>
  <c r="R834" i="1" s="1"/>
  <c r="L832" i="1"/>
  <c r="R832" i="1" s="1"/>
  <c r="L830" i="1"/>
  <c r="R830" i="1" s="1"/>
  <c r="L828" i="1"/>
  <c r="R828" i="1" s="1"/>
  <c r="L826" i="1"/>
  <c r="R826" i="1" s="1"/>
  <c r="L824" i="1"/>
  <c r="R824" i="1" s="1"/>
  <c r="L822" i="1"/>
  <c r="R822" i="1" s="1"/>
  <c r="L820" i="1"/>
  <c r="R820" i="1" s="1"/>
  <c r="L818" i="1"/>
  <c r="R818" i="1" s="1"/>
  <c r="L816" i="1"/>
  <c r="R816" i="1" s="1"/>
  <c r="L814" i="1"/>
  <c r="R814" i="1" s="1"/>
  <c r="L812" i="1"/>
  <c r="R812" i="1" s="1"/>
  <c r="L810" i="1"/>
  <c r="R810" i="1" s="1"/>
  <c r="L808" i="1"/>
  <c r="R808" i="1" s="1"/>
  <c r="L806" i="1"/>
  <c r="R806" i="1" s="1"/>
  <c r="L804" i="1"/>
  <c r="R804" i="1" s="1"/>
  <c r="L802" i="1"/>
  <c r="R802" i="1" s="1"/>
  <c r="L798" i="1"/>
  <c r="R798" i="1" s="1"/>
  <c r="L796" i="1"/>
  <c r="R796" i="1" s="1"/>
  <c r="L794" i="1"/>
  <c r="R794" i="1" s="1"/>
  <c r="L792" i="1"/>
  <c r="R792" i="1" s="1"/>
  <c r="L790" i="1"/>
  <c r="R790" i="1" s="1"/>
  <c r="L788" i="1"/>
  <c r="R788" i="1" s="1"/>
  <c r="L786" i="1"/>
  <c r="R786" i="1" s="1"/>
  <c r="L784" i="1"/>
  <c r="R784" i="1" s="1"/>
  <c r="L782" i="1"/>
  <c r="R782" i="1" s="1"/>
  <c r="L780" i="1"/>
  <c r="R780" i="1" s="1"/>
  <c r="L778" i="1"/>
  <c r="R778" i="1" s="1"/>
  <c r="L776" i="1"/>
  <c r="R776" i="1" s="1"/>
  <c r="L774" i="1"/>
  <c r="R774" i="1" s="1"/>
  <c r="L772" i="1"/>
  <c r="R772" i="1" s="1"/>
  <c r="L770" i="1"/>
  <c r="R770" i="1" s="1"/>
  <c r="L768" i="1"/>
  <c r="R768" i="1" s="1"/>
  <c r="L766" i="1"/>
  <c r="R766" i="1" s="1"/>
  <c r="L764" i="1"/>
  <c r="R764" i="1" s="1"/>
  <c r="L762" i="1"/>
  <c r="R762" i="1" s="1"/>
  <c r="L760" i="1"/>
  <c r="R760" i="1" s="1"/>
  <c r="L758" i="1"/>
  <c r="R758" i="1" s="1"/>
  <c r="L756" i="1"/>
  <c r="R756" i="1" s="1"/>
  <c r="L754" i="1"/>
  <c r="R754" i="1" s="1"/>
  <c r="L752" i="1"/>
  <c r="R752" i="1" s="1"/>
  <c r="L750" i="1"/>
  <c r="R750" i="1" s="1"/>
  <c r="L748" i="1"/>
  <c r="R748" i="1" s="1"/>
  <c r="L746" i="1"/>
  <c r="R746" i="1" s="1"/>
  <c r="L744" i="1"/>
  <c r="R744" i="1" s="1"/>
  <c r="L741" i="1"/>
  <c r="R741" i="1" s="1"/>
  <c r="L739" i="1"/>
  <c r="R739" i="1" s="1"/>
  <c r="L737" i="1"/>
  <c r="R737" i="1" s="1"/>
  <c r="L735" i="1"/>
  <c r="R735" i="1" s="1"/>
  <c r="L733" i="1"/>
  <c r="R733" i="1" s="1"/>
  <c r="L731" i="1"/>
  <c r="R731" i="1" s="1"/>
  <c r="L729" i="1"/>
  <c r="R729" i="1" s="1"/>
  <c r="L727" i="1"/>
  <c r="R727" i="1" s="1"/>
  <c r="L725" i="1"/>
  <c r="R725" i="1" s="1"/>
  <c r="L723" i="1"/>
  <c r="R723" i="1" s="1"/>
  <c r="L721" i="1"/>
  <c r="R721" i="1" s="1"/>
  <c r="L719" i="1"/>
  <c r="R719" i="1" s="1"/>
  <c r="L717" i="1"/>
  <c r="R717" i="1" s="1"/>
  <c r="L715" i="1"/>
  <c r="R715" i="1" s="1"/>
  <c r="L713" i="1"/>
  <c r="R713" i="1" s="1"/>
  <c r="L711" i="1"/>
  <c r="R711" i="1" s="1"/>
  <c r="L709" i="1"/>
  <c r="R709" i="1" s="1"/>
  <c r="L707" i="1"/>
  <c r="R707" i="1" s="1"/>
  <c r="L705" i="1"/>
  <c r="R705" i="1" s="1"/>
  <c r="L703" i="1"/>
  <c r="R703" i="1" s="1"/>
  <c r="L701" i="1"/>
  <c r="R701" i="1" s="1"/>
  <c r="L699" i="1"/>
  <c r="R699" i="1" s="1"/>
  <c r="L697" i="1"/>
  <c r="R697" i="1" s="1"/>
  <c r="L695" i="1"/>
  <c r="R695" i="1" s="1"/>
  <c r="L693" i="1"/>
  <c r="R693" i="1" s="1"/>
  <c r="L691" i="1"/>
  <c r="R691" i="1" s="1"/>
  <c r="L689" i="1"/>
  <c r="R689" i="1" s="1"/>
  <c r="L687" i="1"/>
  <c r="R687" i="1" s="1"/>
  <c r="L685" i="1"/>
  <c r="R685" i="1" s="1"/>
  <c r="L683" i="1"/>
  <c r="R683" i="1" s="1"/>
  <c r="L681" i="1"/>
  <c r="R681" i="1" s="1"/>
  <c r="L679" i="1"/>
  <c r="R679" i="1" s="1"/>
  <c r="L612" i="1"/>
  <c r="R612" i="1" s="1"/>
  <c r="L610" i="1"/>
  <c r="R610" i="1" s="1"/>
  <c r="L608" i="1"/>
  <c r="R608" i="1" s="1"/>
  <c r="L606" i="1"/>
  <c r="R606" i="1" s="1"/>
  <c r="L604" i="1"/>
  <c r="R604" i="1" s="1"/>
  <c r="L602" i="1"/>
  <c r="R602" i="1" s="1"/>
  <c r="L600" i="1"/>
  <c r="R600" i="1" s="1"/>
  <c r="L598" i="1"/>
  <c r="R598" i="1" s="1"/>
  <c r="L596" i="1"/>
  <c r="R596" i="1" s="1"/>
  <c r="L594" i="1"/>
  <c r="R594" i="1" s="1"/>
  <c r="L592" i="1"/>
  <c r="R592" i="1" s="1"/>
  <c r="L590" i="1"/>
  <c r="R590" i="1" s="1"/>
  <c r="L588" i="1"/>
  <c r="R588" i="1" s="1"/>
  <c r="L586" i="1"/>
  <c r="R586" i="1" s="1"/>
  <c r="L584" i="1"/>
  <c r="R584" i="1" s="1"/>
  <c r="L582" i="1"/>
  <c r="R582" i="1" s="1"/>
  <c r="L580" i="1"/>
  <c r="R580" i="1" s="1"/>
  <c r="L578" i="1"/>
  <c r="R578" i="1" s="1"/>
  <c r="L576" i="1"/>
  <c r="R576" i="1" s="1"/>
  <c r="L574" i="1"/>
  <c r="R574" i="1" s="1"/>
  <c r="L572" i="1"/>
  <c r="R572" i="1" s="1"/>
  <c r="L570" i="1"/>
  <c r="R570" i="1" s="1"/>
  <c r="L568" i="1"/>
  <c r="R568" i="1" s="1"/>
  <c r="L566" i="1"/>
  <c r="R566" i="1" s="1"/>
  <c r="L564" i="1"/>
  <c r="R564" i="1" s="1"/>
  <c r="L562" i="1"/>
  <c r="R562" i="1" s="1"/>
  <c r="L560" i="1"/>
  <c r="R560" i="1" s="1"/>
  <c r="L558" i="1"/>
  <c r="R558" i="1" s="1"/>
  <c r="L556" i="1"/>
  <c r="R556" i="1" s="1"/>
  <c r="L554" i="1"/>
  <c r="R554" i="1" s="1"/>
  <c r="L552" i="1"/>
  <c r="R552" i="1" s="1"/>
  <c r="L549" i="1"/>
  <c r="R549" i="1" s="1"/>
  <c r="L547" i="1"/>
  <c r="R547" i="1" s="1"/>
  <c r="L545" i="1"/>
  <c r="R545" i="1" s="1"/>
  <c r="L543" i="1"/>
  <c r="R543" i="1" s="1"/>
  <c r="L541" i="1"/>
  <c r="R541" i="1" s="1"/>
  <c r="L539" i="1"/>
  <c r="R539" i="1" s="1"/>
  <c r="L537" i="1"/>
  <c r="R537" i="1" s="1"/>
  <c r="L535" i="1"/>
  <c r="R535" i="1" s="1"/>
  <c r="L533" i="1"/>
  <c r="R533" i="1" s="1"/>
  <c r="L531" i="1"/>
  <c r="R531" i="1" s="1"/>
  <c r="L529" i="1"/>
  <c r="R529" i="1" s="1"/>
  <c r="L527" i="1"/>
  <c r="R527" i="1" s="1"/>
  <c r="L525" i="1"/>
  <c r="R525" i="1" s="1"/>
  <c r="L523" i="1"/>
  <c r="R523" i="1" s="1"/>
  <c r="L521" i="1"/>
  <c r="R521" i="1" s="1"/>
  <c r="L518" i="1"/>
  <c r="R518" i="1" s="1"/>
  <c r="L516" i="1"/>
  <c r="R516" i="1" s="1"/>
  <c r="L514" i="1"/>
  <c r="R514" i="1" s="1"/>
  <c r="L512" i="1"/>
  <c r="R512" i="1" s="1"/>
  <c r="L510" i="1"/>
  <c r="R510" i="1" s="1"/>
  <c r="L508" i="1"/>
  <c r="R508" i="1" s="1"/>
  <c r="L506" i="1"/>
  <c r="R506" i="1" s="1"/>
  <c r="L504" i="1"/>
  <c r="R504" i="1" s="1"/>
  <c r="L502" i="1"/>
  <c r="R502" i="1" s="1"/>
  <c r="L500" i="1"/>
  <c r="R500" i="1" s="1"/>
  <c r="L498" i="1"/>
  <c r="R498" i="1" s="1"/>
  <c r="L496" i="1"/>
  <c r="R496" i="1" s="1"/>
  <c r="L494" i="1"/>
  <c r="R494" i="1" s="1"/>
  <c r="L492" i="1"/>
  <c r="R492" i="1" s="1"/>
  <c r="L490" i="1"/>
  <c r="R490" i="1" s="1"/>
  <c r="L488" i="1"/>
  <c r="R488" i="1" s="1"/>
  <c r="L486" i="1"/>
  <c r="R486" i="1" s="1"/>
  <c r="L484" i="1"/>
  <c r="R484" i="1" s="1"/>
  <c r="L482" i="1"/>
  <c r="R482" i="1" s="1"/>
  <c r="L480" i="1"/>
  <c r="R480" i="1" s="1"/>
  <c r="L478" i="1"/>
  <c r="R478" i="1" s="1"/>
  <c r="L476" i="1"/>
  <c r="R476" i="1" s="1"/>
  <c r="L474" i="1"/>
  <c r="R474" i="1" s="1"/>
  <c r="L472" i="1"/>
  <c r="R472" i="1" s="1"/>
  <c r="L470" i="1"/>
  <c r="R470" i="1" s="1"/>
  <c r="L468" i="1"/>
  <c r="R468" i="1" s="1"/>
  <c r="L466" i="1"/>
  <c r="R466" i="1" s="1"/>
  <c r="L464" i="1"/>
  <c r="R464" i="1" s="1"/>
  <c r="L462" i="1"/>
  <c r="R462" i="1" s="1"/>
  <c r="L460" i="1"/>
  <c r="R460" i="1" s="1"/>
  <c r="L458" i="1"/>
  <c r="R458" i="1" s="1"/>
  <c r="L456" i="1"/>
  <c r="R456" i="1" s="1"/>
  <c r="L454" i="1"/>
  <c r="R454" i="1" s="1"/>
  <c r="L452" i="1"/>
  <c r="R452" i="1" s="1"/>
  <c r="L450" i="1"/>
  <c r="R450" i="1" s="1"/>
  <c r="L448" i="1"/>
  <c r="R448" i="1" s="1"/>
  <c r="L446" i="1"/>
  <c r="R446" i="1" s="1"/>
  <c r="L444" i="1"/>
  <c r="R444" i="1" s="1"/>
  <c r="L442" i="1"/>
  <c r="R442" i="1" s="1"/>
  <c r="L440" i="1"/>
  <c r="R440" i="1" s="1"/>
  <c r="L438" i="1"/>
  <c r="R438" i="1" s="1"/>
  <c r="L436" i="1"/>
  <c r="R436" i="1" s="1"/>
  <c r="L434" i="1"/>
  <c r="R434" i="1" s="1"/>
  <c r="L432" i="1"/>
  <c r="R432" i="1" s="1"/>
  <c r="L430" i="1"/>
  <c r="R430" i="1" s="1"/>
  <c r="L428" i="1"/>
  <c r="R428" i="1" s="1"/>
  <c r="L426" i="1"/>
  <c r="R426" i="1" s="1"/>
  <c r="L424" i="1"/>
  <c r="R424" i="1" s="1"/>
  <c r="L422" i="1"/>
  <c r="R422" i="1" s="1"/>
  <c r="L420" i="1"/>
  <c r="R420" i="1" s="1"/>
  <c r="L418" i="1"/>
  <c r="R418" i="1" s="1"/>
  <c r="L416" i="1"/>
  <c r="R416" i="1" s="1"/>
  <c r="L414" i="1"/>
  <c r="R414" i="1" s="1"/>
  <c r="L412" i="1"/>
  <c r="R412" i="1" s="1"/>
  <c r="L410" i="1"/>
  <c r="R410" i="1" s="1"/>
  <c r="L408" i="1"/>
  <c r="R408" i="1" s="1"/>
  <c r="L406" i="1"/>
  <c r="R406" i="1" s="1"/>
  <c r="L404" i="1"/>
  <c r="R404" i="1" s="1"/>
  <c r="L402" i="1"/>
  <c r="R402" i="1" s="1"/>
  <c r="L400" i="1"/>
  <c r="R400" i="1" s="1"/>
  <c r="L398" i="1"/>
  <c r="R398" i="1" s="1"/>
  <c r="L396" i="1"/>
  <c r="R396" i="1" s="1"/>
  <c r="L394" i="1"/>
  <c r="R394" i="1" s="1"/>
  <c r="L392" i="1"/>
  <c r="R392" i="1" s="1"/>
  <c r="L390" i="1"/>
  <c r="R390" i="1" s="1"/>
  <c r="L388" i="1"/>
  <c r="R388" i="1" s="1"/>
  <c r="L386" i="1"/>
  <c r="R386" i="1" s="1"/>
  <c r="L384" i="1"/>
  <c r="R384" i="1" s="1"/>
  <c r="L382" i="1"/>
  <c r="R382" i="1" s="1"/>
  <c r="L380" i="1"/>
  <c r="R380" i="1" s="1"/>
  <c r="L378" i="1"/>
  <c r="R378" i="1" s="1"/>
  <c r="L376" i="1"/>
  <c r="R376" i="1" s="1"/>
  <c r="L374" i="1"/>
  <c r="R374" i="1" s="1"/>
  <c r="L372" i="1"/>
  <c r="R372" i="1" s="1"/>
  <c r="L370" i="1"/>
  <c r="R370" i="1" s="1"/>
  <c r="L368" i="1"/>
  <c r="R368" i="1" s="1"/>
  <c r="L366" i="1"/>
  <c r="R366" i="1" s="1"/>
  <c r="L364" i="1"/>
  <c r="R364" i="1" s="1"/>
  <c r="L362" i="1"/>
  <c r="R362" i="1" s="1"/>
  <c r="L360" i="1"/>
  <c r="R360" i="1" s="1"/>
  <c r="L358" i="1"/>
  <c r="R358" i="1" s="1"/>
  <c r="L356" i="1"/>
  <c r="R356" i="1" s="1"/>
  <c r="L354" i="1"/>
  <c r="R354" i="1" s="1"/>
  <c r="L352" i="1"/>
  <c r="R352" i="1" s="1"/>
  <c r="L350" i="1"/>
  <c r="R350" i="1" s="1"/>
  <c r="L348" i="1"/>
  <c r="R348" i="1" s="1"/>
  <c r="L346" i="1"/>
  <c r="R346" i="1" s="1"/>
  <c r="L344" i="1"/>
  <c r="R344" i="1" s="1"/>
  <c r="L342" i="1"/>
  <c r="R342" i="1" s="1"/>
  <c r="L340" i="1"/>
  <c r="R340" i="1" s="1"/>
  <c r="L338" i="1"/>
  <c r="R338" i="1" s="1"/>
  <c r="L336" i="1"/>
  <c r="R336" i="1" s="1"/>
  <c r="L334" i="1"/>
  <c r="R334" i="1" s="1"/>
  <c r="L332" i="1"/>
  <c r="R332" i="1" s="1"/>
  <c r="L330" i="1"/>
  <c r="R330" i="1" s="1"/>
  <c r="L328" i="1"/>
  <c r="R328" i="1" s="1"/>
  <c r="L326" i="1"/>
  <c r="R326" i="1" s="1"/>
  <c r="L324" i="1"/>
  <c r="R324" i="1" s="1"/>
  <c r="L322" i="1"/>
  <c r="R322" i="1" s="1"/>
  <c r="L320" i="1"/>
  <c r="R320" i="1" s="1"/>
  <c r="L318" i="1"/>
  <c r="R318" i="1" s="1"/>
  <c r="L316" i="1"/>
  <c r="R316" i="1" s="1"/>
  <c r="L314" i="1"/>
  <c r="R314" i="1" s="1"/>
  <c r="L312" i="1"/>
  <c r="R312" i="1" s="1"/>
  <c r="L310" i="1"/>
  <c r="R310" i="1" s="1"/>
  <c r="L308" i="1"/>
  <c r="R308" i="1" s="1"/>
  <c r="L306" i="1"/>
  <c r="R306" i="1" s="1"/>
  <c r="L304" i="1"/>
  <c r="R304" i="1" s="1"/>
  <c r="L302" i="1"/>
  <c r="R302" i="1" s="1"/>
  <c r="L300" i="1"/>
  <c r="R300" i="1" s="1"/>
  <c r="L298" i="1"/>
  <c r="R298" i="1" s="1"/>
  <c r="L2054" i="1"/>
  <c r="R2054" i="1" s="1"/>
  <c r="L2052" i="1"/>
  <c r="R2052" i="1" s="1"/>
  <c r="L2050" i="1"/>
  <c r="R2050" i="1" s="1"/>
  <c r="L2048" i="1"/>
  <c r="R2048" i="1" s="1"/>
  <c r="L2046" i="1"/>
  <c r="R2046" i="1" s="1"/>
  <c r="L2044" i="1"/>
  <c r="R2044" i="1" s="1"/>
  <c r="L2042" i="1"/>
  <c r="R2042" i="1" s="1"/>
  <c r="L2040" i="1"/>
  <c r="R2040" i="1" s="1"/>
  <c r="L2037" i="1"/>
  <c r="R2037" i="1" s="1"/>
  <c r="L2035" i="1"/>
  <c r="R2035" i="1" s="1"/>
  <c r="L2033" i="1"/>
  <c r="R2033" i="1" s="1"/>
  <c r="L2031" i="1"/>
  <c r="R2031" i="1" s="1"/>
  <c r="L2029" i="1"/>
  <c r="R2029" i="1" s="1"/>
  <c r="L2027" i="1"/>
  <c r="R2027" i="1" s="1"/>
  <c r="L2025" i="1"/>
  <c r="R2025" i="1" s="1"/>
  <c r="L2023" i="1"/>
  <c r="R2023" i="1" s="1"/>
  <c r="L2021" i="1"/>
  <c r="R2021" i="1" s="1"/>
  <c r="L2019" i="1"/>
  <c r="R2019" i="1" s="1"/>
  <c r="L2017" i="1"/>
  <c r="R2017" i="1" s="1"/>
  <c r="L2015" i="1"/>
  <c r="R2015" i="1" s="1"/>
  <c r="L2013" i="1"/>
  <c r="R2013" i="1" s="1"/>
  <c r="L2011" i="1"/>
  <c r="R2011" i="1" s="1"/>
  <c r="L2009" i="1"/>
  <c r="R2009" i="1" s="1"/>
  <c r="L2006" i="1"/>
  <c r="R2006" i="1" s="1"/>
  <c r="L2004" i="1"/>
  <c r="R2004" i="1" s="1"/>
  <c r="L2002" i="1"/>
  <c r="R2002" i="1" s="1"/>
  <c r="L2000" i="1"/>
  <c r="R2000" i="1" s="1"/>
  <c r="L1998" i="1"/>
  <c r="R1998" i="1" s="1"/>
  <c r="L1996" i="1"/>
  <c r="R1996" i="1" s="1"/>
  <c r="L1994" i="1"/>
  <c r="R1994" i="1" s="1"/>
  <c r="L1992" i="1"/>
  <c r="R1992" i="1" s="1"/>
  <c r="L1990" i="1"/>
  <c r="R1990" i="1" s="1"/>
  <c r="L1988" i="1"/>
  <c r="R1988" i="1" s="1"/>
  <c r="L1986" i="1"/>
  <c r="R1986" i="1" s="1"/>
  <c r="L1984" i="1"/>
  <c r="R1984" i="1" s="1"/>
  <c r="L1982" i="1"/>
  <c r="R1982" i="1" s="1"/>
  <c r="L1980" i="1"/>
  <c r="R1980" i="1" s="1"/>
  <c r="L1978" i="1"/>
  <c r="R1978" i="1" s="1"/>
  <c r="L1976" i="1"/>
  <c r="R1976" i="1" s="1"/>
  <c r="L1974" i="1"/>
  <c r="R1974" i="1" s="1"/>
  <c r="L1972" i="1"/>
  <c r="R1972" i="1" s="1"/>
  <c r="L1970" i="1"/>
  <c r="R1970" i="1" s="1"/>
  <c r="L1968" i="1"/>
  <c r="R1968" i="1" s="1"/>
  <c r="L1966" i="1"/>
  <c r="R1966" i="1" s="1"/>
  <c r="L1964" i="1"/>
  <c r="R1964" i="1" s="1"/>
  <c r="L1962" i="1"/>
  <c r="R1962" i="1" s="1"/>
  <c r="L1960" i="1"/>
  <c r="R1960" i="1" s="1"/>
  <c r="L1958" i="1"/>
  <c r="R1958" i="1" s="1"/>
  <c r="L1956" i="1"/>
  <c r="R1956" i="1" s="1"/>
  <c r="L1954" i="1"/>
  <c r="R1954" i="1" s="1"/>
  <c r="L1952" i="1"/>
  <c r="R1952" i="1" s="1"/>
  <c r="L1950" i="1"/>
  <c r="R1950" i="1" s="1"/>
  <c r="L1948" i="1"/>
  <c r="R1948" i="1" s="1"/>
  <c r="L1946" i="1"/>
  <c r="R1946" i="1" s="1"/>
  <c r="L1944" i="1"/>
  <c r="R1944" i="1" s="1"/>
  <c r="L1942" i="1"/>
  <c r="R1942" i="1" s="1"/>
  <c r="L1940" i="1"/>
  <c r="R1940" i="1" s="1"/>
  <c r="L1938" i="1"/>
  <c r="R1938" i="1" s="1"/>
  <c r="L1936" i="1"/>
  <c r="R1936" i="1" s="1"/>
  <c r="L1934" i="1"/>
  <c r="R1934" i="1" s="1"/>
  <c r="L1932" i="1"/>
  <c r="R1932" i="1" s="1"/>
  <c r="L1930" i="1"/>
  <c r="R1930" i="1" s="1"/>
  <c r="L1928" i="1"/>
  <c r="R1928" i="1" s="1"/>
  <c r="L1926" i="1"/>
  <c r="R1926" i="1" s="1"/>
  <c r="L1924" i="1"/>
  <c r="R1924" i="1" s="1"/>
  <c r="L1922" i="1"/>
  <c r="R1922" i="1" s="1"/>
  <c r="L1920" i="1"/>
  <c r="R1920" i="1" s="1"/>
  <c r="L1918" i="1"/>
  <c r="R1918" i="1" s="1"/>
  <c r="L1916" i="1"/>
  <c r="R1916" i="1" s="1"/>
  <c r="L1914" i="1"/>
  <c r="R1914" i="1" s="1"/>
  <c r="L1912" i="1"/>
  <c r="R1912" i="1" s="1"/>
  <c r="L1910" i="1"/>
  <c r="R1910" i="1" s="1"/>
  <c r="L1908" i="1"/>
  <c r="R1908" i="1" s="1"/>
  <c r="L1906" i="1"/>
  <c r="R1906" i="1" s="1"/>
  <c r="L1904" i="1"/>
  <c r="R1904" i="1" s="1"/>
  <c r="L1902" i="1"/>
  <c r="R1902" i="1" s="1"/>
  <c r="L1900" i="1"/>
  <c r="R1900" i="1" s="1"/>
  <c r="L1898" i="1"/>
  <c r="R1898" i="1" s="1"/>
  <c r="L1896" i="1"/>
  <c r="R1896" i="1" s="1"/>
  <c r="L1894" i="1"/>
  <c r="R1894" i="1" s="1"/>
  <c r="L1892" i="1"/>
  <c r="R1892" i="1" s="1"/>
  <c r="L1890" i="1"/>
  <c r="R1890" i="1" s="1"/>
  <c r="L1888" i="1"/>
  <c r="R1888" i="1" s="1"/>
  <c r="L1886" i="1"/>
  <c r="R1886" i="1" s="1"/>
  <c r="L1884" i="1"/>
  <c r="R1884" i="1" s="1"/>
  <c r="L1882" i="1"/>
  <c r="R1882" i="1" s="1"/>
  <c r="L1880" i="1"/>
  <c r="R1880" i="1" s="1"/>
  <c r="L1878" i="1"/>
  <c r="R1878" i="1" s="1"/>
  <c r="L1876" i="1"/>
  <c r="R1876" i="1" s="1"/>
  <c r="L1874" i="1"/>
  <c r="R1874" i="1" s="1"/>
  <c r="L1872" i="1"/>
  <c r="R1872" i="1" s="1"/>
  <c r="L1870" i="1"/>
  <c r="R1870" i="1" s="1"/>
  <c r="L1868" i="1"/>
  <c r="R1868" i="1" s="1"/>
  <c r="L1866" i="1"/>
  <c r="R1866" i="1" s="1"/>
  <c r="L1864" i="1"/>
  <c r="R1864" i="1" s="1"/>
  <c r="L1862" i="1"/>
  <c r="R1862" i="1" s="1"/>
  <c r="L1860" i="1"/>
  <c r="R1860" i="1" s="1"/>
  <c r="L1858" i="1"/>
  <c r="R1858" i="1" s="1"/>
  <c r="L1856" i="1"/>
  <c r="R1856" i="1" s="1"/>
  <c r="L1854" i="1"/>
  <c r="R1854" i="1" s="1"/>
  <c r="L1852" i="1"/>
  <c r="R1852" i="1" s="1"/>
  <c r="L1850" i="1"/>
  <c r="R1850" i="1" s="1"/>
  <c r="L1848" i="1"/>
  <c r="R1848" i="1" s="1"/>
  <c r="L1846" i="1"/>
  <c r="R1846" i="1" s="1"/>
  <c r="L1844" i="1"/>
  <c r="R1844" i="1" s="1"/>
  <c r="L1842" i="1"/>
  <c r="R1842" i="1" s="1"/>
  <c r="L1840" i="1"/>
  <c r="R1840" i="1" s="1"/>
  <c r="L1838" i="1"/>
  <c r="R1838" i="1" s="1"/>
  <c r="L1836" i="1"/>
  <c r="R1836" i="1" s="1"/>
  <c r="L1834" i="1"/>
  <c r="R1834" i="1" s="1"/>
  <c r="L1832" i="1"/>
  <c r="R1832" i="1" s="1"/>
  <c r="L1830" i="1"/>
  <c r="R1830" i="1" s="1"/>
  <c r="L1828" i="1"/>
  <c r="R1828" i="1" s="1"/>
  <c r="L1826" i="1"/>
  <c r="R1826" i="1" s="1"/>
  <c r="L1824" i="1"/>
  <c r="R1824" i="1" s="1"/>
  <c r="L1822" i="1"/>
  <c r="R1822" i="1" s="1"/>
  <c r="L1820" i="1"/>
  <c r="R1820" i="1" s="1"/>
  <c r="L1818" i="1"/>
  <c r="R1818" i="1" s="1"/>
  <c r="L1816" i="1"/>
  <c r="R1816" i="1" s="1"/>
  <c r="L1814" i="1"/>
  <c r="R1814" i="1" s="1"/>
  <c r="L1812" i="1"/>
  <c r="R1812" i="1" s="1"/>
  <c r="L1810" i="1"/>
  <c r="R1810" i="1" s="1"/>
  <c r="L1808" i="1"/>
  <c r="R1808" i="1" s="1"/>
  <c r="L1806" i="1"/>
  <c r="R1806" i="1" s="1"/>
  <c r="L1804" i="1"/>
  <c r="R1804" i="1" s="1"/>
  <c r="L1802" i="1"/>
  <c r="R1802" i="1" s="1"/>
  <c r="L1800" i="1"/>
  <c r="R1800" i="1" s="1"/>
  <c r="L1798" i="1"/>
  <c r="R1798" i="1" s="1"/>
  <c r="L1796" i="1"/>
  <c r="R1796" i="1" s="1"/>
  <c r="L1794" i="1"/>
  <c r="R1794" i="1" s="1"/>
  <c r="L1792" i="1"/>
  <c r="R1792" i="1" s="1"/>
  <c r="L1790" i="1"/>
  <c r="R1790" i="1" s="1"/>
  <c r="L1788" i="1"/>
  <c r="R1788" i="1" s="1"/>
  <c r="L1786" i="1"/>
  <c r="R1786" i="1" s="1"/>
  <c r="L1784" i="1"/>
  <c r="R1784" i="1" s="1"/>
  <c r="L1782" i="1"/>
  <c r="R1782" i="1" s="1"/>
  <c r="L1780" i="1"/>
  <c r="R1780" i="1" s="1"/>
  <c r="L1778" i="1"/>
  <c r="R1778" i="1" s="1"/>
  <c r="L1776" i="1"/>
  <c r="R1776" i="1" s="1"/>
  <c r="L1774" i="1"/>
  <c r="R1774" i="1" s="1"/>
  <c r="L1772" i="1"/>
  <c r="R1772" i="1" s="1"/>
  <c r="L1770" i="1"/>
  <c r="R1770" i="1" s="1"/>
  <c r="L1768" i="1"/>
  <c r="R1768" i="1" s="1"/>
  <c r="L1766" i="1"/>
  <c r="R1766" i="1" s="1"/>
  <c r="L1764" i="1"/>
  <c r="R1764" i="1" s="1"/>
  <c r="L1762" i="1"/>
  <c r="R1762" i="1" s="1"/>
  <c r="L1760" i="1"/>
  <c r="R1760" i="1" s="1"/>
  <c r="L1758" i="1"/>
  <c r="R1758" i="1" s="1"/>
  <c r="L1756" i="1"/>
  <c r="R1756" i="1" s="1"/>
  <c r="L1754" i="1"/>
  <c r="R1754" i="1" s="1"/>
  <c r="L1752" i="1"/>
  <c r="R1752" i="1" s="1"/>
  <c r="L1750" i="1"/>
  <c r="R1750" i="1" s="1"/>
  <c r="L1748" i="1"/>
  <c r="R1748" i="1" s="1"/>
  <c r="L1746" i="1"/>
  <c r="R1746" i="1" s="1"/>
  <c r="L1744" i="1"/>
  <c r="R1744" i="1" s="1"/>
  <c r="L1742" i="1"/>
  <c r="R1742" i="1" s="1"/>
  <c r="L1740" i="1"/>
  <c r="R1740" i="1" s="1"/>
  <c r="L1738" i="1"/>
  <c r="R1738" i="1" s="1"/>
  <c r="L1736" i="1"/>
  <c r="R1736" i="1" s="1"/>
  <c r="L1734" i="1"/>
  <c r="R1734" i="1" s="1"/>
  <c r="L1731" i="1"/>
  <c r="R1731" i="1" s="1"/>
  <c r="L1729" i="1"/>
  <c r="R1729" i="1" s="1"/>
  <c r="L1727" i="1"/>
  <c r="R1727" i="1" s="1"/>
  <c r="L1725" i="1"/>
  <c r="R1725" i="1" s="1"/>
  <c r="L1723" i="1"/>
  <c r="R1723" i="1" s="1"/>
  <c r="L1721" i="1"/>
  <c r="R1721" i="1" s="1"/>
  <c r="L1719" i="1"/>
  <c r="R1719" i="1" s="1"/>
  <c r="L1717" i="1"/>
  <c r="R1717" i="1" s="1"/>
  <c r="L1714" i="1"/>
  <c r="R1714" i="1" s="1"/>
  <c r="L1712" i="1"/>
  <c r="R1712" i="1" s="1"/>
  <c r="L1710" i="1"/>
  <c r="R1710" i="1" s="1"/>
  <c r="L1708" i="1"/>
  <c r="R1708" i="1" s="1"/>
  <c r="L1706" i="1"/>
  <c r="R1706" i="1" s="1"/>
  <c r="L1704" i="1"/>
  <c r="R1704" i="1" s="1"/>
  <c r="L1702" i="1"/>
  <c r="R1702" i="1" s="1"/>
  <c r="L1699" i="1"/>
  <c r="R1699" i="1" s="1"/>
  <c r="L1697" i="1"/>
  <c r="R1697" i="1" s="1"/>
  <c r="L1695" i="1"/>
  <c r="R1695" i="1" s="1"/>
  <c r="L1693" i="1"/>
  <c r="R1693" i="1" s="1"/>
  <c r="L1691" i="1"/>
  <c r="R1691" i="1" s="1"/>
  <c r="L1689" i="1"/>
  <c r="R1689" i="1" s="1"/>
  <c r="L1687" i="1"/>
  <c r="R1687" i="1" s="1"/>
  <c r="L1685" i="1"/>
  <c r="R1685" i="1" s="1"/>
  <c r="L1683" i="1"/>
  <c r="R1683" i="1" s="1"/>
  <c r="L1681" i="1"/>
  <c r="R1681" i="1" s="1"/>
  <c r="L1679" i="1"/>
  <c r="R1679" i="1" s="1"/>
  <c r="L1677" i="1"/>
  <c r="R1677" i="1" s="1"/>
  <c r="L1675" i="1"/>
  <c r="R1675" i="1" s="1"/>
  <c r="L1673" i="1"/>
  <c r="R1673" i="1" s="1"/>
  <c r="L1671" i="1"/>
  <c r="R1671" i="1" s="1"/>
  <c r="L1669" i="1"/>
  <c r="R1669" i="1" s="1"/>
  <c r="L1667" i="1"/>
  <c r="R1667" i="1" s="1"/>
  <c r="L1665" i="1"/>
  <c r="R1665" i="1" s="1"/>
  <c r="L1663" i="1"/>
  <c r="R1663" i="1" s="1"/>
  <c r="L1661" i="1"/>
  <c r="R1661" i="1" s="1"/>
  <c r="L1659" i="1"/>
  <c r="R1659" i="1" s="1"/>
  <c r="L1657" i="1"/>
  <c r="R1657" i="1" s="1"/>
  <c r="L1655" i="1"/>
  <c r="R1655" i="1" s="1"/>
  <c r="L1653" i="1"/>
  <c r="R1653" i="1" s="1"/>
  <c r="L1651" i="1"/>
  <c r="R1651" i="1" s="1"/>
  <c r="L1649" i="1"/>
  <c r="R1649" i="1" s="1"/>
  <c r="L1647" i="1"/>
  <c r="R1647" i="1" s="1"/>
  <c r="L1645" i="1"/>
  <c r="R1645" i="1" s="1"/>
  <c r="L1643" i="1"/>
  <c r="R1643" i="1" s="1"/>
  <c r="L1641" i="1"/>
  <c r="R1641" i="1" s="1"/>
  <c r="L1639" i="1"/>
  <c r="R1639" i="1" s="1"/>
  <c r="L1637" i="1"/>
  <c r="R1637" i="1" s="1"/>
  <c r="L1635" i="1"/>
  <c r="R1635" i="1" s="1"/>
  <c r="L1633" i="1"/>
  <c r="R1633" i="1" s="1"/>
  <c r="L1631" i="1"/>
  <c r="R1631" i="1" s="1"/>
  <c r="L1629" i="1"/>
  <c r="R1629" i="1" s="1"/>
  <c r="L1627" i="1"/>
  <c r="R1627" i="1" s="1"/>
  <c r="L1625" i="1"/>
  <c r="R1625" i="1" s="1"/>
  <c r="L1623" i="1"/>
  <c r="R1623" i="1" s="1"/>
  <c r="L1621" i="1"/>
  <c r="R1621" i="1" s="1"/>
  <c r="L1619" i="1"/>
  <c r="R1619" i="1" s="1"/>
  <c r="L1617" i="1"/>
  <c r="R1617" i="1" s="1"/>
  <c r="L1615" i="1"/>
  <c r="R1615" i="1" s="1"/>
  <c r="L1613" i="1"/>
  <c r="R1613" i="1" s="1"/>
  <c r="L1611" i="1"/>
  <c r="R1611" i="1" s="1"/>
  <c r="L1609" i="1"/>
  <c r="R1609" i="1" s="1"/>
  <c r="L1607" i="1"/>
  <c r="R1607" i="1" s="1"/>
  <c r="L1605" i="1"/>
  <c r="R1605" i="1" s="1"/>
  <c r="L1603" i="1"/>
  <c r="R1603" i="1" s="1"/>
  <c r="L1601" i="1"/>
  <c r="R1601" i="1" s="1"/>
  <c r="L1599" i="1"/>
  <c r="R1599" i="1" s="1"/>
  <c r="L1597" i="1"/>
  <c r="R1597" i="1" s="1"/>
  <c r="L1595" i="1"/>
  <c r="R1595" i="1" s="1"/>
  <c r="L1593" i="1"/>
  <c r="R1593" i="1" s="1"/>
  <c r="L1591" i="1"/>
  <c r="R1591" i="1" s="1"/>
  <c r="L1589" i="1"/>
  <c r="R1589" i="1" s="1"/>
  <c r="L1587" i="1"/>
  <c r="R1587" i="1" s="1"/>
  <c r="L1585" i="1"/>
  <c r="R1585" i="1" s="1"/>
  <c r="L1583" i="1"/>
  <c r="R1583" i="1" s="1"/>
  <c r="L1581" i="1"/>
  <c r="R1581" i="1" s="1"/>
  <c r="L1579" i="1"/>
  <c r="R1579" i="1" s="1"/>
  <c r="L1577" i="1"/>
  <c r="R1577" i="1" s="1"/>
  <c r="L1575" i="1"/>
  <c r="R1575" i="1" s="1"/>
  <c r="L1573" i="1"/>
  <c r="R1573" i="1" s="1"/>
  <c r="L1571" i="1"/>
  <c r="R1571" i="1" s="1"/>
  <c r="L1569" i="1"/>
  <c r="R1569" i="1" s="1"/>
  <c r="L1567" i="1"/>
  <c r="R1567" i="1" s="1"/>
  <c r="L1565" i="1"/>
  <c r="R1565" i="1" s="1"/>
  <c r="L1563" i="1"/>
  <c r="R1563" i="1" s="1"/>
  <c r="L1561" i="1"/>
  <c r="R1561" i="1" s="1"/>
  <c r="L1559" i="1"/>
  <c r="R1559" i="1" s="1"/>
  <c r="L1557" i="1"/>
  <c r="R1557" i="1" s="1"/>
  <c r="L1555" i="1"/>
  <c r="R1555" i="1" s="1"/>
  <c r="L1553" i="1"/>
  <c r="R1553" i="1" s="1"/>
  <c r="L1551" i="1"/>
  <c r="R1551" i="1" s="1"/>
  <c r="L676" i="1"/>
  <c r="R676" i="1" s="1"/>
  <c r="L674" i="1"/>
  <c r="R674" i="1" s="1"/>
  <c r="L672" i="1"/>
  <c r="R672" i="1" s="1"/>
  <c r="L670" i="1"/>
  <c r="R670" i="1" s="1"/>
  <c r="L668" i="1"/>
  <c r="R668" i="1" s="1"/>
  <c r="L666" i="1"/>
  <c r="R666" i="1" s="1"/>
  <c r="L664" i="1"/>
  <c r="R664" i="1" s="1"/>
  <c r="L662" i="1"/>
  <c r="R662" i="1" s="1"/>
  <c r="L660" i="1"/>
  <c r="R660" i="1" s="1"/>
  <c r="L658" i="1"/>
  <c r="R658" i="1" s="1"/>
  <c r="L656" i="1"/>
  <c r="R656" i="1" s="1"/>
  <c r="L654" i="1"/>
  <c r="R654" i="1" s="1"/>
  <c r="L652" i="1"/>
  <c r="R652" i="1" s="1"/>
  <c r="L650" i="1"/>
  <c r="R650" i="1" s="1"/>
  <c r="L648" i="1"/>
  <c r="R648" i="1" s="1"/>
  <c r="L645" i="1"/>
  <c r="R645" i="1" s="1"/>
  <c r="L643" i="1"/>
  <c r="R643" i="1" s="1"/>
  <c r="L641" i="1"/>
  <c r="R641" i="1" s="1"/>
  <c r="L639" i="1"/>
  <c r="R639" i="1" s="1"/>
  <c r="L637" i="1"/>
  <c r="R637" i="1" s="1"/>
  <c r="L635" i="1"/>
  <c r="R635" i="1" s="1"/>
  <c r="L633" i="1"/>
  <c r="R633" i="1" s="1"/>
  <c r="L631" i="1"/>
  <c r="R631" i="1" s="1"/>
  <c r="L629" i="1"/>
  <c r="R629" i="1" s="1"/>
  <c r="L627" i="1"/>
  <c r="R627" i="1" s="1"/>
  <c r="L625" i="1"/>
  <c r="R625" i="1" s="1"/>
  <c r="L623" i="1"/>
  <c r="R623" i="1" s="1"/>
  <c r="L621" i="1"/>
  <c r="R621" i="1" s="1"/>
  <c r="L619" i="1"/>
  <c r="R619" i="1" s="1"/>
  <c r="L617" i="1"/>
  <c r="R617" i="1" s="1"/>
  <c r="L615" i="1"/>
  <c r="R615" i="1" s="1"/>
  <c r="L1549" i="1"/>
  <c r="R1549" i="1" s="1"/>
  <c r="L1547" i="1"/>
  <c r="R1547" i="1" s="1"/>
  <c r="L1545" i="1"/>
  <c r="R1545" i="1" s="1"/>
  <c r="L1543" i="1"/>
  <c r="R1543" i="1" s="1"/>
  <c r="L1541" i="1"/>
  <c r="R1541" i="1" s="1"/>
  <c r="L1539" i="1"/>
  <c r="R1539" i="1" s="1"/>
  <c r="L1537" i="1"/>
  <c r="R1537" i="1" s="1"/>
  <c r="L1535" i="1"/>
  <c r="R1535" i="1" s="1"/>
  <c r="L1533" i="1"/>
  <c r="R1533" i="1" s="1"/>
  <c r="L1531" i="1"/>
  <c r="R1531" i="1" s="1"/>
  <c r="L1529" i="1"/>
  <c r="R1529" i="1" s="1"/>
  <c r="L1527" i="1"/>
  <c r="R1527" i="1" s="1"/>
  <c r="L1525" i="1"/>
  <c r="R1525" i="1" s="1"/>
  <c r="L1523" i="1"/>
  <c r="R1523" i="1" s="1"/>
  <c r="L1521" i="1"/>
  <c r="R1521" i="1" s="1"/>
  <c r="L1519" i="1"/>
  <c r="R1519" i="1" s="1"/>
  <c r="L1517" i="1"/>
  <c r="R1517" i="1" s="1"/>
  <c r="L1515" i="1"/>
  <c r="R1515" i="1" s="1"/>
  <c r="L1513" i="1"/>
  <c r="R1513" i="1" s="1"/>
  <c r="L1511" i="1"/>
  <c r="R1511" i="1" s="1"/>
  <c r="L1509" i="1"/>
  <c r="R1509" i="1" s="1"/>
  <c r="L1507" i="1"/>
  <c r="R1507" i="1" s="1"/>
  <c r="L1505" i="1"/>
  <c r="R1505" i="1" s="1"/>
  <c r="L1503" i="1"/>
  <c r="R1503" i="1" s="1"/>
  <c r="L1501" i="1"/>
  <c r="R1501" i="1" s="1"/>
  <c r="L1499" i="1"/>
  <c r="R1499" i="1" s="1"/>
  <c r="L1497" i="1"/>
  <c r="R1497" i="1" s="1"/>
  <c r="L1495" i="1"/>
  <c r="R1495" i="1" s="1"/>
  <c r="L1493" i="1"/>
  <c r="R1493" i="1" s="1"/>
  <c r="L1491" i="1"/>
  <c r="R1491" i="1" s="1"/>
  <c r="L1489" i="1"/>
  <c r="R1489" i="1" s="1"/>
  <c r="L1487" i="1"/>
  <c r="R1487" i="1" s="1"/>
  <c r="L1485" i="1"/>
  <c r="R1485" i="1" s="1"/>
  <c r="L1483" i="1"/>
  <c r="R1483" i="1" s="1"/>
  <c r="L1481" i="1"/>
  <c r="R1481" i="1" s="1"/>
  <c r="L1479" i="1"/>
  <c r="R1479" i="1" s="1"/>
  <c r="L1477" i="1"/>
  <c r="R1477" i="1" s="1"/>
  <c r="L1475" i="1"/>
  <c r="R1475" i="1" s="1"/>
  <c r="L1473" i="1"/>
  <c r="R1473" i="1" s="1"/>
  <c r="L1471" i="1"/>
  <c r="R1471" i="1" s="1"/>
  <c r="L1469" i="1"/>
  <c r="R1469" i="1" s="1"/>
  <c r="L1467" i="1"/>
  <c r="R1467" i="1" s="1"/>
  <c r="L1465" i="1"/>
  <c r="R1465" i="1" s="1"/>
  <c r="L1463" i="1"/>
  <c r="R1463" i="1" s="1"/>
  <c r="L1461" i="1"/>
  <c r="R1461" i="1" s="1"/>
  <c r="L1459" i="1"/>
  <c r="R1459" i="1" s="1"/>
  <c r="L1457" i="1"/>
  <c r="R1457" i="1" s="1"/>
  <c r="L1455" i="1"/>
  <c r="R1455" i="1" s="1"/>
  <c r="L1453" i="1"/>
  <c r="R1453" i="1" s="1"/>
  <c r="L1451" i="1"/>
  <c r="R1451" i="1" s="1"/>
  <c r="L1449" i="1"/>
  <c r="R1449" i="1" s="1"/>
  <c r="L1447" i="1"/>
  <c r="R1447" i="1" s="1"/>
  <c r="L1445" i="1"/>
  <c r="R1445" i="1" s="1"/>
  <c r="L1443" i="1"/>
  <c r="R1443" i="1" s="1"/>
  <c r="L1441" i="1"/>
  <c r="R1441" i="1" s="1"/>
  <c r="L1439" i="1"/>
  <c r="R1439" i="1" s="1"/>
  <c r="L1437" i="1"/>
  <c r="R1437" i="1" s="1"/>
  <c r="L1435" i="1"/>
  <c r="R1435" i="1" s="1"/>
  <c r="L1433" i="1"/>
  <c r="R1433" i="1" s="1"/>
  <c r="L1431" i="1"/>
  <c r="R1431" i="1" s="1"/>
  <c r="L1429" i="1"/>
  <c r="R1429" i="1" s="1"/>
  <c r="L1427" i="1"/>
  <c r="R1427" i="1" s="1"/>
  <c r="L1425" i="1"/>
  <c r="R1425" i="1" s="1"/>
  <c r="L1423" i="1"/>
  <c r="R1423" i="1" s="1"/>
  <c r="L1421" i="1"/>
  <c r="R1421" i="1" s="1"/>
  <c r="L1419" i="1"/>
  <c r="R1419" i="1" s="1"/>
  <c r="L1417" i="1"/>
  <c r="R1417" i="1" s="1"/>
  <c r="L1415" i="1"/>
  <c r="R1415" i="1" s="1"/>
  <c r="L1413" i="1"/>
  <c r="R1413" i="1" s="1"/>
  <c r="L1411" i="1"/>
  <c r="R1411" i="1" s="1"/>
  <c r="L1409" i="1"/>
  <c r="R1409" i="1" s="1"/>
  <c r="L1407" i="1"/>
  <c r="R1407" i="1" s="1"/>
  <c r="L1405" i="1"/>
  <c r="R1405" i="1" s="1"/>
  <c r="L1403" i="1"/>
  <c r="R1403" i="1" s="1"/>
  <c r="L1401" i="1"/>
  <c r="R1401" i="1" s="1"/>
  <c r="L1399" i="1"/>
  <c r="R1399" i="1" s="1"/>
  <c r="L1397" i="1"/>
  <c r="R1397" i="1" s="1"/>
  <c r="L1395" i="1"/>
  <c r="R1395" i="1" s="1"/>
  <c r="L1393" i="1"/>
  <c r="R1393" i="1" s="1"/>
  <c r="L1391" i="1"/>
  <c r="R1391" i="1" s="1"/>
  <c r="L1389" i="1"/>
  <c r="R1389" i="1" s="1"/>
  <c r="L1387" i="1"/>
  <c r="R1387" i="1" s="1"/>
  <c r="L1385" i="1"/>
  <c r="R1385" i="1" s="1"/>
  <c r="L1383" i="1"/>
  <c r="R1383" i="1" s="1"/>
  <c r="L1381" i="1"/>
  <c r="R1381" i="1" s="1"/>
  <c r="L1379" i="1"/>
  <c r="R1379" i="1" s="1"/>
  <c r="L1377" i="1"/>
  <c r="R1377" i="1" s="1"/>
  <c r="L1375" i="1"/>
  <c r="R1375" i="1" s="1"/>
  <c r="L1373" i="1"/>
  <c r="R1373" i="1" s="1"/>
  <c r="L1371" i="1"/>
  <c r="R1371" i="1" s="1"/>
  <c r="L1369" i="1"/>
  <c r="R1369" i="1" s="1"/>
  <c r="L1367" i="1"/>
  <c r="R1367" i="1" s="1"/>
  <c r="L1365" i="1"/>
  <c r="R1365" i="1" s="1"/>
  <c r="L1363" i="1"/>
  <c r="R1363" i="1" s="1"/>
  <c r="L1361" i="1"/>
  <c r="R1361" i="1" s="1"/>
  <c r="L1359" i="1"/>
  <c r="R1359" i="1" s="1"/>
  <c r="L1357" i="1"/>
  <c r="R1357" i="1" s="1"/>
  <c r="L1355" i="1"/>
  <c r="R1355" i="1" s="1"/>
  <c r="L1353" i="1"/>
  <c r="R1353" i="1" s="1"/>
  <c r="L1351" i="1"/>
  <c r="R1351" i="1" s="1"/>
  <c r="L1349" i="1"/>
  <c r="R1349" i="1" s="1"/>
  <c r="L1347" i="1"/>
  <c r="R1347" i="1" s="1"/>
  <c r="L1345" i="1"/>
  <c r="R1345" i="1" s="1"/>
  <c r="L1343" i="1"/>
  <c r="R1343" i="1" s="1"/>
  <c r="L1341" i="1"/>
  <c r="R1341" i="1" s="1"/>
  <c r="L1339" i="1"/>
  <c r="R1339" i="1" s="1"/>
  <c r="L1337" i="1"/>
  <c r="R1337" i="1" s="1"/>
  <c r="L1335" i="1"/>
  <c r="R1335" i="1" s="1"/>
  <c r="L1333" i="1"/>
  <c r="R1333" i="1" s="1"/>
  <c r="L1331" i="1"/>
  <c r="R1331" i="1" s="1"/>
  <c r="L1329" i="1"/>
  <c r="R1329" i="1" s="1"/>
  <c r="L1327" i="1"/>
  <c r="R1327" i="1" s="1"/>
  <c r="L1325" i="1"/>
  <c r="R1325" i="1" s="1"/>
  <c r="L1323" i="1"/>
  <c r="R1323" i="1" s="1"/>
  <c r="L1321" i="1"/>
  <c r="R1321" i="1" s="1"/>
  <c r="L1319" i="1"/>
  <c r="R1319" i="1" s="1"/>
  <c r="L1317" i="1"/>
  <c r="R1317" i="1" s="1"/>
  <c r="L1315" i="1"/>
  <c r="R1315" i="1" s="1"/>
  <c r="L1313" i="1"/>
  <c r="R1313" i="1" s="1"/>
  <c r="L1311" i="1"/>
  <c r="R1311" i="1" s="1"/>
  <c r="L1309" i="1"/>
  <c r="R1309" i="1" s="1"/>
  <c r="L1307" i="1"/>
  <c r="R1307" i="1" s="1"/>
  <c r="L1305" i="1"/>
  <c r="R1305" i="1" s="1"/>
  <c r="L1303" i="1"/>
  <c r="R1303" i="1" s="1"/>
  <c r="L1301" i="1"/>
  <c r="R1301" i="1" s="1"/>
  <c r="L1299" i="1"/>
  <c r="R1299" i="1" s="1"/>
  <c r="L1297" i="1"/>
  <c r="R1297" i="1" s="1"/>
  <c r="L1295" i="1"/>
  <c r="R1295" i="1" s="1"/>
  <c r="L1293" i="1"/>
  <c r="R1293" i="1" s="1"/>
  <c r="L1291" i="1"/>
  <c r="R1291" i="1" s="1"/>
  <c r="L1289" i="1"/>
  <c r="R1289" i="1" s="1"/>
  <c r="L1287" i="1"/>
  <c r="R1287" i="1" s="1"/>
  <c r="L1285" i="1"/>
  <c r="R1285" i="1" s="1"/>
  <c r="L1283" i="1"/>
  <c r="R1283" i="1" s="1"/>
  <c r="L1281" i="1"/>
  <c r="R1281" i="1" s="1"/>
  <c r="L1279" i="1"/>
  <c r="R1279" i="1" s="1"/>
  <c r="L1277" i="1"/>
  <c r="R1277" i="1" s="1"/>
  <c r="L1275" i="1"/>
  <c r="R1275" i="1" s="1"/>
  <c r="L1273" i="1"/>
  <c r="R1273" i="1" s="1"/>
  <c r="L1271" i="1"/>
  <c r="R1271" i="1" s="1"/>
  <c r="L1269" i="1"/>
  <c r="R1269" i="1" s="1"/>
  <c r="L1267" i="1"/>
  <c r="R1267" i="1" s="1"/>
  <c r="L1265" i="1"/>
  <c r="R1265" i="1" s="1"/>
  <c r="L1263" i="1"/>
  <c r="R1263" i="1" s="1"/>
  <c r="L1261" i="1"/>
  <c r="R1261" i="1" s="1"/>
  <c r="L1259" i="1"/>
  <c r="R1259" i="1" s="1"/>
  <c r="L1257" i="1"/>
  <c r="R1257" i="1" s="1"/>
  <c r="L1255" i="1"/>
  <c r="R1255" i="1" s="1"/>
  <c r="L1253" i="1"/>
  <c r="R1253" i="1" s="1"/>
  <c r="L1251" i="1"/>
  <c r="R1251" i="1" s="1"/>
  <c r="L1249" i="1"/>
  <c r="R1249" i="1" s="1"/>
  <c r="L1247" i="1"/>
  <c r="R1247" i="1" s="1"/>
  <c r="L1245" i="1"/>
  <c r="R1245" i="1" s="1"/>
  <c r="L1243" i="1"/>
  <c r="R1243" i="1" s="1"/>
  <c r="L1241" i="1"/>
  <c r="R1241" i="1" s="1"/>
  <c r="L1239" i="1"/>
  <c r="R1239" i="1" s="1"/>
  <c r="L1237" i="1"/>
  <c r="R1237" i="1" s="1"/>
  <c r="L1235" i="1"/>
  <c r="R1235" i="1" s="1"/>
  <c r="L1233" i="1"/>
  <c r="R1233" i="1" s="1"/>
  <c r="L1231" i="1"/>
  <c r="R1231" i="1" s="1"/>
  <c r="L1229" i="1"/>
  <c r="R1229" i="1" s="1"/>
  <c r="L1227" i="1"/>
  <c r="R1227" i="1" s="1"/>
  <c r="L1225" i="1"/>
  <c r="R1225" i="1" s="1"/>
  <c r="L1223" i="1"/>
  <c r="R1223" i="1" s="1"/>
  <c r="L1221" i="1"/>
  <c r="R1221" i="1" s="1"/>
  <c r="L1219" i="1"/>
  <c r="R1219" i="1" s="1"/>
  <c r="L1217" i="1"/>
  <c r="R1217" i="1" s="1"/>
  <c r="L1215" i="1"/>
  <c r="R1215" i="1" s="1"/>
  <c r="L1213" i="1"/>
  <c r="R1213" i="1" s="1"/>
  <c r="L1211" i="1"/>
  <c r="R1211" i="1" s="1"/>
  <c r="L1209" i="1"/>
  <c r="R1209" i="1" s="1"/>
  <c r="L1207" i="1"/>
  <c r="R1207" i="1" s="1"/>
  <c r="L1205" i="1"/>
  <c r="R1205" i="1" s="1"/>
  <c r="L1203" i="1"/>
  <c r="R1203" i="1" s="1"/>
  <c r="L1201" i="1"/>
  <c r="R1201" i="1" s="1"/>
  <c r="L1199" i="1"/>
  <c r="R1199" i="1" s="1"/>
  <c r="L1197" i="1"/>
  <c r="R1197" i="1" s="1"/>
  <c r="L1195" i="1"/>
  <c r="R1195" i="1" s="1"/>
  <c r="L1193" i="1"/>
  <c r="R1193" i="1" s="1"/>
  <c r="L1191" i="1"/>
  <c r="R1191" i="1" s="1"/>
  <c r="L1189" i="1"/>
  <c r="R1189" i="1" s="1"/>
  <c r="L1187" i="1"/>
  <c r="R1187" i="1" s="1"/>
  <c r="L1185" i="1"/>
  <c r="R1185" i="1" s="1"/>
  <c r="L1183" i="1"/>
  <c r="R1183" i="1" s="1"/>
  <c r="L1181" i="1"/>
  <c r="R1181" i="1" s="1"/>
  <c r="L1179" i="1"/>
  <c r="R1179" i="1" s="1"/>
  <c r="L1177" i="1"/>
  <c r="R1177" i="1" s="1"/>
  <c r="L1175" i="1"/>
  <c r="R1175" i="1" s="1"/>
  <c r="L1173" i="1"/>
  <c r="R1173" i="1" s="1"/>
  <c r="L1171" i="1"/>
  <c r="R1171" i="1" s="1"/>
  <c r="L1169" i="1"/>
  <c r="R1169" i="1" s="1"/>
  <c r="L1167" i="1"/>
  <c r="R1167" i="1" s="1"/>
  <c r="L1165" i="1"/>
  <c r="R1165" i="1" s="1"/>
  <c r="L1163" i="1"/>
  <c r="R1163" i="1" s="1"/>
  <c r="L1161" i="1"/>
  <c r="R1161" i="1" s="1"/>
  <c r="L1159" i="1"/>
  <c r="R1159" i="1" s="1"/>
  <c r="L1157" i="1"/>
  <c r="R1157" i="1" s="1"/>
  <c r="L1155" i="1"/>
  <c r="R1155" i="1" s="1"/>
  <c r="L1153" i="1"/>
  <c r="R1153" i="1" s="1"/>
  <c r="L1151" i="1"/>
  <c r="R1151" i="1" s="1"/>
  <c r="L1149" i="1"/>
  <c r="R1149" i="1" s="1"/>
  <c r="L1147" i="1"/>
  <c r="R1147" i="1" s="1"/>
  <c r="L1145" i="1"/>
  <c r="R1145" i="1" s="1"/>
  <c r="L1143" i="1"/>
  <c r="R1143" i="1" s="1"/>
  <c r="L1141" i="1"/>
  <c r="R1141" i="1" s="1"/>
  <c r="L1139" i="1"/>
  <c r="R1139" i="1" s="1"/>
  <c r="L1137" i="1"/>
  <c r="R1137" i="1" s="1"/>
  <c r="L1135" i="1"/>
  <c r="R1135" i="1" s="1"/>
  <c r="L1133" i="1"/>
  <c r="R1133" i="1" s="1"/>
  <c r="L1131" i="1"/>
  <c r="R1131" i="1" s="1"/>
  <c r="L1129" i="1"/>
  <c r="R1129" i="1" s="1"/>
  <c r="L1127" i="1"/>
  <c r="R1127" i="1" s="1"/>
  <c r="L1125" i="1"/>
  <c r="R1125" i="1" s="1"/>
  <c r="L1123" i="1"/>
  <c r="R1123" i="1" s="1"/>
  <c r="L1121" i="1"/>
  <c r="R1121" i="1" s="1"/>
  <c r="L1119" i="1"/>
  <c r="R1119" i="1" s="1"/>
  <c r="L1117" i="1"/>
  <c r="R1117" i="1" s="1"/>
  <c r="L1115" i="1"/>
  <c r="R1115" i="1" s="1"/>
  <c r="L1113" i="1"/>
  <c r="R1113" i="1" s="1"/>
  <c r="L1111" i="1"/>
  <c r="R1111" i="1" s="1"/>
  <c r="L1109" i="1"/>
  <c r="R1109" i="1" s="1"/>
  <c r="L1107" i="1"/>
  <c r="R1107" i="1" s="1"/>
  <c r="L1105" i="1"/>
  <c r="R1105" i="1" s="1"/>
  <c r="L1103" i="1"/>
  <c r="R1103" i="1" s="1"/>
  <c r="L1101" i="1"/>
  <c r="R1101" i="1" s="1"/>
  <c r="L1099" i="1"/>
  <c r="R1099" i="1" s="1"/>
  <c r="L1097" i="1"/>
  <c r="R1097" i="1" s="1"/>
  <c r="L1095" i="1"/>
  <c r="R1095" i="1" s="1"/>
  <c r="L1093" i="1"/>
  <c r="R1093" i="1" s="1"/>
  <c r="L1091" i="1"/>
  <c r="R1091" i="1" s="1"/>
  <c r="L1089" i="1"/>
  <c r="R1089" i="1" s="1"/>
  <c r="L1087" i="1"/>
  <c r="R1087" i="1" s="1"/>
  <c r="L1085" i="1"/>
  <c r="R1085" i="1" s="1"/>
  <c r="L1083" i="1"/>
  <c r="R1083" i="1" s="1"/>
  <c r="L1081" i="1"/>
  <c r="R1081" i="1" s="1"/>
  <c r="L1079" i="1"/>
  <c r="R1079" i="1" s="1"/>
  <c r="L1077" i="1"/>
  <c r="R1077" i="1" s="1"/>
  <c r="L1075" i="1"/>
  <c r="R1075" i="1" s="1"/>
  <c r="L1073" i="1"/>
  <c r="R1073" i="1" s="1"/>
  <c r="L1071" i="1"/>
  <c r="R1071" i="1" s="1"/>
  <c r="L1069" i="1"/>
  <c r="R1069" i="1" s="1"/>
  <c r="L1067" i="1"/>
  <c r="R1067" i="1" s="1"/>
  <c r="L1065" i="1"/>
  <c r="R1065" i="1" s="1"/>
  <c r="L1063" i="1"/>
  <c r="R1063" i="1" s="1"/>
  <c r="L1061" i="1"/>
  <c r="R1061" i="1" s="1"/>
  <c r="L1059" i="1"/>
  <c r="R1059" i="1" s="1"/>
  <c r="L1057" i="1"/>
  <c r="R1057" i="1" s="1"/>
  <c r="L1055" i="1"/>
  <c r="R1055" i="1" s="1"/>
  <c r="L1053" i="1"/>
  <c r="R1053" i="1" s="1"/>
  <c r="L1051" i="1"/>
  <c r="R1051" i="1" s="1"/>
  <c r="L1049" i="1"/>
  <c r="R1049" i="1" s="1"/>
  <c r="L1047" i="1"/>
  <c r="R1047" i="1" s="1"/>
  <c r="L1045" i="1"/>
  <c r="R1045" i="1" s="1"/>
  <c r="L1043" i="1"/>
  <c r="R1043" i="1" s="1"/>
  <c r="L1041" i="1"/>
  <c r="R1041" i="1" s="1"/>
  <c r="L1039" i="1"/>
  <c r="R1039" i="1" s="1"/>
  <c r="L1037" i="1"/>
  <c r="R1037" i="1" s="1"/>
  <c r="L1035" i="1"/>
  <c r="R1035" i="1" s="1"/>
  <c r="L1033" i="1"/>
  <c r="R1033" i="1" s="1"/>
  <c r="L1031" i="1"/>
  <c r="R1031" i="1" s="1"/>
  <c r="L1029" i="1"/>
  <c r="R1029" i="1" s="1"/>
  <c r="L1027" i="1"/>
  <c r="R1027" i="1" s="1"/>
  <c r="L1025" i="1"/>
  <c r="R1025" i="1" s="1"/>
  <c r="L1023" i="1"/>
  <c r="R1023" i="1" s="1"/>
  <c r="L1021" i="1"/>
  <c r="R1021" i="1" s="1"/>
  <c r="L1019" i="1"/>
  <c r="R1019" i="1" s="1"/>
  <c r="L1017" i="1"/>
  <c r="R1017" i="1" s="1"/>
  <c r="L1015" i="1"/>
  <c r="R1015" i="1" s="1"/>
  <c r="L1013" i="1"/>
  <c r="R1013" i="1" s="1"/>
  <c r="L1011" i="1"/>
  <c r="R1011" i="1" s="1"/>
  <c r="L1009" i="1"/>
  <c r="R1009" i="1" s="1"/>
  <c r="L1007" i="1"/>
  <c r="R1007" i="1" s="1"/>
  <c r="L1005" i="1"/>
  <c r="R1005" i="1" s="1"/>
  <c r="L1003" i="1"/>
  <c r="R1003" i="1" s="1"/>
  <c r="L1001" i="1"/>
  <c r="R1001" i="1" s="1"/>
  <c r="L999" i="1"/>
  <c r="R999" i="1" s="1"/>
  <c r="L997" i="1"/>
  <c r="R997" i="1" s="1"/>
  <c r="L995" i="1"/>
  <c r="R995" i="1" s="1"/>
  <c r="L993" i="1"/>
  <c r="R993" i="1" s="1"/>
  <c r="L991" i="1"/>
  <c r="R991" i="1" s="1"/>
  <c r="L989" i="1"/>
  <c r="R989" i="1" s="1"/>
  <c r="L987" i="1"/>
  <c r="R987" i="1" s="1"/>
  <c r="L985" i="1"/>
  <c r="R985" i="1" s="1"/>
  <c r="L983" i="1"/>
  <c r="R983" i="1" s="1"/>
  <c r="L981" i="1"/>
  <c r="R981" i="1" s="1"/>
  <c r="L979" i="1"/>
  <c r="R979" i="1" s="1"/>
  <c r="L977" i="1"/>
  <c r="R977" i="1" s="1"/>
  <c r="L975" i="1"/>
  <c r="R975" i="1" s="1"/>
  <c r="L973" i="1"/>
  <c r="R973" i="1" s="1"/>
  <c r="L971" i="1"/>
  <c r="R971" i="1" s="1"/>
  <c r="L969" i="1"/>
  <c r="R969" i="1" s="1"/>
  <c r="L967" i="1"/>
  <c r="R967" i="1" s="1"/>
  <c r="L965" i="1"/>
  <c r="R965" i="1" s="1"/>
  <c r="L963" i="1"/>
  <c r="R963" i="1" s="1"/>
  <c r="L961" i="1"/>
  <c r="R961" i="1" s="1"/>
  <c r="L959" i="1"/>
  <c r="R959" i="1" s="1"/>
  <c r="L957" i="1"/>
  <c r="R957" i="1" s="1"/>
  <c r="L955" i="1"/>
  <c r="R955" i="1" s="1"/>
  <c r="L953" i="1"/>
  <c r="R953" i="1" s="1"/>
  <c r="L951" i="1"/>
  <c r="R951" i="1" s="1"/>
  <c r="L949" i="1"/>
  <c r="R949" i="1" s="1"/>
  <c r="L947" i="1"/>
  <c r="R947" i="1" s="1"/>
  <c r="L945" i="1"/>
  <c r="R945" i="1" s="1"/>
  <c r="L943" i="1"/>
  <c r="R943" i="1" s="1"/>
  <c r="L941" i="1"/>
  <c r="R941" i="1" s="1"/>
  <c r="L939" i="1"/>
  <c r="R939" i="1" s="1"/>
  <c r="L937" i="1"/>
  <c r="R937" i="1" s="1"/>
  <c r="L935" i="1"/>
  <c r="R935" i="1" s="1"/>
  <c r="L933" i="1"/>
  <c r="R933" i="1" s="1"/>
  <c r="L931" i="1"/>
  <c r="R931" i="1" s="1"/>
  <c r="L929" i="1"/>
  <c r="R929" i="1" s="1"/>
  <c r="L927" i="1"/>
  <c r="R927" i="1" s="1"/>
  <c r="L925" i="1"/>
  <c r="R925" i="1" s="1"/>
  <c r="L923" i="1"/>
  <c r="R923" i="1" s="1"/>
  <c r="L921" i="1"/>
  <c r="R921" i="1" s="1"/>
  <c r="L919" i="1"/>
  <c r="R919" i="1" s="1"/>
  <c r="L917" i="1"/>
  <c r="R917" i="1" s="1"/>
  <c r="L915" i="1"/>
  <c r="R915" i="1" s="1"/>
  <c r="L913" i="1"/>
  <c r="R913" i="1" s="1"/>
  <c r="L911" i="1"/>
  <c r="R911" i="1" s="1"/>
  <c r="L909" i="1"/>
  <c r="R909" i="1" s="1"/>
  <c r="L907" i="1"/>
  <c r="R907" i="1" s="1"/>
  <c r="L905" i="1"/>
  <c r="R905" i="1" s="1"/>
  <c r="L903" i="1"/>
  <c r="R903" i="1" s="1"/>
  <c r="L901" i="1"/>
  <c r="R901" i="1" s="1"/>
  <c r="L899" i="1"/>
  <c r="R899" i="1" s="1"/>
  <c r="L897" i="1"/>
  <c r="R897" i="1" s="1"/>
  <c r="L895" i="1"/>
  <c r="R895" i="1" s="1"/>
  <c r="L893" i="1"/>
  <c r="R893" i="1" s="1"/>
  <c r="L891" i="1"/>
  <c r="R891" i="1" s="1"/>
  <c r="L889" i="1"/>
  <c r="R889" i="1" s="1"/>
  <c r="L887" i="1"/>
  <c r="R887" i="1" s="1"/>
  <c r="L885" i="1"/>
  <c r="R885" i="1" s="1"/>
  <c r="L883" i="1"/>
  <c r="R883" i="1" s="1"/>
  <c r="L881" i="1"/>
  <c r="R881" i="1" s="1"/>
  <c r="L879" i="1"/>
  <c r="R879" i="1" s="1"/>
  <c r="L877" i="1"/>
  <c r="R877" i="1" s="1"/>
  <c r="L875" i="1"/>
  <c r="R875" i="1" s="1"/>
  <c r="L873" i="1"/>
  <c r="R873" i="1" s="1"/>
  <c r="L871" i="1"/>
  <c r="R871" i="1" s="1"/>
  <c r="L869" i="1"/>
  <c r="R869" i="1" s="1"/>
  <c r="L867" i="1"/>
  <c r="R867" i="1" s="1"/>
  <c r="L865" i="1"/>
  <c r="R865" i="1" s="1"/>
  <c r="L863" i="1"/>
  <c r="R863" i="1" s="1"/>
  <c r="L861" i="1"/>
  <c r="R861" i="1" s="1"/>
  <c r="L859" i="1"/>
  <c r="R859" i="1" s="1"/>
  <c r="L857" i="1"/>
  <c r="R857" i="1" s="1"/>
  <c r="L855" i="1"/>
  <c r="R855" i="1" s="1"/>
  <c r="L853" i="1"/>
  <c r="R853" i="1" s="1"/>
  <c r="L851" i="1"/>
  <c r="R851" i="1" s="1"/>
  <c r="L849" i="1"/>
  <c r="R849" i="1" s="1"/>
  <c r="L847" i="1"/>
  <c r="R847" i="1" s="1"/>
  <c r="L845" i="1"/>
  <c r="R845" i="1" s="1"/>
  <c r="L843" i="1"/>
  <c r="R843" i="1" s="1"/>
  <c r="L841" i="1"/>
  <c r="R841" i="1" s="1"/>
  <c r="L839" i="1"/>
  <c r="R839" i="1" s="1"/>
  <c r="L837" i="1"/>
  <c r="R837" i="1" s="1"/>
  <c r="L835" i="1"/>
  <c r="R835" i="1" s="1"/>
  <c r="L833" i="1"/>
  <c r="R833" i="1" s="1"/>
  <c r="L831" i="1"/>
  <c r="R831" i="1" s="1"/>
  <c r="L829" i="1"/>
  <c r="R829" i="1" s="1"/>
  <c r="L827" i="1"/>
  <c r="R827" i="1" s="1"/>
  <c r="L825" i="1"/>
  <c r="R825" i="1" s="1"/>
  <c r="L823" i="1"/>
  <c r="R823" i="1" s="1"/>
  <c r="L821" i="1"/>
  <c r="R821" i="1" s="1"/>
  <c r="L819" i="1"/>
  <c r="R819" i="1" s="1"/>
  <c r="L817" i="1"/>
  <c r="R817" i="1" s="1"/>
  <c r="L815" i="1"/>
  <c r="R815" i="1" s="1"/>
  <c r="L813" i="1"/>
  <c r="R813" i="1" s="1"/>
  <c r="L811" i="1"/>
  <c r="R811" i="1" s="1"/>
  <c r="L809" i="1"/>
  <c r="R809" i="1" s="1"/>
  <c r="L807" i="1"/>
  <c r="R807" i="1" s="1"/>
  <c r="L805" i="1"/>
  <c r="R805" i="1" s="1"/>
  <c r="L803" i="1"/>
  <c r="R803" i="1" s="1"/>
  <c r="L801" i="1"/>
  <c r="R801" i="1" s="1"/>
  <c r="L799" i="1"/>
  <c r="R799" i="1" s="1"/>
  <c r="L797" i="1"/>
  <c r="R797" i="1" s="1"/>
  <c r="L795" i="1"/>
  <c r="R795" i="1" s="1"/>
  <c r="L793" i="1"/>
  <c r="R793" i="1" s="1"/>
  <c r="L791" i="1"/>
  <c r="R791" i="1" s="1"/>
  <c r="L789" i="1"/>
  <c r="R789" i="1" s="1"/>
  <c r="L787" i="1"/>
  <c r="R787" i="1" s="1"/>
  <c r="L785" i="1"/>
  <c r="R785" i="1" s="1"/>
  <c r="L783" i="1"/>
  <c r="R783" i="1" s="1"/>
  <c r="L781" i="1"/>
  <c r="R781" i="1" s="1"/>
  <c r="L779" i="1"/>
  <c r="R779" i="1" s="1"/>
  <c r="L777" i="1"/>
  <c r="R777" i="1" s="1"/>
  <c r="L775" i="1"/>
  <c r="R775" i="1" s="1"/>
  <c r="L773" i="1"/>
  <c r="R773" i="1" s="1"/>
  <c r="L771" i="1"/>
  <c r="R771" i="1" s="1"/>
  <c r="L769" i="1"/>
  <c r="R769" i="1" s="1"/>
  <c r="L767" i="1"/>
  <c r="R767" i="1" s="1"/>
  <c r="L765" i="1"/>
  <c r="R765" i="1" s="1"/>
  <c r="L763" i="1"/>
  <c r="R763" i="1" s="1"/>
  <c r="L761" i="1"/>
  <c r="R761" i="1" s="1"/>
  <c r="L759" i="1"/>
  <c r="R759" i="1" s="1"/>
  <c r="L757" i="1"/>
  <c r="R757" i="1" s="1"/>
  <c r="L755" i="1"/>
  <c r="R755" i="1" s="1"/>
  <c r="L753" i="1"/>
  <c r="R753" i="1" s="1"/>
  <c r="L751" i="1"/>
  <c r="R751" i="1" s="1"/>
  <c r="L749" i="1"/>
  <c r="R749" i="1" s="1"/>
  <c r="L747" i="1"/>
  <c r="R747" i="1" s="1"/>
  <c r="L745" i="1"/>
  <c r="R745" i="1" s="1"/>
  <c r="L743" i="1"/>
  <c r="R743" i="1" s="1"/>
  <c r="L740" i="1"/>
  <c r="R740" i="1" s="1"/>
  <c r="L738" i="1"/>
  <c r="R738" i="1" s="1"/>
  <c r="L736" i="1"/>
  <c r="R736" i="1" s="1"/>
  <c r="L734" i="1"/>
  <c r="R734" i="1" s="1"/>
  <c r="L732" i="1"/>
  <c r="R732" i="1" s="1"/>
  <c r="L730" i="1"/>
  <c r="R730" i="1" s="1"/>
  <c r="L728" i="1"/>
  <c r="R728" i="1" s="1"/>
  <c r="L726" i="1"/>
  <c r="R726" i="1" s="1"/>
  <c r="L724" i="1"/>
  <c r="R724" i="1" s="1"/>
  <c r="L722" i="1"/>
  <c r="R722" i="1" s="1"/>
  <c r="L720" i="1"/>
  <c r="R720" i="1" s="1"/>
  <c r="L718" i="1"/>
  <c r="R718" i="1" s="1"/>
  <c r="L716" i="1"/>
  <c r="R716" i="1" s="1"/>
  <c r="L714" i="1"/>
  <c r="R714" i="1" s="1"/>
  <c r="L712" i="1"/>
  <c r="R712" i="1" s="1"/>
  <c r="L710" i="1"/>
  <c r="R710" i="1" s="1"/>
  <c r="L708" i="1"/>
  <c r="R708" i="1" s="1"/>
  <c r="L706" i="1"/>
  <c r="R706" i="1" s="1"/>
  <c r="L704" i="1"/>
  <c r="R704" i="1" s="1"/>
  <c r="L702" i="1"/>
  <c r="R702" i="1" s="1"/>
  <c r="L700" i="1"/>
  <c r="R700" i="1" s="1"/>
  <c r="L698" i="1"/>
  <c r="R698" i="1" s="1"/>
  <c r="L696" i="1"/>
  <c r="R696" i="1" s="1"/>
  <c r="L694" i="1"/>
  <c r="R694" i="1" s="1"/>
  <c r="L692" i="1"/>
  <c r="R692" i="1" s="1"/>
  <c r="L690" i="1"/>
  <c r="R690" i="1" s="1"/>
  <c r="L688" i="1"/>
  <c r="R688" i="1" s="1"/>
  <c r="L686" i="1"/>
  <c r="R686" i="1" s="1"/>
  <c r="L684" i="1"/>
  <c r="R684" i="1" s="1"/>
  <c r="L682" i="1"/>
  <c r="R682" i="1" s="1"/>
  <c r="L680" i="1"/>
  <c r="R680" i="1" s="1"/>
  <c r="L677" i="1"/>
  <c r="R677" i="1" s="1"/>
  <c r="L675" i="1"/>
  <c r="R675" i="1" s="1"/>
  <c r="L673" i="1"/>
  <c r="R673" i="1" s="1"/>
  <c r="L671" i="1"/>
  <c r="R671" i="1" s="1"/>
  <c r="L669" i="1"/>
  <c r="R669" i="1" s="1"/>
  <c r="L667" i="1"/>
  <c r="R667" i="1" s="1"/>
  <c r="L665" i="1"/>
  <c r="R665" i="1" s="1"/>
  <c r="L663" i="1"/>
  <c r="R663" i="1" s="1"/>
  <c r="L661" i="1"/>
  <c r="R661" i="1" s="1"/>
  <c r="L659" i="1"/>
  <c r="R659" i="1" s="1"/>
  <c r="L657" i="1"/>
  <c r="R657" i="1" s="1"/>
  <c r="L655" i="1"/>
  <c r="R655" i="1" s="1"/>
  <c r="L653" i="1"/>
  <c r="R653" i="1" s="1"/>
  <c r="L651" i="1"/>
  <c r="R651" i="1" s="1"/>
  <c r="L649" i="1"/>
  <c r="R649" i="1" s="1"/>
  <c r="L647" i="1"/>
  <c r="R647" i="1" s="1"/>
  <c r="L644" i="1"/>
  <c r="R644" i="1" s="1"/>
  <c r="L642" i="1"/>
  <c r="R642" i="1" s="1"/>
  <c r="L640" i="1"/>
  <c r="R640" i="1" s="1"/>
  <c r="L638" i="1"/>
  <c r="R638" i="1" s="1"/>
  <c r="L636" i="1"/>
  <c r="R636" i="1" s="1"/>
  <c r="L634" i="1"/>
  <c r="R634" i="1" s="1"/>
  <c r="L632" i="1"/>
  <c r="R632" i="1" s="1"/>
  <c r="L630" i="1"/>
  <c r="R630" i="1" s="1"/>
  <c r="L628" i="1"/>
  <c r="R628" i="1" s="1"/>
  <c r="L626" i="1"/>
  <c r="R626" i="1" s="1"/>
  <c r="L624" i="1"/>
  <c r="R624" i="1" s="1"/>
  <c r="L622" i="1"/>
  <c r="R622" i="1" s="1"/>
  <c r="L620" i="1"/>
  <c r="R620" i="1" s="1"/>
  <c r="L618" i="1"/>
  <c r="R618" i="1" s="1"/>
  <c r="L616" i="1"/>
  <c r="R616" i="1" s="1"/>
  <c r="L613" i="1"/>
  <c r="R613" i="1" s="1"/>
  <c r="L611" i="1"/>
  <c r="R611" i="1" s="1"/>
  <c r="L609" i="1"/>
  <c r="R609" i="1" s="1"/>
  <c r="L607" i="1"/>
  <c r="R607" i="1" s="1"/>
  <c r="L605" i="1"/>
  <c r="R605" i="1" s="1"/>
  <c r="L603" i="1"/>
  <c r="R603" i="1" s="1"/>
  <c r="L601" i="1"/>
  <c r="R601" i="1" s="1"/>
  <c r="L599" i="1"/>
  <c r="R599" i="1" s="1"/>
  <c r="L597" i="1"/>
  <c r="R597" i="1" s="1"/>
  <c r="L595" i="1"/>
  <c r="R595" i="1" s="1"/>
  <c r="L593" i="1"/>
  <c r="R593" i="1" s="1"/>
  <c r="L591" i="1"/>
  <c r="R591" i="1" s="1"/>
  <c r="L589" i="1"/>
  <c r="R589" i="1" s="1"/>
  <c r="L587" i="1"/>
  <c r="R587" i="1" s="1"/>
  <c r="L585" i="1"/>
  <c r="R585" i="1" s="1"/>
  <c r="L583" i="1"/>
  <c r="R583" i="1" s="1"/>
  <c r="L581" i="1"/>
  <c r="R581" i="1" s="1"/>
  <c r="L579" i="1"/>
  <c r="R579" i="1" s="1"/>
  <c r="L577" i="1"/>
  <c r="R577" i="1" s="1"/>
  <c r="L575" i="1"/>
  <c r="R575" i="1" s="1"/>
  <c r="L573" i="1"/>
  <c r="R573" i="1" s="1"/>
  <c r="L571" i="1"/>
  <c r="R571" i="1" s="1"/>
  <c r="L569" i="1"/>
  <c r="R569" i="1" s="1"/>
  <c r="L567" i="1"/>
  <c r="R567" i="1" s="1"/>
  <c r="L565" i="1"/>
  <c r="R565" i="1" s="1"/>
  <c r="L563" i="1"/>
  <c r="R563" i="1" s="1"/>
  <c r="L561" i="1"/>
  <c r="R561" i="1" s="1"/>
  <c r="L559" i="1"/>
  <c r="R559" i="1" s="1"/>
  <c r="L557" i="1"/>
  <c r="R557" i="1" s="1"/>
  <c r="L555" i="1"/>
  <c r="R555" i="1" s="1"/>
  <c r="L553" i="1"/>
  <c r="R553" i="1" s="1"/>
  <c r="L551" i="1"/>
  <c r="R551" i="1" s="1"/>
  <c r="L548" i="1"/>
  <c r="R548" i="1" s="1"/>
  <c r="L546" i="1"/>
  <c r="R546" i="1" s="1"/>
  <c r="L544" i="1"/>
  <c r="R544" i="1" s="1"/>
  <c r="L542" i="1"/>
  <c r="R542" i="1" s="1"/>
  <c r="L540" i="1"/>
  <c r="R540" i="1" s="1"/>
  <c r="L538" i="1"/>
  <c r="R538" i="1" s="1"/>
  <c r="L536" i="1"/>
  <c r="R536" i="1" s="1"/>
  <c r="L534" i="1"/>
  <c r="R534" i="1" s="1"/>
  <c r="L532" i="1"/>
  <c r="R532" i="1" s="1"/>
  <c r="L530" i="1"/>
  <c r="R530" i="1" s="1"/>
  <c r="L528" i="1"/>
  <c r="R528" i="1" s="1"/>
  <c r="L526" i="1"/>
  <c r="R526" i="1" s="1"/>
  <c r="L524" i="1"/>
  <c r="R524" i="1" s="1"/>
  <c r="L522" i="1"/>
  <c r="R522" i="1" s="1"/>
  <c r="L519" i="1"/>
  <c r="R519" i="1" s="1"/>
  <c r="L517" i="1"/>
  <c r="R517" i="1" s="1"/>
  <c r="L515" i="1"/>
  <c r="R515" i="1" s="1"/>
  <c r="L513" i="1"/>
  <c r="R513" i="1" s="1"/>
  <c r="L511" i="1"/>
  <c r="R511" i="1" s="1"/>
  <c r="L509" i="1"/>
  <c r="R509" i="1" s="1"/>
  <c r="L507" i="1"/>
  <c r="R507" i="1" s="1"/>
  <c r="L505" i="1"/>
  <c r="R505" i="1" s="1"/>
  <c r="L503" i="1"/>
  <c r="R503" i="1" s="1"/>
  <c r="L501" i="1"/>
  <c r="R501" i="1" s="1"/>
  <c r="L499" i="1"/>
  <c r="R499" i="1" s="1"/>
  <c r="L497" i="1"/>
  <c r="R497" i="1" s="1"/>
  <c r="L495" i="1"/>
  <c r="R495" i="1" s="1"/>
  <c r="L493" i="1"/>
  <c r="R493" i="1" s="1"/>
  <c r="L491" i="1"/>
  <c r="R491" i="1" s="1"/>
  <c r="L489" i="1"/>
  <c r="R489" i="1" s="1"/>
  <c r="L487" i="1"/>
  <c r="R487" i="1" s="1"/>
  <c r="L485" i="1"/>
  <c r="R485" i="1" s="1"/>
  <c r="L483" i="1"/>
  <c r="R483" i="1" s="1"/>
  <c r="L481" i="1"/>
  <c r="R481" i="1" s="1"/>
  <c r="L479" i="1"/>
  <c r="R479" i="1" s="1"/>
  <c r="L477" i="1"/>
  <c r="R477" i="1" s="1"/>
  <c r="L475" i="1"/>
  <c r="R475" i="1" s="1"/>
  <c r="L473" i="1"/>
  <c r="R473" i="1" s="1"/>
  <c r="L471" i="1"/>
  <c r="R471" i="1" s="1"/>
  <c r="L469" i="1"/>
  <c r="R469" i="1" s="1"/>
  <c r="L467" i="1"/>
  <c r="R467" i="1" s="1"/>
  <c r="L465" i="1"/>
  <c r="R465" i="1" s="1"/>
  <c r="L463" i="1"/>
  <c r="R463" i="1" s="1"/>
  <c r="L461" i="1"/>
  <c r="R461" i="1" s="1"/>
  <c r="L459" i="1"/>
  <c r="R459" i="1" s="1"/>
  <c r="L457" i="1"/>
  <c r="R457" i="1" s="1"/>
  <c r="L455" i="1"/>
  <c r="R455" i="1" s="1"/>
  <c r="L453" i="1"/>
  <c r="R453" i="1" s="1"/>
  <c r="L451" i="1"/>
  <c r="R451" i="1" s="1"/>
  <c r="L449" i="1"/>
  <c r="R449" i="1" s="1"/>
  <c r="L447" i="1"/>
  <c r="R447" i="1" s="1"/>
  <c r="L445" i="1"/>
  <c r="R445" i="1" s="1"/>
  <c r="L443" i="1"/>
  <c r="R443" i="1" s="1"/>
  <c r="L441" i="1"/>
  <c r="R441" i="1" s="1"/>
  <c r="L439" i="1"/>
  <c r="R439" i="1" s="1"/>
  <c r="L437" i="1"/>
  <c r="R437" i="1" s="1"/>
  <c r="L435" i="1"/>
  <c r="R435" i="1" s="1"/>
  <c r="L433" i="1"/>
  <c r="R433" i="1" s="1"/>
  <c r="L431" i="1"/>
  <c r="R431" i="1" s="1"/>
  <c r="L429" i="1"/>
  <c r="R429" i="1" s="1"/>
  <c r="L427" i="1"/>
  <c r="R427" i="1" s="1"/>
  <c r="L425" i="1"/>
  <c r="R425" i="1" s="1"/>
  <c r="L423" i="1"/>
  <c r="R423" i="1" s="1"/>
  <c r="L421" i="1"/>
  <c r="R421" i="1" s="1"/>
  <c r="L419" i="1"/>
  <c r="R419" i="1" s="1"/>
  <c r="L417" i="1"/>
  <c r="R417" i="1" s="1"/>
  <c r="L415" i="1"/>
  <c r="R415" i="1" s="1"/>
  <c r="L413" i="1"/>
  <c r="R413" i="1" s="1"/>
  <c r="L411" i="1"/>
  <c r="R411" i="1" s="1"/>
  <c r="L409" i="1"/>
  <c r="R409" i="1" s="1"/>
  <c r="L407" i="1"/>
  <c r="R407" i="1" s="1"/>
  <c r="L405" i="1"/>
  <c r="R405" i="1" s="1"/>
  <c r="L403" i="1"/>
  <c r="R403" i="1" s="1"/>
  <c r="L401" i="1"/>
  <c r="R401" i="1" s="1"/>
  <c r="L399" i="1"/>
  <c r="R399" i="1" s="1"/>
  <c r="L397" i="1"/>
  <c r="R397" i="1" s="1"/>
  <c r="L395" i="1"/>
  <c r="R395" i="1" s="1"/>
  <c r="L393" i="1"/>
  <c r="R393" i="1" s="1"/>
  <c r="L391" i="1"/>
  <c r="R391" i="1" s="1"/>
  <c r="L389" i="1"/>
  <c r="R389" i="1" s="1"/>
  <c r="L387" i="1"/>
  <c r="R387" i="1" s="1"/>
  <c r="L385" i="1"/>
  <c r="R385" i="1" s="1"/>
  <c r="L383" i="1"/>
  <c r="R383" i="1" s="1"/>
  <c r="L381" i="1"/>
  <c r="R381" i="1" s="1"/>
  <c r="L379" i="1"/>
  <c r="R379" i="1" s="1"/>
  <c r="L377" i="1"/>
  <c r="R377" i="1" s="1"/>
  <c r="L375" i="1"/>
  <c r="R375" i="1" s="1"/>
  <c r="L373" i="1"/>
  <c r="R373" i="1" s="1"/>
  <c r="L371" i="1"/>
  <c r="R371" i="1" s="1"/>
  <c r="L369" i="1"/>
  <c r="R369" i="1" s="1"/>
  <c r="L367" i="1"/>
  <c r="R367" i="1" s="1"/>
  <c r="L365" i="1"/>
  <c r="R365" i="1" s="1"/>
  <c r="L363" i="1"/>
  <c r="R363" i="1" s="1"/>
  <c r="L361" i="1"/>
  <c r="R361" i="1" s="1"/>
  <c r="L359" i="1"/>
  <c r="R359" i="1" s="1"/>
  <c r="L357" i="1"/>
  <c r="R357" i="1" s="1"/>
  <c r="L355" i="1"/>
  <c r="R355" i="1" s="1"/>
  <c r="L353" i="1"/>
  <c r="R353" i="1" s="1"/>
  <c r="L351" i="1"/>
  <c r="R351" i="1" s="1"/>
  <c r="L349" i="1"/>
  <c r="R349" i="1" s="1"/>
  <c r="L347" i="1"/>
  <c r="R347" i="1" s="1"/>
  <c r="L345" i="1"/>
  <c r="R345" i="1" s="1"/>
  <c r="L343" i="1"/>
  <c r="R343" i="1" s="1"/>
  <c r="L341" i="1"/>
  <c r="R341" i="1" s="1"/>
  <c r="L339" i="1"/>
  <c r="R339" i="1" s="1"/>
  <c r="L337" i="1"/>
  <c r="R337" i="1" s="1"/>
  <c r="L335" i="1"/>
  <c r="R335" i="1" s="1"/>
  <c r="L333" i="1"/>
  <c r="R333" i="1" s="1"/>
  <c r="L331" i="1"/>
  <c r="R331" i="1" s="1"/>
  <c r="L329" i="1"/>
  <c r="R329" i="1" s="1"/>
  <c r="L327" i="1"/>
  <c r="R327" i="1" s="1"/>
  <c r="L325" i="1"/>
  <c r="R325" i="1" s="1"/>
  <c r="L323" i="1"/>
  <c r="R323" i="1" s="1"/>
  <c r="L321" i="1"/>
  <c r="R321" i="1" s="1"/>
  <c r="L319" i="1"/>
  <c r="R319" i="1" s="1"/>
  <c r="L317" i="1"/>
  <c r="R317" i="1" s="1"/>
  <c r="L315" i="1"/>
  <c r="R315" i="1" s="1"/>
  <c r="L313" i="1"/>
  <c r="R313" i="1" s="1"/>
  <c r="L311" i="1"/>
  <c r="R311" i="1" s="1"/>
  <c r="L309" i="1"/>
  <c r="R309" i="1" s="1"/>
  <c r="L307" i="1"/>
  <c r="R307" i="1" s="1"/>
  <c r="L305" i="1"/>
  <c r="R305" i="1" s="1"/>
  <c r="L303" i="1"/>
  <c r="R303" i="1" s="1"/>
  <c r="L301" i="1"/>
  <c r="R301" i="1" s="1"/>
  <c r="L299" i="1"/>
  <c r="R299" i="1" s="1"/>
  <c r="L297" i="1"/>
  <c r="R297" i="1" s="1"/>
  <c r="L295" i="1"/>
  <c r="R295" i="1" s="1"/>
  <c r="L293" i="1"/>
  <c r="R293" i="1" s="1"/>
  <c r="L291" i="1"/>
  <c r="R291" i="1" s="1"/>
  <c r="L289" i="1"/>
  <c r="R289" i="1" s="1"/>
  <c r="L287" i="1"/>
  <c r="R287" i="1" s="1"/>
  <c r="L285" i="1"/>
  <c r="R285" i="1" s="1"/>
  <c r="L283" i="1"/>
  <c r="R283" i="1" s="1"/>
  <c r="L281" i="1"/>
  <c r="R281" i="1" s="1"/>
  <c r="L279" i="1"/>
  <c r="R279" i="1" s="1"/>
  <c r="L277" i="1"/>
  <c r="R277" i="1" s="1"/>
  <c r="L275" i="1"/>
  <c r="R275" i="1" s="1"/>
  <c r="L273" i="1"/>
  <c r="R273" i="1" s="1"/>
  <c r="L271" i="1"/>
  <c r="R271" i="1" s="1"/>
  <c r="L269" i="1"/>
  <c r="R269" i="1" s="1"/>
  <c r="L267" i="1"/>
  <c r="R267" i="1" s="1"/>
  <c r="L265" i="1"/>
  <c r="R265" i="1" s="1"/>
  <c r="L263" i="1"/>
  <c r="R263" i="1" s="1"/>
  <c r="L261" i="1"/>
  <c r="R261" i="1" s="1"/>
  <c r="L259" i="1"/>
  <c r="R259" i="1" s="1"/>
  <c r="L257" i="1"/>
  <c r="R257" i="1" s="1"/>
  <c r="L255" i="1"/>
  <c r="R255" i="1" s="1"/>
  <c r="L253" i="1"/>
  <c r="R253" i="1" s="1"/>
  <c r="L251" i="1"/>
  <c r="R251" i="1" s="1"/>
  <c r="L249" i="1"/>
  <c r="R249" i="1" s="1"/>
  <c r="L247" i="1"/>
  <c r="R247" i="1" s="1"/>
  <c r="L245" i="1"/>
  <c r="R245" i="1" s="1"/>
  <c r="L243" i="1"/>
  <c r="R243" i="1" s="1"/>
  <c r="L241" i="1"/>
  <c r="R241" i="1" s="1"/>
  <c r="L239" i="1"/>
  <c r="R239" i="1" s="1"/>
  <c r="L237" i="1"/>
  <c r="R237" i="1" s="1"/>
  <c r="L235" i="1"/>
  <c r="R235" i="1" s="1"/>
  <c r="L233" i="1"/>
  <c r="R233" i="1" s="1"/>
  <c r="L231" i="1"/>
  <c r="R231" i="1" s="1"/>
  <c r="L229" i="1"/>
  <c r="R229" i="1" s="1"/>
  <c r="L227" i="1"/>
  <c r="R227" i="1" s="1"/>
  <c r="L225" i="1"/>
  <c r="R225" i="1" s="1"/>
  <c r="L223" i="1"/>
  <c r="R223" i="1" s="1"/>
  <c r="L221" i="1"/>
  <c r="R221" i="1" s="1"/>
  <c r="L219" i="1"/>
  <c r="R219" i="1" s="1"/>
  <c r="L217" i="1"/>
  <c r="R217" i="1" s="1"/>
  <c r="L215" i="1"/>
  <c r="R215" i="1" s="1"/>
  <c r="L213" i="1"/>
  <c r="R213" i="1" s="1"/>
  <c r="L211" i="1"/>
  <c r="R211" i="1" s="1"/>
  <c r="L209" i="1"/>
  <c r="R209" i="1" s="1"/>
  <c r="L207" i="1"/>
  <c r="R207" i="1" s="1"/>
  <c r="L205" i="1"/>
  <c r="R205" i="1" s="1"/>
  <c r="L203" i="1"/>
  <c r="R203" i="1" s="1"/>
  <c r="L201" i="1"/>
  <c r="R201" i="1" s="1"/>
  <c r="L199" i="1"/>
  <c r="R199" i="1" s="1"/>
  <c r="L197" i="1"/>
  <c r="R197" i="1" s="1"/>
  <c r="L195" i="1"/>
  <c r="R195" i="1" s="1"/>
  <c r="L193" i="1"/>
  <c r="R193" i="1" s="1"/>
  <c r="L191" i="1"/>
  <c r="R191" i="1" s="1"/>
  <c r="L189" i="1"/>
  <c r="R189" i="1" s="1"/>
  <c r="L187" i="1"/>
  <c r="R187" i="1" s="1"/>
  <c r="L185" i="1"/>
  <c r="R185" i="1" s="1"/>
  <c r="L183" i="1"/>
  <c r="R183" i="1" s="1"/>
  <c r="L181" i="1"/>
  <c r="R181" i="1" s="1"/>
  <c r="L179" i="1"/>
  <c r="R179" i="1" s="1"/>
  <c r="L177" i="1"/>
  <c r="R177" i="1" s="1"/>
  <c r="L175" i="1"/>
  <c r="R175" i="1" s="1"/>
  <c r="L173" i="1"/>
  <c r="R173" i="1" s="1"/>
  <c r="L171" i="1"/>
  <c r="R171" i="1" s="1"/>
  <c r="L169" i="1"/>
  <c r="R169" i="1" s="1"/>
  <c r="L167" i="1"/>
  <c r="R167" i="1" s="1"/>
  <c r="L165" i="1"/>
  <c r="R165" i="1" s="1"/>
  <c r="L163" i="1"/>
  <c r="R163" i="1" s="1"/>
  <c r="L161" i="1"/>
  <c r="R161" i="1" s="1"/>
  <c r="L159" i="1"/>
  <c r="R159" i="1" s="1"/>
  <c r="L157" i="1"/>
  <c r="R157" i="1" s="1"/>
  <c r="L155" i="1"/>
  <c r="R155" i="1" s="1"/>
  <c r="L153" i="1"/>
  <c r="R153" i="1" s="1"/>
  <c r="L151" i="1"/>
  <c r="R151" i="1" s="1"/>
  <c r="L149" i="1"/>
  <c r="R149" i="1" s="1"/>
  <c r="L147" i="1"/>
  <c r="R147" i="1" s="1"/>
  <c r="L145" i="1"/>
  <c r="R145" i="1" s="1"/>
  <c r="L143" i="1"/>
  <c r="R143" i="1" s="1"/>
  <c r="L141" i="1"/>
  <c r="R141" i="1" s="1"/>
  <c r="L139" i="1"/>
  <c r="R139" i="1" s="1"/>
  <c r="L137" i="1"/>
  <c r="R137" i="1" s="1"/>
  <c r="L135" i="1"/>
  <c r="R135" i="1" s="1"/>
  <c r="L133" i="1"/>
  <c r="R133" i="1" s="1"/>
  <c r="L131" i="1"/>
  <c r="R131" i="1" s="1"/>
  <c r="L129" i="1"/>
  <c r="R129" i="1" s="1"/>
  <c r="L127" i="1"/>
  <c r="R127" i="1" s="1"/>
  <c r="L125" i="1"/>
  <c r="R125" i="1" s="1"/>
  <c r="L123" i="1"/>
  <c r="R123" i="1" s="1"/>
  <c r="L121" i="1"/>
  <c r="R121" i="1" s="1"/>
  <c r="L119" i="1"/>
  <c r="R119" i="1" s="1"/>
  <c r="L117" i="1"/>
  <c r="R117" i="1" s="1"/>
  <c r="L115" i="1"/>
  <c r="R115" i="1" s="1"/>
  <c r="L113" i="1"/>
  <c r="R113" i="1" s="1"/>
  <c r="L111" i="1"/>
  <c r="R111" i="1" s="1"/>
  <c r="L109" i="1"/>
  <c r="R109" i="1" s="1"/>
  <c r="L107" i="1"/>
  <c r="R107" i="1" s="1"/>
  <c r="L105" i="1"/>
  <c r="R105" i="1" s="1"/>
  <c r="L103" i="1"/>
  <c r="R103" i="1" s="1"/>
  <c r="L101" i="1"/>
  <c r="R101" i="1" s="1"/>
  <c r="L99" i="1"/>
  <c r="R99" i="1" s="1"/>
  <c r="L97" i="1"/>
  <c r="R97" i="1" s="1"/>
  <c r="L95" i="1"/>
  <c r="R95" i="1" s="1"/>
  <c r="L93" i="1"/>
  <c r="R93" i="1" s="1"/>
  <c r="L91" i="1"/>
  <c r="R91" i="1" s="1"/>
  <c r="L89" i="1"/>
  <c r="R89" i="1" s="1"/>
  <c r="L87" i="1"/>
  <c r="R87" i="1" s="1"/>
  <c r="L85" i="1"/>
  <c r="R85" i="1" s="1"/>
  <c r="L83" i="1"/>
  <c r="R83" i="1" s="1"/>
  <c r="L81" i="1"/>
  <c r="R81" i="1" s="1"/>
  <c r="L79" i="1"/>
  <c r="R79" i="1" s="1"/>
  <c r="L77" i="1"/>
  <c r="R77" i="1" s="1"/>
  <c r="L75" i="1"/>
  <c r="R75" i="1" s="1"/>
  <c r="L73" i="1"/>
  <c r="R73" i="1" s="1"/>
  <c r="L71" i="1"/>
  <c r="R71" i="1" s="1"/>
  <c r="L69" i="1"/>
  <c r="R69" i="1" s="1"/>
  <c r="L67" i="1"/>
  <c r="R67" i="1" s="1"/>
  <c r="L65" i="1"/>
  <c r="R65" i="1" s="1"/>
  <c r="L63" i="1"/>
  <c r="R63" i="1" s="1"/>
  <c r="L61" i="1"/>
  <c r="R61" i="1" s="1"/>
  <c r="L59" i="1"/>
  <c r="R59" i="1" s="1"/>
  <c r="L57" i="1"/>
  <c r="R57" i="1" s="1"/>
  <c r="L55" i="1"/>
  <c r="R55" i="1" s="1"/>
  <c r="L53" i="1"/>
  <c r="R53" i="1" s="1"/>
  <c r="L51" i="1"/>
  <c r="R51" i="1" s="1"/>
  <c r="L49" i="1"/>
  <c r="R49" i="1" s="1"/>
  <c r="L47" i="1"/>
  <c r="R47" i="1" s="1"/>
  <c r="L45" i="1"/>
  <c r="R45" i="1" s="1"/>
  <c r="L43" i="1"/>
  <c r="R43" i="1" s="1"/>
  <c r="L41" i="1"/>
  <c r="R41" i="1" s="1"/>
  <c r="L39" i="1"/>
  <c r="R39" i="1" s="1"/>
  <c r="L37" i="1"/>
  <c r="R37" i="1" s="1"/>
  <c r="L35" i="1"/>
  <c r="R35" i="1" s="1"/>
  <c r="L33" i="1"/>
  <c r="R33" i="1" s="1"/>
  <c r="L31" i="1"/>
  <c r="R31" i="1" s="1"/>
  <c r="L29" i="1"/>
  <c r="R29" i="1" s="1"/>
  <c r="L27" i="1"/>
  <c r="R27" i="1" s="1"/>
  <c r="L25" i="1"/>
  <c r="R25" i="1" s="1"/>
  <c r="L23" i="1"/>
  <c r="R23" i="1" s="1"/>
  <c r="L21" i="1"/>
  <c r="R21" i="1" s="1"/>
  <c r="L19" i="1"/>
  <c r="R19" i="1" s="1"/>
  <c r="L17" i="1"/>
  <c r="R17" i="1" s="1"/>
  <c r="L15" i="1"/>
  <c r="R15" i="1" s="1"/>
  <c r="L13" i="1"/>
  <c r="R13" i="1" s="1"/>
  <c r="L11" i="1"/>
  <c r="R11" i="1" s="1"/>
  <c r="L9" i="1"/>
  <c r="R9" i="1" s="1"/>
  <c r="AI1645" i="1"/>
  <c r="B1645" i="1"/>
  <c r="AI1643" i="1"/>
  <c r="B1643" i="1"/>
  <c r="AI1641" i="1"/>
  <c r="B1641" i="1"/>
  <c r="AI1639" i="1"/>
  <c r="B1639" i="1"/>
  <c r="AI1637" i="1"/>
  <c r="B1637" i="1"/>
  <c r="AI1635" i="1"/>
  <c r="B1635" i="1"/>
  <c r="AI1633" i="1"/>
  <c r="B1633" i="1"/>
  <c r="AI1631" i="1"/>
  <c r="B1631" i="1"/>
  <c r="AI1629" i="1"/>
  <c r="B1629" i="1"/>
  <c r="AI1627" i="1"/>
  <c r="B1627" i="1"/>
  <c r="AI1625" i="1"/>
  <c r="B1625" i="1"/>
  <c r="AI1623" i="1"/>
  <c r="B1623" i="1"/>
  <c r="AI1621" i="1"/>
  <c r="B1621" i="1"/>
  <c r="AI1619" i="1"/>
  <c r="B1619" i="1"/>
  <c r="AI1617" i="1"/>
  <c r="B1617" i="1"/>
  <c r="AI1615" i="1"/>
  <c r="B1615" i="1"/>
  <c r="AI1613" i="1"/>
  <c r="B1613" i="1"/>
  <c r="AI1611" i="1"/>
  <c r="B1611" i="1"/>
  <c r="AI1609" i="1"/>
  <c r="B1609" i="1"/>
  <c r="AI1607" i="1"/>
  <c r="B1607" i="1"/>
  <c r="AI1605" i="1"/>
  <c r="B1605" i="1"/>
  <c r="AI1603" i="1"/>
  <c r="B1603" i="1"/>
  <c r="AI1601" i="1"/>
  <c r="B1601" i="1"/>
  <c r="AI1599" i="1"/>
  <c r="B1599" i="1"/>
  <c r="AI1597" i="1"/>
  <c r="B1597" i="1"/>
  <c r="AI1595" i="1"/>
  <c r="B1595" i="1"/>
  <c r="AI1593" i="1"/>
  <c r="B1593" i="1"/>
  <c r="AI1591" i="1"/>
  <c r="B1591" i="1"/>
  <c r="AI1589" i="1"/>
  <c r="B1589" i="1"/>
  <c r="AI1587" i="1"/>
  <c r="B1587" i="1"/>
  <c r="AI1585" i="1"/>
  <c r="B1585" i="1"/>
  <c r="AI1583" i="1"/>
  <c r="B1583" i="1"/>
  <c r="AI1581" i="1"/>
  <c r="B1581" i="1"/>
  <c r="AI1579" i="1"/>
  <c r="B1579" i="1"/>
  <c r="AI1577" i="1"/>
  <c r="B1577" i="1"/>
  <c r="AI1575" i="1"/>
  <c r="B1575" i="1"/>
  <c r="AI1573" i="1"/>
  <c r="B1573" i="1"/>
  <c r="AI1571" i="1"/>
  <c r="B1571" i="1"/>
  <c r="AI1569" i="1"/>
  <c r="B1569" i="1"/>
  <c r="AI1567" i="1"/>
  <c r="B1567" i="1"/>
  <c r="AI1565" i="1"/>
  <c r="B1565" i="1"/>
  <c r="AI1563" i="1"/>
  <c r="B1563" i="1"/>
  <c r="AI1561" i="1"/>
  <c r="B1561" i="1"/>
  <c r="AI1559" i="1"/>
  <c r="B1559" i="1"/>
  <c r="AI1557" i="1"/>
  <c r="B1557" i="1"/>
  <c r="AI1555" i="1"/>
  <c r="B1555" i="1"/>
  <c r="AI1553" i="1"/>
  <c r="B1553" i="1"/>
  <c r="AI1551" i="1"/>
  <c r="B1551" i="1"/>
  <c r="AI1549" i="1"/>
  <c r="B1549" i="1"/>
  <c r="AI1547" i="1"/>
  <c r="B1547" i="1"/>
  <c r="AI1545" i="1"/>
  <c r="B1545" i="1"/>
  <c r="AI1543" i="1"/>
  <c r="B1543" i="1"/>
  <c r="AI1541" i="1"/>
  <c r="B1541" i="1"/>
  <c r="AI1539" i="1"/>
  <c r="B1539" i="1"/>
  <c r="AI1537" i="1"/>
  <c r="B1537" i="1"/>
  <c r="AI1535" i="1"/>
  <c r="B1535" i="1"/>
  <c r="AI1533" i="1"/>
  <c r="B1533" i="1"/>
  <c r="AI1531" i="1"/>
  <c r="B1531" i="1"/>
  <c r="AI1529" i="1"/>
  <c r="B1529" i="1"/>
  <c r="AI1527" i="1"/>
  <c r="B1527" i="1"/>
  <c r="AI1525" i="1"/>
  <c r="B1525" i="1"/>
  <c r="AI1523" i="1"/>
  <c r="B1523" i="1"/>
  <c r="AI1521" i="1"/>
  <c r="B1521" i="1"/>
  <c r="AI1519" i="1"/>
  <c r="B1519" i="1"/>
  <c r="AI1517" i="1"/>
  <c r="B1517" i="1"/>
  <c r="AI1515" i="1"/>
  <c r="B1515" i="1"/>
  <c r="AI1513" i="1"/>
  <c r="B1513" i="1"/>
  <c r="AI1511" i="1"/>
  <c r="B1511" i="1"/>
  <c r="AI1509" i="1"/>
  <c r="B1509" i="1"/>
  <c r="AI1507" i="1"/>
  <c r="B1507" i="1"/>
  <c r="AI1505" i="1"/>
  <c r="B1505" i="1"/>
  <c r="AI1503" i="1"/>
  <c r="B1503" i="1"/>
  <c r="AI1501" i="1"/>
  <c r="B1501" i="1"/>
  <c r="AI1499" i="1"/>
  <c r="B1499" i="1"/>
  <c r="AI1497" i="1"/>
  <c r="B1497" i="1"/>
  <c r="AI1495" i="1"/>
  <c r="B1495" i="1"/>
  <c r="AI1493" i="1"/>
  <c r="B1493" i="1"/>
  <c r="AI1491" i="1"/>
  <c r="B1491" i="1"/>
  <c r="AI1489" i="1"/>
  <c r="B1489" i="1"/>
  <c r="AI1487" i="1"/>
  <c r="B1487" i="1"/>
  <c r="AI1485" i="1"/>
  <c r="B1485" i="1"/>
  <c r="AI1483" i="1"/>
  <c r="B1483" i="1"/>
  <c r="AI1481" i="1"/>
  <c r="B1481" i="1"/>
  <c r="AI1479" i="1"/>
  <c r="B1479" i="1"/>
  <c r="AI1477" i="1"/>
  <c r="B1477" i="1"/>
  <c r="AI1475" i="1"/>
  <c r="B1475" i="1"/>
  <c r="AI1473" i="1"/>
  <c r="B1473" i="1"/>
  <c r="AI1471" i="1"/>
  <c r="B1471" i="1"/>
  <c r="AI1469" i="1"/>
  <c r="B1469" i="1"/>
  <c r="AI1467" i="1"/>
  <c r="B1467" i="1"/>
  <c r="AI1465" i="1"/>
  <c r="B1465" i="1"/>
  <c r="AI1463" i="1"/>
  <c r="B1463" i="1"/>
  <c r="AI1461" i="1"/>
  <c r="B1461" i="1"/>
  <c r="AI1459" i="1"/>
  <c r="B1459" i="1"/>
  <c r="AI1457" i="1"/>
  <c r="B1457" i="1"/>
  <c r="AI1455" i="1"/>
  <c r="B1455" i="1"/>
  <c r="AI1453" i="1"/>
  <c r="B1453" i="1"/>
  <c r="AI1451" i="1"/>
  <c r="B1451" i="1"/>
  <c r="AI1449" i="1"/>
  <c r="B1449" i="1"/>
  <c r="AI1447" i="1"/>
  <c r="B1447" i="1"/>
  <c r="AI1445" i="1"/>
  <c r="B1445" i="1"/>
  <c r="AI1443" i="1"/>
  <c r="B1443" i="1"/>
  <c r="AI1441" i="1"/>
  <c r="B1441" i="1"/>
  <c r="AI1439" i="1"/>
  <c r="B1439" i="1"/>
  <c r="AI1437" i="1"/>
  <c r="B1437" i="1"/>
  <c r="AI1435" i="1"/>
  <c r="B1435" i="1"/>
  <c r="AI1433" i="1"/>
  <c r="B1433" i="1"/>
  <c r="AI1431" i="1"/>
  <c r="B1431" i="1"/>
  <c r="AI1429" i="1"/>
  <c r="B1429" i="1"/>
  <c r="AI1427" i="1"/>
  <c r="B1427" i="1"/>
  <c r="AI1425" i="1"/>
  <c r="B1425" i="1"/>
  <c r="AI1423" i="1"/>
  <c r="B1423" i="1"/>
  <c r="AI1421" i="1"/>
  <c r="B1421" i="1"/>
  <c r="AI1419" i="1"/>
  <c r="B1419" i="1"/>
  <c r="AI1417" i="1"/>
  <c r="B1417" i="1"/>
  <c r="AI1415" i="1"/>
  <c r="B1415" i="1"/>
  <c r="AI1413" i="1"/>
  <c r="B1413" i="1"/>
  <c r="AI1411" i="1"/>
  <c r="B1411" i="1"/>
  <c r="AI1409" i="1"/>
  <c r="B1409" i="1"/>
  <c r="AI1407" i="1"/>
  <c r="B1407" i="1"/>
  <c r="AI1405" i="1"/>
  <c r="B1405" i="1"/>
  <c r="AI1403" i="1"/>
  <c r="B1403" i="1"/>
  <c r="AI1401" i="1"/>
  <c r="B1401" i="1"/>
  <c r="AI1399" i="1"/>
  <c r="B1399" i="1"/>
  <c r="AI1397" i="1"/>
  <c r="B1397" i="1"/>
  <c r="AI1395" i="1"/>
  <c r="B1395" i="1"/>
  <c r="AI1393" i="1"/>
  <c r="B1393" i="1"/>
  <c r="AI1391" i="1"/>
  <c r="B1391" i="1"/>
  <c r="AI1389" i="1"/>
  <c r="B1389" i="1"/>
  <c r="AI1387" i="1"/>
  <c r="B1387" i="1"/>
  <c r="AI1385" i="1"/>
  <c r="B1385" i="1"/>
  <c r="AI1383" i="1"/>
  <c r="B1383" i="1"/>
  <c r="AI1381" i="1"/>
  <c r="B1381" i="1"/>
  <c r="AI1379" i="1"/>
  <c r="B1379" i="1"/>
  <c r="AI1377" i="1"/>
  <c r="B1377" i="1"/>
  <c r="AI1375" i="1"/>
  <c r="B1375" i="1"/>
  <c r="AI1373" i="1"/>
  <c r="B1373" i="1"/>
  <c r="AI1371" i="1"/>
  <c r="B1371" i="1"/>
  <c r="AI1369" i="1"/>
  <c r="B1369" i="1"/>
  <c r="AI1367" i="1"/>
  <c r="B1367" i="1"/>
  <c r="AI1365" i="1"/>
  <c r="B1365" i="1"/>
  <c r="AI1363" i="1"/>
  <c r="B1363" i="1"/>
  <c r="AI1361" i="1"/>
  <c r="B1361" i="1"/>
  <c r="AI1359" i="1"/>
  <c r="B1359" i="1"/>
  <c r="AI1357" i="1"/>
  <c r="B1357" i="1"/>
  <c r="AI1355" i="1"/>
  <c r="B1355" i="1"/>
  <c r="AI1353" i="1"/>
  <c r="B1353" i="1"/>
  <c r="AI1351" i="1"/>
  <c r="B1351" i="1"/>
  <c r="AI1349" i="1"/>
  <c r="B1349" i="1"/>
  <c r="AI1347" i="1"/>
  <c r="B1347" i="1"/>
  <c r="AI1345" i="1"/>
  <c r="B1345" i="1"/>
  <c r="AI1343" i="1"/>
  <c r="B1343" i="1"/>
  <c r="AI1341" i="1"/>
  <c r="B1341" i="1"/>
  <c r="AI1339" i="1"/>
  <c r="B1339" i="1"/>
  <c r="AI1337" i="1"/>
  <c r="B1337" i="1"/>
  <c r="AI1335" i="1"/>
  <c r="B1335" i="1"/>
  <c r="AI1333" i="1"/>
  <c r="B1333" i="1"/>
  <c r="AI1331" i="1"/>
  <c r="B1331" i="1"/>
  <c r="AI1329" i="1"/>
  <c r="B1329" i="1"/>
  <c r="AI1327" i="1"/>
  <c r="B1327" i="1"/>
  <c r="AI1325" i="1"/>
  <c r="B1325" i="1"/>
  <c r="AI1323" i="1"/>
  <c r="B1323" i="1"/>
  <c r="AI1321" i="1"/>
  <c r="B1321" i="1"/>
  <c r="AI1319" i="1"/>
  <c r="B1319" i="1"/>
  <c r="AI1317" i="1"/>
  <c r="B1317" i="1"/>
  <c r="AI1315" i="1"/>
  <c r="B1315" i="1"/>
  <c r="AI1313" i="1"/>
  <c r="B1313" i="1"/>
  <c r="AI1311" i="1"/>
  <c r="B1311" i="1"/>
  <c r="AI1309" i="1"/>
  <c r="B1309" i="1"/>
  <c r="AI1307" i="1"/>
  <c r="B1307" i="1"/>
  <c r="AI1305" i="1"/>
  <c r="B1305" i="1"/>
  <c r="AI1303" i="1"/>
  <c r="B1303" i="1"/>
  <c r="AI1301" i="1"/>
  <c r="B1301" i="1"/>
  <c r="AI1299" i="1"/>
  <c r="B1299" i="1"/>
  <c r="AI1297" i="1"/>
  <c r="B1297" i="1"/>
  <c r="AI1295" i="1"/>
  <c r="B1295" i="1"/>
  <c r="AI1293" i="1"/>
  <c r="B1293" i="1"/>
  <c r="AI1291" i="1"/>
  <c r="B1291" i="1"/>
  <c r="AI1289" i="1"/>
  <c r="B1289" i="1"/>
  <c r="AI1287" i="1"/>
  <c r="B1287" i="1"/>
  <c r="AI1285" i="1"/>
  <c r="B1285" i="1"/>
  <c r="AI1283" i="1"/>
  <c r="B1283" i="1"/>
  <c r="AI1281" i="1"/>
  <c r="B1281" i="1"/>
  <c r="AI1279" i="1"/>
  <c r="B1279" i="1"/>
  <c r="AI1277" i="1"/>
  <c r="B1277" i="1"/>
  <c r="AI1275" i="1"/>
  <c r="B1275" i="1"/>
  <c r="AI1273" i="1"/>
  <c r="B1273" i="1"/>
  <c r="AI1271" i="1"/>
  <c r="B1271" i="1"/>
  <c r="AI1269" i="1"/>
  <c r="B1269" i="1"/>
  <c r="AI1267" i="1"/>
  <c r="B1267" i="1"/>
  <c r="AI1265" i="1"/>
  <c r="B1265" i="1"/>
  <c r="AI1263" i="1"/>
  <c r="B1263" i="1"/>
  <c r="AI1646" i="1"/>
  <c r="B1646" i="1"/>
  <c r="AI1644" i="1"/>
  <c r="B1644" i="1"/>
  <c r="AI1642" i="1"/>
  <c r="B1642" i="1"/>
  <c r="AI1640" i="1"/>
  <c r="B1640" i="1"/>
  <c r="AI1638" i="1"/>
  <c r="B1638" i="1"/>
  <c r="AI1636" i="1"/>
  <c r="B1636" i="1"/>
  <c r="AI1634" i="1"/>
  <c r="B1634" i="1"/>
  <c r="AI1632" i="1"/>
  <c r="B1632" i="1"/>
  <c r="AI1630" i="1"/>
  <c r="B1630" i="1"/>
  <c r="AI1628" i="1"/>
  <c r="B1628" i="1"/>
  <c r="AI1626" i="1"/>
  <c r="B1626" i="1"/>
  <c r="AI1624" i="1"/>
  <c r="B1624" i="1"/>
  <c r="AI1622" i="1"/>
  <c r="B1622" i="1"/>
  <c r="AI1620" i="1"/>
  <c r="B1620" i="1"/>
  <c r="AI1618" i="1"/>
  <c r="B1618" i="1"/>
  <c r="AI1616" i="1"/>
  <c r="B1616" i="1"/>
  <c r="AI1614" i="1"/>
  <c r="B1614" i="1"/>
  <c r="AI1612" i="1"/>
  <c r="B1612" i="1"/>
  <c r="AI1610" i="1"/>
  <c r="B1610" i="1"/>
  <c r="AI1608" i="1"/>
  <c r="B1608" i="1"/>
  <c r="AI1606" i="1"/>
  <c r="B1606" i="1"/>
  <c r="AI1604" i="1"/>
  <c r="B1604" i="1"/>
  <c r="AI1602" i="1"/>
  <c r="B1602" i="1"/>
  <c r="AI1600" i="1"/>
  <c r="B1600" i="1"/>
  <c r="AI1598" i="1"/>
  <c r="B1598" i="1"/>
  <c r="AI1596" i="1"/>
  <c r="B1596" i="1"/>
  <c r="AI1594" i="1"/>
  <c r="B1594" i="1"/>
  <c r="AI1592" i="1"/>
  <c r="B1592" i="1"/>
  <c r="AI1590" i="1"/>
  <c r="B1590" i="1"/>
  <c r="AI1588" i="1"/>
  <c r="B1588" i="1"/>
  <c r="AI1586" i="1"/>
  <c r="B1586" i="1"/>
  <c r="AI1584" i="1"/>
  <c r="B1584" i="1"/>
  <c r="AI1582" i="1"/>
  <c r="B1582" i="1"/>
  <c r="AI1580" i="1"/>
  <c r="B1580" i="1"/>
  <c r="AI1578" i="1"/>
  <c r="B1578" i="1"/>
  <c r="AI1576" i="1"/>
  <c r="B1576" i="1"/>
  <c r="AI1574" i="1"/>
  <c r="B1574" i="1"/>
  <c r="AI1572" i="1"/>
  <c r="B1572" i="1"/>
  <c r="AI1570" i="1"/>
  <c r="B1570" i="1"/>
  <c r="AI1568" i="1"/>
  <c r="B1568" i="1"/>
  <c r="AI1566" i="1"/>
  <c r="B1566" i="1"/>
  <c r="AI1564" i="1"/>
  <c r="B1564" i="1"/>
  <c r="AI1562" i="1"/>
  <c r="B1562" i="1"/>
  <c r="AI1560" i="1"/>
  <c r="B1560" i="1"/>
  <c r="AI1558" i="1"/>
  <c r="B1558" i="1"/>
  <c r="AI1556" i="1"/>
  <c r="B1556" i="1"/>
  <c r="AI1554" i="1"/>
  <c r="B1554" i="1"/>
  <c r="AI1552" i="1"/>
  <c r="B1552" i="1"/>
  <c r="AI1550" i="1"/>
  <c r="B1550" i="1"/>
  <c r="AI1548" i="1"/>
  <c r="B1548" i="1"/>
  <c r="AI1546" i="1"/>
  <c r="B1546" i="1"/>
  <c r="AI1544" i="1"/>
  <c r="B1544" i="1"/>
  <c r="AI1542" i="1"/>
  <c r="B1542" i="1"/>
  <c r="AI1540" i="1"/>
  <c r="B1540" i="1"/>
  <c r="AI1538" i="1"/>
  <c r="B1538" i="1"/>
  <c r="AI1536" i="1"/>
  <c r="B1536" i="1"/>
  <c r="AI1534" i="1"/>
  <c r="B1534" i="1"/>
  <c r="AI1532" i="1"/>
  <c r="B1532" i="1"/>
  <c r="AI1530" i="1"/>
  <c r="B1530" i="1"/>
  <c r="AI1528" i="1"/>
  <c r="B1528" i="1"/>
  <c r="AI1526" i="1"/>
  <c r="B1526" i="1"/>
  <c r="AI1524" i="1"/>
  <c r="B1524" i="1"/>
  <c r="AI1522" i="1"/>
  <c r="B1522" i="1"/>
  <c r="AI1520" i="1"/>
  <c r="B1520" i="1"/>
  <c r="AI1518" i="1"/>
  <c r="B1518" i="1"/>
  <c r="AI1516" i="1"/>
  <c r="B1516" i="1"/>
  <c r="AI1514" i="1"/>
  <c r="B1514" i="1"/>
  <c r="AI1512" i="1"/>
  <c r="B1512" i="1"/>
  <c r="AI1510" i="1"/>
  <c r="B1510" i="1"/>
  <c r="AI1508" i="1"/>
  <c r="B1508" i="1"/>
  <c r="AI1506" i="1"/>
  <c r="B1506" i="1"/>
  <c r="AI1504" i="1"/>
  <c r="B1504" i="1"/>
  <c r="AI1502" i="1"/>
  <c r="B1502" i="1"/>
  <c r="AI1500" i="1"/>
  <c r="B1500" i="1"/>
  <c r="AI1498" i="1"/>
  <c r="B1498" i="1"/>
  <c r="AI1496" i="1"/>
  <c r="B1496" i="1"/>
  <c r="AI1494" i="1"/>
  <c r="B1494" i="1"/>
  <c r="AI1492" i="1"/>
  <c r="B1492" i="1"/>
  <c r="AI1490" i="1"/>
  <c r="B1490" i="1"/>
  <c r="AI1488" i="1"/>
  <c r="B1488" i="1"/>
  <c r="AI1486" i="1"/>
  <c r="B1486" i="1"/>
  <c r="AI1484" i="1"/>
  <c r="B1484" i="1"/>
  <c r="AI1482" i="1"/>
  <c r="B1482" i="1"/>
  <c r="AI1480" i="1"/>
  <c r="B1480" i="1"/>
  <c r="AI1478" i="1"/>
  <c r="B1478" i="1"/>
  <c r="AI1476" i="1"/>
  <c r="B1476" i="1"/>
  <c r="AI1474" i="1"/>
  <c r="B1474" i="1"/>
  <c r="AI1472" i="1"/>
  <c r="B1472" i="1"/>
  <c r="AI1470" i="1"/>
  <c r="B1470" i="1"/>
  <c r="AI1468" i="1"/>
  <c r="B1468" i="1"/>
  <c r="AI1466" i="1"/>
  <c r="B1466" i="1"/>
  <c r="AI1464" i="1"/>
  <c r="B1464" i="1"/>
  <c r="AI1462" i="1"/>
  <c r="B1462" i="1"/>
  <c r="AI1460" i="1"/>
  <c r="B1460" i="1"/>
  <c r="AI1458" i="1"/>
  <c r="B1458" i="1"/>
  <c r="AI1456" i="1"/>
  <c r="B1456" i="1"/>
  <c r="AI1454" i="1"/>
  <c r="B1454" i="1"/>
  <c r="AI1452" i="1"/>
  <c r="B1452" i="1"/>
  <c r="AI1450" i="1"/>
  <c r="B1450" i="1"/>
  <c r="AI1448" i="1"/>
  <c r="B1448" i="1"/>
  <c r="AI1446" i="1"/>
  <c r="B1446" i="1"/>
  <c r="AI1444" i="1"/>
  <c r="B1444" i="1"/>
  <c r="AI1442" i="1"/>
  <c r="B1442" i="1"/>
  <c r="AI1440" i="1"/>
  <c r="B1440" i="1"/>
  <c r="AI1438" i="1"/>
  <c r="B1438" i="1"/>
  <c r="AI1436" i="1"/>
  <c r="B1436" i="1"/>
  <c r="AI1434" i="1"/>
  <c r="B1434" i="1"/>
  <c r="AI1432" i="1"/>
  <c r="B1432" i="1"/>
  <c r="AI1430" i="1"/>
  <c r="B1430" i="1"/>
  <c r="AI1428" i="1"/>
  <c r="B1428" i="1"/>
  <c r="AI1426" i="1"/>
  <c r="B1426" i="1"/>
  <c r="AI1424" i="1"/>
  <c r="B1424" i="1"/>
  <c r="AI1422" i="1"/>
  <c r="B1422" i="1"/>
  <c r="AI1420" i="1"/>
  <c r="B1420" i="1"/>
  <c r="AI1418" i="1"/>
  <c r="B1418" i="1"/>
  <c r="AI1416" i="1"/>
  <c r="B1416" i="1"/>
  <c r="AI1414" i="1"/>
  <c r="B1414" i="1"/>
  <c r="AI1412" i="1"/>
  <c r="B1412" i="1"/>
  <c r="AI1410" i="1"/>
  <c r="B1410" i="1"/>
  <c r="AI1408" i="1"/>
  <c r="B1408" i="1"/>
  <c r="AI1406" i="1"/>
  <c r="B1406" i="1"/>
  <c r="AI1404" i="1"/>
  <c r="B1404" i="1"/>
  <c r="AI1402" i="1"/>
  <c r="B1402" i="1"/>
  <c r="AI1400" i="1"/>
  <c r="B1400" i="1"/>
  <c r="AI1398" i="1"/>
  <c r="B1398" i="1"/>
  <c r="AI1396" i="1"/>
  <c r="B1396" i="1"/>
  <c r="AI1394" i="1"/>
  <c r="B1394" i="1"/>
  <c r="AI1392" i="1"/>
  <c r="B1392" i="1"/>
  <c r="AI1390" i="1"/>
  <c r="B1390" i="1"/>
  <c r="AI1388" i="1"/>
  <c r="B1388" i="1"/>
  <c r="AI1386" i="1"/>
  <c r="B1386" i="1"/>
  <c r="AI1384" i="1"/>
  <c r="B1384" i="1"/>
  <c r="AI1382" i="1"/>
  <c r="B1382" i="1"/>
  <c r="AI1380" i="1"/>
  <c r="B1380" i="1"/>
  <c r="AI1378" i="1"/>
  <c r="B1378" i="1"/>
  <c r="AI1376" i="1"/>
  <c r="B1376" i="1"/>
  <c r="AI1374" i="1"/>
  <c r="B1374" i="1"/>
  <c r="AI1372" i="1"/>
  <c r="B1372" i="1"/>
  <c r="AI1370" i="1"/>
  <c r="B1370" i="1"/>
  <c r="AI1368" i="1"/>
  <c r="B1368" i="1"/>
  <c r="AI1366" i="1"/>
  <c r="B1366" i="1"/>
  <c r="AI1364" i="1"/>
  <c r="B1364" i="1"/>
  <c r="AI1362" i="1"/>
  <c r="B1362" i="1"/>
  <c r="AI1360" i="1"/>
  <c r="B1360" i="1"/>
  <c r="AI1358" i="1"/>
  <c r="B1358" i="1"/>
  <c r="AI1356" i="1"/>
  <c r="B1356" i="1"/>
  <c r="AI1354" i="1"/>
  <c r="B1354" i="1"/>
  <c r="AI1352" i="1"/>
  <c r="B1352" i="1"/>
  <c r="AI1350" i="1"/>
  <c r="B1350" i="1"/>
  <c r="AI1348" i="1"/>
  <c r="B1348" i="1"/>
  <c r="AI1346" i="1"/>
  <c r="B1346" i="1"/>
  <c r="AI1344" i="1"/>
  <c r="B1344" i="1"/>
  <c r="AI1342" i="1"/>
  <c r="B1342" i="1"/>
  <c r="AI1340" i="1"/>
  <c r="B1340" i="1"/>
  <c r="AI1338" i="1"/>
  <c r="B1338" i="1"/>
  <c r="AI1336" i="1"/>
  <c r="B1336" i="1"/>
  <c r="AI1334" i="1"/>
  <c r="B1334" i="1"/>
  <c r="AI1332" i="1"/>
  <c r="B1332" i="1"/>
  <c r="AI1330" i="1"/>
  <c r="B1330" i="1"/>
  <c r="AI1328" i="1"/>
  <c r="B1328" i="1"/>
  <c r="AI1326" i="1"/>
  <c r="B1326" i="1"/>
  <c r="AI1324" i="1"/>
  <c r="B1324" i="1"/>
  <c r="AI1322" i="1"/>
  <c r="B1322" i="1"/>
  <c r="AI1320" i="1"/>
  <c r="B1320" i="1"/>
  <c r="AI1318" i="1"/>
  <c r="B1318" i="1"/>
  <c r="AI1316" i="1"/>
  <c r="B1316" i="1"/>
  <c r="AI1314" i="1"/>
  <c r="B1314" i="1"/>
  <c r="AI1312" i="1"/>
  <c r="B1312" i="1"/>
  <c r="AI1310" i="1"/>
  <c r="B1310" i="1"/>
  <c r="AI1308" i="1"/>
  <c r="B1308" i="1"/>
  <c r="AI1306" i="1"/>
  <c r="B1306" i="1"/>
  <c r="AI1304" i="1"/>
  <c r="B1304" i="1"/>
  <c r="AI1302" i="1"/>
  <c r="B1302" i="1"/>
  <c r="AI1300" i="1"/>
  <c r="B1300" i="1"/>
  <c r="AI1298" i="1"/>
  <c r="B1298" i="1"/>
  <c r="AI1296" i="1"/>
  <c r="B1296" i="1"/>
  <c r="AI1294" i="1"/>
  <c r="B1294" i="1"/>
  <c r="AI1292" i="1"/>
  <c r="B1292" i="1"/>
  <c r="AI1290" i="1"/>
  <c r="B1290" i="1"/>
  <c r="AI1288" i="1"/>
  <c r="B1288" i="1"/>
  <c r="AI1286" i="1"/>
  <c r="B1286" i="1"/>
  <c r="AI1284" i="1"/>
  <c r="B1284" i="1"/>
  <c r="AI1282" i="1"/>
  <c r="B1282" i="1"/>
  <c r="AI1280" i="1"/>
  <c r="B1280" i="1"/>
  <c r="AI1278" i="1"/>
  <c r="B1278" i="1"/>
  <c r="AI1276" i="1"/>
  <c r="B1276" i="1"/>
  <c r="AI1274" i="1"/>
  <c r="B1274" i="1"/>
  <c r="AI1272" i="1"/>
  <c r="B1272" i="1"/>
  <c r="AI1270" i="1"/>
  <c r="B1270" i="1"/>
  <c r="AI1268" i="1"/>
  <c r="B1268" i="1"/>
  <c r="AI1266" i="1"/>
  <c r="B1266" i="1"/>
  <c r="AI1264" i="1"/>
  <c r="B1264" i="1"/>
  <c r="B1696" i="1"/>
  <c r="B1676" i="1"/>
  <c r="B1674" i="1"/>
  <c r="B1672" i="1"/>
  <c r="B1670" i="1"/>
  <c r="AI1247" i="1"/>
  <c r="B1247" i="1"/>
  <c r="AI1245" i="1"/>
  <c r="B1245" i="1"/>
  <c r="AI1243" i="1"/>
  <c r="B1243" i="1"/>
  <c r="AI1241" i="1"/>
  <c r="B1241" i="1"/>
  <c r="AI1239" i="1"/>
  <c r="B1239" i="1"/>
  <c r="AI1237" i="1"/>
  <c r="B1237" i="1"/>
  <c r="AI1235" i="1"/>
  <c r="B1235" i="1"/>
  <c r="AI1233" i="1"/>
  <c r="B1233" i="1"/>
  <c r="AI1231" i="1"/>
  <c r="B1231" i="1"/>
  <c r="AI1229" i="1"/>
  <c r="B1229" i="1"/>
  <c r="AI1227" i="1"/>
  <c r="B1227" i="1"/>
  <c r="AI1225" i="1"/>
  <c r="B1225" i="1"/>
  <c r="AI1223" i="1"/>
  <c r="B1223" i="1"/>
  <c r="AI1221" i="1"/>
  <c r="B1221" i="1"/>
  <c r="AI1219" i="1"/>
  <c r="B1219" i="1"/>
  <c r="AI1217" i="1"/>
  <c r="B1217" i="1"/>
  <c r="AI1215" i="1"/>
  <c r="B1215" i="1"/>
  <c r="AI1213" i="1"/>
  <c r="B1213" i="1"/>
  <c r="AI1211" i="1"/>
  <c r="B1211" i="1"/>
  <c r="AI1209" i="1"/>
  <c r="B1209" i="1"/>
  <c r="AI1207" i="1"/>
  <c r="B1207" i="1"/>
  <c r="AI1205" i="1"/>
  <c r="B1205" i="1"/>
  <c r="AI1203" i="1"/>
  <c r="B1203" i="1"/>
  <c r="AI1201" i="1"/>
  <c r="B1201" i="1"/>
  <c r="AI1199" i="1"/>
  <c r="B1199" i="1"/>
  <c r="AI1197" i="1"/>
  <c r="B1197" i="1"/>
  <c r="AI1195" i="1"/>
  <c r="B1195" i="1"/>
  <c r="AI1193" i="1"/>
  <c r="B1193" i="1"/>
  <c r="AI1191" i="1"/>
  <c r="B1191" i="1"/>
  <c r="AI1189" i="1"/>
  <c r="B1189" i="1"/>
  <c r="AI1187" i="1"/>
  <c r="B1187" i="1"/>
  <c r="AI1185" i="1"/>
  <c r="B1185" i="1"/>
  <c r="AI1183" i="1"/>
  <c r="B1183" i="1"/>
  <c r="AI1181" i="1"/>
  <c r="B1181" i="1"/>
  <c r="AI1179" i="1"/>
  <c r="B1179" i="1"/>
  <c r="AI1177" i="1"/>
  <c r="B1177" i="1"/>
  <c r="AI1175" i="1"/>
  <c r="B1175" i="1"/>
  <c r="AI1173" i="1"/>
  <c r="B1173" i="1"/>
  <c r="AI1171" i="1"/>
  <c r="B1171" i="1"/>
  <c r="AI1169" i="1"/>
  <c r="B1169" i="1"/>
  <c r="AI1167" i="1"/>
  <c r="B1167" i="1"/>
  <c r="AI1165" i="1"/>
  <c r="B1165" i="1"/>
  <c r="AI1163" i="1"/>
  <c r="B1163" i="1"/>
  <c r="AI1161" i="1"/>
  <c r="B1161" i="1"/>
  <c r="AI1159" i="1"/>
  <c r="B1159" i="1"/>
  <c r="AI1157" i="1"/>
  <c r="B1157" i="1"/>
  <c r="AI1155" i="1"/>
  <c r="B1155" i="1"/>
  <c r="AI1153" i="1"/>
  <c r="B1153" i="1"/>
  <c r="AI1151" i="1"/>
  <c r="B1151" i="1"/>
  <c r="AI1149" i="1"/>
  <c r="B1149" i="1"/>
  <c r="AI1147" i="1"/>
  <c r="B1147" i="1"/>
  <c r="AI1145" i="1"/>
  <c r="B1145" i="1"/>
  <c r="AI1143" i="1"/>
  <c r="B1143" i="1"/>
  <c r="AI1141" i="1"/>
  <c r="B1141" i="1"/>
  <c r="AI1139" i="1"/>
  <c r="B1139" i="1"/>
  <c r="AI1137" i="1"/>
  <c r="B1137" i="1"/>
  <c r="AI1135" i="1"/>
  <c r="B1135" i="1"/>
  <c r="AI1133" i="1"/>
  <c r="B1133" i="1"/>
  <c r="AI1131" i="1"/>
  <c r="B1131" i="1"/>
  <c r="AI1129" i="1"/>
  <c r="B1129" i="1"/>
  <c r="AI1127" i="1"/>
  <c r="B1127" i="1"/>
  <c r="AI1125" i="1"/>
  <c r="B1125" i="1"/>
  <c r="AI1123" i="1"/>
  <c r="B1123" i="1"/>
  <c r="AI1121" i="1"/>
  <c r="B1121" i="1"/>
  <c r="AI1119" i="1"/>
  <c r="B1119" i="1"/>
  <c r="AI1117" i="1"/>
  <c r="B1117" i="1"/>
  <c r="AI1115" i="1"/>
  <c r="B1115" i="1"/>
  <c r="AI1113" i="1"/>
  <c r="B1113" i="1"/>
  <c r="AI1111" i="1"/>
  <c r="B1111" i="1"/>
  <c r="AI1109" i="1"/>
  <c r="B1109" i="1"/>
  <c r="AI1107" i="1"/>
  <c r="B1107" i="1"/>
  <c r="AI1105" i="1"/>
  <c r="B1105" i="1"/>
  <c r="AI1103" i="1"/>
  <c r="B1103" i="1"/>
  <c r="AI1101" i="1"/>
  <c r="B1101" i="1"/>
  <c r="AI1099" i="1"/>
  <c r="B1099" i="1"/>
  <c r="AI1097" i="1"/>
  <c r="B1097" i="1"/>
  <c r="AI1095" i="1"/>
  <c r="B1095" i="1"/>
  <c r="AI1093" i="1"/>
  <c r="B1093" i="1"/>
  <c r="AI1091" i="1"/>
  <c r="B1091" i="1"/>
  <c r="AI1089" i="1"/>
  <c r="B1089" i="1"/>
  <c r="AI1087" i="1"/>
  <c r="B1087" i="1"/>
  <c r="AI1085" i="1"/>
  <c r="B1085" i="1"/>
  <c r="AI1083" i="1"/>
  <c r="B1083" i="1"/>
  <c r="AI1081" i="1"/>
  <c r="B1081" i="1"/>
  <c r="AI1079" i="1"/>
  <c r="B1079" i="1"/>
  <c r="AI1077" i="1"/>
  <c r="B1077" i="1"/>
  <c r="AI1075" i="1"/>
  <c r="B1075" i="1"/>
  <c r="AI1073" i="1"/>
  <c r="B1073" i="1"/>
  <c r="AI1071" i="1"/>
  <c r="B1071" i="1"/>
  <c r="AI1069" i="1"/>
  <c r="B1069" i="1"/>
  <c r="AI1067" i="1"/>
  <c r="B1067" i="1"/>
  <c r="AI1065" i="1"/>
  <c r="B1065" i="1"/>
  <c r="AI1063" i="1"/>
  <c r="B1063" i="1"/>
  <c r="AI1061" i="1"/>
  <c r="B1061" i="1"/>
  <c r="AI1059" i="1"/>
  <c r="B1059" i="1"/>
  <c r="AI1057" i="1"/>
  <c r="B1057" i="1"/>
  <c r="AI1055" i="1"/>
  <c r="B1055" i="1"/>
  <c r="AI1053" i="1"/>
  <c r="B1053" i="1"/>
  <c r="AI1051" i="1"/>
  <c r="B1051" i="1"/>
  <c r="AI1049" i="1"/>
  <c r="B1049" i="1"/>
  <c r="AI1047" i="1"/>
  <c r="B1047" i="1"/>
  <c r="AI1045" i="1"/>
  <c r="B1045" i="1"/>
  <c r="AI1043" i="1"/>
  <c r="B1043" i="1"/>
  <c r="AI1041" i="1"/>
  <c r="B1041" i="1"/>
  <c r="AI1039" i="1"/>
  <c r="B1039" i="1"/>
  <c r="AI1037" i="1"/>
  <c r="B1037" i="1"/>
  <c r="AI1035" i="1"/>
  <c r="B1035" i="1"/>
  <c r="AI1033" i="1"/>
  <c r="B1033" i="1"/>
  <c r="AI1031" i="1"/>
  <c r="B1031" i="1"/>
  <c r="AI1029" i="1"/>
  <c r="B1029" i="1"/>
  <c r="AI1027" i="1"/>
  <c r="B1027" i="1"/>
  <c r="AI1025" i="1"/>
  <c r="B1025" i="1"/>
  <c r="AI1023" i="1"/>
  <c r="B1023" i="1"/>
  <c r="AI1021" i="1"/>
  <c r="B1021" i="1"/>
  <c r="AI1019" i="1"/>
  <c r="B1019" i="1"/>
  <c r="AI1017" i="1"/>
  <c r="B1017" i="1"/>
  <c r="AI1015" i="1"/>
  <c r="B1015" i="1"/>
  <c r="AI1013" i="1"/>
  <c r="B1013" i="1"/>
  <c r="AI1011" i="1"/>
  <c r="B1011" i="1"/>
  <c r="AI1009" i="1"/>
  <c r="B1009" i="1"/>
  <c r="AI1007" i="1"/>
  <c r="B1007" i="1"/>
  <c r="AI1005" i="1"/>
  <c r="B1005" i="1"/>
  <c r="AI1003" i="1"/>
  <c r="B1003" i="1"/>
  <c r="AI1001" i="1"/>
  <c r="B1001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AI1246" i="1"/>
  <c r="B1246" i="1"/>
  <c r="AI1244" i="1"/>
  <c r="B1244" i="1"/>
  <c r="AI1242" i="1"/>
  <c r="B1242" i="1"/>
  <c r="AI1240" i="1"/>
  <c r="B1240" i="1"/>
  <c r="AI1238" i="1"/>
  <c r="B1238" i="1"/>
  <c r="AI1236" i="1"/>
  <c r="B1236" i="1"/>
  <c r="AI1234" i="1"/>
  <c r="B1234" i="1"/>
  <c r="AI1232" i="1"/>
  <c r="B1232" i="1"/>
  <c r="AI1230" i="1"/>
  <c r="B1230" i="1"/>
  <c r="AI1228" i="1"/>
  <c r="B1228" i="1"/>
  <c r="AI1226" i="1"/>
  <c r="B1226" i="1"/>
  <c r="AI1224" i="1"/>
  <c r="B1224" i="1"/>
  <c r="AI1222" i="1"/>
  <c r="B1222" i="1"/>
  <c r="AI1220" i="1"/>
  <c r="B1220" i="1"/>
  <c r="AI1218" i="1"/>
  <c r="B1218" i="1"/>
  <c r="AI1216" i="1"/>
  <c r="B1216" i="1"/>
  <c r="AI1214" i="1"/>
  <c r="B1214" i="1"/>
  <c r="AI1212" i="1"/>
  <c r="B1212" i="1"/>
  <c r="AI1210" i="1"/>
  <c r="B1210" i="1"/>
  <c r="AI1208" i="1"/>
  <c r="B1208" i="1"/>
  <c r="AI1206" i="1"/>
  <c r="B1206" i="1"/>
  <c r="AI1204" i="1"/>
  <c r="B1204" i="1"/>
  <c r="AI1202" i="1"/>
  <c r="B1202" i="1"/>
  <c r="AI1200" i="1"/>
  <c r="B1200" i="1"/>
  <c r="AI1198" i="1"/>
  <c r="B1198" i="1"/>
  <c r="AI1196" i="1"/>
  <c r="B1196" i="1"/>
  <c r="AI1194" i="1"/>
  <c r="B1194" i="1"/>
  <c r="AI1192" i="1"/>
  <c r="B1192" i="1"/>
  <c r="AI1190" i="1"/>
  <c r="B1190" i="1"/>
  <c r="AI1188" i="1"/>
  <c r="B1188" i="1"/>
  <c r="AI1186" i="1"/>
  <c r="B1186" i="1"/>
  <c r="AI1184" i="1"/>
  <c r="B1184" i="1"/>
  <c r="AI1182" i="1"/>
  <c r="B1182" i="1"/>
  <c r="AI1180" i="1"/>
  <c r="B1180" i="1"/>
  <c r="AI1178" i="1"/>
  <c r="B1178" i="1"/>
  <c r="AI1176" i="1"/>
  <c r="B1176" i="1"/>
  <c r="AI1174" i="1"/>
  <c r="B1174" i="1"/>
  <c r="AI1172" i="1"/>
  <c r="B1172" i="1"/>
  <c r="AI1170" i="1"/>
  <c r="B1170" i="1"/>
  <c r="AI1168" i="1"/>
  <c r="B1168" i="1"/>
  <c r="AI1166" i="1"/>
  <c r="B1166" i="1"/>
  <c r="AI1164" i="1"/>
  <c r="B1164" i="1"/>
  <c r="AI1162" i="1"/>
  <c r="B1162" i="1"/>
  <c r="AI1160" i="1"/>
  <c r="B1160" i="1"/>
  <c r="AI1158" i="1"/>
  <c r="B1158" i="1"/>
  <c r="AI1156" i="1"/>
  <c r="B1156" i="1"/>
  <c r="AI1154" i="1"/>
  <c r="B1154" i="1"/>
  <c r="AI1152" i="1"/>
  <c r="B1152" i="1"/>
  <c r="AI1150" i="1"/>
  <c r="B1150" i="1"/>
  <c r="AI1148" i="1"/>
  <c r="B1148" i="1"/>
  <c r="AI1146" i="1"/>
  <c r="B1146" i="1"/>
  <c r="AI1144" i="1"/>
  <c r="B1144" i="1"/>
  <c r="AI1142" i="1"/>
  <c r="B1142" i="1"/>
  <c r="AI1140" i="1"/>
  <c r="B1140" i="1"/>
  <c r="AI1138" i="1"/>
  <c r="B1138" i="1"/>
  <c r="AI1136" i="1"/>
  <c r="B1136" i="1"/>
  <c r="AI1134" i="1"/>
  <c r="B1134" i="1"/>
  <c r="AI1132" i="1"/>
  <c r="B1132" i="1"/>
  <c r="AI1130" i="1"/>
  <c r="B1130" i="1"/>
  <c r="AI1128" i="1"/>
  <c r="B1128" i="1"/>
  <c r="AI1126" i="1"/>
  <c r="B1126" i="1"/>
  <c r="AI1124" i="1"/>
  <c r="B1124" i="1"/>
  <c r="AI1122" i="1"/>
  <c r="B1122" i="1"/>
  <c r="AI1120" i="1"/>
  <c r="B1120" i="1"/>
  <c r="AI1118" i="1"/>
  <c r="B1118" i="1"/>
  <c r="AI1116" i="1"/>
  <c r="B1116" i="1"/>
  <c r="AI1114" i="1"/>
  <c r="B1114" i="1"/>
  <c r="AI1112" i="1"/>
  <c r="B1112" i="1"/>
  <c r="AI1110" i="1"/>
  <c r="B1110" i="1"/>
  <c r="AI1108" i="1"/>
  <c r="B1108" i="1"/>
  <c r="AI1106" i="1"/>
  <c r="B1106" i="1"/>
  <c r="AI1104" i="1"/>
  <c r="B1104" i="1"/>
  <c r="AI1102" i="1"/>
  <c r="B1102" i="1"/>
  <c r="AI1100" i="1"/>
  <c r="B1100" i="1"/>
  <c r="AI1098" i="1"/>
  <c r="B1098" i="1"/>
  <c r="AI1096" i="1"/>
  <c r="B1096" i="1"/>
  <c r="AI1094" i="1"/>
  <c r="B1094" i="1"/>
  <c r="AI1092" i="1"/>
  <c r="B1092" i="1"/>
  <c r="AI1090" i="1"/>
  <c r="B1090" i="1"/>
  <c r="AI1088" i="1"/>
  <c r="B1088" i="1"/>
  <c r="AI1086" i="1"/>
  <c r="B1086" i="1"/>
  <c r="AI1084" i="1"/>
  <c r="B1084" i="1"/>
  <c r="AI1082" i="1"/>
  <c r="B1082" i="1"/>
  <c r="AI1080" i="1"/>
  <c r="B1080" i="1"/>
  <c r="AI1078" i="1"/>
  <c r="B1078" i="1"/>
  <c r="AI1076" i="1"/>
  <c r="B1076" i="1"/>
  <c r="AI1074" i="1"/>
  <c r="B1074" i="1"/>
  <c r="AI1072" i="1"/>
  <c r="B1072" i="1"/>
  <c r="AI1070" i="1"/>
  <c r="B1070" i="1"/>
  <c r="AI1068" i="1"/>
  <c r="B1068" i="1"/>
  <c r="AI1066" i="1"/>
  <c r="B1066" i="1"/>
  <c r="AI1064" i="1"/>
  <c r="B1064" i="1"/>
  <c r="AI1062" i="1"/>
  <c r="B1062" i="1"/>
  <c r="AI1060" i="1"/>
  <c r="B1060" i="1"/>
  <c r="AI1058" i="1"/>
  <c r="B1058" i="1"/>
  <c r="AI1056" i="1"/>
  <c r="B1056" i="1"/>
  <c r="AI1054" i="1"/>
  <c r="B1054" i="1"/>
  <c r="AI1052" i="1"/>
  <c r="B1052" i="1"/>
  <c r="AI1050" i="1"/>
  <c r="B1050" i="1"/>
  <c r="AI1048" i="1"/>
  <c r="B1048" i="1"/>
  <c r="AI1046" i="1"/>
  <c r="B1046" i="1"/>
  <c r="AI1044" i="1"/>
  <c r="B1044" i="1"/>
  <c r="AI1042" i="1"/>
  <c r="B1042" i="1"/>
  <c r="AI1040" i="1"/>
  <c r="B1040" i="1"/>
  <c r="AI1038" i="1"/>
  <c r="B1038" i="1"/>
  <c r="AI1036" i="1"/>
  <c r="B1036" i="1"/>
  <c r="AI1034" i="1"/>
  <c r="B1034" i="1"/>
  <c r="AI1032" i="1"/>
  <c r="B1032" i="1"/>
  <c r="AI1030" i="1"/>
  <c r="B1030" i="1"/>
  <c r="AI1028" i="1"/>
  <c r="B1028" i="1"/>
  <c r="AI1026" i="1"/>
  <c r="B1026" i="1"/>
  <c r="AI1024" i="1"/>
  <c r="B1024" i="1"/>
  <c r="AI1022" i="1"/>
  <c r="B1022" i="1"/>
  <c r="AI1020" i="1"/>
  <c r="B1020" i="1"/>
  <c r="AI1018" i="1"/>
  <c r="B1018" i="1"/>
  <c r="AI1016" i="1"/>
  <c r="B1016" i="1"/>
  <c r="AI1014" i="1"/>
  <c r="B1014" i="1"/>
  <c r="AI1012" i="1"/>
  <c r="B1012" i="1"/>
  <c r="AI1010" i="1"/>
  <c r="B1010" i="1"/>
  <c r="AI1008" i="1"/>
  <c r="B1008" i="1"/>
  <c r="AI1006" i="1"/>
  <c r="B1006" i="1"/>
  <c r="AI1004" i="1"/>
  <c r="B1004" i="1"/>
  <c r="AI1002" i="1"/>
  <c r="B1002" i="1"/>
  <c r="AI1000" i="1"/>
  <c r="B1000" i="1"/>
  <c r="B999" i="1"/>
  <c r="B998" i="1"/>
  <c r="B997" i="1"/>
  <c r="B996" i="1"/>
  <c r="B995" i="1"/>
  <c r="B994" i="1"/>
  <c r="B993" i="1"/>
  <c r="B992" i="1"/>
  <c r="X18" i="1"/>
  <c r="X14" i="1"/>
  <c r="I7" i="1"/>
  <c r="O7" i="1" s="1"/>
  <c r="B944" i="1"/>
  <c r="AI944" i="1"/>
  <c r="B942" i="1"/>
  <c r="AI942" i="1"/>
  <c r="B940" i="1"/>
  <c r="AI940" i="1"/>
  <c r="B938" i="1"/>
  <c r="AI938" i="1"/>
  <c r="B936" i="1"/>
  <c r="AI936" i="1"/>
  <c r="B934" i="1"/>
  <c r="AI934" i="1"/>
  <c r="B932" i="1"/>
  <c r="AI932" i="1"/>
  <c r="B930" i="1"/>
  <c r="AI930" i="1"/>
  <c r="B928" i="1"/>
  <c r="AI928" i="1"/>
  <c r="B926" i="1"/>
  <c r="AI926" i="1"/>
  <c r="B924" i="1"/>
  <c r="AI924" i="1"/>
  <c r="B922" i="1"/>
  <c r="AI922" i="1"/>
  <c r="B920" i="1"/>
  <c r="AI920" i="1"/>
  <c r="B918" i="1"/>
  <c r="AI918" i="1"/>
  <c r="B916" i="1"/>
  <c r="AI916" i="1"/>
  <c r="B914" i="1"/>
  <c r="AI914" i="1"/>
  <c r="B912" i="1"/>
  <c r="AI912" i="1"/>
  <c r="B910" i="1"/>
  <c r="AI910" i="1"/>
  <c r="B908" i="1"/>
  <c r="AI908" i="1"/>
  <c r="B906" i="1"/>
  <c r="AI906" i="1"/>
  <c r="B904" i="1"/>
  <c r="AI904" i="1"/>
  <c r="B902" i="1"/>
  <c r="AI902" i="1"/>
  <c r="B900" i="1"/>
  <c r="AI900" i="1"/>
  <c r="B898" i="1"/>
  <c r="AI898" i="1"/>
  <c r="B896" i="1"/>
  <c r="AI896" i="1"/>
  <c r="B894" i="1"/>
  <c r="AI894" i="1"/>
  <c r="B892" i="1"/>
  <c r="AI892" i="1"/>
  <c r="B890" i="1"/>
  <c r="AI890" i="1"/>
  <c r="B888" i="1"/>
  <c r="AI888" i="1"/>
  <c r="B886" i="1"/>
  <c r="AI886" i="1"/>
  <c r="B884" i="1"/>
  <c r="AI884" i="1"/>
  <c r="B882" i="1"/>
  <c r="AI882" i="1"/>
  <c r="B880" i="1"/>
  <c r="AI880" i="1"/>
  <c r="B878" i="1"/>
  <c r="AI878" i="1"/>
  <c r="B876" i="1"/>
  <c r="AI876" i="1"/>
  <c r="B874" i="1"/>
  <c r="AI874" i="1"/>
  <c r="B872" i="1"/>
  <c r="AI872" i="1"/>
  <c r="B870" i="1"/>
  <c r="AI870" i="1"/>
  <c r="B943" i="1"/>
  <c r="AI943" i="1"/>
  <c r="B941" i="1"/>
  <c r="AI941" i="1"/>
  <c r="B939" i="1"/>
  <c r="AI939" i="1"/>
  <c r="B937" i="1"/>
  <c r="AI937" i="1"/>
  <c r="B935" i="1"/>
  <c r="AI935" i="1"/>
  <c r="B933" i="1"/>
  <c r="AI933" i="1"/>
  <c r="B931" i="1"/>
  <c r="AI931" i="1"/>
  <c r="B929" i="1"/>
  <c r="AI929" i="1"/>
  <c r="B927" i="1"/>
  <c r="AI927" i="1"/>
  <c r="B925" i="1"/>
  <c r="AI925" i="1"/>
  <c r="B923" i="1"/>
  <c r="AI923" i="1"/>
  <c r="B921" i="1"/>
  <c r="AI921" i="1"/>
  <c r="B919" i="1"/>
  <c r="AI919" i="1"/>
  <c r="B917" i="1"/>
  <c r="AI917" i="1"/>
  <c r="B915" i="1"/>
  <c r="AI915" i="1"/>
  <c r="B913" i="1"/>
  <c r="AI913" i="1"/>
  <c r="B911" i="1"/>
  <c r="AI911" i="1"/>
  <c r="B909" i="1"/>
  <c r="AI909" i="1"/>
  <c r="B907" i="1"/>
  <c r="AI907" i="1"/>
  <c r="B905" i="1"/>
  <c r="AI905" i="1"/>
  <c r="B903" i="1"/>
  <c r="AI903" i="1"/>
  <c r="B901" i="1"/>
  <c r="AI901" i="1"/>
  <c r="B899" i="1"/>
  <c r="AI899" i="1"/>
  <c r="B897" i="1"/>
  <c r="AI897" i="1"/>
  <c r="B895" i="1"/>
  <c r="AI895" i="1"/>
  <c r="B893" i="1"/>
  <c r="AI893" i="1"/>
  <c r="B891" i="1"/>
  <c r="AI891" i="1"/>
  <c r="B889" i="1"/>
  <c r="AI889" i="1"/>
  <c r="B887" i="1"/>
  <c r="AI887" i="1"/>
  <c r="B885" i="1"/>
  <c r="AI885" i="1"/>
  <c r="B883" i="1"/>
  <c r="AI883" i="1"/>
  <c r="B881" i="1"/>
  <c r="AI881" i="1"/>
  <c r="B879" i="1"/>
  <c r="AI879" i="1"/>
  <c r="B877" i="1"/>
  <c r="AI877" i="1"/>
  <c r="B875" i="1"/>
  <c r="AI875" i="1"/>
  <c r="B873" i="1"/>
  <c r="AI873" i="1"/>
  <c r="B871" i="1"/>
  <c r="AI871" i="1"/>
  <c r="B869" i="1"/>
  <c r="AI869" i="1"/>
  <c r="B867" i="1"/>
  <c r="AI867" i="1"/>
  <c r="B865" i="1"/>
  <c r="AI865" i="1"/>
  <c r="B863" i="1"/>
  <c r="AI863" i="1"/>
  <c r="B861" i="1"/>
  <c r="AI861" i="1"/>
  <c r="B859" i="1"/>
  <c r="AI859" i="1"/>
  <c r="B857" i="1"/>
  <c r="AI857" i="1"/>
  <c r="B855" i="1"/>
  <c r="AI855" i="1"/>
  <c r="B853" i="1"/>
  <c r="AI853" i="1"/>
  <c r="B851" i="1"/>
  <c r="AI851" i="1"/>
  <c r="B849" i="1"/>
  <c r="AI849" i="1"/>
  <c r="B847" i="1"/>
  <c r="AI847" i="1"/>
  <c r="B845" i="1"/>
  <c r="AI845" i="1"/>
  <c r="B843" i="1"/>
  <c r="AI843" i="1"/>
  <c r="B841" i="1"/>
  <c r="AI841" i="1"/>
  <c r="B839" i="1"/>
  <c r="AI839" i="1"/>
  <c r="B837" i="1"/>
  <c r="AI837" i="1"/>
  <c r="B835" i="1"/>
  <c r="AI835" i="1"/>
  <c r="B833" i="1"/>
  <c r="AI833" i="1"/>
  <c r="B831" i="1"/>
  <c r="AI831" i="1"/>
  <c r="B829" i="1"/>
  <c r="AI829" i="1"/>
  <c r="B827" i="1"/>
  <c r="AI827" i="1"/>
  <c r="B825" i="1"/>
  <c r="AI825" i="1"/>
  <c r="B823" i="1"/>
  <c r="AI823" i="1"/>
  <c r="B821" i="1"/>
  <c r="AI821" i="1"/>
  <c r="B819" i="1"/>
  <c r="AI819" i="1"/>
  <c r="B817" i="1"/>
  <c r="AI817" i="1"/>
  <c r="B815" i="1"/>
  <c r="AI815" i="1"/>
  <c r="B813" i="1"/>
  <c r="AI813" i="1"/>
  <c r="B811" i="1"/>
  <c r="AI811" i="1"/>
  <c r="B809" i="1"/>
  <c r="AI809" i="1"/>
  <c r="B807" i="1"/>
  <c r="AI807" i="1"/>
  <c r="B805" i="1"/>
  <c r="AI805" i="1"/>
  <c r="B803" i="1"/>
  <c r="AI803" i="1"/>
  <c r="B801" i="1"/>
  <c r="AI801" i="1"/>
  <c r="B799" i="1"/>
  <c r="AI799" i="1"/>
  <c r="B797" i="1"/>
  <c r="AI797" i="1"/>
  <c r="B795" i="1"/>
  <c r="AI795" i="1"/>
  <c r="B793" i="1"/>
  <c r="AI793" i="1"/>
  <c r="B791" i="1"/>
  <c r="AI791" i="1"/>
  <c r="B789" i="1"/>
  <c r="AI789" i="1"/>
  <c r="B787" i="1"/>
  <c r="AI787" i="1"/>
  <c r="B785" i="1"/>
  <c r="AI785" i="1"/>
  <c r="B783" i="1"/>
  <c r="AI783" i="1"/>
  <c r="B781" i="1"/>
  <c r="AI781" i="1"/>
  <c r="B779" i="1"/>
  <c r="AI779" i="1"/>
  <c r="B777" i="1"/>
  <c r="AI777" i="1"/>
  <c r="B775" i="1"/>
  <c r="AI775" i="1"/>
  <c r="B773" i="1"/>
  <c r="AI773" i="1"/>
  <c r="B771" i="1"/>
  <c r="AI771" i="1"/>
  <c r="B769" i="1"/>
  <c r="AI769" i="1"/>
  <c r="B767" i="1"/>
  <c r="AI767" i="1"/>
  <c r="B765" i="1"/>
  <c r="AI765" i="1"/>
  <c r="B763" i="1"/>
  <c r="AI763" i="1"/>
  <c r="B761" i="1"/>
  <c r="AI761" i="1"/>
  <c r="B759" i="1"/>
  <c r="AI759" i="1"/>
  <c r="B757" i="1"/>
  <c r="AI757" i="1"/>
  <c r="B755" i="1"/>
  <c r="AI755" i="1"/>
  <c r="B753" i="1"/>
  <c r="AI753" i="1"/>
  <c r="B751" i="1"/>
  <c r="AI751" i="1"/>
  <c r="B749" i="1"/>
  <c r="AI749" i="1"/>
  <c r="B747" i="1"/>
  <c r="AI747" i="1"/>
  <c r="B745" i="1"/>
  <c r="AI745" i="1"/>
  <c r="B743" i="1"/>
  <c r="AI743" i="1"/>
  <c r="B741" i="1"/>
  <c r="AI741" i="1"/>
  <c r="B739" i="1"/>
  <c r="AI739" i="1"/>
  <c r="B737" i="1"/>
  <c r="AI737" i="1"/>
  <c r="B735" i="1"/>
  <c r="AI735" i="1"/>
  <c r="B733" i="1"/>
  <c r="AI733" i="1"/>
  <c r="B731" i="1"/>
  <c r="AI731" i="1"/>
  <c r="B729" i="1"/>
  <c r="AI729" i="1"/>
  <c r="B727" i="1"/>
  <c r="AI727" i="1"/>
  <c r="B725" i="1"/>
  <c r="AI725" i="1"/>
  <c r="B723" i="1"/>
  <c r="AI723" i="1"/>
  <c r="B721" i="1"/>
  <c r="AI721" i="1"/>
  <c r="B719" i="1"/>
  <c r="AI719" i="1"/>
  <c r="B717" i="1"/>
  <c r="AI717" i="1"/>
  <c r="B715" i="1"/>
  <c r="AI715" i="1"/>
  <c r="B713" i="1"/>
  <c r="AI713" i="1"/>
  <c r="B711" i="1"/>
  <c r="AI711" i="1"/>
  <c r="B709" i="1"/>
  <c r="AI709" i="1"/>
  <c r="B707" i="1"/>
  <c r="AI707" i="1"/>
  <c r="B705" i="1"/>
  <c r="AI705" i="1"/>
  <c r="B703" i="1"/>
  <c r="AI703" i="1"/>
  <c r="B701" i="1"/>
  <c r="AI701" i="1"/>
  <c r="AI471" i="1"/>
  <c r="B471" i="1"/>
  <c r="AI469" i="1"/>
  <c r="B469" i="1"/>
  <c r="AI467" i="1"/>
  <c r="B467" i="1"/>
  <c r="AI465" i="1"/>
  <c r="B465" i="1"/>
  <c r="AI463" i="1"/>
  <c r="B463" i="1"/>
  <c r="AI461" i="1"/>
  <c r="B461" i="1"/>
  <c r="AI459" i="1"/>
  <c r="B459" i="1"/>
  <c r="AI457" i="1"/>
  <c r="B457" i="1"/>
  <c r="AI455" i="1"/>
  <c r="B455" i="1"/>
  <c r="AI453" i="1"/>
  <c r="B453" i="1"/>
  <c r="AI451" i="1"/>
  <c r="B451" i="1"/>
  <c r="AI449" i="1"/>
  <c r="B449" i="1"/>
  <c r="AI447" i="1"/>
  <c r="B447" i="1"/>
  <c r="AI445" i="1"/>
  <c r="B445" i="1"/>
  <c r="AI443" i="1"/>
  <c r="B443" i="1"/>
  <c r="AI441" i="1"/>
  <c r="B441" i="1"/>
  <c r="AI439" i="1"/>
  <c r="B439" i="1"/>
  <c r="AI437" i="1"/>
  <c r="B437" i="1"/>
  <c r="AI435" i="1"/>
  <c r="B435" i="1"/>
  <c r="AI433" i="1"/>
  <c r="B433" i="1"/>
  <c r="AI431" i="1"/>
  <c r="B431" i="1"/>
  <c r="AI429" i="1"/>
  <c r="B429" i="1"/>
  <c r="AI427" i="1"/>
  <c r="B427" i="1"/>
  <c r="AI425" i="1"/>
  <c r="B425" i="1"/>
  <c r="AI423" i="1"/>
  <c r="B423" i="1"/>
  <c r="AI421" i="1"/>
  <c r="B421" i="1"/>
  <c r="AI419" i="1"/>
  <c r="B419" i="1"/>
  <c r="AI417" i="1"/>
  <c r="B417" i="1"/>
  <c r="AI415" i="1"/>
  <c r="B415" i="1"/>
  <c r="AI413" i="1"/>
  <c r="B413" i="1"/>
  <c r="AI411" i="1"/>
  <c r="B411" i="1"/>
  <c r="AI409" i="1"/>
  <c r="B409" i="1"/>
  <c r="AI407" i="1"/>
  <c r="B407" i="1"/>
  <c r="AI405" i="1"/>
  <c r="B405" i="1"/>
  <c r="AI403" i="1"/>
  <c r="B403" i="1"/>
  <c r="AI401" i="1"/>
  <c r="B401" i="1"/>
  <c r="AI399" i="1"/>
  <c r="B399" i="1"/>
  <c r="AI397" i="1"/>
  <c r="B397" i="1"/>
  <c r="AI395" i="1"/>
  <c r="B395" i="1"/>
  <c r="AI393" i="1"/>
  <c r="B393" i="1"/>
  <c r="AI391" i="1"/>
  <c r="B391" i="1"/>
  <c r="AI389" i="1"/>
  <c r="B389" i="1"/>
  <c r="AI387" i="1"/>
  <c r="B387" i="1"/>
  <c r="AI385" i="1"/>
  <c r="B385" i="1"/>
  <c r="AI383" i="1"/>
  <c r="B383" i="1"/>
  <c r="AI381" i="1"/>
  <c r="B381" i="1"/>
  <c r="AI379" i="1"/>
  <c r="B379" i="1"/>
  <c r="AI377" i="1"/>
  <c r="B377" i="1"/>
  <c r="AI375" i="1"/>
  <c r="B375" i="1"/>
  <c r="AI373" i="1"/>
  <c r="B373" i="1"/>
  <c r="AI371" i="1"/>
  <c r="B371" i="1"/>
  <c r="AI369" i="1"/>
  <c r="B369" i="1"/>
  <c r="AI367" i="1"/>
  <c r="B367" i="1"/>
  <c r="AI365" i="1"/>
  <c r="B365" i="1"/>
  <c r="AI363" i="1"/>
  <c r="B363" i="1"/>
  <c r="AI361" i="1"/>
  <c r="B361" i="1"/>
  <c r="AI359" i="1"/>
  <c r="B359" i="1"/>
  <c r="AI357" i="1"/>
  <c r="B357" i="1"/>
  <c r="AI355" i="1"/>
  <c r="B355" i="1"/>
  <c r="AI353" i="1"/>
  <c r="B353" i="1"/>
  <c r="AI351" i="1"/>
  <c r="B351" i="1"/>
  <c r="AI349" i="1"/>
  <c r="B349" i="1"/>
  <c r="AI347" i="1"/>
  <c r="B347" i="1"/>
  <c r="AI345" i="1"/>
  <c r="B345" i="1"/>
  <c r="AI343" i="1"/>
  <c r="B343" i="1"/>
  <c r="AI341" i="1"/>
  <c r="B341" i="1"/>
  <c r="AI339" i="1"/>
  <c r="B339" i="1"/>
  <c r="AI337" i="1"/>
  <c r="B337" i="1"/>
  <c r="AI335" i="1"/>
  <c r="B335" i="1"/>
  <c r="AI333" i="1"/>
  <c r="B333" i="1"/>
  <c r="AI331" i="1"/>
  <c r="B331" i="1"/>
  <c r="AI329" i="1"/>
  <c r="B329" i="1"/>
  <c r="AI327" i="1"/>
  <c r="B327" i="1"/>
  <c r="AI325" i="1"/>
  <c r="B325" i="1"/>
  <c r="AI323" i="1"/>
  <c r="B323" i="1"/>
  <c r="AI321" i="1"/>
  <c r="B321" i="1"/>
  <c r="AI319" i="1"/>
  <c r="B319" i="1"/>
  <c r="AI317" i="1"/>
  <c r="B317" i="1"/>
  <c r="AI315" i="1"/>
  <c r="B315" i="1"/>
  <c r="AI313" i="1"/>
  <c r="B313" i="1"/>
  <c r="AI311" i="1"/>
  <c r="B311" i="1"/>
  <c r="AI309" i="1"/>
  <c r="B309" i="1"/>
  <c r="AI307" i="1"/>
  <c r="B307" i="1"/>
  <c r="AI305" i="1"/>
  <c r="B305" i="1"/>
  <c r="AI303" i="1"/>
  <c r="B303" i="1"/>
  <c r="AI301" i="1"/>
  <c r="B301" i="1"/>
  <c r="AI299" i="1"/>
  <c r="B299" i="1"/>
  <c r="AI297" i="1"/>
  <c r="B297" i="1"/>
  <c r="AI295" i="1"/>
  <c r="B295" i="1"/>
  <c r="AI293" i="1"/>
  <c r="B293" i="1"/>
  <c r="AI291" i="1"/>
  <c r="B291" i="1"/>
  <c r="AI289" i="1"/>
  <c r="B289" i="1"/>
  <c r="AI287" i="1"/>
  <c r="B287" i="1"/>
  <c r="AI285" i="1"/>
  <c r="B285" i="1"/>
  <c r="AI283" i="1"/>
  <c r="B283" i="1"/>
  <c r="AI281" i="1"/>
  <c r="B281" i="1"/>
  <c r="AI279" i="1"/>
  <c r="B279" i="1"/>
  <c r="AI277" i="1"/>
  <c r="B277" i="1"/>
  <c r="AI275" i="1"/>
  <c r="B275" i="1"/>
  <c r="AI273" i="1"/>
  <c r="B273" i="1"/>
  <c r="AI271" i="1"/>
  <c r="B271" i="1"/>
  <c r="AI269" i="1"/>
  <c r="B269" i="1"/>
  <c r="AI267" i="1"/>
  <c r="B267" i="1"/>
  <c r="AI265" i="1"/>
  <c r="B265" i="1"/>
  <c r="AI263" i="1"/>
  <c r="B263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868" i="1"/>
  <c r="AI868" i="1"/>
  <c r="B866" i="1"/>
  <c r="AI866" i="1"/>
  <c r="B864" i="1"/>
  <c r="AI864" i="1"/>
  <c r="B862" i="1"/>
  <c r="AI862" i="1"/>
  <c r="B860" i="1"/>
  <c r="AI860" i="1"/>
  <c r="B858" i="1"/>
  <c r="AI858" i="1"/>
  <c r="B856" i="1"/>
  <c r="AI856" i="1"/>
  <c r="B854" i="1"/>
  <c r="AI854" i="1"/>
  <c r="B852" i="1"/>
  <c r="AI852" i="1"/>
  <c r="B850" i="1"/>
  <c r="AI850" i="1"/>
  <c r="B848" i="1"/>
  <c r="AI848" i="1"/>
  <c r="B846" i="1"/>
  <c r="AI846" i="1"/>
  <c r="B844" i="1"/>
  <c r="AI844" i="1"/>
  <c r="B842" i="1"/>
  <c r="AI842" i="1"/>
  <c r="B840" i="1"/>
  <c r="AI840" i="1"/>
  <c r="B838" i="1"/>
  <c r="AI838" i="1"/>
  <c r="B836" i="1"/>
  <c r="AI836" i="1"/>
  <c r="B834" i="1"/>
  <c r="AI834" i="1"/>
  <c r="B832" i="1"/>
  <c r="AI832" i="1"/>
  <c r="B830" i="1"/>
  <c r="AI830" i="1"/>
  <c r="B828" i="1"/>
  <c r="AI828" i="1"/>
  <c r="B826" i="1"/>
  <c r="AI826" i="1"/>
  <c r="B824" i="1"/>
  <c r="AI824" i="1"/>
  <c r="B822" i="1"/>
  <c r="AI822" i="1"/>
  <c r="B820" i="1"/>
  <c r="AI820" i="1"/>
  <c r="B818" i="1"/>
  <c r="AI818" i="1"/>
  <c r="B816" i="1"/>
  <c r="AI816" i="1"/>
  <c r="B814" i="1"/>
  <c r="AI814" i="1"/>
  <c r="B812" i="1"/>
  <c r="AI812" i="1"/>
  <c r="B810" i="1"/>
  <c r="AI810" i="1"/>
  <c r="B808" i="1"/>
  <c r="AI808" i="1"/>
  <c r="B806" i="1"/>
  <c r="AI806" i="1"/>
  <c r="B804" i="1"/>
  <c r="AI804" i="1"/>
  <c r="B802" i="1"/>
  <c r="AI802" i="1"/>
  <c r="B800" i="1"/>
  <c r="AI800" i="1"/>
  <c r="B798" i="1"/>
  <c r="AI798" i="1"/>
  <c r="B796" i="1"/>
  <c r="AI796" i="1"/>
  <c r="B794" i="1"/>
  <c r="AI794" i="1"/>
  <c r="B792" i="1"/>
  <c r="AI792" i="1"/>
  <c r="B790" i="1"/>
  <c r="AI790" i="1"/>
  <c r="B788" i="1"/>
  <c r="AI788" i="1"/>
  <c r="B786" i="1"/>
  <c r="AI786" i="1"/>
  <c r="B784" i="1"/>
  <c r="AI784" i="1"/>
  <c r="B782" i="1"/>
  <c r="AI782" i="1"/>
  <c r="B780" i="1"/>
  <c r="AI780" i="1"/>
  <c r="B778" i="1"/>
  <c r="AI778" i="1"/>
  <c r="B776" i="1"/>
  <c r="AI776" i="1"/>
  <c r="B774" i="1"/>
  <c r="AI774" i="1"/>
  <c r="B772" i="1"/>
  <c r="AI772" i="1"/>
  <c r="B770" i="1"/>
  <c r="AI770" i="1"/>
  <c r="B768" i="1"/>
  <c r="AI768" i="1"/>
  <c r="B766" i="1"/>
  <c r="AI766" i="1"/>
  <c r="B764" i="1"/>
  <c r="AI764" i="1"/>
  <c r="B762" i="1"/>
  <c r="AI762" i="1"/>
  <c r="B760" i="1"/>
  <c r="AI760" i="1"/>
  <c r="B758" i="1"/>
  <c r="AI758" i="1"/>
  <c r="B756" i="1"/>
  <c r="AI756" i="1"/>
  <c r="B754" i="1"/>
  <c r="AI754" i="1"/>
  <c r="B752" i="1"/>
  <c r="AI752" i="1"/>
  <c r="B750" i="1"/>
  <c r="AI750" i="1"/>
  <c r="B748" i="1"/>
  <c r="AI748" i="1"/>
  <c r="B746" i="1"/>
  <c r="AI746" i="1"/>
  <c r="B744" i="1"/>
  <c r="AI744" i="1"/>
  <c r="B742" i="1"/>
  <c r="AI742" i="1"/>
  <c r="B740" i="1"/>
  <c r="AI740" i="1"/>
  <c r="B738" i="1"/>
  <c r="AI738" i="1"/>
  <c r="B736" i="1"/>
  <c r="AI736" i="1"/>
  <c r="B734" i="1"/>
  <c r="AI734" i="1"/>
  <c r="B732" i="1"/>
  <c r="AI732" i="1"/>
  <c r="B730" i="1"/>
  <c r="AI730" i="1"/>
  <c r="B728" i="1"/>
  <c r="AI728" i="1"/>
  <c r="B726" i="1"/>
  <c r="AI726" i="1"/>
  <c r="B724" i="1"/>
  <c r="AI724" i="1"/>
  <c r="B722" i="1"/>
  <c r="AI722" i="1"/>
  <c r="B720" i="1"/>
  <c r="AI720" i="1"/>
  <c r="B718" i="1"/>
  <c r="AI718" i="1"/>
  <c r="B716" i="1"/>
  <c r="AI716" i="1"/>
  <c r="B714" i="1"/>
  <c r="AI714" i="1"/>
  <c r="B712" i="1"/>
  <c r="AI712" i="1"/>
  <c r="B710" i="1"/>
  <c r="AI710" i="1"/>
  <c r="B708" i="1"/>
  <c r="AI708" i="1"/>
  <c r="B706" i="1"/>
  <c r="AI706" i="1"/>
  <c r="B704" i="1"/>
  <c r="AI704" i="1"/>
  <c r="B702" i="1"/>
  <c r="AI702" i="1"/>
  <c r="B700" i="1"/>
  <c r="AI700" i="1"/>
  <c r="B698" i="1"/>
  <c r="AI698" i="1"/>
  <c r="B696" i="1"/>
  <c r="AI696" i="1"/>
  <c r="B694" i="1"/>
  <c r="AI694" i="1"/>
  <c r="B692" i="1"/>
  <c r="AI692" i="1"/>
  <c r="B690" i="1"/>
  <c r="AI690" i="1"/>
  <c r="B688" i="1"/>
  <c r="AI688" i="1"/>
  <c r="B686" i="1"/>
  <c r="AI686" i="1"/>
  <c r="B684" i="1"/>
  <c r="AI684" i="1"/>
  <c r="B682" i="1"/>
  <c r="AI682" i="1"/>
  <c r="B680" i="1"/>
  <c r="AI680" i="1"/>
  <c r="B678" i="1"/>
  <c r="AI678" i="1"/>
  <c r="B676" i="1"/>
  <c r="AI676" i="1"/>
  <c r="B674" i="1"/>
  <c r="AI674" i="1"/>
  <c r="B672" i="1"/>
  <c r="AI672" i="1"/>
  <c r="B670" i="1"/>
  <c r="AI670" i="1"/>
  <c r="B668" i="1"/>
  <c r="AI668" i="1"/>
  <c r="B666" i="1"/>
  <c r="AI666" i="1"/>
  <c r="B664" i="1"/>
  <c r="AI664" i="1"/>
  <c r="B662" i="1"/>
  <c r="AI662" i="1"/>
  <c r="B660" i="1"/>
  <c r="AI660" i="1"/>
  <c r="B658" i="1"/>
  <c r="AI658" i="1"/>
  <c r="B656" i="1"/>
  <c r="AI656" i="1"/>
  <c r="B654" i="1"/>
  <c r="AI654" i="1"/>
  <c r="B652" i="1"/>
  <c r="AI652" i="1"/>
  <c r="B650" i="1"/>
  <c r="AI650" i="1"/>
  <c r="B648" i="1"/>
  <c r="AI648" i="1"/>
  <c r="B646" i="1"/>
  <c r="AI646" i="1"/>
  <c r="B644" i="1"/>
  <c r="AI644" i="1"/>
  <c r="B642" i="1"/>
  <c r="AI642" i="1"/>
  <c r="B640" i="1"/>
  <c r="AI640" i="1"/>
  <c r="B638" i="1"/>
  <c r="AI638" i="1"/>
  <c r="B636" i="1"/>
  <c r="AI636" i="1"/>
  <c r="B634" i="1"/>
  <c r="AI634" i="1"/>
  <c r="B632" i="1"/>
  <c r="AI632" i="1"/>
  <c r="B630" i="1"/>
  <c r="AI630" i="1"/>
  <c r="B628" i="1"/>
  <c r="AI628" i="1"/>
  <c r="B626" i="1"/>
  <c r="AI626" i="1"/>
  <c r="B624" i="1"/>
  <c r="AI624" i="1"/>
  <c r="B622" i="1"/>
  <c r="AI622" i="1"/>
  <c r="B620" i="1"/>
  <c r="AI620" i="1"/>
  <c r="B618" i="1"/>
  <c r="AI618" i="1"/>
  <c r="B616" i="1"/>
  <c r="AI616" i="1"/>
  <c r="B614" i="1"/>
  <c r="AI614" i="1"/>
  <c r="B612" i="1"/>
  <c r="AI612" i="1"/>
  <c r="B610" i="1"/>
  <c r="AI610" i="1"/>
  <c r="B608" i="1"/>
  <c r="AI608" i="1"/>
  <c r="B606" i="1"/>
  <c r="AI606" i="1"/>
  <c r="B604" i="1"/>
  <c r="AI604" i="1"/>
  <c r="AI470" i="1"/>
  <c r="B470" i="1"/>
  <c r="AI468" i="1"/>
  <c r="B468" i="1"/>
  <c r="AI466" i="1"/>
  <c r="B466" i="1"/>
  <c r="AI464" i="1"/>
  <c r="B464" i="1"/>
  <c r="AI462" i="1"/>
  <c r="B462" i="1"/>
  <c r="AI460" i="1"/>
  <c r="B460" i="1"/>
  <c r="AI458" i="1"/>
  <c r="B458" i="1"/>
  <c r="AI456" i="1"/>
  <c r="B456" i="1"/>
  <c r="AI454" i="1"/>
  <c r="B454" i="1"/>
  <c r="AI452" i="1"/>
  <c r="B452" i="1"/>
  <c r="AI450" i="1"/>
  <c r="B450" i="1"/>
  <c r="AI448" i="1"/>
  <c r="B448" i="1"/>
  <c r="AI446" i="1"/>
  <c r="B446" i="1"/>
  <c r="AI444" i="1"/>
  <c r="B444" i="1"/>
  <c r="AI442" i="1"/>
  <c r="B442" i="1"/>
  <c r="AI440" i="1"/>
  <c r="B440" i="1"/>
  <c r="AI438" i="1"/>
  <c r="B438" i="1"/>
  <c r="AI436" i="1"/>
  <c r="B436" i="1"/>
  <c r="AI434" i="1"/>
  <c r="B434" i="1"/>
  <c r="AI432" i="1"/>
  <c r="B432" i="1"/>
  <c r="AI430" i="1"/>
  <c r="B430" i="1"/>
  <c r="AI428" i="1"/>
  <c r="B428" i="1"/>
  <c r="AI426" i="1"/>
  <c r="B426" i="1"/>
  <c r="AI424" i="1"/>
  <c r="B424" i="1"/>
  <c r="AI422" i="1"/>
  <c r="B422" i="1"/>
  <c r="AI420" i="1"/>
  <c r="B420" i="1"/>
  <c r="AI418" i="1"/>
  <c r="B418" i="1"/>
  <c r="AI416" i="1"/>
  <c r="B416" i="1"/>
  <c r="AI414" i="1"/>
  <c r="B414" i="1"/>
  <c r="AI412" i="1"/>
  <c r="B412" i="1"/>
  <c r="AI410" i="1"/>
  <c r="B410" i="1"/>
  <c r="AI408" i="1"/>
  <c r="B408" i="1"/>
  <c r="AI406" i="1"/>
  <c r="B406" i="1"/>
  <c r="AI404" i="1"/>
  <c r="B404" i="1"/>
  <c r="AI402" i="1"/>
  <c r="B402" i="1"/>
  <c r="AI400" i="1"/>
  <c r="B400" i="1"/>
  <c r="AI398" i="1"/>
  <c r="B398" i="1"/>
  <c r="AI396" i="1"/>
  <c r="B396" i="1"/>
  <c r="AI394" i="1"/>
  <c r="B394" i="1"/>
  <c r="AI392" i="1"/>
  <c r="B392" i="1"/>
  <c r="AI390" i="1"/>
  <c r="B390" i="1"/>
  <c r="AI388" i="1"/>
  <c r="B388" i="1"/>
  <c r="AI386" i="1"/>
  <c r="B386" i="1"/>
  <c r="AI384" i="1"/>
  <c r="B384" i="1"/>
  <c r="AI382" i="1"/>
  <c r="B382" i="1"/>
  <c r="AI380" i="1"/>
  <c r="B380" i="1"/>
  <c r="AI378" i="1"/>
  <c r="B378" i="1"/>
  <c r="AI376" i="1"/>
  <c r="B376" i="1"/>
  <c r="AI374" i="1"/>
  <c r="B374" i="1"/>
  <c r="AI372" i="1"/>
  <c r="B372" i="1"/>
  <c r="AI370" i="1"/>
  <c r="B370" i="1"/>
  <c r="AI368" i="1"/>
  <c r="B368" i="1"/>
  <c r="AI366" i="1"/>
  <c r="B366" i="1"/>
  <c r="AI364" i="1"/>
  <c r="B364" i="1"/>
  <c r="AI362" i="1"/>
  <c r="B362" i="1"/>
  <c r="AI360" i="1"/>
  <c r="B360" i="1"/>
  <c r="AI358" i="1"/>
  <c r="B358" i="1"/>
  <c r="AI356" i="1"/>
  <c r="B356" i="1"/>
  <c r="AI354" i="1"/>
  <c r="B354" i="1"/>
  <c r="AI352" i="1"/>
  <c r="B352" i="1"/>
  <c r="AI350" i="1"/>
  <c r="B350" i="1"/>
  <c r="AI348" i="1"/>
  <c r="B348" i="1"/>
  <c r="AI346" i="1"/>
  <c r="B346" i="1"/>
  <c r="AI344" i="1"/>
  <c r="B344" i="1"/>
  <c r="AI342" i="1"/>
  <c r="B342" i="1"/>
  <c r="AI340" i="1"/>
  <c r="B340" i="1"/>
  <c r="AI338" i="1"/>
  <c r="B338" i="1"/>
  <c r="AI336" i="1"/>
  <c r="B336" i="1"/>
  <c r="AI334" i="1"/>
  <c r="B334" i="1"/>
  <c r="AI332" i="1"/>
  <c r="B332" i="1"/>
  <c r="AI330" i="1"/>
  <c r="B330" i="1"/>
  <c r="AI328" i="1"/>
  <c r="B328" i="1"/>
  <c r="AI326" i="1"/>
  <c r="B326" i="1"/>
  <c r="AI324" i="1"/>
  <c r="B324" i="1"/>
  <c r="AI322" i="1"/>
  <c r="B322" i="1"/>
  <c r="AI320" i="1"/>
  <c r="B320" i="1"/>
  <c r="AI318" i="1"/>
  <c r="B318" i="1"/>
  <c r="AI316" i="1"/>
  <c r="B316" i="1"/>
  <c r="AI314" i="1"/>
  <c r="B314" i="1"/>
  <c r="AI312" i="1"/>
  <c r="B312" i="1"/>
  <c r="AI310" i="1"/>
  <c r="B310" i="1"/>
  <c r="AI308" i="1"/>
  <c r="B308" i="1"/>
  <c r="AI306" i="1"/>
  <c r="B306" i="1"/>
  <c r="AI304" i="1"/>
  <c r="B304" i="1"/>
  <c r="AI302" i="1"/>
  <c r="B302" i="1"/>
  <c r="AI300" i="1"/>
  <c r="B300" i="1"/>
  <c r="AI298" i="1"/>
  <c r="B298" i="1"/>
  <c r="AI296" i="1"/>
  <c r="B296" i="1"/>
  <c r="AI294" i="1"/>
  <c r="B294" i="1"/>
  <c r="AI292" i="1"/>
  <c r="B292" i="1"/>
  <c r="AI290" i="1"/>
  <c r="B290" i="1"/>
  <c r="AI288" i="1"/>
  <c r="B288" i="1"/>
  <c r="AI286" i="1"/>
  <c r="B286" i="1"/>
  <c r="AI284" i="1"/>
  <c r="B284" i="1"/>
  <c r="AI282" i="1"/>
  <c r="B282" i="1"/>
  <c r="AI280" i="1"/>
  <c r="B280" i="1"/>
  <c r="AI278" i="1"/>
  <c r="B278" i="1"/>
  <c r="AI276" i="1"/>
  <c r="B276" i="1"/>
  <c r="AI274" i="1"/>
  <c r="B274" i="1"/>
  <c r="AI272" i="1"/>
  <c r="B272" i="1"/>
  <c r="AI270" i="1"/>
  <c r="B270" i="1"/>
  <c r="AI268" i="1"/>
  <c r="B268" i="1"/>
  <c r="AI266" i="1"/>
  <c r="B266" i="1"/>
  <c r="AI264" i="1"/>
  <c r="B264" i="1"/>
  <c r="AI262" i="1"/>
  <c r="B262" i="1"/>
  <c r="B260" i="1"/>
  <c r="AI260" i="1"/>
  <c r="B258" i="1"/>
  <c r="AI258" i="1"/>
  <c r="B256" i="1"/>
  <c r="AI256" i="1"/>
  <c r="B254" i="1"/>
  <c r="AI254" i="1"/>
  <c r="B252" i="1"/>
  <c r="AI252" i="1"/>
  <c r="B250" i="1"/>
  <c r="AI250" i="1"/>
  <c r="B248" i="1"/>
  <c r="AI248" i="1"/>
  <c r="B246" i="1"/>
  <c r="AI246" i="1"/>
  <c r="B244" i="1"/>
  <c r="AI244" i="1"/>
  <c r="B242" i="1"/>
  <c r="AI242" i="1"/>
  <c r="B240" i="1"/>
  <c r="AI240" i="1"/>
  <c r="B238" i="1"/>
  <c r="AI238" i="1"/>
  <c r="B236" i="1"/>
  <c r="AI236" i="1"/>
  <c r="B234" i="1"/>
  <c r="AI234" i="1"/>
  <c r="B232" i="1"/>
  <c r="AI232" i="1"/>
  <c r="B230" i="1"/>
  <c r="AI230" i="1"/>
  <c r="B228" i="1"/>
  <c r="AI228" i="1"/>
  <c r="B226" i="1"/>
  <c r="AI226" i="1"/>
  <c r="B261" i="1"/>
  <c r="AI261" i="1"/>
  <c r="B259" i="1"/>
  <c r="AI259" i="1"/>
  <c r="B257" i="1"/>
  <c r="AI257" i="1"/>
  <c r="B255" i="1"/>
  <c r="AI255" i="1"/>
  <c r="B253" i="1"/>
  <c r="AI253" i="1"/>
  <c r="B251" i="1"/>
  <c r="AI251" i="1"/>
  <c r="B249" i="1"/>
  <c r="AI249" i="1"/>
  <c r="B247" i="1"/>
  <c r="AI247" i="1"/>
  <c r="B245" i="1"/>
  <c r="AI245" i="1"/>
  <c r="B243" i="1"/>
  <c r="AI243" i="1"/>
  <c r="B241" i="1"/>
  <c r="AI241" i="1"/>
  <c r="B239" i="1"/>
  <c r="AI239" i="1"/>
  <c r="B237" i="1"/>
  <c r="AI237" i="1"/>
  <c r="B235" i="1"/>
  <c r="AI235" i="1"/>
  <c r="B233" i="1"/>
  <c r="AI233" i="1"/>
  <c r="B231" i="1"/>
  <c r="AI231" i="1"/>
  <c r="B229" i="1"/>
  <c r="AI229" i="1"/>
  <c r="B227" i="1"/>
  <c r="AI227" i="1"/>
  <c r="B225" i="1"/>
  <c r="AI225" i="1"/>
  <c r="B223" i="1"/>
  <c r="AI223" i="1"/>
  <c r="B221" i="1"/>
  <c r="AI221" i="1"/>
  <c r="B219" i="1"/>
  <c r="AI219" i="1"/>
  <c r="B217" i="1"/>
  <c r="AI217" i="1"/>
  <c r="B215" i="1"/>
  <c r="AI215" i="1"/>
  <c r="B213" i="1"/>
  <c r="AI213" i="1"/>
  <c r="B211" i="1"/>
  <c r="AI211" i="1"/>
  <c r="B209" i="1"/>
  <c r="AI209" i="1"/>
  <c r="B207" i="1"/>
  <c r="AI207" i="1"/>
  <c r="B205" i="1"/>
  <c r="AI205" i="1"/>
  <c r="B203" i="1"/>
  <c r="AI203" i="1"/>
  <c r="B201" i="1"/>
  <c r="AI201" i="1"/>
  <c r="B199" i="1"/>
  <c r="AI199" i="1"/>
  <c r="B197" i="1"/>
  <c r="AI197" i="1"/>
  <c r="B195" i="1"/>
  <c r="AI195" i="1"/>
  <c r="B193" i="1"/>
  <c r="AI193" i="1"/>
  <c r="B191" i="1"/>
  <c r="AI191" i="1"/>
  <c r="B189" i="1"/>
  <c r="AI189" i="1"/>
  <c r="B187" i="1"/>
  <c r="AI187" i="1"/>
  <c r="B185" i="1"/>
  <c r="AI185" i="1"/>
  <c r="B183" i="1"/>
  <c r="AI183" i="1"/>
  <c r="B181" i="1"/>
  <c r="AI181" i="1"/>
  <c r="B179" i="1"/>
  <c r="AI179" i="1"/>
  <c r="B177" i="1"/>
  <c r="AI177" i="1"/>
  <c r="B175" i="1"/>
  <c r="AI175" i="1"/>
  <c r="B173" i="1"/>
  <c r="AI173" i="1"/>
  <c r="B171" i="1"/>
  <c r="AI171" i="1"/>
  <c r="B169" i="1"/>
  <c r="AI169" i="1"/>
  <c r="B167" i="1"/>
  <c r="AI167" i="1"/>
  <c r="B165" i="1"/>
  <c r="AI165" i="1"/>
  <c r="B163" i="1"/>
  <c r="AI163" i="1"/>
  <c r="B161" i="1"/>
  <c r="AI161" i="1"/>
  <c r="B159" i="1"/>
  <c r="AI159" i="1"/>
  <c r="B157" i="1"/>
  <c r="AI157" i="1"/>
  <c r="B155" i="1"/>
  <c r="AI155" i="1"/>
  <c r="B153" i="1"/>
  <c r="AI153" i="1"/>
  <c r="B151" i="1"/>
  <c r="AI151" i="1"/>
  <c r="B149" i="1"/>
  <c r="AI149" i="1"/>
  <c r="B147" i="1"/>
  <c r="AI147" i="1"/>
  <c r="B145" i="1"/>
  <c r="AI145" i="1"/>
  <c r="B143" i="1"/>
  <c r="AI143" i="1"/>
  <c r="B141" i="1"/>
  <c r="AI141" i="1"/>
  <c r="B139" i="1"/>
  <c r="AI139" i="1"/>
  <c r="B137" i="1"/>
  <c r="AI137" i="1"/>
  <c r="B135" i="1"/>
  <c r="AI135" i="1"/>
  <c r="B133" i="1"/>
  <c r="AI133" i="1"/>
  <c r="B131" i="1"/>
  <c r="AI131" i="1"/>
  <c r="B129" i="1"/>
  <c r="AI129" i="1"/>
  <c r="B127" i="1"/>
  <c r="AI127" i="1"/>
  <c r="B125" i="1"/>
  <c r="AI125" i="1"/>
  <c r="B123" i="1"/>
  <c r="AI123" i="1"/>
  <c r="B121" i="1"/>
  <c r="AI121" i="1"/>
  <c r="B119" i="1"/>
  <c r="AI119" i="1"/>
  <c r="B117" i="1"/>
  <c r="AI117" i="1"/>
  <c r="B115" i="1"/>
  <c r="AI115" i="1"/>
  <c r="B113" i="1"/>
  <c r="AI113" i="1"/>
  <c r="B111" i="1"/>
  <c r="AI111" i="1"/>
  <c r="B109" i="1"/>
  <c r="AI109" i="1"/>
  <c r="B107" i="1"/>
  <c r="AI107" i="1"/>
  <c r="B105" i="1"/>
  <c r="AI105" i="1"/>
  <c r="B103" i="1"/>
  <c r="AI103" i="1"/>
  <c r="B101" i="1"/>
  <c r="AI101" i="1"/>
  <c r="B99" i="1"/>
  <c r="AI99" i="1"/>
  <c r="B97" i="1"/>
  <c r="AI97" i="1"/>
  <c r="B95" i="1"/>
  <c r="AI95" i="1"/>
  <c r="B93" i="1"/>
  <c r="AI93" i="1"/>
  <c r="B91" i="1"/>
  <c r="AI91" i="1"/>
  <c r="B89" i="1"/>
  <c r="AI89" i="1"/>
  <c r="B87" i="1"/>
  <c r="AI87" i="1"/>
  <c r="B85" i="1"/>
  <c r="AI85" i="1"/>
  <c r="B83" i="1"/>
  <c r="AI83" i="1"/>
  <c r="B81" i="1"/>
  <c r="AI81" i="1"/>
  <c r="B79" i="1"/>
  <c r="AI79" i="1"/>
  <c r="B77" i="1"/>
  <c r="AI77" i="1"/>
  <c r="B75" i="1"/>
  <c r="AI75" i="1"/>
  <c r="B73" i="1"/>
  <c r="AI73" i="1"/>
  <c r="B71" i="1"/>
  <c r="AI71" i="1"/>
  <c r="B69" i="1"/>
  <c r="AI69" i="1"/>
  <c r="B67" i="1"/>
  <c r="AI67" i="1"/>
  <c r="B65" i="1"/>
  <c r="AI65" i="1"/>
  <c r="B63" i="1"/>
  <c r="AI63" i="1"/>
  <c r="B61" i="1"/>
  <c r="AI61" i="1"/>
  <c r="B59" i="1"/>
  <c r="AI59" i="1"/>
  <c r="B57" i="1"/>
  <c r="AI57" i="1"/>
  <c r="B55" i="1"/>
  <c r="AI55" i="1"/>
  <c r="B53" i="1"/>
  <c r="AI53" i="1"/>
  <c r="B51" i="1"/>
  <c r="AI51" i="1"/>
  <c r="B49" i="1"/>
  <c r="AI49" i="1"/>
  <c r="B47" i="1"/>
  <c r="AI47" i="1"/>
  <c r="B45" i="1"/>
  <c r="AI45" i="1"/>
  <c r="B43" i="1"/>
  <c r="AI43" i="1"/>
  <c r="B41" i="1"/>
  <c r="AI41" i="1"/>
  <c r="B39" i="1"/>
  <c r="AI39" i="1"/>
  <c r="B37" i="1"/>
  <c r="AI37" i="1"/>
  <c r="B35" i="1"/>
  <c r="AI35" i="1"/>
  <c r="B33" i="1"/>
  <c r="AI33" i="1"/>
  <c r="B31" i="1"/>
  <c r="AI31" i="1"/>
  <c r="B29" i="1"/>
  <c r="AI29" i="1"/>
  <c r="B27" i="1"/>
  <c r="AI27" i="1"/>
  <c r="B25" i="1"/>
  <c r="AI25" i="1"/>
  <c r="B23" i="1"/>
  <c r="AI23" i="1"/>
  <c r="B21" i="1"/>
  <c r="AI21" i="1"/>
  <c r="B19" i="1"/>
  <c r="AI19" i="1"/>
  <c r="B17" i="1"/>
  <c r="AI17" i="1"/>
  <c r="B9" i="1"/>
  <c r="AI9" i="1"/>
  <c r="B10" i="1"/>
  <c r="AI10" i="1"/>
  <c r="B16" i="1"/>
  <c r="B15" i="1"/>
  <c r="B14" i="1"/>
  <c r="B13" i="1"/>
  <c r="R296" i="1"/>
  <c r="R294" i="1"/>
  <c r="R292" i="1"/>
  <c r="R290" i="1"/>
  <c r="R288" i="1"/>
  <c r="R286" i="1"/>
  <c r="R284" i="1"/>
  <c r="R282" i="1"/>
  <c r="R280" i="1"/>
  <c r="R278" i="1"/>
  <c r="R276" i="1"/>
  <c r="R274" i="1"/>
  <c r="R272" i="1"/>
  <c r="R270" i="1"/>
  <c r="R268" i="1"/>
  <c r="R266" i="1"/>
  <c r="R264" i="1"/>
  <c r="R262" i="1"/>
  <c r="R260" i="1"/>
  <c r="R258" i="1"/>
  <c r="R256" i="1"/>
  <c r="R254" i="1"/>
  <c r="R252" i="1"/>
  <c r="R250" i="1"/>
  <c r="R248" i="1"/>
  <c r="R246" i="1"/>
  <c r="R244" i="1"/>
  <c r="R242" i="1"/>
  <c r="R240" i="1"/>
  <c r="R238" i="1"/>
  <c r="R236" i="1"/>
  <c r="R234" i="1"/>
  <c r="R232" i="1"/>
  <c r="R230" i="1"/>
  <c r="R228" i="1"/>
  <c r="R226" i="1"/>
  <c r="R224" i="1"/>
  <c r="R222" i="1"/>
  <c r="R220" i="1"/>
  <c r="R218" i="1"/>
  <c r="R216" i="1"/>
  <c r="R214" i="1"/>
  <c r="R212" i="1"/>
  <c r="R210" i="1"/>
  <c r="R208" i="1"/>
  <c r="R206" i="1"/>
  <c r="R204" i="1"/>
  <c r="R202" i="1"/>
  <c r="R200" i="1"/>
  <c r="R198" i="1"/>
  <c r="R196" i="1"/>
  <c r="R194" i="1"/>
  <c r="R192" i="1"/>
  <c r="R190" i="1"/>
  <c r="R188" i="1"/>
  <c r="R186" i="1"/>
  <c r="R184" i="1"/>
  <c r="R182" i="1"/>
  <c r="R180" i="1"/>
  <c r="R178" i="1"/>
  <c r="R176" i="1"/>
  <c r="R174" i="1"/>
  <c r="R172" i="1"/>
  <c r="R170" i="1"/>
  <c r="R168" i="1"/>
  <c r="R166" i="1"/>
  <c r="R164" i="1"/>
  <c r="R162" i="1"/>
  <c r="R160" i="1"/>
  <c r="R158" i="1"/>
  <c r="R156" i="1"/>
  <c r="R154" i="1"/>
  <c r="R152" i="1"/>
  <c r="R150" i="1"/>
  <c r="R148" i="1"/>
  <c r="R146" i="1"/>
  <c r="R144" i="1"/>
  <c r="R142" i="1"/>
  <c r="R140" i="1"/>
  <c r="R138" i="1"/>
  <c r="R136" i="1"/>
  <c r="R134" i="1"/>
  <c r="R132" i="1"/>
  <c r="R130" i="1"/>
  <c r="R128" i="1"/>
  <c r="R126" i="1"/>
  <c r="R124" i="1"/>
  <c r="R122" i="1"/>
  <c r="R120" i="1"/>
  <c r="R118" i="1"/>
  <c r="R116" i="1"/>
  <c r="R114" i="1"/>
  <c r="R112" i="1"/>
  <c r="R110" i="1"/>
  <c r="R108" i="1"/>
  <c r="R106" i="1"/>
  <c r="R104" i="1"/>
  <c r="R102" i="1"/>
  <c r="R100" i="1"/>
  <c r="R98" i="1"/>
  <c r="R96" i="1"/>
  <c r="R94" i="1"/>
  <c r="R92" i="1"/>
  <c r="R90" i="1"/>
  <c r="R88" i="1"/>
  <c r="R86" i="1"/>
  <c r="R84" i="1"/>
  <c r="R82" i="1"/>
  <c r="R80" i="1"/>
  <c r="R78" i="1"/>
  <c r="R76" i="1"/>
  <c r="R74" i="1"/>
  <c r="R72" i="1"/>
  <c r="R70" i="1"/>
  <c r="R68" i="1"/>
  <c r="R66" i="1"/>
  <c r="R64" i="1"/>
  <c r="R62" i="1"/>
  <c r="R60" i="1"/>
  <c r="R58" i="1"/>
  <c r="R56" i="1"/>
  <c r="R54" i="1"/>
  <c r="R52" i="1"/>
  <c r="R50" i="1"/>
  <c r="R48" i="1"/>
  <c r="R46" i="1"/>
  <c r="R44" i="1"/>
  <c r="R42" i="1"/>
  <c r="R40" i="1"/>
  <c r="R38" i="1"/>
  <c r="R36" i="1"/>
  <c r="R34" i="1"/>
  <c r="R32" i="1"/>
  <c r="R30" i="1"/>
  <c r="R28" i="1"/>
  <c r="R26" i="1"/>
  <c r="R24" i="1"/>
  <c r="R22" i="1"/>
  <c r="R20" i="1"/>
  <c r="R18" i="1"/>
  <c r="R16" i="1"/>
  <c r="R14" i="1"/>
  <c r="R12" i="1"/>
  <c r="R10" i="1"/>
  <c r="R8" i="1"/>
  <c r="R7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B653" i="1"/>
  <c r="B651" i="1"/>
  <c r="B649" i="1"/>
  <c r="B647" i="1"/>
  <c r="B224" i="1"/>
  <c r="B222" i="1"/>
  <c r="B220" i="1"/>
  <c r="B218" i="1"/>
  <c r="B216" i="1"/>
  <c r="B214" i="1"/>
  <c r="B212" i="1"/>
  <c r="B210" i="1"/>
  <c r="B208" i="1"/>
  <c r="B206" i="1"/>
  <c r="B204" i="1"/>
  <c r="B202" i="1"/>
  <c r="B200" i="1"/>
  <c r="B198" i="1"/>
  <c r="B196" i="1"/>
  <c r="B194" i="1"/>
  <c r="B192" i="1"/>
  <c r="B190" i="1"/>
  <c r="B188" i="1"/>
  <c r="B186" i="1"/>
  <c r="B184" i="1"/>
  <c r="B182" i="1"/>
  <c r="B180" i="1"/>
  <c r="B178" i="1"/>
  <c r="B176" i="1"/>
  <c r="B174" i="1"/>
  <c r="B172" i="1"/>
  <c r="B170" i="1"/>
  <c r="B168" i="1"/>
  <c r="B166" i="1"/>
  <c r="B164" i="1"/>
  <c r="B162" i="1"/>
  <c r="B160" i="1"/>
  <c r="B158" i="1"/>
  <c r="B156" i="1"/>
  <c r="B154" i="1"/>
  <c r="B152" i="1"/>
  <c r="B150" i="1"/>
  <c r="B148" i="1"/>
  <c r="B146" i="1"/>
  <c r="B144" i="1"/>
  <c r="B142" i="1"/>
  <c r="B140" i="1"/>
  <c r="B138" i="1"/>
  <c r="B136" i="1"/>
  <c r="B134" i="1"/>
  <c r="B132" i="1"/>
  <c r="B130" i="1"/>
  <c r="B128" i="1"/>
  <c r="B126" i="1"/>
  <c r="B124" i="1"/>
  <c r="B122" i="1"/>
  <c r="B120" i="1"/>
  <c r="B118" i="1"/>
  <c r="B116" i="1"/>
  <c r="B114" i="1"/>
  <c r="B112" i="1"/>
  <c r="B110" i="1"/>
  <c r="B108" i="1"/>
  <c r="B106" i="1"/>
  <c r="B104" i="1"/>
  <c r="B102" i="1"/>
  <c r="B100" i="1"/>
  <c r="B98" i="1"/>
  <c r="B96" i="1"/>
  <c r="B94" i="1"/>
  <c r="O519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9" i="1"/>
  <c r="B617" i="1"/>
  <c r="B615" i="1"/>
  <c r="B613" i="1"/>
  <c r="B611" i="1"/>
  <c r="B609" i="1"/>
  <c r="B607" i="1"/>
  <c r="B605" i="1"/>
  <c r="B92" i="1"/>
  <c r="B90" i="1"/>
  <c r="B88" i="1"/>
  <c r="B86" i="1"/>
  <c r="B84" i="1"/>
  <c r="B82" i="1"/>
  <c r="B80" i="1"/>
  <c r="B78" i="1"/>
  <c r="B76" i="1"/>
  <c r="B74" i="1"/>
  <c r="B72" i="1"/>
  <c r="B70" i="1"/>
  <c r="B68" i="1"/>
  <c r="B66" i="1"/>
  <c r="B64" i="1"/>
  <c r="B62" i="1"/>
  <c r="B60" i="1"/>
  <c r="B58" i="1"/>
  <c r="B56" i="1"/>
  <c r="B54" i="1"/>
  <c r="B52" i="1"/>
  <c r="B50" i="1"/>
  <c r="B48" i="1"/>
  <c r="B46" i="1"/>
  <c r="B44" i="1"/>
  <c r="B42" i="1"/>
  <c r="B40" i="1"/>
  <c r="B38" i="1"/>
  <c r="B36" i="1"/>
  <c r="B34" i="1"/>
  <c r="B32" i="1"/>
  <c r="B30" i="1"/>
  <c r="B28" i="1"/>
  <c r="B26" i="1"/>
  <c r="B24" i="1"/>
  <c r="B22" i="1"/>
  <c r="B20" i="1"/>
  <c r="B18" i="1"/>
  <c r="O521" i="1"/>
  <c r="O513" i="1"/>
  <c r="X476" i="1" l="1"/>
  <c r="X481" i="1"/>
  <c r="X470" i="1"/>
  <c r="X2066" i="1"/>
  <c r="X20" i="1"/>
  <c r="X28" i="1"/>
  <c r="X44" i="1"/>
  <c r="X60" i="1"/>
  <c r="X76" i="1"/>
  <c r="X92" i="1"/>
  <c r="X108" i="1"/>
  <c r="X124" i="1"/>
  <c r="X140" i="1"/>
  <c r="X148" i="1"/>
  <c r="X164" i="1"/>
  <c r="X180" i="1"/>
  <c r="X196" i="1"/>
  <c r="X212" i="1"/>
  <c r="X228" i="1"/>
  <c r="X244" i="1"/>
  <c r="X260" i="1"/>
  <c r="X268" i="1"/>
  <c r="X284" i="1"/>
  <c r="X300" i="1"/>
  <c r="X316" i="1"/>
  <c r="X2071" i="1"/>
  <c r="X2057" i="1"/>
  <c r="X25" i="1"/>
  <c r="X41" i="1"/>
  <c r="X57" i="1"/>
  <c r="X73" i="1"/>
  <c r="X89" i="1"/>
  <c r="X105" i="1"/>
  <c r="X121" i="1"/>
  <c r="X137" i="1"/>
  <c r="X153" i="1"/>
  <c r="X169" i="1"/>
  <c r="X185" i="1"/>
  <c r="X201" i="1"/>
  <c r="X217" i="1"/>
  <c r="X241" i="1"/>
  <c r="X257" i="1"/>
  <c r="X273" i="1"/>
  <c r="X289" i="1"/>
  <c r="X305" i="1"/>
  <c r="X321" i="1"/>
  <c r="X26" i="1"/>
  <c r="X34" i="1"/>
  <c r="X42" i="1"/>
  <c r="X50" i="1"/>
  <c r="X58" i="1"/>
  <c r="X66" i="1"/>
  <c r="X74" i="1"/>
  <c r="X82" i="1"/>
  <c r="X90" i="1"/>
  <c r="X98" i="1"/>
  <c r="X106" i="1"/>
  <c r="X114" i="1"/>
  <c r="X122" i="1"/>
  <c r="X130" i="1"/>
  <c r="X138" i="1"/>
  <c r="X146" i="1"/>
  <c r="X154" i="1"/>
  <c r="X162" i="1"/>
  <c r="X170" i="1"/>
  <c r="X178" i="1"/>
  <c r="X186" i="1"/>
  <c r="X194" i="1"/>
  <c r="X202" i="1"/>
  <c r="X210" i="1"/>
  <c r="X218" i="1"/>
  <c r="X226" i="1"/>
  <c r="X234" i="1"/>
  <c r="X242" i="1"/>
  <c r="X250" i="1"/>
  <c r="X258" i="1"/>
  <c r="X266" i="1"/>
  <c r="X274" i="1"/>
  <c r="X282" i="1"/>
  <c r="X290" i="1"/>
  <c r="X298" i="1"/>
  <c r="X306" i="1"/>
  <c r="X314" i="1"/>
  <c r="X322" i="1"/>
  <c r="X330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99" i="1"/>
  <c r="X415" i="1"/>
  <c r="X487" i="1"/>
  <c r="T556" i="1"/>
  <c r="X19" i="1"/>
  <c r="X2056" i="1"/>
  <c r="X17" i="1"/>
  <c r="X2064" i="1"/>
  <c r="X36" i="1"/>
  <c r="X52" i="1"/>
  <c r="X68" i="1"/>
  <c r="X84" i="1"/>
  <c r="X100" i="1"/>
  <c r="X116" i="1"/>
  <c r="X132" i="1"/>
  <c r="X156" i="1"/>
  <c r="X172" i="1"/>
  <c r="X188" i="1"/>
  <c r="X204" i="1"/>
  <c r="X220" i="1"/>
  <c r="X236" i="1"/>
  <c r="X252" i="1"/>
  <c r="X276" i="1"/>
  <c r="X292" i="1"/>
  <c r="X308" i="1"/>
  <c r="X324" i="1"/>
  <c r="X2063" i="1"/>
  <c r="X9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33" i="1"/>
  <c r="X249" i="1"/>
  <c r="X265" i="1"/>
  <c r="X281" i="1"/>
  <c r="X297" i="1"/>
  <c r="X313" i="1"/>
  <c r="X329" i="1"/>
  <c r="X2058" i="1"/>
  <c r="X336" i="1"/>
  <c r="X344" i="1"/>
  <c r="X352" i="1"/>
  <c r="X360" i="1"/>
  <c r="X368" i="1"/>
  <c r="X376" i="1"/>
  <c r="X384" i="1"/>
  <c r="X2068" i="1"/>
  <c r="X2067" i="1"/>
  <c r="X2055" i="1"/>
  <c r="X2050" i="1"/>
  <c r="X2054" i="1"/>
  <c r="X21" i="1"/>
  <c r="X12" i="1"/>
  <c r="T432" i="1"/>
  <c r="T448" i="1"/>
  <c r="T464" i="1"/>
  <c r="T480" i="1"/>
  <c r="T421" i="1"/>
  <c r="T437" i="1"/>
  <c r="T453" i="1"/>
  <c r="T469" i="1"/>
  <c r="T588" i="1"/>
  <c r="X519" i="1"/>
  <c r="X1663" i="1"/>
  <c r="X1703" i="1"/>
  <c r="X1719" i="1"/>
  <c r="X1791" i="1"/>
  <c r="X1827" i="1"/>
  <c r="X1835" i="1"/>
  <c r="X1843" i="1"/>
  <c r="X1851" i="1"/>
  <c r="X1867" i="1"/>
  <c r="X1883" i="1"/>
  <c r="X1720" i="1"/>
  <c r="X1728" i="1"/>
  <c r="X1736" i="1"/>
  <c r="X1744" i="1"/>
  <c r="X1752" i="1"/>
  <c r="X1860" i="1"/>
  <c r="X1868" i="1"/>
  <c r="X1876" i="1"/>
  <c r="X1884" i="1"/>
  <c r="X1982" i="1"/>
  <c r="X622" i="1"/>
  <c r="X630" i="1"/>
  <c r="X638" i="1"/>
  <c r="X646" i="1"/>
  <c r="X654" i="1"/>
  <c r="X662" i="1"/>
  <c r="X670" i="1"/>
  <c r="X678" i="1"/>
  <c r="X686" i="1"/>
  <c r="X694" i="1"/>
  <c r="X702" i="1"/>
  <c r="X710" i="1"/>
  <c r="X718" i="1"/>
  <c r="X726" i="1"/>
  <c r="X734" i="1"/>
  <c r="X742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1801" i="1"/>
  <c r="X1809" i="1"/>
  <c r="X1817" i="1"/>
  <c r="X1646" i="1"/>
  <c r="X1654" i="1"/>
  <c r="X1662" i="1"/>
  <c r="X1702" i="1"/>
  <c r="X1890" i="1"/>
  <c r="X1898" i="1"/>
  <c r="X1906" i="1"/>
  <c r="X1914" i="1"/>
  <c r="X1953" i="1"/>
  <c r="X1961" i="1"/>
  <c r="X1969" i="1"/>
  <c r="X1977" i="1"/>
  <c r="X1972" i="1"/>
  <c r="X629" i="1"/>
  <c r="X645" i="1"/>
  <c r="X661" i="1"/>
  <c r="X534" i="1"/>
  <c r="X542" i="1"/>
  <c r="X559" i="1"/>
  <c r="X580" i="1"/>
  <c r="X584" i="1"/>
  <c r="X597" i="1"/>
  <c r="X601" i="1"/>
  <c r="X631" i="1"/>
  <c r="X647" i="1"/>
  <c r="X663" i="1"/>
  <c r="X679" i="1"/>
  <c r="X695" i="1"/>
  <c r="X711" i="1"/>
  <c r="X548" i="1"/>
  <c r="X573" i="1"/>
  <c r="X590" i="1"/>
  <c r="X603" i="1"/>
  <c r="X607" i="1"/>
  <c r="X611" i="1"/>
  <c r="X615" i="1"/>
  <c r="X619" i="1"/>
  <c r="X1697" i="1"/>
  <c r="X1705" i="1"/>
  <c r="X1713" i="1"/>
  <c r="X1721" i="1"/>
  <c r="X1729" i="1"/>
  <c r="X1745" i="1"/>
  <c r="X1793" i="1"/>
  <c r="X1829" i="1"/>
  <c r="X1837" i="1"/>
  <c r="X1845" i="1"/>
  <c r="X1853" i="1"/>
  <c r="X1861" i="1"/>
  <c r="X1877" i="1"/>
  <c r="X1738" i="1"/>
  <c r="X1746" i="1"/>
  <c r="X1754" i="1"/>
  <c r="X1862" i="1"/>
  <c r="X1870" i="1"/>
  <c r="X1878" i="1"/>
  <c r="X1886" i="1"/>
  <c r="X1989" i="1"/>
  <c r="X1968" i="1"/>
  <c r="X677" i="1"/>
  <c r="X693" i="1"/>
  <c r="X709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44" i="1"/>
  <c r="X752" i="1"/>
  <c r="X760" i="1"/>
  <c r="X768" i="1"/>
  <c r="X776" i="1"/>
  <c r="X784" i="1"/>
  <c r="X792" i="1"/>
  <c r="X800" i="1"/>
  <c r="X808" i="1"/>
  <c r="X816" i="1"/>
  <c r="X824" i="1"/>
  <c r="X832" i="1"/>
  <c r="X840" i="1"/>
  <c r="X848" i="1"/>
  <c r="X856" i="1"/>
  <c r="X864" i="1"/>
  <c r="X872" i="1"/>
  <c r="X880" i="1"/>
  <c r="X888" i="1"/>
  <c r="X896" i="1"/>
  <c r="X1647" i="1"/>
  <c r="X1655" i="1"/>
  <c r="X1671" i="1"/>
  <c r="X1679" i="1"/>
  <c r="X1687" i="1"/>
  <c r="X1695" i="1"/>
  <c r="X1727" i="1"/>
  <c r="X1743" i="1"/>
  <c r="X1803" i="1"/>
  <c r="X1811" i="1"/>
  <c r="X1819" i="1"/>
  <c r="X1859" i="1"/>
  <c r="X1875" i="1"/>
  <c r="X1648" i="1"/>
  <c r="X1656" i="1"/>
  <c r="X1664" i="1"/>
  <c r="X1672" i="1"/>
  <c r="X1680" i="1"/>
  <c r="X1688" i="1"/>
  <c r="X1696" i="1"/>
  <c r="X1704" i="1"/>
  <c r="X1760" i="1"/>
  <c r="X1768" i="1"/>
  <c r="X1776" i="1"/>
  <c r="X1784" i="1"/>
  <c r="X1804" i="1"/>
  <c r="X1812" i="1"/>
  <c r="X1820" i="1"/>
  <c r="X1844" i="1"/>
  <c r="X1852" i="1"/>
  <c r="X1892" i="1"/>
  <c r="X1900" i="1"/>
  <c r="X1908" i="1"/>
  <c r="X1916" i="1"/>
  <c r="X1923" i="1"/>
  <c r="X1931" i="1"/>
  <c r="X1939" i="1"/>
  <c r="X1947" i="1"/>
  <c r="X1955" i="1"/>
  <c r="X1963" i="1"/>
  <c r="X1971" i="1"/>
  <c r="X1979" i="1"/>
  <c r="X1987" i="1"/>
  <c r="X2003" i="1"/>
  <c r="X2020" i="1"/>
  <c r="X2024" i="1"/>
  <c r="X1974" i="1"/>
  <c r="X623" i="1"/>
  <c r="X639" i="1"/>
  <c r="X626" i="1"/>
  <c r="X642" i="1"/>
  <c r="X658" i="1"/>
  <c r="X674" i="1"/>
  <c r="X690" i="1"/>
  <c r="X564" i="1"/>
  <c r="X581" i="1"/>
  <c r="X585" i="1"/>
  <c r="X598" i="1"/>
  <c r="X625" i="1"/>
  <c r="X641" i="1"/>
  <c r="X657" i="1"/>
  <c r="X673" i="1"/>
  <c r="X689" i="1"/>
  <c r="X705" i="1"/>
  <c r="X532" i="1"/>
  <c r="X549" i="1"/>
  <c r="X566" i="1"/>
  <c r="X574" i="1"/>
  <c r="X587" i="1"/>
  <c r="X591" i="1"/>
  <c r="X604" i="1"/>
  <c r="X608" i="1"/>
  <c r="X612" i="1"/>
  <c r="X628" i="1"/>
  <c r="X636" i="1"/>
  <c r="X644" i="1"/>
  <c r="X652" i="1"/>
  <c r="X660" i="1"/>
  <c r="X668" i="1"/>
  <c r="X676" i="1"/>
  <c r="X684" i="1"/>
  <c r="X692" i="1"/>
  <c r="X700" i="1"/>
  <c r="X708" i="1"/>
  <c r="X716" i="1"/>
  <c r="X724" i="1"/>
  <c r="X732" i="1"/>
  <c r="X740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1739" i="1"/>
  <c r="X1755" i="1"/>
  <c r="X1807" i="1"/>
  <c r="X1815" i="1"/>
  <c r="X1644" i="1"/>
  <c r="X1652" i="1"/>
  <c r="X1660" i="1"/>
  <c r="X1700" i="1"/>
  <c r="X1848" i="1"/>
  <c r="X1888" i="1"/>
  <c r="X1896" i="1"/>
  <c r="X1904" i="1"/>
  <c r="X1912" i="1"/>
  <c r="X1919" i="1"/>
  <c r="X1959" i="1"/>
  <c r="X1967" i="1"/>
  <c r="X1975" i="1"/>
  <c r="X1999" i="1"/>
  <c r="X1970" i="1"/>
  <c r="X655" i="1"/>
  <c r="X671" i="1"/>
  <c r="X687" i="1"/>
  <c r="X703" i="1"/>
  <c r="X634" i="1"/>
  <c r="X650" i="1"/>
  <c r="X666" i="1"/>
  <c r="X682" i="1"/>
  <c r="X698" i="1"/>
  <c r="X627" i="1"/>
  <c r="X643" i="1"/>
  <c r="X659" i="1"/>
  <c r="X675" i="1"/>
  <c r="X691" i="1"/>
  <c r="X707" i="1"/>
  <c r="X1645" i="1"/>
  <c r="X1653" i="1"/>
  <c r="X1661" i="1"/>
  <c r="X1669" i="1"/>
  <c r="X1677" i="1"/>
  <c r="X1685" i="1"/>
  <c r="X1693" i="1"/>
  <c r="X1701" i="1"/>
  <c r="X1717" i="1"/>
  <c r="X1725" i="1"/>
  <c r="X1741" i="1"/>
  <c r="X1757" i="1"/>
  <c r="X1825" i="1"/>
  <c r="X1833" i="1"/>
  <c r="X1841" i="1"/>
  <c r="X1849" i="1"/>
  <c r="X1857" i="1"/>
  <c r="X1873" i="1"/>
  <c r="X1670" i="1"/>
  <c r="X1678" i="1"/>
  <c r="X1686" i="1"/>
  <c r="X1694" i="1"/>
  <c r="X1726" i="1"/>
  <c r="X1734" i="1"/>
  <c r="X1742" i="1"/>
  <c r="X1750" i="1"/>
  <c r="X1758" i="1"/>
  <c r="X1766" i="1"/>
  <c r="X1774" i="1"/>
  <c r="X1782" i="1"/>
  <c r="X1790" i="1"/>
  <c r="X1802" i="1"/>
  <c r="X1810" i="1"/>
  <c r="X1818" i="1"/>
  <c r="X1858" i="1"/>
  <c r="X1866" i="1"/>
  <c r="X1874" i="1"/>
  <c r="X1882" i="1"/>
  <c r="X1921" i="1"/>
  <c r="X1929" i="1"/>
  <c r="X1937" i="1"/>
  <c r="X1945" i="1"/>
  <c r="X1985" i="1"/>
  <c r="X1980" i="1"/>
  <c r="X540" i="1"/>
  <c r="X557" i="1"/>
  <c r="X582" i="1"/>
  <c r="X595" i="1"/>
  <c r="X599" i="1"/>
  <c r="X620" i="1"/>
  <c r="X525" i="1"/>
  <c r="X550" i="1"/>
  <c r="X567" i="1"/>
  <c r="X588" i="1"/>
  <c r="X592" i="1"/>
  <c r="X605" i="1"/>
  <c r="X609" i="1"/>
  <c r="X613" i="1"/>
  <c r="X617" i="1"/>
  <c r="X498" i="1"/>
  <c r="X515" i="1"/>
  <c r="X495" i="1"/>
  <c r="X503" i="1"/>
  <c r="X511" i="1"/>
  <c r="X500" i="1"/>
  <c r="X517" i="1"/>
  <c r="X565" i="1"/>
  <c r="X556" i="1"/>
  <c r="X541" i="1"/>
  <c r="X558" i="1"/>
  <c r="X583" i="1"/>
  <c r="X600" i="1"/>
  <c r="X526" i="1"/>
  <c r="X551" i="1"/>
  <c r="X572" i="1"/>
  <c r="X589" i="1"/>
  <c r="X593" i="1"/>
  <c r="X606" i="1"/>
  <c r="X610" i="1"/>
  <c r="X484" i="1"/>
  <c r="X502" i="1"/>
  <c r="X489" i="1"/>
  <c r="X497" i="1"/>
  <c r="X505" i="1"/>
  <c r="X514" i="1"/>
  <c r="X488" i="1"/>
  <c r="X504" i="1"/>
  <c r="X575" i="1"/>
  <c r="X594" i="1"/>
  <c r="X706" i="1"/>
  <c r="X714" i="1"/>
  <c r="X722" i="1"/>
  <c r="X730" i="1"/>
  <c r="X738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1649" i="1"/>
  <c r="X1657" i="1"/>
  <c r="X1665" i="1"/>
  <c r="X1673" i="1"/>
  <c r="X1681" i="1"/>
  <c r="X1689" i="1"/>
  <c r="X1737" i="1"/>
  <c r="X1753" i="1"/>
  <c r="X1805" i="1"/>
  <c r="X1813" i="1"/>
  <c r="X1821" i="1"/>
  <c r="X1869" i="1"/>
  <c r="X1885" i="1"/>
  <c r="X1642" i="1"/>
  <c r="X1650" i="1"/>
  <c r="X1658" i="1"/>
  <c r="X1666" i="1"/>
  <c r="X1674" i="1"/>
  <c r="X1682" i="1"/>
  <c r="X1690" i="1"/>
  <c r="X1698" i="1"/>
  <c r="X1706" i="1"/>
  <c r="X1714" i="1"/>
  <c r="X1722" i="1"/>
  <c r="X1762" i="1"/>
  <c r="X1770" i="1"/>
  <c r="X1778" i="1"/>
  <c r="X1786" i="1"/>
  <c r="X1806" i="1"/>
  <c r="X1814" i="1"/>
  <c r="X1822" i="1"/>
  <c r="X1846" i="1"/>
  <c r="X1854" i="1"/>
  <c r="X1894" i="1"/>
  <c r="X1902" i="1"/>
  <c r="X1910" i="1"/>
  <c r="X1918" i="1"/>
  <c r="X1925" i="1"/>
  <c r="X1933" i="1"/>
  <c r="X1941" i="1"/>
  <c r="X1949" i="1"/>
  <c r="X1957" i="1"/>
  <c r="X1965" i="1"/>
  <c r="X1973" i="1"/>
  <c r="X1981" i="1"/>
  <c r="X1997" i="1"/>
  <c r="X490" i="1"/>
  <c r="X506" i="1"/>
  <c r="X1976" i="1"/>
  <c r="X491" i="1"/>
  <c r="X499" i="1"/>
  <c r="X507" i="1"/>
  <c r="X518" i="1"/>
  <c r="X474" i="1"/>
  <c r="X492" i="1"/>
  <c r="X508" i="1"/>
  <c r="X543" i="1"/>
  <c r="X602" i="1"/>
  <c r="X1795" i="1"/>
  <c r="X533" i="1"/>
  <c r="X1643" i="1"/>
  <c r="X1651" i="1"/>
  <c r="X1659" i="1"/>
  <c r="X1667" i="1"/>
  <c r="X1675" i="1"/>
  <c r="X1683" i="1"/>
  <c r="X1691" i="1"/>
  <c r="X1699" i="1"/>
  <c r="X1715" i="1"/>
  <c r="X1723" i="1"/>
  <c r="X1747" i="1"/>
  <c r="X1797" i="1"/>
  <c r="X1831" i="1"/>
  <c r="X1839" i="1"/>
  <c r="X1847" i="1"/>
  <c r="X1855" i="1"/>
  <c r="X1863" i="1"/>
  <c r="X1879" i="1"/>
  <c r="X1887" i="1"/>
  <c r="X1668" i="1"/>
  <c r="X1676" i="1"/>
  <c r="X1684" i="1"/>
  <c r="X1692" i="1"/>
  <c r="X1716" i="1"/>
  <c r="X1740" i="1"/>
  <c r="X1748" i="1"/>
  <c r="X1756" i="1"/>
  <c r="X1764" i="1"/>
  <c r="X1772" i="1"/>
  <c r="X1780" i="1"/>
  <c r="X1788" i="1"/>
  <c r="X1798" i="1"/>
  <c r="X1808" i="1"/>
  <c r="X1816" i="1"/>
  <c r="X1856" i="1"/>
  <c r="X1864" i="1"/>
  <c r="X1872" i="1"/>
  <c r="X1880" i="1"/>
  <c r="X1927" i="1"/>
  <c r="X1935" i="1"/>
  <c r="X1943" i="1"/>
  <c r="X1983" i="1"/>
  <c r="X1991" i="1"/>
  <c r="X494" i="1"/>
  <c r="X510" i="1"/>
  <c r="X1978" i="1"/>
  <c r="X493" i="1"/>
  <c r="X501" i="1"/>
  <c r="X509" i="1"/>
  <c r="X496" i="1"/>
  <c r="X512" i="1"/>
  <c r="X586" i="1"/>
  <c r="X1799" i="1"/>
  <c r="X483" i="1"/>
  <c r="X485" i="1"/>
  <c r="X486" i="1"/>
  <c r="X480" i="1"/>
  <c r="T593" i="1"/>
  <c r="X472" i="1"/>
  <c r="X7" i="1"/>
  <c r="T533" i="1"/>
  <c r="T596" i="1"/>
  <c r="X2028" i="1"/>
  <c r="X2032" i="1"/>
  <c r="X2036" i="1"/>
  <c r="X2040" i="1"/>
  <c r="X2044" i="1"/>
  <c r="X2046" i="1"/>
  <c r="X479" i="1"/>
  <c r="X473" i="1"/>
  <c r="X477" i="1"/>
  <c r="X482" i="1"/>
  <c r="T428" i="1"/>
  <c r="T444" i="1"/>
  <c r="T460" i="1"/>
  <c r="T476" i="1"/>
  <c r="T433" i="1"/>
  <c r="T449" i="1"/>
  <c r="T465" i="1"/>
  <c r="T481" i="1"/>
  <c r="X478" i="1"/>
  <c r="X475" i="1"/>
  <c r="T519" i="1"/>
  <c r="X461" i="1"/>
  <c r="X464" i="1"/>
  <c r="X448" i="1"/>
  <c r="X2001" i="1"/>
  <c r="T559" i="1"/>
  <c r="T420" i="1"/>
  <c r="T436" i="1"/>
  <c r="T452" i="1"/>
  <c r="T468" i="1"/>
  <c r="T425" i="1"/>
  <c r="T441" i="1"/>
  <c r="T457" i="1"/>
  <c r="T473" i="1"/>
  <c r="T604" i="1"/>
  <c r="T564" i="1"/>
  <c r="X441" i="1"/>
  <c r="T525" i="1"/>
  <c r="T550" i="1"/>
  <c r="T617" i="1"/>
  <c r="T565" i="1"/>
  <c r="X2017" i="1"/>
  <c r="X2021" i="1"/>
  <c r="X2025" i="1"/>
  <c r="X2029" i="1"/>
  <c r="X2033" i="1"/>
  <c r="X2037" i="1"/>
  <c r="X2041" i="1"/>
  <c r="X2045" i="1"/>
  <c r="T592" i="1"/>
  <c r="X436" i="1"/>
  <c r="T620" i="1"/>
  <c r="X2018" i="1"/>
  <c r="X2022" i="1"/>
  <c r="X2026" i="1"/>
  <c r="X2030" i="1"/>
  <c r="X2034" i="1"/>
  <c r="X2038" i="1"/>
  <c r="X2042" i="1"/>
  <c r="T583" i="1"/>
  <c r="T505" i="1"/>
  <c r="P520" i="1"/>
  <c r="T524" i="1"/>
  <c r="T532" i="1"/>
  <c r="T608" i="1"/>
  <c r="T612" i="1"/>
  <c r="X450" i="1"/>
  <c r="X2049" i="1"/>
  <c r="X443" i="1"/>
  <c r="X459" i="1"/>
  <c r="X454" i="1"/>
  <c r="X442" i="1"/>
  <c r="X596" i="1"/>
  <c r="T485" i="1"/>
  <c r="T610" i="1"/>
  <c r="T586" i="1"/>
  <c r="X2005" i="1"/>
  <c r="X2013" i="1"/>
  <c r="X434" i="1"/>
  <c r="X466" i="1"/>
  <c r="X2047" i="1"/>
  <c r="X435" i="1"/>
  <c r="X467" i="1"/>
  <c r="X438" i="1"/>
  <c r="X433" i="1"/>
  <c r="X453" i="1"/>
  <c r="X428" i="1"/>
  <c r="X456" i="1"/>
  <c r="T567" i="1"/>
  <c r="T609" i="1"/>
  <c r="T535" i="1"/>
  <c r="T598" i="1"/>
  <c r="X2019" i="1"/>
  <c r="X2023" i="1"/>
  <c r="X2027" i="1"/>
  <c r="X2031" i="1"/>
  <c r="X2035" i="1"/>
  <c r="X2039" i="1"/>
  <c r="X2043" i="1"/>
  <c r="X449" i="1"/>
  <c r="X469" i="1"/>
  <c r="X2015" i="1"/>
  <c r="X420" i="1"/>
  <c r="X421" i="1"/>
  <c r="X429" i="1"/>
  <c r="X445" i="1"/>
  <c r="X457" i="1"/>
  <c r="X440" i="1"/>
  <c r="X452" i="1"/>
  <c r="X468" i="1"/>
  <c r="X2007" i="1"/>
  <c r="X2016" i="1"/>
  <c r="X2048" i="1"/>
  <c r="X439" i="1"/>
  <c r="X455" i="1"/>
  <c r="X446" i="1"/>
  <c r="X424" i="1"/>
  <c r="X425" i="1"/>
  <c r="X437" i="1"/>
  <c r="X465" i="1"/>
  <c r="X432" i="1"/>
  <c r="X444" i="1"/>
  <c r="X460" i="1"/>
  <c r="X426" i="1"/>
  <c r="X458" i="1"/>
  <c r="X2014" i="1"/>
  <c r="X431" i="1"/>
  <c r="X447" i="1"/>
  <c r="X463" i="1"/>
  <c r="X430" i="1"/>
  <c r="X462" i="1"/>
  <c r="T540" i="1"/>
  <c r="T557" i="1"/>
  <c r="T582" i="1"/>
  <c r="T595" i="1"/>
  <c r="T599" i="1"/>
  <c r="T584" i="1"/>
  <c r="T605" i="1"/>
  <c r="T613" i="1"/>
  <c r="T580" i="1"/>
  <c r="T422" i="1"/>
  <c r="T454" i="1"/>
  <c r="T486" i="1"/>
  <c r="T501" i="1"/>
  <c r="T551" i="1"/>
  <c r="T606" i="1"/>
  <c r="T614" i="1"/>
  <c r="T601" i="1"/>
  <c r="T490" i="1"/>
  <c r="T534" i="1"/>
  <c r="T566" i="1"/>
  <c r="T587" i="1"/>
  <c r="T607" i="1"/>
  <c r="T581" i="1"/>
  <c r="T574" i="1"/>
  <c r="T542" i="1"/>
  <c r="T506" i="1"/>
  <c r="T474" i="1"/>
  <c r="T549" i="1"/>
  <c r="T573" i="1"/>
  <c r="T591" i="1"/>
  <c r="X535" i="1"/>
  <c r="T597" i="1"/>
  <c r="T438" i="1"/>
  <c r="T470" i="1"/>
  <c r="T543" i="1"/>
  <c r="T602" i="1"/>
  <c r="X614" i="1"/>
  <c r="T489" i="1"/>
  <c r="T502" i="1"/>
  <c r="T541" i="1"/>
  <c r="T600" i="1"/>
  <c r="T572" i="1"/>
  <c r="T526" i="1"/>
  <c r="T589" i="1"/>
  <c r="T426" i="1"/>
  <c r="T458" i="1"/>
  <c r="T548" i="1"/>
  <c r="T590" i="1"/>
  <c r="T603" i="1"/>
  <c r="T611" i="1"/>
  <c r="T615" i="1"/>
  <c r="T619" i="1"/>
  <c r="T558" i="1"/>
  <c r="T585" i="1"/>
  <c r="O520" i="1"/>
  <c r="T520" i="1" s="1"/>
  <c r="Q548" i="1"/>
  <c r="U548" i="1" s="1"/>
  <c r="Q550" i="1"/>
  <c r="U550" i="1" s="1"/>
  <c r="Q552" i="1"/>
  <c r="U552" i="1" s="1"/>
  <c r="Q554" i="1"/>
  <c r="U554" i="1" s="1"/>
  <c r="Q556" i="1"/>
  <c r="U556" i="1" s="1"/>
  <c r="Q558" i="1"/>
  <c r="U558" i="1" s="1"/>
  <c r="Q560" i="1"/>
  <c r="U560" i="1" s="1"/>
  <c r="Q562" i="1"/>
  <c r="U562" i="1" s="1"/>
  <c r="Q564" i="1"/>
  <c r="U564" i="1" s="1"/>
  <c r="Q566" i="1"/>
  <c r="U566" i="1" s="1"/>
  <c r="Q568" i="1"/>
  <c r="U568" i="1" s="1"/>
  <c r="Q570" i="1"/>
  <c r="U570" i="1" s="1"/>
  <c r="Q572" i="1"/>
  <c r="U572" i="1" s="1"/>
  <c r="Q574" i="1"/>
  <c r="U574" i="1" s="1"/>
  <c r="Q576" i="1"/>
  <c r="U576" i="1" s="1"/>
  <c r="Q578" i="1"/>
  <c r="U578" i="1" s="1"/>
  <c r="Q580" i="1"/>
  <c r="U580" i="1" s="1"/>
  <c r="Q582" i="1"/>
  <c r="U582" i="1" s="1"/>
  <c r="Q584" i="1"/>
  <c r="U584" i="1" s="1"/>
  <c r="Q586" i="1"/>
  <c r="U586" i="1" s="1"/>
  <c r="Q588" i="1"/>
  <c r="U588" i="1" s="1"/>
  <c r="Q590" i="1"/>
  <c r="U590" i="1" s="1"/>
  <c r="Q592" i="1"/>
  <c r="U592" i="1" s="1"/>
  <c r="Q594" i="1"/>
  <c r="U594" i="1" s="1"/>
  <c r="Q596" i="1"/>
  <c r="U596" i="1" s="1"/>
  <c r="Q598" i="1"/>
  <c r="U598" i="1" s="1"/>
  <c r="Q600" i="1"/>
  <c r="U600" i="1" s="1"/>
  <c r="Q602" i="1"/>
  <c r="U602" i="1" s="1"/>
  <c r="Q604" i="1"/>
  <c r="U604" i="1" s="1"/>
  <c r="Q606" i="1"/>
  <c r="U606" i="1" s="1"/>
  <c r="Q608" i="1"/>
  <c r="U608" i="1" s="1"/>
  <c r="Q610" i="1"/>
  <c r="U610" i="1" s="1"/>
  <c r="Q612" i="1"/>
  <c r="U612" i="1" s="1"/>
  <c r="Q614" i="1"/>
  <c r="U614" i="1" s="1"/>
  <c r="Q616" i="1"/>
  <c r="U616" i="1" s="1"/>
  <c r="Q618" i="1"/>
  <c r="U618" i="1" s="1"/>
  <c r="Q620" i="1"/>
  <c r="U620" i="1" s="1"/>
  <c r="Q622" i="1"/>
  <c r="U622" i="1" s="1"/>
  <c r="Q624" i="1"/>
  <c r="U624" i="1" s="1"/>
  <c r="Q626" i="1"/>
  <c r="U626" i="1" s="1"/>
  <c r="Q628" i="1"/>
  <c r="U628" i="1" s="1"/>
  <c r="Q630" i="1"/>
  <c r="U630" i="1" s="1"/>
  <c r="Q632" i="1"/>
  <c r="U632" i="1" s="1"/>
  <c r="Q634" i="1"/>
  <c r="U634" i="1" s="1"/>
  <c r="Q636" i="1"/>
  <c r="U636" i="1" s="1"/>
  <c r="Q638" i="1"/>
  <c r="U638" i="1" s="1"/>
  <c r="Q640" i="1"/>
  <c r="U640" i="1" s="1"/>
  <c r="Q642" i="1"/>
  <c r="U642" i="1" s="1"/>
  <c r="Q644" i="1"/>
  <c r="U644" i="1" s="1"/>
  <c r="Q646" i="1"/>
  <c r="U646" i="1" s="1"/>
  <c r="Q648" i="1"/>
  <c r="U648" i="1" s="1"/>
  <c r="Q650" i="1"/>
  <c r="U650" i="1" s="1"/>
  <c r="Q652" i="1"/>
  <c r="U652" i="1" s="1"/>
  <c r="Q654" i="1"/>
  <c r="U654" i="1" s="1"/>
  <c r="Q656" i="1"/>
  <c r="U656" i="1" s="1"/>
  <c r="Q658" i="1"/>
  <c r="U658" i="1" s="1"/>
  <c r="Q660" i="1"/>
  <c r="U660" i="1" s="1"/>
  <c r="Q662" i="1"/>
  <c r="U662" i="1" s="1"/>
  <c r="Q664" i="1"/>
  <c r="U664" i="1" s="1"/>
  <c r="Q666" i="1"/>
  <c r="U666" i="1" s="1"/>
  <c r="Q668" i="1"/>
  <c r="U668" i="1" s="1"/>
  <c r="Q670" i="1"/>
  <c r="U670" i="1" s="1"/>
  <c r="Q672" i="1"/>
  <c r="U672" i="1" s="1"/>
  <c r="Q674" i="1"/>
  <c r="U674" i="1" s="1"/>
  <c r="Q676" i="1"/>
  <c r="U676" i="1" s="1"/>
  <c r="Q678" i="1"/>
  <c r="U678" i="1" s="1"/>
  <c r="Q680" i="1"/>
  <c r="U680" i="1" s="1"/>
  <c r="Q682" i="1"/>
  <c r="U682" i="1" s="1"/>
  <c r="Q684" i="1"/>
  <c r="U684" i="1" s="1"/>
  <c r="Q686" i="1"/>
  <c r="U686" i="1" s="1"/>
  <c r="Q688" i="1"/>
  <c r="U688" i="1" s="1"/>
  <c r="Q690" i="1"/>
  <c r="U690" i="1" s="1"/>
  <c r="Q692" i="1"/>
  <c r="U692" i="1" s="1"/>
  <c r="Q694" i="1"/>
  <c r="U694" i="1" s="1"/>
  <c r="Q696" i="1"/>
  <c r="U696" i="1" s="1"/>
  <c r="Q698" i="1"/>
  <c r="U698" i="1" s="1"/>
  <c r="Q700" i="1"/>
  <c r="U700" i="1" s="1"/>
  <c r="Q702" i="1"/>
  <c r="U702" i="1" s="1"/>
  <c r="Q704" i="1"/>
  <c r="U704" i="1" s="1"/>
  <c r="Q706" i="1"/>
  <c r="U706" i="1" s="1"/>
  <c r="Q708" i="1"/>
  <c r="U708" i="1" s="1"/>
  <c r="Q710" i="1"/>
  <c r="U710" i="1" s="1"/>
  <c r="Q712" i="1"/>
  <c r="U712" i="1" s="1"/>
  <c r="Q714" i="1"/>
  <c r="U714" i="1" s="1"/>
  <c r="Q716" i="1"/>
  <c r="U716" i="1" s="1"/>
  <c r="Q718" i="1"/>
  <c r="U718" i="1" s="1"/>
  <c r="Q720" i="1"/>
  <c r="U720" i="1" s="1"/>
  <c r="Q722" i="1"/>
  <c r="U722" i="1" s="1"/>
  <c r="Q724" i="1"/>
  <c r="U724" i="1" s="1"/>
  <c r="Q726" i="1"/>
  <c r="U726" i="1" s="1"/>
  <c r="Q728" i="1"/>
  <c r="U728" i="1" s="1"/>
  <c r="Q730" i="1"/>
  <c r="U730" i="1" s="1"/>
  <c r="Q732" i="1"/>
  <c r="U732" i="1" s="1"/>
  <c r="Q734" i="1"/>
  <c r="U734" i="1" s="1"/>
  <c r="Q736" i="1"/>
  <c r="U736" i="1" s="1"/>
  <c r="Q738" i="1"/>
  <c r="U738" i="1" s="1"/>
  <c r="Q740" i="1"/>
  <c r="U740" i="1" s="1"/>
  <c r="Q742" i="1"/>
  <c r="U742" i="1" s="1"/>
  <c r="Q744" i="1"/>
  <c r="U744" i="1" s="1"/>
  <c r="Q746" i="1"/>
  <c r="U746" i="1" s="1"/>
  <c r="Q748" i="1"/>
  <c r="U748" i="1" s="1"/>
  <c r="Q750" i="1"/>
  <c r="U750" i="1" s="1"/>
  <c r="Q752" i="1"/>
  <c r="U752" i="1" s="1"/>
  <c r="Q754" i="1"/>
  <c r="U754" i="1" s="1"/>
  <c r="Q756" i="1"/>
  <c r="U756" i="1" s="1"/>
  <c r="Q758" i="1"/>
  <c r="U758" i="1" s="1"/>
  <c r="Q760" i="1"/>
  <c r="U760" i="1" s="1"/>
  <c r="Q762" i="1"/>
  <c r="U762" i="1" s="1"/>
  <c r="Q764" i="1"/>
  <c r="U764" i="1" s="1"/>
  <c r="Q766" i="1"/>
  <c r="U766" i="1" s="1"/>
  <c r="Q768" i="1"/>
  <c r="U768" i="1" s="1"/>
  <c r="Q770" i="1"/>
  <c r="U770" i="1" s="1"/>
  <c r="Q772" i="1"/>
  <c r="U772" i="1" s="1"/>
  <c r="Q774" i="1"/>
  <c r="U774" i="1" s="1"/>
  <c r="Q776" i="1"/>
  <c r="U776" i="1" s="1"/>
  <c r="Q778" i="1"/>
  <c r="U778" i="1" s="1"/>
  <c r="Q780" i="1"/>
  <c r="U780" i="1" s="1"/>
  <c r="Q782" i="1"/>
  <c r="U782" i="1" s="1"/>
  <c r="Q784" i="1"/>
  <c r="U784" i="1" s="1"/>
  <c r="Q786" i="1"/>
  <c r="U786" i="1" s="1"/>
  <c r="Q788" i="1"/>
  <c r="U788" i="1" s="1"/>
  <c r="Q790" i="1"/>
  <c r="U790" i="1" s="1"/>
  <c r="Q792" i="1"/>
  <c r="U792" i="1" s="1"/>
  <c r="Q794" i="1"/>
  <c r="U794" i="1" s="1"/>
  <c r="Q796" i="1"/>
  <c r="U796" i="1" s="1"/>
  <c r="Q798" i="1"/>
  <c r="U798" i="1" s="1"/>
  <c r="Q800" i="1"/>
  <c r="U800" i="1" s="1"/>
  <c r="Q802" i="1"/>
  <c r="U802" i="1" s="1"/>
  <c r="Q804" i="1"/>
  <c r="U804" i="1" s="1"/>
  <c r="Q806" i="1"/>
  <c r="U806" i="1" s="1"/>
  <c r="Q808" i="1"/>
  <c r="U808" i="1" s="1"/>
  <c r="Q810" i="1"/>
  <c r="U810" i="1" s="1"/>
  <c r="Q812" i="1"/>
  <c r="U812" i="1" s="1"/>
  <c r="Q814" i="1"/>
  <c r="U814" i="1" s="1"/>
  <c r="Q816" i="1"/>
  <c r="U816" i="1" s="1"/>
  <c r="Q818" i="1"/>
  <c r="U818" i="1" s="1"/>
  <c r="Q820" i="1"/>
  <c r="U820" i="1" s="1"/>
  <c r="Q822" i="1"/>
  <c r="U822" i="1" s="1"/>
  <c r="Q824" i="1"/>
  <c r="U824" i="1" s="1"/>
  <c r="Q826" i="1"/>
  <c r="U826" i="1" s="1"/>
  <c r="Q828" i="1"/>
  <c r="U828" i="1" s="1"/>
  <c r="Q830" i="1"/>
  <c r="U830" i="1" s="1"/>
  <c r="Q832" i="1"/>
  <c r="U832" i="1" s="1"/>
  <c r="Q834" i="1"/>
  <c r="U834" i="1" s="1"/>
  <c r="Q836" i="1"/>
  <c r="U836" i="1" s="1"/>
  <c r="Q838" i="1"/>
  <c r="U838" i="1" s="1"/>
  <c r="Q840" i="1"/>
  <c r="U840" i="1" s="1"/>
  <c r="Q842" i="1"/>
  <c r="U842" i="1" s="1"/>
  <c r="Q844" i="1"/>
  <c r="U844" i="1" s="1"/>
  <c r="Q846" i="1"/>
  <c r="U846" i="1" s="1"/>
  <c r="Q848" i="1"/>
  <c r="U848" i="1" s="1"/>
  <c r="Q850" i="1"/>
  <c r="U850" i="1" s="1"/>
  <c r="Q852" i="1"/>
  <c r="U852" i="1" s="1"/>
  <c r="Q854" i="1"/>
  <c r="U854" i="1" s="1"/>
  <c r="Q856" i="1"/>
  <c r="U856" i="1" s="1"/>
  <c r="Q858" i="1"/>
  <c r="U858" i="1" s="1"/>
  <c r="Q860" i="1"/>
  <c r="U860" i="1" s="1"/>
  <c r="Q862" i="1"/>
  <c r="U862" i="1" s="1"/>
  <c r="Q864" i="1"/>
  <c r="U864" i="1" s="1"/>
  <c r="Q866" i="1"/>
  <c r="U866" i="1" s="1"/>
  <c r="Q868" i="1"/>
  <c r="U868" i="1" s="1"/>
  <c r="Q870" i="1"/>
  <c r="U870" i="1" s="1"/>
  <c r="Q872" i="1"/>
  <c r="U872" i="1" s="1"/>
  <c r="Q874" i="1"/>
  <c r="U874" i="1" s="1"/>
  <c r="Q876" i="1"/>
  <c r="U876" i="1" s="1"/>
  <c r="Q878" i="1"/>
  <c r="U878" i="1" s="1"/>
  <c r="Q880" i="1"/>
  <c r="U880" i="1" s="1"/>
  <c r="Q882" i="1"/>
  <c r="U882" i="1" s="1"/>
  <c r="Q884" i="1"/>
  <c r="U884" i="1" s="1"/>
  <c r="Q886" i="1"/>
  <c r="U886" i="1" s="1"/>
  <c r="Q888" i="1"/>
  <c r="U888" i="1" s="1"/>
  <c r="Q890" i="1"/>
  <c r="U890" i="1" s="1"/>
  <c r="Q892" i="1"/>
  <c r="U892" i="1" s="1"/>
  <c r="Q894" i="1"/>
  <c r="U894" i="1" s="1"/>
  <c r="Q896" i="1"/>
  <c r="U896" i="1" s="1"/>
  <c r="Q898" i="1"/>
  <c r="U898" i="1" s="1"/>
  <c r="Q900" i="1"/>
  <c r="U900" i="1" s="1"/>
  <c r="Q902" i="1"/>
  <c r="U902" i="1" s="1"/>
  <c r="Q904" i="1"/>
  <c r="U904" i="1" s="1"/>
  <c r="Q906" i="1"/>
  <c r="U906" i="1" s="1"/>
  <c r="Q908" i="1"/>
  <c r="U908" i="1" s="1"/>
  <c r="Q910" i="1"/>
  <c r="U910" i="1" s="1"/>
  <c r="Q912" i="1"/>
  <c r="U912" i="1" s="1"/>
  <c r="Q914" i="1"/>
  <c r="U914" i="1" s="1"/>
  <c r="Q916" i="1"/>
  <c r="U916" i="1" s="1"/>
  <c r="Q918" i="1"/>
  <c r="U918" i="1" s="1"/>
  <c r="Q920" i="1"/>
  <c r="U920" i="1" s="1"/>
  <c r="Q922" i="1"/>
  <c r="U922" i="1" s="1"/>
  <c r="Q924" i="1"/>
  <c r="U924" i="1" s="1"/>
  <c r="Q926" i="1"/>
  <c r="U926" i="1" s="1"/>
  <c r="Q928" i="1"/>
  <c r="U928" i="1" s="1"/>
  <c r="Q930" i="1"/>
  <c r="U930" i="1" s="1"/>
  <c r="Q932" i="1"/>
  <c r="U932" i="1" s="1"/>
  <c r="Q934" i="1"/>
  <c r="U934" i="1" s="1"/>
  <c r="Q936" i="1"/>
  <c r="U936" i="1" s="1"/>
  <c r="Q938" i="1"/>
  <c r="U938" i="1" s="1"/>
  <c r="Q940" i="1"/>
  <c r="U940" i="1" s="1"/>
  <c r="Q942" i="1"/>
  <c r="U942" i="1" s="1"/>
  <c r="Q944" i="1"/>
  <c r="U944" i="1" s="1"/>
  <c r="Q946" i="1"/>
  <c r="U946" i="1" s="1"/>
  <c r="Q948" i="1"/>
  <c r="U948" i="1" s="1"/>
  <c r="Q950" i="1"/>
  <c r="U950" i="1" s="1"/>
  <c r="Q952" i="1"/>
  <c r="U952" i="1" s="1"/>
  <c r="Q954" i="1"/>
  <c r="U954" i="1" s="1"/>
  <c r="Q956" i="1"/>
  <c r="U956" i="1" s="1"/>
  <c r="Q958" i="1"/>
  <c r="U958" i="1" s="1"/>
  <c r="Q960" i="1"/>
  <c r="U960" i="1" s="1"/>
  <c r="Q962" i="1"/>
  <c r="U962" i="1" s="1"/>
  <c r="Q964" i="1"/>
  <c r="U964" i="1" s="1"/>
  <c r="Q966" i="1"/>
  <c r="U966" i="1" s="1"/>
  <c r="Q968" i="1"/>
  <c r="U968" i="1" s="1"/>
  <c r="Q970" i="1"/>
  <c r="U970" i="1" s="1"/>
  <c r="Q972" i="1"/>
  <c r="U972" i="1" s="1"/>
  <c r="Q974" i="1"/>
  <c r="U974" i="1" s="1"/>
  <c r="Q976" i="1"/>
  <c r="U976" i="1" s="1"/>
  <c r="Q978" i="1"/>
  <c r="U978" i="1" s="1"/>
  <c r="Q980" i="1"/>
  <c r="U980" i="1" s="1"/>
  <c r="Q982" i="1"/>
  <c r="U982" i="1" s="1"/>
  <c r="Q984" i="1"/>
  <c r="U984" i="1" s="1"/>
  <c r="Q986" i="1"/>
  <c r="U986" i="1" s="1"/>
  <c r="Q988" i="1"/>
  <c r="U988" i="1" s="1"/>
  <c r="Q990" i="1"/>
  <c r="U990" i="1" s="1"/>
  <c r="Q992" i="1"/>
  <c r="U992" i="1" s="1"/>
  <c r="Q994" i="1"/>
  <c r="U994" i="1" s="1"/>
  <c r="Q996" i="1"/>
  <c r="U996" i="1" s="1"/>
  <c r="Q998" i="1"/>
  <c r="U998" i="1" s="1"/>
  <c r="Q1000" i="1"/>
  <c r="U1000" i="1" s="1"/>
  <c r="Q1002" i="1"/>
  <c r="U1002" i="1" s="1"/>
  <c r="Q1004" i="1"/>
  <c r="U1004" i="1" s="1"/>
  <c r="Q1006" i="1"/>
  <c r="U1006" i="1" s="1"/>
  <c r="Q1008" i="1"/>
  <c r="U1008" i="1" s="1"/>
  <c r="Q1010" i="1"/>
  <c r="U1010" i="1" s="1"/>
  <c r="Q1012" i="1"/>
  <c r="U1012" i="1" s="1"/>
  <c r="Q1014" i="1"/>
  <c r="U1014" i="1" s="1"/>
  <c r="Q1016" i="1"/>
  <c r="U1016" i="1" s="1"/>
  <c r="Q1018" i="1"/>
  <c r="U1018" i="1" s="1"/>
  <c r="Q1020" i="1"/>
  <c r="U1020" i="1" s="1"/>
  <c r="Q1022" i="1"/>
  <c r="U1022" i="1" s="1"/>
  <c r="Q1024" i="1"/>
  <c r="U1024" i="1" s="1"/>
  <c r="Q1026" i="1"/>
  <c r="U1026" i="1" s="1"/>
  <c r="Q1028" i="1"/>
  <c r="U1028" i="1" s="1"/>
  <c r="Q1030" i="1"/>
  <c r="U1030" i="1" s="1"/>
  <c r="Q1032" i="1"/>
  <c r="U1032" i="1" s="1"/>
  <c r="Q1034" i="1"/>
  <c r="U1034" i="1" s="1"/>
  <c r="Q1036" i="1"/>
  <c r="U1036" i="1" s="1"/>
  <c r="Q1038" i="1"/>
  <c r="U1038" i="1" s="1"/>
  <c r="Q1040" i="1"/>
  <c r="U1040" i="1" s="1"/>
  <c r="Q1042" i="1"/>
  <c r="U1042" i="1" s="1"/>
  <c r="Q1044" i="1"/>
  <c r="U1044" i="1" s="1"/>
  <c r="Q1046" i="1"/>
  <c r="U1046" i="1" s="1"/>
  <c r="Q1048" i="1"/>
  <c r="U1048" i="1" s="1"/>
  <c r="Q1050" i="1"/>
  <c r="U1050" i="1" s="1"/>
  <c r="Q1052" i="1"/>
  <c r="U1052" i="1" s="1"/>
  <c r="Q1054" i="1"/>
  <c r="U1054" i="1" s="1"/>
  <c r="Q1056" i="1"/>
  <c r="U1056" i="1" s="1"/>
  <c r="Q1058" i="1"/>
  <c r="U1058" i="1" s="1"/>
  <c r="Q1060" i="1"/>
  <c r="U1060" i="1" s="1"/>
  <c r="Q1062" i="1"/>
  <c r="U1062" i="1" s="1"/>
  <c r="Q1064" i="1"/>
  <c r="U1064" i="1" s="1"/>
  <c r="Q1066" i="1"/>
  <c r="U1066" i="1" s="1"/>
  <c r="Q1068" i="1"/>
  <c r="U1068" i="1" s="1"/>
  <c r="Q1070" i="1"/>
  <c r="U1070" i="1" s="1"/>
  <c r="Q1072" i="1"/>
  <c r="U1072" i="1" s="1"/>
  <c r="Q1074" i="1"/>
  <c r="U1074" i="1" s="1"/>
  <c r="Q1076" i="1"/>
  <c r="U1076" i="1" s="1"/>
  <c r="Q1078" i="1"/>
  <c r="U1078" i="1" s="1"/>
  <c r="Q1080" i="1"/>
  <c r="U1080" i="1" s="1"/>
  <c r="Q1082" i="1"/>
  <c r="U1082" i="1" s="1"/>
  <c r="Q1084" i="1"/>
  <c r="U1084" i="1" s="1"/>
  <c r="Q1086" i="1"/>
  <c r="U1086" i="1" s="1"/>
  <c r="Q1088" i="1"/>
  <c r="U1088" i="1" s="1"/>
  <c r="Q1090" i="1"/>
  <c r="U1090" i="1" s="1"/>
  <c r="Q1092" i="1"/>
  <c r="U1092" i="1" s="1"/>
  <c r="Q1094" i="1"/>
  <c r="U1094" i="1" s="1"/>
  <c r="Q1096" i="1"/>
  <c r="U1096" i="1" s="1"/>
  <c r="Q1098" i="1"/>
  <c r="U1098" i="1" s="1"/>
  <c r="Q1100" i="1"/>
  <c r="U1100" i="1" s="1"/>
  <c r="Q1102" i="1"/>
  <c r="U1102" i="1" s="1"/>
  <c r="Q1104" i="1"/>
  <c r="U1104" i="1" s="1"/>
  <c r="Q1106" i="1"/>
  <c r="U1106" i="1" s="1"/>
  <c r="Q1108" i="1"/>
  <c r="U1108" i="1" s="1"/>
  <c r="Q1110" i="1"/>
  <c r="U1110" i="1" s="1"/>
  <c r="Q1112" i="1"/>
  <c r="U1112" i="1" s="1"/>
  <c r="Q1114" i="1"/>
  <c r="U1114" i="1" s="1"/>
  <c r="Q1116" i="1"/>
  <c r="U1116" i="1" s="1"/>
  <c r="Q1118" i="1"/>
  <c r="U1118" i="1" s="1"/>
  <c r="Q1120" i="1"/>
  <c r="U1120" i="1" s="1"/>
  <c r="Q1122" i="1"/>
  <c r="U1122" i="1" s="1"/>
  <c r="Q1124" i="1"/>
  <c r="U1124" i="1" s="1"/>
  <c r="Q1126" i="1"/>
  <c r="U1126" i="1" s="1"/>
  <c r="Q1128" i="1"/>
  <c r="U1128" i="1" s="1"/>
  <c r="Q1130" i="1"/>
  <c r="U1130" i="1" s="1"/>
  <c r="Q1132" i="1"/>
  <c r="U1132" i="1" s="1"/>
  <c r="Q1134" i="1"/>
  <c r="U1134" i="1" s="1"/>
  <c r="Q1136" i="1"/>
  <c r="U1136" i="1" s="1"/>
  <c r="Q1138" i="1"/>
  <c r="U1138" i="1" s="1"/>
  <c r="Q1140" i="1"/>
  <c r="U1140" i="1" s="1"/>
  <c r="Q1142" i="1"/>
  <c r="U1142" i="1" s="1"/>
  <c r="Q1144" i="1"/>
  <c r="U1144" i="1" s="1"/>
  <c r="Q1146" i="1"/>
  <c r="U1146" i="1" s="1"/>
  <c r="Q1148" i="1"/>
  <c r="U1148" i="1" s="1"/>
  <c r="Q1150" i="1"/>
  <c r="U1150" i="1" s="1"/>
  <c r="Q1152" i="1"/>
  <c r="U1152" i="1" s="1"/>
  <c r="Q1154" i="1"/>
  <c r="U1154" i="1" s="1"/>
  <c r="Q1156" i="1"/>
  <c r="U1156" i="1" s="1"/>
  <c r="Q1158" i="1"/>
  <c r="U1158" i="1" s="1"/>
  <c r="Q1160" i="1"/>
  <c r="U1160" i="1" s="1"/>
  <c r="Q1162" i="1"/>
  <c r="U1162" i="1" s="1"/>
  <c r="Q1164" i="1"/>
  <c r="U1164" i="1" s="1"/>
  <c r="Q1166" i="1"/>
  <c r="U1166" i="1" s="1"/>
  <c r="Q1168" i="1"/>
  <c r="U1168" i="1" s="1"/>
  <c r="Q1170" i="1"/>
  <c r="U1170" i="1" s="1"/>
  <c r="Q1172" i="1"/>
  <c r="U1172" i="1" s="1"/>
  <c r="Q1174" i="1"/>
  <c r="U1174" i="1" s="1"/>
  <c r="Q1176" i="1"/>
  <c r="U1176" i="1" s="1"/>
  <c r="Q1178" i="1"/>
  <c r="U1178" i="1" s="1"/>
  <c r="Q1180" i="1"/>
  <c r="U1180" i="1" s="1"/>
  <c r="Q1182" i="1"/>
  <c r="U1182" i="1" s="1"/>
  <c r="Q1184" i="1"/>
  <c r="U1184" i="1" s="1"/>
  <c r="Q1186" i="1"/>
  <c r="U1186" i="1" s="1"/>
  <c r="Q1188" i="1"/>
  <c r="U1188" i="1" s="1"/>
  <c r="Q1190" i="1"/>
  <c r="U1190" i="1" s="1"/>
  <c r="Q1192" i="1"/>
  <c r="U1192" i="1" s="1"/>
  <c r="Q1194" i="1"/>
  <c r="U1194" i="1" s="1"/>
  <c r="Q1196" i="1"/>
  <c r="U1196" i="1" s="1"/>
  <c r="Q1198" i="1"/>
  <c r="U1198" i="1" s="1"/>
  <c r="Q1200" i="1"/>
  <c r="U1200" i="1" s="1"/>
  <c r="Q1202" i="1"/>
  <c r="U1202" i="1" s="1"/>
  <c r="Q1204" i="1"/>
  <c r="U1204" i="1" s="1"/>
  <c r="Q1206" i="1"/>
  <c r="U1206" i="1" s="1"/>
  <c r="Q1208" i="1"/>
  <c r="U1208" i="1" s="1"/>
  <c r="Q1210" i="1"/>
  <c r="U1210" i="1" s="1"/>
  <c r="Q1212" i="1"/>
  <c r="U1212" i="1" s="1"/>
  <c r="Q1214" i="1"/>
  <c r="U1214" i="1" s="1"/>
  <c r="Q1216" i="1"/>
  <c r="U1216" i="1" s="1"/>
  <c r="Q1218" i="1"/>
  <c r="U1218" i="1" s="1"/>
  <c r="Q1220" i="1"/>
  <c r="U1220" i="1" s="1"/>
  <c r="Q1222" i="1"/>
  <c r="U1222" i="1" s="1"/>
  <c r="Q1224" i="1"/>
  <c r="U1224" i="1" s="1"/>
  <c r="Q1226" i="1"/>
  <c r="U1226" i="1" s="1"/>
  <c r="Q1228" i="1"/>
  <c r="U1228" i="1" s="1"/>
  <c r="Q1230" i="1"/>
  <c r="U1230" i="1" s="1"/>
  <c r="Q1232" i="1"/>
  <c r="U1232" i="1" s="1"/>
  <c r="Q1234" i="1"/>
  <c r="U1234" i="1" s="1"/>
  <c r="Q1236" i="1"/>
  <c r="U1236" i="1" s="1"/>
  <c r="Q1238" i="1"/>
  <c r="U1238" i="1" s="1"/>
  <c r="Q1240" i="1"/>
  <c r="U1240" i="1" s="1"/>
  <c r="Q1242" i="1"/>
  <c r="U1242" i="1" s="1"/>
  <c r="Q1244" i="1"/>
  <c r="U1244" i="1" s="1"/>
  <c r="Q1246" i="1"/>
  <c r="U1246" i="1" s="1"/>
  <c r="Q1248" i="1"/>
  <c r="U1248" i="1" s="1"/>
  <c r="Q1250" i="1"/>
  <c r="U1250" i="1" s="1"/>
  <c r="Q1252" i="1"/>
  <c r="U1252" i="1" s="1"/>
  <c r="Q1254" i="1"/>
  <c r="U1254" i="1" s="1"/>
  <c r="Q1256" i="1"/>
  <c r="U1256" i="1" s="1"/>
  <c r="Q1258" i="1"/>
  <c r="U1258" i="1" s="1"/>
  <c r="Q1260" i="1"/>
  <c r="U1260" i="1" s="1"/>
  <c r="Q1262" i="1"/>
  <c r="U1262" i="1" s="1"/>
  <c r="Q1264" i="1"/>
  <c r="U1264" i="1" s="1"/>
  <c r="Q1266" i="1"/>
  <c r="U1266" i="1" s="1"/>
  <c r="Q1268" i="1"/>
  <c r="U1268" i="1" s="1"/>
  <c r="Q1270" i="1"/>
  <c r="U1270" i="1" s="1"/>
  <c r="Q1272" i="1"/>
  <c r="U1272" i="1" s="1"/>
  <c r="Q1274" i="1"/>
  <c r="U1274" i="1" s="1"/>
  <c r="Q1276" i="1"/>
  <c r="U1276" i="1" s="1"/>
  <c r="Q1278" i="1"/>
  <c r="U1278" i="1" s="1"/>
  <c r="Q1280" i="1"/>
  <c r="U1280" i="1" s="1"/>
  <c r="Q1282" i="1"/>
  <c r="U1282" i="1" s="1"/>
  <c r="Q1284" i="1"/>
  <c r="U1284" i="1" s="1"/>
  <c r="Q1286" i="1"/>
  <c r="U1286" i="1" s="1"/>
  <c r="Q1288" i="1"/>
  <c r="U1288" i="1" s="1"/>
  <c r="Q1290" i="1"/>
  <c r="U1290" i="1" s="1"/>
  <c r="Q1292" i="1"/>
  <c r="U1292" i="1" s="1"/>
  <c r="Q1294" i="1"/>
  <c r="U1294" i="1" s="1"/>
  <c r="Q1296" i="1"/>
  <c r="U1296" i="1" s="1"/>
  <c r="Q1298" i="1"/>
  <c r="U1298" i="1" s="1"/>
  <c r="Q1300" i="1"/>
  <c r="U1300" i="1" s="1"/>
  <c r="Q1302" i="1"/>
  <c r="U1302" i="1" s="1"/>
  <c r="Q1304" i="1"/>
  <c r="U1304" i="1" s="1"/>
  <c r="Q1306" i="1"/>
  <c r="U1306" i="1" s="1"/>
  <c r="Q1308" i="1"/>
  <c r="U1308" i="1" s="1"/>
  <c r="Q1310" i="1"/>
  <c r="U1310" i="1" s="1"/>
  <c r="Q1312" i="1"/>
  <c r="U1312" i="1" s="1"/>
  <c r="Q1314" i="1"/>
  <c r="U1314" i="1" s="1"/>
  <c r="Q1316" i="1"/>
  <c r="U1316" i="1" s="1"/>
  <c r="Q1318" i="1"/>
  <c r="U1318" i="1" s="1"/>
  <c r="Q1320" i="1"/>
  <c r="U1320" i="1" s="1"/>
  <c r="Q1322" i="1"/>
  <c r="U1322" i="1" s="1"/>
  <c r="Q1324" i="1"/>
  <c r="U1324" i="1" s="1"/>
  <c r="Q1326" i="1"/>
  <c r="U1326" i="1" s="1"/>
  <c r="Q1328" i="1"/>
  <c r="U1328" i="1" s="1"/>
  <c r="Q1330" i="1"/>
  <c r="U1330" i="1" s="1"/>
  <c r="Q1332" i="1"/>
  <c r="U1332" i="1" s="1"/>
  <c r="Q1334" i="1"/>
  <c r="U1334" i="1" s="1"/>
  <c r="Q1336" i="1"/>
  <c r="U1336" i="1" s="1"/>
  <c r="Q1338" i="1"/>
  <c r="U1338" i="1" s="1"/>
  <c r="Q1340" i="1"/>
  <c r="U1340" i="1" s="1"/>
  <c r="Q1342" i="1"/>
  <c r="U1342" i="1" s="1"/>
  <c r="Q1344" i="1"/>
  <c r="U1344" i="1" s="1"/>
  <c r="Q1346" i="1"/>
  <c r="U1346" i="1" s="1"/>
  <c r="Q1348" i="1"/>
  <c r="U1348" i="1" s="1"/>
  <c r="Q1350" i="1"/>
  <c r="U1350" i="1" s="1"/>
  <c r="Q1352" i="1"/>
  <c r="U1352" i="1" s="1"/>
  <c r="Q1354" i="1"/>
  <c r="U1354" i="1" s="1"/>
  <c r="Q1356" i="1"/>
  <c r="U1356" i="1" s="1"/>
  <c r="Q1358" i="1"/>
  <c r="U1358" i="1" s="1"/>
  <c r="Q1360" i="1"/>
  <c r="U1360" i="1" s="1"/>
  <c r="Q1362" i="1"/>
  <c r="U1362" i="1" s="1"/>
  <c r="Q1364" i="1"/>
  <c r="U1364" i="1" s="1"/>
  <c r="Q1366" i="1"/>
  <c r="U1366" i="1" s="1"/>
  <c r="Q1368" i="1"/>
  <c r="U1368" i="1" s="1"/>
  <c r="Q1370" i="1"/>
  <c r="U1370" i="1" s="1"/>
  <c r="Q1372" i="1"/>
  <c r="U1372" i="1" s="1"/>
  <c r="Q1374" i="1"/>
  <c r="U1374" i="1" s="1"/>
  <c r="Q1376" i="1"/>
  <c r="U1376" i="1" s="1"/>
  <c r="Q1378" i="1"/>
  <c r="U1378" i="1" s="1"/>
  <c r="Q1380" i="1"/>
  <c r="U1380" i="1" s="1"/>
  <c r="Q1382" i="1"/>
  <c r="U1382" i="1" s="1"/>
  <c r="Q1384" i="1"/>
  <c r="U1384" i="1" s="1"/>
  <c r="Q1386" i="1"/>
  <c r="U1386" i="1" s="1"/>
  <c r="Q1388" i="1"/>
  <c r="U1388" i="1" s="1"/>
  <c r="Q1390" i="1"/>
  <c r="U1390" i="1" s="1"/>
  <c r="Q1392" i="1"/>
  <c r="U1392" i="1" s="1"/>
  <c r="Q1394" i="1"/>
  <c r="U1394" i="1" s="1"/>
  <c r="Q1396" i="1"/>
  <c r="U1396" i="1" s="1"/>
  <c r="Q1398" i="1"/>
  <c r="U1398" i="1" s="1"/>
  <c r="Q1400" i="1"/>
  <c r="U1400" i="1" s="1"/>
  <c r="Q1402" i="1"/>
  <c r="U1402" i="1" s="1"/>
  <c r="Q1404" i="1"/>
  <c r="U1404" i="1" s="1"/>
  <c r="Q1406" i="1"/>
  <c r="U1406" i="1" s="1"/>
  <c r="Q1408" i="1"/>
  <c r="U1408" i="1" s="1"/>
  <c r="Q1410" i="1"/>
  <c r="U1410" i="1" s="1"/>
  <c r="Q1412" i="1"/>
  <c r="U1412" i="1" s="1"/>
  <c r="Q1414" i="1"/>
  <c r="U1414" i="1" s="1"/>
  <c r="Q1416" i="1"/>
  <c r="U1416" i="1" s="1"/>
  <c r="Q1418" i="1"/>
  <c r="U1418" i="1" s="1"/>
  <c r="Q1420" i="1"/>
  <c r="U1420" i="1" s="1"/>
  <c r="Q1422" i="1"/>
  <c r="U1422" i="1" s="1"/>
  <c r="Q1424" i="1"/>
  <c r="U1424" i="1" s="1"/>
  <c r="Q1426" i="1"/>
  <c r="U1426" i="1" s="1"/>
  <c r="Q1428" i="1"/>
  <c r="U1428" i="1" s="1"/>
  <c r="Q1430" i="1"/>
  <c r="U1430" i="1" s="1"/>
  <c r="Q1432" i="1"/>
  <c r="U1432" i="1" s="1"/>
  <c r="Q1434" i="1"/>
  <c r="U1434" i="1" s="1"/>
  <c r="Q1436" i="1"/>
  <c r="U1436" i="1" s="1"/>
  <c r="Q1438" i="1"/>
  <c r="U1438" i="1" s="1"/>
  <c r="Q1440" i="1"/>
  <c r="U1440" i="1" s="1"/>
  <c r="Q1442" i="1"/>
  <c r="U1442" i="1" s="1"/>
  <c r="Q1444" i="1"/>
  <c r="U1444" i="1" s="1"/>
  <c r="Q1446" i="1"/>
  <c r="U1446" i="1" s="1"/>
  <c r="Q1448" i="1"/>
  <c r="U1448" i="1" s="1"/>
  <c r="Q1450" i="1"/>
  <c r="U1450" i="1" s="1"/>
  <c r="Q1452" i="1"/>
  <c r="U1452" i="1" s="1"/>
  <c r="Q1454" i="1"/>
  <c r="U1454" i="1" s="1"/>
  <c r="Q1456" i="1"/>
  <c r="U1456" i="1" s="1"/>
  <c r="Q1458" i="1"/>
  <c r="U1458" i="1" s="1"/>
  <c r="Q1460" i="1"/>
  <c r="U1460" i="1" s="1"/>
  <c r="Q1462" i="1"/>
  <c r="U1462" i="1" s="1"/>
  <c r="Q1464" i="1"/>
  <c r="U1464" i="1" s="1"/>
  <c r="Q1466" i="1"/>
  <c r="U1466" i="1" s="1"/>
  <c r="Q1468" i="1"/>
  <c r="U1468" i="1" s="1"/>
  <c r="Q1470" i="1"/>
  <c r="U1470" i="1" s="1"/>
  <c r="Q1472" i="1"/>
  <c r="U1472" i="1" s="1"/>
  <c r="Q1474" i="1"/>
  <c r="U1474" i="1" s="1"/>
  <c r="Q1476" i="1"/>
  <c r="U1476" i="1" s="1"/>
  <c r="Q1478" i="1"/>
  <c r="U1478" i="1" s="1"/>
  <c r="Q1480" i="1"/>
  <c r="U1480" i="1" s="1"/>
  <c r="Q1482" i="1"/>
  <c r="U1482" i="1" s="1"/>
  <c r="Q1484" i="1"/>
  <c r="U1484" i="1" s="1"/>
  <c r="Q1486" i="1"/>
  <c r="U1486" i="1" s="1"/>
  <c r="Q1488" i="1"/>
  <c r="U1488" i="1" s="1"/>
  <c r="Q1490" i="1"/>
  <c r="U1490" i="1" s="1"/>
  <c r="Q1492" i="1"/>
  <c r="U1492" i="1" s="1"/>
  <c r="Q1494" i="1"/>
  <c r="U1494" i="1" s="1"/>
  <c r="Q1496" i="1"/>
  <c r="U1496" i="1" s="1"/>
  <c r="Q1498" i="1"/>
  <c r="U1498" i="1" s="1"/>
  <c r="Q1500" i="1"/>
  <c r="U1500" i="1" s="1"/>
  <c r="Q1502" i="1"/>
  <c r="U1502" i="1" s="1"/>
  <c r="Q1504" i="1"/>
  <c r="U1504" i="1" s="1"/>
  <c r="Q1506" i="1"/>
  <c r="U1506" i="1" s="1"/>
  <c r="Q1508" i="1"/>
  <c r="U1508" i="1" s="1"/>
  <c r="Q1510" i="1"/>
  <c r="U1510" i="1" s="1"/>
  <c r="Q1512" i="1"/>
  <c r="U1512" i="1" s="1"/>
  <c r="Q1514" i="1"/>
  <c r="U1514" i="1" s="1"/>
  <c r="Q1516" i="1"/>
  <c r="U1516" i="1" s="1"/>
  <c r="Q1518" i="1"/>
  <c r="U1518" i="1" s="1"/>
  <c r="Q1520" i="1"/>
  <c r="U1520" i="1" s="1"/>
  <c r="Q1522" i="1"/>
  <c r="U1522" i="1" s="1"/>
  <c r="Q1524" i="1"/>
  <c r="U1524" i="1" s="1"/>
  <c r="Q1526" i="1"/>
  <c r="U1526" i="1" s="1"/>
  <c r="Q1528" i="1"/>
  <c r="U1528" i="1" s="1"/>
  <c r="Q1530" i="1"/>
  <c r="U1530" i="1" s="1"/>
  <c r="Q1532" i="1"/>
  <c r="U1532" i="1" s="1"/>
  <c r="Q1534" i="1"/>
  <c r="U1534" i="1" s="1"/>
  <c r="Q1536" i="1"/>
  <c r="U1536" i="1" s="1"/>
  <c r="Q1538" i="1"/>
  <c r="U1538" i="1" s="1"/>
  <c r="Q547" i="1"/>
  <c r="U547" i="1" s="1"/>
  <c r="Q549" i="1"/>
  <c r="U549" i="1" s="1"/>
  <c r="Q551" i="1"/>
  <c r="U551" i="1" s="1"/>
  <c r="Q553" i="1"/>
  <c r="U553" i="1" s="1"/>
  <c r="Q555" i="1"/>
  <c r="U555" i="1" s="1"/>
  <c r="Q557" i="1"/>
  <c r="U557" i="1" s="1"/>
  <c r="Q559" i="1"/>
  <c r="U559" i="1" s="1"/>
  <c r="Q561" i="1"/>
  <c r="U561" i="1" s="1"/>
  <c r="Q563" i="1"/>
  <c r="U563" i="1" s="1"/>
  <c r="Q565" i="1"/>
  <c r="U565" i="1" s="1"/>
  <c r="Q567" i="1"/>
  <c r="U567" i="1" s="1"/>
  <c r="Q569" i="1"/>
  <c r="U569" i="1" s="1"/>
  <c r="Q571" i="1"/>
  <c r="U571" i="1" s="1"/>
  <c r="Q573" i="1"/>
  <c r="U573" i="1" s="1"/>
  <c r="Q575" i="1"/>
  <c r="U575" i="1" s="1"/>
  <c r="Q577" i="1"/>
  <c r="U577" i="1" s="1"/>
  <c r="Q579" i="1"/>
  <c r="U579" i="1" s="1"/>
  <c r="Q581" i="1"/>
  <c r="U581" i="1" s="1"/>
  <c r="Q583" i="1"/>
  <c r="U583" i="1" s="1"/>
  <c r="Q585" i="1"/>
  <c r="U585" i="1" s="1"/>
  <c r="Q587" i="1"/>
  <c r="U587" i="1" s="1"/>
  <c r="Q589" i="1"/>
  <c r="U589" i="1" s="1"/>
  <c r="Q591" i="1"/>
  <c r="U591" i="1" s="1"/>
  <c r="Q593" i="1"/>
  <c r="U593" i="1" s="1"/>
  <c r="Q595" i="1"/>
  <c r="U595" i="1" s="1"/>
  <c r="Q597" i="1"/>
  <c r="U597" i="1" s="1"/>
  <c r="Q599" i="1"/>
  <c r="U599" i="1" s="1"/>
  <c r="Q601" i="1"/>
  <c r="U601" i="1" s="1"/>
  <c r="Q603" i="1"/>
  <c r="U603" i="1" s="1"/>
  <c r="Q605" i="1"/>
  <c r="U605" i="1" s="1"/>
  <c r="Q607" i="1"/>
  <c r="U607" i="1" s="1"/>
  <c r="Q609" i="1"/>
  <c r="U609" i="1" s="1"/>
  <c r="Q611" i="1"/>
  <c r="U611" i="1" s="1"/>
  <c r="Q613" i="1"/>
  <c r="U613" i="1" s="1"/>
  <c r="Q615" i="1"/>
  <c r="U615" i="1" s="1"/>
  <c r="Q617" i="1"/>
  <c r="U617" i="1" s="1"/>
  <c r="Q619" i="1"/>
  <c r="U619" i="1" s="1"/>
  <c r="Q621" i="1"/>
  <c r="U621" i="1" s="1"/>
  <c r="Q623" i="1"/>
  <c r="U623" i="1" s="1"/>
  <c r="Q625" i="1"/>
  <c r="U625" i="1" s="1"/>
  <c r="Q627" i="1"/>
  <c r="U627" i="1" s="1"/>
  <c r="Q629" i="1"/>
  <c r="U629" i="1" s="1"/>
  <c r="Q631" i="1"/>
  <c r="U631" i="1" s="1"/>
  <c r="Q633" i="1"/>
  <c r="U633" i="1" s="1"/>
  <c r="Q635" i="1"/>
  <c r="U635" i="1" s="1"/>
  <c r="Q637" i="1"/>
  <c r="U637" i="1" s="1"/>
  <c r="Q639" i="1"/>
  <c r="U639" i="1" s="1"/>
  <c r="Q641" i="1"/>
  <c r="U641" i="1" s="1"/>
  <c r="Q643" i="1"/>
  <c r="U643" i="1" s="1"/>
  <c r="Q645" i="1"/>
  <c r="U645" i="1" s="1"/>
  <c r="Q647" i="1"/>
  <c r="U647" i="1" s="1"/>
  <c r="Q649" i="1"/>
  <c r="U649" i="1" s="1"/>
  <c r="Q651" i="1"/>
  <c r="U651" i="1" s="1"/>
  <c r="Q653" i="1"/>
  <c r="U653" i="1" s="1"/>
  <c r="Q655" i="1"/>
  <c r="U655" i="1" s="1"/>
  <c r="Q657" i="1"/>
  <c r="U657" i="1" s="1"/>
  <c r="Q659" i="1"/>
  <c r="U659" i="1" s="1"/>
  <c r="Q661" i="1"/>
  <c r="U661" i="1" s="1"/>
  <c r="Q663" i="1"/>
  <c r="U663" i="1" s="1"/>
  <c r="Q665" i="1"/>
  <c r="U665" i="1" s="1"/>
  <c r="Q667" i="1"/>
  <c r="U667" i="1" s="1"/>
  <c r="Q669" i="1"/>
  <c r="U669" i="1" s="1"/>
  <c r="Q671" i="1"/>
  <c r="U671" i="1" s="1"/>
  <c r="Q673" i="1"/>
  <c r="U673" i="1" s="1"/>
  <c r="Q675" i="1"/>
  <c r="U675" i="1" s="1"/>
  <c r="Q677" i="1"/>
  <c r="U677" i="1" s="1"/>
  <c r="Q679" i="1"/>
  <c r="U679" i="1" s="1"/>
  <c r="Q681" i="1"/>
  <c r="U681" i="1" s="1"/>
  <c r="Q683" i="1"/>
  <c r="U683" i="1" s="1"/>
  <c r="Q685" i="1"/>
  <c r="U685" i="1" s="1"/>
  <c r="Q687" i="1"/>
  <c r="U687" i="1" s="1"/>
  <c r="Q689" i="1"/>
  <c r="U689" i="1" s="1"/>
  <c r="Q691" i="1"/>
  <c r="U691" i="1" s="1"/>
  <c r="Q693" i="1"/>
  <c r="U693" i="1" s="1"/>
  <c r="Q695" i="1"/>
  <c r="U695" i="1" s="1"/>
  <c r="Q697" i="1"/>
  <c r="U697" i="1" s="1"/>
  <c r="Q699" i="1"/>
  <c r="U699" i="1" s="1"/>
  <c r="Q701" i="1"/>
  <c r="U701" i="1" s="1"/>
  <c r="Q703" i="1"/>
  <c r="U703" i="1" s="1"/>
  <c r="Q705" i="1"/>
  <c r="U705" i="1" s="1"/>
  <c r="Q707" i="1"/>
  <c r="U707" i="1" s="1"/>
  <c r="Q709" i="1"/>
  <c r="U709" i="1" s="1"/>
  <c r="Q711" i="1"/>
  <c r="U711" i="1" s="1"/>
  <c r="Q713" i="1"/>
  <c r="U713" i="1" s="1"/>
  <c r="Q715" i="1"/>
  <c r="U715" i="1" s="1"/>
  <c r="Q717" i="1"/>
  <c r="U717" i="1" s="1"/>
  <c r="Q719" i="1"/>
  <c r="U719" i="1" s="1"/>
  <c r="Q721" i="1"/>
  <c r="U721" i="1" s="1"/>
  <c r="Q723" i="1"/>
  <c r="U723" i="1" s="1"/>
  <c r="Q725" i="1"/>
  <c r="U725" i="1" s="1"/>
  <c r="Q727" i="1"/>
  <c r="U727" i="1" s="1"/>
  <c r="Q729" i="1"/>
  <c r="U729" i="1" s="1"/>
  <c r="Q731" i="1"/>
  <c r="U731" i="1" s="1"/>
  <c r="Q733" i="1"/>
  <c r="U733" i="1" s="1"/>
  <c r="Q735" i="1"/>
  <c r="U735" i="1" s="1"/>
  <c r="Q737" i="1"/>
  <c r="U737" i="1" s="1"/>
  <c r="Q739" i="1"/>
  <c r="U739" i="1" s="1"/>
  <c r="Q741" i="1"/>
  <c r="U741" i="1" s="1"/>
  <c r="Q743" i="1"/>
  <c r="U743" i="1" s="1"/>
  <c r="Q745" i="1"/>
  <c r="U745" i="1" s="1"/>
  <c r="Q747" i="1"/>
  <c r="U747" i="1" s="1"/>
  <c r="Q749" i="1"/>
  <c r="U749" i="1" s="1"/>
  <c r="Q751" i="1"/>
  <c r="U751" i="1" s="1"/>
  <c r="Q753" i="1"/>
  <c r="U753" i="1" s="1"/>
  <c r="Q755" i="1"/>
  <c r="U755" i="1" s="1"/>
  <c r="Q757" i="1"/>
  <c r="U757" i="1" s="1"/>
  <c r="Q759" i="1"/>
  <c r="U759" i="1" s="1"/>
  <c r="Q761" i="1"/>
  <c r="U761" i="1" s="1"/>
  <c r="Q763" i="1"/>
  <c r="U763" i="1" s="1"/>
  <c r="Q765" i="1"/>
  <c r="U765" i="1" s="1"/>
  <c r="Q767" i="1"/>
  <c r="U767" i="1" s="1"/>
  <c r="Q769" i="1"/>
  <c r="U769" i="1" s="1"/>
  <c r="Q771" i="1"/>
  <c r="U771" i="1" s="1"/>
  <c r="Q773" i="1"/>
  <c r="U773" i="1" s="1"/>
  <c r="Q775" i="1"/>
  <c r="U775" i="1" s="1"/>
  <c r="Q777" i="1"/>
  <c r="U777" i="1" s="1"/>
  <c r="Q779" i="1"/>
  <c r="U779" i="1" s="1"/>
  <c r="Q781" i="1"/>
  <c r="U781" i="1" s="1"/>
  <c r="Q783" i="1"/>
  <c r="U783" i="1" s="1"/>
  <c r="Q785" i="1"/>
  <c r="U785" i="1" s="1"/>
  <c r="Q787" i="1"/>
  <c r="U787" i="1" s="1"/>
  <c r="Q789" i="1"/>
  <c r="U789" i="1" s="1"/>
  <c r="Q791" i="1"/>
  <c r="U791" i="1" s="1"/>
  <c r="Q793" i="1"/>
  <c r="U793" i="1" s="1"/>
  <c r="Q795" i="1"/>
  <c r="U795" i="1" s="1"/>
  <c r="Q797" i="1"/>
  <c r="U797" i="1" s="1"/>
  <c r="Q799" i="1"/>
  <c r="U799" i="1" s="1"/>
  <c r="Q801" i="1"/>
  <c r="U801" i="1" s="1"/>
  <c r="Q803" i="1"/>
  <c r="U803" i="1" s="1"/>
  <c r="Q805" i="1"/>
  <c r="U805" i="1" s="1"/>
  <c r="Q807" i="1"/>
  <c r="U807" i="1" s="1"/>
  <c r="Q809" i="1"/>
  <c r="U809" i="1" s="1"/>
  <c r="Q811" i="1"/>
  <c r="U811" i="1" s="1"/>
  <c r="Q813" i="1"/>
  <c r="U813" i="1" s="1"/>
  <c r="Q815" i="1"/>
  <c r="U815" i="1" s="1"/>
  <c r="Q817" i="1"/>
  <c r="U817" i="1" s="1"/>
  <c r="Q819" i="1"/>
  <c r="U819" i="1" s="1"/>
  <c r="Q821" i="1"/>
  <c r="U821" i="1" s="1"/>
  <c r="Q823" i="1"/>
  <c r="U823" i="1" s="1"/>
  <c r="Q825" i="1"/>
  <c r="U825" i="1" s="1"/>
  <c r="Q827" i="1"/>
  <c r="U827" i="1" s="1"/>
  <c r="Q829" i="1"/>
  <c r="U829" i="1" s="1"/>
  <c r="Q831" i="1"/>
  <c r="U831" i="1" s="1"/>
  <c r="Q833" i="1"/>
  <c r="U833" i="1" s="1"/>
  <c r="Q835" i="1"/>
  <c r="U835" i="1" s="1"/>
  <c r="Q837" i="1"/>
  <c r="U837" i="1" s="1"/>
  <c r="Q839" i="1"/>
  <c r="U839" i="1" s="1"/>
  <c r="Q841" i="1"/>
  <c r="U841" i="1" s="1"/>
  <c r="Q843" i="1"/>
  <c r="U843" i="1" s="1"/>
  <c r="Q845" i="1"/>
  <c r="U845" i="1" s="1"/>
  <c r="Q847" i="1"/>
  <c r="U847" i="1" s="1"/>
  <c r="Q849" i="1"/>
  <c r="U849" i="1" s="1"/>
  <c r="Q851" i="1"/>
  <c r="U851" i="1" s="1"/>
  <c r="Q853" i="1"/>
  <c r="U853" i="1" s="1"/>
  <c r="Q855" i="1"/>
  <c r="U855" i="1" s="1"/>
  <c r="Q857" i="1"/>
  <c r="U857" i="1" s="1"/>
  <c r="Q859" i="1"/>
  <c r="U859" i="1" s="1"/>
  <c r="Q861" i="1"/>
  <c r="U861" i="1" s="1"/>
  <c r="Q863" i="1"/>
  <c r="U863" i="1" s="1"/>
  <c r="Q865" i="1"/>
  <c r="U865" i="1" s="1"/>
  <c r="Q867" i="1"/>
  <c r="U867" i="1" s="1"/>
  <c r="Q869" i="1"/>
  <c r="U869" i="1" s="1"/>
  <c r="Q871" i="1"/>
  <c r="U871" i="1" s="1"/>
  <c r="Q873" i="1"/>
  <c r="U873" i="1" s="1"/>
  <c r="Q875" i="1"/>
  <c r="U875" i="1" s="1"/>
  <c r="Q877" i="1"/>
  <c r="U877" i="1" s="1"/>
  <c r="Q879" i="1"/>
  <c r="U879" i="1" s="1"/>
  <c r="Q881" i="1"/>
  <c r="U881" i="1" s="1"/>
  <c r="Q883" i="1"/>
  <c r="U883" i="1" s="1"/>
  <c r="Q885" i="1"/>
  <c r="U885" i="1" s="1"/>
  <c r="Q887" i="1"/>
  <c r="U887" i="1" s="1"/>
  <c r="Q889" i="1"/>
  <c r="U889" i="1" s="1"/>
  <c r="Q891" i="1"/>
  <c r="U891" i="1" s="1"/>
  <c r="Q893" i="1"/>
  <c r="U893" i="1" s="1"/>
  <c r="Q895" i="1"/>
  <c r="U895" i="1" s="1"/>
  <c r="Q897" i="1"/>
  <c r="U897" i="1" s="1"/>
  <c r="Q899" i="1"/>
  <c r="U899" i="1" s="1"/>
  <c r="Q901" i="1"/>
  <c r="U901" i="1" s="1"/>
  <c r="Q903" i="1"/>
  <c r="U903" i="1" s="1"/>
  <c r="Q905" i="1"/>
  <c r="U905" i="1" s="1"/>
  <c r="Q907" i="1"/>
  <c r="U907" i="1" s="1"/>
  <c r="Q909" i="1"/>
  <c r="U909" i="1" s="1"/>
  <c r="Q911" i="1"/>
  <c r="U911" i="1" s="1"/>
  <c r="Q913" i="1"/>
  <c r="U913" i="1" s="1"/>
  <c r="Q915" i="1"/>
  <c r="U915" i="1" s="1"/>
  <c r="Q917" i="1"/>
  <c r="U917" i="1" s="1"/>
  <c r="Q919" i="1"/>
  <c r="U919" i="1" s="1"/>
  <c r="Q921" i="1"/>
  <c r="U921" i="1" s="1"/>
  <c r="Q923" i="1"/>
  <c r="U923" i="1" s="1"/>
  <c r="Q925" i="1"/>
  <c r="U925" i="1" s="1"/>
  <c r="Q927" i="1"/>
  <c r="U927" i="1" s="1"/>
  <c r="Q929" i="1"/>
  <c r="U929" i="1" s="1"/>
  <c r="Q931" i="1"/>
  <c r="U931" i="1" s="1"/>
  <c r="Q933" i="1"/>
  <c r="U933" i="1" s="1"/>
  <c r="Q935" i="1"/>
  <c r="U935" i="1" s="1"/>
  <c r="Q937" i="1"/>
  <c r="U937" i="1" s="1"/>
  <c r="Q939" i="1"/>
  <c r="U939" i="1" s="1"/>
  <c r="Q941" i="1"/>
  <c r="U941" i="1" s="1"/>
  <c r="Q943" i="1"/>
  <c r="U943" i="1" s="1"/>
  <c r="Q945" i="1"/>
  <c r="U945" i="1" s="1"/>
  <c r="Q947" i="1"/>
  <c r="U947" i="1" s="1"/>
  <c r="Q949" i="1"/>
  <c r="U949" i="1" s="1"/>
  <c r="Q951" i="1"/>
  <c r="U951" i="1" s="1"/>
  <c r="Q953" i="1"/>
  <c r="U953" i="1" s="1"/>
  <c r="Q955" i="1"/>
  <c r="U955" i="1" s="1"/>
  <c r="Q957" i="1"/>
  <c r="U957" i="1" s="1"/>
  <c r="Q959" i="1"/>
  <c r="U959" i="1" s="1"/>
  <c r="Q961" i="1"/>
  <c r="U961" i="1" s="1"/>
  <c r="Q963" i="1"/>
  <c r="U963" i="1" s="1"/>
  <c r="Q965" i="1"/>
  <c r="U965" i="1" s="1"/>
  <c r="Q967" i="1"/>
  <c r="U967" i="1" s="1"/>
  <c r="Q969" i="1"/>
  <c r="U969" i="1" s="1"/>
  <c r="Q971" i="1"/>
  <c r="U971" i="1" s="1"/>
  <c r="Q973" i="1"/>
  <c r="U973" i="1" s="1"/>
  <c r="Q975" i="1"/>
  <c r="U975" i="1" s="1"/>
  <c r="Q977" i="1"/>
  <c r="U977" i="1" s="1"/>
  <c r="Q979" i="1"/>
  <c r="U979" i="1" s="1"/>
  <c r="Q981" i="1"/>
  <c r="U981" i="1" s="1"/>
  <c r="Q983" i="1"/>
  <c r="U983" i="1" s="1"/>
  <c r="Q985" i="1"/>
  <c r="U985" i="1" s="1"/>
  <c r="Q987" i="1"/>
  <c r="U987" i="1" s="1"/>
  <c r="Q989" i="1"/>
  <c r="U989" i="1" s="1"/>
  <c r="Q991" i="1"/>
  <c r="U991" i="1" s="1"/>
  <c r="Q993" i="1"/>
  <c r="U993" i="1" s="1"/>
  <c r="Q995" i="1"/>
  <c r="U995" i="1" s="1"/>
  <c r="Q997" i="1"/>
  <c r="U997" i="1" s="1"/>
  <c r="Q999" i="1"/>
  <c r="U999" i="1" s="1"/>
  <c r="Q1001" i="1"/>
  <c r="U1001" i="1" s="1"/>
  <c r="Q1003" i="1"/>
  <c r="U1003" i="1" s="1"/>
  <c r="Q1005" i="1"/>
  <c r="U1005" i="1" s="1"/>
  <c r="Q1007" i="1"/>
  <c r="U1007" i="1" s="1"/>
  <c r="Q1009" i="1"/>
  <c r="U1009" i="1" s="1"/>
  <c r="Q1011" i="1"/>
  <c r="U1011" i="1" s="1"/>
  <c r="Q1013" i="1"/>
  <c r="U1013" i="1" s="1"/>
  <c r="Q1015" i="1"/>
  <c r="U1015" i="1" s="1"/>
  <c r="Q1017" i="1"/>
  <c r="U1017" i="1" s="1"/>
  <c r="Q1019" i="1"/>
  <c r="U1019" i="1" s="1"/>
  <c r="Q1021" i="1"/>
  <c r="U1021" i="1" s="1"/>
  <c r="Q1023" i="1"/>
  <c r="U1023" i="1" s="1"/>
  <c r="Q1025" i="1"/>
  <c r="U1025" i="1" s="1"/>
  <c r="Q1027" i="1"/>
  <c r="U1027" i="1" s="1"/>
  <c r="Q1029" i="1"/>
  <c r="U1029" i="1" s="1"/>
  <c r="Q1031" i="1"/>
  <c r="U1031" i="1" s="1"/>
  <c r="Q1033" i="1"/>
  <c r="U1033" i="1" s="1"/>
  <c r="Q1035" i="1"/>
  <c r="U1035" i="1" s="1"/>
  <c r="Q1037" i="1"/>
  <c r="U1037" i="1" s="1"/>
  <c r="Q1039" i="1"/>
  <c r="U1039" i="1" s="1"/>
  <c r="Q1041" i="1"/>
  <c r="U1041" i="1" s="1"/>
  <c r="Q1043" i="1"/>
  <c r="U1043" i="1" s="1"/>
  <c r="Q1045" i="1"/>
  <c r="U1045" i="1" s="1"/>
  <c r="Q1047" i="1"/>
  <c r="U1047" i="1" s="1"/>
  <c r="Q1049" i="1"/>
  <c r="U1049" i="1" s="1"/>
  <c r="Q1051" i="1"/>
  <c r="U1051" i="1" s="1"/>
  <c r="Q1053" i="1"/>
  <c r="U1053" i="1" s="1"/>
  <c r="Q1055" i="1"/>
  <c r="U1055" i="1" s="1"/>
  <c r="Q1057" i="1"/>
  <c r="U1057" i="1" s="1"/>
  <c r="Q1059" i="1"/>
  <c r="U1059" i="1" s="1"/>
  <c r="Q1061" i="1"/>
  <c r="U1061" i="1" s="1"/>
  <c r="Q1063" i="1"/>
  <c r="U1063" i="1" s="1"/>
  <c r="Q1065" i="1"/>
  <c r="U1065" i="1" s="1"/>
  <c r="Q1067" i="1"/>
  <c r="U1067" i="1" s="1"/>
  <c r="Q1069" i="1"/>
  <c r="U1069" i="1" s="1"/>
  <c r="Q1071" i="1"/>
  <c r="U1071" i="1" s="1"/>
  <c r="Q1073" i="1"/>
  <c r="U1073" i="1" s="1"/>
  <c r="Q1075" i="1"/>
  <c r="U1075" i="1" s="1"/>
  <c r="Q1077" i="1"/>
  <c r="U1077" i="1" s="1"/>
  <c r="Q1079" i="1"/>
  <c r="U1079" i="1" s="1"/>
  <c r="Q1081" i="1"/>
  <c r="U1081" i="1" s="1"/>
  <c r="Q1083" i="1"/>
  <c r="U1083" i="1" s="1"/>
  <c r="Q1085" i="1"/>
  <c r="U1085" i="1" s="1"/>
  <c r="Q1087" i="1"/>
  <c r="U1087" i="1" s="1"/>
  <c r="Q1089" i="1"/>
  <c r="U1089" i="1" s="1"/>
  <c r="Q1091" i="1"/>
  <c r="U1091" i="1" s="1"/>
  <c r="Q1093" i="1"/>
  <c r="U1093" i="1" s="1"/>
  <c r="Q1095" i="1"/>
  <c r="U1095" i="1" s="1"/>
  <c r="Q1097" i="1"/>
  <c r="U1097" i="1" s="1"/>
  <c r="Q1099" i="1"/>
  <c r="U1099" i="1" s="1"/>
  <c r="Q1101" i="1"/>
  <c r="U1101" i="1" s="1"/>
  <c r="Q1103" i="1"/>
  <c r="U1103" i="1" s="1"/>
  <c r="Q1105" i="1"/>
  <c r="U1105" i="1" s="1"/>
  <c r="Q1107" i="1"/>
  <c r="U1107" i="1" s="1"/>
  <c r="Q1109" i="1"/>
  <c r="U1109" i="1" s="1"/>
  <c r="Q1111" i="1"/>
  <c r="U1111" i="1" s="1"/>
  <c r="Q1113" i="1"/>
  <c r="U1113" i="1" s="1"/>
  <c r="Q1115" i="1"/>
  <c r="U1115" i="1" s="1"/>
  <c r="Q1117" i="1"/>
  <c r="U1117" i="1" s="1"/>
  <c r="Q1119" i="1"/>
  <c r="U1119" i="1" s="1"/>
  <c r="Q1121" i="1"/>
  <c r="U1121" i="1" s="1"/>
  <c r="Q1123" i="1"/>
  <c r="U1123" i="1" s="1"/>
  <c r="Q1125" i="1"/>
  <c r="U1125" i="1" s="1"/>
  <c r="Q1127" i="1"/>
  <c r="U1127" i="1" s="1"/>
  <c r="Q1129" i="1"/>
  <c r="U1129" i="1" s="1"/>
  <c r="Q1131" i="1"/>
  <c r="U1131" i="1" s="1"/>
  <c r="Q1133" i="1"/>
  <c r="U1133" i="1" s="1"/>
  <c r="Q1135" i="1"/>
  <c r="U1135" i="1" s="1"/>
  <c r="Q1137" i="1"/>
  <c r="U1137" i="1" s="1"/>
  <c r="Q1139" i="1"/>
  <c r="U1139" i="1" s="1"/>
  <c r="Q1141" i="1"/>
  <c r="U1141" i="1" s="1"/>
  <c r="Q1143" i="1"/>
  <c r="U1143" i="1" s="1"/>
  <c r="Q1145" i="1"/>
  <c r="U1145" i="1" s="1"/>
  <c r="Q1147" i="1"/>
  <c r="U1147" i="1" s="1"/>
  <c r="Q1149" i="1"/>
  <c r="U1149" i="1" s="1"/>
  <c r="Q1151" i="1"/>
  <c r="U1151" i="1" s="1"/>
  <c r="Q1153" i="1"/>
  <c r="U1153" i="1" s="1"/>
  <c r="Q1155" i="1"/>
  <c r="U1155" i="1" s="1"/>
  <c r="Q1157" i="1"/>
  <c r="U1157" i="1" s="1"/>
  <c r="Q1159" i="1"/>
  <c r="U1159" i="1" s="1"/>
  <c r="Q1161" i="1"/>
  <c r="U1161" i="1" s="1"/>
  <c r="Q1163" i="1"/>
  <c r="U1163" i="1" s="1"/>
  <c r="Q1165" i="1"/>
  <c r="U1165" i="1" s="1"/>
  <c r="Q1167" i="1"/>
  <c r="U1167" i="1" s="1"/>
  <c r="Q1169" i="1"/>
  <c r="U1169" i="1" s="1"/>
  <c r="Q1171" i="1"/>
  <c r="U1171" i="1" s="1"/>
  <c r="Q1173" i="1"/>
  <c r="U1173" i="1" s="1"/>
  <c r="Q1175" i="1"/>
  <c r="U1175" i="1" s="1"/>
  <c r="Q1177" i="1"/>
  <c r="U1177" i="1" s="1"/>
  <c r="Q1179" i="1"/>
  <c r="U1179" i="1" s="1"/>
  <c r="Q1181" i="1"/>
  <c r="U1181" i="1" s="1"/>
  <c r="Q1183" i="1"/>
  <c r="U1183" i="1" s="1"/>
  <c r="Q1185" i="1"/>
  <c r="U1185" i="1" s="1"/>
  <c r="Q1187" i="1"/>
  <c r="U1187" i="1" s="1"/>
  <c r="Q1189" i="1"/>
  <c r="U1189" i="1" s="1"/>
  <c r="Q1191" i="1"/>
  <c r="U1191" i="1" s="1"/>
  <c r="Q1193" i="1"/>
  <c r="U1193" i="1" s="1"/>
  <c r="Q1195" i="1"/>
  <c r="U1195" i="1" s="1"/>
  <c r="Q1197" i="1"/>
  <c r="U1197" i="1" s="1"/>
  <c r="Q1199" i="1"/>
  <c r="U1199" i="1" s="1"/>
  <c r="Q1201" i="1"/>
  <c r="U1201" i="1" s="1"/>
  <c r="Q1203" i="1"/>
  <c r="U1203" i="1" s="1"/>
  <c r="Q1205" i="1"/>
  <c r="U1205" i="1" s="1"/>
  <c r="Q1207" i="1"/>
  <c r="U1207" i="1" s="1"/>
  <c r="Q1209" i="1"/>
  <c r="U1209" i="1" s="1"/>
  <c r="Q1211" i="1"/>
  <c r="U1211" i="1" s="1"/>
  <c r="Q1213" i="1"/>
  <c r="U1213" i="1" s="1"/>
  <c r="Q1215" i="1"/>
  <c r="U1215" i="1" s="1"/>
  <c r="Q1217" i="1"/>
  <c r="U1217" i="1" s="1"/>
  <c r="Q1219" i="1"/>
  <c r="U1219" i="1" s="1"/>
  <c r="Q1221" i="1"/>
  <c r="U1221" i="1" s="1"/>
  <c r="Q1223" i="1"/>
  <c r="U1223" i="1" s="1"/>
  <c r="Q1225" i="1"/>
  <c r="U1225" i="1" s="1"/>
  <c r="Q1227" i="1"/>
  <c r="U1227" i="1" s="1"/>
  <c r="Q1229" i="1"/>
  <c r="U1229" i="1" s="1"/>
  <c r="Q1231" i="1"/>
  <c r="U1231" i="1" s="1"/>
  <c r="Q1233" i="1"/>
  <c r="U1233" i="1" s="1"/>
  <c r="Q1235" i="1"/>
  <c r="U1235" i="1" s="1"/>
  <c r="Q1237" i="1"/>
  <c r="U1237" i="1" s="1"/>
  <c r="Q1239" i="1"/>
  <c r="U1239" i="1" s="1"/>
  <c r="Q1241" i="1"/>
  <c r="U1241" i="1" s="1"/>
  <c r="Q1243" i="1"/>
  <c r="U1243" i="1" s="1"/>
  <c r="Q1245" i="1"/>
  <c r="U1245" i="1" s="1"/>
  <c r="Q1247" i="1"/>
  <c r="U1247" i="1" s="1"/>
  <c r="Q1249" i="1"/>
  <c r="U1249" i="1" s="1"/>
  <c r="Q1251" i="1"/>
  <c r="U1251" i="1" s="1"/>
  <c r="Q1253" i="1"/>
  <c r="U1253" i="1" s="1"/>
  <c r="Q1255" i="1"/>
  <c r="U1255" i="1" s="1"/>
  <c r="Q1257" i="1"/>
  <c r="U1257" i="1" s="1"/>
  <c r="Q1259" i="1"/>
  <c r="U1259" i="1" s="1"/>
  <c r="Q1261" i="1"/>
  <c r="U1261" i="1" s="1"/>
  <c r="Q1263" i="1"/>
  <c r="U1263" i="1" s="1"/>
  <c r="Q1265" i="1"/>
  <c r="U1265" i="1" s="1"/>
  <c r="Q1267" i="1"/>
  <c r="U1267" i="1" s="1"/>
  <c r="Q1269" i="1"/>
  <c r="U1269" i="1" s="1"/>
  <c r="Q1271" i="1"/>
  <c r="U1271" i="1" s="1"/>
  <c r="Q1273" i="1"/>
  <c r="U1273" i="1" s="1"/>
  <c r="Q1275" i="1"/>
  <c r="U1275" i="1" s="1"/>
  <c r="Q1277" i="1"/>
  <c r="U1277" i="1" s="1"/>
  <c r="Q1279" i="1"/>
  <c r="U1279" i="1" s="1"/>
  <c r="Q1281" i="1"/>
  <c r="U1281" i="1" s="1"/>
  <c r="Q1283" i="1"/>
  <c r="U1283" i="1" s="1"/>
  <c r="Q1285" i="1"/>
  <c r="U1285" i="1" s="1"/>
  <c r="Q1287" i="1"/>
  <c r="U1287" i="1" s="1"/>
  <c r="Q1289" i="1"/>
  <c r="U1289" i="1" s="1"/>
  <c r="Q1291" i="1"/>
  <c r="U1291" i="1" s="1"/>
  <c r="Q1293" i="1"/>
  <c r="U1293" i="1" s="1"/>
  <c r="Q1295" i="1"/>
  <c r="U1295" i="1" s="1"/>
  <c r="Q1297" i="1"/>
  <c r="U1297" i="1" s="1"/>
  <c r="Q1299" i="1"/>
  <c r="U1299" i="1" s="1"/>
  <c r="Q1301" i="1"/>
  <c r="U1301" i="1" s="1"/>
  <c r="Q1303" i="1"/>
  <c r="U1303" i="1" s="1"/>
  <c r="Q1305" i="1"/>
  <c r="U1305" i="1" s="1"/>
  <c r="Q1307" i="1"/>
  <c r="U1307" i="1" s="1"/>
  <c r="Q1309" i="1"/>
  <c r="U1309" i="1" s="1"/>
  <c r="Q1311" i="1"/>
  <c r="U1311" i="1" s="1"/>
  <c r="Q1313" i="1"/>
  <c r="U1313" i="1" s="1"/>
  <c r="Q1315" i="1"/>
  <c r="U1315" i="1" s="1"/>
  <c r="Q1317" i="1"/>
  <c r="U1317" i="1" s="1"/>
  <c r="Q1319" i="1"/>
  <c r="U1319" i="1" s="1"/>
  <c r="Q1321" i="1"/>
  <c r="U1321" i="1" s="1"/>
  <c r="Q1323" i="1"/>
  <c r="U1323" i="1" s="1"/>
  <c r="Q1325" i="1"/>
  <c r="U1325" i="1" s="1"/>
  <c r="Q1327" i="1"/>
  <c r="U1327" i="1" s="1"/>
  <c r="Q1329" i="1"/>
  <c r="U1329" i="1" s="1"/>
  <c r="Q1331" i="1"/>
  <c r="U1331" i="1" s="1"/>
  <c r="Q1333" i="1"/>
  <c r="U1333" i="1" s="1"/>
  <c r="Q1335" i="1"/>
  <c r="U1335" i="1" s="1"/>
  <c r="Q1337" i="1"/>
  <c r="U1337" i="1" s="1"/>
  <c r="Q1339" i="1"/>
  <c r="U1339" i="1" s="1"/>
  <c r="Q1341" i="1"/>
  <c r="U1341" i="1" s="1"/>
  <c r="Q1343" i="1"/>
  <c r="U1343" i="1" s="1"/>
  <c r="Q1345" i="1"/>
  <c r="U1345" i="1" s="1"/>
  <c r="Q1347" i="1"/>
  <c r="U1347" i="1" s="1"/>
  <c r="Q1349" i="1"/>
  <c r="U1349" i="1" s="1"/>
  <c r="Q1351" i="1"/>
  <c r="U1351" i="1" s="1"/>
  <c r="Q1353" i="1"/>
  <c r="U1353" i="1" s="1"/>
  <c r="Q1355" i="1"/>
  <c r="U1355" i="1" s="1"/>
  <c r="Q1357" i="1"/>
  <c r="U1357" i="1" s="1"/>
  <c r="Q1359" i="1"/>
  <c r="U1359" i="1" s="1"/>
  <c r="Q1361" i="1"/>
  <c r="U1361" i="1" s="1"/>
  <c r="Q1363" i="1"/>
  <c r="U1363" i="1" s="1"/>
  <c r="Q1365" i="1"/>
  <c r="U1365" i="1" s="1"/>
  <c r="Q1367" i="1"/>
  <c r="U1367" i="1" s="1"/>
  <c r="Q1369" i="1"/>
  <c r="U1369" i="1" s="1"/>
  <c r="Q1371" i="1"/>
  <c r="U1371" i="1" s="1"/>
  <c r="Q1373" i="1"/>
  <c r="U1373" i="1" s="1"/>
  <c r="Q1375" i="1"/>
  <c r="U1375" i="1" s="1"/>
  <c r="Q1377" i="1"/>
  <c r="U1377" i="1" s="1"/>
  <c r="Q1379" i="1"/>
  <c r="U1379" i="1" s="1"/>
  <c r="Q1381" i="1"/>
  <c r="U1381" i="1" s="1"/>
  <c r="Q1383" i="1"/>
  <c r="U1383" i="1" s="1"/>
  <c r="Q1385" i="1"/>
  <c r="U1385" i="1" s="1"/>
  <c r="Q1387" i="1"/>
  <c r="U1387" i="1" s="1"/>
  <c r="Q1389" i="1"/>
  <c r="U1389" i="1" s="1"/>
  <c r="Q1391" i="1"/>
  <c r="U1391" i="1" s="1"/>
  <c r="Q1393" i="1"/>
  <c r="U1393" i="1" s="1"/>
  <c r="Q1395" i="1"/>
  <c r="U1395" i="1" s="1"/>
  <c r="Q1397" i="1"/>
  <c r="U1397" i="1" s="1"/>
  <c r="Q1399" i="1"/>
  <c r="U1399" i="1" s="1"/>
  <c r="Q1401" i="1"/>
  <c r="U1401" i="1" s="1"/>
  <c r="Q1403" i="1"/>
  <c r="U1403" i="1" s="1"/>
  <c r="Q1405" i="1"/>
  <c r="U1405" i="1" s="1"/>
  <c r="Q1407" i="1"/>
  <c r="U1407" i="1" s="1"/>
  <c r="Q1409" i="1"/>
  <c r="U1409" i="1" s="1"/>
  <c r="Q1411" i="1"/>
  <c r="U1411" i="1" s="1"/>
  <c r="Q1413" i="1"/>
  <c r="U1413" i="1" s="1"/>
  <c r="Q1415" i="1"/>
  <c r="U1415" i="1" s="1"/>
  <c r="Q1417" i="1"/>
  <c r="U1417" i="1" s="1"/>
  <c r="Q1419" i="1"/>
  <c r="U1419" i="1" s="1"/>
  <c r="Q1421" i="1"/>
  <c r="U1421" i="1" s="1"/>
  <c r="Q1423" i="1"/>
  <c r="U1423" i="1" s="1"/>
  <c r="Q1425" i="1"/>
  <c r="U1425" i="1" s="1"/>
  <c r="Q1427" i="1"/>
  <c r="U1427" i="1" s="1"/>
  <c r="Q1429" i="1"/>
  <c r="U1429" i="1" s="1"/>
  <c r="Q1431" i="1"/>
  <c r="U1431" i="1" s="1"/>
  <c r="Q1433" i="1"/>
  <c r="U1433" i="1" s="1"/>
  <c r="Q1435" i="1"/>
  <c r="U1435" i="1" s="1"/>
  <c r="Q1437" i="1"/>
  <c r="U1437" i="1" s="1"/>
  <c r="Q1439" i="1"/>
  <c r="U1439" i="1" s="1"/>
  <c r="Q1441" i="1"/>
  <c r="U1441" i="1" s="1"/>
  <c r="Q1443" i="1"/>
  <c r="U1443" i="1" s="1"/>
  <c r="Q1445" i="1"/>
  <c r="U1445" i="1" s="1"/>
  <c r="Q1447" i="1"/>
  <c r="U1447" i="1" s="1"/>
  <c r="Q1449" i="1"/>
  <c r="U1449" i="1" s="1"/>
  <c r="Q1451" i="1"/>
  <c r="U1451" i="1" s="1"/>
  <c r="Q1453" i="1"/>
  <c r="U1453" i="1" s="1"/>
  <c r="Q1455" i="1"/>
  <c r="U1455" i="1" s="1"/>
  <c r="Q1457" i="1"/>
  <c r="U1457" i="1" s="1"/>
  <c r="Q1459" i="1"/>
  <c r="U1459" i="1" s="1"/>
  <c r="Q1461" i="1"/>
  <c r="U1461" i="1" s="1"/>
  <c r="Q1463" i="1"/>
  <c r="U1463" i="1" s="1"/>
  <c r="Q1465" i="1"/>
  <c r="U1465" i="1" s="1"/>
  <c r="Q1467" i="1"/>
  <c r="U1467" i="1" s="1"/>
  <c r="Q1469" i="1"/>
  <c r="U1469" i="1" s="1"/>
  <c r="Q1471" i="1"/>
  <c r="U1471" i="1" s="1"/>
  <c r="Q1473" i="1"/>
  <c r="U1473" i="1" s="1"/>
  <c r="Q1475" i="1"/>
  <c r="U1475" i="1" s="1"/>
  <c r="Q1477" i="1"/>
  <c r="U1477" i="1" s="1"/>
  <c r="Q1479" i="1"/>
  <c r="U1479" i="1" s="1"/>
  <c r="Q1481" i="1"/>
  <c r="U1481" i="1" s="1"/>
  <c r="Q1483" i="1"/>
  <c r="U1483" i="1" s="1"/>
  <c r="Q1485" i="1"/>
  <c r="U1485" i="1" s="1"/>
  <c r="Q1487" i="1"/>
  <c r="U1487" i="1" s="1"/>
  <c r="Q1489" i="1"/>
  <c r="U1489" i="1" s="1"/>
  <c r="Q1491" i="1"/>
  <c r="U1491" i="1" s="1"/>
  <c r="Q1493" i="1"/>
  <c r="U1493" i="1" s="1"/>
  <c r="Q1495" i="1"/>
  <c r="U1495" i="1" s="1"/>
  <c r="Q1497" i="1"/>
  <c r="U1497" i="1" s="1"/>
  <c r="Q1499" i="1"/>
  <c r="U1499" i="1" s="1"/>
  <c r="Q1501" i="1"/>
  <c r="U1501" i="1" s="1"/>
  <c r="Q1503" i="1"/>
  <c r="U1503" i="1" s="1"/>
  <c r="Q1505" i="1"/>
  <c r="U1505" i="1" s="1"/>
  <c r="Q1507" i="1"/>
  <c r="U1507" i="1" s="1"/>
  <c r="Q1509" i="1"/>
  <c r="U1509" i="1" s="1"/>
  <c r="Q1511" i="1"/>
  <c r="U1511" i="1" s="1"/>
  <c r="Q1513" i="1"/>
  <c r="U1513" i="1" s="1"/>
  <c r="Q1515" i="1"/>
  <c r="U1515" i="1" s="1"/>
  <c r="Q1517" i="1"/>
  <c r="U1517" i="1" s="1"/>
  <c r="Q1519" i="1"/>
  <c r="U1519" i="1" s="1"/>
  <c r="Q1521" i="1"/>
  <c r="U1521" i="1" s="1"/>
  <c r="Q1523" i="1"/>
  <c r="U1523" i="1" s="1"/>
  <c r="Q1525" i="1"/>
  <c r="U1525" i="1" s="1"/>
  <c r="Q1527" i="1"/>
  <c r="U1527" i="1" s="1"/>
  <c r="Q1529" i="1"/>
  <c r="U1529" i="1" s="1"/>
  <c r="Q1531" i="1"/>
  <c r="U1531" i="1" s="1"/>
  <c r="Q1533" i="1"/>
  <c r="U1533" i="1" s="1"/>
  <c r="Q1535" i="1"/>
  <c r="U1535" i="1" s="1"/>
  <c r="Q1537" i="1"/>
  <c r="U1537" i="1" s="1"/>
  <c r="Q1540" i="1"/>
  <c r="U1540" i="1" s="1"/>
  <c r="Q1542" i="1"/>
  <c r="U1542" i="1" s="1"/>
  <c r="Q1544" i="1"/>
  <c r="U1544" i="1" s="1"/>
  <c r="Q1546" i="1"/>
  <c r="U1546" i="1" s="1"/>
  <c r="Q1548" i="1"/>
  <c r="U1548" i="1" s="1"/>
  <c r="Q1550" i="1"/>
  <c r="U1550" i="1" s="1"/>
  <c r="Q1552" i="1"/>
  <c r="U1552" i="1" s="1"/>
  <c r="Q1554" i="1"/>
  <c r="U1554" i="1" s="1"/>
  <c r="Q1556" i="1"/>
  <c r="U1556" i="1" s="1"/>
  <c r="Q1558" i="1"/>
  <c r="U1558" i="1" s="1"/>
  <c r="Q1560" i="1"/>
  <c r="U1560" i="1" s="1"/>
  <c r="Q1562" i="1"/>
  <c r="U1562" i="1" s="1"/>
  <c r="Q1564" i="1"/>
  <c r="U1564" i="1" s="1"/>
  <c r="Q1566" i="1"/>
  <c r="U1566" i="1" s="1"/>
  <c r="Q1568" i="1"/>
  <c r="U1568" i="1" s="1"/>
  <c r="Q1570" i="1"/>
  <c r="U1570" i="1" s="1"/>
  <c r="Q1572" i="1"/>
  <c r="U1572" i="1" s="1"/>
  <c r="Q1574" i="1"/>
  <c r="U1574" i="1" s="1"/>
  <c r="Q1576" i="1"/>
  <c r="U1576" i="1" s="1"/>
  <c r="Q1578" i="1"/>
  <c r="U1578" i="1" s="1"/>
  <c r="Q1580" i="1"/>
  <c r="U1580" i="1" s="1"/>
  <c r="Q1582" i="1"/>
  <c r="U1582" i="1" s="1"/>
  <c r="Q1584" i="1"/>
  <c r="U1584" i="1" s="1"/>
  <c r="Q1586" i="1"/>
  <c r="U1586" i="1" s="1"/>
  <c r="Q1588" i="1"/>
  <c r="U1588" i="1" s="1"/>
  <c r="Q1590" i="1"/>
  <c r="U1590" i="1" s="1"/>
  <c r="Q1592" i="1"/>
  <c r="U1592" i="1" s="1"/>
  <c r="Q1594" i="1"/>
  <c r="U1594" i="1" s="1"/>
  <c r="Q1596" i="1"/>
  <c r="U1596" i="1" s="1"/>
  <c r="Q1598" i="1"/>
  <c r="U1598" i="1" s="1"/>
  <c r="Q1600" i="1"/>
  <c r="U1600" i="1" s="1"/>
  <c r="Q1602" i="1"/>
  <c r="U1602" i="1" s="1"/>
  <c r="Q1604" i="1"/>
  <c r="U1604" i="1" s="1"/>
  <c r="Q1606" i="1"/>
  <c r="U1606" i="1" s="1"/>
  <c r="Q1608" i="1"/>
  <c r="U1608" i="1" s="1"/>
  <c r="Q1610" i="1"/>
  <c r="U1610" i="1" s="1"/>
  <c r="Q1612" i="1"/>
  <c r="U1612" i="1" s="1"/>
  <c r="Q1614" i="1"/>
  <c r="U1614" i="1" s="1"/>
  <c r="Q1616" i="1"/>
  <c r="U1616" i="1" s="1"/>
  <c r="Q1618" i="1"/>
  <c r="U1618" i="1" s="1"/>
  <c r="Q1620" i="1"/>
  <c r="U1620" i="1" s="1"/>
  <c r="Q1622" i="1"/>
  <c r="U1622" i="1" s="1"/>
  <c r="Q1624" i="1"/>
  <c r="U1624" i="1" s="1"/>
  <c r="Q1626" i="1"/>
  <c r="U1626" i="1" s="1"/>
  <c r="Q1628" i="1"/>
  <c r="U1628" i="1" s="1"/>
  <c r="Q1630" i="1"/>
  <c r="U1630" i="1" s="1"/>
  <c r="Q1632" i="1"/>
  <c r="U1632" i="1" s="1"/>
  <c r="Q1634" i="1"/>
  <c r="U1634" i="1" s="1"/>
  <c r="Q1636" i="1"/>
  <c r="U1636" i="1" s="1"/>
  <c r="Q1638" i="1"/>
  <c r="U1638" i="1" s="1"/>
  <c r="Q1640" i="1"/>
  <c r="U1640" i="1" s="1"/>
  <c r="Q1642" i="1"/>
  <c r="U1642" i="1" s="1"/>
  <c r="Q1644" i="1"/>
  <c r="U1644" i="1" s="1"/>
  <c r="Q1646" i="1"/>
  <c r="U1646" i="1" s="1"/>
  <c r="Q1648" i="1"/>
  <c r="U1648" i="1" s="1"/>
  <c r="Q1650" i="1"/>
  <c r="U1650" i="1" s="1"/>
  <c r="Q1652" i="1"/>
  <c r="U1652" i="1" s="1"/>
  <c r="Q1654" i="1"/>
  <c r="U1654" i="1" s="1"/>
  <c r="Q1656" i="1"/>
  <c r="U1656" i="1" s="1"/>
  <c r="Q1658" i="1"/>
  <c r="U1658" i="1" s="1"/>
  <c r="Q1660" i="1"/>
  <c r="U1660" i="1" s="1"/>
  <c r="Q1662" i="1"/>
  <c r="U1662" i="1" s="1"/>
  <c r="Q1664" i="1"/>
  <c r="U1664" i="1" s="1"/>
  <c r="Q1666" i="1"/>
  <c r="U1666" i="1" s="1"/>
  <c r="Q1668" i="1"/>
  <c r="U1668" i="1" s="1"/>
  <c r="Q1670" i="1"/>
  <c r="U1670" i="1" s="1"/>
  <c r="Q1672" i="1"/>
  <c r="U1672" i="1" s="1"/>
  <c r="Q1674" i="1"/>
  <c r="U1674" i="1" s="1"/>
  <c r="Q1676" i="1"/>
  <c r="U1676" i="1" s="1"/>
  <c r="Q1678" i="1"/>
  <c r="U1678" i="1" s="1"/>
  <c r="Q1680" i="1"/>
  <c r="U1680" i="1" s="1"/>
  <c r="Q1682" i="1"/>
  <c r="U1682" i="1" s="1"/>
  <c r="Q1684" i="1"/>
  <c r="U1684" i="1" s="1"/>
  <c r="Q1686" i="1"/>
  <c r="U1686" i="1" s="1"/>
  <c r="Q1688" i="1"/>
  <c r="U1688" i="1" s="1"/>
  <c r="Q1690" i="1"/>
  <c r="U1690" i="1" s="1"/>
  <c r="Q1692" i="1"/>
  <c r="U1692" i="1" s="1"/>
  <c r="Q1694" i="1"/>
  <c r="U1694" i="1" s="1"/>
  <c r="Q1696" i="1"/>
  <c r="U1696" i="1" s="1"/>
  <c r="Q1698" i="1"/>
  <c r="U1698" i="1" s="1"/>
  <c r="Q1700" i="1"/>
  <c r="U1700" i="1" s="1"/>
  <c r="Q1702" i="1"/>
  <c r="U1702" i="1" s="1"/>
  <c r="Q1704" i="1"/>
  <c r="U1704" i="1" s="1"/>
  <c r="Q1706" i="1"/>
  <c r="U1706" i="1" s="1"/>
  <c r="Q1708" i="1"/>
  <c r="U1708" i="1" s="1"/>
  <c r="Q1710" i="1"/>
  <c r="U1710" i="1" s="1"/>
  <c r="Q1712" i="1"/>
  <c r="U1712" i="1" s="1"/>
  <c r="Q1714" i="1"/>
  <c r="U1714" i="1" s="1"/>
  <c r="Q1716" i="1"/>
  <c r="U1716" i="1" s="1"/>
  <c r="Q1718" i="1"/>
  <c r="U1718" i="1" s="1"/>
  <c r="Q1720" i="1"/>
  <c r="U1720" i="1" s="1"/>
  <c r="Q1722" i="1"/>
  <c r="U1722" i="1" s="1"/>
  <c r="Q1724" i="1"/>
  <c r="U1724" i="1" s="1"/>
  <c r="Q1726" i="1"/>
  <c r="U1726" i="1" s="1"/>
  <c r="Q1728" i="1"/>
  <c r="U1728" i="1" s="1"/>
  <c r="Q1730" i="1"/>
  <c r="U1730" i="1" s="1"/>
  <c r="Q1732" i="1"/>
  <c r="U1732" i="1" s="1"/>
  <c r="Q1734" i="1"/>
  <c r="U1734" i="1" s="1"/>
  <c r="Q1736" i="1"/>
  <c r="U1736" i="1" s="1"/>
  <c r="Q1738" i="1"/>
  <c r="U1738" i="1" s="1"/>
  <c r="Q1740" i="1"/>
  <c r="U1740" i="1" s="1"/>
  <c r="Q1742" i="1"/>
  <c r="U1742" i="1" s="1"/>
  <c r="Q1744" i="1"/>
  <c r="U1744" i="1" s="1"/>
  <c r="Q1746" i="1"/>
  <c r="U1746" i="1" s="1"/>
  <c r="Q1748" i="1"/>
  <c r="U1748" i="1" s="1"/>
  <c r="Q1750" i="1"/>
  <c r="U1750" i="1" s="1"/>
  <c r="Q1752" i="1"/>
  <c r="U1752" i="1" s="1"/>
  <c r="Q1754" i="1"/>
  <c r="U1754" i="1" s="1"/>
  <c r="Q1756" i="1"/>
  <c r="U1756" i="1" s="1"/>
  <c r="Q1758" i="1"/>
  <c r="U1758" i="1" s="1"/>
  <c r="Q1760" i="1"/>
  <c r="U1760" i="1" s="1"/>
  <c r="Q1762" i="1"/>
  <c r="U1762" i="1" s="1"/>
  <c r="Q1764" i="1"/>
  <c r="U1764" i="1" s="1"/>
  <c r="Q1766" i="1"/>
  <c r="U1766" i="1" s="1"/>
  <c r="Q1768" i="1"/>
  <c r="U1768" i="1" s="1"/>
  <c r="Q1770" i="1"/>
  <c r="U1770" i="1" s="1"/>
  <c r="Q1772" i="1"/>
  <c r="U1772" i="1" s="1"/>
  <c r="Q1774" i="1"/>
  <c r="U1774" i="1" s="1"/>
  <c r="Q1776" i="1"/>
  <c r="U1776" i="1" s="1"/>
  <c r="Q1778" i="1"/>
  <c r="U1778" i="1" s="1"/>
  <c r="Q1780" i="1"/>
  <c r="U1780" i="1" s="1"/>
  <c r="Q1782" i="1"/>
  <c r="U1782" i="1" s="1"/>
  <c r="Q1784" i="1"/>
  <c r="U1784" i="1" s="1"/>
  <c r="Q1786" i="1"/>
  <c r="U1786" i="1" s="1"/>
  <c r="Q1788" i="1"/>
  <c r="U1788" i="1" s="1"/>
  <c r="Q1790" i="1"/>
  <c r="U1790" i="1" s="1"/>
  <c r="Q1792" i="1"/>
  <c r="U1792" i="1" s="1"/>
  <c r="Q1794" i="1"/>
  <c r="U1794" i="1" s="1"/>
  <c r="Q1796" i="1"/>
  <c r="U1796" i="1" s="1"/>
  <c r="Q1798" i="1"/>
  <c r="U1798" i="1" s="1"/>
  <c r="Q1800" i="1"/>
  <c r="U1800" i="1" s="1"/>
  <c r="Q1802" i="1"/>
  <c r="U1802" i="1" s="1"/>
  <c r="Q1804" i="1"/>
  <c r="U1804" i="1" s="1"/>
  <c r="Q1806" i="1"/>
  <c r="U1806" i="1" s="1"/>
  <c r="Q1808" i="1"/>
  <c r="U1808" i="1" s="1"/>
  <c r="Q1810" i="1"/>
  <c r="U1810" i="1" s="1"/>
  <c r="Q1812" i="1"/>
  <c r="U1812" i="1" s="1"/>
  <c r="Q1814" i="1"/>
  <c r="U1814" i="1" s="1"/>
  <c r="Q1816" i="1"/>
  <c r="U1816" i="1" s="1"/>
  <c r="Q1818" i="1"/>
  <c r="U1818" i="1" s="1"/>
  <c r="Q1820" i="1"/>
  <c r="U1820" i="1" s="1"/>
  <c r="Q1822" i="1"/>
  <c r="U1822" i="1" s="1"/>
  <c r="Q1824" i="1"/>
  <c r="U1824" i="1" s="1"/>
  <c r="Q1826" i="1"/>
  <c r="U1826" i="1" s="1"/>
  <c r="Q1828" i="1"/>
  <c r="U1828" i="1" s="1"/>
  <c r="Q1830" i="1"/>
  <c r="U1830" i="1" s="1"/>
  <c r="Q1832" i="1"/>
  <c r="U1832" i="1" s="1"/>
  <c r="Q1834" i="1"/>
  <c r="U1834" i="1" s="1"/>
  <c r="Q1836" i="1"/>
  <c r="U1836" i="1" s="1"/>
  <c r="Q1838" i="1"/>
  <c r="U1838" i="1" s="1"/>
  <c r="Q1840" i="1"/>
  <c r="U1840" i="1" s="1"/>
  <c r="Q1842" i="1"/>
  <c r="U1842" i="1" s="1"/>
  <c r="Q1844" i="1"/>
  <c r="U1844" i="1" s="1"/>
  <c r="Q1846" i="1"/>
  <c r="U1846" i="1" s="1"/>
  <c r="Q1848" i="1"/>
  <c r="U1848" i="1" s="1"/>
  <c r="Q1850" i="1"/>
  <c r="U1850" i="1" s="1"/>
  <c r="Q1852" i="1"/>
  <c r="U1852" i="1" s="1"/>
  <c r="Q1854" i="1"/>
  <c r="U1854" i="1" s="1"/>
  <c r="Q1856" i="1"/>
  <c r="U1856" i="1" s="1"/>
  <c r="Q1858" i="1"/>
  <c r="U1858" i="1" s="1"/>
  <c r="Q1860" i="1"/>
  <c r="U1860" i="1" s="1"/>
  <c r="Q1862" i="1"/>
  <c r="U1862" i="1" s="1"/>
  <c r="Q1864" i="1"/>
  <c r="U1864" i="1" s="1"/>
  <c r="Q1866" i="1"/>
  <c r="U1866" i="1" s="1"/>
  <c r="Q1868" i="1"/>
  <c r="U1868" i="1" s="1"/>
  <c r="Q1870" i="1"/>
  <c r="U1870" i="1" s="1"/>
  <c r="Q1872" i="1"/>
  <c r="U1872" i="1" s="1"/>
  <c r="Q1874" i="1"/>
  <c r="U1874" i="1" s="1"/>
  <c r="Q1876" i="1"/>
  <c r="U1876" i="1" s="1"/>
  <c r="Q1878" i="1"/>
  <c r="U1878" i="1" s="1"/>
  <c r="Q1880" i="1"/>
  <c r="U1880" i="1" s="1"/>
  <c r="Q1882" i="1"/>
  <c r="U1882" i="1" s="1"/>
  <c r="Q1884" i="1"/>
  <c r="U1884" i="1" s="1"/>
  <c r="Q1886" i="1"/>
  <c r="U1886" i="1" s="1"/>
  <c r="Q1888" i="1"/>
  <c r="U1888" i="1" s="1"/>
  <c r="Q1890" i="1"/>
  <c r="U1890" i="1" s="1"/>
  <c r="Q1892" i="1"/>
  <c r="U1892" i="1" s="1"/>
  <c r="Q1894" i="1"/>
  <c r="U1894" i="1" s="1"/>
  <c r="Q1896" i="1"/>
  <c r="U1896" i="1" s="1"/>
  <c r="Q1898" i="1"/>
  <c r="U1898" i="1" s="1"/>
  <c r="Q1900" i="1"/>
  <c r="U1900" i="1" s="1"/>
  <c r="Q1902" i="1"/>
  <c r="U1902" i="1" s="1"/>
  <c r="Q1904" i="1"/>
  <c r="U1904" i="1" s="1"/>
  <c r="Q1906" i="1"/>
  <c r="U1906" i="1" s="1"/>
  <c r="Q1908" i="1"/>
  <c r="U1908" i="1" s="1"/>
  <c r="Q1910" i="1"/>
  <c r="U1910" i="1" s="1"/>
  <c r="Q1912" i="1"/>
  <c r="U1912" i="1" s="1"/>
  <c r="Q1914" i="1"/>
  <c r="U1914" i="1" s="1"/>
  <c r="Q1916" i="1"/>
  <c r="U1916" i="1" s="1"/>
  <c r="Q1918" i="1"/>
  <c r="U1918" i="1" s="1"/>
  <c r="Q1920" i="1"/>
  <c r="U1920" i="1" s="1"/>
  <c r="Q1922" i="1"/>
  <c r="U1922" i="1" s="1"/>
  <c r="Q1924" i="1"/>
  <c r="U1924" i="1" s="1"/>
  <c r="Q1926" i="1"/>
  <c r="U1926" i="1" s="1"/>
  <c r="Q1928" i="1"/>
  <c r="U1928" i="1" s="1"/>
  <c r="Q1930" i="1"/>
  <c r="U1930" i="1" s="1"/>
  <c r="Q1932" i="1"/>
  <c r="U1932" i="1" s="1"/>
  <c r="Q1934" i="1"/>
  <c r="U1934" i="1" s="1"/>
  <c r="Q1936" i="1"/>
  <c r="U1936" i="1" s="1"/>
  <c r="Q1938" i="1"/>
  <c r="U1938" i="1" s="1"/>
  <c r="Q1940" i="1"/>
  <c r="U1940" i="1" s="1"/>
  <c r="Q1942" i="1"/>
  <c r="U1942" i="1" s="1"/>
  <c r="Q1944" i="1"/>
  <c r="U1944" i="1" s="1"/>
  <c r="Q1946" i="1"/>
  <c r="U1946" i="1" s="1"/>
  <c r="Q1948" i="1"/>
  <c r="U1948" i="1" s="1"/>
  <c r="Q1950" i="1"/>
  <c r="U1950" i="1" s="1"/>
  <c r="Q1952" i="1"/>
  <c r="U1952" i="1" s="1"/>
  <c r="Q1954" i="1"/>
  <c r="U1954" i="1" s="1"/>
  <c r="Q1956" i="1"/>
  <c r="U1956" i="1" s="1"/>
  <c r="Q1958" i="1"/>
  <c r="U1958" i="1" s="1"/>
  <c r="Q1960" i="1"/>
  <c r="U1960" i="1" s="1"/>
  <c r="Q1962" i="1"/>
  <c r="U1962" i="1" s="1"/>
  <c r="Q1964" i="1"/>
  <c r="U1964" i="1" s="1"/>
  <c r="Q1966" i="1"/>
  <c r="U1966" i="1" s="1"/>
  <c r="Q1968" i="1"/>
  <c r="U1968" i="1" s="1"/>
  <c r="Q1970" i="1"/>
  <c r="U1970" i="1" s="1"/>
  <c r="Q1972" i="1"/>
  <c r="U1972" i="1" s="1"/>
  <c r="Q1974" i="1"/>
  <c r="U1974" i="1" s="1"/>
  <c r="Q1976" i="1"/>
  <c r="U1976" i="1" s="1"/>
  <c r="Q1978" i="1"/>
  <c r="U1978" i="1" s="1"/>
  <c r="Q1980" i="1"/>
  <c r="U1980" i="1" s="1"/>
  <c r="Q1982" i="1"/>
  <c r="U1982" i="1" s="1"/>
  <c r="Q1984" i="1"/>
  <c r="U1984" i="1" s="1"/>
  <c r="Q1986" i="1"/>
  <c r="U1986" i="1" s="1"/>
  <c r="Q1988" i="1"/>
  <c r="U1988" i="1" s="1"/>
  <c r="Q1990" i="1"/>
  <c r="U1990" i="1" s="1"/>
  <c r="Q1992" i="1"/>
  <c r="U1992" i="1" s="1"/>
  <c r="Q1994" i="1"/>
  <c r="U1994" i="1" s="1"/>
  <c r="Q1996" i="1"/>
  <c r="U1996" i="1" s="1"/>
  <c r="Q1998" i="1"/>
  <c r="U1998" i="1" s="1"/>
  <c r="Q2000" i="1"/>
  <c r="U2000" i="1" s="1"/>
  <c r="Q2002" i="1"/>
  <c r="U2002" i="1" s="1"/>
  <c r="Q2004" i="1"/>
  <c r="U2004" i="1" s="1"/>
  <c r="Q2006" i="1"/>
  <c r="U2006" i="1" s="1"/>
  <c r="Q2008" i="1"/>
  <c r="U2008" i="1" s="1"/>
  <c r="Q2010" i="1"/>
  <c r="U2010" i="1" s="1"/>
  <c r="Q2012" i="1"/>
  <c r="U2012" i="1" s="1"/>
  <c r="Q2014" i="1"/>
  <c r="U2014" i="1" s="1"/>
  <c r="Q2016" i="1"/>
  <c r="U2016" i="1" s="1"/>
  <c r="Q2018" i="1"/>
  <c r="U2018" i="1" s="1"/>
  <c r="Q2020" i="1"/>
  <c r="U2020" i="1" s="1"/>
  <c r="Q2022" i="1"/>
  <c r="U2022" i="1" s="1"/>
  <c r="Q2024" i="1"/>
  <c r="U2024" i="1" s="1"/>
  <c r="Q2026" i="1"/>
  <c r="U2026" i="1" s="1"/>
  <c r="Q2028" i="1"/>
  <c r="U2028" i="1" s="1"/>
  <c r="Q2030" i="1"/>
  <c r="U2030" i="1" s="1"/>
  <c r="Q2032" i="1"/>
  <c r="U2032" i="1" s="1"/>
  <c r="Q2034" i="1"/>
  <c r="U2034" i="1" s="1"/>
  <c r="Q2036" i="1"/>
  <c r="U2036" i="1" s="1"/>
  <c r="Q2038" i="1"/>
  <c r="U2038" i="1" s="1"/>
  <c r="Q2040" i="1"/>
  <c r="U2040" i="1" s="1"/>
  <c r="Q2042" i="1"/>
  <c r="U2042" i="1" s="1"/>
  <c r="Q2044" i="1"/>
  <c r="U2044" i="1" s="1"/>
  <c r="Q2046" i="1"/>
  <c r="U2046" i="1" s="1"/>
  <c r="Q2048" i="1"/>
  <c r="U2048" i="1" s="1"/>
  <c r="Q2050" i="1"/>
  <c r="U2050" i="1" s="1"/>
  <c r="Q2052" i="1"/>
  <c r="U2052" i="1" s="1"/>
  <c r="Q2054" i="1"/>
  <c r="U2054" i="1" s="1"/>
  <c r="Q2056" i="1"/>
  <c r="U2056" i="1" s="1"/>
  <c r="Q2058" i="1"/>
  <c r="U2058" i="1" s="1"/>
  <c r="Q2060" i="1"/>
  <c r="U2060" i="1" s="1"/>
  <c r="Q2062" i="1"/>
  <c r="U2062" i="1" s="1"/>
  <c r="Q2064" i="1"/>
  <c r="U2064" i="1" s="1"/>
  <c r="Q2066" i="1"/>
  <c r="U2066" i="1" s="1"/>
  <c r="Q2068" i="1"/>
  <c r="U2068" i="1" s="1"/>
  <c r="Q2070" i="1"/>
  <c r="U2070" i="1" s="1"/>
  <c r="Q2072" i="1"/>
  <c r="U2072" i="1" s="1"/>
  <c r="Q2074" i="1"/>
  <c r="U2074" i="1" s="1"/>
  <c r="Q1539" i="1"/>
  <c r="U1539" i="1" s="1"/>
  <c r="Q1541" i="1"/>
  <c r="U1541" i="1" s="1"/>
  <c r="Q1543" i="1"/>
  <c r="U1543" i="1" s="1"/>
  <c r="Q1545" i="1"/>
  <c r="U1545" i="1" s="1"/>
  <c r="Q1547" i="1"/>
  <c r="U1547" i="1" s="1"/>
  <c r="Q1549" i="1"/>
  <c r="U1549" i="1" s="1"/>
  <c r="Q1551" i="1"/>
  <c r="U1551" i="1" s="1"/>
  <c r="Q1553" i="1"/>
  <c r="U1553" i="1" s="1"/>
  <c r="Q1555" i="1"/>
  <c r="U1555" i="1" s="1"/>
  <c r="Q1557" i="1"/>
  <c r="U1557" i="1" s="1"/>
  <c r="Q1559" i="1"/>
  <c r="U1559" i="1" s="1"/>
  <c r="Q1561" i="1"/>
  <c r="U1561" i="1" s="1"/>
  <c r="Q1563" i="1"/>
  <c r="U1563" i="1" s="1"/>
  <c r="Q1565" i="1"/>
  <c r="U1565" i="1" s="1"/>
  <c r="Q1567" i="1"/>
  <c r="U1567" i="1" s="1"/>
  <c r="Q1569" i="1"/>
  <c r="U1569" i="1" s="1"/>
  <c r="Q1571" i="1"/>
  <c r="U1571" i="1" s="1"/>
  <c r="Q1573" i="1"/>
  <c r="U1573" i="1" s="1"/>
  <c r="Q1575" i="1"/>
  <c r="U1575" i="1" s="1"/>
  <c r="Q1577" i="1"/>
  <c r="U1577" i="1" s="1"/>
  <c r="Q1579" i="1"/>
  <c r="U1579" i="1" s="1"/>
  <c r="Q1581" i="1"/>
  <c r="U1581" i="1" s="1"/>
  <c r="Q1583" i="1"/>
  <c r="U1583" i="1" s="1"/>
  <c r="Q1585" i="1"/>
  <c r="U1585" i="1" s="1"/>
  <c r="Q1587" i="1"/>
  <c r="U1587" i="1" s="1"/>
  <c r="Q1589" i="1"/>
  <c r="U1589" i="1" s="1"/>
  <c r="Q1591" i="1"/>
  <c r="U1591" i="1" s="1"/>
  <c r="Q1593" i="1"/>
  <c r="U1593" i="1" s="1"/>
  <c r="Q1595" i="1"/>
  <c r="U1595" i="1" s="1"/>
  <c r="Q1597" i="1"/>
  <c r="U1597" i="1" s="1"/>
  <c r="Q1599" i="1"/>
  <c r="U1599" i="1" s="1"/>
  <c r="Q1601" i="1"/>
  <c r="U1601" i="1" s="1"/>
  <c r="Q1603" i="1"/>
  <c r="U1603" i="1" s="1"/>
  <c r="Q1605" i="1"/>
  <c r="U1605" i="1" s="1"/>
  <c r="Q1607" i="1"/>
  <c r="U1607" i="1" s="1"/>
  <c r="Q1609" i="1"/>
  <c r="U1609" i="1" s="1"/>
  <c r="Q1611" i="1"/>
  <c r="U1611" i="1" s="1"/>
  <c r="Q1613" i="1"/>
  <c r="U1613" i="1" s="1"/>
  <c r="Q1615" i="1"/>
  <c r="U1615" i="1" s="1"/>
  <c r="Q1617" i="1"/>
  <c r="U1617" i="1" s="1"/>
  <c r="Q1619" i="1"/>
  <c r="U1619" i="1" s="1"/>
  <c r="Q1621" i="1"/>
  <c r="U1621" i="1" s="1"/>
  <c r="Q1623" i="1"/>
  <c r="U1623" i="1" s="1"/>
  <c r="Q1625" i="1"/>
  <c r="U1625" i="1" s="1"/>
  <c r="Q1627" i="1"/>
  <c r="U1627" i="1" s="1"/>
  <c r="Q1629" i="1"/>
  <c r="U1629" i="1" s="1"/>
  <c r="Q1631" i="1"/>
  <c r="U1631" i="1" s="1"/>
  <c r="Q1633" i="1"/>
  <c r="U1633" i="1" s="1"/>
  <c r="Q1635" i="1"/>
  <c r="U1635" i="1" s="1"/>
  <c r="Q1637" i="1"/>
  <c r="U1637" i="1" s="1"/>
  <c r="Q1639" i="1"/>
  <c r="U1639" i="1" s="1"/>
  <c r="Q1641" i="1"/>
  <c r="U1641" i="1" s="1"/>
  <c r="Q1643" i="1"/>
  <c r="U1643" i="1" s="1"/>
  <c r="Q1645" i="1"/>
  <c r="U1645" i="1" s="1"/>
  <c r="Q1647" i="1"/>
  <c r="U1647" i="1" s="1"/>
  <c r="Q1649" i="1"/>
  <c r="U1649" i="1" s="1"/>
  <c r="Q1651" i="1"/>
  <c r="U1651" i="1" s="1"/>
  <c r="Q1653" i="1"/>
  <c r="U1653" i="1" s="1"/>
  <c r="Q1655" i="1"/>
  <c r="U1655" i="1" s="1"/>
  <c r="Q1657" i="1"/>
  <c r="U1657" i="1" s="1"/>
  <c r="Q1659" i="1"/>
  <c r="U1659" i="1" s="1"/>
  <c r="Q1661" i="1"/>
  <c r="U1661" i="1" s="1"/>
  <c r="Q1663" i="1"/>
  <c r="U1663" i="1" s="1"/>
  <c r="Q1665" i="1"/>
  <c r="U1665" i="1" s="1"/>
  <c r="Q1667" i="1"/>
  <c r="U1667" i="1" s="1"/>
  <c r="Q1669" i="1"/>
  <c r="U1669" i="1" s="1"/>
  <c r="Q1671" i="1"/>
  <c r="U1671" i="1" s="1"/>
  <c r="Q1673" i="1"/>
  <c r="U1673" i="1" s="1"/>
  <c r="Q1675" i="1"/>
  <c r="U1675" i="1" s="1"/>
  <c r="Q1677" i="1"/>
  <c r="U1677" i="1" s="1"/>
  <c r="Q1679" i="1"/>
  <c r="U1679" i="1" s="1"/>
  <c r="Q1681" i="1"/>
  <c r="U1681" i="1" s="1"/>
  <c r="Q1683" i="1"/>
  <c r="U1683" i="1" s="1"/>
  <c r="Q1685" i="1"/>
  <c r="U1685" i="1" s="1"/>
  <c r="Q1687" i="1"/>
  <c r="U1687" i="1" s="1"/>
  <c r="Q1689" i="1"/>
  <c r="U1689" i="1" s="1"/>
  <c r="Q1691" i="1"/>
  <c r="U1691" i="1" s="1"/>
  <c r="Q1693" i="1"/>
  <c r="U1693" i="1" s="1"/>
  <c r="Q1695" i="1"/>
  <c r="U1695" i="1" s="1"/>
  <c r="Q1697" i="1"/>
  <c r="U1697" i="1" s="1"/>
  <c r="Q1699" i="1"/>
  <c r="U1699" i="1" s="1"/>
  <c r="Q1701" i="1"/>
  <c r="U1701" i="1" s="1"/>
  <c r="Q1703" i="1"/>
  <c r="U1703" i="1" s="1"/>
  <c r="Q1705" i="1"/>
  <c r="U1705" i="1" s="1"/>
  <c r="Q1707" i="1"/>
  <c r="U1707" i="1" s="1"/>
  <c r="Q1709" i="1"/>
  <c r="U1709" i="1" s="1"/>
  <c r="Q1711" i="1"/>
  <c r="U1711" i="1" s="1"/>
  <c r="Q1713" i="1"/>
  <c r="U1713" i="1" s="1"/>
  <c r="Q1715" i="1"/>
  <c r="U1715" i="1" s="1"/>
  <c r="Q1717" i="1"/>
  <c r="U1717" i="1" s="1"/>
  <c r="Q1719" i="1"/>
  <c r="U1719" i="1" s="1"/>
  <c r="Q1721" i="1"/>
  <c r="U1721" i="1" s="1"/>
  <c r="Q1723" i="1"/>
  <c r="U1723" i="1" s="1"/>
  <c r="Q1725" i="1"/>
  <c r="U1725" i="1" s="1"/>
  <c r="Q1727" i="1"/>
  <c r="U1727" i="1" s="1"/>
  <c r="Q1729" i="1"/>
  <c r="U1729" i="1" s="1"/>
  <c r="Q1731" i="1"/>
  <c r="U1731" i="1" s="1"/>
  <c r="Q1733" i="1"/>
  <c r="U1733" i="1" s="1"/>
  <c r="Q1735" i="1"/>
  <c r="U1735" i="1" s="1"/>
  <c r="Q1737" i="1"/>
  <c r="U1737" i="1" s="1"/>
  <c r="Q1739" i="1"/>
  <c r="U1739" i="1" s="1"/>
  <c r="Q1741" i="1"/>
  <c r="U1741" i="1" s="1"/>
  <c r="Q1743" i="1"/>
  <c r="U1743" i="1" s="1"/>
  <c r="Q1745" i="1"/>
  <c r="U1745" i="1" s="1"/>
  <c r="Q1747" i="1"/>
  <c r="U1747" i="1" s="1"/>
  <c r="Q1749" i="1"/>
  <c r="U1749" i="1" s="1"/>
  <c r="Q1751" i="1"/>
  <c r="U1751" i="1" s="1"/>
  <c r="Q1753" i="1"/>
  <c r="U1753" i="1" s="1"/>
  <c r="Q1755" i="1"/>
  <c r="U1755" i="1" s="1"/>
  <c r="Q1757" i="1"/>
  <c r="U1757" i="1" s="1"/>
  <c r="Q1759" i="1"/>
  <c r="U1759" i="1" s="1"/>
  <c r="Q1761" i="1"/>
  <c r="U1761" i="1" s="1"/>
  <c r="Q1763" i="1"/>
  <c r="U1763" i="1" s="1"/>
  <c r="Q1765" i="1"/>
  <c r="U1765" i="1" s="1"/>
  <c r="Q1767" i="1"/>
  <c r="U1767" i="1" s="1"/>
  <c r="Q1769" i="1"/>
  <c r="U1769" i="1" s="1"/>
  <c r="Q1771" i="1"/>
  <c r="U1771" i="1" s="1"/>
  <c r="Q1773" i="1"/>
  <c r="U1773" i="1" s="1"/>
  <c r="Q1775" i="1"/>
  <c r="U1775" i="1" s="1"/>
  <c r="Q1777" i="1"/>
  <c r="U1777" i="1" s="1"/>
  <c r="Q1779" i="1"/>
  <c r="U1779" i="1" s="1"/>
  <c r="Q1781" i="1"/>
  <c r="U1781" i="1" s="1"/>
  <c r="Q1783" i="1"/>
  <c r="U1783" i="1" s="1"/>
  <c r="Q1785" i="1"/>
  <c r="U1785" i="1" s="1"/>
  <c r="Q1787" i="1"/>
  <c r="U1787" i="1" s="1"/>
  <c r="Q1789" i="1"/>
  <c r="U1789" i="1" s="1"/>
  <c r="Q1791" i="1"/>
  <c r="U1791" i="1" s="1"/>
  <c r="Q1793" i="1"/>
  <c r="U1793" i="1" s="1"/>
  <c r="Q1795" i="1"/>
  <c r="U1795" i="1" s="1"/>
  <c r="Q1797" i="1"/>
  <c r="U1797" i="1" s="1"/>
  <c r="Q1799" i="1"/>
  <c r="U1799" i="1" s="1"/>
  <c r="Q1801" i="1"/>
  <c r="U1801" i="1" s="1"/>
  <c r="Q1803" i="1"/>
  <c r="U1803" i="1" s="1"/>
  <c r="Q1805" i="1"/>
  <c r="U1805" i="1" s="1"/>
  <c r="Q1807" i="1"/>
  <c r="U1807" i="1" s="1"/>
  <c r="Q1809" i="1"/>
  <c r="U1809" i="1" s="1"/>
  <c r="Q1811" i="1"/>
  <c r="U1811" i="1" s="1"/>
  <c r="Q1813" i="1"/>
  <c r="U1813" i="1" s="1"/>
  <c r="Q1815" i="1"/>
  <c r="U1815" i="1" s="1"/>
  <c r="Q1817" i="1"/>
  <c r="U1817" i="1" s="1"/>
  <c r="Q1819" i="1"/>
  <c r="U1819" i="1" s="1"/>
  <c r="Q1821" i="1"/>
  <c r="U1821" i="1" s="1"/>
  <c r="Q1823" i="1"/>
  <c r="U1823" i="1" s="1"/>
  <c r="Q1825" i="1"/>
  <c r="U1825" i="1" s="1"/>
  <c r="Q1827" i="1"/>
  <c r="U1827" i="1" s="1"/>
  <c r="Q1829" i="1"/>
  <c r="U1829" i="1" s="1"/>
  <c r="Q1831" i="1"/>
  <c r="U1831" i="1" s="1"/>
  <c r="Q1833" i="1"/>
  <c r="U1833" i="1" s="1"/>
  <c r="Q1835" i="1"/>
  <c r="U1835" i="1" s="1"/>
  <c r="Q1837" i="1"/>
  <c r="U1837" i="1" s="1"/>
  <c r="Q1839" i="1"/>
  <c r="U1839" i="1" s="1"/>
  <c r="Q1841" i="1"/>
  <c r="U1841" i="1" s="1"/>
  <c r="Q1843" i="1"/>
  <c r="U1843" i="1" s="1"/>
  <c r="Q1845" i="1"/>
  <c r="U1845" i="1" s="1"/>
  <c r="Q1847" i="1"/>
  <c r="U1847" i="1" s="1"/>
  <c r="Q1849" i="1"/>
  <c r="U1849" i="1" s="1"/>
  <c r="Q1851" i="1"/>
  <c r="U1851" i="1" s="1"/>
  <c r="Q1853" i="1"/>
  <c r="U1853" i="1" s="1"/>
  <c r="Q1855" i="1"/>
  <c r="U1855" i="1" s="1"/>
  <c r="Q1857" i="1"/>
  <c r="U1857" i="1" s="1"/>
  <c r="Q1859" i="1"/>
  <c r="U1859" i="1" s="1"/>
  <c r="Q1861" i="1"/>
  <c r="U1861" i="1" s="1"/>
  <c r="Q1863" i="1"/>
  <c r="U1863" i="1" s="1"/>
  <c r="Q1865" i="1"/>
  <c r="U1865" i="1" s="1"/>
  <c r="Q1867" i="1"/>
  <c r="U1867" i="1" s="1"/>
  <c r="Q1869" i="1"/>
  <c r="U1869" i="1" s="1"/>
  <c r="Q1871" i="1"/>
  <c r="U1871" i="1" s="1"/>
  <c r="Q1873" i="1"/>
  <c r="U1873" i="1" s="1"/>
  <c r="Q1875" i="1"/>
  <c r="U1875" i="1" s="1"/>
  <c r="Q1877" i="1"/>
  <c r="U1877" i="1" s="1"/>
  <c r="Q1879" i="1"/>
  <c r="U1879" i="1" s="1"/>
  <c r="Q1881" i="1"/>
  <c r="U1881" i="1" s="1"/>
  <c r="Q1883" i="1"/>
  <c r="U1883" i="1" s="1"/>
  <c r="Q1885" i="1"/>
  <c r="U1885" i="1" s="1"/>
  <c r="Q1887" i="1"/>
  <c r="U1887" i="1" s="1"/>
  <c r="Q1889" i="1"/>
  <c r="U1889" i="1" s="1"/>
  <c r="Q1891" i="1"/>
  <c r="U1891" i="1" s="1"/>
  <c r="Q1893" i="1"/>
  <c r="U1893" i="1" s="1"/>
  <c r="Q1895" i="1"/>
  <c r="U1895" i="1" s="1"/>
  <c r="Q1897" i="1"/>
  <c r="U1897" i="1" s="1"/>
  <c r="Q1899" i="1"/>
  <c r="U1899" i="1" s="1"/>
  <c r="Q1901" i="1"/>
  <c r="U1901" i="1" s="1"/>
  <c r="Q1903" i="1"/>
  <c r="U1903" i="1" s="1"/>
  <c r="Q1905" i="1"/>
  <c r="U1905" i="1" s="1"/>
  <c r="Q1907" i="1"/>
  <c r="U1907" i="1" s="1"/>
  <c r="Q1909" i="1"/>
  <c r="U1909" i="1" s="1"/>
  <c r="Q1911" i="1"/>
  <c r="U1911" i="1" s="1"/>
  <c r="Q1913" i="1"/>
  <c r="U1913" i="1" s="1"/>
  <c r="Q1915" i="1"/>
  <c r="U1915" i="1" s="1"/>
  <c r="Q1917" i="1"/>
  <c r="U1917" i="1" s="1"/>
  <c r="Q1919" i="1"/>
  <c r="U1919" i="1" s="1"/>
  <c r="Q1921" i="1"/>
  <c r="U1921" i="1" s="1"/>
  <c r="Q1923" i="1"/>
  <c r="U1923" i="1" s="1"/>
  <c r="Q1925" i="1"/>
  <c r="U1925" i="1" s="1"/>
  <c r="Q1927" i="1"/>
  <c r="U1927" i="1" s="1"/>
  <c r="Q1929" i="1"/>
  <c r="U1929" i="1" s="1"/>
  <c r="Q1931" i="1"/>
  <c r="U1931" i="1" s="1"/>
  <c r="Q1933" i="1"/>
  <c r="U1933" i="1" s="1"/>
  <c r="Q1935" i="1"/>
  <c r="U1935" i="1" s="1"/>
  <c r="Q1937" i="1"/>
  <c r="U1937" i="1" s="1"/>
  <c r="Q1939" i="1"/>
  <c r="U1939" i="1" s="1"/>
  <c r="Q1941" i="1"/>
  <c r="U1941" i="1" s="1"/>
  <c r="Q1943" i="1"/>
  <c r="U1943" i="1" s="1"/>
  <c r="Q1945" i="1"/>
  <c r="U1945" i="1" s="1"/>
  <c r="Q1947" i="1"/>
  <c r="U1947" i="1" s="1"/>
  <c r="Q1949" i="1"/>
  <c r="U1949" i="1" s="1"/>
  <c r="Q1951" i="1"/>
  <c r="U1951" i="1" s="1"/>
  <c r="Q1953" i="1"/>
  <c r="U1953" i="1" s="1"/>
  <c r="Q1955" i="1"/>
  <c r="U1955" i="1" s="1"/>
  <c r="Q1957" i="1"/>
  <c r="U1957" i="1" s="1"/>
  <c r="Q1959" i="1"/>
  <c r="U1959" i="1" s="1"/>
  <c r="Q1961" i="1"/>
  <c r="U1961" i="1" s="1"/>
  <c r="Q1963" i="1"/>
  <c r="U1963" i="1" s="1"/>
  <c r="Q1965" i="1"/>
  <c r="U1965" i="1" s="1"/>
  <c r="Q1967" i="1"/>
  <c r="U1967" i="1" s="1"/>
  <c r="Q1969" i="1"/>
  <c r="U1969" i="1" s="1"/>
  <c r="Q1971" i="1"/>
  <c r="U1971" i="1" s="1"/>
  <c r="Q1973" i="1"/>
  <c r="U1973" i="1" s="1"/>
  <c r="Q1975" i="1"/>
  <c r="U1975" i="1" s="1"/>
  <c r="Q1977" i="1"/>
  <c r="U1977" i="1" s="1"/>
  <c r="Q1979" i="1"/>
  <c r="U1979" i="1" s="1"/>
  <c r="Q1981" i="1"/>
  <c r="U1981" i="1" s="1"/>
  <c r="Q1983" i="1"/>
  <c r="U1983" i="1" s="1"/>
  <c r="Q1985" i="1"/>
  <c r="U1985" i="1" s="1"/>
  <c r="Q1987" i="1"/>
  <c r="U1987" i="1" s="1"/>
  <c r="Q1989" i="1"/>
  <c r="U1989" i="1" s="1"/>
  <c r="Q1991" i="1"/>
  <c r="U1991" i="1" s="1"/>
  <c r="Q1993" i="1"/>
  <c r="U1993" i="1" s="1"/>
  <c r="Q1995" i="1"/>
  <c r="U1995" i="1" s="1"/>
  <c r="Q1997" i="1"/>
  <c r="U1997" i="1" s="1"/>
  <c r="Q1999" i="1"/>
  <c r="U1999" i="1" s="1"/>
  <c r="Q2001" i="1"/>
  <c r="U2001" i="1" s="1"/>
  <c r="Q2003" i="1"/>
  <c r="U2003" i="1" s="1"/>
  <c r="Q2005" i="1"/>
  <c r="U2005" i="1" s="1"/>
  <c r="Q2007" i="1"/>
  <c r="U2007" i="1" s="1"/>
  <c r="Q2009" i="1"/>
  <c r="U2009" i="1" s="1"/>
  <c r="Q2011" i="1"/>
  <c r="U2011" i="1" s="1"/>
  <c r="Q2013" i="1"/>
  <c r="U2013" i="1" s="1"/>
  <c r="Q2015" i="1"/>
  <c r="U2015" i="1" s="1"/>
  <c r="Q2017" i="1"/>
  <c r="U2017" i="1" s="1"/>
  <c r="Q2019" i="1"/>
  <c r="U2019" i="1" s="1"/>
  <c r="Q2021" i="1"/>
  <c r="U2021" i="1" s="1"/>
  <c r="Q2023" i="1"/>
  <c r="U2023" i="1" s="1"/>
  <c r="Q2025" i="1"/>
  <c r="U2025" i="1" s="1"/>
  <c r="Q2027" i="1"/>
  <c r="U2027" i="1" s="1"/>
  <c r="Q2029" i="1"/>
  <c r="U2029" i="1" s="1"/>
  <c r="Q2031" i="1"/>
  <c r="U2031" i="1" s="1"/>
  <c r="Q2033" i="1"/>
  <c r="U2033" i="1" s="1"/>
  <c r="Q2035" i="1"/>
  <c r="U2035" i="1" s="1"/>
  <c r="Q2037" i="1"/>
  <c r="U2037" i="1" s="1"/>
  <c r="Q2039" i="1"/>
  <c r="U2039" i="1" s="1"/>
  <c r="Q2041" i="1"/>
  <c r="U2041" i="1" s="1"/>
  <c r="Q2043" i="1"/>
  <c r="U2043" i="1" s="1"/>
  <c r="Q2045" i="1"/>
  <c r="U2045" i="1" s="1"/>
  <c r="Q2047" i="1"/>
  <c r="U2047" i="1" s="1"/>
  <c r="Q2049" i="1"/>
  <c r="U2049" i="1" s="1"/>
  <c r="Q2051" i="1"/>
  <c r="U2051" i="1" s="1"/>
  <c r="Q2053" i="1"/>
  <c r="U2053" i="1" s="1"/>
  <c r="Q2055" i="1"/>
  <c r="U2055" i="1" s="1"/>
  <c r="Q2057" i="1"/>
  <c r="U2057" i="1" s="1"/>
  <c r="Q2059" i="1"/>
  <c r="U2059" i="1" s="1"/>
  <c r="Q2061" i="1"/>
  <c r="U2061" i="1" s="1"/>
  <c r="Q2063" i="1"/>
  <c r="U2063" i="1" s="1"/>
  <c r="Q2065" i="1"/>
  <c r="U2065" i="1" s="1"/>
  <c r="Q2067" i="1"/>
  <c r="U2067" i="1" s="1"/>
  <c r="Q2069" i="1"/>
  <c r="U2069" i="1" s="1"/>
  <c r="Q2071" i="1"/>
  <c r="U2071" i="1" s="1"/>
  <c r="Q2073" i="1"/>
  <c r="U2073" i="1" s="1"/>
  <c r="R520" i="1"/>
  <c r="V520" i="1" s="1"/>
  <c r="V549" i="1"/>
  <c r="V557" i="1"/>
  <c r="V565" i="1"/>
  <c r="V573" i="1"/>
  <c r="V581" i="1"/>
  <c r="V589" i="1"/>
  <c r="V597" i="1"/>
  <c r="V605" i="1"/>
  <c r="V613" i="1"/>
  <c r="V621" i="1"/>
  <c r="V629" i="1"/>
  <c r="V637" i="1"/>
  <c r="V645" i="1"/>
  <c r="V653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554" i="1"/>
  <c r="V562" i="1"/>
  <c r="V570" i="1"/>
  <c r="V578" i="1"/>
  <c r="V586" i="1"/>
  <c r="V594" i="1"/>
  <c r="V602" i="1"/>
  <c r="V610" i="1"/>
  <c r="V618" i="1"/>
  <c r="V626" i="1"/>
  <c r="V634" i="1"/>
  <c r="V642" i="1"/>
  <c r="V650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15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10" i="1"/>
  <c r="V18" i="1"/>
  <c r="V26" i="1"/>
  <c r="V34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1" i="1"/>
  <c r="V529" i="1"/>
  <c r="V537" i="1"/>
  <c r="V545" i="1"/>
  <c r="V522" i="1"/>
  <c r="V530" i="1"/>
  <c r="V538" i="1"/>
  <c r="V546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69" i="1"/>
  <c r="V277" i="1"/>
  <c r="V285" i="1"/>
  <c r="V293" i="1"/>
  <c r="V301" i="1"/>
  <c r="V309" i="1"/>
  <c r="V317" i="1"/>
  <c r="V325" i="1"/>
  <c r="V333" i="1"/>
  <c r="V341" i="1"/>
  <c r="V349" i="1"/>
  <c r="V357" i="1"/>
  <c r="V365" i="1"/>
  <c r="V373" i="1"/>
  <c r="V381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3" i="1"/>
  <c r="V501" i="1"/>
  <c r="V509" i="1"/>
  <c r="V8" i="1"/>
  <c r="V16" i="1"/>
  <c r="V24" i="1"/>
  <c r="V32" i="1"/>
  <c r="V40" i="1"/>
  <c r="V48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52" i="1"/>
  <c r="V360" i="1"/>
  <c r="V368" i="1"/>
  <c r="V376" i="1"/>
  <c r="V384" i="1"/>
  <c r="V392" i="1"/>
  <c r="V400" i="1"/>
  <c r="V408" i="1"/>
  <c r="V416" i="1"/>
  <c r="V424" i="1"/>
  <c r="V432" i="1"/>
  <c r="V440" i="1"/>
  <c r="V448" i="1"/>
  <c r="V456" i="1"/>
  <c r="V464" i="1"/>
  <c r="V472" i="1"/>
  <c r="V480" i="1"/>
  <c r="V488" i="1"/>
  <c r="V496" i="1"/>
  <c r="V504" i="1"/>
  <c r="V512" i="1"/>
  <c r="V519" i="1"/>
  <c r="V527" i="1"/>
  <c r="V535" i="1"/>
  <c r="V543" i="1"/>
  <c r="V528" i="1"/>
  <c r="V536" i="1"/>
  <c r="V544" i="1"/>
  <c r="V11" i="1"/>
  <c r="V19" i="1"/>
  <c r="V27" i="1"/>
  <c r="V35" i="1"/>
  <c r="V43" i="1"/>
  <c r="V51" i="1"/>
  <c r="V59" i="1"/>
  <c r="V67" i="1"/>
  <c r="V75" i="1"/>
  <c r="V83" i="1"/>
  <c r="V91" i="1"/>
  <c r="V99" i="1"/>
  <c r="V107" i="1"/>
  <c r="V115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50" i="1"/>
  <c r="V358" i="1"/>
  <c r="V366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7" i="1"/>
  <c r="V525" i="1"/>
  <c r="V533" i="1"/>
  <c r="V541" i="1"/>
  <c r="V518" i="1"/>
  <c r="V526" i="1"/>
  <c r="V534" i="1"/>
  <c r="V542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5" i="1"/>
  <c r="V353" i="1"/>
  <c r="V361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3" i="1"/>
  <c r="V531" i="1"/>
  <c r="V539" i="1"/>
  <c r="V7" i="1"/>
  <c r="V524" i="1"/>
  <c r="V532" i="1"/>
  <c r="V540" i="1"/>
  <c r="Q544" i="1"/>
  <c r="U544" i="1" s="1"/>
  <c r="Q540" i="1"/>
  <c r="U540" i="1" s="1"/>
  <c r="Q536" i="1"/>
  <c r="U536" i="1" s="1"/>
  <c r="Q532" i="1"/>
  <c r="U532" i="1" s="1"/>
  <c r="Q528" i="1"/>
  <c r="U528" i="1" s="1"/>
  <c r="Q524" i="1"/>
  <c r="U524" i="1" s="1"/>
  <c r="Q520" i="1"/>
  <c r="Q516" i="1"/>
  <c r="U516" i="1" s="1"/>
  <c r="Q512" i="1"/>
  <c r="U512" i="1" s="1"/>
  <c r="Q508" i="1"/>
  <c r="U508" i="1" s="1"/>
  <c r="Q504" i="1"/>
  <c r="U504" i="1" s="1"/>
  <c r="Q500" i="1"/>
  <c r="U500" i="1" s="1"/>
  <c r="Q496" i="1"/>
  <c r="U496" i="1" s="1"/>
  <c r="Q492" i="1"/>
  <c r="U492" i="1" s="1"/>
  <c r="Q488" i="1"/>
  <c r="U488" i="1" s="1"/>
  <c r="Q484" i="1"/>
  <c r="U484" i="1" s="1"/>
  <c r="Q480" i="1"/>
  <c r="U480" i="1" s="1"/>
  <c r="Q476" i="1"/>
  <c r="U476" i="1" s="1"/>
  <c r="Q545" i="1"/>
  <c r="U545" i="1" s="1"/>
  <c r="Q541" i="1"/>
  <c r="U541" i="1" s="1"/>
  <c r="Q537" i="1"/>
  <c r="U537" i="1" s="1"/>
  <c r="Q533" i="1"/>
  <c r="U533" i="1" s="1"/>
  <c r="Q529" i="1"/>
  <c r="U529" i="1" s="1"/>
  <c r="Q525" i="1"/>
  <c r="U525" i="1" s="1"/>
  <c r="Q521" i="1"/>
  <c r="U521" i="1" s="1"/>
  <c r="Q517" i="1"/>
  <c r="U517" i="1" s="1"/>
  <c r="Q513" i="1"/>
  <c r="U513" i="1" s="1"/>
  <c r="Q509" i="1"/>
  <c r="U509" i="1" s="1"/>
  <c r="Q505" i="1"/>
  <c r="U505" i="1" s="1"/>
  <c r="Q501" i="1"/>
  <c r="U501" i="1" s="1"/>
  <c r="Q497" i="1"/>
  <c r="U497" i="1" s="1"/>
  <c r="Q493" i="1"/>
  <c r="U493" i="1" s="1"/>
  <c r="Q489" i="1"/>
  <c r="U489" i="1" s="1"/>
  <c r="Q472" i="1"/>
  <c r="U472" i="1" s="1"/>
  <c r="Q468" i="1"/>
  <c r="U468" i="1" s="1"/>
  <c r="Q464" i="1"/>
  <c r="U464" i="1" s="1"/>
  <c r="Q460" i="1"/>
  <c r="U460" i="1" s="1"/>
  <c r="Q456" i="1"/>
  <c r="U456" i="1" s="1"/>
  <c r="Q452" i="1"/>
  <c r="U452" i="1" s="1"/>
  <c r="Q448" i="1"/>
  <c r="U448" i="1" s="1"/>
  <c r="Q444" i="1"/>
  <c r="U444" i="1" s="1"/>
  <c r="Q440" i="1"/>
  <c r="U440" i="1" s="1"/>
  <c r="Q436" i="1"/>
  <c r="U436" i="1" s="1"/>
  <c r="Q432" i="1"/>
  <c r="U432" i="1" s="1"/>
  <c r="Q428" i="1"/>
  <c r="U428" i="1" s="1"/>
  <c r="Q424" i="1"/>
  <c r="U424" i="1" s="1"/>
  <c r="Q420" i="1"/>
  <c r="U420" i="1" s="1"/>
  <c r="Q416" i="1"/>
  <c r="U416" i="1" s="1"/>
  <c r="Q412" i="1"/>
  <c r="U412" i="1" s="1"/>
  <c r="Q408" i="1"/>
  <c r="U408" i="1" s="1"/>
  <c r="Q404" i="1"/>
  <c r="U404" i="1" s="1"/>
  <c r="Q400" i="1"/>
  <c r="U400" i="1" s="1"/>
  <c r="Q396" i="1"/>
  <c r="U396" i="1" s="1"/>
  <c r="Q392" i="1"/>
  <c r="U392" i="1" s="1"/>
  <c r="Q388" i="1"/>
  <c r="U388" i="1" s="1"/>
  <c r="Q384" i="1"/>
  <c r="U384" i="1" s="1"/>
  <c r="Q380" i="1"/>
  <c r="U380" i="1" s="1"/>
  <c r="Q376" i="1"/>
  <c r="U376" i="1" s="1"/>
  <c r="Q372" i="1"/>
  <c r="U372" i="1" s="1"/>
  <c r="Q368" i="1"/>
  <c r="U368" i="1" s="1"/>
  <c r="Q364" i="1"/>
  <c r="U364" i="1" s="1"/>
  <c r="Q360" i="1"/>
  <c r="U360" i="1" s="1"/>
  <c r="Q356" i="1"/>
  <c r="U356" i="1" s="1"/>
  <c r="Q352" i="1"/>
  <c r="U352" i="1" s="1"/>
  <c r="Q348" i="1"/>
  <c r="U348" i="1" s="1"/>
  <c r="Q344" i="1"/>
  <c r="U344" i="1" s="1"/>
  <c r="Q340" i="1"/>
  <c r="U340" i="1" s="1"/>
  <c r="Q336" i="1"/>
  <c r="U336" i="1" s="1"/>
  <c r="Q332" i="1"/>
  <c r="U332" i="1" s="1"/>
  <c r="Q328" i="1"/>
  <c r="U328" i="1" s="1"/>
  <c r="Q324" i="1"/>
  <c r="U324" i="1" s="1"/>
  <c r="Q320" i="1"/>
  <c r="U320" i="1" s="1"/>
  <c r="Q316" i="1"/>
  <c r="U316" i="1" s="1"/>
  <c r="Q312" i="1"/>
  <c r="U312" i="1" s="1"/>
  <c r="Q308" i="1"/>
  <c r="U308" i="1" s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Q108" i="1"/>
  <c r="Q104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4" i="1"/>
  <c r="Q20" i="1"/>
  <c r="Q16" i="1"/>
  <c r="Q12" i="1"/>
  <c r="Q8" i="1"/>
  <c r="Q487" i="1"/>
  <c r="U487" i="1" s="1"/>
  <c r="Q483" i="1"/>
  <c r="U483" i="1" s="1"/>
  <c r="Q479" i="1"/>
  <c r="U479" i="1" s="1"/>
  <c r="Q475" i="1"/>
  <c r="U475" i="1" s="1"/>
  <c r="Q471" i="1"/>
  <c r="U471" i="1" s="1"/>
  <c r="Q467" i="1"/>
  <c r="U467" i="1" s="1"/>
  <c r="Q463" i="1"/>
  <c r="U463" i="1" s="1"/>
  <c r="Q459" i="1"/>
  <c r="U459" i="1" s="1"/>
  <c r="Q455" i="1"/>
  <c r="U455" i="1" s="1"/>
  <c r="Q451" i="1"/>
  <c r="U451" i="1" s="1"/>
  <c r="Q447" i="1"/>
  <c r="U447" i="1" s="1"/>
  <c r="Q443" i="1"/>
  <c r="U443" i="1" s="1"/>
  <c r="Q439" i="1"/>
  <c r="U439" i="1" s="1"/>
  <c r="Q435" i="1"/>
  <c r="U435" i="1" s="1"/>
  <c r="Q431" i="1"/>
  <c r="U431" i="1" s="1"/>
  <c r="Q427" i="1"/>
  <c r="U427" i="1" s="1"/>
  <c r="Q423" i="1"/>
  <c r="U423" i="1" s="1"/>
  <c r="Q419" i="1"/>
  <c r="U419" i="1" s="1"/>
  <c r="Q415" i="1"/>
  <c r="U415" i="1" s="1"/>
  <c r="Q411" i="1"/>
  <c r="U411" i="1" s="1"/>
  <c r="Q407" i="1"/>
  <c r="U407" i="1" s="1"/>
  <c r="Q403" i="1"/>
  <c r="U403" i="1" s="1"/>
  <c r="Q399" i="1"/>
  <c r="U399" i="1" s="1"/>
  <c r="Q395" i="1"/>
  <c r="U395" i="1" s="1"/>
  <c r="Q391" i="1"/>
  <c r="U391" i="1" s="1"/>
  <c r="Q387" i="1"/>
  <c r="U387" i="1" s="1"/>
  <c r="Q383" i="1"/>
  <c r="U383" i="1" s="1"/>
  <c r="Q379" i="1"/>
  <c r="U379" i="1" s="1"/>
  <c r="Q375" i="1"/>
  <c r="U375" i="1" s="1"/>
  <c r="Q371" i="1"/>
  <c r="U371" i="1" s="1"/>
  <c r="Q367" i="1"/>
  <c r="U367" i="1" s="1"/>
  <c r="Q363" i="1"/>
  <c r="U363" i="1" s="1"/>
  <c r="Q359" i="1"/>
  <c r="U359" i="1" s="1"/>
  <c r="Q355" i="1"/>
  <c r="U355" i="1" s="1"/>
  <c r="Q351" i="1"/>
  <c r="U351" i="1" s="1"/>
  <c r="Q347" i="1"/>
  <c r="U347" i="1" s="1"/>
  <c r="Q343" i="1"/>
  <c r="U343" i="1" s="1"/>
  <c r="Q339" i="1"/>
  <c r="U339" i="1" s="1"/>
  <c r="Q335" i="1"/>
  <c r="U335" i="1" s="1"/>
  <c r="Q331" i="1"/>
  <c r="U331" i="1" s="1"/>
  <c r="Q327" i="1"/>
  <c r="U327" i="1" s="1"/>
  <c r="Q323" i="1"/>
  <c r="U323" i="1" s="1"/>
  <c r="Q319" i="1"/>
  <c r="U319" i="1" s="1"/>
  <c r="Q315" i="1"/>
  <c r="U315" i="1" s="1"/>
  <c r="Q311" i="1"/>
  <c r="U311" i="1" s="1"/>
  <c r="Q307" i="1"/>
  <c r="Q303" i="1"/>
  <c r="Q299" i="1"/>
  <c r="Q295" i="1"/>
  <c r="Q291" i="1"/>
  <c r="Q287" i="1"/>
  <c r="Q283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546" i="1"/>
  <c r="U546" i="1" s="1"/>
  <c r="Q542" i="1"/>
  <c r="U542" i="1" s="1"/>
  <c r="Q538" i="1"/>
  <c r="U538" i="1" s="1"/>
  <c r="Q534" i="1"/>
  <c r="U534" i="1" s="1"/>
  <c r="Q530" i="1"/>
  <c r="U530" i="1" s="1"/>
  <c r="Q526" i="1"/>
  <c r="U526" i="1" s="1"/>
  <c r="Q522" i="1"/>
  <c r="U522" i="1" s="1"/>
  <c r="Q518" i="1"/>
  <c r="U518" i="1" s="1"/>
  <c r="Q514" i="1"/>
  <c r="U514" i="1" s="1"/>
  <c r="Q510" i="1"/>
  <c r="U510" i="1" s="1"/>
  <c r="Q506" i="1"/>
  <c r="U506" i="1" s="1"/>
  <c r="Q502" i="1"/>
  <c r="U502" i="1" s="1"/>
  <c r="Q498" i="1"/>
  <c r="U498" i="1" s="1"/>
  <c r="Q494" i="1"/>
  <c r="U494" i="1" s="1"/>
  <c r="Q490" i="1"/>
  <c r="U490" i="1" s="1"/>
  <c r="Q486" i="1"/>
  <c r="U486" i="1" s="1"/>
  <c r="Q482" i="1"/>
  <c r="U482" i="1" s="1"/>
  <c r="Q478" i="1"/>
  <c r="U478" i="1" s="1"/>
  <c r="Q7" i="1"/>
  <c r="Q543" i="1"/>
  <c r="U543" i="1" s="1"/>
  <c r="Q539" i="1"/>
  <c r="U539" i="1" s="1"/>
  <c r="Q535" i="1"/>
  <c r="U535" i="1" s="1"/>
  <c r="Q531" i="1"/>
  <c r="U531" i="1" s="1"/>
  <c r="Q527" i="1"/>
  <c r="U527" i="1" s="1"/>
  <c r="Q523" i="1"/>
  <c r="U523" i="1" s="1"/>
  <c r="Q519" i="1"/>
  <c r="U519" i="1" s="1"/>
  <c r="Q515" i="1"/>
  <c r="U515" i="1" s="1"/>
  <c r="Q511" i="1"/>
  <c r="U511" i="1" s="1"/>
  <c r="Q507" i="1"/>
  <c r="U507" i="1" s="1"/>
  <c r="Q503" i="1"/>
  <c r="U503" i="1" s="1"/>
  <c r="Q499" i="1"/>
  <c r="U499" i="1" s="1"/>
  <c r="Q495" i="1"/>
  <c r="U495" i="1" s="1"/>
  <c r="Q491" i="1"/>
  <c r="U491" i="1" s="1"/>
  <c r="Q474" i="1"/>
  <c r="U474" i="1" s="1"/>
  <c r="Q470" i="1"/>
  <c r="U470" i="1" s="1"/>
  <c r="Q466" i="1"/>
  <c r="U466" i="1" s="1"/>
  <c r="Q462" i="1"/>
  <c r="U462" i="1" s="1"/>
  <c r="Q458" i="1"/>
  <c r="U458" i="1" s="1"/>
  <c r="Q454" i="1"/>
  <c r="U454" i="1" s="1"/>
  <c r="Q450" i="1"/>
  <c r="U450" i="1" s="1"/>
  <c r="Q446" i="1"/>
  <c r="U446" i="1" s="1"/>
  <c r="Q442" i="1"/>
  <c r="U442" i="1" s="1"/>
  <c r="Q438" i="1"/>
  <c r="U438" i="1" s="1"/>
  <c r="Q434" i="1"/>
  <c r="U434" i="1" s="1"/>
  <c r="Q430" i="1"/>
  <c r="U430" i="1" s="1"/>
  <c r="Q426" i="1"/>
  <c r="U426" i="1" s="1"/>
  <c r="Q422" i="1"/>
  <c r="U422" i="1" s="1"/>
  <c r="Q418" i="1"/>
  <c r="U418" i="1" s="1"/>
  <c r="Q414" i="1"/>
  <c r="U414" i="1" s="1"/>
  <c r="Q410" i="1"/>
  <c r="U410" i="1" s="1"/>
  <c r="Q406" i="1"/>
  <c r="U406" i="1" s="1"/>
  <c r="Q402" i="1"/>
  <c r="U402" i="1" s="1"/>
  <c r="Q398" i="1"/>
  <c r="U398" i="1" s="1"/>
  <c r="Q394" i="1"/>
  <c r="U394" i="1" s="1"/>
  <c r="Q390" i="1"/>
  <c r="U390" i="1" s="1"/>
  <c r="Q386" i="1"/>
  <c r="U386" i="1" s="1"/>
  <c r="Q382" i="1"/>
  <c r="U382" i="1" s="1"/>
  <c r="Q378" i="1"/>
  <c r="U378" i="1" s="1"/>
  <c r="Q374" i="1"/>
  <c r="U374" i="1" s="1"/>
  <c r="Q370" i="1"/>
  <c r="Q366" i="1"/>
  <c r="U366" i="1" s="1"/>
  <c r="Q362" i="1"/>
  <c r="U362" i="1" s="1"/>
  <c r="Q358" i="1"/>
  <c r="U358" i="1" s="1"/>
  <c r="Q354" i="1"/>
  <c r="U354" i="1" s="1"/>
  <c r="Q350" i="1"/>
  <c r="U350" i="1" s="1"/>
  <c r="Q346" i="1"/>
  <c r="U346" i="1" s="1"/>
  <c r="Q342" i="1"/>
  <c r="U342" i="1" s="1"/>
  <c r="Q338" i="1"/>
  <c r="U338" i="1" s="1"/>
  <c r="Q334" i="1"/>
  <c r="U334" i="1" s="1"/>
  <c r="Q330" i="1"/>
  <c r="U330" i="1" s="1"/>
  <c r="Q326" i="1"/>
  <c r="U326" i="1" s="1"/>
  <c r="Q322" i="1"/>
  <c r="U322" i="1" s="1"/>
  <c r="Q318" i="1"/>
  <c r="U318" i="1" s="1"/>
  <c r="Q314" i="1"/>
  <c r="U314" i="1" s="1"/>
  <c r="Q310" i="1"/>
  <c r="U310" i="1" s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485" i="1"/>
  <c r="U485" i="1" s="1"/>
  <c r="Q481" i="1"/>
  <c r="U481" i="1" s="1"/>
  <c r="Q477" i="1"/>
  <c r="U477" i="1" s="1"/>
  <c r="Q473" i="1"/>
  <c r="U473" i="1" s="1"/>
  <c r="Q469" i="1"/>
  <c r="U469" i="1" s="1"/>
  <c r="Q465" i="1"/>
  <c r="U465" i="1" s="1"/>
  <c r="Q461" i="1"/>
  <c r="U461" i="1" s="1"/>
  <c r="Q457" i="1"/>
  <c r="U457" i="1" s="1"/>
  <c r="Q453" i="1"/>
  <c r="U453" i="1" s="1"/>
  <c r="Q449" i="1"/>
  <c r="U449" i="1" s="1"/>
  <c r="Q445" i="1"/>
  <c r="U445" i="1" s="1"/>
  <c r="Q441" i="1"/>
  <c r="U441" i="1" s="1"/>
  <c r="Q437" i="1"/>
  <c r="U437" i="1" s="1"/>
  <c r="Q433" i="1"/>
  <c r="U433" i="1" s="1"/>
  <c r="Q429" i="1"/>
  <c r="U429" i="1" s="1"/>
  <c r="Q425" i="1"/>
  <c r="U425" i="1" s="1"/>
  <c r="Q421" i="1"/>
  <c r="U421" i="1" s="1"/>
  <c r="Q417" i="1"/>
  <c r="U417" i="1" s="1"/>
  <c r="Q413" i="1"/>
  <c r="U413" i="1" s="1"/>
  <c r="Q409" i="1"/>
  <c r="U409" i="1" s="1"/>
  <c r="Q405" i="1"/>
  <c r="U405" i="1" s="1"/>
  <c r="Q401" i="1"/>
  <c r="U401" i="1" s="1"/>
  <c r="Q397" i="1"/>
  <c r="U397" i="1" s="1"/>
  <c r="Q393" i="1"/>
  <c r="U393" i="1" s="1"/>
  <c r="Q389" i="1"/>
  <c r="U389" i="1" s="1"/>
  <c r="Q385" i="1"/>
  <c r="U385" i="1" s="1"/>
  <c r="Q381" i="1"/>
  <c r="U381" i="1" s="1"/>
  <c r="Q377" i="1"/>
  <c r="U377" i="1" s="1"/>
  <c r="Q373" i="1"/>
  <c r="U373" i="1" s="1"/>
  <c r="Q369" i="1"/>
  <c r="U369" i="1" s="1"/>
  <c r="Q365" i="1"/>
  <c r="U365" i="1" s="1"/>
  <c r="Q361" i="1"/>
  <c r="U361" i="1" s="1"/>
  <c r="Q357" i="1"/>
  <c r="U357" i="1" s="1"/>
  <c r="Q353" i="1"/>
  <c r="U353" i="1" s="1"/>
  <c r="Q349" i="1"/>
  <c r="U349" i="1" s="1"/>
  <c r="Q345" i="1"/>
  <c r="U345" i="1" s="1"/>
  <c r="Q341" i="1"/>
  <c r="U341" i="1" s="1"/>
  <c r="Q337" i="1"/>
  <c r="U337" i="1" s="1"/>
  <c r="Q333" i="1"/>
  <c r="U333" i="1" s="1"/>
  <c r="Q329" i="1"/>
  <c r="U329" i="1" s="1"/>
  <c r="Q325" i="1"/>
  <c r="U325" i="1" s="1"/>
  <c r="Q321" i="1"/>
  <c r="U321" i="1" s="1"/>
  <c r="Q317" i="1"/>
  <c r="U317" i="1" s="1"/>
  <c r="Q313" i="1"/>
  <c r="U313" i="1" s="1"/>
  <c r="Q309" i="1"/>
  <c r="U309" i="1" s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Q21" i="1"/>
  <c r="Q17" i="1"/>
  <c r="Q13" i="1"/>
  <c r="Q9" i="1"/>
  <c r="T332" i="1"/>
  <c r="X332" i="1"/>
  <c r="T388" i="1"/>
  <c r="X388" i="1"/>
  <c r="T392" i="1"/>
  <c r="X392" i="1"/>
  <c r="T396" i="1"/>
  <c r="X396" i="1"/>
  <c r="T400" i="1"/>
  <c r="X400" i="1"/>
  <c r="T404" i="1"/>
  <c r="X404" i="1"/>
  <c r="T408" i="1"/>
  <c r="X408" i="1"/>
  <c r="T412" i="1"/>
  <c r="X412" i="1"/>
  <c r="T416" i="1"/>
  <c r="X416" i="1"/>
  <c r="T334" i="1"/>
  <c r="X334" i="1"/>
  <c r="X338" i="1"/>
  <c r="T338" i="1"/>
  <c r="T342" i="1"/>
  <c r="X342" i="1"/>
  <c r="X346" i="1"/>
  <c r="T346" i="1"/>
  <c r="T350" i="1"/>
  <c r="X350" i="1"/>
  <c r="X354" i="1"/>
  <c r="T354" i="1"/>
  <c r="T358" i="1"/>
  <c r="X358" i="1"/>
  <c r="X362" i="1"/>
  <c r="T362" i="1"/>
  <c r="T374" i="1"/>
  <c r="X374" i="1"/>
  <c r="X378" i="1"/>
  <c r="T378" i="1"/>
  <c r="T390" i="1"/>
  <c r="X390" i="1"/>
  <c r="X394" i="1"/>
  <c r="T394" i="1"/>
  <c r="T406" i="1"/>
  <c r="X406" i="1"/>
  <c r="X410" i="1"/>
  <c r="T410" i="1"/>
  <c r="T333" i="1"/>
  <c r="X333" i="1"/>
  <c r="X389" i="1"/>
  <c r="T389" i="1"/>
  <c r="X393" i="1"/>
  <c r="T393" i="1"/>
  <c r="T397" i="1"/>
  <c r="X397" i="1"/>
  <c r="T401" i="1"/>
  <c r="X401" i="1"/>
  <c r="X405" i="1"/>
  <c r="T405" i="1"/>
  <c r="X409" i="1"/>
  <c r="T409" i="1"/>
  <c r="T413" i="1"/>
  <c r="X413" i="1"/>
  <c r="T417" i="1"/>
  <c r="X417" i="1"/>
  <c r="T335" i="1"/>
  <c r="X335" i="1"/>
  <c r="T339" i="1"/>
  <c r="X339" i="1"/>
  <c r="T343" i="1"/>
  <c r="X343" i="1"/>
  <c r="T347" i="1"/>
  <c r="X347" i="1"/>
  <c r="T351" i="1"/>
  <c r="X351" i="1"/>
  <c r="T355" i="1"/>
  <c r="X355" i="1"/>
  <c r="X516" i="1"/>
  <c r="T516" i="1"/>
  <c r="X523" i="1"/>
  <c r="T523" i="1"/>
  <c r="X536" i="1"/>
  <c r="T536" i="1"/>
  <c r="X538" i="1"/>
  <c r="T538" i="1"/>
  <c r="X561" i="1"/>
  <c r="T561" i="1"/>
  <c r="X563" i="1"/>
  <c r="T563" i="1"/>
  <c r="X576" i="1"/>
  <c r="T576" i="1"/>
  <c r="X578" i="1"/>
  <c r="T578" i="1"/>
  <c r="X527" i="1"/>
  <c r="T527" i="1"/>
  <c r="X529" i="1"/>
  <c r="T529" i="1"/>
  <c r="X531" i="1"/>
  <c r="T531" i="1"/>
  <c r="X544" i="1"/>
  <c r="T544" i="1"/>
  <c r="X546" i="1"/>
  <c r="T546" i="1"/>
  <c r="X552" i="1"/>
  <c r="T552" i="1"/>
  <c r="X554" i="1"/>
  <c r="T554" i="1"/>
  <c r="X569" i="1"/>
  <c r="T569" i="1"/>
  <c r="X571" i="1"/>
  <c r="T571" i="1"/>
  <c r="T366" i="1"/>
  <c r="T370" i="1"/>
  <c r="T382" i="1"/>
  <c r="T386" i="1"/>
  <c r="T398" i="1"/>
  <c r="T414" i="1"/>
  <c r="T434" i="1"/>
  <c r="T450" i="1"/>
  <c r="T466" i="1"/>
  <c r="T478" i="1"/>
  <c r="T498" i="1"/>
  <c r="T515" i="1"/>
  <c r="T627" i="1"/>
  <c r="T633" i="1"/>
  <c r="T641" i="1"/>
  <c r="T649" i="1"/>
  <c r="T657" i="1"/>
  <c r="T665" i="1"/>
  <c r="T673" i="1"/>
  <c r="T681" i="1"/>
  <c r="T689" i="1"/>
  <c r="T699" i="1"/>
  <c r="T707" i="1"/>
  <c r="T715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87" i="1"/>
  <c r="T491" i="1"/>
  <c r="T495" i="1"/>
  <c r="T499" i="1"/>
  <c r="T503" i="1"/>
  <c r="T507" i="1"/>
  <c r="T511" i="1"/>
  <c r="T518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21" i="1"/>
  <c r="T725" i="1"/>
  <c r="T729" i="1"/>
  <c r="T733" i="1"/>
  <c r="T737" i="1"/>
  <c r="T741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X522" i="1"/>
  <c r="T522" i="1"/>
  <c r="X537" i="1"/>
  <c r="T537" i="1"/>
  <c r="X539" i="1"/>
  <c r="T539" i="1"/>
  <c r="X560" i="1"/>
  <c r="T560" i="1"/>
  <c r="X562" i="1"/>
  <c r="T562" i="1"/>
  <c r="X577" i="1"/>
  <c r="T577" i="1"/>
  <c r="X579" i="1"/>
  <c r="T579" i="1"/>
  <c r="X528" i="1"/>
  <c r="T528" i="1"/>
  <c r="X530" i="1"/>
  <c r="T530" i="1"/>
  <c r="X545" i="1"/>
  <c r="T545" i="1"/>
  <c r="X547" i="1"/>
  <c r="T547" i="1"/>
  <c r="X553" i="1"/>
  <c r="T553" i="1"/>
  <c r="X555" i="1"/>
  <c r="T555" i="1"/>
  <c r="X568" i="1"/>
  <c r="T568" i="1"/>
  <c r="X570" i="1"/>
  <c r="T570" i="1"/>
  <c r="X616" i="1"/>
  <c r="T616" i="1"/>
  <c r="X618" i="1"/>
  <c r="T618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402" i="1"/>
  <c r="T418" i="1"/>
  <c r="T484" i="1"/>
  <c r="T494" i="1"/>
  <c r="T510" i="1"/>
  <c r="T623" i="1"/>
  <c r="T629" i="1"/>
  <c r="T637" i="1"/>
  <c r="T645" i="1"/>
  <c r="T653" i="1"/>
  <c r="T661" i="1"/>
  <c r="T669" i="1"/>
  <c r="T677" i="1"/>
  <c r="T685" i="1"/>
  <c r="T695" i="1"/>
  <c r="T703" i="1"/>
  <c r="T711" i="1"/>
  <c r="T717" i="1"/>
  <c r="T359" i="1"/>
  <c r="T363" i="1"/>
  <c r="T367" i="1"/>
  <c r="T371" i="1"/>
  <c r="T375" i="1"/>
  <c r="T379" i="1"/>
  <c r="T383" i="1"/>
  <c r="T387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93" i="1"/>
  <c r="T497" i="1"/>
  <c r="T509" i="1"/>
  <c r="T514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9" i="1"/>
  <c r="T723" i="1"/>
  <c r="T727" i="1"/>
  <c r="T731" i="1"/>
  <c r="T735" i="1"/>
  <c r="T739" i="1"/>
  <c r="T743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708" i="1"/>
  <c r="T710" i="1"/>
  <c r="T712" i="1"/>
  <c r="T714" i="1"/>
  <c r="T716" i="1"/>
  <c r="T718" i="1"/>
  <c r="T720" i="1"/>
  <c r="T722" i="1"/>
  <c r="T724" i="1"/>
  <c r="T726" i="1"/>
  <c r="T728" i="1"/>
  <c r="T730" i="1"/>
  <c r="T732" i="1"/>
  <c r="T734" i="1"/>
  <c r="T736" i="1"/>
  <c r="T738" i="1"/>
  <c r="T740" i="1"/>
  <c r="T742" i="1"/>
  <c r="T744" i="1"/>
  <c r="T129" i="1"/>
  <c r="T131" i="1"/>
  <c r="T133" i="1"/>
  <c r="T135" i="1"/>
  <c r="T137" i="1"/>
  <c r="T139" i="1"/>
  <c r="T141" i="1"/>
  <c r="T143" i="1"/>
  <c r="T145" i="1"/>
  <c r="T147" i="1"/>
  <c r="T149" i="1"/>
  <c r="T151" i="1"/>
  <c r="T153" i="1"/>
  <c r="T155" i="1"/>
  <c r="T157" i="1"/>
  <c r="T159" i="1"/>
  <c r="T161" i="1"/>
  <c r="T163" i="1"/>
  <c r="T165" i="1"/>
  <c r="T167" i="1"/>
  <c r="T169" i="1"/>
  <c r="T171" i="1"/>
  <c r="T173" i="1"/>
  <c r="T175" i="1"/>
  <c r="T177" i="1"/>
  <c r="T179" i="1"/>
  <c r="T181" i="1"/>
  <c r="T183" i="1"/>
  <c r="T185" i="1"/>
  <c r="T187" i="1"/>
  <c r="T189" i="1"/>
  <c r="T191" i="1"/>
  <c r="T193" i="1"/>
  <c r="T195" i="1"/>
  <c r="T197" i="1"/>
  <c r="T199" i="1"/>
  <c r="T201" i="1"/>
  <c r="T203" i="1"/>
  <c r="T205" i="1"/>
  <c r="T207" i="1"/>
  <c r="T209" i="1"/>
  <c r="T211" i="1"/>
  <c r="T213" i="1"/>
  <c r="T215" i="1"/>
  <c r="T217" i="1"/>
  <c r="T219" i="1"/>
  <c r="T221" i="1"/>
  <c r="T223" i="1"/>
  <c r="T225" i="1"/>
  <c r="T227" i="1"/>
  <c r="T229" i="1"/>
  <c r="T231" i="1"/>
  <c r="T233" i="1"/>
  <c r="T235" i="1"/>
  <c r="T237" i="1"/>
  <c r="T239" i="1"/>
  <c r="T241" i="1"/>
  <c r="T243" i="1"/>
  <c r="T245" i="1"/>
  <c r="T247" i="1"/>
  <c r="T249" i="1"/>
  <c r="T251" i="1"/>
  <c r="T253" i="1"/>
  <c r="T255" i="1"/>
  <c r="T257" i="1"/>
  <c r="T259" i="1"/>
  <c r="T261" i="1"/>
  <c r="T263" i="1"/>
  <c r="T265" i="1"/>
  <c r="T267" i="1"/>
  <c r="T269" i="1"/>
  <c r="T271" i="1"/>
  <c r="T273" i="1"/>
  <c r="T275" i="1"/>
  <c r="T277" i="1"/>
  <c r="T279" i="1"/>
  <c r="T281" i="1"/>
  <c r="T283" i="1"/>
  <c r="T285" i="1"/>
  <c r="T287" i="1"/>
  <c r="T289" i="1"/>
  <c r="T291" i="1"/>
  <c r="T293" i="1"/>
  <c r="T295" i="1"/>
  <c r="T297" i="1"/>
  <c r="T299" i="1"/>
  <c r="T301" i="1"/>
  <c r="T303" i="1"/>
  <c r="T305" i="1"/>
  <c r="T307" i="1"/>
  <c r="T309" i="1"/>
  <c r="T311" i="1"/>
  <c r="T313" i="1"/>
  <c r="T315" i="1"/>
  <c r="T317" i="1"/>
  <c r="T319" i="1"/>
  <c r="T321" i="1"/>
  <c r="T323" i="1"/>
  <c r="T325" i="1"/>
  <c r="T327" i="1"/>
  <c r="T329" i="1"/>
  <c r="T331" i="1"/>
  <c r="T430" i="1"/>
  <c r="T446" i="1"/>
  <c r="T462" i="1"/>
  <c r="T482" i="1"/>
  <c r="T488" i="1"/>
  <c r="T492" i="1"/>
  <c r="T496" i="1"/>
  <c r="T500" i="1"/>
  <c r="T504" i="1"/>
  <c r="T508" i="1"/>
  <c r="T512" i="1"/>
  <c r="T517" i="1"/>
  <c r="T621" i="1"/>
  <c r="T625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3" i="1"/>
  <c r="T697" i="1"/>
  <c r="T701" i="1"/>
  <c r="T705" i="1"/>
  <c r="T709" i="1"/>
  <c r="T713" i="1"/>
  <c r="X513" i="1"/>
  <c r="T513" i="1"/>
  <c r="X521" i="1"/>
  <c r="T521" i="1"/>
  <c r="U370" i="1" l="1"/>
  <c r="U3" i="1"/>
  <c r="U520" i="1"/>
  <c r="X520" i="1"/>
  <c r="U13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9" i="1"/>
  <c r="U17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73" i="1"/>
  <c r="U281" i="1"/>
  <c r="U289" i="1"/>
  <c r="U297" i="1"/>
  <c r="U305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V2" i="1"/>
  <c r="AD520" i="1" s="1"/>
  <c r="U265" i="1"/>
  <c r="AM651" i="1"/>
  <c r="AM647" i="1"/>
  <c r="AM643" i="1"/>
  <c r="AM639" i="1"/>
  <c r="AM635" i="1"/>
  <c r="AM631" i="1"/>
  <c r="AM627" i="1"/>
  <c r="AM623" i="1"/>
  <c r="AM619" i="1"/>
  <c r="AM615" i="1"/>
  <c r="AM611" i="1"/>
  <c r="AM607" i="1"/>
  <c r="AM603" i="1"/>
  <c r="AM599" i="1"/>
  <c r="AM595" i="1"/>
  <c r="AM591" i="1"/>
  <c r="AM587" i="1"/>
  <c r="AM583" i="1"/>
  <c r="AM579" i="1"/>
  <c r="AM575" i="1"/>
  <c r="AM571" i="1"/>
  <c r="AM567" i="1"/>
  <c r="AM563" i="1"/>
  <c r="AM559" i="1"/>
  <c r="AM555" i="1"/>
  <c r="AM551" i="1"/>
  <c r="AM547" i="1"/>
  <c r="AM649" i="1"/>
  <c r="AM645" i="1"/>
  <c r="AM641" i="1"/>
  <c r="AM637" i="1"/>
  <c r="AM633" i="1"/>
  <c r="AM629" i="1"/>
  <c r="AM625" i="1"/>
  <c r="AM621" i="1"/>
  <c r="AM617" i="1"/>
  <c r="AM613" i="1"/>
  <c r="AM609" i="1"/>
  <c r="AM605" i="1"/>
  <c r="AM601" i="1"/>
  <c r="AM597" i="1"/>
  <c r="AM593" i="1"/>
  <c r="AM589" i="1"/>
  <c r="AM585" i="1"/>
  <c r="AM581" i="1"/>
  <c r="AM577" i="1"/>
  <c r="AM573" i="1"/>
  <c r="AM569" i="1"/>
  <c r="AM565" i="1"/>
  <c r="AM561" i="1"/>
  <c r="AM557" i="1"/>
  <c r="AM553" i="1"/>
  <c r="AM549" i="1"/>
  <c r="AM550" i="1"/>
  <c r="AM554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AM606" i="1"/>
  <c r="AM610" i="1"/>
  <c r="AM614" i="1"/>
  <c r="AM618" i="1"/>
  <c r="AM622" i="1"/>
  <c r="AM626" i="1"/>
  <c r="AM630" i="1"/>
  <c r="AM634" i="1"/>
  <c r="AM638" i="1"/>
  <c r="AM642" i="1"/>
  <c r="AM646" i="1"/>
  <c r="AM650" i="1"/>
  <c r="AM548" i="1"/>
  <c r="AM552" i="1"/>
  <c r="AM556" i="1"/>
  <c r="AM560" i="1"/>
  <c r="AM564" i="1"/>
  <c r="AM568" i="1"/>
  <c r="AM572" i="1"/>
  <c r="AM576" i="1"/>
  <c r="AM580" i="1"/>
  <c r="AM584" i="1"/>
  <c r="AM588" i="1"/>
  <c r="AM592" i="1"/>
  <c r="AM596" i="1"/>
  <c r="AM600" i="1"/>
  <c r="AM604" i="1"/>
  <c r="AM608" i="1"/>
  <c r="AM612" i="1"/>
  <c r="AM616" i="1"/>
  <c r="AM620" i="1"/>
  <c r="AM624" i="1"/>
  <c r="AM628" i="1"/>
  <c r="AM632" i="1"/>
  <c r="AM636" i="1"/>
  <c r="AM640" i="1"/>
  <c r="AM644" i="1"/>
  <c r="AM648" i="1"/>
  <c r="U2" i="1" l="1"/>
  <c r="Y156" i="1" s="1"/>
  <c r="AD7" i="1"/>
  <c r="AD519" i="1"/>
  <c r="AD18" i="1"/>
  <c r="AD34" i="1"/>
  <c r="AD50" i="1"/>
  <c r="AD66" i="1"/>
  <c r="AD82" i="1"/>
  <c r="AD98" i="1"/>
  <c r="AD114" i="1"/>
  <c r="AD130" i="1"/>
  <c r="AD146" i="1"/>
  <c r="AD166" i="1"/>
  <c r="AD182" i="1"/>
  <c r="AD198" i="1"/>
  <c r="AD214" i="1"/>
  <c r="AD230" i="1"/>
  <c r="AD246" i="1"/>
  <c r="AD262" i="1"/>
  <c r="AD274" i="1"/>
  <c r="AD282" i="1"/>
  <c r="AD290" i="1"/>
  <c r="AD12" i="1"/>
  <c r="AD20" i="1"/>
  <c r="AD28" i="1"/>
  <c r="AD36" i="1"/>
  <c r="AD44" i="1"/>
  <c r="AD52" i="1"/>
  <c r="AD60" i="1"/>
  <c r="AD68" i="1"/>
  <c r="AD76" i="1"/>
  <c r="AD84" i="1"/>
  <c r="AD92" i="1"/>
  <c r="AD100" i="1"/>
  <c r="AD108" i="1"/>
  <c r="AD116" i="1"/>
  <c r="AD124" i="1"/>
  <c r="AD132" i="1"/>
  <c r="AD140" i="1"/>
  <c r="AD148" i="1"/>
  <c r="AD156" i="1"/>
  <c r="AD164" i="1"/>
  <c r="AD172" i="1"/>
  <c r="AD180" i="1"/>
  <c r="AD188" i="1"/>
  <c r="AD196" i="1"/>
  <c r="AD204" i="1"/>
  <c r="AD212" i="1"/>
  <c r="AD220" i="1"/>
  <c r="AD228" i="1"/>
  <c r="AD236" i="1"/>
  <c r="AD244" i="1"/>
  <c r="AD252" i="1"/>
  <c r="AD260" i="1"/>
  <c r="AD268" i="1"/>
  <c r="AD276" i="1"/>
  <c r="AD284" i="1"/>
  <c r="AD292" i="1"/>
  <c r="AD15" i="1"/>
  <c r="AD23" i="1"/>
  <c r="AD31" i="1"/>
  <c r="AD39" i="1"/>
  <c r="AD47" i="1"/>
  <c r="AD55" i="1"/>
  <c r="AD63" i="1"/>
  <c r="AD71" i="1"/>
  <c r="AD79" i="1"/>
  <c r="AD87" i="1"/>
  <c r="AD95" i="1"/>
  <c r="AD103" i="1"/>
  <c r="AD111" i="1"/>
  <c r="AD119" i="1"/>
  <c r="AD127" i="1"/>
  <c r="AD135" i="1"/>
  <c r="AD143" i="1"/>
  <c r="AD151" i="1"/>
  <c r="AD159" i="1"/>
  <c r="AD167" i="1"/>
  <c r="AD175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24" i="1"/>
  <c r="AD532" i="1"/>
  <c r="AD540" i="1"/>
  <c r="AD298" i="1"/>
  <c r="AD306" i="1"/>
  <c r="AD314" i="1"/>
  <c r="AD322" i="1"/>
  <c r="AD330" i="1"/>
  <c r="AD338" i="1"/>
  <c r="AD346" i="1"/>
  <c r="AD354" i="1"/>
  <c r="AD362" i="1"/>
  <c r="AD370" i="1"/>
  <c r="AD378" i="1"/>
  <c r="AD386" i="1"/>
  <c r="AD394" i="1"/>
  <c r="AD402" i="1"/>
  <c r="AD410" i="1"/>
  <c r="AD418" i="1"/>
  <c r="AD426" i="1"/>
  <c r="AD434" i="1"/>
  <c r="AD442" i="1"/>
  <c r="AD450" i="1"/>
  <c r="AD458" i="1"/>
  <c r="AD466" i="1"/>
  <c r="AD474" i="1"/>
  <c r="AD482" i="1"/>
  <c r="AD490" i="1"/>
  <c r="AD498" i="1"/>
  <c r="AD506" i="1"/>
  <c r="AD514" i="1"/>
  <c r="AD523" i="1"/>
  <c r="AD531" i="1"/>
  <c r="AD539" i="1"/>
  <c r="AD22" i="1"/>
  <c r="AD38" i="1"/>
  <c r="AD54" i="1"/>
  <c r="AD70" i="1"/>
  <c r="AD86" i="1"/>
  <c r="AD102" i="1"/>
  <c r="AD118" i="1"/>
  <c r="AD134" i="1"/>
  <c r="AD150" i="1"/>
  <c r="AD162" i="1"/>
  <c r="AD178" i="1"/>
  <c r="AD194" i="1"/>
  <c r="AD210" i="1"/>
  <c r="AD226" i="1"/>
  <c r="AD242" i="1"/>
  <c r="AD258" i="1"/>
  <c r="AD9" i="1"/>
  <c r="AD17" i="1"/>
  <c r="AD25" i="1"/>
  <c r="AD33" i="1"/>
  <c r="AD41" i="1"/>
  <c r="AD49" i="1"/>
  <c r="AD57" i="1"/>
  <c r="AD65" i="1"/>
  <c r="AD73" i="1"/>
  <c r="AD81" i="1"/>
  <c r="AD89" i="1"/>
  <c r="AD97" i="1"/>
  <c r="AD105" i="1"/>
  <c r="AD113" i="1"/>
  <c r="AD121" i="1"/>
  <c r="AD129" i="1"/>
  <c r="AD137" i="1"/>
  <c r="AD145" i="1"/>
  <c r="AD153" i="1"/>
  <c r="AD161" i="1"/>
  <c r="AD169" i="1"/>
  <c r="AD177" i="1"/>
  <c r="AD185" i="1"/>
  <c r="AD193" i="1"/>
  <c r="AD201" i="1"/>
  <c r="AD209" i="1"/>
  <c r="AD217" i="1"/>
  <c r="AD225" i="1"/>
  <c r="AD233" i="1"/>
  <c r="AD241" i="1"/>
  <c r="AD249" i="1"/>
  <c r="AD257" i="1"/>
  <c r="AD265" i="1"/>
  <c r="AD273" i="1"/>
  <c r="AD281" i="1"/>
  <c r="AD289" i="1"/>
  <c r="AD297" i="1"/>
  <c r="AD305" i="1"/>
  <c r="AD313" i="1"/>
  <c r="AD321" i="1"/>
  <c r="AD329" i="1"/>
  <c r="AD337" i="1"/>
  <c r="AD345" i="1"/>
  <c r="AD353" i="1"/>
  <c r="AD361" i="1"/>
  <c r="AD369" i="1"/>
  <c r="AD377" i="1"/>
  <c r="AD385" i="1"/>
  <c r="AD393" i="1"/>
  <c r="AD401" i="1"/>
  <c r="AD409" i="1"/>
  <c r="AD417" i="1"/>
  <c r="AD425" i="1"/>
  <c r="AD433" i="1"/>
  <c r="AD441" i="1"/>
  <c r="AD449" i="1"/>
  <c r="AD457" i="1"/>
  <c r="AD465" i="1"/>
  <c r="AD473" i="1"/>
  <c r="AD481" i="1"/>
  <c r="AD489" i="1"/>
  <c r="AD497" i="1"/>
  <c r="AD505" i="1"/>
  <c r="AD513" i="1"/>
  <c r="AD522" i="1"/>
  <c r="AD530" i="1"/>
  <c r="AD538" i="1"/>
  <c r="AD546" i="1"/>
  <c r="AD304" i="1"/>
  <c r="AD312" i="1"/>
  <c r="AD320" i="1"/>
  <c r="AD328" i="1"/>
  <c r="AD336" i="1"/>
  <c r="AD344" i="1"/>
  <c r="AD352" i="1"/>
  <c r="AD360" i="1"/>
  <c r="AD368" i="1"/>
  <c r="AD376" i="1"/>
  <c r="AD384" i="1"/>
  <c r="AD392" i="1"/>
  <c r="AD400" i="1"/>
  <c r="AD408" i="1"/>
  <c r="AD416" i="1"/>
  <c r="AD424" i="1"/>
  <c r="AD432" i="1"/>
  <c r="AD440" i="1"/>
  <c r="AD448" i="1"/>
  <c r="AD456" i="1"/>
  <c r="AD464" i="1"/>
  <c r="AD472" i="1"/>
  <c r="AD480" i="1"/>
  <c r="AD488" i="1"/>
  <c r="AD496" i="1"/>
  <c r="AD504" i="1"/>
  <c r="AD512" i="1"/>
  <c r="AD521" i="1"/>
  <c r="AD529" i="1"/>
  <c r="AD537" i="1"/>
  <c r="AD545" i="1"/>
  <c r="AD10" i="1"/>
  <c r="AD26" i="1"/>
  <c r="AD42" i="1"/>
  <c r="AD58" i="1"/>
  <c r="AD74" i="1"/>
  <c r="AD90" i="1"/>
  <c r="AD106" i="1"/>
  <c r="AD122" i="1"/>
  <c r="AD138" i="1"/>
  <c r="AD158" i="1"/>
  <c r="AD174" i="1"/>
  <c r="AD190" i="1"/>
  <c r="AD206" i="1"/>
  <c r="AD222" i="1"/>
  <c r="AD238" i="1"/>
  <c r="AD254" i="1"/>
  <c r="AD270" i="1"/>
  <c r="AD278" i="1"/>
  <c r="AD286" i="1"/>
  <c r="AD294" i="1"/>
  <c r="AD8" i="1"/>
  <c r="AD16" i="1"/>
  <c r="AD24" i="1"/>
  <c r="AD32" i="1"/>
  <c r="AD40" i="1"/>
  <c r="AD48" i="1"/>
  <c r="AD56" i="1"/>
  <c r="AD64" i="1"/>
  <c r="AD72" i="1"/>
  <c r="AD80" i="1"/>
  <c r="AD88" i="1"/>
  <c r="AD96" i="1"/>
  <c r="AD104" i="1"/>
  <c r="AD112" i="1"/>
  <c r="AD120" i="1"/>
  <c r="AD128" i="1"/>
  <c r="AD136" i="1"/>
  <c r="AD144" i="1"/>
  <c r="AD152" i="1"/>
  <c r="AD160" i="1"/>
  <c r="AD168" i="1"/>
  <c r="AD176" i="1"/>
  <c r="AD184" i="1"/>
  <c r="AD192" i="1"/>
  <c r="AD200" i="1"/>
  <c r="AD208" i="1"/>
  <c r="AD216" i="1"/>
  <c r="AD224" i="1"/>
  <c r="AD232" i="1"/>
  <c r="AD240" i="1"/>
  <c r="AD248" i="1"/>
  <c r="AD256" i="1"/>
  <c r="AD264" i="1"/>
  <c r="AD272" i="1"/>
  <c r="AD280" i="1"/>
  <c r="AD288" i="1"/>
  <c r="AD296" i="1"/>
  <c r="AD11" i="1"/>
  <c r="AD19" i="1"/>
  <c r="AD27" i="1"/>
  <c r="AD35" i="1"/>
  <c r="AD43" i="1"/>
  <c r="AD51" i="1"/>
  <c r="AD59" i="1"/>
  <c r="AD67" i="1"/>
  <c r="AD75" i="1"/>
  <c r="AD83" i="1"/>
  <c r="AD91" i="1"/>
  <c r="AD99" i="1"/>
  <c r="AD107" i="1"/>
  <c r="AD115" i="1"/>
  <c r="AD123" i="1"/>
  <c r="AD131" i="1"/>
  <c r="AD139" i="1"/>
  <c r="AD147" i="1"/>
  <c r="AD155" i="1"/>
  <c r="AD163" i="1"/>
  <c r="AD171" i="1"/>
  <c r="AD179" i="1"/>
  <c r="AD187" i="1"/>
  <c r="AD195" i="1"/>
  <c r="AD203" i="1"/>
  <c r="AD211" i="1"/>
  <c r="AD219" i="1"/>
  <c r="AD227" i="1"/>
  <c r="AD235" i="1"/>
  <c r="AD243" i="1"/>
  <c r="AD251" i="1"/>
  <c r="AD259" i="1"/>
  <c r="AD267" i="1"/>
  <c r="AD275" i="1"/>
  <c r="AD283" i="1"/>
  <c r="AD291" i="1"/>
  <c r="AD299" i="1"/>
  <c r="AD307" i="1"/>
  <c r="AD315" i="1"/>
  <c r="AD323" i="1"/>
  <c r="AD331" i="1"/>
  <c r="AD339" i="1"/>
  <c r="AD347" i="1"/>
  <c r="AD355" i="1"/>
  <c r="AD363" i="1"/>
  <c r="AD371" i="1"/>
  <c r="AD379" i="1"/>
  <c r="AD387" i="1"/>
  <c r="AD395" i="1"/>
  <c r="AD403" i="1"/>
  <c r="AD411" i="1"/>
  <c r="AD419" i="1"/>
  <c r="AD427" i="1"/>
  <c r="AD435" i="1"/>
  <c r="AD443" i="1"/>
  <c r="AD451" i="1"/>
  <c r="AD459" i="1"/>
  <c r="AD467" i="1"/>
  <c r="AD475" i="1"/>
  <c r="AD483" i="1"/>
  <c r="AD491" i="1"/>
  <c r="AD499" i="1"/>
  <c r="AD507" i="1"/>
  <c r="AD515" i="1"/>
  <c r="AD528" i="1"/>
  <c r="AD536" i="1"/>
  <c r="AD544" i="1"/>
  <c r="AD302" i="1"/>
  <c r="AD310" i="1"/>
  <c r="AD318" i="1"/>
  <c r="AD326" i="1"/>
  <c r="AD334" i="1"/>
  <c r="AD342" i="1"/>
  <c r="AD350" i="1"/>
  <c r="AD358" i="1"/>
  <c r="AD366" i="1"/>
  <c r="AD374" i="1"/>
  <c r="AD382" i="1"/>
  <c r="AD390" i="1"/>
  <c r="AD398" i="1"/>
  <c r="AD406" i="1"/>
  <c r="AD414" i="1"/>
  <c r="AD422" i="1"/>
  <c r="AD430" i="1"/>
  <c r="AD438" i="1"/>
  <c r="AD446" i="1"/>
  <c r="AD454" i="1"/>
  <c r="AD462" i="1"/>
  <c r="AD470" i="1"/>
  <c r="AD478" i="1"/>
  <c r="AD486" i="1"/>
  <c r="AD494" i="1"/>
  <c r="AD502" i="1"/>
  <c r="AD510" i="1"/>
  <c r="AD518" i="1"/>
  <c r="AD527" i="1"/>
  <c r="AD535" i="1"/>
  <c r="AD543" i="1"/>
  <c r="AD14" i="1"/>
  <c r="AD30" i="1"/>
  <c r="AD46" i="1"/>
  <c r="AD62" i="1"/>
  <c r="AD78" i="1"/>
  <c r="AD94" i="1"/>
  <c r="AD110" i="1"/>
  <c r="AD126" i="1"/>
  <c r="AD142" i="1"/>
  <c r="AD154" i="1"/>
  <c r="AD170" i="1"/>
  <c r="AD186" i="1"/>
  <c r="AD202" i="1"/>
  <c r="AD218" i="1"/>
  <c r="AD234" i="1"/>
  <c r="AD250" i="1"/>
  <c r="AD266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9" i="1"/>
  <c r="AD157" i="1"/>
  <c r="AD165" i="1"/>
  <c r="AD173" i="1"/>
  <c r="AD181" i="1"/>
  <c r="AD189" i="1"/>
  <c r="AD197" i="1"/>
  <c r="AD205" i="1"/>
  <c r="AD213" i="1"/>
  <c r="AD221" i="1"/>
  <c r="AD229" i="1"/>
  <c r="AD237" i="1"/>
  <c r="AD245" i="1"/>
  <c r="AD253" i="1"/>
  <c r="AD261" i="1"/>
  <c r="AD269" i="1"/>
  <c r="AD277" i="1"/>
  <c r="AD285" i="1"/>
  <c r="AD293" i="1"/>
  <c r="AD301" i="1"/>
  <c r="AD309" i="1"/>
  <c r="AD317" i="1"/>
  <c r="AD325" i="1"/>
  <c r="AD333" i="1"/>
  <c r="AD341" i="1"/>
  <c r="AD349" i="1"/>
  <c r="AD357" i="1"/>
  <c r="AD365" i="1"/>
  <c r="AD373" i="1"/>
  <c r="AD381" i="1"/>
  <c r="AD389" i="1"/>
  <c r="AD397" i="1"/>
  <c r="AD405" i="1"/>
  <c r="AD413" i="1"/>
  <c r="AD421" i="1"/>
  <c r="AD429" i="1"/>
  <c r="AD437" i="1"/>
  <c r="AD445" i="1"/>
  <c r="AD453" i="1"/>
  <c r="AD461" i="1"/>
  <c r="AD469" i="1"/>
  <c r="AD477" i="1"/>
  <c r="AD485" i="1"/>
  <c r="AD493" i="1"/>
  <c r="AD501" i="1"/>
  <c r="AD509" i="1"/>
  <c r="AD517" i="1"/>
  <c r="AD526" i="1"/>
  <c r="AD534" i="1"/>
  <c r="AD542" i="1"/>
  <c r="AD300" i="1"/>
  <c r="AD308" i="1"/>
  <c r="AD316" i="1"/>
  <c r="AD324" i="1"/>
  <c r="AD332" i="1"/>
  <c r="AD340" i="1"/>
  <c r="AD348" i="1"/>
  <c r="AD356" i="1"/>
  <c r="AD364" i="1"/>
  <c r="AD372" i="1"/>
  <c r="AD380" i="1"/>
  <c r="AD388" i="1"/>
  <c r="AD396" i="1"/>
  <c r="AD404" i="1"/>
  <c r="AD412" i="1"/>
  <c r="AD420" i="1"/>
  <c r="AD428" i="1"/>
  <c r="AD436" i="1"/>
  <c r="AD444" i="1"/>
  <c r="AD452" i="1"/>
  <c r="AD460" i="1"/>
  <c r="AD468" i="1"/>
  <c r="AD476" i="1"/>
  <c r="AD484" i="1"/>
  <c r="AD492" i="1"/>
  <c r="AD500" i="1"/>
  <c r="AD508" i="1"/>
  <c r="AD516" i="1"/>
  <c r="AD525" i="1"/>
  <c r="AD533" i="1"/>
  <c r="AD541" i="1"/>
  <c r="Y284" i="1"/>
  <c r="Y157" i="1" l="1"/>
  <c r="Y71" i="1"/>
  <c r="Y285" i="1"/>
  <c r="Y199" i="1"/>
  <c r="Y118" i="1"/>
  <c r="Y28" i="1"/>
  <c r="Y29" i="1"/>
  <c r="Y246" i="1"/>
  <c r="Y13" i="1"/>
  <c r="Y331" i="1"/>
  <c r="Y306" i="1"/>
  <c r="Y370" i="1"/>
  <c r="Y319" i="1"/>
  <c r="Y341" i="1"/>
  <c r="Y373" i="1"/>
  <c r="Y364" i="1"/>
  <c r="Y363" i="1"/>
  <c r="Y382" i="1"/>
  <c r="Y386" i="1"/>
  <c r="Y327" i="1"/>
  <c r="Y383" i="1"/>
  <c r="Y318" i="1"/>
  <c r="Y328" i="1"/>
  <c r="Y360" i="1"/>
  <c r="Y309" i="1"/>
  <c r="Y349" i="1"/>
  <c r="Y381" i="1"/>
  <c r="Y340" i="1"/>
  <c r="Y372" i="1"/>
  <c r="Y321" i="1"/>
  <c r="Y353" i="1"/>
  <c r="Y385" i="1"/>
  <c r="Y305" i="1"/>
  <c r="Y390" i="1"/>
  <c r="Y388" i="1"/>
  <c r="Y351" i="1"/>
  <c r="Y408" i="1"/>
  <c r="Y356" i="1"/>
  <c r="Y376" i="1"/>
  <c r="Y399" i="1"/>
  <c r="Y395" i="1"/>
  <c r="Y339" i="1"/>
  <c r="Y350" i="1"/>
  <c r="Y377" i="1"/>
  <c r="Y384" i="1"/>
  <c r="Y407" i="1"/>
  <c r="Y394" i="1"/>
  <c r="Y346" i="1"/>
  <c r="Y380" i="1"/>
  <c r="Y317" i="1"/>
  <c r="Y391" i="1"/>
  <c r="Y379" i="1"/>
  <c r="Y347" i="1"/>
  <c r="Y335" i="1"/>
  <c r="Y369" i="1"/>
  <c r="Y312" i="1"/>
  <c r="Y406" i="1"/>
  <c r="Y313" i="1"/>
  <c r="Y405" i="1"/>
  <c r="Y361" i="1"/>
  <c r="Y336" i="1"/>
  <c r="Y310" i="1"/>
  <c r="Y404" i="1"/>
  <c r="Y337" i="1"/>
  <c r="Y323" i="1"/>
  <c r="Y374" i="1"/>
  <c r="Y324" i="1"/>
  <c r="Y389" i="1"/>
  <c r="Y329" i="1"/>
  <c r="Y403" i="1"/>
  <c r="Y307" i="1"/>
  <c r="Y358" i="1"/>
  <c r="Y387" i="1"/>
  <c r="Y343" i="1"/>
  <c r="Y400" i="1"/>
  <c r="Y316" i="1"/>
  <c r="Y344" i="1"/>
  <c r="Y367" i="1"/>
  <c r="Y315" i="1"/>
  <c r="Y401" i="1"/>
  <c r="Y334" i="1"/>
  <c r="Y345" i="1"/>
  <c r="Y352" i="1"/>
  <c r="Y375" i="1"/>
  <c r="Y378" i="1"/>
  <c r="Y338" i="1"/>
  <c r="Y348" i="1"/>
  <c r="Y368" i="1"/>
  <c r="Y359" i="1"/>
  <c r="Y398" i="1"/>
  <c r="Y342" i="1"/>
  <c r="Y314" i="1"/>
  <c r="Y392" i="1"/>
  <c r="Y365" i="1"/>
  <c r="Y311" i="1"/>
  <c r="Y326" i="1"/>
  <c r="Y396" i="1"/>
  <c r="Y320" i="1"/>
  <c r="Y362" i="1"/>
  <c r="Y308" i="1"/>
  <c r="Y402" i="1"/>
  <c r="Y333" i="1"/>
  <c r="Y366" i="1"/>
  <c r="Y397" i="1"/>
  <c r="Y332" i="1"/>
  <c r="Y325" i="1"/>
  <c r="Y330" i="1"/>
  <c r="Y355" i="1"/>
  <c r="Y393" i="1"/>
  <c r="Y371" i="1"/>
  <c r="Y354" i="1"/>
  <c r="Y357" i="1"/>
  <c r="Y322" i="1"/>
  <c r="Y61" i="1"/>
  <c r="Y189" i="1"/>
  <c r="Y22" i="1"/>
  <c r="Y150" i="1"/>
  <c r="Y278" i="1"/>
  <c r="Y103" i="1"/>
  <c r="Y231" i="1"/>
  <c r="Y60" i="1"/>
  <c r="Y188" i="1"/>
  <c r="Y93" i="1"/>
  <c r="Y221" i="1"/>
  <c r="Y54" i="1"/>
  <c r="Y182" i="1"/>
  <c r="Y7" i="1"/>
  <c r="Y135" i="1"/>
  <c r="Y263" i="1"/>
  <c r="Y92" i="1"/>
  <c r="Y220" i="1"/>
  <c r="Y125" i="1"/>
  <c r="Y253" i="1"/>
  <c r="Y86" i="1"/>
  <c r="Y214" i="1"/>
  <c r="Y39" i="1"/>
  <c r="Y167" i="1"/>
  <c r="Y295" i="1"/>
  <c r="Y124" i="1"/>
  <c r="Y252" i="1"/>
  <c r="Y27" i="1"/>
  <c r="AE18" i="1"/>
  <c r="AE34" i="1"/>
  <c r="AF34" i="1" s="1"/>
  <c r="AE50" i="1"/>
  <c r="AF50" i="1" s="1"/>
  <c r="AE66" i="1"/>
  <c r="AF66" i="1" s="1"/>
  <c r="AE82" i="1"/>
  <c r="AF82" i="1" s="1"/>
  <c r="AE98" i="1"/>
  <c r="AE114" i="1"/>
  <c r="AF114" i="1" s="1"/>
  <c r="AE130" i="1"/>
  <c r="AF130" i="1" s="1"/>
  <c r="AE146" i="1"/>
  <c r="AF146" i="1" s="1"/>
  <c r="AE162" i="1"/>
  <c r="AF162" i="1" s="1"/>
  <c r="AE178" i="1"/>
  <c r="AF178" i="1" s="1"/>
  <c r="AE194" i="1"/>
  <c r="AF194" i="1" s="1"/>
  <c r="AE210" i="1"/>
  <c r="AF210" i="1" s="1"/>
  <c r="AE226" i="1"/>
  <c r="AF226" i="1" s="1"/>
  <c r="AE12" i="1"/>
  <c r="AF12" i="1" s="1"/>
  <c r="AE28" i="1"/>
  <c r="AF28" i="1" s="1"/>
  <c r="AE44" i="1"/>
  <c r="AF44" i="1" s="1"/>
  <c r="AE60" i="1"/>
  <c r="AF60" i="1" s="1"/>
  <c r="AE76" i="1"/>
  <c r="AF76" i="1" s="1"/>
  <c r="AE92" i="1"/>
  <c r="AF92" i="1" s="1"/>
  <c r="AE108" i="1"/>
  <c r="AF108" i="1" s="1"/>
  <c r="AE124" i="1"/>
  <c r="AF124" i="1" s="1"/>
  <c r="AE140" i="1"/>
  <c r="AF140" i="1" s="1"/>
  <c r="AE156" i="1"/>
  <c r="AF156" i="1" s="1"/>
  <c r="AE172" i="1"/>
  <c r="AF172" i="1" s="1"/>
  <c r="AE188" i="1"/>
  <c r="AF188" i="1" s="1"/>
  <c r="AE204" i="1"/>
  <c r="AF204" i="1" s="1"/>
  <c r="AE220" i="1"/>
  <c r="AF220" i="1" s="1"/>
  <c r="AE236" i="1"/>
  <c r="AF236" i="1" s="1"/>
  <c r="AE252" i="1"/>
  <c r="AF252" i="1" s="1"/>
  <c r="AE268" i="1"/>
  <c r="AF268" i="1" s="1"/>
  <c r="AE284" i="1"/>
  <c r="AF284" i="1" s="1"/>
  <c r="AE17" i="1"/>
  <c r="AF17" i="1" s="1"/>
  <c r="AE33" i="1"/>
  <c r="AF33" i="1" s="1"/>
  <c r="AE49" i="1"/>
  <c r="AF49" i="1" s="1"/>
  <c r="AE65" i="1"/>
  <c r="AF65" i="1" s="1"/>
  <c r="AE81" i="1"/>
  <c r="AF81" i="1" s="1"/>
  <c r="AE97" i="1"/>
  <c r="AF97" i="1" s="1"/>
  <c r="AE113" i="1"/>
  <c r="AF113" i="1" s="1"/>
  <c r="AE129" i="1"/>
  <c r="AF129" i="1" s="1"/>
  <c r="AE145" i="1"/>
  <c r="AF145" i="1" s="1"/>
  <c r="AE161" i="1"/>
  <c r="AF161" i="1" s="1"/>
  <c r="AE177" i="1"/>
  <c r="AF177" i="1" s="1"/>
  <c r="AE193" i="1"/>
  <c r="AF193" i="1" s="1"/>
  <c r="AE209" i="1"/>
  <c r="AF209" i="1" s="1"/>
  <c r="AE225" i="1"/>
  <c r="AF225" i="1" s="1"/>
  <c r="AE39" i="1"/>
  <c r="AF39" i="1" s="1"/>
  <c r="AE103" i="1"/>
  <c r="AF103" i="1" s="1"/>
  <c r="AE167" i="1"/>
  <c r="AF167" i="1" s="1"/>
  <c r="AE231" i="1"/>
  <c r="AF231" i="1" s="1"/>
  <c r="AE255" i="1"/>
  <c r="AF255" i="1" s="1"/>
  <c r="AE277" i="1"/>
  <c r="AF277" i="1" s="1"/>
  <c r="AE296" i="1"/>
  <c r="AF296" i="1" s="1"/>
  <c r="AE312" i="1"/>
  <c r="AF312" i="1" s="1"/>
  <c r="AE328" i="1"/>
  <c r="AF328" i="1" s="1"/>
  <c r="AE344" i="1"/>
  <c r="AF344" i="1" s="1"/>
  <c r="AE360" i="1"/>
  <c r="AF360" i="1" s="1"/>
  <c r="AE376" i="1"/>
  <c r="AF376" i="1" s="1"/>
  <c r="AE392" i="1"/>
  <c r="AF392" i="1" s="1"/>
  <c r="AE408" i="1"/>
  <c r="AF408" i="1" s="1"/>
  <c r="AE424" i="1"/>
  <c r="AF424" i="1" s="1"/>
  <c r="AE440" i="1"/>
  <c r="AF440" i="1" s="1"/>
  <c r="AE456" i="1"/>
  <c r="AF456" i="1" s="1"/>
  <c r="AE472" i="1"/>
  <c r="AF472" i="1" s="1"/>
  <c r="AE488" i="1"/>
  <c r="AF488" i="1" s="1"/>
  <c r="AE504" i="1"/>
  <c r="AF504" i="1" s="1"/>
  <c r="AE520" i="1"/>
  <c r="AF520" i="1" s="1"/>
  <c r="AE536" i="1"/>
  <c r="AF536" i="1" s="1"/>
  <c r="AE485" i="1"/>
  <c r="AF485" i="1" s="1"/>
  <c r="AE517" i="1"/>
  <c r="AF517" i="1" s="1"/>
  <c r="AE11" i="1"/>
  <c r="AF11" i="1" s="1"/>
  <c r="AE75" i="1"/>
  <c r="AF75" i="1" s="1"/>
  <c r="AE139" i="1"/>
  <c r="AF139" i="1" s="1"/>
  <c r="AE203" i="1"/>
  <c r="AF203" i="1" s="1"/>
  <c r="AE246" i="1"/>
  <c r="AF246" i="1" s="1"/>
  <c r="AE267" i="1"/>
  <c r="AF267" i="1" s="1"/>
  <c r="AE289" i="1"/>
  <c r="AF289" i="1" s="1"/>
  <c r="AE305" i="1"/>
  <c r="AF305" i="1" s="1"/>
  <c r="AE321" i="1"/>
  <c r="AF321" i="1" s="1"/>
  <c r="AE337" i="1"/>
  <c r="AF337" i="1" s="1"/>
  <c r="AE353" i="1"/>
  <c r="AF353" i="1" s="1"/>
  <c r="AE369" i="1"/>
  <c r="AF369" i="1" s="1"/>
  <c r="AE385" i="1"/>
  <c r="AF385" i="1" s="1"/>
  <c r="AE401" i="1"/>
  <c r="AF401" i="1" s="1"/>
  <c r="AE417" i="1"/>
  <c r="AF417" i="1" s="1"/>
  <c r="AE433" i="1"/>
  <c r="AF433" i="1" s="1"/>
  <c r="AE449" i="1"/>
  <c r="AF449" i="1" s="1"/>
  <c r="AE465" i="1"/>
  <c r="AF465" i="1" s="1"/>
  <c r="AE489" i="1"/>
  <c r="AF489" i="1" s="1"/>
  <c r="AE525" i="1"/>
  <c r="AF525" i="1" s="1"/>
  <c r="AE95" i="1"/>
  <c r="AF95" i="1" s="1"/>
  <c r="AE223" i="1"/>
  <c r="AF223" i="1" s="1"/>
  <c r="AE274" i="1"/>
  <c r="AF274" i="1" s="1"/>
  <c r="AE310" i="1"/>
  <c r="AF310" i="1" s="1"/>
  <c r="AE342" i="1"/>
  <c r="AF342" i="1" s="1"/>
  <c r="AE374" i="1"/>
  <c r="AF374" i="1" s="1"/>
  <c r="AE406" i="1"/>
  <c r="AF406" i="1" s="1"/>
  <c r="AE438" i="1"/>
  <c r="AF438" i="1" s="1"/>
  <c r="AE470" i="1"/>
  <c r="AF470" i="1" s="1"/>
  <c r="AE502" i="1"/>
  <c r="AF502" i="1" s="1"/>
  <c r="AE534" i="1"/>
  <c r="AF534" i="1" s="1"/>
  <c r="AE503" i="1"/>
  <c r="AF503" i="1" s="1"/>
  <c r="AE15" i="1"/>
  <c r="AF15" i="1" s="1"/>
  <c r="AE237" i="1"/>
  <c r="AF237" i="1" s="1"/>
  <c r="AE314" i="1"/>
  <c r="AF314" i="1" s="1"/>
  <c r="AE370" i="1"/>
  <c r="AF370" i="1" s="1"/>
  <c r="AE426" i="1"/>
  <c r="AF426" i="1" s="1"/>
  <c r="AE482" i="1"/>
  <c r="AF482" i="1" s="1"/>
  <c r="AE538" i="1"/>
  <c r="AF538" i="1" s="1"/>
  <c r="AE179" i="1"/>
  <c r="AF179" i="1" s="1"/>
  <c r="AE299" i="1"/>
  <c r="AF299" i="1" s="1"/>
  <c r="AE355" i="1"/>
  <c r="AF355" i="1" s="1"/>
  <c r="AE411" i="1"/>
  <c r="AF411" i="1" s="1"/>
  <c r="AE467" i="1"/>
  <c r="AF467" i="1" s="1"/>
  <c r="AE523" i="1"/>
  <c r="AF523" i="1" s="1"/>
  <c r="AE99" i="1"/>
  <c r="AF99" i="1" s="1"/>
  <c r="AE227" i="1"/>
  <c r="AF227" i="1" s="1"/>
  <c r="AE275" i="1"/>
  <c r="AF275" i="1" s="1"/>
  <c r="AE311" i="1"/>
  <c r="AF311" i="1" s="1"/>
  <c r="AE343" i="1"/>
  <c r="AF343" i="1" s="1"/>
  <c r="AE375" i="1"/>
  <c r="AF375" i="1" s="1"/>
  <c r="AE407" i="1"/>
  <c r="AF407" i="1" s="1"/>
  <c r="AE439" i="1"/>
  <c r="AF439" i="1" s="1"/>
  <c r="AE471" i="1"/>
  <c r="AF471" i="1" s="1"/>
  <c r="AE527" i="1"/>
  <c r="AF527" i="1" s="1"/>
  <c r="AE175" i="1"/>
  <c r="AF175" i="1" s="1"/>
  <c r="AE306" i="1"/>
  <c r="AF306" i="1" s="1"/>
  <c r="AE378" i="1"/>
  <c r="AF378" i="1" s="1"/>
  <c r="AE450" i="1"/>
  <c r="AF450" i="1" s="1"/>
  <c r="AE530" i="1"/>
  <c r="AF530" i="1" s="1"/>
  <c r="AE211" i="1"/>
  <c r="AF211" i="1" s="1"/>
  <c r="AE315" i="1"/>
  <c r="AF315" i="1" s="1"/>
  <c r="AE387" i="1"/>
  <c r="AF387" i="1" s="1"/>
  <c r="AE459" i="1"/>
  <c r="AF459" i="1" s="1"/>
  <c r="AE531" i="1"/>
  <c r="AF531" i="1" s="1"/>
  <c r="AE62" i="1"/>
  <c r="AF62" i="1" s="1"/>
  <c r="AE142" i="1"/>
  <c r="AF142" i="1" s="1"/>
  <c r="AE174" i="1"/>
  <c r="AF174" i="1" s="1"/>
  <c r="AE222" i="1"/>
  <c r="AF222" i="1" s="1"/>
  <c r="AE40" i="1"/>
  <c r="AF40" i="1" s="1"/>
  <c r="AE88" i="1"/>
  <c r="AF88" i="1" s="1"/>
  <c r="AE152" i="1"/>
  <c r="AF152" i="1" s="1"/>
  <c r="AE184" i="1"/>
  <c r="AF184" i="1" s="1"/>
  <c r="AE232" i="1"/>
  <c r="AF232" i="1" s="1"/>
  <c r="AE280" i="1"/>
  <c r="AF280" i="1" s="1"/>
  <c r="AE61" i="1"/>
  <c r="AF61" i="1" s="1"/>
  <c r="AE93" i="1"/>
  <c r="AF93" i="1" s="1"/>
  <c r="AE141" i="1"/>
  <c r="AF141" i="1" s="1"/>
  <c r="AE189" i="1"/>
  <c r="AF189" i="1" s="1"/>
  <c r="AE23" i="1"/>
  <c r="AF23" i="1" s="1"/>
  <c r="AE215" i="1"/>
  <c r="AF215" i="1" s="1"/>
  <c r="AE308" i="1"/>
  <c r="AF308" i="1" s="1"/>
  <c r="AE356" i="1"/>
  <c r="AF356" i="1" s="1"/>
  <c r="AE404" i="1"/>
  <c r="AF404" i="1" s="1"/>
  <c r="AE436" i="1"/>
  <c r="AF436" i="1" s="1"/>
  <c r="AE500" i="1"/>
  <c r="AF500" i="1" s="1"/>
  <c r="AE481" i="1"/>
  <c r="AF481" i="1" s="1"/>
  <c r="AE123" i="1"/>
  <c r="AF123" i="1" s="1"/>
  <c r="AE262" i="1"/>
  <c r="AF262" i="1" s="1"/>
  <c r="AE301" i="1"/>
  <c r="AF301" i="1" s="1"/>
  <c r="AE365" i="1"/>
  <c r="AF365" i="1" s="1"/>
  <c r="AE397" i="1"/>
  <c r="AF397" i="1" s="1"/>
  <c r="AE461" i="1"/>
  <c r="AF461" i="1" s="1"/>
  <c r="AE513" i="1"/>
  <c r="AF513" i="1" s="1"/>
  <c r="AE302" i="1"/>
  <c r="AF302" i="1" s="1"/>
  <c r="AE366" i="1"/>
  <c r="AF366" i="1" s="1"/>
  <c r="AE462" i="1"/>
  <c r="AF462" i="1" s="1"/>
  <c r="AE7" i="1"/>
  <c r="AF7" i="1" s="1"/>
  <c r="AE354" i="1"/>
  <c r="AF354" i="1" s="1"/>
  <c r="AE22" i="1"/>
  <c r="AF22" i="1" s="1"/>
  <c r="AE38" i="1"/>
  <c r="AF38" i="1" s="1"/>
  <c r="AE54" i="1"/>
  <c r="AF54" i="1" s="1"/>
  <c r="AE70" i="1"/>
  <c r="AF70" i="1" s="1"/>
  <c r="AE86" i="1"/>
  <c r="AF86" i="1" s="1"/>
  <c r="AE102" i="1"/>
  <c r="AF102" i="1" s="1"/>
  <c r="AE118" i="1"/>
  <c r="AF118" i="1" s="1"/>
  <c r="AE134" i="1"/>
  <c r="AF134" i="1" s="1"/>
  <c r="AE150" i="1"/>
  <c r="AF150" i="1" s="1"/>
  <c r="AE166" i="1"/>
  <c r="AF166" i="1" s="1"/>
  <c r="AE182" i="1"/>
  <c r="AF182" i="1" s="1"/>
  <c r="AE198" i="1"/>
  <c r="AF198" i="1" s="1"/>
  <c r="AE214" i="1"/>
  <c r="AF214" i="1" s="1"/>
  <c r="AE230" i="1"/>
  <c r="AF230" i="1" s="1"/>
  <c r="AE16" i="1"/>
  <c r="AF16" i="1" s="1"/>
  <c r="AE32" i="1"/>
  <c r="AF32" i="1" s="1"/>
  <c r="AE48" i="1"/>
  <c r="AF48" i="1" s="1"/>
  <c r="AE64" i="1"/>
  <c r="AF64" i="1" s="1"/>
  <c r="AE80" i="1"/>
  <c r="AF80" i="1" s="1"/>
  <c r="AE96" i="1"/>
  <c r="AF96" i="1" s="1"/>
  <c r="AE112" i="1"/>
  <c r="AF112" i="1" s="1"/>
  <c r="AE128" i="1"/>
  <c r="AF128" i="1" s="1"/>
  <c r="AE144" i="1"/>
  <c r="AF144" i="1" s="1"/>
  <c r="AE160" i="1"/>
  <c r="AF160" i="1" s="1"/>
  <c r="AE176" i="1"/>
  <c r="AF176" i="1" s="1"/>
  <c r="AE192" i="1"/>
  <c r="AF192" i="1" s="1"/>
  <c r="AE208" i="1"/>
  <c r="AF208" i="1" s="1"/>
  <c r="AE224" i="1"/>
  <c r="AF224" i="1" s="1"/>
  <c r="AE240" i="1"/>
  <c r="AF240" i="1" s="1"/>
  <c r="AE256" i="1"/>
  <c r="AF256" i="1" s="1"/>
  <c r="AE272" i="1"/>
  <c r="AF272" i="1" s="1"/>
  <c r="AE288" i="1"/>
  <c r="AF288" i="1" s="1"/>
  <c r="AE21" i="1"/>
  <c r="AF21" i="1" s="1"/>
  <c r="AE37" i="1"/>
  <c r="AF37" i="1" s="1"/>
  <c r="AE53" i="1"/>
  <c r="AF53" i="1" s="1"/>
  <c r="AE69" i="1"/>
  <c r="AF69" i="1" s="1"/>
  <c r="AE85" i="1"/>
  <c r="AF85" i="1" s="1"/>
  <c r="AE101" i="1"/>
  <c r="AF101" i="1" s="1"/>
  <c r="AE117" i="1"/>
  <c r="AF117" i="1" s="1"/>
  <c r="AE133" i="1"/>
  <c r="AF133" i="1" s="1"/>
  <c r="AE149" i="1"/>
  <c r="AF149" i="1" s="1"/>
  <c r="AE165" i="1"/>
  <c r="AF165" i="1" s="1"/>
  <c r="AE181" i="1"/>
  <c r="AF181" i="1" s="1"/>
  <c r="AE197" i="1"/>
  <c r="AF197" i="1" s="1"/>
  <c r="AE213" i="1"/>
  <c r="AF213" i="1" s="1"/>
  <c r="AE229" i="1"/>
  <c r="AF229" i="1" s="1"/>
  <c r="AE55" i="1"/>
  <c r="AF55" i="1" s="1"/>
  <c r="AE119" i="1"/>
  <c r="AF119" i="1" s="1"/>
  <c r="AE183" i="1"/>
  <c r="AF183" i="1" s="1"/>
  <c r="AE239" i="1"/>
  <c r="AF239" i="1" s="1"/>
  <c r="AE261" i="1"/>
  <c r="AF261" i="1" s="1"/>
  <c r="AE282" i="1"/>
  <c r="AF282" i="1" s="1"/>
  <c r="AE300" i="1"/>
  <c r="AF300" i="1" s="1"/>
  <c r="AE316" i="1"/>
  <c r="AF316" i="1" s="1"/>
  <c r="AE332" i="1"/>
  <c r="AF332" i="1" s="1"/>
  <c r="AE348" i="1"/>
  <c r="AF348" i="1" s="1"/>
  <c r="AE364" i="1"/>
  <c r="AF364" i="1" s="1"/>
  <c r="AE380" i="1"/>
  <c r="AF380" i="1" s="1"/>
  <c r="AE396" i="1"/>
  <c r="AF396" i="1" s="1"/>
  <c r="AE412" i="1"/>
  <c r="AF412" i="1" s="1"/>
  <c r="AE428" i="1"/>
  <c r="AF428" i="1" s="1"/>
  <c r="AE444" i="1"/>
  <c r="AF444" i="1" s="1"/>
  <c r="AE460" i="1"/>
  <c r="AF460" i="1" s="1"/>
  <c r="AE476" i="1"/>
  <c r="AF476" i="1" s="1"/>
  <c r="AE492" i="1"/>
  <c r="AF492" i="1" s="1"/>
  <c r="AE508" i="1"/>
  <c r="AF508" i="1" s="1"/>
  <c r="AE524" i="1"/>
  <c r="AF524" i="1" s="1"/>
  <c r="AE540" i="1"/>
  <c r="AF540" i="1" s="1"/>
  <c r="AE493" i="1"/>
  <c r="AF493" i="1" s="1"/>
  <c r="AE521" i="1"/>
  <c r="AF521" i="1" s="1"/>
  <c r="AE27" i="1"/>
  <c r="AF27" i="1" s="1"/>
  <c r="AE91" i="1"/>
  <c r="AF91" i="1" s="1"/>
  <c r="AE155" i="1"/>
  <c r="AF155" i="1" s="1"/>
  <c r="AE219" i="1"/>
  <c r="AF219" i="1" s="1"/>
  <c r="AE251" i="1"/>
  <c r="AF251" i="1" s="1"/>
  <c r="AE273" i="1"/>
  <c r="AF273" i="1" s="1"/>
  <c r="AE293" i="1"/>
  <c r="AF293" i="1" s="1"/>
  <c r="AE309" i="1"/>
  <c r="AF309" i="1" s="1"/>
  <c r="AE325" i="1"/>
  <c r="AF325" i="1" s="1"/>
  <c r="AE341" i="1"/>
  <c r="AF341" i="1" s="1"/>
  <c r="AE357" i="1"/>
  <c r="AF357" i="1" s="1"/>
  <c r="AE373" i="1"/>
  <c r="AF373" i="1" s="1"/>
  <c r="AE389" i="1"/>
  <c r="AF389" i="1" s="1"/>
  <c r="AE405" i="1"/>
  <c r="AF405" i="1" s="1"/>
  <c r="AE421" i="1"/>
  <c r="AF421" i="1" s="1"/>
  <c r="AE437" i="1"/>
  <c r="AF437" i="1" s="1"/>
  <c r="AE453" i="1"/>
  <c r="AF453" i="1" s="1"/>
  <c r="AE469" i="1"/>
  <c r="AF469" i="1" s="1"/>
  <c r="AE497" i="1"/>
  <c r="AF497" i="1" s="1"/>
  <c r="AE533" i="1"/>
  <c r="AF533" i="1" s="1"/>
  <c r="AE127" i="1"/>
  <c r="AF127" i="1" s="1"/>
  <c r="AE242" i="1"/>
  <c r="AF242" i="1" s="1"/>
  <c r="AE285" i="1"/>
  <c r="AF285" i="1" s="1"/>
  <c r="AE318" i="1"/>
  <c r="AF318" i="1" s="1"/>
  <c r="AE350" i="1"/>
  <c r="AF350" i="1" s="1"/>
  <c r="AE382" i="1"/>
  <c r="AF382" i="1" s="1"/>
  <c r="AE414" i="1"/>
  <c r="AF414" i="1" s="1"/>
  <c r="AE446" i="1"/>
  <c r="AF446" i="1" s="1"/>
  <c r="AE478" i="1"/>
  <c r="AF478" i="1" s="1"/>
  <c r="AE510" i="1"/>
  <c r="AF510" i="1" s="1"/>
  <c r="AE541" i="1"/>
  <c r="AF541" i="1" s="1"/>
  <c r="AE519" i="1"/>
  <c r="AF519" i="1" s="1"/>
  <c r="AE79" i="1"/>
  <c r="AF79" i="1" s="1"/>
  <c r="AE258" i="1"/>
  <c r="AF258" i="1" s="1"/>
  <c r="AE322" i="1"/>
  <c r="AF322" i="1" s="1"/>
  <c r="AE386" i="1"/>
  <c r="AF386" i="1" s="1"/>
  <c r="AE442" i="1"/>
  <c r="AF442" i="1" s="1"/>
  <c r="AE498" i="1"/>
  <c r="AF498" i="1" s="1"/>
  <c r="AE19" i="1"/>
  <c r="AF19" i="1" s="1"/>
  <c r="AE238" i="1"/>
  <c r="AF238" i="1" s="1"/>
  <c r="AE307" i="1"/>
  <c r="AF307" i="1" s="1"/>
  <c r="AE363" i="1"/>
  <c r="AF363" i="1" s="1"/>
  <c r="AE427" i="1"/>
  <c r="AF427" i="1" s="1"/>
  <c r="AE483" i="1"/>
  <c r="AF483" i="1" s="1"/>
  <c r="AE539" i="1"/>
  <c r="AF539" i="1" s="1"/>
  <c r="AE131" i="1"/>
  <c r="AF131" i="1" s="1"/>
  <c r="AE243" i="1"/>
  <c r="AF243" i="1" s="1"/>
  <c r="AE286" i="1"/>
  <c r="AF286" i="1" s="1"/>
  <c r="AE319" i="1"/>
  <c r="AF319" i="1" s="1"/>
  <c r="AE351" i="1"/>
  <c r="AF351" i="1" s="1"/>
  <c r="AE383" i="1"/>
  <c r="AF383" i="1" s="1"/>
  <c r="AE415" i="1"/>
  <c r="AF415" i="1" s="1"/>
  <c r="AE447" i="1"/>
  <c r="AF447" i="1" s="1"/>
  <c r="AE479" i="1"/>
  <c r="AF479" i="1" s="1"/>
  <c r="AE542" i="1"/>
  <c r="AF542" i="1" s="1"/>
  <c r="AE247" i="1"/>
  <c r="AF247" i="1" s="1"/>
  <c r="AE330" i="1"/>
  <c r="AF330" i="1" s="1"/>
  <c r="AE402" i="1"/>
  <c r="AF402" i="1" s="1"/>
  <c r="AE474" i="1"/>
  <c r="AF474" i="1" s="1"/>
  <c r="AE543" i="1"/>
  <c r="AF543" i="1" s="1"/>
  <c r="AE249" i="1"/>
  <c r="AF249" i="1" s="1"/>
  <c r="AE331" i="1"/>
  <c r="AF331" i="1" s="1"/>
  <c r="AE403" i="1"/>
  <c r="AF403" i="1" s="1"/>
  <c r="AE475" i="1"/>
  <c r="AF475" i="1" s="1"/>
  <c r="AE545" i="1"/>
  <c r="AF545" i="1" s="1"/>
  <c r="AE78" i="1"/>
  <c r="AF78" i="1" s="1"/>
  <c r="AE110" i="1"/>
  <c r="AF110" i="1" s="1"/>
  <c r="AE158" i="1"/>
  <c r="AF158" i="1" s="1"/>
  <c r="AE206" i="1"/>
  <c r="AF206" i="1" s="1"/>
  <c r="AE24" i="1"/>
  <c r="AF24" i="1" s="1"/>
  <c r="AE72" i="1"/>
  <c r="AF72" i="1" s="1"/>
  <c r="AE120" i="1"/>
  <c r="AF120" i="1" s="1"/>
  <c r="AE168" i="1"/>
  <c r="AF168" i="1" s="1"/>
  <c r="AE216" i="1"/>
  <c r="AF216" i="1" s="1"/>
  <c r="AE264" i="1"/>
  <c r="AF264" i="1" s="1"/>
  <c r="AE29" i="1"/>
  <c r="AF29" i="1" s="1"/>
  <c r="AE77" i="1"/>
  <c r="AF77" i="1" s="1"/>
  <c r="AE125" i="1"/>
  <c r="AF125" i="1" s="1"/>
  <c r="AE173" i="1"/>
  <c r="AF173" i="1" s="1"/>
  <c r="AE221" i="1"/>
  <c r="AF221" i="1" s="1"/>
  <c r="AE151" i="1"/>
  <c r="AF151" i="1" s="1"/>
  <c r="AE271" i="1"/>
  <c r="AF271" i="1" s="1"/>
  <c r="AE324" i="1"/>
  <c r="AF324" i="1" s="1"/>
  <c r="AE372" i="1"/>
  <c r="AF372" i="1" s="1"/>
  <c r="AE420" i="1"/>
  <c r="AF420" i="1" s="1"/>
  <c r="AE468" i="1"/>
  <c r="AF468" i="1" s="1"/>
  <c r="AE516" i="1"/>
  <c r="AF516" i="1" s="1"/>
  <c r="AE509" i="1"/>
  <c r="AF509" i="1" s="1"/>
  <c r="AE537" i="1"/>
  <c r="AF537" i="1" s="1"/>
  <c r="AE187" i="1"/>
  <c r="AF187" i="1" s="1"/>
  <c r="AE283" i="1"/>
  <c r="AF283" i="1" s="1"/>
  <c r="AE333" i="1"/>
  <c r="AF333" i="1" s="1"/>
  <c r="AE381" i="1"/>
  <c r="AF381" i="1" s="1"/>
  <c r="AE429" i="1"/>
  <c r="AF429" i="1" s="1"/>
  <c r="AE477" i="1"/>
  <c r="AF477" i="1" s="1"/>
  <c r="AE191" i="1"/>
  <c r="AF191" i="1" s="1"/>
  <c r="AE334" i="1"/>
  <c r="AF334" i="1" s="1"/>
  <c r="AE430" i="1"/>
  <c r="AF430" i="1" s="1"/>
  <c r="AE526" i="1"/>
  <c r="AF526" i="1" s="1"/>
  <c r="AE207" i="1"/>
  <c r="AF207" i="1" s="1"/>
  <c r="AE10" i="1"/>
  <c r="AF10" i="1" s="1"/>
  <c r="AE26" i="1"/>
  <c r="AF26" i="1" s="1"/>
  <c r="AE42" i="1"/>
  <c r="AF42" i="1" s="1"/>
  <c r="AE58" i="1"/>
  <c r="AF58" i="1" s="1"/>
  <c r="AE74" i="1"/>
  <c r="AF74" i="1" s="1"/>
  <c r="AE90" i="1"/>
  <c r="AF90" i="1" s="1"/>
  <c r="AE106" i="1"/>
  <c r="AF106" i="1" s="1"/>
  <c r="AE122" i="1"/>
  <c r="AF122" i="1" s="1"/>
  <c r="AE138" i="1"/>
  <c r="AF138" i="1" s="1"/>
  <c r="AE154" i="1"/>
  <c r="AF154" i="1" s="1"/>
  <c r="AE170" i="1"/>
  <c r="AF170" i="1" s="1"/>
  <c r="AE186" i="1"/>
  <c r="AF186" i="1" s="1"/>
  <c r="AE202" i="1"/>
  <c r="AF202" i="1" s="1"/>
  <c r="AE218" i="1"/>
  <c r="AF218" i="1" s="1"/>
  <c r="AE234" i="1"/>
  <c r="AF234" i="1" s="1"/>
  <c r="AE20" i="1"/>
  <c r="AF20" i="1" s="1"/>
  <c r="AE36" i="1"/>
  <c r="AF36" i="1" s="1"/>
  <c r="AE52" i="1"/>
  <c r="AF52" i="1" s="1"/>
  <c r="AE68" i="1"/>
  <c r="AF68" i="1" s="1"/>
  <c r="AE84" i="1"/>
  <c r="AF84" i="1" s="1"/>
  <c r="AE100" i="1"/>
  <c r="AF100" i="1" s="1"/>
  <c r="AE116" i="1"/>
  <c r="AF116" i="1" s="1"/>
  <c r="AE132" i="1"/>
  <c r="AF132" i="1" s="1"/>
  <c r="AE148" i="1"/>
  <c r="AF148" i="1" s="1"/>
  <c r="AE164" i="1"/>
  <c r="AF164" i="1" s="1"/>
  <c r="AE180" i="1"/>
  <c r="AF180" i="1" s="1"/>
  <c r="AE196" i="1"/>
  <c r="AF196" i="1" s="1"/>
  <c r="AE212" i="1"/>
  <c r="AF212" i="1" s="1"/>
  <c r="AE228" i="1"/>
  <c r="AF228" i="1" s="1"/>
  <c r="AE244" i="1"/>
  <c r="AF244" i="1" s="1"/>
  <c r="AE260" i="1"/>
  <c r="AF260" i="1" s="1"/>
  <c r="AE276" i="1"/>
  <c r="AF276" i="1" s="1"/>
  <c r="AE9" i="1"/>
  <c r="AF9" i="1" s="1"/>
  <c r="AE25" i="1"/>
  <c r="AF25" i="1" s="1"/>
  <c r="AE41" i="1"/>
  <c r="AF41" i="1" s="1"/>
  <c r="AE57" i="1"/>
  <c r="AF57" i="1" s="1"/>
  <c r="AE73" i="1"/>
  <c r="AF73" i="1" s="1"/>
  <c r="AE89" i="1"/>
  <c r="AF89" i="1" s="1"/>
  <c r="AE105" i="1"/>
  <c r="AF105" i="1" s="1"/>
  <c r="AE121" i="1"/>
  <c r="AF121" i="1" s="1"/>
  <c r="AE137" i="1"/>
  <c r="AF137" i="1" s="1"/>
  <c r="AE153" i="1"/>
  <c r="AF153" i="1" s="1"/>
  <c r="AE169" i="1"/>
  <c r="AF169" i="1" s="1"/>
  <c r="AE185" i="1"/>
  <c r="AF185" i="1" s="1"/>
  <c r="AE201" i="1"/>
  <c r="AF201" i="1" s="1"/>
  <c r="AE217" i="1"/>
  <c r="AF217" i="1" s="1"/>
  <c r="AE233" i="1"/>
  <c r="AF233" i="1" s="1"/>
  <c r="AE71" i="1"/>
  <c r="AF71" i="1" s="1"/>
  <c r="AE135" i="1"/>
  <c r="AF135" i="1" s="1"/>
  <c r="AE199" i="1"/>
  <c r="AF199" i="1" s="1"/>
  <c r="AE245" i="1"/>
  <c r="AF245" i="1" s="1"/>
  <c r="AE266" i="1"/>
  <c r="AF266" i="1" s="1"/>
  <c r="AE287" i="1"/>
  <c r="AF287" i="1" s="1"/>
  <c r="AE304" i="1"/>
  <c r="AF304" i="1" s="1"/>
  <c r="AE320" i="1"/>
  <c r="AF320" i="1" s="1"/>
  <c r="AE336" i="1"/>
  <c r="AF336" i="1" s="1"/>
  <c r="AE352" i="1"/>
  <c r="AF352" i="1" s="1"/>
  <c r="AE368" i="1"/>
  <c r="AF368" i="1" s="1"/>
  <c r="AE384" i="1"/>
  <c r="AF384" i="1" s="1"/>
  <c r="AE400" i="1"/>
  <c r="AF400" i="1" s="1"/>
  <c r="AE416" i="1"/>
  <c r="AF416" i="1" s="1"/>
  <c r="AE432" i="1"/>
  <c r="AF432" i="1" s="1"/>
  <c r="AE448" i="1"/>
  <c r="AF448" i="1" s="1"/>
  <c r="AE464" i="1"/>
  <c r="AF464" i="1" s="1"/>
  <c r="AE480" i="1"/>
  <c r="AF480" i="1" s="1"/>
  <c r="AE496" i="1"/>
  <c r="AF496" i="1" s="1"/>
  <c r="AE512" i="1"/>
  <c r="AF512" i="1" s="1"/>
  <c r="AE528" i="1"/>
  <c r="AF528" i="1" s="1"/>
  <c r="AE544" i="1"/>
  <c r="AF544" i="1" s="1"/>
  <c r="AE501" i="1"/>
  <c r="AF501" i="1" s="1"/>
  <c r="AE529" i="1"/>
  <c r="AF529" i="1" s="1"/>
  <c r="AE43" i="1"/>
  <c r="AF43" i="1" s="1"/>
  <c r="AE107" i="1"/>
  <c r="AF107" i="1" s="1"/>
  <c r="AE171" i="1"/>
  <c r="AF171" i="1" s="1"/>
  <c r="AE235" i="1"/>
  <c r="AF235" i="1" s="1"/>
  <c r="AE257" i="1"/>
  <c r="AF257" i="1" s="1"/>
  <c r="AE278" i="1"/>
  <c r="AF278" i="1" s="1"/>
  <c r="AE297" i="1"/>
  <c r="AF297" i="1" s="1"/>
  <c r="AE313" i="1"/>
  <c r="AF313" i="1" s="1"/>
  <c r="AE329" i="1"/>
  <c r="AF329" i="1" s="1"/>
  <c r="AE345" i="1"/>
  <c r="AF345" i="1" s="1"/>
  <c r="AE361" i="1"/>
  <c r="AF361" i="1" s="1"/>
  <c r="AE377" i="1"/>
  <c r="AF377" i="1" s="1"/>
  <c r="AE393" i="1"/>
  <c r="AF393" i="1" s="1"/>
  <c r="AE409" i="1"/>
  <c r="AF409" i="1" s="1"/>
  <c r="AE425" i="1"/>
  <c r="AF425" i="1" s="1"/>
  <c r="AE441" i="1"/>
  <c r="AF441" i="1" s="1"/>
  <c r="AE457" i="1"/>
  <c r="AF457" i="1" s="1"/>
  <c r="AE473" i="1"/>
  <c r="AF473" i="1" s="1"/>
  <c r="AE505" i="1"/>
  <c r="AF505" i="1" s="1"/>
  <c r="AE31" i="1"/>
  <c r="AF31" i="1" s="1"/>
  <c r="AE159" i="1"/>
  <c r="AF159" i="1" s="1"/>
  <c r="AE253" i="1"/>
  <c r="AF253" i="1" s="1"/>
  <c r="AE294" i="1"/>
  <c r="AF294" i="1" s="1"/>
  <c r="AE326" i="1"/>
  <c r="AF326" i="1" s="1"/>
  <c r="AE358" i="1"/>
  <c r="AF358" i="1" s="1"/>
  <c r="AE390" i="1"/>
  <c r="AF390" i="1" s="1"/>
  <c r="AE422" i="1"/>
  <c r="AF422" i="1" s="1"/>
  <c r="AE454" i="1"/>
  <c r="AF454" i="1" s="1"/>
  <c r="AE486" i="1"/>
  <c r="AF486" i="1" s="1"/>
  <c r="AE518" i="1"/>
  <c r="AF518" i="1" s="1"/>
  <c r="AE546" i="1"/>
  <c r="AF546" i="1" s="1"/>
  <c r="AE535" i="1"/>
  <c r="AF535" i="1" s="1"/>
  <c r="AE143" i="1"/>
  <c r="AF143" i="1" s="1"/>
  <c r="AE279" i="1"/>
  <c r="AF279" i="1" s="1"/>
  <c r="AE338" i="1"/>
  <c r="AF338" i="1" s="1"/>
  <c r="AE394" i="1"/>
  <c r="AF394" i="1" s="1"/>
  <c r="AE458" i="1"/>
  <c r="AF458" i="1" s="1"/>
  <c r="AE514" i="1"/>
  <c r="AF514" i="1" s="1"/>
  <c r="AE83" i="1"/>
  <c r="AF83" i="1" s="1"/>
  <c r="AE259" i="1"/>
  <c r="AF259" i="1" s="1"/>
  <c r="AE323" i="1"/>
  <c r="AF323" i="1" s="1"/>
  <c r="AE379" i="1"/>
  <c r="AF379" i="1" s="1"/>
  <c r="AE435" i="1"/>
  <c r="AF435" i="1" s="1"/>
  <c r="AE499" i="1"/>
  <c r="AF499" i="1" s="1"/>
  <c r="AE35" i="1"/>
  <c r="AF35" i="1" s="1"/>
  <c r="AE163" i="1"/>
  <c r="AF163" i="1" s="1"/>
  <c r="AE254" i="1"/>
  <c r="AF254" i="1" s="1"/>
  <c r="AE295" i="1"/>
  <c r="AF295" i="1" s="1"/>
  <c r="AE327" i="1"/>
  <c r="AF327" i="1" s="1"/>
  <c r="AE359" i="1"/>
  <c r="AF359" i="1" s="1"/>
  <c r="AE391" i="1"/>
  <c r="AF391" i="1" s="1"/>
  <c r="AE423" i="1"/>
  <c r="AF423" i="1" s="1"/>
  <c r="AE455" i="1"/>
  <c r="AF455" i="1" s="1"/>
  <c r="AE495" i="1"/>
  <c r="AF495" i="1" s="1"/>
  <c r="AE47" i="1"/>
  <c r="AF47" i="1" s="1"/>
  <c r="AE269" i="1"/>
  <c r="AF269" i="1" s="1"/>
  <c r="AE346" i="1"/>
  <c r="AF346" i="1" s="1"/>
  <c r="AE418" i="1"/>
  <c r="AF418" i="1" s="1"/>
  <c r="AE490" i="1"/>
  <c r="AF490" i="1" s="1"/>
  <c r="AE51" i="1"/>
  <c r="AF51" i="1" s="1"/>
  <c r="AE270" i="1"/>
  <c r="AF270" i="1" s="1"/>
  <c r="AE347" i="1"/>
  <c r="AF347" i="1" s="1"/>
  <c r="AE419" i="1"/>
  <c r="AF419" i="1" s="1"/>
  <c r="AE491" i="1"/>
  <c r="AF491" i="1" s="1"/>
  <c r="AE94" i="1"/>
  <c r="AF94" i="1" s="1"/>
  <c r="AE126" i="1"/>
  <c r="AF126" i="1" s="1"/>
  <c r="AE190" i="1"/>
  <c r="AF190" i="1" s="1"/>
  <c r="AE8" i="1"/>
  <c r="AF8" i="1" s="1"/>
  <c r="AE56" i="1"/>
  <c r="AF56" i="1" s="1"/>
  <c r="AE104" i="1"/>
  <c r="AF104" i="1" s="1"/>
  <c r="AE136" i="1"/>
  <c r="AF136" i="1" s="1"/>
  <c r="AE200" i="1"/>
  <c r="AF200" i="1" s="1"/>
  <c r="AE248" i="1"/>
  <c r="AF248" i="1" s="1"/>
  <c r="AE13" i="1"/>
  <c r="AF13" i="1" s="1"/>
  <c r="AE45" i="1"/>
  <c r="AF45" i="1" s="1"/>
  <c r="AE109" i="1"/>
  <c r="AF109" i="1" s="1"/>
  <c r="AE157" i="1"/>
  <c r="AF157" i="1" s="1"/>
  <c r="AE205" i="1"/>
  <c r="AF205" i="1" s="1"/>
  <c r="AE87" i="1"/>
  <c r="AF87" i="1" s="1"/>
  <c r="AE250" i="1"/>
  <c r="AF250" i="1" s="1"/>
  <c r="AE292" i="1"/>
  <c r="AF292" i="1" s="1"/>
  <c r="AE340" i="1"/>
  <c r="AF340" i="1" s="1"/>
  <c r="AE388" i="1"/>
  <c r="AF388" i="1" s="1"/>
  <c r="AE452" i="1"/>
  <c r="AF452" i="1" s="1"/>
  <c r="AE484" i="1"/>
  <c r="AF484" i="1" s="1"/>
  <c r="AE532" i="1"/>
  <c r="AF532" i="1" s="1"/>
  <c r="AE59" i="1"/>
  <c r="AF59" i="1" s="1"/>
  <c r="AE241" i="1"/>
  <c r="AF241" i="1" s="1"/>
  <c r="AE317" i="1"/>
  <c r="AF317" i="1" s="1"/>
  <c r="AE349" i="1"/>
  <c r="AF349" i="1" s="1"/>
  <c r="AE413" i="1"/>
  <c r="AF413" i="1" s="1"/>
  <c r="AE445" i="1"/>
  <c r="AF445" i="1" s="1"/>
  <c r="AE63" i="1"/>
  <c r="AF63" i="1" s="1"/>
  <c r="AE263" i="1"/>
  <c r="AF263" i="1" s="1"/>
  <c r="AE398" i="1"/>
  <c r="AF398" i="1" s="1"/>
  <c r="AE494" i="1"/>
  <c r="AF494" i="1" s="1"/>
  <c r="AE487" i="1"/>
  <c r="AF487" i="1" s="1"/>
  <c r="AE298" i="1"/>
  <c r="AF298" i="1" s="1"/>
  <c r="AE14" i="1"/>
  <c r="AF14" i="1" s="1"/>
  <c r="AE30" i="1"/>
  <c r="AF30" i="1" s="1"/>
  <c r="AE46" i="1"/>
  <c r="AF46" i="1" s="1"/>
  <c r="AE522" i="1"/>
  <c r="AF522" i="1" s="1"/>
  <c r="AE395" i="1"/>
  <c r="AF395" i="1" s="1"/>
  <c r="AE195" i="1"/>
  <c r="AF195" i="1" s="1"/>
  <c r="AE367" i="1"/>
  <c r="AF367" i="1" s="1"/>
  <c r="AE511" i="1"/>
  <c r="AF511" i="1" s="1"/>
  <c r="AE434" i="1"/>
  <c r="AF434" i="1" s="1"/>
  <c r="AE371" i="1"/>
  <c r="AF371" i="1" s="1"/>
  <c r="AE147" i="1"/>
  <c r="AF147" i="1" s="1"/>
  <c r="AE451" i="1"/>
  <c r="AF451" i="1" s="1"/>
  <c r="AE265" i="1"/>
  <c r="AF265" i="1" s="1"/>
  <c r="AE399" i="1"/>
  <c r="AF399" i="1" s="1"/>
  <c r="AE111" i="1"/>
  <c r="AF111" i="1" s="1"/>
  <c r="AE506" i="1"/>
  <c r="AF506" i="1" s="1"/>
  <c r="AE443" i="1"/>
  <c r="AF443" i="1" s="1"/>
  <c r="AE339" i="1"/>
  <c r="AF339" i="1" s="1"/>
  <c r="AE335" i="1"/>
  <c r="AF335" i="1" s="1"/>
  <c r="AE362" i="1"/>
  <c r="AF362" i="1" s="1"/>
  <c r="AE410" i="1"/>
  <c r="AF410" i="1" s="1"/>
  <c r="AE281" i="1"/>
  <c r="AF281" i="1" s="1"/>
  <c r="AE507" i="1"/>
  <c r="AF507" i="1" s="1"/>
  <c r="AE303" i="1"/>
  <c r="AF303" i="1" s="1"/>
  <c r="AE431" i="1"/>
  <c r="AF431" i="1" s="1"/>
  <c r="AE290" i="1"/>
  <c r="AF290" i="1" s="1"/>
  <c r="AE115" i="1"/>
  <c r="AF115" i="1" s="1"/>
  <c r="AE515" i="1"/>
  <c r="AF515" i="1" s="1"/>
  <c r="AE466" i="1"/>
  <c r="AF466" i="1" s="1"/>
  <c r="AE463" i="1"/>
  <c r="AF463" i="1" s="1"/>
  <c r="AE67" i="1"/>
  <c r="AF67" i="1" s="1"/>
  <c r="AE291" i="1"/>
  <c r="AF291" i="1" s="1"/>
  <c r="AF18" i="1"/>
  <c r="AF98" i="1"/>
  <c r="Y113" i="1"/>
  <c r="Y170" i="1"/>
  <c r="Y297" i="1"/>
  <c r="Y33" i="1"/>
  <c r="Y74" i="1"/>
  <c r="Y219" i="1"/>
  <c r="Y209" i="1"/>
  <c r="Y250" i="1"/>
  <c r="Y81" i="1"/>
  <c r="Y161" i="1"/>
  <c r="Y241" i="1"/>
  <c r="Y42" i="1"/>
  <c r="Y122" i="1"/>
  <c r="Y202" i="1"/>
  <c r="Y298" i="1"/>
  <c r="Y123" i="1"/>
  <c r="Y48" i="1"/>
  <c r="Y45" i="1"/>
  <c r="Y109" i="1"/>
  <c r="Y173" i="1"/>
  <c r="Y237" i="1"/>
  <c r="Y301" i="1"/>
  <c r="Y70" i="1"/>
  <c r="Y134" i="1"/>
  <c r="Y198" i="1"/>
  <c r="Y262" i="1"/>
  <c r="Y23" i="1"/>
  <c r="Y87" i="1"/>
  <c r="Y151" i="1"/>
  <c r="Y215" i="1"/>
  <c r="Y279" i="1"/>
  <c r="Y44" i="1"/>
  <c r="Y108" i="1"/>
  <c r="Y172" i="1"/>
  <c r="Y236" i="1"/>
  <c r="Y300" i="1"/>
  <c r="Y17" i="1"/>
  <c r="Y97" i="1"/>
  <c r="Y177" i="1"/>
  <c r="Y281" i="1"/>
  <c r="Y58" i="1"/>
  <c r="Y138" i="1"/>
  <c r="Y234" i="1"/>
  <c r="Y11" i="1"/>
  <c r="Y155" i="1"/>
  <c r="Y112" i="1"/>
  <c r="Y77" i="1"/>
  <c r="Y141" i="1"/>
  <c r="Y205" i="1"/>
  <c r="Y269" i="1"/>
  <c r="Y38" i="1"/>
  <c r="Y102" i="1"/>
  <c r="Y166" i="1"/>
  <c r="Y230" i="1"/>
  <c r="Y294" i="1"/>
  <c r="Y55" i="1"/>
  <c r="Y119" i="1"/>
  <c r="Y183" i="1"/>
  <c r="Y247" i="1"/>
  <c r="Y12" i="1"/>
  <c r="Y76" i="1"/>
  <c r="Y140" i="1"/>
  <c r="Y204" i="1"/>
  <c r="Y268" i="1"/>
  <c r="Y49" i="1"/>
  <c r="Y145" i="1"/>
  <c r="Y225" i="1"/>
  <c r="Y10" i="1"/>
  <c r="Y106" i="1"/>
  <c r="Y186" i="1"/>
  <c r="Y266" i="1"/>
  <c r="Y91" i="1"/>
  <c r="Y251" i="1"/>
  <c r="Y283" i="1"/>
  <c r="Y65" i="1"/>
  <c r="Y129" i="1"/>
  <c r="Y193" i="1"/>
  <c r="Y257" i="1"/>
  <c r="Y26" i="1"/>
  <c r="Y90" i="1"/>
  <c r="Y154" i="1"/>
  <c r="Y218" i="1"/>
  <c r="Y282" i="1"/>
  <c r="Y59" i="1"/>
  <c r="Y187" i="1"/>
  <c r="Y8" i="1"/>
  <c r="Y43" i="1"/>
  <c r="Y75" i="1"/>
  <c r="Y107" i="1"/>
  <c r="Y139" i="1"/>
  <c r="Y171" i="1"/>
  <c r="Y203" i="1"/>
  <c r="Y235" i="1"/>
  <c r="Y267" i="1"/>
  <c r="Y299" i="1"/>
  <c r="Y24" i="1"/>
  <c r="Y80" i="1"/>
  <c r="Y160" i="1"/>
  <c r="Y21" i="1"/>
  <c r="Y53" i="1"/>
  <c r="Y85" i="1"/>
  <c r="Y117" i="1"/>
  <c r="Y149" i="1"/>
  <c r="Y181" i="1"/>
  <c r="Y213" i="1"/>
  <c r="Y245" i="1"/>
  <c r="Y277" i="1"/>
  <c r="Y14" i="1"/>
  <c r="Y46" i="1"/>
  <c r="Y78" i="1"/>
  <c r="Y110" i="1"/>
  <c r="Y142" i="1"/>
  <c r="Y174" i="1"/>
  <c r="Y206" i="1"/>
  <c r="Y238" i="1"/>
  <c r="Y270" i="1"/>
  <c r="Y302" i="1"/>
  <c r="Y31" i="1"/>
  <c r="Y63" i="1"/>
  <c r="Y95" i="1"/>
  <c r="Y127" i="1"/>
  <c r="Y159" i="1"/>
  <c r="Y191" i="1"/>
  <c r="Y223" i="1"/>
  <c r="Y255" i="1"/>
  <c r="Y287" i="1"/>
  <c r="Y20" i="1"/>
  <c r="Y52" i="1"/>
  <c r="Y84" i="1"/>
  <c r="Y116" i="1"/>
  <c r="Y148" i="1"/>
  <c r="Y180" i="1"/>
  <c r="Y212" i="1"/>
  <c r="Y244" i="1"/>
  <c r="Y276" i="1"/>
  <c r="Y265" i="1"/>
  <c r="Y9" i="1"/>
  <c r="Y41" i="1"/>
  <c r="Y73" i="1"/>
  <c r="Y105" i="1"/>
  <c r="Y137" i="1"/>
  <c r="Y169" i="1"/>
  <c r="Y201" i="1"/>
  <c r="Y233" i="1"/>
  <c r="Y273" i="1"/>
  <c r="Y34" i="1"/>
  <c r="Y66" i="1"/>
  <c r="Y98" i="1"/>
  <c r="Y130" i="1"/>
  <c r="Y162" i="1"/>
  <c r="Y194" i="1"/>
  <c r="Y226" i="1"/>
  <c r="Y258" i="1"/>
  <c r="Y290" i="1"/>
  <c r="Y19" i="1"/>
  <c r="Y51" i="1"/>
  <c r="Y83" i="1"/>
  <c r="Y115" i="1"/>
  <c r="Y147" i="1"/>
  <c r="Y179" i="1"/>
  <c r="Y211" i="1"/>
  <c r="Y243" i="1"/>
  <c r="Y275" i="1"/>
  <c r="Y40" i="1"/>
  <c r="Y88" i="1"/>
  <c r="Y176" i="1"/>
  <c r="Y37" i="1"/>
  <c r="Y69" i="1"/>
  <c r="Y101" i="1"/>
  <c r="Y133" i="1"/>
  <c r="Y165" i="1"/>
  <c r="Y197" i="1"/>
  <c r="Y229" i="1"/>
  <c r="Y261" i="1"/>
  <c r="Y293" i="1"/>
  <c r="Y30" i="1"/>
  <c r="Y62" i="1"/>
  <c r="Y94" i="1"/>
  <c r="Y126" i="1"/>
  <c r="Y158" i="1"/>
  <c r="Y190" i="1"/>
  <c r="Y222" i="1"/>
  <c r="Y254" i="1"/>
  <c r="Y286" i="1"/>
  <c r="Y15" i="1"/>
  <c r="Y47" i="1"/>
  <c r="Y79" i="1"/>
  <c r="Y111" i="1"/>
  <c r="Y143" i="1"/>
  <c r="Y175" i="1"/>
  <c r="Y207" i="1"/>
  <c r="Y239" i="1"/>
  <c r="Y271" i="1"/>
  <c r="Y303" i="1"/>
  <c r="Y36" i="1"/>
  <c r="Y68" i="1"/>
  <c r="Y100" i="1"/>
  <c r="Y132" i="1"/>
  <c r="Y164" i="1"/>
  <c r="Y196" i="1"/>
  <c r="Y228" i="1"/>
  <c r="Y260" i="1"/>
  <c r="Y292" i="1"/>
  <c r="Y25" i="1"/>
  <c r="Y57" i="1"/>
  <c r="Y89" i="1"/>
  <c r="Y121" i="1"/>
  <c r="Y153" i="1"/>
  <c r="Y185" i="1"/>
  <c r="Y217" i="1"/>
  <c r="Y249" i="1"/>
  <c r="Y289" i="1"/>
  <c r="Y18" i="1"/>
  <c r="Y50" i="1"/>
  <c r="Y82" i="1"/>
  <c r="Y114" i="1"/>
  <c r="Y146" i="1"/>
  <c r="Y178" i="1"/>
  <c r="Y210" i="1"/>
  <c r="Y242" i="1"/>
  <c r="Y274" i="1"/>
  <c r="Y35" i="1"/>
  <c r="Y67" i="1"/>
  <c r="Y99" i="1"/>
  <c r="Y131" i="1"/>
  <c r="Y163" i="1"/>
  <c r="Y195" i="1"/>
  <c r="Y227" i="1"/>
  <c r="Y259" i="1"/>
  <c r="Y291" i="1"/>
  <c r="Y16" i="1"/>
  <c r="Y56" i="1"/>
  <c r="Y120" i="1"/>
  <c r="Y32" i="1"/>
  <c r="Y64" i="1"/>
  <c r="Y96" i="1"/>
  <c r="Y128" i="1"/>
  <c r="Y200" i="1"/>
  <c r="Y72" i="1"/>
  <c r="Y104" i="1"/>
  <c r="Y144" i="1"/>
  <c r="Y248" i="1"/>
  <c r="Y136" i="1"/>
  <c r="Y152" i="1"/>
  <c r="Y168" i="1"/>
  <c r="Y184" i="1"/>
  <c r="Y216" i="1"/>
  <c r="Y280" i="1"/>
  <c r="Y192" i="1"/>
  <c r="Y208" i="1"/>
  <c r="Y232" i="1"/>
  <c r="Y264" i="1"/>
  <c r="Y296" i="1"/>
  <c r="Y224" i="1"/>
  <c r="Y240" i="1"/>
  <c r="Y256" i="1"/>
  <c r="Y272" i="1"/>
  <c r="Y288" i="1"/>
  <c r="Y304" i="1"/>
  <c r="U4" i="1"/>
  <c r="Y1800" i="1" s="1"/>
  <c r="Y1796" i="1" l="1"/>
  <c r="Y594" i="1"/>
  <c r="Y424" i="1"/>
  <c r="Y449" i="1"/>
  <c r="Y481" i="1"/>
  <c r="Y515" i="1"/>
  <c r="Y454" i="1"/>
  <c r="Y490" i="1"/>
  <c r="Y567" i="1"/>
  <c r="Y592" i="1"/>
  <c r="Y610" i="1"/>
  <c r="Y422" i="1"/>
  <c r="Y431" i="1"/>
  <c r="Y447" i="1"/>
  <c r="Y463" i="1"/>
  <c r="Y479" i="1"/>
  <c r="Y495" i="1"/>
  <c r="Y511" i="1"/>
  <c r="Y436" i="1"/>
  <c r="Y452" i="1"/>
  <c r="Y468" i="1"/>
  <c r="Y484" i="1"/>
  <c r="Y500" i="1"/>
  <c r="Y517" i="1"/>
  <c r="Y2070" i="1"/>
  <c r="Y2071" i="1"/>
  <c r="Y2055" i="1"/>
  <c r="Y557" i="1"/>
  <c r="Y599" i="1"/>
  <c r="Y627" i="1"/>
  <c r="Y643" i="1"/>
  <c r="Y659" i="1"/>
  <c r="Y675" i="1"/>
  <c r="Y691" i="1"/>
  <c r="Y707" i="1"/>
  <c r="Y723" i="1"/>
  <c r="Y739" i="1"/>
  <c r="Y755" i="1"/>
  <c r="Y771" i="1"/>
  <c r="Y787" i="1"/>
  <c r="Y803" i="1"/>
  <c r="Y819" i="1"/>
  <c r="Y835" i="1"/>
  <c r="Y851" i="1"/>
  <c r="Y867" i="1"/>
  <c r="Y883" i="1"/>
  <c r="Y899" i="1"/>
  <c r="Y915" i="1"/>
  <c r="Y550" i="1"/>
  <c r="Y607" i="1"/>
  <c r="Y615" i="1"/>
  <c r="Y626" i="1"/>
  <c r="Y642" i="1"/>
  <c r="Y658" i="1"/>
  <c r="Y674" i="1"/>
  <c r="Y690" i="1"/>
  <c r="Y706" i="1"/>
  <c r="Y722" i="1"/>
  <c r="Y738" i="1"/>
  <c r="Y754" i="1"/>
  <c r="Y770" i="1"/>
  <c r="Y786" i="1"/>
  <c r="Y802" i="1"/>
  <c r="Y818" i="1"/>
  <c r="Y834" i="1"/>
  <c r="Y850" i="1"/>
  <c r="Y866" i="1"/>
  <c r="Y882" i="1"/>
  <c r="Y898" i="1"/>
  <c r="Y914" i="1"/>
  <c r="Y929" i="1"/>
  <c r="Y945" i="1"/>
  <c r="Y961" i="1"/>
  <c r="Y977" i="1"/>
  <c r="Y993" i="1"/>
  <c r="Y1009" i="1"/>
  <c r="Y1025" i="1"/>
  <c r="Y1041" i="1"/>
  <c r="Y1057" i="1"/>
  <c r="Y1073" i="1"/>
  <c r="Y1089" i="1"/>
  <c r="Y1105" i="1"/>
  <c r="Y1121" i="1"/>
  <c r="Y1137" i="1"/>
  <c r="Y1153" i="1"/>
  <c r="Y1169" i="1"/>
  <c r="Y1185" i="1"/>
  <c r="Y1201" i="1"/>
  <c r="Y1217" i="1"/>
  <c r="Y1233" i="1"/>
  <c r="Y1249" i="1"/>
  <c r="Y1265" i="1"/>
  <c r="Y1281" i="1"/>
  <c r="Y1297" i="1"/>
  <c r="Y1313" i="1"/>
  <c r="Y1329" i="1"/>
  <c r="Y1345" i="1"/>
  <c r="Y1361" i="1"/>
  <c r="Y1377" i="1"/>
  <c r="Y1393" i="1"/>
  <c r="Y1409" i="1"/>
  <c r="Y1425" i="1"/>
  <c r="Y1441" i="1"/>
  <c r="Y1457" i="1"/>
  <c r="Y1473" i="1"/>
  <c r="Y1489" i="1"/>
  <c r="Y1505" i="1"/>
  <c r="Y1521" i="1"/>
  <c r="Y1537" i="1"/>
  <c r="Y1553" i="1"/>
  <c r="Y1569" i="1"/>
  <c r="Y1585" i="1"/>
  <c r="Y1601" i="1"/>
  <c r="Y1617" i="1"/>
  <c r="Y1633" i="1"/>
  <c r="Y1649" i="1"/>
  <c r="Y1665" i="1"/>
  <c r="Y1681" i="1"/>
  <c r="Y1697" i="1"/>
  <c r="Y1713" i="1"/>
  <c r="Y1729" i="1"/>
  <c r="Y1745" i="1"/>
  <c r="Y1761" i="1"/>
  <c r="Y1777" i="1"/>
  <c r="Y1793" i="1"/>
  <c r="Y1813" i="1"/>
  <c r="Y1829" i="1"/>
  <c r="Y1845" i="1"/>
  <c r="Y1861" i="1"/>
  <c r="Y1877" i="1"/>
  <c r="Y1893" i="1"/>
  <c r="Y930" i="1"/>
  <c r="Y946" i="1"/>
  <c r="Y962" i="1"/>
  <c r="Y978" i="1"/>
  <c r="Y994" i="1"/>
  <c r="Y1010" i="1"/>
  <c r="Y1026" i="1"/>
  <c r="Y1042" i="1"/>
  <c r="Y1058" i="1"/>
  <c r="Y1074" i="1"/>
  <c r="Y1090" i="1"/>
  <c r="Y1106" i="1"/>
  <c r="Y1122" i="1"/>
  <c r="Y1138" i="1"/>
  <c r="Y1154" i="1"/>
  <c r="Y1170" i="1"/>
  <c r="Y1186" i="1"/>
  <c r="Y1202" i="1"/>
  <c r="Y1218" i="1"/>
  <c r="Y1234" i="1"/>
  <c r="Y1250" i="1"/>
  <c r="Y1266" i="1"/>
  <c r="Y1282" i="1"/>
  <c r="Y1298" i="1"/>
  <c r="Y1314" i="1"/>
  <c r="Y1330" i="1"/>
  <c r="Y1346" i="1"/>
  <c r="Y1362" i="1"/>
  <c r="Y1378" i="1"/>
  <c r="Y1394" i="1"/>
  <c r="Y1410" i="1"/>
  <c r="Y1426" i="1"/>
  <c r="Y1442" i="1"/>
  <c r="Y1458" i="1"/>
  <c r="Y1474" i="1"/>
  <c r="Y1490" i="1"/>
  <c r="Y1506" i="1"/>
  <c r="Y1522" i="1"/>
  <c r="Y1538" i="1"/>
  <c r="Y1554" i="1"/>
  <c r="Y1570" i="1"/>
  <c r="Y1586" i="1"/>
  <c r="Y1602" i="1"/>
  <c r="Y1618" i="1"/>
  <c r="Y1634" i="1"/>
  <c r="Y1650" i="1"/>
  <c r="Y1666" i="1"/>
  <c r="Y1682" i="1"/>
  <c r="Y1698" i="1"/>
  <c r="Y1714" i="1"/>
  <c r="Y1730" i="1"/>
  <c r="Y1746" i="1"/>
  <c r="Y1762" i="1"/>
  <c r="Y1778" i="1"/>
  <c r="Y1794" i="1"/>
  <c r="Y1814" i="1"/>
  <c r="Y1830" i="1"/>
  <c r="Y1846" i="1"/>
  <c r="Y1862" i="1"/>
  <c r="Y1878" i="1"/>
  <c r="Y1894" i="1"/>
  <c r="Y1910" i="1"/>
  <c r="Y1926" i="1"/>
  <c r="Y1942" i="1"/>
  <c r="Y1909" i="1"/>
  <c r="Y1925" i="1"/>
  <c r="Y1941" i="1"/>
  <c r="Y1957" i="1"/>
  <c r="Y1973" i="1"/>
  <c r="Y1989" i="1"/>
  <c r="Y2005" i="1"/>
  <c r="Y2019" i="1"/>
  <c r="Y2027" i="1"/>
  <c r="Y2035" i="1"/>
  <c r="Y2043" i="1"/>
  <c r="Y1960" i="1"/>
  <c r="Y1976" i="1"/>
  <c r="Y1992" i="1"/>
  <c r="Y2008" i="1"/>
  <c r="Y2049" i="1"/>
  <c r="Y1795" i="1"/>
  <c r="Y421" i="1"/>
  <c r="Y453" i="1"/>
  <c r="Y485" i="1"/>
  <c r="Y426" i="1"/>
  <c r="Y458" i="1"/>
  <c r="Y486" i="1"/>
  <c r="Y535" i="1"/>
  <c r="Y606" i="1"/>
  <c r="Y2052" i="1"/>
  <c r="Y2062" i="1"/>
  <c r="Y2061" i="1"/>
  <c r="Y524" i="1"/>
  <c r="Y581" i="1"/>
  <c r="Y625" i="1"/>
  <c r="Y641" i="1"/>
  <c r="Y657" i="1"/>
  <c r="Y673" i="1"/>
  <c r="Y689" i="1"/>
  <c r="Y705" i="1"/>
  <c r="Y721" i="1"/>
  <c r="Y737" i="1"/>
  <c r="Y753" i="1"/>
  <c r="Y769" i="1"/>
  <c r="Y785" i="1"/>
  <c r="Y801" i="1"/>
  <c r="Y817" i="1"/>
  <c r="Y556" i="1"/>
  <c r="Y533" i="1"/>
  <c r="Y433" i="1"/>
  <c r="Y465" i="1"/>
  <c r="Y497" i="1"/>
  <c r="Y438" i="1"/>
  <c r="Y474" i="1"/>
  <c r="Y506" i="1"/>
  <c r="Y551" i="1"/>
  <c r="Y608" i="1"/>
  <c r="Y612" i="1"/>
  <c r="Y423" i="1"/>
  <c r="Y439" i="1"/>
  <c r="Y455" i="1"/>
  <c r="Y471" i="1"/>
  <c r="Y487" i="1"/>
  <c r="Y503" i="1"/>
  <c r="Y428" i="1"/>
  <c r="Y444" i="1"/>
  <c r="Y460" i="1"/>
  <c r="Y476" i="1"/>
  <c r="Y492" i="1"/>
  <c r="Y508" i="1"/>
  <c r="Y2051" i="1"/>
  <c r="Y2058" i="1"/>
  <c r="Y2063" i="1"/>
  <c r="Y540" i="1"/>
  <c r="Y595" i="1"/>
  <c r="Y620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525" i="1"/>
  <c r="Y603" i="1"/>
  <c r="Y611" i="1"/>
  <c r="Y619" i="1"/>
  <c r="Y634" i="1"/>
  <c r="Y650" i="1"/>
  <c r="Y666" i="1"/>
  <c r="Y682" i="1"/>
  <c r="Y698" i="1"/>
  <c r="Y714" i="1"/>
  <c r="Y730" i="1"/>
  <c r="Y746" i="1"/>
  <c r="Y762" i="1"/>
  <c r="Y778" i="1"/>
  <c r="Y794" i="1"/>
  <c r="Y810" i="1"/>
  <c r="Y826" i="1"/>
  <c r="Y842" i="1"/>
  <c r="Y858" i="1"/>
  <c r="Y874" i="1"/>
  <c r="Y890" i="1"/>
  <c r="Y906" i="1"/>
  <c r="Y922" i="1"/>
  <c r="Y937" i="1"/>
  <c r="Y953" i="1"/>
  <c r="Y969" i="1"/>
  <c r="Y985" i="1"/>
  <c r="Y1001" i="1"/>
  <c r="Y1017" i="1"/>
  <c r="Y1033" i="1"/>
  <c r="Y1049" i="1"/>
  <c r="Y1065" i="1"/>
  <c r="Y1081" i="1"/>
  <c r="Y1097" i="1"/>
  <c r="Y1113" i="1"/>
  <c r="Y1129" i="1"/>
  <c r="Y1145" i="1"/>
  <c r="Y1161" i="1"/>
  <c r="Y1177" i="1"/>
  <c r="Y1193" i="1"/>
  <c r="Y1209" i="1"/>
  <c r="Y1225" i="1"/>
  <c r="Y1241" i="1"/>
  <c r="Y1257" i="1"/>
  <c r="Y1273" i="1"/>
  <c r="Y1289" i="1"/>
  <c r="Y1305" i="1"/>
  <c r="Y1321" i="1"/>
  <c r="Y1337" i="1"/>
  <c r="Y1353" i="1"/>
  <c r="Y1369" i="1"/>
  <c r="Y1385" i="1"/>
  <c r="Y1401" i="1"/>
  <c r="Y1417" i="1"/>
  <c r="Y1433" i="1"/>
  <c r="Y1449" i="1"/>
  <c r="Y1465" i="1"/>
  <c r="Y1481" i="1"/>
  <c r="Y1497" i="1"/>
  <c r="Y1513" i="1"/>
  <c r="Y1529" i="1"/>
  <c r="Y1545" i="1"/>
  <c r="Y1561" i="1"/>
  <c r="Y1577" i="1"/>
  <c r="Y1593" i="1"/>
  <c r="Y1609" i="1"/>
  <c r="Y1625" i="1"/>
  <c r="Y1641" i="1"/>
  <c r="Y1657" i="1"/>
  <c r="Y1673" i="1"/>
  <c r="Y1689" i="1"/>
  <c r="Y1705" i="1"/>
  <c r="Y1721" i="1"/>
  <c r="Y1737" i="1"/>
  <c r="Y1753" i="1"/>
  <c r="Y1769" i="1"/>
  <c r="Y1785" i="1"/>
  <c r="Y1805" i="1"/>
  <c r="Y1821" i="1"/>
  <c r="Y1837" i="1"/>
  <c r="Y1853" i="1"/>
  <c r="Y1869" i="1"/>
  <c r="Y1885" i="1"/>
  <c r="Y1901" i="1"/>
  <c r="Y938" i="1"/>
  <c r="Y954" i="1"/>
  <c r="Y970" i="1"/>
  <c r="Y986" i="1"/>
  <c r="Y1002" i="1"/>
  <c r="Y1018" i="1"/>
  <c r="Y1034" i="1"/>
  <c r="Y1050" i="1"/>
  <c r="Y1066" i="1"/>
  <c r="Y1082" i="1"/>
  <c r="Y1098" i="1"/>
  <c r="Y1114" i="1"/>
  <c r="Y1130" i="1"/>
  <c r="Y1146" i="1"/>
  <c r="Y1162" i="1"/>
  <c r="Y1178" i="1"/>
  <c r="Y1194" i="1"/>
  <c r="Y1210" i="1"/>
  <c r="Y1226" i="1"/>
  <c r="Y1242" i="1"/>
  <c r="Y1258" i="1"/>
  <c r="Y1274" i="1"/>
  <c r="Y1290" i="1"/>
  <c r="Y1306" i="1"/>
  <c r="Y1322" i="1"/>
  <c r="Y1338" i="1"/>
  <c r="Y1354" i="1"/>
  <c r="Y1370" i="1"/>
  <c r="Y1386" i="1"/>
  <c r="Y1402" i="1"/>
  <c r="Y1418" i="1"/>
  <c r="Y1434" i="1"/>
  <c r="Y1450" i="1"/>
  <c r="Y1466" i="1"/>
  <c r="Y1482" i="1"/>
  <c r="Y1498" i="1"/>
  <c r="Y1514" i="1"/>
  <c r="Y1530" i="1"/>
  <c r="Y1546" i="1"/>
  <c r="Y1562" i="1"/>
  <c r="Y1578" i="1"/>
  <c r="Y1594" i="1"/>
  <c r="Y1610" i="1"/>
  <c r="Y1626" i="1"/>
  <c r="Y1642" i="1"/>
  <c r="Y1658" i="1"/>
  <c r="Y1674" i="1"/>
  <c r="Y1690" i="1"/>
  <c r="Y1706" i="1"/>
  <c r="Y1722" i="1"/>
  <c r="Y1738" i="1"/>
  <c r="Y1754" i="1"/>
  <c r="Y1770" i="1"/>
  <c r="Y1786" i="1"/>
  <c r="Y1806" i="1"/>
  <c r="Y1822" i="1"/>
  <c r="Y1838" i="1"/>
  <c r="Y1854" i="1"/>
  <c r="Y1870" i="1"/>
  <c r="Y1886" i="1"/>
  <c r="Y1902" i="1"/>
  <c r="Y1918" i="1"/>
  <c r="Y1934" i="1"/>
  <c r="Y1950" i="1"/>
  <c r="Y1917" i="1"/>
  <c r="Y1933" i="1"/>
  <c r="Y1949" i="1"/>
  <c r="Y1965" i="1"/>
  <c r="Y1981" i="1"/>
  <c r="Y1997" i="1"/>
  <c r="Y2013" i="1"/>
  <c r="Y2023" i="1"/>
  <c r="Y2031" i="1"/>
  <c r="Y2039" i="1"/>
  <c r="Y1952" i="1"/>
  <c r="Y1968" i="1"/>
  <c r="Y1984" i="1"/>
  <c r="Y2000" i="1"/>
  <c r="Y2015" i="1"/>
  <c r="Y565" i="1"/>
  <c r="Y519" i="1"/>
  <c r="Y437" i="1"/>
  <c r="Y469" i="1"/>
  <c r="Y501" i="1"/>
  <c r="Y442" i="1"/>
  <c r="Y470" i="1"/>
  <c r="Y502" i="1"/>
  <c r="Y604" i="1"/>
  <c r="Y582" i="1"/>
  <c r="Y2072" i="1"/>
  <c r="Y2069" i="1"/>
  <c r="Y418" i="1"/>
  <c r="Y411" i="1"/>
  <c r="Y558" i="1"/>
  <c r="Y585" i="1"/>
  <c r="Y633" i="1"/>
  <c r="Y649" i="1"/>
  <c r="Y665" i="1"/>
  <c r="Y681" i="1"/>
  <c r="Y697" i="1"/>
  <c r="Y713" i="1"/>
  <c r="Y729" i="1"/>
  <c r="Y745" i="1"/>
  <c r="Y761" i="1"/>
  <c r="Y777" i="1"/>
  <c r="Y793" i="1"/>
  <c r="Y809" i="1"/>
  <c r="Y825" i="1"/>
  <c r="Y833" i="1"/>
  <c r="Y849" i="1"/>
  <c r="Y865" i="1"/>
  <c r="Y881" i="1"/>
  <c r="Y897" i="1"/>
  <c r="Y913" i="1"/>
  <c r="Y532" i="1"/>
  <c r="Y574" i="1"/>
  <c r="Y593" i="1"/>
  <c r="Y636" i="1"/>
  <c r="Y652" i="1"/>
  <c r="Y668" i="1"/>
  <c r="Y684" i="1"/>
  <c r="Y700" i="1"/>
  <c r="Y716" i="1"/>
  <c r="Y732" i="1"/>
  <c r="Y748" i="1"/>
  <c r="Y764" i="1"/>
  <c r="Y780" i="1"/>
  <c r="Y796" i="1"/>
  <c r="Y812" i="1"/>
  <c r="Y828" i="1"/>
  <c r="Y844" i="1"/>
  <c r="Y860" i="1"/>
  <c r="Y876" i="1"/>
  <c r="Y892" i="1"/>
  <c r="Y908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441" i="1"/>
  <c r="Y473" i="1"/>
  <c r="Y505" i="1"/>
  <c r="Y446" i="1"/>
  <c r="Y482" i="1"/>
  <c r="Y514" i="1"/>
  <c r="Y584" i="1"/>
  <c r="Y614" i="1"/>
  <c r="Y427" i="1"/>
  <c r="Y443" i="1"/>
  <c r="Y459" i="1"/>
  <c r="Y475" i="1"/>
  <c r="Y491" i="1"/>
  <c r="Y507" i="1"/>
  <c r="Y432" i="1"/>
  <c r="Y448" i="1"/>
  <c r="Y464" i="1"/>
  <c r="Y480" i="1"/>
  <c r="Y496" i="1"/>
  <c r="Y512" i="1"/>
  <c r="Y2064" i="1"/>
  <c r="Y2067" i="1"/>
  <c r="Y542" i="1"/>
  <c r="Y597" i="1"/>
  <c r="Y623" i="1"/>
  <c r="Y639" i="1"/>
  <c r="Y655" i="1"/>
  <c r="Y671" i="1"/>
  <c r="Y687" i="1"/>
  <c r="Y703" i="1"/>
  <c r="Y719" i="1"/>
  <c r="Y735" i="1"/>
  <c r="Y751" i="1"/>
  <c r="Y767" i="1"/>
  <c r="Y783" i="1"/>
  <c r="Y799" i="1"/>
  <c r="Y815" i="1"/>
  <c r="Y831" i="1"/>
  <c r="Y847" i="1"/>
  <c r="Y863" i="1"/>
  <c r="Y879" i="1"/>
  <c r="Y895" i="1"/>
  <c r="Y911" i="1"/>
  <c r="Y548" i="1"/>
  <c r="Y605" i="1"/>
  <c r="Y613" i="1"/>
  <c r="Y622" i="1"/>
  <c r="Y638" i="1"/>
  <c r="Y654" i="1"/>
  <c r="Y670" i="1"/>
  <c r="Y686" i="1"/>
  <c r="Y702" i="1"/>
  <c r="Y718" i="1"/>
  <c r="Y734" i="1"/>
  <c r="Y750" i="1"/>
  <c r="Y766" i="1"/>
  <c r="Y782" i="1"/>
  <c r="Y798" i="1"/>
  <c r="Y814" i="1"/>
  <c r="Y830" i="1"/>
  <c r="Y846" i="1"/>
  <c r="Y862" i="1"/>
  <c r="Y878" i="1"/>
  <c r="Y894" i="1"/>
  <c r="Y910" i="1"/>
  <c r="Y925" i="1"/>
  <c r="Y941" i="1"/>
  <c r="Y957" i="1"/>
  <c r="Y973" i="1"/>
  <c r="Y989" i="1"/>
  <c r="Y1005" i="1"/>
  <c r="Y1021" i="1"/>
  <c r="Y1037" i="1"/>
  <c r="Y1053" i="1"/>
  <c r="Y1069" i="1"/>
  <c r="Y1085" i="1"/>
  <c r="Y1101" i="1"/>
  <c r="Y1117" i="1"/>
  <c r="Y1133" i="1"/>
  <c r="Y1149" i="1"/>
  <c r="Y1165" i="1"/>
  <c r="Y1181" i="1"/>
  <c r="Y1197" i="1"/>
  <c r="Y1213" i="1"/>
  <c r="Y1229" i="1"/>
  <c r="Y1245" i="1"/>
  <c r="Y1261" i="1"/>
  <c r="Y1277" i="1"/>
  <c r="Y1293" i="1"/>
  <c r="Y1309" i="1"/>
  <c r="Y1325" i="1"/>
  <c r="Y1341" i="1"/>
  <c r="Y1357" i="1"/>
  <c r="Y1373" i="1"/>
  <c r="Y1389" i="1"/>
  <c r="Y1405" i="1"/>
  <c r="Y1421" i="1"/>
  <c r="Y1437" i="1"/>
  <c r="Y1453" i="1"/>
  <c r="Y1469" i="1"/>
  <c r="Y1485" i="1"/>
  <c r="Y1501" i="1"/>
  <c r="Y1517" i="1"/>
  <c r="Y1533" i="1"/>
  <c r="Y1549" i="1"/>
  <c r="Y1565" i="1"/>
  <c r="Y1581" i="1"/>
  <c r="Y1597" i="1"/>
  <c r="Y1613" i="1"/>
  <c r="Y1629" i="1"/>
  <c r="Y1645" i="1"/>
  <c r="Y1661" i="1"/>
  <c r="Y1677" i="1"/>
  <c r="Y1693" i="1"/>
  <c r="Y1709" i="1"/>
  <c r="Y1725" i="1"/>
  <c r="Y1741" i="1"/>
  <c r="Y1757" i="1"/>
  <c r="Y1773" i="1"/>
  <c r="Y1789" i="1"/>
  <c r="Y1809" i="1"/>
  <c r="Y1825" i="1"/>
  <c r="Y1841" i="1"/>
  <c r="Y1857" i="1"/>
  <c r="Y1873" i="1"/>
  <c r="Y1889" i="1"/>
  <c r="Y926" i="1"/>
  <c r="Y942" i="1"/>
  <c r="Y958" i="1"/>
  <c r="Y974" i="1"/>
  <c r="Y990" i="1"/>
  <c r="Y1006" i="1"/>
  <c r="Y1022" i="1"/>
  <c r="Y1038" i="1"/>
  <c r="Y1054" i="1"/>
  <c r="Y1070" i="1"/>
  <c r="Y1086" i="1"/>
  <c r="Y1102" i="1"/>
  <c r="Y1118" i="1"/>
  <c r="Y1134" i="1"/>
  <c r="Y1150" i="1"/>
  <c r="Y1166" i="1"/>
  <c r="Y1182" i="1"/>
  <c r="Y1198" i="1"/>
  <c r="Y1214" i="1"/>
  <c r="Y1230" i="1"/>
  <c r="Y1246" i="1"/>
  <c r="Y1262" i="1"/>
  <c r="Y1278" i="1"/>
  <c r="Y1294" i="1"/>
  <c r="Y1310" i="1"/>
  <c r="Y1326" i="1"/>
  <c r="Y1342" i="1"/>
  <c r="Y1358" i="1"/>
  <c r="Y1374" i="1"/>
  <c r="Y1390" i="1"/>
  <c r="Y1406" i="1"/>
  <c r="Y1422" i="1"/>
  <c r="Y1438" i="1"/>
  <c r="Y1454" i="1"/>
  <c r="Y1470" i="1"/>
  <c r="Y1486" i="1"/>
  <c r="Y1502" i="1"/>
  <c r="Y1518" i="1"/>
  <c r="Y1534" i="1"/>
  <c r="Y1550" i="1"/>
  <c r="Y1566" i="1"/>
  <c r="Y1582" i="1"/>
  <c r="Y1598" i="1"/>
  <c r="Y1614" i="1"/>
  <c r="Y1630" i="1"/>
  <c r="Y1646" i="1"/>
  <c r="Y1662" i="1"/>
  <c r="Y1678" i="1"/>
  <c r="Y1694" i="1"/>
  <c r="Y1710" i="1"/>
  <c r="Y1726" i="1"/>
  <c r="Y1742" i="1"/>
  <c r="Y1758" i="1"/>
  <c r="Y1774" i="1"/>
  <c r="Y1790" i="1"/>
  <c r="Y1810" i="1"/>
  <c r="Y1826" i="1"/>
  <c r="Y1842" i="1"/>
  <c r="Y1858" i="1"/>
  <c r="Y1874" i="1"/>
  <c r="Y1890" i="1"/>
  <c r="Y1906" i="1"/>
  <c r="Y1922" i="1"/>
  <c r="Y1938" i="1"/>
  <c r="Y1905" i="1"/>
  <c r="Y1921" i="1"/>
  <c r="Y1937" i="1"/>
  <c r="Y1953" i="1"/>
  <c r="Y1969" i="1"/>
  <c r="Y1985" i="1"/>
  <c r="Y2001" i="1"/>
  <c r="Y2017" i="1"/>
  <c r="Y2025" i="1"/>
  <c r="Y2033" i="1"/>
  <c r="Y2041" i="1"/>
  <c r="Y1956" i="1"/>
  <c r="Y1972" i="1"/>
  <c r="Y1988" i="1"/>
  <c r="Y2004" i="1"/>
  <c r="Y2047" i="1"/>
  <c r="Y602" i="1"/>
  <c r="Y420" i="1"/>
  <c r="Y445" i="1"/>
  <c r="Y477" i="1"/>
  <c r="Y509" i="1"/>
  <c r="Y450" i="1"/>
  <c r="Y478" i="1"/>
  <c r="Y510" i="1"/>
  <c r="Y590" i="1"/>
  <c r="Y598" i="1"/>
  <c r="Y2054" i="1"/>
  <c r="Y2073" i="1"/>
  <c r="Y2059" i="1"/>
  <c r="Y2056" i="1"/>
  <c r="Y541" i="1"/>
  <c r="Y583" i="1"/>
  <c r="Y629" i="1"/>
  <c r="Y645" i="1"/>
  <c r="Y661" i="1"/>
  <c r="Y677" i="1"/>
  <c r="Y693" i="1"/>
  <c r="Y709" i="1"/>
  <c r="Y725" i="1"/>
  <c r="Y741" i="1"/>
  <c r="Y757" i="1"/>
  <c r="Y773" i="1"/>
  <c r="Y789" i="1"/>
  <c r="Y805" i="1"/>
  <c r="Y821" i="1"/>
  <c r="Y837" i="1"/>
  <c r="Y853" i="1"/>
  <c r="Y869" i="1"/>
  <c r="Y885" i="1"/>
  <c r="Y901" i="1"/>
  <c r="Y917" i="1"/>
  <c r="Y549" i="1"/>
  <c r="Y587" i="1"/>
  <c r="Y624" i="1"/>
  <c r="Y640" i="1"/>
  <c r="Y656" i="1"/>
  <c r="Y672" i="1"/>
  <c r="Y688" i="1"/>
  <c r="Y704" i="1"/>
  <c r="Y720" i="1"/>
  <c r="Y736" i="1"/>
  <c r="Y752" i="1"/>
  <c r="Y768" i="1"/>
  <c r="Y784" i="1"/>
  <c r="Y800" i="1"/>
  <c r="Y816" i="1"/>
  <c r="Y832" i="1"/>
  <c r="Y848" i="1"/>
  <c r="Y864" i="1"/>
  <c r="Y880" i="1"/>
  <c r="Y896" i="1"/>
  <c r="Y912" i="1"/>
  <c r="Y927" i="1"/>
  <c r="Y943" i="1"/>
  <c r="Y959" i="1"/>
  <c r="Y975" i="1"/>
  <c r="Y991" i="1"/>
  <c r="Y1007" i="1"/>
  <c r="Y1023" i="1"/>
  <c r="Y1039" i="1"/>
  <c r="Y1055" i="1"/>
  <c r="Y1071" i="1"/>
  <c r="Y1087" i="1"/>
  <c r="Y1103" i="1"/>
  <c r="Y1119" i="1"/>
  <c r="Y1135" i="1"/>
  <c r="Y1151" i="1"/>
  <c r="Y1167" i="1"/>
  <c r="Y1183" i="1"/>
  <c r="Y1199" i="1"/>
  <c r="Y1215" i="1"/>
  <c r="Y1231" i="1"/>
  <c r="Y1247" i="1"/>
  <c r="Y1263" i="1"/>
  <c r="Y1279" i="1"/>
  <c r="Y1295" i="1"/>
  <c r="Y1311" i="1"/>
  <c r="Y1327" i="1"/>
  <c r="Y1343" i="1"/>
  <c r="Y1359" i="1"/>
  <c r="Y1375" i="1"/>
  <c r="Y1391" i="1"/>
  <c r="Y1407" i="1"/>
  <c r="Y1423" i="1"/>
  <c r="Y1439" i="1"/>
  <c r="Y1455" i="1"/>
  <c r="Y1471" i="1"/>
  <c r="Y1487" i="1"/>
  <c r="Y1503" i="1"/>
  <c r="Y1519" i="1"/>
  <c r="Y1535" i="1"/>
  <c r="Y1551" i="1"/>
  <c r="Y1567" i="1"/>
  <c r="Y1583" i="1"/>
  <c r="Y1599" i="1"/>
  <c r="Y1615" i="1"/>
  <c r="Y1631" i="1"/>
  <c r="Y1647" i="1"/>
  <c r="Y1663" i="1"/>
  <c r="Y1679" i="1"/>
  <c r="Y1695" i="1"/>
  <c r="Y1711" i="1"/>
  <c r="Y1727" i="1"/>
  <c r="Y1743" i="1"/>
  <c r="Y1759" i="1"/>
  <c r="Y1775" i="1"/>
  <c r="Y1791" i="1"/>
  <c r="Y1811" i="1"/>
  <c r="Y1827" i="1"/>
  <c r="Y1843" i="1"/>
  <c r="Y1859" i="1"/>
  <c r="Y1875" i="1"/>
  <c r="Y1891" i="1"/>
  <c r="Y928" i="1"/>
  <c r="Y944" i="1"/>
  <c r="Y960" i="1"/>
  <c r="Y976" i="1"/>
  <c r="Y992" i="1"/>
  <c r="Y1008" i="1"/>
  <c r="Y1024" i="1"/>
  <c r="Y1040" i="1"/>
  <c r="Y1056" i="1"/>
  <c r="Y1072" i="1"/>
  <c r="Y1088" i="1"/>
  <c r="Y1104" i="1"/>
  <c r="Y1120" i="1"/>
  <c r="Y1136" i="1"/>
  <c r="Y1152" i="1"/>
  <c r="Y1168" i="1"/>
  <c r="Y1184" i="1"/>
  <c r="Y1200" i="1"/>
  <c r="Y1216" i="1"/>
  <c r="Y1232" i="1"/>
  <c r="Y1248" i="1"/>
  <c r="Y1264" i="1"/>
  <c r="Y1280" i="1"/>
  <c r="Y1296" i="1"/>
  <c r="Y1312" i="1"/>
  <c r="Y1328" i="1"/>
  <c r="Y1344" i="1"/>
  <c r="Y1360" i="1"/>
  <c r="Y1376" i="1"/>
  <c r="Y1392" i="1"/>
  <c r="Y1408" i="1"/>
  <c r="Y1424" i="1"/>
  <c r="Y1440" i="1"/>
  <c r="Y1456" i="1"/>
  <c r="Y1472" i="1"/>
  <c r="Y1488" i="1"/>
  <c r="Y1504" i="1"/>
  <c r="Y1520" i="1"/>
  <c r="Y1536" i="1"/>
  <c r="Y1552" i="1"/>
  <c r="Y1568" i="1"/>
  <c r="Y1584" i="1"/>
  <c r="Y1600" i="1"/>
  <c r="Y1616" i="1"/>
  <c r="Y1632" i="1"/>
  <c r="Y1648" i="1"/>
  <c r="Y1664" i="1"/>
  <c r="Y1680" i="1"/>
  <c r="Y1696" i="1"/>
  <c r="Y1712" i="1"/>
  <c r="Y1728" i="1"/>
  <c r="Y1744" i="1"/>
  <c r="Y1760" i="1"/>
  <c r="Y1776" i="1"/>
  <c r="Y1792" i="1"/>
  <c r="Y1812" i="1"/>
  <c r="Y1828" i="1"/>
  <c r="Y1844" i="1"/>
  <c r="Y1860" i="1"/>
  <c r="Y1876" i="1"/>
  <c r="Y1892" i="1"/>
  <c r="Y1908" i="1"/>
  <c r="Y1924" i="1"/>
  <c r="Y1940" i="1"/>
  <c r="Y1907" i="1"/>
  <c r="Y1923" i="1"/>
  <c r="Y1939" i="1"/>
  <c r="Y1955" i="1"/>
  <c r="Y1971" i="1"/>
  <c r="Y1987" i="1"/>
  <c r="Y2003" i="1"/>
  <c r="Y2020" i="1"/>
  <c r="Y2028" i="1"/>
  <c r="Y2036" i="1"/>
  <c r="Y2044" i="1"/>
  <c r="Y1966" i="1"/>
  <c r="Y1982" i="1"/>
  <c r="Y1998" i="1"/>
  <c r="Y2014" i="1"/>
  <c r="Y586" i="1"/>
  <c r="Y1187" i="1"/>
  <c r="Y1203" i="1"/>
  <c r="Y1219" i="1"/>
  <c r="Y1235" i="1"/>
  <c r="Y1251" i="1"/>
  <c r="Y1267" i="1"/>
  <c r="Y1283" i="1"/>
  <c r="Y1299" i="1"/>
  <c r="Y1315" i="1"/>
  <c r="Y1331" i="1"/>
  <c r="Y1347" i="1"/>
  <c r="Y1363" i="1"/>
  <c r="Y1379" i="1"/>
  <c r="Y1395" i="1"/>
  <c r="Y1411" i="1"/>
  <c r="Y1427" i="1"/>
  <c r="Y1443" i="1"/>
  <c r="Y1459" i="1"/>
  <c r="Y1475" i="1"/>
  <c r="Y1491" i="1"/>
  <c r="Y1507" i="1"/>
  <c r="Y1523" i="1"/>
  <c r="Y1539" i="1"/>
  <c r="Y1555" i="1"/>
  <c r="Y1571" i="1"/>
  <c r="Y1587" i="1"/>
  <c r="Y1603" i="1"/>
  <c r="Y1619" i="1"/>
  <c r="Y1635" i="1"/>
  <c r="Y1651" i="1"/>
  <c r="Y1667" i="1"/>
  <c r="Y1683" i="1"/>
  <c r="Y1699" i="1"/>
  <c r="Y1715" i="1"/>
  <c r="Y1731" i="1"/>
  <c r="Y1747" i="1"/>
  <c r="Y1763" i="1"/>
  <c r="Y1779" i="1"/>
  <c r="Y1797" i="1"/>
  <c r="Y1815" i="1"/>
  <c r="Y1831" i="1"/>
  <c r="Y1847" i="1"/>
  <c r="Y1863" i="1"/>
  <c r="Y1879" i="1"/>
  <c r="Y1895" i="1"/>
  <c r="Y932" i="1"/>
  <c r="Y948" i="1"/>
  <c r="Y841" i="1"/>
  <c r="Y857" i="1"/>
  <c r="Y873" i="1"/>
  <c r="Y889" i="1"/>
  <c r="Y905" i="1"/>
  <c r="Y921" i="1"/>
  <c r="Y566" i="1"/>
  <c r="Y589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1" i="1"/>
  <c r="Y947" i="1"/>
  <c r="Y963" i="1"/>
  <c r="Y979" i="1"/>
  <c r="Y995" i="1"/>
  <c r="Y1011" i="1"/>
  <c r="Y1027" i="1"/>
  <c r="Y1043" i="1"/>
  <c r="Y1059" i="1"/>
  <c r="Y1075" i="1"/>
  <c r="Y1091" i="1"/>
  <c r="Y1107" i="1"/>
  <c r="Y1123" i="1"/>
  <c r="Y1139" i="1"/>
  <c r="Y1155" i="1"/>
  <c r="Y1171" i="1"/>
  <c r="Y425" i="1"/>
  <c r="Y457" i="1"/>
  <c r="Y489" i="1"/>
  <c r="Y430" i="1"/>
  <c r="Y462" i="1"/>
  <c r="Y498" i="1"/>
  <c r="Y596" i="1"/>
  <c r="Y600" i="1"/>
  <c r="Y419" i="1"/>
  <c r="Y435" i="1"/>
  <c r="Y451" i="1"/>
  <c r="Y467" i="1"/>
  <c r="Y483" i="1"/>
  <c r="Y499" i="1"/>
  <c r="Y518" i="1"/>
  <c r="Y440" i="1"/>
  <c r="Y456" i="1"/>
  <c r="Y472" i="1"/>
  <c r="Y488" i="1"/>
  <c r="Y504" i="1"/>
  <c r="Y2053" i="1"/>
  <c r="Y2060" i="1"/>
  <c r="Y2068" i="1"/>
  <c r="Y2057" i="1"/>
  <c r="Y534" i="1"/>
  <c r="Y580" i="1"/>
  <c r="Y601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573" i="1"/>
  <c r="Y609" i="1"/>
  <c r="Y617" i="1"/>
  <c r="Y630" i="1"/>
  <c r="Y646" i="1"/>
  <c r="Y662" i="1"/>
  <c r="Y678" i="1"/>
  <c r="Y694" i="1"/>
  <c r="Y710" i="1"/>
  <c r="Y726" i="1"/>
  <c r="Y742" i="1"/>
  <c r="Y758" i="1"/>
  <c r="Y774" i="1"/>
  <c r="Y790" i="1"/>
  <c r="Y806" i="1"/>
  <c r="Y822" i="1"/>
  <c r="Y838" i="1"/>
  <c r="Y854" i="1"/>
  <c r="Y870" i="1"/>
  <c r="Y886" i="1"/>
  <c r="Y902" i="1"/>
  <c r="Y918" i="1"/>
  <c r="Y933" i="1"/>
  <c r="Y949" i="1"/>
  <c r="Y965" i="1"/>
  <c r="Y981" i="1"/>
  <c r="Y997" i="1"/>
  <c r="Y1013" i="1"/>
  <c r="Y1029" i="1"/>
  <c r="Y1045" i="1"/>
  <c r="Y1061" i="1"/>
  <c r="Y1077" i="1"/>
  <c r="Y1093" i="1"/>
  <c r="Y1109" i="1"/>
  <c r="Y1125" i="1"/>
  <c r="Y1141" i="1"/>
  <c r="Y1157" i="1"/>
  <c r="Y1173" i="1"/>
  <c r="Y1189" i="1"/>
  <c r="Y1205" i="1"/>
  <c r="Y1221" i="1"/>
  <c r="Y1237" i="1"/>
  <c r="Y1253" i="1"/>
  <c r="Y1269" i="1"/>
  <c r="Y1285" i="1"/>
  <c r="Y1301" i="1"/>
  <c r="Y1317" i="1"/>
  <c r="Y1333" i="1"/>
  <c r="Y1349" i="1"/>
  <c r="Y1365" i="1"/>
  <c r="Y1381" i="1"/>
  <c r="Y1397" i="1"/>
  <c r="Y1413" i="1"/>
  <c r="Y1429" i="1"/>
  <c r="Y1445" i="1"/>
  <c r="Y1461" i="1"/>
  <c r="Y1477" i="1"/>
  <c r="Y1493" i="1"/>
  <c r="Y1509" i="1"/>
  <c r="Y1525" i="1"/>
  <c r="Y1541" i="1"/>
  <c r="Y1557" i="1"/>
  <c r="Y1573" i="1"/>
  <c r="Y1589" i="1"/>
  <c r="Y1605" i="1"/>
  <c r="Y1621" i="1"/>
  <c r="Y1637" i="1"/>
  <c r="Y1653" i="1"/>
  <c r="Y1669" i="1"/>
  <c r="Y1685" i="1"/>
  <c r="Y1701" i="1"/>
  <c r="Y1717" i="1"/>
  <c r="Y1733" i="1"/>
  <c r="Y1749" i="1"/>
  <c r="Y1765" i="1"/>
  <c r="Y1781" i="1"/>
  <c r="Y1801" i="1"/>
  <c r="Y1817" i="1"/>
  <c r="Y1833" i="1"/>
  <c r="Y1849" i="1"/>
  <c r="Y1865" i="1"/>
  <c r="Y1881" i="1"/>
  <c r="Y1897" i="1"/>
  <c r="Y934" i="1"/>
  <c r="Y950" i="1"/>
  <c r="Y966" i="1"/>
  <c r="Y982" i="1"/>
  <c r="Y998" i="1"/>
  <c r="Y1014" i="1"/>
  <c r="Y1030" i="1"/>
  <c r="Y1046" i="1"/>
  <c r="Y1062" i="1"/>
  <c r="Y1078" i="1"/>
  <c r="Y1094" i="1"/>
  <c r="Y1110" i="1"/>
  <c r="Y1126" i="1"/>
  <c r="Y1142" i="1"/>
  <c r="Y1158" i="1"/>
  <c r="Y1174" i="1"/>
  <c r="Y1190" i="1"/>
  <c r="Y1206" i="1"/>
  <c r="Y1222" i="1"/>
  <c r="Y1238" i="1"/>
  <c r="Y1254" i="1"/>
  <c r="Y1270" i="1"/>
  <c r="Y1286" i="1"/>
  <c r="Y1302" i="1"/>
  <c r="Y1318" i="1"/>
  <c r="Y1334" i="1"/>
  <c r="Y1350" i="1"/>
  <c r="Y1366" i="1"/>
  <c r="Y1382" i="1"/>
  <c r="Y1398" i="1"/>
  <c r="Y1414" i="1"/>
  <c r="Y1430" i="1"/>
  <c r="Y1446" i="1"/>
  <c r="Y1462" i="1"/>
  <c r="Y1478" i="1"/>
  <c r="Y1494" i="1"/>
  <c r="Y1510" i="1"/>
  <c r="Y1526" i="1"/>
  <c r="Y1542" i="1"/>
  <c r="Y1558" i="1"/>
  <c r="Y1574" i="1"/>
  <c r="Y1590" i="1"/>
  <c r="Y1606" i="1"/>
  <c r="Y1622" i="1"/>
  <c r="Y1638" i="1"/>
  <c r="Y1654" i="1"/>
  <c r="Y1670" i="1"/>
  <c r="Y1686" i="1"/>
  <c r="Y1702" i="1"/>
  <c r="Y1718" i="1"/>
  <c r="Y1734" i="1"/>
  <c r="Y1750" i="1"/>
  <c r="Y1766" i="1"/>
  <c r="Y1782" i="1"/>
  <c r="Y1802" i="1"/>
  <c r="Y1818" i="1"/>
  <c r="Y1834" i="1"/>
  <c r="Y1850" i="1"/>
  <c r="Y1866" i="1"/>
  <c r="Y1882" i="1"/>
  <c r="Y1898" i="1"/>
  <c r="Y1914" i="1"/>
  <c r="Y1930" i="1"/>
  <c r="Y1946" i="1"/>
  <c r="Y1913" i="1"/>
  <c r="Y1929" i="1"/>
  <c r="Y1945" i="1"/>
  <c r="Y1961" i="1"/>
  <c r="Y1977" i="1"/>
  <c r="Y1993" i="1"/>
  <c r="Y2009" i="1"/>
  <c r="Y2021" i="1"/>
  <c r="Y2029" i="1"/>
  <c r="Y2037" i="1"/>
  <c r="Y2045" i="1"/>
  <c r="Y1964" i="1"/>
  <c r="Y1980" i="1"/>
  <c r="Y1996" i="1"/>
  <c r="Y2012" i="1"/>
  <c r="Y543" i="1"/>
  <c r="Y2074" i="1"/>
  <c r="Y429" i="1"/>
  <c r="Y461" i="1"/>
  <c r="Y493" i="1"/>
  <c r="Y434" i="1"/>
  <c r="Y466" i="1"/>
  <c r="Y494" i="1"/>
  <c r="Y588" i="1"/>
  <c r="Y559" i="1"/>
  <c r="Y2050" i="1"/>
  <c r="Y2066" i="1"/>
  <c r="Y2065" i="1"/>
  <c r="Y414" i="1"/>
  <c r="Y415" i="1"/>
  <c r="Y564" i="1"/>
  <c r="Y621" i="1"/>
  <c r="Y637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7" i="1"/>
  <c r="Y893" i="1"/>
  <c r="Y909" i="1"/>
  <c r="Y526" i="1"/>
  <c r="Y572" i="1"/>
  <c r="Y591" i="1"/>
  <c r="Y632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88" i="1"/>
  <c r="Y904" i="1"/>
  <c r="Y920" i="1"/>
  <c r="Y935" i="1"/>
  <c r="Y951" i="1"/>
  <c r="Y967" i="1"/>
  <c r="Y983" i="1"/>
  <c r="Y999" i="1"/>
  <c r="Y1015" i="1"/>
  <c r="Y1031" i="1"/>
  <c r="Y1047" i="1"/>
  <c r="Y1063" i="1"/>
  <c r="Y1079" i="1"/>
  <c r="Y1095" i="1"/>
  <c r="Y1111" i="1"/>
  <c r="Y1127" i="1"/>
  <c r="Y1143" i="1"/>
  <c r="Y1159" i="1"/>
  <c r="Y1175" i="1"/>
  <c r="Y1191" i="1"/>
  <c r="Y1207" i="1"/>
  <c r="Y1223" i="1"/>
  <c r="Y1239" i="1"/>
  <c r="Y1255" i="1"/>
  <c r="Y1271" i="1"/>
  <c r="Y1287" i="1"/>
  <c r="Y1303" i="1"/>
  <c r="Y1319" i="1"/>
  <c r="Y1335" i="1"/>
  <c r="Y1351" i="1"/>
  <c r="Y1367" i="1"/>
  <c r="Y1383" i="1"/>
  <c r="Y1399" i="1"/>
  <c r="Y1415" i="1"/>
  <c r="Y1431" i="1"/>
  <c r="Y1447" i="1"/>
  <c r="Y1463" i="1"/>
  <c r="Y1479" i="1"/>
  <c r="Y1495" i="1"/>
  <c r="Y1511" i="1"/>
  <c r="Y1527" i="1"/>
  <c r="Y1543" i="1"/>
  <c r="Y1559" i="1"/>
  <c r="Y1575" i="1"/>
  <c r="Y1591" i="1"/>
  <c r="Y1607" i="1"/>
  <c r="Y1623" i="1"/>
  <c r="Y1639" i="1"/>
  <c r="Y1655" i="1"/>
  <c r="Y1671" i="1"/>
  <c r="Y1687" i="1"/>
  <c r="Y1703" i="1"/>
  <c r="Y1719" i="1"/>
  <c r="Y1735" i="1"/>
  <c r="Y1751" i="1"/>
  <c r="Y1767" i="1"/>
  <c r="Y1783" i="1"/>
  <c r="Y1803" i="1"/>
  <c r="Y1819" i="1"/>
  <c r="Y1835" i="1"/>
  <c r="Y1851" i="1"/>
  <c r="Y1867" i="1"/>
  <c r="Y1883" i="1"/>
  <c r="Y1899" i="1"/>
  <c r="Y936" i="1"/>
  <c r="Y952" i="1"/>
  <c r="Y968" i="1"/>
  <c r="Y984" i="1"/>
  <c r="Y1000" i="1"/>
  <c r="Y1016" i="1"/>
  <c r="Y1032" i="1"/>
  <c r="Y1048" i="1"/>
  <c r="Y1064" i="1"/>
  <c r="Y1080" i="1"/>
  <c r="Y1096" i="1"/>
  <c r="Y1112" i="1"/>
  <c r="Y1128" i="1"/>
  <c r="Y1144" i="1"/>
  <c r="Y1160" i="1"/>
  <c r="Y1176" i="1"/>
  <c r="Y1192" i="1"/>
  <c r="Y1208" i="1"/>
  <c r="Y1224" i="1"/>
  <c r="Y1240" i="1"/>
  <c r="Y1256" i="1"/>
  <c r="Y1272" i="1"/>
  <c r="Y1288" i="1"/>
  <c r="Y1304" i="1"/>
  <c r="Y1320" i="1"/>
  <c r="Y1336" i="1"/>
  <c r="Y1352" i="1"/>
  <c r="Y1368" i="1"/>
  <c r="Y1384" i="1"/>
  <c r="Y1400" i="1"/>
  <c r="Y1416" i="1"/>
  <c r="Y1432" i="1"/>
  <c r="Y1448" i="1"/>
  <c r="Y1464" i="1"/>
  <c r="Y1480" i="1"/>
  <c r="Y1496" i="1"/>
  <c r="Y1512" i="1"/>
  <c r="Y1528" i="1"/>
  <c r="Y1544" i="1"/>
  <c r="Y1560" i="1"/>
  <c r="Y1576" i="1"/>
  <c r="Y1592" i="1"/>
  <c r="Y1608" i="1"/>
  <c r="Y1624" i="1"/>
  <c r="Y1640" i="1"/>
  <c r="Y1656" i="1"/>
  <c r="Y1672" i="1"/>
  <c r="Y1688" i="1"/>
  <c r="Y1704" i="1"/>
  <c r="Y1720" i="1"/>
  <c r="Y1736" i="1"/>
  <c r="Y1752" i="1"/>
  <c r="Y1768" i="1"/>
  <c r="Y1784" i="1"/>
  <c r="Y1804" i="1"/>
  <c r="Y1820" i="1"/>
  <c r="Y1836" i="1"/>
  <c r="Y1852" i="1"/>
  <c r="Y1868" i="1"/>
  <c r="Y1884" i="1"/>
  <c r="Y1900" i="1"/>
  <c r="Y1916" i="1"/>
  <c r="Y1932" i="1"/>
  <c r="Y1948" i="1"/>
  <c r="Y1915" i="1"/>
  <c r="Y1931" i="1"/>
  <c r="Y1947" i="1"/>
  <c r="Y1963" i="1"/>
  <c r="Y1979" i="1"/>
  <c r="Y1995" i="1"/>
  <c r="Y2011" i="1"/>
  <c r="Y2024" i="1"/>
  <c r="Y2032" i="1"/>
  <c r="Y2040" i="1"/>
  <c r="Y1958" i="1"/>
  <c r="Y1974" i="1"/>
  <c r="Y1990" i="1"/>
  <c r="Y2006" i="1"/>
  <c r="Y2046" i="1"/>
  <c r="Y1799" i="1"/>
  <c r="Y1195" i="1"/>
  <c r="Y1211" i="1"/>
  <c r="Y1227" i="1"/>
  <c r="Y1243" i="1"/>
  <c r="Y1259" i="1"/>
  <c r="Y1275" i="1"/>
  <c r="Y1291" i="1"/>
  <c r="Y1307" i="1"/>
  <c r="Y1323" i="1"/>
  <c r="Y1339" i="1"/>
  <c r="Y1355" i="1"/>
  <c r="Y1371" i="1"/>
  <c r="Y1387" i="1"/>
  <c r="Y1403" i="1"/>
  <c r="Y1419" i="1"/>
  <c r="Y1435" i="1"/>
  <c r="Y1451" i="1"/>
  <c r="Y1467" i="1"/>
  <c r="Y1483" i="1"/>
  <c r="Y1499" i="1"/>
  <c r="Y1515" i="1"/>
  <c r="Y1531" i="1"/>
  <c r="Y1547" i="1"/>
  <c r="Y1563" i="1"/>
  <c r="Y1579" i="1"/>
  <c r="Y1595" i="1"/>
  <c r="Y1611" i="1"/>
  <c r="Y1627" i="1"/>
  <c r="Y1643" i="1"/>
  <c r="Y1659" i="1"/>
  <c r="Y1675" i="1"/>
  <c r="Y1691" i="1"/>
  <c r="Y1707" i="1"/>
  <c r="Y1723" i="1"/>
  <c r="Y1739" i="1"/>
  <c r="Y1755" i="1"/>
  <c r="Y1771" i="1"/>
  <c r="Y1787" i="1"/>
  <c r="Y1807" i="1"/>
  <c r="Y1823" i="1"/>
  <c r="Y1839" i="1"/>
  <c r="Y1855" i="1"/>
  <c r="Y1871" i="1"/>
  <c r="Y1887" i="1"/>
  <c r="Y924" i="1"/>
  <c r="Y940" i="1"/>
  <c r="Y956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84" i="1"/>
  <c r="Y1300" i="1"/>
  <c r="Y1316" i="1"/>
  <c r="Y1332" i="1"/>
  <c r="Y1348" i="1"/>
  <c r="Y1364" i="1"/>
  <c r="Y1380" i="1"/>
  <c r="Y1396" i="1"/>
  <c r="Y1412" i="1"/>
  <c r="Y1428" i="1"/>
  <c r="Y1444" i="1"/>
  <c r="Y1460" i="1"/>
  <c r="Y1476" i="1"/>
  <c r="Y1492" i="1"/>
  <c r="Y1508" i="1"/>
  <c r="Y1524" i="1"/>
  <c r="Y1540" i="1"/>
  <c r="Y1556" i="1"/>
  <c r="Y1572" i="1"/>
  <c r="Y1588" i="1"/>
  <c r="Y1604" i="1"/>
  <c r="Y1620" i="1"/>
  <c r="Y1636" i="1"/>
  <c r="Y1652" i="1"/>
  <c r="Y1668" i="1"/>
  <c r="Y1684" i="1"/>
  <c r="Y1700" i="1"/>
  <c r="Y1716" i="1"/>
  <c r="Y1732" i="1"/>
  <c r="Y1748" i="1"/>
  <c r="Y1764" i="1"/>
  <c r="Y1780" i="1"/>
  <c r="Y1798" i="1"/>
  <c r="Y1816" i="1"/>
  <c r="Y1832" i="1"/>
  <c r="Y1848" i="1"/>
  <c r="Y1864" i="1"/>
  <c r="Y1880" i="1"/>
  <c r="Y1896" i="1"/>
  <c r="Y1912" i="1"/>
  <c r="Y1928" i="1"/>
  <c r="Y1944" i="1"/>
  <c r="Y1911" i="1"/>
  <c r="Y1927" i="1"/>
  <c r="Y1943" i="1"/>
  <c r="Y1959" i="1"/>
  <c r="Y1975" i="1"/>
  <c r="Y1991" i="1"/>
  <c r="Y2007" i="1"/>
  <c r="Y2022" i="1"/>
  <c r="Y2030" i="1"/>
  <c r="Y2038" i="1"/>
  <c r="Y1954" i="1"/>
  <c r="Y1970" i="1"/>
  <c r="Y1986" i="1"/>
  <c r="Y2002" i="1"/>
  <c r="Y2016" i="1"/>
  <c r="Y575" i="1"/>
  <c r="Y523" i="1"/>
  <c r="Y563" i="1"/>
  <c r="Y529" i="1"/>
  <c r="Y552" i="1"/>
  <c r="Y522" i="1"/>
  <c r="Y562" i="1"/>
  <c r="Y530" i="1"/>
  <c r="Y555" i="1"/>
  <c r="Y618" i="1"/>
  <c r="Y536" i="1"/>
  <c r="Y576" i="1"/>
  <c r="Y531" i="1"/>
  <c r="Y554" i="1"/>
  <c r="Y537" i="1"/>
  <c r="Y577" i="1"/>
  <c r="Y545" i="1"/>
  <c r="Y568" i="1"/>
  <c r="Y513" i="1"/>
  <c r="Y972" i="1"/>
  <c r="Y988" i="1"/>
  <c r="Y1004" i="1"/>
  <c r="Y1020" i="1"/>
  <c r="Y1036" i="1"/>
  <c r="Y1052" i="1"/>
  <c r="Y1068" i="1"/>
  <c r="Y1084" i="1"/>
  <c r="Y1100" i="1"/>
  <c r="Y1116" i="1"/>
  <c r="Y1132" i="1"/>
  <c r="Y1148" i="1"/>
  <c r="Y1164" i="1"/>
  <c r="Y1180" i="1"/>
  <c r="Y1196" i="1"/>
  <c r="Y1212" i="1"/>
  <c r="Y1228" i="1"/>
  <c r="Y1244" i="1"/>
  <c r="Y1260" i="1"/>
  <c r="Y1276" i="1"/>
  <c r="Y1292" i="1"/>
  <c r="Y1308" i="1"/>
  <c r="Y1324" i="1"/>
  <c r="Y1340" i="1"/>
  <c r="Y1356" i="1"/>
  <c r="Y1372" i="1"/>
  <c r="Y1388" i="1"/>
  <c r="Y1404" i="1"/>
  <c r="Y1420" i="1"/>
  <c r="Y1436" i="1"/>
  <c r="Y1452" i="1"/>
  <c r="Y1468" i="1"/>
  <c r="Y1484" i="1"/>
  <c r="Y1500" i="1"/>
  <c r="Y1516" i="1"/>
  <c r="Y1532" i="1"/>
  <c r="Y1548" i="1"/>
  <c r="Y1564" i="1"/>
  <c r="Y1580" i="1"/>
  <c r="Y1596" i="1"/>
  <c r="Y1612" i="1"/>
  <c r="Y1628" i="1"/>
  <c r="Y1644" i="1"/>
  <c r="Y1660" i="1"/>
  <c r="Y1676" i="1"/>
  <c r="Y1692" i="1"/>
  <c r="Y1708" i="1"/>
  <c r="Y1724" i="1"/>
  <c r="Y1740" i="1"/>
  <c r="Y1756" i="1"/>
  <c r="Y1772" i="1"/>
  <c r="Y1788" i="1"/>
  <c r="Y1808" i="1"/>
  <c r="Y1824" i="1"/>
  <c r="Y1840" i="1"/>
  <c r="Y1856" i="1"/>
  <c r="Y1872" i="1"/>
  <c r="Y1888" i="1"/>
  <c r="Y1904" i="1"/>
  <c r="Y1920" i="1"/>
  <c r="Y1936" i="1"/>
  <c r="Y1903" i="1"/>
  <c r="Y1919" i="1"/>
  <c r="Y1935" i="1"/>
  <c r="Y1951" i="1"/>
  <c r="Y1967" i="1"/>
  <c r="Y1983" i="1"/>
  <c r="Y1999" i="1"/>
  <c r="Y2018" i="1"/>
  <c r="Y2026" i="1"/>
  <c r="Y2034" i="1"/>
  <c r="Y2042" i="1"/>
  <c r="Y1962" i="1"/>
  <c r="Y1978" i="1"/>
  <c r="Y1994" i="1"/>
  <c r="Y2010" i="1"/>
  <c r="Y2048" i="1"/>
  <c r="Y416" i="1"/>
  <c r="Y417" i="1"/>
  <c r="Y410" i="1"/>
  <c r="Y409" i="1"/>
  <c r="Y538" i="1"/>
  <c r="Y578" i="1"/>
  <c r="Y544" i="1"/>
  <c r="Y569" i="1"/>
  <c r="Y539" i="1"/>
  <c r="Y579" i="1"/>
  <c r="Y547" i="1"/>
  <c r="Y570" i="1"/>
  <c r="Y521" i="1"/>
  <c r="Y412" i="1"/>
  <c r="Y413" i="1"/>
  <c r="Y520" i="1"/>
  <c r="Y516" i="1"/>
  <c r="Y561" i="1"/>
  <c r="Y527" i="1"/>
  <c r="Y546" i="1"/>
  <c r="Y571" i="1"/>
  <c r="Y560" i="1"/>
  <c r="Y528" i="1"/>
  <c r="Y553" i="1"/>
  <c r="Y616" i="1"/>
  <c r="Z2053" i="1" l="1"/>
  <c r="AA2053" i="1" s="1"/>
  <c r="Z1261" i="1"/>
  <c r="AA1261" i="1" s="1"/>
  <c r="Z1378" i="1"/>
  <c r="AA1378" i="1" s="1"/>
  <c r="Z2021" i="1"/>
  <c r="AA2021" i="1" s="1"/>
  <c r="Z956" i="1"/>
  <c r="Z1595" i="1"/>
  <c r="AA1595" i="1" s="1"/>
  <c r="Z1696" i="1"/>
  <c r="AA1696" i="1" s="1"/>
  <c r="Z1473" i="1"/>
  <c r="AA1473" i="1" s="1"/>
  <c r="Z1868" i="1"/>
  <c r="AA1868" i="1" s="1"/>
  <c r="Z1568" i="1"/>
  <c r="AA1568" i="1" s="1"/>
  <c r="Z1195" i="1"/>
  <c r="AA1195" i="1" s="1"/>
  <c r="Z1621" i="1"/>
  <c r="AA1621" i="1" s="1"/>
  <c r="Z1720" i="1"/>
  <c r="AA1720" i="1" s="1"/>
  <c r="Z1835" i="1"/>
  <c r="AA1835" i="1" s="1"/>
  <c r="Z1260" i="1"/>
  <c r="AA1260" i="1" s="1"/>
  <c r="Z1548" i="1"/>
  <c r="AA1548" i="1" s="1"/>
  <c r="AA956" i="1"/>
  <c r="Z24" i="1"/>
  <c r="AA24" i="1" s="1"/>
  <c r="Z2023" i="1"/>
  <c r="AA2023" i="1" s="1"/>
  <c r="Z1656" i="1"/>
  <c r="AA1656" i="1" s="1"/>
  <c r="Z1196" i="1"/>
  <c r="AA1196" i="1" s="1"/>
  <c r="Z1667" i="1"/>
  <c r="AA1667" i="1" s="1"/>
  <c r="Z1848" i="1"/>
  <c r="AA1848" i="1" s="1"/>
  <c r="Z1779" i="1"/>
  <c r="AA1779" i="1" s="1"/>
  <c r="Z1983" i="1"/>
  <c r="AA1983" i="1" s="1"/>
  <c r="Z825" i="1"/>
  <c r="AA825" i="1" s="1"/>
  <c r="Z695" i="1"/>
  <c r="AA695" i="1" s="1"/>
  <c r="Z1824" i="1"/>
  <c r="AA1824" i="1" s="1"/>
  <c r="Z1993" i="1"/>
  <c r="AA1993" i="1" s="1"/>
  <c r="Z177" i="1"/>
  <c r="AA177" i="1" s="1"/>
  <c r="Z1737" i="1"/>
  <c r="AA1737" i="1" s="1"/>
  <c r="Z241" i="1"/>
  <c r="AA241" i="1" s="1"/>
  <c r="Z49" i="1"/>
  <c r="AA49" i="1" s="1"/>
  <c r="Z1674" i="1"/>
  <c r="AA1674" i="1" s="1"/>
  <c r="Z1384" i="1"/>
  <c r="AA1384" i="1" s="1"/>
  <c r="Z1659" i="1"/>
  <c r="AA1659" i="1" s="1"/>
  <c r="Z1543" i="1"/>
  <c r="AA1543" i="1" s="1"/>
  <c r="Z892" i="1"/>
  <c r="AA892" i="1" s="1"/>
  <c r="Z1156" i="1"/>
  <c r="AA1156" i="1" s="1"/>
  <c r="Z2012" i="1"/>
  <c r="AA2012" i="1" s="1"/>
  <c r="Z1672" i="1"/>
  <c r="AA1672" i="1" s="1"/>
  <c r="Z1194" i="1"/>
  <c r="AA1194" i="1" s="1"/>
  <c r="Z128" i="1"/>
  <c r="AA128" i="1" s="1"/>
  <c r="Z660" i="1"/>
  <c r="AA660" i="1" s="1"/>
  <c r="Z470" i="1"/>
  <c r="AA470" i="1" s="1"/>
  <c r="Z602" i="1"/>
  <c r="AA602" i="1" s="1"/>
  <c r="Z103" i="1"/>
  <c r="AA103" i="1" s="1"/>
  <c r="Z1615" i="1"/>
  <c r="AA1615" i="1" s="1"/>
  <c r="Z1701" i="1"/>
  <c r="AA1701" i="1" s="1"/>
  <c r="Z1933" i="1"/>
  <c r="AA1933" i="1" s="1"/>
  <c r="Z2013" i="1"/>
  <c r="AA2013" i="1" s="1"/>
  <c r="Z2057" i="1"/>
  <c r="AA2057" i="1" s="1"/>
  <c r="Z1597" i="1"/>
  <c r="AA1597" i="1" s="1"/>
  <c r="Z1645" i="1"/>
  <c r="AA1645" i="1" s="1"/>
  <c r="Z504" i="1"/>
  <c r="AA504" i="1" s="1"/>
  <c r="Z1856" i="1"/>
  <c r="AA1856" i="1" s="1"/>
  <c r="Z1516" i="1"/>
  <c r="AA1516" i="1" s="1"/>
  <c r="Z740" i="1"/>
  <c r="AA740" i="1" s="1"/>
  <c r="Z1642" i="1"/>
  <c r="AA1642" i="1" s="1"/>
  <c r="Z1163" i="1"/>
  <c r="AA1163" i="1" s="1"/>
  <c r="Z1229" i="1"/>
  <c r="AA1229" i="1" s="1"/>
  <c r="Z663" i="1"/>
  <c r="AA663" i="1" s="1"/>
  <c r="Z273" i="1"/>
  <c r="AA273" i="1" s="1"/>
  <c r="Z1855" i="1"/>
  <c r="AA1855" i="1" s="1"/>
  <c r="Z2040" i="1"/>
  <c r="AA2040" i="1" s="1"/>
  <c r="Z1551" i="1"/>
  <c r="AA1551" i="1" s="1"/>
  <c r="Z1787" i="1"/>
  <c r="AA1787" i="1" s="1"/>
  <c r="Z1671" i="1"/>
  <c r="AA1671" i="1" s="1"/>
  <c r="Z1036" i="1"/>
  <c r="AA1036" i="1" s="1"/>
  <c r="Z1276" i="1"/>
  <c r="AA1276" i="1" s="1"/>
  <c r="Z2044" i="1"/>
  <c r="AA2044" i="1" s="1"/>
  <c r="Z1704" i="1"/>
  <c r="AA1704" i="1" s="1"/>
  <c r="Z1258" i="1"/>
  <c r="AA1258" i="1" s="1"/>
  <c r="Z512" i="1"/>
  <c r="AA512" i="1" s="1"/>
  <c r="Z894" i="1"/>
  <c r="AA894" i="1" s="1"/>
  <c r="Z656" i="1"/>
  <c r="AA656" i="1" s="1"/>
  <c r="Z744" i="1"/>
  <c r="AA744" i="1" s="1"/>
  <c r="Z199" i="1"/>
  <c r="AA199" i="1" s="1"/>
  <c r="Z1471" i="1"/>
  <c r="AA1471" i="1" s="1"/>
  <c r="Z1939" i="1"/>
  <c r="AA1939" i="1" s="1"/>
  <c r="Z2049" i="1"/>
  <c r="AA2049" i="1" s="1"/>
  <c r="Z1785" i="1"/>
  <c r="AA1785" i="1" s="1"/>
  <c r="Z940" i="1"/>
  <c r="AA940" i="1" s="1"/>
  <c r="Z1489" i="1"/>
  <c r="AA1489" i="1" s="1"/>
  <c r="Z488" i="1"/>
  <c r="AA488" i="1" s="1"/>
  <c r="Z1940" i="1"/>
  <c r="AA1940" i="1" s="1"/>
  <c r="Z1684" i="1"/>
  <c r="AA1684" i="1" s="1"/>
  <c r="Z1394" i="1"/>
  <c r="AA1394" i="1" s="1"/>
  <c r="Z882" i="1"/>
  <c r="AA882" i="1" s="1"/>
  <c r="Z1160" i="1"/>
  <c r="AA1160" i="1" s="1"/>
  <c r="Z560" i="1"/>
  <c r="AA560" i="1" s="1"/>
  <c r="Z1958" i="1"/>
  <c r="AA1958" i="1" s="1"/>
  <c r="Z1702" i="1"/>
  <c r="AA1702" i="1" s="1"/>
  <c r="Z1430" i="1"/>
  <c r="AA1430" i="1" s="1"/>
  <c r="Z918" i="1"/>
  <c r="AA918" i="1" s="1"/>
  <c r="Z76" i="1"/>
  <c r="AA76" i="1" s="1"/>
  <c r="Z1223" i="1"/>
  <c r="AA1223" i="1" s="1"/>
  <c r="Z967" i="1"/>
  <c r="AA967" i="1" s="1"/>
  <c r="Z672" i="1"/>
  <c r="AA672" i="1" s="1"/>
  <c r="Z78" i="1"/>
  <c r="AA78" i="1" s="1"/>
  <c r="Z1161" i="1"/>
  <c r="AA1161" i="1" s="1"/>
  <c r="Z802" i="1"/>
  <c r="AA802" i="1" s="1"/>
  <c r="Z210" i="1"/>
  <c r="AA210" i="1" s="1"/>
  <c r="Z595" i="1"/>
  <c r="AA595" i="1" s="1"/>
  <c r="Z243" i="1"/>
  <c r="AA243" i="1" s="1"/>
  <c r="Z541" i="1"/>
  <c r="AA541" i="1" s="1"/>
  <c r="Z205" i="1"/>
  <c r="AA205" i="1" s="1"/>
  <c r="Z372" i="1"/>
  <c r="AA372" i="1" s="1"/>
  <c r="Z1538" i="1"/>
  <c r="AA1538" i="1" s="1"/>
  <c r="Z1059" i="1"/>
  <c r="AA1059" i="1" s="1"/>
  <c r="Z1125" i="1"/>
  <c r="AA1125" i="1" s="1"/>
  <c r="Z559" i="1"/>
  <c r="AA559" i="1" s="1"/>
  <c r="Z1034" i="1"/>
  <c r="AA1034" i="1" s="1"/>
  <c r="Z1866" i="1"/>
  <c r="AA1866" i="1" s="1"/>
  <c r="Z1387" i="1"/>
  <c r="AA1387" i="1" s="1"/>
  <c r="Z1453" i="1"/>
  <c r="AA1453" i="1" s="1"/>
  <c r="Z122" i="1"/>
  <c r="AA122" i="1" s="1"/>
  <c r="Z497" i="1"/>
  <c r="AA497" i="1" s="1"/>
  <c r="Z1679" i="1"/>
  <c r="AA1679" i="1" s="1"/>
  <c r="Z1867" i="1"/>
  <c r="AA1867" i="1" s="1"/>
  <c r="Z1799" i="1"/>
  <c r="AA1799" i="1" s="1"/>
  <c r="Z1180" i="1"/>
  <c r="AA1180" i="1" s="1"/>
  <c r="Z1388" i="1"/>
  <c r="AA1388" i="1" s="1"/>
  <c r="Z8" i="1"/>
  <c r="AA8" i="1" s="1"/>
  <c r="Z1736" i="1"/>
  <c r="AA1736" i="1" s="1"/>
  <c r="Z1322" i="1"/>
  <c r="AA1322" i="1" s="1"/>
  <c r="Z812" i="1"/>
  <c r="AA812" i="1" s="1"/>
  <c r="Z1086" i="1"/>
  <c r="AA1086" i="1" s="1"/>
  <c r="Z784" i="1"/>
  <c r="AA784" i="1" s="1"/>
  <c r="Z861" i="1"/>
  <c r="AA861" i="1" s="1"/>
  <c r="Z295" i="1"/>
  <c r="AA295" i="1" s="1"/>
  <c r="Z1232" i="1"/>
  <c r="AA1232" i="1" s="1"/>
  <c r="Z1396" i="1"/>
  <c r="AA1396" i="1" s="1"/>
  <c r="Z1392" i="1"/>
  <c r="AA1392" i="1" s="1"/>
  <c r="Z1651" i="1"/>
  <c r="AA1651" i="1" s="1"/>
  <c r="Z2063" i="1"/>
  <c r="AA2063" i="1" s="1"/>
  <c r="Z1741" i="1"/>
  <c r="AA1741" i="1" s="1"/>
  <c r="Z1761" i="1"/>
  <c r="AA1761" i="1" s="1"/>
  <c r="Z844" i="1"/>
  <c r="AA844" i="1" s="1"/>
  <c r="Z1920" i="1"/>
  <c r="AA1920" i="1" s="1"/>
  <c r="Z1580" i="1"/>
  <c r="AA1580" i="1" s="1"/>
  <c r="Z1018" i="1"/>
  <c r="AA1018" i="1" s="1"/>
  <c r="Z1834" i="1"/>
  <c r="AA1834" i="1" s="1"/>
  <c r="Z1355" i="1"/>
  <c r="AA1355" i="1" s="1"/>
  <c r="Z1421" i="1"/>
  <c r="AA1421" i="1" s="1"/>
  <c r="Z58" i="1"/>
  <c r="AA58" i="1" s="1"/>
  <c r="Z465" i="1"/>
  <c r="AA465" i="1" s="1"/>
  <c r="Z1923" i="1"/>
  <c r="AA1923" i="1" s="1"/>
  <c r="Z796" i="1"/>
  <c r="AA796" i="1" s="1"/>
  <c r="Z1775" i="1"/>
  <c r="AA1775" i="1" s="1"/>
  <c r="Z1931" i="1"/>
  <c r="AA1931" i="1" s="1"/>
  <c r="Z1873" i="1"/>
  <c r="AA1873" i="1" s="1"/>
  <c r="Z1324" i="1"/>
  <c r="AA1324" i="1" s="1"/>
  <c r="Z1481" i="1"/>
  <c r="AA1481" i="1" s="1"/>
  <c r="Z136" i="1"/>
  <c r="AA136" i="1" s="1"/>
  <c r="Z1768" i="1"/>
  <c r="AA1768" i="1" s="1"/>
  <c r="Z1386" i="1"/>
  <c r="AA1386" i="1" s="1"/>
  <c r="Z1008" i="1"/>
  <c r="AA1008" i="1" s="1"/>
  <c r="Z1278" i="1"/>
  <c r="AA1278" i="1" s="1"/>
  <c r="Z891" i="1"/>
  <c r="AA891" i="1" s="1"/>
  <c r="Z957" i="1"/>
  <c r="AA957" i="1" s="1"/>
  <c r="Z391" i="1"/>
  <c r="AA391" i="1" s="1"/>
  <c r="Z1663" i="1"/>
  <c r="AA1663" i="1" s="1"/>
  <c r="Z2035" i="1"/>
  <c r="AA2035" i="1" s="1"/>
  <c r="Z1935" i="1"/>
  <c r="AA1935" i="1" s="1"/>
  <c r="Z1432" i="1"/>
  <c r="AA1432" i="1" s="1"/>
  <c r="Z1164" i="1"/>
  <c r="AA1164" i="1" s="1"/>
  <c r="Z1573" i="1"/>
  <c r="AA1573" i="1" s="1"/>
  <c r="Z753" i="1"/>
  <c r="AA753" i="1" s="1"/>
  <c r="Z1988" i="1"/>
  <c r="AA1988" i="1" s="1"/>
  <c r="Z1732" i="1"/>
  <c r="AA1732" i="1" s="1"/>
  <c r="Z1476" i="1"/>
  <c r="AA1476" i="1" s="1"/>
  <c r="Z978" i="1"/>
  <c r="AA978" i="1" s="1"/>
  <c r="Z196" i="1"/>
  <c r="AA196" i="1" s="1"/>
  <c r="Z716" i="1"/>
  <c r="AA716" i="1" s="1"/>
  <c r="Z2006" i="1"/>
  <c r="AA2006" i="1" s="1"/>
  <c r="Z1750" i="1"/>
  <c r="AA1750" i="1" s="1"/>
  <c r="Z1494" i="1"/>
  <c r="AA1494" i="1" s="1"/>
  <c r="Z1014" i="1"/>
  <c r="AA1014" i="1" s="1"/>
  <c r="Z268" i="1"/>
  <c r="AA268" i="1" s="1"/>
  <c r="Z1271" i="1"/>
  <c r="AA1271" i="1" s="1"/>
  <c r="Z1015" i="1"/>
  <c r="AA1015" i="1" s="1"/>
  <c r="Z736" i="1"/>
  <c r="AA736" i="1" s="1"/>
  <c r="Z206" i="1"/>
  <c r="AA206" i="1" s="1"/>
  <c r="Z1225" i="1"/>
  <c r="AA1225" i="1" s="1"/>
  <c r="Z873" i="1"/>
  <c r="AA873" i="1" s="1"/>
  <c r="Z338" i="1"/>
  <c r="AA338" i="1" s="1"/>
  <c r="Z659" i="1"/>
  <c r="AA659" i="1" s="1"/>
  <c r="Z307" i="1"/>
  <c r="AA307" i="1" s="1"/>
  <c r="Z605" i="1"/>
  <c r="AA605" i="1" s="1"/>
  <c r="Z269" i="1"/>
  <c r="AA269" i="1" s="1"/>
  <c r="Z676" i="1"/>
  <c r="AA676" i="1" s="1"/>
  <c r="Z1730" i="1"/>
  <c r="AA1730" i="1" s="1"/>
  <c r="Z1251" i="1"/>
  <c r="AA1251" i="1" s="1"/>
  <c r="Z1317" i="1"/>
  <c r="AA1317" i="1" s="1"/>
  <c r="Z751" i="1"/>
  <c r="AA751" i="1" s="1"/>
  <c r="Z1781" i="1"/>
  <c r="AA1781" i="1" s="1"/>
  <c r="Z1888" i="1"/>
  <c r="AA1888" i="1" s="1"/>
  <c r="Z1484" i="1"/>
  <c r="AA1484" i="1" s="1"/>
  <c r="Z404" i="1"/>
  <c r="AA404" i="1" s="1"/>
  <c r="Z1546" i="1"/>
  <c r="AA1546" i="1" s="1"/>
  <c r="Z1067" i="1"/>
  <c r="AA1067" i="1" s="1"/>
  <c r="Z1133" i="1"/>
  <c r="AA1133" i="1" s="1"/>
  <c r="Z567" i="1"/>
  <c r="AA567" i="1" s="1"/>
  <c r="Z1811" i="1"/>
  <c r="AA1811" i="1" s="1"/>
  <c r="Z1991" i="1"/>
  <c r="AA1991" i="1" s="1"/>
  <c r="Z1499" i="1"/>
  <c r="AA1499" i="1" s="1"/>
  <c r="Z1272" i="1"/>
  <c r="AA1272" i="1" s="1"/>
  <c r="Z646" i="1"/>
  <c r="AA646" i="1" s="1"/>
  <c r="Z1012" i="1"/>
  <c r="AA1012" i="1" s="1"/>
  <c r="Z1968" i="1"/>
  <c r="AA1968" i="1" s="1"/>
  <c r="Z1628" i="1"/>
  <c r="AA1628" i="1" s="1"/>
  <c r="Z1114" i="1"/>
  <c r="AA1114" i="1" s="1"/>
  <c r="Z1978" i="1"/>
  <c r="AA1978" i="1" s="1"/>
  <c r="Z156" i="1"/>
  <c r="AA156" i="1" s="1"/>
  <c r="Z214" i="1"/>
  <c r="AA214" i="1" s="1"/>
  <c r="Z346" i="1"/>
  <c r="AA346" i="1" s="1"/>
  <c r="Z609" i="1"/>
  <c r="AA609" i="1" s="1"/>
  <c r="Z1555" i="1"/>
  <c r="AA1555" i="1" s="1"/>
  <c r="Z1420" i="1"/>
  <c r="AA1420" i="1" s="1"/>
  <c r="Z1869" i="1"/>
  <c r="AA1869" i="1" s="1"/>
  <c r="Z2027" i="1"/>
  <c r="AA2027" i="1" s="1"/>
  <c r="Z1969" i="1"/>
  <c r="AA1969" i="1" s="1"/>
  <c r="Z1501" i="1"/>
  <c r="AA1501" i="1" s="1"/>
  <c r="Z1565" i="1"/>
  <c r="AA1565" i="1" s="1"/>
  <c r="Z328" i="1"/>
  <c r="AA328" i="1" s="1"/>
  <c r="Z1816" i="1"/>
  <c r="AA1816" i="1" s="1"/>
  <c r="Z1472" i="1"/>
  <c r="AA1472" i="1" s="1"/>
  <c r="Z276" i="1"/>
  <c r="AA276" i="1" s="1"/>
  <c r="Z1514" i="1"/>
  <c r="AA1514" i="1" s="1"/>
  <c r="Z1035" i="1"/>
  <c r="AA1035" i="1" s="1"/>
  <c r="Z1101" i="1"/>
  <c r="AA1101" i="1" s="1"/>
  <c r="Z535" i="1"/>
  <c r="AA535" i="1" s="1"/>
  <c r="Z145" i="1"/>
  <c r="AA145" i="1" s="1"/>
  <c r="Z1735" i="1"/>
  <c r="AA1735" i="1" s="1"/>
  <c r="Z1975" i="1"/>
  <c r="AA1975" i="1" s="1"/>
  <c r="Z1288" i="1"/>
  <c r="AA1288" i="1" s="1"/>
  <c r="Z1627" i="1"/>
  <c r="AA1627" i="1" s="1"/>
  <c r="Z1495" i="1"/>
  <c r="AA1495" i="1" s="1"/>
  <c r="Z836" i="1"/>
  <c r="AA836" i="1" s="1"/>
  <c r="Z1132" i="1"/>
  <c r="AA1132" i="1" s="1"/>
  <c r="Z2000" i="1"/>
  <c r="AA2000" i="1" s="1"/>
  <c r="Z1660" i="1"/>
  <c r="AA1660" i="1" s="1"/>
  <c r="Z1178" i="1"/>
  <c r="AA1178" i="1" s="1"/>
  <c r="Z2074" i="1"/>
  <c r="AA2074" i="1" s="1"/>
  <c r="Z540" i="1"/>
  <c r="AA540" i="1" s="1"/>
  <c r="Z406" i="1"/>
  <c r="AA406" i="1" s="1"/>
  <c r="Z538" i="1"/>
  <c r="AA538" i="1" s="1"/>
  <c r="Z71" i="1"/>
  <c r="AA71" i="1" s="1"/>
  <c r="Z1224" i="1"/>
  <c r="AA1224" i="1" s="1"/>
  <c r="Z1875" i="1"/>
  <c r="AA1875" i="1" s="1"/>
  <c r="Z1985" i="1"/>
  <c r="AA1985" i="1" s="1"/>
  <c r="Z1713" i="1"/>
  <c r="AA1713" i="1" s="1"/>
  <c r="Z785" i="1"/>
  <c r="AA785" i="1" s="1"/>
  <c r="Z1404" i="1"/>
  <c r="AA1404" i="1" s="1"/>
  <c r="Z360" i="1"/>
  <c r="AA360" i="1" s="1"/>
  <c r="Z1908" i="1"/>
  <c r="AA1908" i="1" s="1"/>
  <c r="Z1652" i="1"/>
  <c r="AA1652" i="1" s="1"/>
  <c r="Z1330" i="1"/>
  <c r="AA1330" i="1" s="1"/>
  <c r="Z814" i="1"/>
  <c r="AA814" i="1" s="1"/>
  <c r="Z1096" i="1"/>
  <c r="AA1096" i="1" s="1"/>
  <c r="Z432" i="1"/>
  <c r="AA432" i="1" s="1"/>
  <c r="Z1926" i="1"/>
  <c r="AA1926" i="1" s="1"/>
  <c r="Z1670" i="1"/>
  <c r="AA1670" i="1" s="1"/>
  <c r="Z1366" i="1"/>
  <c r="AA1366" i="1" s="1"/>
  <c r="Z854" i="1"/>
  <c r="AA854" i="1" s="1"/>
  <c r="Z1447" i="1"/>
  <c r="AA1447" i="1" s="1"/>
  <c r="Z1191" i="1"/>
  <c r="AA1191" i="1" s="1"/>
  <c r="Z935" i="1"/>
  <c r="AA935" i="1" s="1"/>
  <c r="Z622" i="1"/>
  <c r="AA622" i="1" s="1"/>
  <c r="Z1449" i="1"/>
  <c r="AA1449" i="1" s="1"/>
  <c r="Z1113" i="1"/>
  <c r="AA1113" i="1" s="1"/>
  <c r="Z760" i="1"/>
  <c r="AA760" i="1" s="1"/>
  <c r="Z114" i="1"/>
  <c r="AA114" i="1" s="1"/>
  <c r="Z547" i="1"/>
  <c r="AA547" i="1" s="1"/>
  <c r="Z211" i="1"/>
  <c r="AA211" i="1" s="1"/>
  <c r="Z493" i="1"/>
  <c r="AA493" i="1" s="1"/>
  <c r="Z157" i="1"/>
  <c r="AA157" i="1" s="1"/>
  <c r="Z1088" i="1"/>
  <c r="AA1088" i="1" s="1"/>
  <c r="Z1358" i="1"/>
  <c r="AA1358" i="1" s="1"/>
  <c r="Z931" i="1"/>
  <c r="AA931" i="1" s="1"/>
  <c r="Z997" i="1"/>
  <c r="AA997" i="1" s="1"/>
  <c r="Z431" i="1"/>
  <c r="AA431" i="1" s="1"/>
  <c r="Z1290" i="1"/>
  <c r="AA1290" i="1" s="1"/>
  <c r="Z684" i="1"/>
  <c r="AA684" i="1" s="1"/>
  <c r="Z990" i="1"/>
  <c r="AA990" i="1" s="1"/>
  <c r="Z720" i="1"/>
  <c r="AA720" i="1" s="1"/>
  <c r="Z808" i="1"/>
  <c r="AA808" i="1" s="1"/>
  <c r="Z247" i="1"/>
  <c r="AA247" i="1" s="1"/>
  <c r="Z1941" i="1"/>
  <c r="AA1941" i="1" s="1"/>
  <c r="Z2029" i="1"/>
  <c r="AA2029" i="1" s="1"/>
  <c r="Z2065" i="1"/>
  <c r="AA2065" i="1" s="1"/>
  <c r="Z1613" i="1"/>
  <c r="AA1613" i="1" s="1"/>
  <c r="Z1653" i="1"/>
  <c r="AA1653" i="1" s="1"/>
  <c r="Z520" i="1"/>
  <c r="AA520" i="1" s="1"/>
  <c r="Z1864" i="1"/>
  <c r="AA1864" i="1" s="1"/>
  <c r="Z1520" i="1"/>
  <c r="AA1520" i="1" s="1"/>
  <c r="Z782" i="1"/>
  <c r="AA782" i="1" s="1"/>
  <c r="Z1658" i="1"/>
  <c r="AA1658" i="1" s="1"/>
  <c r="Z1179" i="1"/>
  <c r="AA1179" i="1" s="1"/>
  <c r="Z1245" i="1"/>
  <c r="AA1245" i="1" s="1"/>
  <c r="Z679" i="1"/>
  <c r="AA679" i="1" s="1"/>
  <c r="Z289" i="1"/>
  <c r="AA289" i="1" s="1"/>
  <c r="Z2073" i="1"/>
  <c r="AA2073" i="1" s="1"/>
  <c r="Z2060" i="1"/>
  <c r="AA2060" i="1" s="1"/>
  <c r="Z1567" i="1"/>
  <c r="AA1567" i="1" s="1"/>
  <c r="Z1819" i="1"/>
  <c r="AA1819" i="1" s="1"/>
  <c r="Z1687" i="1"/>
  <c r="AA1687" i="1" s="1"/>
  <c r="Z1052" i="1"/>
  <c r="AA1052" i="1" s="1"/>
  <c r="Z1300" i="1"/>
  <c r="AA1300" i="1" s="1"/>
  <c r="Z2048" i="1"/>
  <c r="AA2048" i="1" s="1"/>
  <c r="Z1708" i="1"/>
  <c r="AA1708" i="1" s="1"/>
  <c r="Z1274" i="1"/>
  <c r="AA1274" i="1" s="1"/>
  <c r="Z576" i="1"/>
  <c r="AA576" i="1" s="1"/>
  <c r="Z926" i="1"/>
  <c r="AA926" i="1" s="1"/>
  <c r="Z677" i="1"/>
  <c r="AA677" i="1" s="1"/>
  <c r="Z765" i="1"/>
  <c r="AA765" i="1" s="1"/>
  <c r="Z215" i="1"/>
  <c r="AA215" i="1" s="1"/>
  <c r="Z1949" i="1"/>
  <c r="AA1949" i="1" s="1"/>
  <c r="Z908" i="1"/>
  <c r="AA908" i="1" s="1"/>
  <c r="Z2045" i="1"/>
  <c r="AA2045" i="1" s="1"/>
  <c r="Z1424" i="1"/>
  <c r="AA1424" i="1" s="1"/>
  <c r="Z1879" i="1"/>
  <c r="AA1879" i="1" s="1"/>
  <c r="Z1685" i="1"/>
  <c r="AA1685" i="1" s="1"/>
  <c r="Z1709" i="1"/>
  <c r="AA1709" i="1" s="1"/>
  <c r="Z710" i="1"/>
  <c r="AA710" i="1" s="1"/>
  <c r="Z1896" i="1"/>
  <c r="AA1896" i="1" s="1"/>
  <c r="Z1552" i="1"/>
  <c r="AA1552" i="1" s="1"/>
  <c r="Z938" i="1"/>
  <c r="AA938" i="1" s="1"/>
  <c r="Z1754" i="1"/>
  <c r="AA1754" i="1" s="1"/>
  <c r="Z1275" i="1"/>
  <c r="AA1275" i="1" s="1"/>
  <c r="Z1341" i="1"/>
  <c r="AA1341" i="1" s="1"/>
  <c r="Z775" i="1"/>
  <c r="AA775" i="1" s="1"/>
  <c r="Z385" i="1"/>
  <c r="AA385" i="1" s="1"/>
  <c r="Z1587" i="1"/>
  <c r="AA1587" i="1" s="1"/>
  <c r="Z1611" i="1"/>
  <c r="AA1611" i="1" s="1"/>
  <c r="Z1825" i="1"/>
  <c r="AA1825" i="1" s="1"/>
  <c r="Z1529" i="1"/>
  <c r="AA1529" i="1" s="1"/>
  <c r="Z1745" i="1"/>
  <c r="AA1745" i="1" s="1"/>
  <c r="Z1116" i="1"/>
  <c r="AA1116" i="1" s="1"/>
  <c r="Z40" i="1"/>
  <c r="AA40" i="1" s="1"/>
  <c r="Z1828" i="1"/>
  <c r="AA1828" i="1" s="1"/>
  <c r="Z1572" i="1"/>
  <c r="AA1572" i="1" s="1"/>
  <c r="Z1170" i="1"/>
  <c r="AA1170" i="1" s="1"/>
  <c r="Z580" i="1"/>
  <c r="AA580" i="1" s="1"/>
  <c r="Z936" i="1"/>
  <c r="AA936" i="1" s="1"/>
  <c r="Z112" i="1"/>
  <c r="AA112" i="1" s="1"/>
  <c r="Z1846" i="1"/>
  <c r="AA1846" i="1" s="1"/>
  <c r="Z1590" i="1"/>
  <c r="AA1590" i="1" s="1"/>
  <c r="Z1206" i="1"/>
  <c r="AA1206" i="1" s="1"/>
  <c r="Z649" i="1"/>
  <c r="AA649" i="1" s="1"/>
  <c r="Z1367" i="1"/>
  <c r="AA1367" i="1" s="1"/>
  <c r="Z1111" i="1"/>
  <c r="AA1111" i="1" s="1"/>
  <c r="Z855" i="1"/>
  <c r="AA855" i="1" s="1"/>
  <c r="Z462" i="1"/>
  <c r="AA462" i="1" s="1"/>
  <c r="Z1353" i="1"/>
  <c r="AA1353" i="1" s="1"/>
  <c r="Z1001" i="1"/>
  <c r="AA1001" i="1" s="1"/>
  <c r="Z594" i="1"/>
  <c r="AA594" i="1" s="1"/>
  <c r="Z787" i="1"/>
  <c r="AA787" i="1" s="1"/>
  <c r="Z435" i="1"/>
  <c r="AA435" i="1" s="1"/>
  <c r="Z99" i="1"/>
  <c r="AA99" i="1" s="1"/>
  <c r="Z397" i="1"/>
  <c r="AA397" i="1" s="1"/>
  <c r="Z45" i="1"/>
  <c r="AA45" i="1" s="1"/>
  <c r="Z160" i="1"/>
  <c r="AA160" i="1" s="1"/>
  <c r="Z681" i="1"/>
  <c r="AA681" i="1" s="1"/>
  <c r="Z486" i="1"/>
  <c r="AA486" i="1" s="1"/>
  <c r="Z618" i="1"/>
  <c r="AA618" i="1" s="1"/>
  <c r="Z111" i="1"/>
  <c r="AA111" i="1" s="1"/>
  <c r="Z992" i="1"/>
  <c r="AA992" i="1" s="1"/>
  <c r="Z224" i="1"/>
  <c r="AA224" i="1" s="1"/>
  <c r="Z1874" i="1"/>
  <c r="AA1874" i="1" s="1"/>
  <c r="Z1618" i="1"/>
  <c r="AA1618" i="1" s="1"/>
  <c r="Z1262" i="1"/>
  <c r="AA1262" i="1" s="1"/>
  <c r="Z724" i="1"/>
  <c r="AA724" i="1" s="1"/>
  <c r="Z1395" i="1"/>
  <c r="AA1395" i="1" s="1"/>
  <c r="Z1139" i="1"/>
  <c r="AA1139" i="1" s="1"/>
  <c r="Z883" i="1"/>
  <c r="AA883" i="1" s="1"/>
  <c r="Z518" i="1"/>
  <c r="AA518" i="1" s="1"/>
  <c r="Z1461" i="1"/>
  <c r="AA1461" i="1" s="1"/>
  <c r="Z1205" i="1"/>
  <c r="AA1205" i="1" s="1"/>
  <c r="Z949" i="1"/>
  <c r="AA949" i="1" s="1"/>
  <c r="Z648" i="1"/>
  <c r="AA648" i="1" s="1"/>
  <c r="Z138" i="1"/>
  <c r="AA138" i="1" s="1"/>
  <c r="Z639" i="1"/>
  <c r="AA639" i="1" s="1"/>
  <c r="Z383" i="1"/>
  <c r="AA383" i="1" s="1"/>
  <c r="Z127" i="1"/>
  <c r="AA127" i="1" s="1"/>
  <c r="Z505" i="1"/>
  <c r="AA505" i="1" s="1"/>
  <c r="Z249" i="1"/>
  <c r="AA249" i="1" s="1"/>
  <c r="Z994" i="1"/>
  <c r="AA994" i="1" s="1"/>
  <c r="Z228" i="1"/>
  <c r="AA228" i="1" s="1"/>
  <c r="Z737" i="1"/>
  <c r="AA737" i="1" s="1"/>
  <c r="Z2014" i="1"/>
  <c r="AA2014" i="1" s="1"/>
  <c r="Z1758" i="1"/>
  <c r="AA1758" i="1" s="1"/>
  <c r="Z1502" i="1"/>
  <c r="AA1502" i="1" s="1"/>
  <c r="Z1030" i="1"/>
  <c r="AA1030" i="1" s="1"/>
  <c r="Z300" i="1"/>
  <c r="AA300" i="1" s="1"/>
  <c r="Z1279" i="1"/>
  <c r="AA1279" i="1" s="1"/>
  <c r="Z1023" i="1"/>
  <c r="AA1023" i="1" s="1"/>
  <c r="Z746" i="1"/>
  <c r="AA746" i="1" s="1"/>
  <c r="Z286" i="1"/>
  <c r="AA286" i="1" s="1"/>
  <c r="Z1345" i="1"/>
  <c r="AA1345" i="1" s="1"/>
  <c r="Z1089" i="1"/>
  <c r="AA1089" i="1" s="1"/>
  <c r="Z833" i="1"/>
  <c r="AA833" i="1" s="1"/>
  <c r="Z418" i="1"/>
  <c r="AA418" i="1" s="1"/>
  <c r="Z779" i="1"/>
  <c r="AA779" i="1" s="1"/>
  <c r="Z523" i="1"/>
  <c r="AA523" i="1" s="1"/>
  <c r="Z267" i="1"/>
  <c r="AA267" i="1" s="1"/>
  <c r="Z11" i="1"/>
  <c r="AA11" i="1" s="1"/>
  <c r="Z389" i="1"/>
  <c r="AA389" i="1" s="1"/>
  <c r="Z133" i="1"/>
  <c r="AA133" i="1" s="1"/>
  <c r="Z297" i="1"/>
  <c r="AA297" i="1" s="1"/>
  <c r="Z41" i="1"/>
  <c r="AA41" i="1" s="1"/>
  <c r="Z420" i="1"/>
  <c r="AA420" i="1" s="1"/>
  <c r="Z856" i="1"/>
  <c r="AA856" i="1" s="1"/>
  <c r="Z2062" i="1"/>
  <c r="AA2062" i="1" s="1"/>
  <c r="Z1806" i="1"/>
  <c r="AA1806" i="1" s="1"/>
  <c r="Z1550" i="1"/>
  <c r="AA1550" i="1" s="1"/>
  <c r="Z1126" i="1"/>
  <c r="AA1126" i="1" s="1"/>
  <c r="Z492" i="1"/>
  <c r="AA492" i="1" s="1"/>
  <c r="Z1327" i="1"/>
  <c r="AA1327" i="1" s="1"/>
  <c r="Z1071" i="1"/>
  <c r="AA1071" i="1" s="1"/>
  <c r="Z810" i="1"/>
  <c r="AA810" i="1" s="1"/>
  <c r="Z382" i="1"/>
  <c r="AA382" i="1" s="1"/>
  <c r="Z1393" i="1"/>
  <c r="AA1393" i="1" s="1"/>
  <c r="Z1137" i="1"/>
  <c r="AA1137" i="1" s="1"/>
  <c r="Z881" i="1"/>
  <c r="AA881" i="1" s="1"/>
  <c r="Z514" i="1"/>
  <c r="AA514" i="1" s="1"/>
  <c r="Z827" i="1"/>
  <c r="AA827" i="1" s="1"/>
  <c r="Z571" i="1"/>
  <c r="AA571" i="1" s="1"/>
  <c r="Z315" i="1"/>
  <c r="AA315" i="1" s="1"/>
  <c r="Z59" i="1"/>
  <c r="AA59" i="1" s="1"/>
  <c r="Z437" i="1"/>
  <c r="AA437" i="1" s="1"/>
  <c r="Z181" i="1"/>
  <c r="AA181" i="1" s="1"/>
  <c r="Z308" i="1"/>
  <c r="AA308" i="1" s="1"/>
  <c r="Z790" i="1"/>
  <c r="AA790" i="1" s="1"/>
  <c r="Z2034" i="1"/>
  <c r="AA2034" i="1" s="1"/>
  <c r="Z1778" i="1"/>
  <c r="AA1778" i="1" s="1"/>
  <c r="Z1522" i="1"/>
  <c r="AA1522" i="1" s="1"/>
  <c r="Z1070" i="1"/>
  <c r="AA1070" i="1" s="1"/>
  <c r="Z380" i="1"/>
  <c r="AA380" i="1" s="1"/>
  <c r="Z1299" i="1"/>
  <c r="AA1299" i="1" s="1"/>
  <c r="Z1043" i="1"/>
  <c r="AA1043" i="1" s="1"/>
  <c r="Z773" i="1"/>
  <c r="AA773" i="1" s="1"/>
  <c r="Z326" i="1"/>
  <c r="AA326" i="1" s="1"/>
  <c r="Z1365" i="1"/>
  <c r="AA1365" i="1" s="1"/>
  <c r="Z1109" i="1"/>
  <c r="AA1109" i="1" s="1"/>
  <c r="Z853" i="1"/>
  <c r="AA853" i="1" s="1"/>
  <c r="Z458" i="1"/>
  <c r="AA458" i="1" s="1"/>
  <c r="Z799" i="1"/>
  <c r="AA799" i="1" s="1"/>
  <c r="Z543" i="1"/>
  <c r="AA543" i="1" s="1"/>
  <c r="Z287" i="1"/>
  <c r="AA287" i="1" s="1"/>
  <c r="Z31" i="1"/>
  <c r="AA31" i="1" s="1"/>
  <c r="Z409" i="1"/>
  <c r="AA409" i="1" s="1"/>
  <c r="Z153" i="1"/>
  <c r="AA153" i="1" s="1"/>
  <c r="Z793" i="1"/>
  <c r="AA793" i="1" s="1"/>
  <c r="Z1080" i="1"/>
  <c r="AA1080" i="1" s="1"/>
  <c r="Z400" i="1"/>
  <c r="AA400" i="1" s="1"/>
  <c r="Z1918" i="1"/>
  <c r="AA1918" i="1" s="1"/>
  <c r="Z1662" i="1"/>
  <c r="AA1662" i="1" s="1"/>
  <c r="Z1350" i="1"/>
  <c r="AA1350" i="1" s="1"/>
  <c r="Z838" i="1"/>
  <c r="AA838" i="1" s="1"/>
  <c r="Z1439" i="1"/>
  <c r="AA1439" i="1" s="1"/>
  <c r="Z1183" i="1"/>
  <c r="AA1183" i="1" s="1"/>
  <c r="Z927" i="1"/>
  <c r="AA927" i="1" s="1"/>
  <c r="Z606" i="1"/>
  <c r="AA606" i="1" s="1"/>
  <c r="Z94" i="1"/>
  <c r="AA94" i="1" s="1"/>
  <c r="Z1249" i="1"/>
  <c r="AA1249" i="1" s="1"/>
  <c r="Z993" i="1"/>
  <c r="AA993" i="1" s="1"/>
  <c r="Z706" i="1"/>
  <c r="AA706" i="1" s="1"/>
  <c r="Z226" i="1"/>
  <c r="AA226" i="1" s="1"/>
  <c r="Z683" i="1"/>
  <c r="AA683" i="1" s="1"/>
  <c r="Z427" i="1"/>
  <c r="AA427" i="1" s="1"/>
  <c r="Z171" i="1"/>
  <c r="AA171" i="1" s="1"/>
  <c r="Z549" i="1"/>
  <c r="AA549" i="1" s="1"/>
  <c r="Z293" i="1"/>
  <c r="AA293" i="1" s="1"/>
  <c r="Z37" i="1"/>
  <c r="AA37" i="1" s="1"/>
  <c r="Z14" i="1"/>
  <c r="AA14" i="1" s="1"/>
  <c r="Z1209" i="1"/>
  <c r="AA1209" i="1" s="1"/>
  <c r="Z953" i="1"/>
  <c r="AA953" i="1" s="1"/>
  <c r="Z653" i="1"/>
  <c r="AA653" i="1" s="1"/>
  <c r="Z146" i="1"/>
  <c r="AA146" i="1" s="1"/>
  <c r="Z643" i="1"/>
  <c r="AA643" i="1" s="1"/>
  <c r="Z387" i="1"/>
  <c r="AA387" i="1" s="1"/>
  <c r="Z131" i="1"/>
  <c r="AA131" i="1" s="1"/>
  <c r="Z509" i="1"/>
  <c r="AA509" i="1" s="1"/>
  <c r="Z253" i="1"/>
  <c r="AA253" i="1" s="1"/>
  <c r="Z874" i="1"/>
  <c r="AA874" i="1" s="1"/>
  <c r="Z1152" i="1"/>
  <c r="AA1152" i="1" s="1"/>
  <c r="Z544" i="1"/>
  <c r="AA544" i="1" s="1"/>
  <c r="Z1954" i="1"/>
  <c r="AA1954" i="1" s="1"/>
  <c r="Z1698" i="1"/>
  <c r="AA1698" i="1" s="1"/>
  <c r="Z1422" i="1"/>
  <c r="AA1422" i="1" s="1"/>
  <c r="Z910" i="1"/>
  <c r="AA910" i="1" s="1"/>
  <c r="Z60" i="1"/>
  <c r="AA60" i="1" s="1"/>
  <c r="Z1219" i="1"/>
  <c r="AA1219" i="1" s="1"/>
  <c r="Z963" i="1"/>
  <c r="AA963" i="1" s="1"/>
  <c r="Z666" i="1"/>
  <c r="AA666" i="1" s="1"/>
  <c r="Z166" i="1"/>
  <c r="AA166" i="1" s="1"/>
  <c r="Z1285" i="1"/>
  <c r="AA1285" i="1" s="1"/>
  <c r="Z1029" i="1"/>
  <c r="AA1029" i="1" s="1"/>
  <c r="Z754" i="1"/>
  <c r="AA754" i="1" s="1"/>
  <c r="Z298" i="1"/>
  <c r="AA298" i="1" s="1"/>
  <c r="Z719" i="1"/>
  <c r="AA719" i="1" s="1"/>
  <c r="Z463" i="1"/>
  <c r="AA463" i="1" s="1"/>
  <c r="Z207" i="1"/>
  <c r="AA207" i="1" s="1"/>
  <c r="Z585" i="1"/>
  <c r="AA585" i="1" s="1"/>
  <c r="Z329" i="1"/>
  <c r="AA329" i="1" s="1"/>
  <c r="Z73" i="1"/>
  <c r="AA73" i="1" s="1"/>
  <c r="Z548" i="1"/>
  <c r="AA548" i="1" s="1"/>
  <c r="Z920" i="1"/>
  <c r="AA920" i="1" s="1"/>
  <c r="Z80" i="1"/>
  <c r="AA80" i="1" s="1"/>
  <c r="Z1838" i="1"/>
  <c r="AA1838" i="1" s="1"/>
  <c r="Z1582" i="1"/>
  <c r="AA1582" i="1" s="1"/>
  <c r="Z1190" i="1"/>
  <c r="AA1190" i="1" s="1"/>
  <c r="Z620" i="1"/>
  <c r="AA620" i="1" s="1"/>
  <c r="Z1359" i="1"/>
  <c r="AA1359" i="1" s="1"/>
  <c r="Z1103" i="1"/>
  <c r="AA1103" i="1" s="1"/>
  <c r="Z847" i="1"/>
  <c r="AA847" i="1" s="1"/>
  <c r="Z446" i="1"/>
  <c r="AA446" i="1" s="1"/>
  <c r="Z1425" i="1"/>
  <c r="AA1425" i="1" s="1"/>
  <c r="Z1169" i="1"/>
  <c r="AA1169" i="1" s="1"/>
  <c r="Z913" i="1"/>
  <c r="AA913" i="1" s="1"/>
  <c r="Z578" i="1"/>
  <c r="AA578" i="1" s="1"/>
  <c r="Z66" i="1"/>
  <c r="AA66" i="1" s="1"/>
  <c r="Z603" i="1"/>
  <c r="AA603" i="1" s="1"/>
  <c r="Z347" i="1"/>
  <c r="AA347" i="1" s="1"/>
  <c r="Z91" i="1"/>
  <c r="AA91" i="1" s="1"/>
  <c r="Z469" i="1"/>
  <c r="AA469" i="1" s="1"/>
  <c r="Z213" i="1"/>
  <c r="AA213" i="1" s="1"/>
  <c r="Z1976" i="1"/>
  <c r="AA1976" i="1" s="1"/>
  <c r="Z1669" i="1"/>
  <c r="AA1669" i="1" s="1"/>
  <c r="Z1416" i="1"/>
  <c r="AA1416" i="1" s="1"/>
  <c r="Z1559" i="1"/>
  <c r="AA1559" i="1" s="1"/>
  <c r="Z1853" i="1"/>
  <c r="AA1853" i="1" s="1"/>
  <c r="Z1760" i="1"/>
  <c r="AA1760" i="1" s="1"/>
  <c r="Z817" i="1"/>
  <c r="AA817" i="1" s="1"/>
  <c r="Z1963" i="1"/>
  <c r="AA1963" i="1" s="1"/>
  <c r="Z305" i="1"/>
  <c r="AA305" i="1" s="1"/>
  <c r="Z1418" i="1"/>
  <c r="AA1418" i="1" s="1"/>
  <c r="Z1104" i="1"/>
  <c r="AA1104" i="1" s="1"/>
  <c r="Z1374" i="1"/>
  <c r="AA1374" i="1" s="1"/>
  <c r="Z939" i="1"/>
  <c r="AA939" i="1" s="1"/>
  <c r="Z1005" i="1"/>
  <c r="AA1005" i="1" s="1"/>
  <c r="Z439" i="1"/>
  <c r="AA439" i="1" s="1"/>
  <c r="Z1456" i="1"/>
  <c r="AA1456" i="1" s="1"/>
  <c r="Z1699" i="1"/>
  <c r="AA1699" i="1" s="1"/>
  <c r="Z1184" i="1"/>
  <c r="AA1184" i="1" s="1"/>
  <c r="Z1757" i="1"/>
  <c r="AA1757" i="1" s="1"/>
  <c r="Z1765" i="1"/>
  <c r="AA1765" i="1" s="1"/>
  <c r="Z860" i="1"/>
  <c r="AA860" i="1" s="1"/>
  <c r="Z1928" i="1"/>
  <c r="AA1928" i="1" s="1"/>
  <c r="Z1584" i="1"/>
  <c r="AA1584" i="1" s="1"/>
  <c r="Z1026" i="1"/>
  <c r="AA1026" i="1" s="1"/>
  <c r="Z1850" i="1"/>
  <c r="AA1850" i="1" s="1"/>
  <c r="Z1371" i="1"/>
  <c r="AA1371" i="1" s="1"/>
  <c r="Z1437" i="1"/>
  <c r="AA1437" i="1" s="1"/>
  <c r="Z90" i="1"/>
  <c r="AA90" i="1" s="1"/>
  <c r="Z481" i="1"/>
  <c r="AA481" i="1" s="1"/>
  <c r="Z1883" i="1"/>
  <c r="AA1883" i="1" s="1"/>
  <c r="Z876" i="1"/>
  <c r="AA876" i="1" s="1"/>
  <c r="Z1791" i="1"/>
  <c r="AA1791" i="1" s="1"/>
  <c r="Z1947" i="1"/>
  <c r="AA1947" i="1" s="1"/>
  <c r="Z1881" i="1"/>
  <c r="AA1881" i="1" s="1"/>
  <c r="Z1340" i="1"/>
  <c r="AA1340" i="1" s="1"/>
  <c r="Z1497" i="1"/>
  <c r="AA1497" i="1" s="1"/>
  <c r="Z152" i="1"/>
  <c r="AA152" i="1" s="1"/>
  <c r="Z1772" i="1"/>
  <c r="AA1772" i="1" s="1"/>
  <c r="Z1402" i="1"/>
  <c r="AA1402" i="1" s="1"/>
  <c r="Z1040" i="1"/>
  <c r="AA1040" i="1" s="1"/>
  <c r="Z1310" i="1"/>
  <c r="AA1310" i="1" s="1"/>
  <c r="Z907" i="1"/>
  <c r="AA907" i="1" s="1"/>
  <c r="Z973" i="1"/>
  <c r="AA973" i="1" s="1"/>
  <c r="Z407" i="1"/>
  <c r="AA407" i="1" s="1"/>
  <c r="Z17" i="1"/>
  <c r="AA17" i="1" s="1"/>
  <c r="Z1769" i="1"/>
  <c r="AA1769" i="1" s="1"/>
  <c r="Z1715" i="1"/>
  <c r="AA1715" i="1" s="1"/>
  <c r="Z1927" i="1"/>
  <c r="AA1927" i="1" s="1"/>
  <c r="Z1440" i="1"/>
  <c r="AA1440" i="1" s="1"/>
  <c r="Z1208" i="1"/>
  <c r="AA1208" i="1" s="1"/>
  <c r="Z536" i="1"/>
  <c r="AA536" i="1" s="1"/>
  <c r="Z972" i="1"/>
  <c r="AA972" i="1" s="1"/>
  <c r="Z1960" i="1"/>
  <c r="AA1960" i="1" s="1"/>
  <c r="Z1616" i="1"/>
  <c r="AA1616" i="1" s="1"/>
  <c r="Z1090" i="1"/>
  <c r="AA1090" i="1" s="1"/>
  <c r="Z1946" i="1"/>
  <c r="AA1946" i="1" s="1"/>
  <c r="Z28" i="1"/>
  <c r="AA28" i="1" s="1"/>
  <c r="Z150" i="1"/>
  <c r="AA150" i="1" s="1"/>
  <c r="Z282" i="1"/>
  <c r="AA282" i="1" s="1"/>
  <c r="Z577" i="1"/>
  <c r="AA577" i="1" s="1"/>
  <c r="Z1943" i="1"/>
  <c r="AA1943" i="1" s="1"/>
  <c r="Z1803" i="1"/>
  <c r="AA1803" i="1" s="1"/>
  <c r="Z1921" i="1"/>
  <c r="AA1921" i="1" s="1"/>
  <c r="Z1641" i="1"/>
  <c r="AA1641" i="1" s="1"/>
  <c r="Z568" i="1"/>
  <c r="AA568" i="1" s="1"/>
  <c r="Z1284" i="1"/>
  <c r="AA1284" i="1" s="1"/>
  <c r="Z232" i="1"/>
  <c r="AA232" i="1" s="1"/>
  <c r="Z1876" i="1"/>
  <c r="AA1876" i="1" s="1"/>
  <c r="Z1620" i="1"/>
  <c r="AA1620" i="1" s="1"/>
  <c r="Z1266" i="1"/>
  <c r="AA1266" i="1" s="1"/>
  <c r="Z729" i="1"/>
  <c r="AA729" i="1" s="1"/>
  <c r="Z1032" i="1"/>
  <c r="AA1032" i="1" s="1"/>
  <c r="Z304" i="1"/>
  <c r="AA304" i="1" s="1"/>
  <c r="Z1894" i="1"/>
  <c r="AA1894" i="1" s="1"/>
  <c r="Z1638" i="1"/>
  <c r="AA1638" i="1" s="1"/>
  <c r="Z1302" i="1"/>
  <c r="AA1302" i="1" s="1"/>
  <c r="Z777" i="1"/>
  <c r="AA777" i="1" s="1"/>
  <c r="Z1415" i="1"/>
  <c r="AA1415" i="1" s="1"/>
  <c r="Z1159" i="1"/>
  <c r="AA1159" i="1" s="1"/>
  <c r="Z903" i="1"/>
  <c r="AA903" i="1" s="1"/>
  <c r="Z558" i="1"/>
  <c r="AA558" i="1" s="1"/>
  <c r="Z1417" i="1"/>
  <c r="AA1417" i="1" s="1"/>
  <c r="Z1065" i="1"/>
  <c r="AA1065" i="1" s="1"/>
  <c r="Z696" i="1"/>
  <c r="AA696" i="1" s="1"/>
  <c r="Z50" i="1"/>
  <c r="AA50" i="1" s="1"/>
  <c r="Z499" i="1"/>
  <c r="AA499" i="1" s="1"/>
  <c r="Z163" i="1"/>
  <c r="AA163" i="1" s="1"/>
  <c r="Z461" i="1"/>
  <c r="AA461" i="1" s="1"/>
  <c r="Z109" i="1"/>
  <c r="AA109" i="1" s="1"/>
  <c r="Z832" i="1"/>
  <c r="AA832" i="1" s="1"/>
  <c r="Z1102" i="1"/>
  <c r="AA1102" i="1" s="1"/>
  <c r="Z794" i="1"/>
  <c r="AA794" i="1" s="1"/>
  <c r="Z869" i="1"/>
  <c r="AA869" i="1" s="1"/>
  <c r="Z303" i="1"/>
  <c r="AA303" i="1" s="1"/>
  <c r="Z654" i="1"/>
  <c r="AA654" i="1" s="1"/>
  <c r="Z1610" i="1"/>
  <c r="AA1610" i="1" s="1"/>
  <c r="Z1131" i="1"/>
  <c r="AA1131" i="1" s="1"/>
  <c r="Z1197" i="1"/>
  <c r="AA1197" i="1" s="1"/>
  <c r="Z631" i="1"/>
  <c r="AA631" i="1" s="1"/>
  <c r="Z1919" i="1"/>
  <c r="AA1919" i="1" s="1"/>
  <c r="Z1192" i="1"/>
  <c r="AA1192" i="1" s="1"/>
  <c r="Z1579" i="1"/>
  <c r="AA1579" i="1" s="1"/>
  <c r="Z1463" i="1"/>
  <c r="AA1463" i="1" s="1"/>
  <c r="Z764" i="1"/>
  <c r="AA764" i="1" s="1"/>
  <c r="Z1084" i="1"/>
  <c r="AA1084" i="1" s="1"/>
  <c r="Z1992" i="1"/>
  <c r="AA1992" i="1" s="1"/>
  <c r="Z1648" i="1"/>
  <c r="AA1648" i="1" s="1"/>
  <c r="Z1154" i="1"/>
  <c r="AA1154" i="1" s="1"/>
  <c r="Z2042" i="1"/>
  <c r="AA2042" i="1" s="1"/>
  <c r="Z412" i="1"/>
  <c r="AA412" i="1" s="1"/>
  <c r="Z342" i="1"/>
  <c r="AA342" i="1" s="1"/>
  <c r="Z474" i="1"/>
  <c r="AA474" i="1" s="1"/>
  <c r="Z39" i="1"/>
  <c r="AA39" i="1" s="1"/>
  <c r="Z1903" i="1"/>
  <c r="AA1903" i="1" s="1"/>
  <c r="Z1589" i="1"/>
  <c r="AA1589" i="1" s="1"/>
  <c r="Z1901" i="1"/>
  <c r="AA1901" i="1" s="1"/>
  <c r="Z7" i="1"/>
  <c r="AA7" i="1" s="1"/>
  <c r="Z2009" i="1"/>
  <c r="AA2009" i="1" s="1"/>
  <c r="Z1549" i="1"/>
  <c r="AA1549" i="1" s="1"/>
  <c r="Z1609" i="1"/>
  <c r="AA1609" i="1" s="1"/>
  <c r="Z408" i="1"/>
  <c r="AA408" i="1" s="1"/>
  <c r="Z1836" i="1"/>
  <c r="AA1836" i="1" s="1"/>
  <c r="Z1496" i="1"/>
  <c r="AA1496" i="1" s="1"/>
  <c r="Z532" i="1"/>
  <c r="AA532" i="1" s="1"/>
  <c r="Z1578" i="1"/>
  <c r="AA1578" i="1" s="1"/>
  <c r="Z1099" i="1"/>
  <c r="AA1099" i="1" s="1"/>
  <c r="Z1165" i="1"/>
  <c r="AA1165" i="1" s="1"/>
  <c r="Z599" i="1"/>
  <c r="AA599" i="1" s="1"/>
  <c r="Z209" i="1"/>
  <c r="AA209" i="1" s="1"/>
  <c r="Z1905" i="1"/>
  <c r="AA1905" i="1" s="1"/>
  <c r="Z1952" i="1"/>
  <c r="AA1952" i="1" s="1"/>
  <c r="Z1448" i="1"/>
  <c r="AA1448" i="1" s="1"/>
  <c r="Z1707" i="1"/>
  <c r="AA1707" i="1" s="1"/>
  <c r="Z1591" i="1"/>
  <c r="AA1591" i="1" s="1"/>
  <c r="Z924" i="1"/>
  <c r="AA924" i="1" s="1"/>
  <c r="Z1204" i="1"/>
  <c r="AA1204" i="1" s="1"/>
  <c r="Z2024" i="1"/>
  <c r="AA2024" i="1" s="1"/>
  <c r="Z1680" i="1"/>
  <c r="AA1680" i="1" s="1"/>
  <c r="Z1218" i="1"/>
  <c r="AA1218" i="1" s="1"/>
  <c r="Z256" i="1"/>
  <c r="AA256" i="1" s="1"/>
  <c r="Z745" i="1"/>
  <c r="AA745" i="1" s="1"/>
  <c r="Z534" i="1"/>
  <c r="AA534" i="1" s="1"/>
  <c r="Z658" i="1"/>
  <c r="AA658" i="1" s="1"/>
  <c r="Z135" i="1"/>
  <c r="AA135" i="1" s="1"/>
  <c r="Z1352" i="1"/>
  <c r="AA1352" i="1" s="1"/>
  <c r="Z1907" i="1"/>
  <c r="AA1907" i="1" s="1"/>
  <c r="Z2017" i="1"/>
  <c r="AA2017" i="1" s="1"/>
  <c r="Z1749" i="1"/>
  <c r="AA1749" i="1" s="1"/>
  <c r="Z868" i="1"/>
  <c r="AA868" i="1" s="1"/>
  <c r="Z1460" i="1"/>
  <c r="AA1460" i="1" s="1"/>
  <c r="Z424" i="1"/>
  <c r="AA424" i="1" s="1"/>
  <c r="Z1924" i="1"/>
  <c r="AA1924" i="1" s="1"/>
  <c r="Z1668" i="1"/>
  <c r="AA1668" i="1" s="1"/>
  <c r="Z1362" i="1"/>
  <c r="AA1362" i="1" s="1"/>
  <c r="Z850" i="1"/>
  <c r="AA850" i="1" s="1"/>
  <c r="Z1128" i="1"/>
  <c r="AA1128" i="1" s="1"/>
  <c r="Z496" i="1"/>
  <c r="AA496" i="1" s="1"/>
  <c r="Z1942" i="1"/>
  <c r="AA1942" i="1" s="1"/>
  <c r="Z1686" i="1"/>
  <c r="AA1686" i="1" s="1"/>
  <c r="Z1398" i="1"/>
  <c r="AA1398" i="1" s="1"/>
  <c r="Z886" i="1"/>
  <c r="AA886" i="1" s="1"/>
  <c r="Z12" i="1"/>
  <c r="AA12" i="1" s="1"/>
  <c r="Z1207" i="1"/>
  <c r="AA1207" i="1" s="1"/>
  <c r="Z951" i="1"/>
  <c r="AA951" i="1" s="1"/>
  <c r="Z650" i="1"/>
  <c r="AA650" i="1" s="1"/>
  <c r="Z46" i="1"/>
  <c r="AA46" i="1" s="1"/>
  <c r="Z1129" i="1"/>
  <c r="AA1129" i="1" s="1"/>
  <c r="Z781" i="1"/>
  <c r="AA781" i="1" s="1"/>
  <c r="Z178" i="1"/>
  <c r="AA178" i="1" s="1"/>
  <c r="Z563" i="1"/>
  <c r="AA563" i="1" s="1"/>
  <c r="Z227" i="1"/>
  <c r="AA227" i="1" s="1"/>
  <c r="Z525" i="1"/>
  <c r="AA525" i="1" s="1"/>
  <c r="Z173" i="1"/>
  <c r="AA173" i="1" s="1"/>
  <c r="Z116" i="1"/>
  <c r="AA116" i="1" s="1"/>
  <c r="Z1474" i="1"/>
  <c r="AA1474" i="1" s="1"/>
  <c r="Z995" i="1"/>
  <c r="AA995" i="1" s="1"/>
  <c r="Z1061" i="1"/>
  <c r="AA1061" i="1" s="1"/>
  <c r="Z495" i="1"/>
  <c r="AA495" i="1" s="1"/>
  <c r="Z1477" i="1"/>
  <c r="AA1477" i="1" s="1"/>
  <c r="Z1784" i="1"/>
  <c r="AA1784" i="1" s="1"/>
  <c r="Z1338" i="1"/>
  <c r="AA1338" i="1" s="1"/>
  <c r="Z848" i="1"/>
  <c r="AA848" i="1" s="1"/>
  <c r="Z1118" i="1"/>
  <c r="AA1118" i="1" s="1"/>
  <c r="Z805" i="1"/>
  <c r="AA805" i="1" s="1"/>
  <c r="Z877" i="1"/>
  <c r="AA877" i="1" s="1"/>
  <c r="Z311" i="1"/>
  <c r="AA311" i="1" s="1"/>
  <c r="Z2005" i="1"/>
  <c r="AA2005" i="1" s="1"/>
  <c r="Z1296" i="1"/>
  <c r="AA1296" i="1" s="1"/>
  <c r="Z1795" i="1"/>
  <c r="AA1795" i="1" s="1"/>
  <c r="Z1661" i="1"/>
  <c r="AA1661" i="1" s="1"/>
  <c r="Z1693" i="1"/>
  <c r="AA1693" i="1" s="1"/>
  <c r="Z657" i="1"/>
  <c r="AA657" i="1" s="1"/>
  <c r="Z1884" i="1"/>
  <c r="AA1884" i="1" s="1"/>
  <c r="Z1544" i="1"/>
  <c r="AA1544" i="1" s="1"/>
  <c r="Z906" i="1"/>
  <c r="AA906" i="1" s="1"/>
  <c r="Z1722" i="1"/>
  <c r="AA1722" i="1" s="1"/>
  <c r="Z1243" i="1"/>
  <c r="AA1243" i="1" s="1"/>
  <c r="Z1309" i="1"/>
  <c r="AA1309" i="1" s="1"/>
  <c r="Z743" i="1"/>
  <c r="AA743" i="1" s="1"/>
  <c r="Z353" i="1"/>
  <c r="AA353" i="1" s="1"/>
  <c r="Z1408" i="1"/>
  <c r="AA1408" i="1" s="1"/>
  <c r="Z200" i="1"/>
  <c r="AA200" i="1" s="1"/>
  <c r="Z1647" i="1"/>
  <c r="AA1647" i="1" s="1"/>
  <c r="Z1859" i="1"/>
  <c r="AA1859" i="1" s="1"/>
  <c r="Z1783" i="1"/>
  <c r="AA1783" i="1" s="1"/>
  <c r="Z1140" i="1"/>
  <c r="AA1140" i="1" s="1"/>
  <c r="Z1372" i="1"/>
  <c r="AA1372" i="1" s="1"/>
  <c r="Z2072" i="1"/>
  <c r="AA2072" i="1" s="1"/>
  <c r="Z1728" i="1"/>
  <c r="AA1728" i="1" s="1"/>
  <c r="Z1314" i="1"/>
  <c r="AA1314" i="1" s="1"/>
  <c r="Z769" i="1"/>
  <c r="AA769" i="1" s="1"/>
  <c r="Z1054" i="1"/>
  <c r="AA1054" i="1" s="1"/>
  <c r="Z762" i="1"/>
  <c r="AA762" i="1" s="1"/>
  <c r="Z845" i="1"/>
  <c r="AA845" i="1" s="1"/>
  <c r="Z279" i="1"/>
  <c r="AA279" i="1" s="1"/>
  <c r="Z1507" i="1"/>
  <c r="AA1507" i="1" s="1"/>
  <c r="Z1292" i="1"/>
  <c r="AA1292" i="1" s="1"/>
  <c r="Z1328" i="1"/>
  <c r="AA1328" i="1" s="1"/>
  <c r="Z1619" i="1"/>
  <c r="AA1619" i="1" s="1"/>
  <c r="Z2015" i="1"/>
  <c r="AA2015" i="1" s="1"/>
  <c r="Z1733" i="1"/>
  <c r="AA1733" i="1" s="1"/>
  <c r="Z1753" i="1"/>
  <c r="AA1753" i="1" s="1"/>
  <c r="Z806" i="1"/>
  <c r="AA806" i="1" s="1"/>
  <c r="Z1916" i="1"/>
  <c r="AA1916" i="1" s="1"/>
  <c r="Z1576" i="1"/>
  <c r="AA1576" i="1" s="1"/>
  <c r="Z1002" i="1"/>
  <c r="AA1002" i="1" s="1"/>
  <c r="Z1818" i="1"/>
  <c r="AA1818" i="1" s="1"/>
  <c r="Z1339" i="1"/>
  <c r="AA1339" i="1" s="1"/>
  <c r="Z1405" i="1"/>
  <c r="AA1405" i="1" s="1"/>
  <c r="Z26" i="1"/>
  <c r="AA26" i="1" s="1"/>
  <c r="Z449" i="1"/>
  <c r="AA449" i="1" s="1"/>
  <c r="Z1747" i="1"/>
  <c r="AA1747" i="1" s="1"/>
  <c r="Z1675" i="1"/>
  <c r="AA1675" i="1" s="1"/>
  <c r="Z1857" i="1"/>
  <c r="AA1857" i="1" s="1"/>
  <c r="Z1569" i="1"/>
  <c r="AA1569" i="1" s="1"/>
  <c r="Z1773" i="1"/>
  <c r="AA1773" i="1" s="1"/>
  <c r="Z1172" i="1"/>
  <c r="AA1172" i="1" s="1"/>
  <c r="Z104" i="1"/>
  <c r="AA104" i="1" s="1"/>
  <c r="Z1844" i="1"/>
  <c r="AA1844" i="1" s="1"/>
  <c r="Z1588" i="1"/>
  <c r="AA1588" i="1" s="1"/>
  <c r="Z1202" i="1"/>
  <c r="AA1202" i="1" s="1"/>
  <c r="Z644" i="1"/>
  <c r="AA644" i="1" s="1"/>
  <c r="Z968" i="1"/>
  <c r="AA968" i="1" s="1"/>
  <c r="Z176" i="1"/>
  <c r="AA176" i="1" s="1"/>
  <c r="Z1862" i="1"/>
  <c r="AA1862" i="1" s="1"/>
  <c r="Z1606" i="1"/>
  <c r="AA1606" i="1" s="1"/>
  <c r="Z1238" i="1"/>
  <c r="AA1238" i="1" s="1"/>
  <c r="Z692" i="1"/>
  <c r="AA692" i="1" s="1"/>
  <c r="Z1383" i="1"/>
  <c r="AA1383" i="1" s="1"/>
  <c r="Z1127" i="1"/>
  <c r="AA1127" i="1" s="1"/>
  <c r="Z871" i="1"/>
  <c r="AA871" i="1" s="1"/>
  <c r="Z494" i="1"/>
  <c r="AA494" i="1" s="1"/>
  <c r="Z1369" i="1"/>
  <c r="AA1369" i="1" s="1"/>
  <c r="Z1033" i="1"/>
  <c r="AA1033" i="1" s="1"/>
  <c r="Z626" i="1"/>
  <c r="AA626" i="1" s="1"/>
  <c r="Z803" i="1"/>
  <c r="AA803" i="1" s="1"/>
  <c r="Z467" i="1"/>
  <c r="AA467" i="1" s="1"/>
  <c r="Z115" i="1"/>
  <c r="AA115" i="1" s="1"/>
  <c r="Z413" i="1"/>
  <c r="AA413" i="1" s="1"/>
  <c r="Z77" i="1"/>
  <c r="AA77" i="1" s="1"/>
  <c r="Z416" i="1"/>
  <c r="AA416" i="1" s="1"/>
  <c r="Z846" i="1"/>
  <c r="AA846" i="1" s="1"/>
  <c r="Z614" i="1"/>
  <c r="AA614" i="1" s="1"/>
  <c r="Z712" i="1"/>
  <c r="AA712" i="1" s="1"/>
  <c r="Z175" i="1"/>
  <c r="AA175" i="1" s="1"/>
  <c r="Z1122" i="1"/>
  <c r="AA1122" i="1" s="1"/>
  <c r="Z1994" i="1"/>
  <c r="AA1994" i="1" s="1"/>
  <c r="Z220" i="1"/>
  <c r="AA220" i="1" s="1"/>
  <c r="Z246" i="1"/>
  <c r="AA246" i="1" s="1"/>
  <c r="Z378" i="1"/>
  <c r="AA378" i="1" s="1"/>
  <c r="Z625" i="1"/>
  <c r="AA625" i="1" s="1"/>
  <c r="Z1807" i="1"/>
  <c r="AA1807" i="1" s="1"/>
  <c r="Z1955" i="1"/>
  <c r="AA1955" i="1" s="1"/>
  <c r="Z1897" i="1"/>
  <c r="AA1897" i="1" s="1"/>
  <c r="Z1364" i="1"/>
  <c r="AA1364" i="1" s="1"/>
  <c r="Z1505" i="1"/>
  <c r="AA1505" i="1" s="1"/>
  <c r="Z184" i="1"/>
  <c r="AA184" i="1" s="1"/>
  <c r="Z1776" i="1"/>
  <c r="AA1776" i="1" s="1"/>
  <c r="Z1410" i="1"/>
  <c r="AA1410" i="1" s="1"/>
  <c r="Z1072" i="1"/>
  <c r="AA1072" i="1" s="1"/>
  <c r="Z1342" i="1"/>
  <c r="AA1342" i="1" s="1"/>
  <c r="Z923" i="1"/>
  <c r="AA923" i="1" s="1"/>
  <c r="Z989" i="1"/>
  <c r="AA989" i="1" s="1"/>
  <c r="Z423" i="1"/>
  <c r="AA423" i="1" s="1"/>
  <c r="Z33" i="1"/>
  <c r="AA33" i="1" s="1"/>
  <c r="Z1721" i="1"/>
  <c r="AA1721" i="1" s="1"/>
  <c r="Z1763" i="1"/>
  <c r="AA1763" i="1" s="1"/>
  <c r="Z1967" i="1"/>
  <c r="AA1967" i="1" s="1"/>
  <c r="Z1467" i="1"/>
  <c r="AA1467" i="1" s="1"/>
  <c r="Z1240" i="1"/>
  <c r="AA1240" i="1" s="1"/>
  <c r="Z616" i="1"/>
  <c r="AA616" i="1" s="1"/>
  <c r="Z988" i="1"/>
  <c r="AA988" i="1" s="1"/>
  <c r="Z1964" i="1"/>
  <c r="AA1964" i="1" s="1"/>
  <c r="Z1624" i="1"/>
  <c r="AA1624" i="1" s="1"/>
  <c r="Z1098" i="1"/>
  <c r="AA1098" i="1" s="1"/>
  <c r="Z1962" i="1"/>
  <c r="AA1962" i="1" s="1"/>
  <c r="Z92" i="1"/>
  <c r="AA92" i="1" s="1"/>
  <c r="Z182" i="1"/>
  <c r="AA182" i="1" s="1"/>
  <c r="Z314" i="1"/>
  <c r="AA314" i="1" s="1"/>
  <c r="Z593" i="1"/>
  <c r="AA593" i="1" s="1"/>
  <c r="Z1360" i="1"/>
  <c r="AA1360" i="1" s="1"/>
  <c r="Z1332" i="1"/>
  <c r="AA1332" i="1" s="1"/>
  <c r="Z1861" i="1"/>
  <c r="AA1861" i="1" s="1"/>
  <c r="Z2019" i="1"/>
  <c r="AA2019" i="1" s="1"/>
  <c r="Z1961" i="1"/>
  <c r="AA1961" i="1" s="1"/>
  <c r="Z1485" i="1"/>
  <c r="AA1485" i="1" s="1"/>
  <c r="Z1557" i="1"/>
  <c r="AA1557" i="1" s="1"/>
  <c r="Z312" i="1"/>
  <c r="AA312" i="1" s="1"/>
  <c r="Z1808" i="1"/>
  <c r="AA1808" i="1" s="1"/>
  <c r="Z1468" i="1"/>
  <c r="AA1468" i="1" s="1"/>
  <c r="Z212" i="1"/>
  <c r="AA212" i="1" s="1"/>
  <c r="Z1498" i="1"/>
  <c r="AA1498" i="1" s="1"/>
  <c r="Z1019" i="1"/>
  <c r="AA1019" i="1" s="1"/>
  <c r="Z1085" i="1"/>
  <c r="AA1085" i="1" s="1"/>
  <c r="Z519" i="1"/>
  <c r="AA519" i="1" s="1"/>
  <c r="Z129" i="1"/>
  <c r="AA129" i="1" s="1"/>
  <c r="Z1981" i="1"/>
  <c r="AA1981" i="1" s="1"/>
  <c r="Z1248" i="1"/>
  <c r="AA1248" i="1" s="1"/>
  <c r="Z1575" i="1"/>
  <c r="AA1575" i="1" s="1"/>
  <c r="Z1308" i="1"/>
  <c r="AA1308" i="1" s="1"/>
  <c r="Z1629" i="1"/>
  <c r="AA1629" i="1" s="1"/>
  <c r="Z884" i="1"/>
  <c r="AA884" i="1" s="1"/>
  <c r="Z2020" i="1"/>
  <c r="AA2020" i="1" s="1"/>
  <c r="Z1764" i="1"/>
  <c r="AA1764" i="1" s="1"/>
  <c r="Z1508" i="1"/>
  <c r="AA1508" i="1" s="1"/>
  <c r="Z1042" i="1"/>
  <c r="AA1042" i="1" s="1"/>
  <c r="Z324" i="1"/>
  <c r="AA324" i="1" s="1"/>
  <c r="Z801" i="1"/>
  <c r="AA801" i="1" s="1"/>
  <c r="Z2038" i="1"/>
  <c r="AA2038" i="1" s="1"/>
  <c r="Z1782" i="1"/>
  <c r="AA1782" i="1" s="1"/>
  <c r="Z1526" i="1"/>
  <c r="AA1526" i="1" s="1"/>
  <c r="Z1078" i="1"/>
  <c r="AA1078" i="1" s="1"/>
  <c r="Z396" i="1"/>
  <c r="AA396" i="1" s="1"/>
  <c r="Z1303" i="1"/>
  <c r="AA1303" i="1" s="1"/>
  <c r="Z1047" i="1"/>
  <c r="AA1047" i="1" s="1"/>
  <c r="Z778" i="1"/>
  <c r="AA778" i="1" s="1"/>
  <c r="Z302" i="1"/>
  <c r="AA302" i="1" s="1"/>
  <c r="Z1257" i="1"/>
  <c r="AA1257" i="1" s="1"/>
  <c r="Z921" i="1"/>
  <c r="AA921" i="1" s="1"/>
  <c r="Z434" i="1"/>
  <c r="AA434" i="1" s="1"/>
  <c r="Z691" i="1"/>
  <c r="AA691" i="1" s="1"/>
  <c r="Z355" i="1"/>
  <c r="AA355" i="1" s="1"/>
  <c r="Z19" i="1"/>
  <c r="AA19" i="1" s="1"/>
  <c r="Z301" i="1"/>
  <c r="AA301" i="1" s="1"/>
  <c r="Z804" i="1"/>
  <c r="AA804" i="1" s="1"/>
  <c r="Z1858" i="1"/>
  <c r="AA1858" i="1" s="1"/>
  <c r="Z1379" i="1"/>
  <c r="AA1379" i="1" s="1"/>
  <c r="Z1445" i="1"/>
  <c r="AA1445" i="1" s="1"/>
  <c r="Z106" i="1"/>
  <c r="AA106" i="1" s="1"/>
  <c r="Z489" i="1"/>
  <c r="AA489" i="1" s="1"/>
  <c r="Z864" i="1"/>
  <c r="AA864" i="1" s="1"/>
  <c r="Z2066" i="1"/>
  <c r="AA2066" i="1" s="1"/>
  <c r="Z1810" i="1"/>
  <c r="AA1810" i="1" s="1"/>
  <c r="Z1554" i="1"/>
  <c r="AA1554" i="1" s="1"/>
  <c r="Z1134" i="1"/>
  <c r="AA1134" i="1" s="1"/>
  <c r="Z508" i="1"/>
  <c r="AA508" i="1" s="1"/>
  <c r="Z1331" i="1"/>
  <c r="AA1331" i="1" s="1"/>
  <c r="Z1075" i="1"/>
  <c r="AA1075" i="1" s="1"/>
  <c r="Z816" i="1"/>
  <c r="AA816" i="1" s="1"/>
  <c r="Z390" i="1"/>
  <c r="AA390" i="1" s="1"/>
  <c r="Z1397" i="1"/>
  <c r="AA1397" i="1" s="1"/>
  <c r="Z1141" i="1"/>
  <c r="AA1141" i="1" s="1"/>
  <c r="Z885" i="1"/>
  <c r="AA885" i="1" s="1"/>
  <c r="Z522" i="1"/>
  <c r="AA522" i="1" s="1"/>
  <c r="Z10" i="1"/>
  <c r="AA10" i="1" s="1"/>
  <c r="Z575" i="1"/>
  <c r="AA575" i="1" s="1"/>
  <c r="Z319" i="1"/>
  <c r="AA319" i="1" s="1"/>
  <c r="Z63" i="1"/>
  <c r="AA63" i="1" s="1"/>
  <c r="Z441" i="1"/>
  <c r="AA441" i="1" s="1"/>
  <c r="Z185" i="1"/>
  <c r="AA185" i="1" s="1"/>
  <c r="Z866" i="1"/>
  <c r="AA866" i="1" s="1"/>
  <c r="Z1144" i="1"/>
  <c r="AA1144" i="1" s="1"/>
  <c r="Z528" i="1"/>
  <c r="AA528" i="1" s="1"/>
  <c r="Z1950" i="1"/>
  <c r="AA1950" i="1" s="1"/>
  <c r="Z1694" i="1"/>
  <c r="AA1694" i="1" s="1"/>
  <c r="Z1414" i="1"/>
  <c r="AA1414" i="1" s="1"/>
  <c r="Z902" i="1"/>
  <c r="AA902" i="1" s="1"/>
  <c r="Z44" i="1"/>
  <c r="AA44" i="1" s="1"/>
  <c r="Z1215" i="1"/>
  <c r="AA1215" i="1" s="1"/>
  <c r="Z959" i="1"/>
  <c r="AA959" i="1" s="1"/>
  <c r="Z661" i="1"/>
  <c r="AA661" i="1" s="1"/>
  <c r="Z158" i="1"/>
  <c r="AA158" i="1" s="1"/>
  <c r="Z1281" i="1"/>
  <c r="AA1281" i="1" s="1"/>
  <c r="Z1025" i="1"/>
  <c r="AA1025" i="1" s="1"/>
  <c r="Z749" i="1"/>
  <c r="AA749" i="1" s="1"/>
  <c r="Z290" i="1"/>
  <c r="AA290" i="1" s="1"/>
  <c r="Z715" i="1"/>
  <c r="AA715" i="1" s="1"/>
  <c r="Z459" i="1"/>
  <c r="AA459" i="1" s="1"/>
  <c r="Z203" i="1"/>
  <c r="AA203" i="1" s="1"/>
  <c r="Z581" i="1"/>
  <c r="AA581" i="1" s="1"/>
  <c r="Z325" i="1"/>
  <c r="AA325" i="1" s="1"/>
  <c r="Z69" i="1"/>
  <c r="AA69" i="1" s="1"/>
  <c r="Z233" i="1"/>
  <c r="AA233" i="1" s="1"/>
  <c r="Z962" i="1"/>
  <c r="AA962" i="1" s="1"/>
  <c r="Z164" i="1"/>
  <c r="AA164" i="1" s="1"/>
  <c r="Z694" i="1"/>
  <c r="AA694" i="1" s="1"/>
  <c r="Z1998" i="1"/>
  <c r="AA1998" i="1" s="1"/>
  <c r="Z1742" i="1"/>
  <c r="AA1742" i="1" s="1"/>
  <c r="Z1486" i="1"/>
  <c r="AA1486" i="1" s="1"/>
  <c r="Z998" i="1"/>
  <c r="AA998" i="1" s="1"/>
  <c r="Z236" i="1"/>
  <c r="AA236" i="1" s="1"/>
  <c r="Z1263" i="1"/>
  <c r="AA1263" i="1" s="1"/>
  <c r="Z1007" i="1"/>
  <c r="AA1007" i="1" s="1"/>
  <c r="Z725" i="1"/>
  <c r="AA725" i="1" s="1"/>
  <c r="Z254" i="1"/>
  <c r="AA254" i="1" s="1"/>
  <c r="Z1329" i="1"/>
  <c r="AA1329" i="1" s="1"/>
  <c r="Z1073" i="1"/>
  <c r="AA1073" i="1" s="1"/>
  <c r="Z813" i="1"/>
  <c r="AA813" i="1" s="1"/>
  <c r="Z386" i="1"/>
  <c r="AA386" i="1" s="1"/>
  <c r="Z763" i="1"/>
  <c r="AA763" i="1" s="1"/>
  <c r="Z507" i="1"/>
  <c r="AA507" i="1" s="1"/>
  <c r="Z251" i="1"/>
  <c r="AA251" i="1" s="1"/>
  <c r="Z629" i="1"/>
  <c r="AA629" i="1" s="1"/>
  <c r="Z373" i="1"/>
  <c r="AA373" i="1" s="1"/>
  <c r="Z117" i="1"/>
  <c r="AA117" i="1" s="1"/>
  <c r="Z52" i="1"/>
  <c r="AA52" i="1" s="1"/>
  <c r="Z608" i="1"/>
  <c r="AA608" i="1" s="1"/>
  <c r="Z1970" i="1"/>
  <c r="AA1970" i="1" s="1"/>
  <c r="Z1714" i="1"/>
  <c r="AA1714" i="1" s="1"/>
  <c r="Z1454" i="1"/>
  <c r="AA1454" i="1" s="1"/>
  <c r="Z942" i="1"/>
  <c r="AA942" i="1" s="1"/>
  <c r="Z124" i="1"/>
  <c r="AA124" i="1" s="1"/>
  <c r="Z1235" i="1"/>
  <c r="AA1235" i="1" s="1"/>
  <c r="Z979" i="1"/>
  <c r="AA979" i="1" s="1"/>
  <c r="Z688" i="1"/>
  <c r="AA688" i="1" s="1"/>
  <c r="Z198" i="1"/>
  <c r="AA198" i="1" s="1"/>
  <c r="Z1301" i="1"/>
  <c r="AA1301" i="1" s="1"/>
  <c r="Z1045" i="1"/>
  <c r="AA1045" i="1" s="1"/>
  <c r="Z776" i="1"/>
  <c r="AA776" i="1" s="1"/>
  <c r="Z330" i="1"/>
  <c r="AA330" i="1" s="1"/>
  <c r="Z735" i="1"/>
  <c r="AA735" i="1" s="1"/>
  <c r="Z479" i="1"/>
  <c r="AA479" i="1" s="1"/>
  <c r="Z223" i="1"/>
  <c r="AA223" i="1" s="1"/>
  <c r="Z601" i="1"/>
  <c r="AA601" i="1" s="1"/>
  <c r="Z345" i="1"/>
  <c r="AA345" i="1" s="1"/>
  <c r="Z89" i="1"/>
  <c r="AA89" i="1" s="1"/>
  <c r="Z612" i="1"/>
  <c r="AA612" i="1" s="1"/>
  <c r="Z952" i="1"/>
  <c r="AA952" i="1" s="1"/>
  <c r="Z144" i="1"/>
  <c r="AA144" i="1" s="1"/>
  <c r="Z1854" i="1"/>
  <c r="AA1854" i="1" s="1"/>
  <c r="Z1598" i="1"/>
  <c r="AA1598" i="1" s="1"/>
  <c r="Z1222" i="1"/>
  <c r="AA1222" i="1" s="1"/>
  <c r="Z670" i="1"/>
  <c r="AA670" i="1" s="1"/>
  <c r="Z1375" i="1"/>
  <c r="AA1375" i="1" s="1"/>
  <c r="Z1119" i="1"/>
  <c r="AA1119" i="1" s="1"/>
  <c r="Z863" i="1"/>
  <c r="AA863" i="1" s="1"/>
  <c r="Z478" i="1"/>
  <c r="AA478" i="1" s="1"/>
  <c r="Z1441" i="1"/>
  <c r="AA1441" i="1" s="1"/>
  <c r="Z1185" i="1"/>
  <c r="AA1185" i="1" s="1"/>
  <c r="Z929" i="1"/>
  <c r="AA929" i="1" s="1"/>
  <c r="Z610" i="1"/>
  <c r="AA610" i="1" s="1"/>
  <c r="Z98" i="1"/>
  <c r="AA98" i="1" s="1"/>
  <c r="Z619" i="1"/>
  <c r="AA619" i="1" s="1"/>
  <c r="Z363" i="1"/>
  <c r="AA363" i="1" s="1"/>
  <c r="Z107" i="1"/>
  <c r="AA107" i="1" s="1"/>
  <c r="Z485" i="1"/>
  <c r="AA485" i="1" s="1"/>
  <c r="Z229" i="1"/>
  <c r="AA229" i="1" s="1"/>
  <c r="Z398" i="1"/>
  <c r="AA398" i="1" s="1"/>
  <c r="Z1401" i="1"/>
  <c r="AA1401" i="1" s="1"/>
  <c r="Z1145" i="1"/>
  <c r="AA1145" i="1" s="1"/>
  <c r="Z889" i="1"/>
  <c r="AA889" i="1" s="1"/>
  <c r="Z530" i="1"/>
  <c r="AA530" i="1" s="1"/>
  <c r="Z18" i="1"/>
  <c r="AA18" i="1" s="1"/>
  <c r="Z579" i="1"/>
  <c r="AA579" i="1" s="1"/>
  <c r="Z323" i="1"/>
  <c r="AA323" i="1" s="1"/>
  <c r="Z67" i="1"/>
  <c r="AA67" i="1" s="1"/>
  <c r="Z445" i="1"/>
  <c r="AA445" i="1" s="1"/>
  <c r="Z189" i="1"/>
  <c r="AA189" i="1" s="1"/>
  <c r="Z718" i="1"/>
  <c r="AA718" i="1" s="1"/>
  <c r="Z1024" i="1"/>
  <c r="AA1024" i="1" s="1"/>
  <c r="Z288" i="1"/>
  <c r="AA288" i="1" s="1"/>
  <c r="Z1890" i="1"/>
  <c r="AA1890" i="1" s="1"/>
  <c r="Z1634" i="1"/>
  <c r="AA1634" i="1" s="1"/>
  <c r="Z1294" i="1"/>
  <c r="AA1294" i="1" s="1"/>
  <c r="Z766" i="1"/>
  <c r="AA766" i="1" s="1"/>
  <c r="Z1411" i="1"/>
  <c r="AA1411" i="1" s="1"/>
  <c r="Z1155" i="1"/>
  <c r="AA1155" i="1" s="1"/>
  <c r="Z899" i="1"/>
  <c r="AA899" i="1" s="1"/>
  <c r="Z550" i="1"/>
  <c r="AA550" i="1" s="1"/>
  <c r="Z38" i="1"/>
  <c r="AA38" i="1" s="1"/>
  <c r="Z1221" i="1"/>
  <c r="AA1221" i="1" s="1"/>
  <c r="Z965" i="1"/>
  <c r="AA965" i="1" s="1"/>
  <c r="Z669" i="1"/>
  <c r="AA669" i="1" s="1"/>
  <c r="Z170" i="1"/>
  <c r="AA170" i="1" s="1"/>
  <c r="Z655" i="1"/>
  <c r="AA655" i="1" s="1"/>
  <c r="Z399" i="1"/>
  <c r="AA399" i="1" s="1"/>
  <c r="Z143" i="1"/>
  <c r="AA143" i="1" s="1"/>
  <c r="Z521" i="1"/>
  <c r="AA521" i="1" s="1"/>
  <c r="Z265" i="1"/>
  <c r="AA265" i="1" s="1"/>
  <c r="Z9" i="1"/>
  <c r="AA9" i="1" s="1"/>
  <c r="Z292" i="1"/>
  <c r="AA292" i="1" s="1"/>
  <c r="Z780" i="1"/>
  <c r="AA780" i="1" s="1"/>
  <c r="Z2030" i="1"/>
  <c r="AA2030" i="1" s="1"/>
  <c r="Z1774" i="1"/>
  <c r="AA1774" i="1" s="1"/>
  <c r="Z1518" i="1"/>
  <c r="AA1518" i="1" s="1"/>
  <c r="Z1062" i="1"/>
  <c r="AA1062" i="1" s="1"/>
  <c r="Z364" i="1"/>
  <c r="AA364" i="1" s="1"/>
  <c r="Z1295" i="1"/>
  <c r="AA1295" i="1" s="1"/>
  <c r="Z1039" i="1"/>
  <c r="AA1039" i="1" s="1"/>
  <c r="Z768" i="1"/>
  <c r="AA768" i="1" s="1"/>
  <c r="Z318" i="1"/>
  <c r="AA318" i="1" s="1"/>
  <c r="Z1361" i="1"/>
  <c r="AA1361" i="1" s="1"/>
  <c r="Z1105" i="1"/>
  <c r="AA1105" i="1" s="1"/>
  <c r="Z849" i="1"/>
  <c r="AA849" i="1" s="1"/>
  <c r="Z450" i="1"/>
  <c r="AA450" i="1" s="1"/>
  <c r="Z795" i="1"/>
  <c r="AA795" i="1" s="1"/>
  <c r="Z539" i="1"/>
  <c r="AA539" i="1" s="1"/>
  <c r="Z283" i="1"/>
  <c r="AA283" i="1" s="1"/>
  <c r="Z27" i="1"/>
  <c r="AA27" i="1" s="1"/>
  <c r="Z405" i="1"/>
  <c r="AA405" i="1" s="1"/>
  <c r="Z149" i="1"/>
  <c r="AA149" i="1" s="1"/>
  <c r="Z376" i="1"/>
  <c r="AA376" i="1" s="1"/>
  <c r="Z1865" i="1"/>
  <c r="AA1865" i="1" s="1"/>
  <c r="Z1996" i="1"/>
  <c r="AA1996" i="1" s="1"/>
  <c r="Z1813" i="1"/>
  <c r="AA1813" i="1" s="1"/>
  <c r="Z1695" i="1"/>
  <c r="AA1695" i="1" s="1"/>
  <c r="Z1504" i="1"/>
  <c r="AA1504" i="1" s="1"/>
  <c r="Z1028" i="1"/>
  <c r="AA1028" i="1" s="1"/>
  <c r="Z2033" i="1"/>
  <c r="AA2033" i="1" s="1"/>
  <c r="Z1847" i="1"/>
  <c r="AA1847" i="1" s="1"/>
  <c r="Z1912" i="1"/>
  <c r="AA1912" i="1" s="1"/>
  <c r="Z1625" i="1"/>
  <c r="AA1625" i="1" s="1"/>
  <c r="Z1256" i="1"/>
  <c r="AA1256" i="1" s="1"/>
  <c r="Z1740" i="1"/>
  <c r="AA1740" i="1" s="1"/>
  <c r="Z1250" i="1"/>
  <c r="AA1250" i="1" s="1"/>
  <c r="Z448" i="1"/>
  <c r="AA448" i="1" s="1"/>
  <c r="Z862" i="1"/>
  <c r="AA862" i="1" s="1"/>
  <c r="Z630" i="1"/>
  <c r="AA630" i="1" s="1"/>
  <c r="Z722" i="1"/>
  <c r="AA722" i="1" s="1"/>
  <c r="Z183" i="1"/>
  <c r="AA183" i="1" s="1"/>
  <c r="Z1909" i="1"/>
  <c r="AA1909" i="1" s="1"/>
  <c r="Z1957" i="1"/>
  <c r="AA1957" i="1" s="1"/>
  <c r="Z2025" i="1"/>
  <c r="AA2025" i="1" s="1"/>
  <c r="Z1561" i="1"/>
  <c r="AA1561" i="1" s="1"/>
  <c r="Z1617" i="1"/>
  <c r="AA1617" i="1" s="1"/>
  <c r="Z440" i="1"/>
  <c r="AA440" i="1" s="1"/>
  <c r="Z1840" i="1"/>
  <c r="AA1840" i="1" s="1"/>
  <c r="Z1500" i="1"/>
  <c r="AA1500" i="1" s="1"/>
  <c r="Z596" i="1"/>
  <c r="AA596" i="1" s="1"/>
  <c r="Z1594" i="1"/>
  <c r="AA1594" i="1" s="1"/>
  <c r="Z1115" i="1"/>
  <c r="AA1115" i="1" s="1"/>
  <c r="Z1181" i="1"/>
  <c r="AA1181" i="1" s="1"/>
  <c r="Z615" i="1"/>
  <c r="AA615" i="1" s="1"/>
  <c r="Z225" i="1"/>
  <c r="AA225" i="1" s="1"/>
  <c r="Z1945" i="1"/>
  <c r="AA1945" i="1" s="1"/>
  <c r="Z1932" i="1"/>
  <c r="AA1932" i="1" s="1"/>
  <c r="Z1487" i="1"/>
  <c r="AA1487" i="1" s="1"/>
  <c r="Z1723" i="1"/>
  <c r="AA1723" i="1" s="1"/>
  <c r="Z1607" i="1"/>
  <c r="AA1607" i="1" s="1"/>
  <c r="Z964" i="1"/>
  <c r="AA964" i="1" s="1"/>
  <c r="Z1220" i="1"/>
  <c r="AA1220" i="1" s="1"/>
  <c r="Z2028" i="1"/>
  <c r="AA2028" i="1" s="1"/>
  <c r="Z1688" i="1"/>
  <c r="AA1688" i="1" s="1"/>
  <c r="Z1226" i="1"/>
  <c r="AA1226" i="1" s="1"/>
  <c r="Z320" i="1"/>
  <c r="AA320" i="1" s="1"/>
  <c r="Z788" i="1"/>
  <c r="AA788" i="1" s="1"/>
  <c r="Z566" i="1"/>
  <c r="AA566" i="1" s="1"/>
  <c r="Z680" i="1"/>
  <c r="AA680" i="1" s="1"/>
  <c r="Z151" i="1"/>
  <c r="AA151" i="1" s="1"/>
  <c r="Z1821" i="1"/>
  <c r="AA1821" i="1" s="1"/>
  <c r="Z668" i="1"/>
  <c r="AA668" i="1" s="1"/>
  <c r="Z1973" i="1"/>
  <c r="AA1973" i="1" s="1"/>
  <c r="Z2069" i="1"/>
  <c r="AA2069" i="1" s="1"/>
  <c r="Z1683" i="1"/>
  <c r="AA1683" i="1" s="1"/>
  <c r="Z1633" i="1"/>
  <c r="AA1633" i="1" s="1"/>
  <c r="Z1673" i="1"/>
  <c r="AA1673" i="1" s="1"/>
  <c r="Z600" i="1"/>
  <c r="AA600" i="1" s="1"/>
  <c r="Z1872" i="1"/>
  <c r="AA1872" i="1" s="1"/>
  <c r="Z1532" i="1"/>
  <c r="AA1532" i="1" s="1"/>
  <c r="Z858" i="1"/>
  <c r="AA858" i="1" s="1"/>
  <c r="Z1690" i="1"/>
  <c r="AA1690" i="1" s="1"/>
  <c r="Z1211" i="1"/>
  <c r="AA1211" i="1" s="1"/>
  <c r="Z1277" i="1"/>
  <c r="AA1277" i="1" s="1"/>
  <c r="Z711" i="1"/>
  <c r="AA711" i="1" s="1"/>
  <c r="Z321" i="1"/>
  <c r="AA321" i="1" s="1"/>
  <c r="Z1475" i="1"/>
  <c r="AA1475" i="1" s="1"/>
  <c r="Z1547" i="1"/>
  <c r="AA1547" i="1" s="1"/>
  <c r="Z1767" i="1"/>
  <c r="AA1767" i="1" s="1"/>
  <c r="Z1493" i="1"/>
  <c r="AA1493" i="1" s="1"/>
  <c r="Z1717" i="1"/>
  <c r="AA1717" i="1" s="1"/>
  <c r="Z1060" i="1"/>
  <c r="AA1060" i="1" s="1"/>
  <c r="Z2068" i="1"/>
  <c r="AA2068" i="1" s="1"/>
  <c r="Z1812" i="1"/>
  <c r="AA1812" i="1" s="1"/>
  <c r="Z1556" i="1"/>
  <c r="AA1556" i="1" s="1"/>
  <c r="Z1138" i="1"/>
  <c r="AA1138" i="1" s="1"/>
  <c r="Z516" i="1"/>
  <c r="AA516" i="1" s="1"/>
  <c r="Z904" i="1"/>
  <c r="AA904" i="1" s="1"/>
  <c r="Z48" i="1"/>
  <c r="AA48" i="1" s="1"/>
  <c r="Z1830" i="1"/>
  <c r="AA1830" i="1" s="1"/>
  <c r="Z1574" i="1"/>
  <c r="AA1574" i="1" s="1"/>
  <c r="Z1174" i="1"/>
  <c r="AA1174" i="1" s="1"/>
  <c r="Z588" i="1"/>
  <c r="AA588" i="1" s="1"/>
  <c r="Z1351" i="1"/>
  <c r="AA1351" i="1" s="1"/>
  <c r="Z1095" i="1"/>
  <c r="AA1095" i="1" s="1"/>
  <c r="Z839" i="1"/>
  <c r="AA839" i="1" s="1"/>
  <c r="Z430" i="1"/>
  <c r="AA430" i="1" s="1"/>
  <c r="Z1321" i="1"/>
  <c r="AA1321" i="1" s="1"/>
  <c r="Z985" i="1"/>
  <c r="AA985" i="1" s="1"/>
  <c r="Z562" i="1"/>
  <c r="AA562" i="1" s="1"/>
  <c r="Z755" i="1"/>
  <c r="AA755" i="1" s="1"/>
  <c r="Z419" i="1"/>
  <c r="AA419" i="1" s="1"/>
  <c r="Z83" i="1"/>
  <c r="AA83" i="1" s="1"/>
  <c r="Z365" i="1"/>
  <c r="AA365" i="1" s="1"/>
  <c r="Z29" i="1"/>
  <c r="AA29" i="1" s="1"/>
  <c r="Z2050" i="1"/>
  <c r="AA2050" i="1" s="1"/>
  <c r="Z444" i="1"/>
  <c r="AA444" i="1" s="1"/>
  <c r="Z358" i="1"/>
  <c r="AA358" i="1" s="1"/>
  <c r="Z490" i="1"/>
  <c r="AA490" i="1" s="1"/>
  <c r="Z47" i="1"/>
  <c r="AA47" i="1" s="1"/>
  <c r="Z976" i="1"/>
  <c r="AA976" i="1" s="1"/>
  <c r="Z1246" i="1"/>
  <c r="AA1246" i="1" s="1"/>
  <c r="Z875" i="1"/>
  <c r="AA875" i="1" s="1"/>
  <c r="Z941" i="1"/>
  <c r="AA941" i="1" s="1"/>
  <c r="Z375" i="1"/>
  <c r="AA375" i="1" s="1"/>
  <c r="Z1168" i="1"/>
  <c r="AA1168" i="1" s="1"/>
  <c r="Z1523" i="1"/>
  <c r="AA1523" i="1" s="1"/>
  <c r="Z1959" i="1"/>
  <c r="AA1959" i="1" s="1"/>
  <c r="Z1705" i="1"/>
  <c r="AA1705" i="1" s="1"/>
  <c r="Z1729" i="1"/>
  <c r="AA1729" i="1" s="1"/>
  <c r="Z774" i="1"/>
  <c r="AA774" i="1" s="1"/>
  <c r="Z1904" i="1"/>
  <c r="AA1904" i="1" s="1"/>
  <c r="Z1564" i="1"/>
  <c r="AA1564" i="1" s="1"/>
  <c r="Z970" i="1"/>
  <c r="AA970" i="1" s="1"/>
  <c r="Z1786" i="1"/>
  <c r="AA1786" i="1" s="1"/>
  <c r="Z1307" i="1"/>
  <c r="AA1307" i="1" s="1"/>
  <c r="Z1373" i="1"/>
  <c r="AA1373" i="1" s="1"/>
  <c r="Z807" i="1"/>
  <c r="AA807" i="1" s="1"/>
  <c r="Z417" i="1"/>
  <c r="AA417" i="1" s="1"/>
  <c r="Z1691" i="1"/>
  <c r="AA1691" i="1" s="1"/>
  <c r="Z456" i="1"/>
  <c r="AA456" i="1" s="1"/>
  <c r="Z1727" i="1"/>
  <c r="AA1727" i="1" s="1"/>
  <c r="Z1899" i="1"/>
  <c r="AA1899" i="1" s="1"/>
  <c r="Z1841" i="1"/>
  <c r="AA1841" i="1" s="1"/>
  <c r="Z1252" i="1"/>
  <c r="AA1252" i="1" s="1"/>
  <c r="Z1444" i="1"/>
  <c r="AA1444" i="1" s="1"/>
  <c r="Z72" i="1"/>
  <c r="AA72" i="1" s="1"/>
  <c r="Z1752" i="1"/>
  <c r="AA1752" i="1" s="1"/>
  <c r="Z1354" i="1"/>
  <c r="AA1354" i="1" s="1"/>
  <c r="Z912" i="1"/>
  <c r="AA912" i="1" s="1"/>
  <c r="Z1182" i="1"/>
  <c r="AA1182" i="1" s="1"/>
  <c r="Z843" i="1"/>
  <c r="AA843" i="1" s="1"/>
  <c r="Z909" i="1"/>
  <c r="AA909" i="1" s="1"/>
  <c r="Z343" i="1"/>
  <c r="AA343" i="1" s="1"/>
  <c r="Z2055" i="1"/>
  <c r="AA2055" i="1" s="1"/>
  <c r="Z1577" i="1"/>
  <c r="AA1577" i="1" s="1"/>
  <c r="Z1539" i="1"/>
  <c r="AA1539" i="1" s="1"/>
  <c r="Z1823" i="1"/>
  <c r="AA1823" i="1" s="1"/>
  <c r="Z1280" i="1"/>
  <c r="AA1280" i="1" s="1"/>
  <c r="Z1777" i="1"/>
  <c r="AA1777" i="1" s="1"/>
  <c r="Z1789" i="1"/>
  <c r="AA1789" i="1" s="1"/>
  <c r="Z900" i="1"/>
  <c r="AA900" i="1" s="1"/>
  <c r="Z1936" i="1"/>
  <c r="AA1936" i="1" s="1"/>
  <c r="Z1596" i="1"/>
  <c r="AA1596" i="1" s="1"/>
  <c r="Z1050" i="1"/>
  <c r="AA1050" i="1" s="1"/>
  <c r="Z1882" i="1"/>
  <c r="AA1882" i="1" s="1"/>
  <c r="Z1403" i="1"/>
  <c r="AA1403" i="1" s="1"/>
  <c r="Z22" i="1"/>
  <c r="AA22" i="1" s="1"/>
  <c r="Z154" i="1"/>
  <c r="AA154" i="1" s="1"/>
  <c r="Z513" i="1"/>
  <c r="AA513" i="1" s="1"/>
  <c r="Z1863" i="1"/>
  <c r="AA1863" i="1" s="1"/>
  <c r="Z1739" i="1"/>
  <c r="AA1739" i="1" s="1"/>
  <c r="Z1889" i="1"/>
  <c r="AA1889" i="1" s="1"/>
  <c r="Z1605" i="1"/>
  <c r="AA1605" i="1" s="1"/>
  <c r="Z1801" i="1"/>
  <c r="AA1801" i="1" s="1"/>
  <c r="Z1228" i="1"/>
  <c r="AA1228" i="1" s="1"/>
  <c r="Z168" i="1"/>
  <c r="AA168" i="1" s="1"/>
  <c r="Z1860" i="1"/>
  <c r="AA1860" i="1" s="1"/>
  <c r="Z1604" i="1"/>
  <c r="AA1604" i="1" s="1"/>
  <c r="Z1234" i="1"/>
  <c r="AA1234" i="1" s="1"/>
  <c r="Z686" i="1"/>
  <c r="AA686" i="1" s="1"/>
  <c r="Z1000" i="1"/>
  <c r="AA1000" i="1" s="1"/>
  <c r="Z240" i="1"/>
  <c r="AA240" i="1" s="1"/>
  <c r="Z1878" i="1"/>
  <c r="AA1878" i="1" s="1"/>
  <c r="Z1622" i="1"/>
  <c r="AA1622" i="1" s="1"/>
  <c r="Z1270" i="1"/>
  <c r="AA1270" i="1" s="1"/>
  <c r="Z734" i="1"/>
  <c r="AA734" i="1" s="1"/>
  <c r="Z1399" i="1"/>
  <c r="AA1399" i="1" s="1"/>
  <c r="Z1143" i="1"/>
  <c r="AA1143" i="1" s="1"/>
  <c r="Z887" i="1"/>
  <c r="AA887" i="1" s="1"/>
  <c r="Z526" i="1"/>
  <c r="AA526" i="1" s="1"/>
  <c r="Z1385" i="1"/>
  <c r="AA1385" i="1" s="1"/>
  <c r="Z1049" i="1"/>
  <c r="AA1049" i="1" s="1"/>
  <c r="Z674" i="1"/>
  <c r="AA674" i="1" s="1"/>
  <c r="Z819" i="1"/>
  <c r="AA819" i="1" s="1"/>
  <c r="Z483" i="1"/>
  <c r="AA483" i="1" s="1"/>
  <c r="Z147" i="1"/>
  <c r="AA147" i="1" s="1"/>
  <c r="Z429" i="1"/>
  <c r="AA429" i="1" s="1"/>
  <c r="Z93" i="1"/>
  <c r="AA93" i="1" s="1"/>
  <c r="Z662" i="1"/>
  <c r="AA662" i="1" s="1"/>
  <c r="Z974" i="1"/>
  <c r="AA974" i="1" s="1"/>
  <c r="Z709" i="1"/>
  <c r="AA709" i="1" s="1"/>
  <c r="Z797" i="1"/>
  <c r="AA797" i="1" s="1"/>
  <c r="Z239" i="1"/>
  <c r="AA239" i="1" s="1"/>
  <c r="Z700" i="1"/>
  <c r="AA700" i="1" s="1"/>
  <c r="Z1676" i="1"/>
  <c r="AA1676" i="1" s="1"/>
  <c r="Z1162" i="1"/>
  <c r="AA1162" i="1" s="1"/>
  <c r="Z2058" i="1"/>
  <c r="AA2058" i="1" s="1"/>
  <c r="Z476" i="1"/>
  <c r="AA476" i="1" s="1"/>
  <c r="Z374" i="1"/>
  <c r="AA374" i="1" s="1"/>
  <c r="Z506" i="1"/>
  <c r="AA506" i="1" s="1"/>
  <c r="Z55" i="1"/>
  <c r="AA55" i="1" s="1"/>
  <c r="Z1845" i="1"/>
  <c r="AA1845" i="1" s="1"/>
  <c r="Z1995" i="1"/>
  <c r="AA1995" i="1" s="1"/>
  <c r="Z1937" i="1"/>
  <c r="AA1937" i="1" s="1"/>
  <c r="Z1465" i="1"/>
  <c r="AA1465" i="1" s="1"/>
  <c r="Z1541" i="1"/>
  <c r="AA1541" i="1" s="1"/>
  <c r="Z264" i="1"/>
  <c r="AA264" i="1" s="1"/>
  <c r="Z1800" i="1"/>
  <c r="AA1800" i="1" s="1"/>
  <c r="Z1450" i="1"/>
  <c r="AA1450" i="1" s="1"/>
  <c r="Z84" i="1"/>
  <c r="AA84" i="1" s="1"/>
  <c r="Z1466" i="1"/>
  <c r="AA1466" i="1" s="1"/>
  <c r="Z987" i="1"/>
  <c r="AA987" i="1" s="1"/>
  <c r="Z1053" i="1"/>
  <c r="AA1053" i="1" s="1"/>
  <c r="Z487" i="1"/>
  <c r="AA487" i="1" s="1"/>
  <c r="Z97" i="1"/>
  <c r="AA97" i="1" s="1"/>
  <c r="Z1336" i="1"/>
  <c r="AA1336" i="1" s="1"/>
  <c r="Z1895" i="1"/>
  <c r="AA1895" i="1" s="1"/>
  <c r="Z2071" i="1"/>
  <c r="AA2071" i="1" s="1"/>
  <c r="Z1563" i="1"/>
  <c r="AA1563" i="1" s="1"/>
  <c r="Z1400" i="1"/>
  <c r="AA1400" i="1" s="1"/>
  <c r="Z742" i="1"/>
  <c r="AA742" i="1" s="1"/>
  <c r="Z1076" i="1"/>
  <c r="AA1076" i="1" s="1"/>
  <c r="Z1984" i="1"/>
  <c r="AA1984" i="1" s="1"/>
  <c r="Z1644" i="1"/>
  <c r="AA1644" i="1" s="1"/>
  <c r="Z1146" i="1"/>
  <c r="AA1146" i="1" s="1"/>
  <c r="Z2026" i="1"/>
  <c r="AA2026" i="1" s="1"/>
  <c r="Z348" i="1"/>
  <c r="AA348" i="1" s="1"/>
  <c r="Z310" i="1"/>
  <c r="AA310" i="1" s="1"/>
  <c r="Z442" i="1"/>
  <c r="AA442" i="1" s="1"/>
  <c r="Z23" i="1"/>
  <c r="AA23" i="1" s="1"/>
  <c r="Z2007" i="1"/>
  <c r="AA2007" i="1" s="1"/>
  <c r="Z1553" i="1"/>
  <c r="AA1553" i="1" s="1"/>
  <c r="Z1893" i="1"/>
  <c r="AA1893" i="1" s="1"/>
  <c r="Z2059" i="1"/>
  <c r="AA2059" i="1" s="1"/>
  <c r="Z2001" i="1"/>
  <c r="AA2001" i="1" s="1"/>
  <c r="Z1537" i="1"/>
  <c r="AA1537" i="1" s="1"/>
  <c r="Z1593" i="1"/>
  <c r="AA1593" i="1" s="1"/>
  <c r="Z392" i="1"/>
  <c r="AA392" i="1" s="1"/>
  <c r="Z1832" i="1"/>
  <c r="AA1832" i="1" s="1"/>
  <c r="Z1488" i="1"/>
  <c r="AA1488" i="1" s="1"/>
  <c r="Z468" i="1"/>
  <c r="AA468" i="1" s="1"/>
  <c r="Z1562" i="1"/>
  <c r="AA1562" i="1" s="1"/>
  <c r="Z1083" i="1"/>
  <c r="AA1083" i="1" s="1"/>
  <c r="Z1149" i="1"/>
  <c r="AA1149" i="1" s="1"/>
  <c r="Z583" i="1"/>
  <c r="AA583" i="1" s="1"/>
  <c r="Z193" i="1"/>
  <c r="AA193" i="1" s="1"/>
  <c r="Z2037" i="1"/>
  <c r="AA2037" i="1" s="1"/>
  <c r="Z1376" i="1"/>
  <c r="AA1376" i="1" s="1"/>
  <c r="Z1639" i="1"/>
  <c r="AA1639" i="1" s="1"/>
  <c r="Z1380" i="1"/>
  <c r="AA1380" i="1" s="1"/>
  <c r="Z1657" i="1"/>
  <c r="AA1657" i="1" s="1"/>
  <c r="Z948" i="1"/>
  <c r="AA948" i="1" s="1"/>
  <c r="Z2036" i="1"/>
  <c r="AA2036" i="1" s="1"/>
  <c r="Z1780" i="1"/>
  <c r="AA1780" i="1" s="1"/>
  <c r="Z1524" i="1"/>
  <c r="AA1524" i="1" s="1"/>
  <c r="Z1074" i="1"/>
  <c r="AA1074" i="1" s="1"/>
  <c r="Z388" i="1"/>
  <c r="AA388" i="1" s="1"/>
  <c r="Z840" i="1"/>
  <c r="AA840" i="1" s="1"/>
  <c r="Z2054" i="1"/>
  <c r="AA2054" i="1" s="1"/>
  <c r="Z1798" i="1"/>
  <c r="AA1798" i="1" s="1"/>
  <c r="Z1542" i="1"/>
  <c r="AA1542" i="1" s="1"/>
  <c r="Z1110" i="1"/>
  <c r="AA1110" i="1" s="1"/>
  <c r="Z460" i="1"/>
  <c r="AA460" i="1" s="1"/>
  <c r="Z1319" i="1"/>
  <c r="AA1319" i="1" s="1"/>
  <c r="Z1063" i="1"/>
  <c r="AA1063" i="1" s="1"/>
  <c r="Z800" i="1"/>
  <c r="AA800" i="1" s="1"/>
  <c r="Z334" i="1"/>
  <c r="AA334" i="1" s="1"/>
  <c r="Z1289" i="1"/>
  <c r="AA1289" i="1" s="1"/>
  <c r="Z937" i="1"/>
  <c r="AA937" i="1" s="1"/>
  <c r="Z466" i="1"/>
  <c r="AA466" i="1" s="1"/>
  <c r="Z723" i="1"/>
  <c r="AA723" i="1" s="1"/>
  <c r="Z371" i="1"/>
  <c r="AA371" i="1" s="1"/>
  <c r="Z35" i="1"/>
  <c r="AA35" i="1" s="1"/>
  <c r="Z333" i="1"/>
  <c r="AA333" i="1" s="1"/>
  <c r="Z842" i="1"/>
  <c r="AA842" i="1" s="1"/>
  <c r="Z1922" i="1"/>
  <c r="AA1922" i="1" s="1"/>
  <c r="Z1443" i="1"/>
  <c r="AA1443" i="1" s="1"/>
  <c r="Z102" i="1"/>
  <c r="AA102" i="1" s="1"/>
  <c r="Z234" i="1"/>
  <c r="AA234" i="1" s="1"/>
  <c r="Z553" i="1"/>
  <c r="AA553" i="1" s="1"/>
  <c r="Z922" i="1"/>
  <c r="AA922" i="1" s="1"/>
  <c r="Z1738" i="1"/>
  <c r="AA1738" i="1" s="1"/>
  <c r="Z1259" i="1"/>
  <c r="AA1259" i="1" s="1"/>
  <c r="Z1325" i="1"/>
  <c r="AA1325" i="1" s="1"/>
  <c r="Z759" i="1"/>
  <c r="AA759" i="1" s="1"/>
  <c r="Z369" i="1"/>
  <c r="AA369" i="1" s="1"/>
  <c r="Z1503" i="1"/>
  <c r="AA1503" i="1" s="1"/>
  <c r="Z1755" i="1"/>
  <c r="AA1755" i="1" s="1"/>
  <c r="Z1623" i="1"/>
  <c r="AA1623" i="1" s="1"/>
  <c r="Z980" i="1"/>
  <c r="AA980" i="1" s="1"/>
  <c r="Z1244" i="1"/>
  <c r="AA1244" i="1" s="1"/>
  <c r="Z2032" i="1"/>
  <c r="AA2032" i="1" s="1"/>
  <c r="Z1692" i="1"/>
  <c r="AA1692" i="1" s="1"/>
  <c r="Z1242" i="1"/>
  <c r="AA1242" i="1" s="1"/>
  <c r="Z384" i="1"/>
  <c r="AA384" i="1" s="1"/>
  <c r="Z830" i="1"/>
  <c r="AA830" i="1" s="1"/>
  <c r="Z598" i="1"/>
  <c r="AA598" i="1" s="1"/>
  <c r="Z701" i="1"/>
  <c r="AA701" i="1" s="1"/>
  <c r="Z167" i="1"/>
  <c r="AA167" i="1" s="1"/>
  <c r="Z1759" i="1"/>
  <c r="AA1759" i="1" s="1"/>
  <c r="Z1817" i="1"/>
  <c r="AA1817" i="1" s="1"/>
  <c r="Z1989" i="1"/>
  <c r="AA1989" i="1" s="1"/>
  <c r="Z1200" i="1"/>
  <c r="AA1200" i="1" s="1"/>
  <c r="Z1731" i="1"/>
  <c r="AA1731" i="1" s="1"/>
  <c r="Z1649" i="1"/>
  <c r="AA1649" i="1" s="1"/>
  <c r="Z1681" i="1"/>
  <c r="AA1681" i="1" s="1"/>
  <c r="Z632" i="1"/>
  <c r="AA632" i="1" s="1"/>
  <c r="Z1880" i="1"/>
  <c r="AA1880" i="1" s="1"/>
  <c r="Z1536" i="1"/>
  <c r="AA1536" i="1" s="1"/>
  <c r="Z890" i="1"/>
  <c r="AA890" i="1" s="1"/>
  <c r="Z1706" i="1"/>
  <c r="AA1706" i="1" s="1"/>
  <c r="Z1227" i="1"/>
  <c r="AA1227" i="1" s="1"/>
  <c r="Z1293" i="1"/>
  <c r="AA1293" i="1" s="1"/>
  <c r="Z727" i="1"/>
  <c r="AA727" i="1" s="1"/>
  <c r="Z337" i="1"/>
  <c r="AA337" i="1" s="1"/>
  <c r="Z1216" i="1"/>
  <c r="AA1216" i="1" s="1"/>
  <c r="Z120" i="1"/>
  <c r="AA120" i="1" s="1"/>
  <c r="Z1631" i="1"/>
  <c r="AA1631" i="1" s="1"/>
  <c r="Z1851" i="1"/>
  <c r="AA1851" i="1" s="1"/>
  <c r="Z1751" i="1"/>
  <c r="AA1751" i="1" s="1"/>
  <c r="Z1124" i="1"/>
  <c r="AA1124" i="1" s="1"/>
  <c r="Z1356" i="1"/>
  <c r="AA1356" i="1" s="1"/>
  <c r="Z2064" i="1"/>
  <c r="AA2064" i="1" s="1"/>
  <c r="Z1724" i="1"/>
  <c r="AA1724" i="1" s="1"/>
  <c r="Z1306" i="1"/>
  <c r="AA1306" i="1" s="1"/>
  <c r="Z726" i="1"/>
  <c r="AA726" i="1" s="1"/>
  <c r="Z1022" i="1"/>
  <c r="AA1022" i="1" s="1"/>
  <c r="Z741" i="1"/>
  <c r="AA741" i="1" s="1"/>
  <c r="Z829" i="1"/>
  <c r="AA829" i="1" s="1"/>
  <c r="Z263" i="1"/>
  <c r="AA263" i="1" s="1"/>
  <c r="Z1535" i="1"/>
  <c r="AA1535" i="1" s="1"/>
  <c r="Z1971" i="1"/>
  <c r="AA1971" i="1" s="1"/>
  <c r="Z1635" i="1"/>
  <c r="AA1635" i="1" s="1"/>
  <c r="Z1176" i="1"/>
  <c r="AA1176" i="1" s="1"/>
  <c r="Z1020" i="1"/>
  <c r="AA1020" i="1" s="1"/>
  <c r="Z1517" i="1"/>
  <c r="AA1517" i="1" s="1"/>
  <c r="Z584" i="1"/>
  <c r="AA584" i="1" s="1"/>
  <c r="Z1956" i="1"/>
  <c r="AA1956" i="1" s="1"/>
  <c r="Z1700" i="1"/>
  <c r="AA1700" i="1" s="1"/>
  <c r="Z1426" i="1"/>
  <c r="AA1426" i="1" s="1"/>
  <c r="Z914" i="1"/>
  <c r="AA914" i="1" s="1"/>
  <c r="Z68" i="1"/>
  <c r="AA68" i="1" s="1"/>
  <c r="Z624" i="1"/>
  <c r="AA624" i="1" s="1"/>
  <c r="Z1974" i="1"/>
  <c r="AA1974" i="1" s="1"/>
  <c r="Z1718" i="1"/>
  <c r="AA1718" i="1" s="1"/>
  <c r="Z1462" i="1"/>
  <c r="AA1462" i="1" s="1"/>
  <c r="Z950" i="1"/>
  <c r="AA950" i="1" s="1"/>
  <c r="Z140" i="1"/>
  <c r="AA140" i="1" s="1"/>
  <c r="Z1239" i="1"/>
  <c r="AA1239" i="1" s="1"/>
  <c r="Z983" i="1"/>
  <c r="AA983" i="1" s="1"/>
  <c r="Z693" i="1"/>
  <c r="AA693" i="1" s="1"/>
  <c r="Z110" i="1"/>
  <c r="AA110" i="1" s="1"/>
  <c r="Z1177" i="1"/>
  <c r="AA1177" i="1" s="1"/>
  <c r="Z841" i="1"/>
  <c r="AA841" i="1" s="1"/>
  <c r="Z242" i="1"/>
  <c r="AA242" i="1" s="1"/>
  <c r="Z611" i="1"/>
  <c r="AA611" i="1" s="1"/>
  <c r="Z275" i="1"/>
  <c r="AA275" i="1" s="1"/>
  <c r="Z557" i="1"/>
  <c r="AA557" i="1" s="1"/>
  <c r="Z221" i="1"/>
  <c r="AA221" i="1" s="1"/>
  <c r="Z436" i="1"/>
  <c r="AA436" i="1" s="1"/>
  <c r="Z1602" i="1"/>
  <c r="AA1602" i="1" s="1"/>
  <c r="Z1123" i="1"/>
  <c r="AA1123" i="1" s="1"/>
  <c r="Z1189" i="1"/>
  <c r="AA1189" i="1" s="1"/>
  <c r="Z623" i="1"/>
  <c r="AA623" i="1" s="1"/>
  <c r="Z180" i="1"/>
  <c r="AA180" i="1" s="1"/>
  <c r="Z705" i="1"/>
  <c r="AA705" i="1" s="1"/>
  <c r="Z2002" i="1"/>
  <c r="AA2002" i="1" s="1"/>
  <c r="Z1746" i="1"/>
  <c r="AA1746" i="1" s="1"/>
  <c r="Z1490" i="1"/>
  <c r="AA1490" i="1" s="1"/>
  <c r="Z1006" i="1"/>
  <c r="AA1006" i="1" s="1"/>
  <c r="Z252" i="1"/>
  <c r="AA252" i="1" s="1"/>
  <c r="Z1267" i="1"/>
  <c r="AA1267" i="1" s="1"/>
  <c r="Z1011" i="1"/>
  <c r="AA1011" i="1" s="1"/>
  <c r="Z730" i="1"/>
  <c r="AA730" i="1" s="1"/>
  <c r="Z262" i="1"/>
  <c r="AA262" i="1" s="1"/>
  <c r="Z1333" i="1"/>
  <c r="AA1333" i="1" s="1"/>
  <c r="Z1077" i="1"/>
  <c r="AA1077" i="1" s="1"/>
  <c r="Z818" i="1"/>
  <c r="AA818" i="1" s="1"/>
  <c r="Z394" i="1"/>
  <c r="AA394" i="1" s="1"/>
  <c r="Z767" i="1"/>
  <c r="AA767" i="1" s="1"/>
  <c r="Z511" i="1"/>
  <c r="AA511" i="1" s="1"/>
  <c r="Z255" i="1"/>
  <c r="AA255" i="1" s="1"/>
  <c r="Z633" i="1"/>
  <c r="AA633" i="1" s="1"/>
  <c r="Z377" i="1"/>
  <c r="AA377" i="1" s="1"/>
  <c r="Z121" i="1"/>
  <c r="AA121" i="1" s="1"/>
  <c r="Z708" i="1"/>
  <c r="AA708" i="1" s="1"/>
  <c r="Z1016" i="1"/>
  <c r="AA1016" i="1" s="1"/>
  <c r="Z272" i="1"/>
  <c r="AA272" i="1" s="1"/>
  <c r="Z1886" i="1"/>
  <c r="AA1886" i="1" s="1"/>
  <c r="Z1630" i="1"/>
  <c r="AA1630" i="1" s="1"/>
  <c r="Z1286" i="1"/>
  <c r="AA1286" i="1" s="1"/>
  <c r="Z756" i="1"/>
  <c r="AA756" i="1" s="1"/>
  <c r="Z1407" i="1"/>
  <c r="AA1407" i="1" s="1"/>
  <c r="Z1151" i="1"/>
  <c r="AA1151" i="1" s="1"/>
  <c r="Z895" i="1"/>
  <c r="AA895" i="1" s="1"/>
  <c r="Z542" i="1"/>
  <c r="AA542" i="1" s="1"/>
  <c r="Z30" i="1"/>
  <c r="AA30" i="1" s="1"/>
  <c r="Z1217" i="1"/>
  <c r="AA1217" i="1" s="1"/>
  <c r="Z961" i="1"/>
  <c r="AA961" i="1" s="1"/>
  <c r="Z664" i="1"/>
  <c r="AA664" i="1" s="1"/>
  <c r="Z162" i="1"/>
  <c r="AA162" i="1" s="1"/>
  <c r="Z651" i="1"/>
  <c r="AA651" i="1" s="1"/>
  <c r="Z395" i="1"/>
  <c r="AA395" i="1" s="1"/>
  <c r="Z139" i="1"/>
  <c r="AA139" i="1" s="1"/>
  <c r="Z517" i="1"/>
  <c r="AA517" i="1" s="1"/>
  <c r="Z261" i="1"/>
  <c r="AA261" i="1" s="1"/>
  <c r="Z425" i="1"/>
  <c r="AA425" i="1" s="1"/>
  <c r="Z169" i="1"/>
  <c r="AA169" i="1" s="1"/>
  <c r="Z834" i="1"/>
  <c r="AA834" i="1" s="1"/>
  <c r="Z1112" i="1"/>
  <c r="AA1112" i="1" s="1"/>
  <c r="Z464" i="1"/>
  <c r="AA464" i="1" s="1"/>
  <c r="Z1934" i="1"/>
  <c r="AA1934" i="1" s="1"/>
  <c r="Z1678" i="1"/>
  <c r="AA1678" i="1" s="1"/>
  <c r="Z1382" i="1"/>
  <c r="AA1382" i="1" s="1"/>
  <c r="Z870" i="1"/>
  <c r="AA870" i="1" s="1"/>
  <c r="Z1455" i="1"/>
  <c r="AA1455" i="1" s="1"/>
  <c r="Z1199" i="1"/>
  <c r="AA1199" i="1" s="1"/>
  <c r="Z943" i="1"/>
  <c r="AA943" i="1" s="1"/>
  <c r="Z638" i="1"/>
  <c r="AA638" i="1" s="1"/>
  <c r="Z126" i="1"/>
  <c r="AA126" i="1" s="1"/>
  <c r="Z1265" i="1"/>
  <c r="AA1265" i="1" s="1"/>
  <c r="Z1009" i="1"/>
  <c r="AA1009" i="1" s="1"/>
  <c r="Z728" i="1"/>
  <c r="AA728" i="1" s="1"/>
  <c r="Z258" i="1"/>
  <c r="AA258" i="1" s="1"/>
  <c r="Z699" i="1"/>
  <c r="AA699" i="1" s="1"/>
  <c r="Z443" i="1"/>
  <c r="AA443" i="1" s="1"/>
  <c r="Z187" i="1"/>
  <c r="AA187" i="1" s="1"/>
  <c r="Z565" i="1"/>
  <c r="AA565" i="1" s="1"/>
  <c r="Z309" i="1"/>
  <c r="AA309" i="1" s="1"/>
  <c r="Z53" i="1"/>
  <c r="AA53" i="1" s="1"/>
  <c r="Z1056" i="1"/>
  <c r="AA1056" i="1" s="1"/>
  <c r="Z352" i="1"/>
  <c r="AA352" i="1" s="1"/>
  <c r="Z1906" i="1"/>
  <c r="AA1906" i="1" s="1"/>
  <c r="Z1650" i="1"/>
  <c r="AA1650" i="1" s="1"/>
  <c r="Z1326" i="1"/>
  <c r="AA1326" i="1" s="1"/>
  <c r="Z809" i="1"/>
  <c r="AA809" i="1" s="1"/>
  <c r="Z1427" i="1"/>
  <c r="AA1427" i="1" s="1"/>
  <c r="Z1171" i="1"/>
  <c r="AA1171" i="1" s="1"/>
  <c r="Z915" i="1"/>
  <c r="AA915" i="1" s="1"/>
  <c r="Z582" i="1"/>
  <c r="AA582" i="1" s="1"/>
  <c r="Z70" i="1"/>
  <c r="AA70" i="1" s="1"/>
  <c r="Z1237" i="1"/>
  <c r="AA1237" i="1" s="1"/>
  <c r="Z981" i="1"/>
  <c r="AA981" i="1" s="1"/>
  <c r="Z690" i="1"/>
  <c r="AA690" i="1" s="1"/>
  <c r="Z202" i="1"/>
  <c r="AA202" i="1" s="1"/>
  <c r="Z671" i="1"/>
  <c r="AA671" i="1" s="1"/>
  <c r="Z415" i="1"/>
  <c r="AA415" i="1" s="1"/>
  <c r="Z159" i="1"/>
  <c r="AA159" i="1" s="1"/>
  <c r="Z537" i="1"/>
  <c r="AA537" i="1" s="1"/>
  <c r="Z281" i="1"/>
  <c r="AA281" i="1" s="1"/>
  <c r="Z25" i="1"/>
  <c r="AA25" i="1" s="1"/>
  <c r="Z356" i="1"/>
  <c r="AA356" i="1" s="1"/>
  <c r="Z822" i="1"/>
  <c r="AA822" i="1" s="1"/>
  <c r="Z2046" i="1"/>
  <c r="AA2046" i="1" s="1"/>
  <c r="Z1790" i="1"/>
  <c r="AA1790" i="1" s="1"/>
  <c r="Z1534" i="1"/>
  <c r="AA1534" i="1" s="1"/>
  <c r="Z1094" i="1"/>
  <c r="AA1094" i="1" s="1"/>
  <c r="Z428" i="1"/>
  <c r="AA428" i="1" s="1"/>
  <c r="Z1311" i="1"/>
  <c r="AA1311" i="1" s="1"/>
  <c r="Z1055" i="1"/>
  <c r="AA1055" i="1" s="1"/>
  <c r="Z789" i="1"/>
  <c r="AA789" i="1" s="1"/>
  <c r="Z350" i="1"/>
  <c r="AA350" i="1" s="1"/>
  <c r="Z1377" i="1"/>
  <c r="AA1377" i="1" s="1"/>
  <c r="Z1121" i="1"/>
  <c r="AA1121" i="1" s="1"/>
  <c r="Z865" i="1"/>
  <c r="AA865" i="1" s="1"/>
  <c r="Z482" i="1"/>
  <c r="AA482" i="1" s="1"/>
  <c r="Z811" i="1"/>
  <c r="AA811" i="1" s="1"/>
  <c r="Z555" i="1"/>
  <c r="AA555" i="1" s="1"/>
  <c r="Z299" i="1"/>
  <c r="AA299" i="1" s="1"/>
  <c r="Z43" i="1"/>
  <c r="AA43" i="1" s="1"/>
  <c r="Z421" i="1"/>
  <c r="AA421" i="1" s="1"/>
  <c r="Z165" i="1"/>
  <c r="AA165" i="1" s="1"/>
  <c r="Z270" i="1"/>
  <c r="AA270" i="1" s="1"/>
  <c r="Z1337" i="1"/>
  <c r="AA1337" i="1" s="1"/>
  <c r="Z1081" i="1"/>
  <c r="AA1081" i="1" s="1"/>
  <c r="Z824" i="1"/>
  <c r="AA824" i="1" s="1"/>
  <c r="Z402" i="1"/>
  <c r="AA402" i="1" s="1"/>
  <c r="Z771" i="1"/>
  <c r="AA771" i="1" s="1"/>
  <c r="Z515" i="1"/>
  <c r="AA515" i="1" s="1"/>
  <c r="Z259" i="1"/>
  <c r="AA259" i="1" s="1"/>
  <c r="Z637" i="1"/>
  <c r="AA637" i="1" s="1"/>
  <c r="Z381" i="1"/>
  <c r="AA381" i="1" s="1"/>
  <c r="Z125" i="1"/>
  <c r="AA125" i="1" s="1"/>
  <c r="Z500" i="1"/>
  <c r="AA500" i="1" s="1"/>
  <c r="Z896" i="1"/>
  <c r="AA896" i="1" s="1"/>
  <c r="Z32" i="1"/>
  <c r="AA32" i="1" s="1"/>
  <c r="Z1826" i="1"/>
  <c r="AA1826" i="1" s="1"/>
  <c r="Z1570" i="1"/>
  <c r="AA1570" i="1" s="1"/>
  <c r="Z1166" i="1"/>
  <c r="AA1166" i="1" s="1"/>
  <c r="Z572" i="1"/>
  <c r="AA572" i="1" s="1"/>
  <c r="Z1347" i="1"/>
  <c r="AA1347" i="1" s="1"/>
  <c r="Z1091" i="1"/>
  <c r="AA1091" i="1" s="1"/>
  <c r="Z835" i="1"/>
  <c r="AA835" i="1" s="1"/>
  <c r="Z422" i="1"/>
  <c r="AA422" i="1" s="1"/>
  <c r="Z1413" i="1"/>
  <c r="AA1413" i="1" s="1"/>
  <c r="Z1157" i="1"/>
  <c r="AA1157" i="1" s="1"/>
  <c r="Z901" i="1"/>
  <c r="AA901" i="1" s="1"/>
  <c r="Z554" i="1"/>
  <c r="AA554" i="1" s="1"/>
  <c r="Z42" i="1"/>
  <c r="AA42" i="1" s="1"/>
  <c r="Z591" i="1"/>
  <c r="AA591" i="1" s="1"/>
  <c r="Z335" i="1"/>
  <c r="AA335" i="1" s="1"/>
  <c r="Z79" i="1"/>
  <c r="AA79" i="1" s="1"/>
  <c r="Z457" i="1"/>
  <c r="AA457" i="1" s="1"/>
  <c r="Z201" i="1"/>
  <c r="AA201" i="1" s="1"/>
  <c r="Z898" i="1"/>
  <c r="AA898" i="1" s="1"/>
  <c r="Z36" i="1"/>
  <c r="AA36" i="1" s="1"/>
  <c r="Z592" i="1"/>
  <c r="AA592" i="1" s="1"/>
  <c r="Z1966" i="1"/>
  <c r="AA1966" i="1" s="1"/>
  <c r="Z1710" i="1"/>
  <c r="AA1710" i="1" s="1"/>
  <c r="Z1446" i="1"/>
  <c r="AA1446" i="1" s="1"/>
  <c r="Z934" i="1"/>
  <c r="AA934" i="1" s="1"/>
  <c r="Z108" i="1"/>
  <c r="AA108" i="1" s="1"/>
  <c r="Z1231" i="1"/>
  <c r="AA1231" i="1" s="1"/>
  <c r="Z975" i="1"/>
  <c r="AA975" i="1" s="1"/>
  <c r="Z682" i="1"/>
  <c r="AA682" i="1" s="1"/>
  <c r="Z190" i="1"/>
  <c r="AA190" i="1" s="1"/>
  <c r="Z1297" i="1"/>
  <c r="AA1297" i="1" s="1"/>
  <c r="Z1041" i="1"/>
  <c r="AA1041" i="1" s="1"/>
  <c r="Z770" i="1"/>
  <c r="AA770" i="1" s="1"/>
  <c r="Z322" i="1"/>
  <c r="AA322" i="1" s="1"/>
  <c r="Z731" i="1"/>
  <c r="AA731" i="1" s="1"/>
  <c r="Z475" i="1"/>
  <c r="AA475" i="1" s="1"/>
  <c r="Z219" i="1"/>
  <c r="AA219" i="1" s="1"/>
  <c r="Z597" i="1"/>
  <c r="AA597" i="1" s="1"/>
  <c r="Z341" i="1"/>
  <c r="AA341" i="1" s="1"/>
  <c r="Z85" i="1"/>
  <c r="AA85" i="1" s="1"/>
  <c r="Z1513" i="1"/>
  <c r="AA1513" i="1" s="1"/>
  <c r="Z1515" i="1"/>
  <c r="AA1515" i="1" s="1"/>
  <c r="Z113" i="1"/>
  <c r="AA113" i="1" s="1"/>
  <c r="Z280" i="1"/>
  <c r="AA280" i="1" s="1"/>
  <c r="Z1655" i="1"/>
  <c r="AA1655" i="1" s="1"/>
  <c r="Z1885" i="1"/>
  <c r="AA1885" i="1" s="1"/>
  <c r="Z1632" i="1"/>
  <c r="AA1632" i="1" s="1"/>
  <c r="Z1082" i="1"/>
  <c r="AA1082" i="1" s="1"/>
  <c r="Z1930" i="1"/>
  <c r="AA1930" i="1" s="1"/>
  <c r="Z1451" i="1"/>
  <c r="AA1451" i="1" s="1"/>
  <c r="Z118" i="1"/>
  <c r="AA118" i="1" s="1"/>
  <c r="Z250" i="1"/>
  <c r="AA250" i="1" s="1"/>
  <c r="Z561" i="1"/>
  <c r="AA561" i="1" s="1"/>
  <c r="Z1743" i="1"/>
  <c r="AA1743" i="1" s="1"/>
  <c r="Z1915" i="1"/>
  <c r="AA1915" i="1" s="1"/>
  <c r="Z1849" i="1"/>
  <c r="AA1849" i="1" s="1"/>
  <c r="Z1268" i="1"/>
  <c r="AA1268" i="1" s="1"/>
  <c r="Z1469" i="1"/>
  <c r="AA1469" i="1" s="1"/>
  <c r="Z88" i="1"/>
  <c r="AA88" i="1" s="1"/>
  <c r="Z1756" i="1"/>
  <c r="AA1756" i="1" s="1"/>
  <c r="Z1370" i="1"/>
  <c r="AA1370" i="1" s="1"/>
  <c r="Z944" i="1"/>
  <c r="AA944" i="1" s="1"/>
  <c r="Z1214" i="1"/>
  <c r="AA1214" i="1" s="1"/>
  <c r="Z859" i="1"/>
  <c r="AA859" i="1" s="1"/>
  <c r="Z925" i="1"/>
  <c r="AA925" i="1" s="1"/>
  <c r="Z359" i="1"/>
  <c r="AA359" i="1" s="1"/>
  <c r="Z1951" i="1"/>
  <c r="AA1951" i="1" s="1"/>
  <c r="Z1521" i="1"/>
  <c r="AA1521" i="1" s="1"/>
  <c r="Z1571" i="1"/>
  <c r="AA1571" i="1" s="1"/>
  <c r="Z1839" i="1"/>
  <c r="AA1839" i="1" s="1"/>
  <c r="Z1312" i="1"/>
  <c r="AA1312" i="1" s="1"/>
  <c r="Z1793" i="1"/>
  <c r="AA1793" i="1" s="1"/>
  <c r="Z1797" i="1"/>
  <c r="AA1797" i="1" s="1"/>
  <c r="Z916" i="1"/>
  <c r="AA916" i="1" s="1"/>
  <c r="Z1944" i="1"/>
  <c r="AA1944" i="1" s="1"/>
  <c r="Z1600" i="1"/>
  <c r="AA1600" i="1" s="1"/>
  <c r="Z1058" i="1"/>
  <c r="AA1058" i="1" s="1"/>
  <c r="Z1898" i="1"/>
  <c r="AA1898" i="1" s="1"/>
  <c r="Z1419" i="1"/>
  <c r="AA1419" i="1" s="1"/>
  <c r="Z54" i="1"/>
  <c r="AA54" i="1" s="1"/>
  <c r="Z186" i="1"/>
  <c r="AA186" i="1" s="1"/>
  <c r="Z529" i="1"/>
  <c r="AA529" i="1" s="1"/>
  <c r="Z2011" i="1"/>
  <c r="AA2011" i="1" s="1"/>
  <c r="Z1100" i="1"/>
  <c r="AA1100" i="1" s="1"/>
  <c r="Z1829" i="1"/>
  <c r="AA1829" i="1" s="1"/>
  <c r="Z1979" i="1"/>
  <c r="AA1979" i="1" s="1"/>
  <c r="Z1913" i="1"/>
  <c r="AA1913" i="1" s="1"/>
  <c r="Z1412" i="1"/>
  <c r="AA1412" i="1" s="1"/>
  <c r="Z1525" i="1"/>
  <c r="AA1525" i="1" s="1"/>
  <c r="Z216" i="1"/>
  <c r="AA216" i="1" s="1"/>
  <c r="Z1788" i="1"/>
  <c r="AA1788" i="1" s="1"/>
  <c r="Z1434" i="1"/>
  <c r="AA1434" i="1" s="1"/>
  <c r="Z1136" i="1"/>
  <c r="AA1136" i="1" s="1"/>
  <c r="Z1406" i="1"/>
  <c r="AA1406" i="1" s="1"/>
  <c r="Z955" i="1"/>
  <c r="AA955" i="1" s="1"/>
  <c r="Z1021" i="1"/>
  <c r="AA1021" i="1" s="1"/>
  <c r="Z455" i="1"/>
  <c r="AA455" i="1" s="1"/>
  <c r="Z65" i="1"/>
  <c r="AA65" i="1" s="1"/>
  <c r="Z2067" i="1"/>
  <c r="AA2067" i="1" s="1"/>
  <c r="Z2039" i="1"/>
  <c r="AA2039" i="1" s="1"/>
  <c r="Z1511" i="1"/>
  <c r="AA1511" i="1" s="1"/>
  <c r="Z1236" i="1"/>
  <c r="AA1236" i="1" s="1"/>
  <c r="Z1601" i="1"/>
  <c r="AA1601" i="1" s="1"/>
  <c r="Z828" i="1"/>
  <c r="AA828" i="1" s="1"/>
  <c r="Z2004" i="1"/>
  <c r="AA2004" i="1" s="1"/>
  <c r="Z1748" i="1"/>
  <c r="AA1748" i="1" s="1"/>
  <c r="Z1492" i="1"/>
  <c r="AA1492" i="1" s="1"/>
  <c r="Z1010" i="1"/>
  <c r="AA1010" i="1" s="1"/>
  <c r="Z260" i="1"/>
  <c r="AA260" i="1" s="1"/>
  <c r="Z758" i="1"/>
  <c r="AA758" i="1" s="1"/>
  <c r="Z2022" i="1"/>
  <c r="AA2022" i="1" s="1"/>
  <c r="Z1766" i="1"/>
  <c r="AA1766" i="1" s="1"/>
  <c r="Z1510" i="1"/>
  <c r="AA1510" i="1" s="1"/>
  <c r="Z1046" i="1"/>
  <c r="AA1046" i="1" s="1"/>
  <c r="Z332" i="1"/>
  <c r="AA332" i="1" s="1"/>
  <c r="Z1287" i="1"/>
  <c r="AA1287" i="1" s="1"/>
  <c r="Z1031" i="1"/>
  <c r="AA1031" i="1" s="1"/>
  <c r="Z757" i="1"/>
  <c r="AA757" i="1" s="1"/>
  <c r="Z238" i="1"/>
  <c r="AA238" i="1" s="1"/>
  <c r="Z1241" i="1"/>
  <c r="AA1241" i="1" s="1"/>
  <c r="Z905" i="1"/>
  <c r="AA905" i="1" s="1"/>
  <c r="Z370" i="1"/>
  <c r="AA370" i="1" s="1"/>
  <c r="Z675" i="1"/>
  <c r="AA675" i="1" s="1"/>
  <c r="Z339" i="1"/>
  <c r="AA339" i="1" s="1"/>
  <c r="Z621" i="1"/>
  <c r="AA621" i="1" s="1"/>
  <c r="Z285" i="1"/>
  <c r="AA285" i="1" s="1"/>
  <c r="Z761" i="1"/>
  <c r="AA761" i="1" s="1"/>
  <c r="Z1794" i="1"/>
  <c r="AA1794" i="1" s="1"/>
  <c r="Z1315" i="1"/>
  <c r="AA1315" i="1" s="1"/>
  <c r="Z1381" i="1"/>
  <c r="AA1381" i="1" s="1"/>
  <c r="Z815" i="1"/>
  <c r="AA815" i="1" s="1"/>
  <c r="Z1210" i="1"/>
  <c r="AA1210" i="1" s="1"/>
  <c r="Z192" i="1"/>
  <c r="AA192" i="1" s="1"/>
  <c r="Z702" i="1"/>
  <c r="AA702" i="1" s="1"/>
  <c r="Z502" i="1"/>
  <c r="AA502" i="1" s="1"/>
  <c r="Z634" i="1"/>
  <c r="AA634" i="1" s="1"/>
  <c r="Z119" i="1"/>
  <c r="AA119" i="1" s="1"/>
  <c r="Z1877" i="1"/>
  <c r="AA1877" i="1" s="1"/>
  <c r="Z2043" i="1"/>
  <c r="AA2043" i="1" s="1"/>
  <c r="Z1977" i="1"/>
  <c r="AA1977" i="1" s="1"/>
  <c r="Z1509" i="1"/>
  <c r="AA1509" i="1" s="1"/>
  <c r="Z1581" i="1"/>
  <c r="AA1581" i="1" s="1"/>
  <c r="Z344" i="1"/>
  <c r="AA344" i="1" s="1"/>
  <c r="Z1820" i="1"/>
  <c r="AA1820" i="1" s="1"/>
  <c r="Z1480" i="1"/>
  <c r="AA1480" i="1" s="1"/>
  <c r="Z340" i="1"/>
  <c r="AA340" i="1" s="1"/>
  <c r="Z1530" i="1"/>
  <c r="AA1530" i="1" s="1"/>
  <c r="Z1051" i="1"/>
  <c r="AA1051" i="1" s="1"/>
  <c r="Z1117" i="1"/>
  <c r="AA1117" i="1" s="1"/>
  <c r="Z551" i="1"/>
  <c r="AA551" i="1" s="1"/>
  <c r="Z161" i="1"/>
  <c r="AA161" i="1" s="1"/>
  <c r="Z1815" i="1"/>
  <c r="AA1815" i="1" s="1"/>
  <c r="Z1999" i="1"/>
  <c r="AA1999" i="1" s="1"/>
  <c r="Z1320" i="1"/>
  <c r="AA1320" i="1" s="1"/>
  <c r="Z1643" i="1"/>
  <c r="AA1643" i="1" s="1"/>
  <c r="Z1527" i="1"/>
  <c r="AA1527" i="1" s="1"/>
  <c r="Z852" i="1"/>
  <c r="AA852" i="1" s="1"/>
  <c r="Z1148" i="1"/>
  <c r="AA1148" i="1" s="1"/>
  <c r="Z2008" i="1"/>
  <c r="AA2008" i="1" s="1"/>
  <c r="Z1664" i="1"/>
  <c r="AA1664" i="1" s="1"/>
  <c r="Z1186" i="1"/>
  <c r="AA1186" i="1" s="1"/>
  <c r="Z64" i="1"/>
  <c r="AA64" i="1" s="1"/>
  <c r="Z604" i="1"/>
  <c r="AA604" i="1" s="1"/>
  <c r="Z438" i="1"/>
  <c r="AA438" i="1" s="1"/>
  <c r="Z570" i="1"/>
  <c r="AA570" i="1" s="1"/>
  <c r="Z87" i="1"/>
  <c r="AA87" i="1" s="1"/>
  <c r="Z1519" i="1"/>
  <c r="AA1519" i="1" s="1"/>
  <c r="Z1665" i="1"/>
  <c r="AA1665" i="1" s="1"/>
  <c r="Z1925" i="1"/>
  <c r="AA1925" i="1" s="1"/>
  <c r="Z1997" i="1"/>
  <c r="AA1997" i="1" s="1"/>
  <c r="Z2041" i="1"/>
  <c r="AA2041" i="1" s="1"/>
  <c r="Z1585" i="1"/>
  <c r="AA1585" i="1" s="1"/>
  <c r="Z1637" i="1"/>
  <c r="AA1637" i="1" s="1"/>
  <c r="Z472" i="1"/>
  <c r="AA472" i="1" s="1"/>
  <c r="Z1852" i="1"/>
  <c r="AA1852" i="1" s="1"/>
  <c r="Z1512" i="1"/>
  <c r="AA1512" i="1" s="1"/>
  <c r="Z697" i="1"/>
  <c r="AA697" i="1" s="1"/>
  <c r="Z1626" i="1"/>
  <c r="AA1626" i="1" s="1"/>
  <c r="Z1147" i="1"/>
  <c r="AA1147" i="1" s="1"/>
  <c r="Z1213" i="1"/>
  <c r="AA1213" i="1" s="1"/>
  <c r="Z647" i="1"/>
  <c r="AA647" i="1" s="1"/>
  <c r="Z257" i="1"/>
  <c r="AA257" i="1" s="1"/>
  <c r="Z1264" i="1"/>
  <c r="AA1264" i="1" s="1"/>
  <c r="Z1483" i="1"/>
  <c r="AA1483" i="1" s="1"/>
  <c r="Z1703" i="1"/>
  <c r="AA1703" i="1" s="1"/>
  <c r="Z1452" i="1"/>
  <c r="AA1452" i="1" s="1"/>
  <c r="Z1689" i="1"/>
  <c r="AA1689" i="1" s="1"/>
  <c r="Z1004" i="1"/>
  <c r="AA1004" i="1" s="1"/>
  <c r="Z2052" i="1"/>
  <c r="AA2052" i="1" s="1"/>
  <c r="Z1796" i="1"/>
  <c r="AA1796" i="1" s="1"/>
  <c r="Z1540" i="1"/>
  <c r="AA1540" i="1" s="1"/>
  <c r="Z1106" i="1"/>
  <c r="AA1106" i="1" s="1"/>
  <c r="Z452" i="1"/>
  <c r="AA452" i="1" s="1"/>
  <c r="Z872" i="1"/>
  <c r="AA872" i="1" s="1"/>
  <c r="Z2070" i="1"/>
  <c r="AA2070" i="1" s="1"/>
  <c r="Z1814" i="1"/>
  <c r="AA1814" i="1" s="1"/>
  <c r="Z1558" i="1"/>
  <c r="AA1558" i="1" s="1"/>
  <c r="Z1142" i="1"/>
  <c r="AA1142" i="1" s="1"/>
  <c r="Z524" i="1"/>
  <c r="AA524" i="1" s="1"/>
  <c r="Z1335" i="1"/>
  <c r="AA1335" i="1" s="1"/>
  <c r="Z1079" i="1"/>
  <c r="AA1079" i="1" s="1"/>
  <c r="Z821" i="1"/>
  <c r="AA821" i="1" s="1"/>
  <c r="Z366" i="1"/>
  <c r="AA366" i="1" s="1"/>
  <c r="Z1305" i="1"/>
  <c r="AA1305" i="1" s="1"/>
  <c r="Z969" i="1"/>
  <c r="AA969" i="1" s="1"/>
  <c r="Z498" i="1"/>
  <c r="AA498" i="1" s="1"/>
  <c r="Z739" i="1"/>
  <c r="AA739" i="1" s="1"/>
  <c r="Z403" i="1"/>
  <c r="AA403" i="1" s="1"/>
  <c r="Z51" i="1"/>
  <c r="AA51" i="1" s="1"/>
  <c r="Z349" i="1"/>
  <c r="AA349" i="1" s="1"/>
  <c r="Z13" i="1"/>
  <c r="AA13" i="1" s="1"/>
  <c r="Z1986" i="1"/>
  <c r="AA1986" i="1" s="1"/>
  <c r="Z188" i="1"/>
  <c r="AA188" i="1" s="1"/>
  <c r="Z230" i="1"/>
  <c r="AA230" i="1" s="1"/>
  <c r="Z362" i="1"/>
  <c r="AA362" i="1" s="1"/>
  <c r="Z617" i="1"/>
  <c r="AA617" i="1" s="1"/>
  <c r="Z2016" i="1"/>
  <c r="AA2016" i="1" s="1"/>
  <c r="Z1592" i="1"/>
  <c r="AA1592" i="1" s="1"/>
  <c r="Z986" i="1"/>
  <c r="AA986" i="1" s="1"/>
  <c r="Z1802" i="1"/>
  <c r="AA1802" i="1" s="1"/>
  <c r="Z1323" i="1"/>
  <c r="AA1323" i="1" s="1"/>
  <c r="Z1389" i="1"/>
  <c r="AA1389" i="1" s="1"/>
  <c r="Z823" i="1"/>
  <c r="AA823" i="1" s="1"/>
  <c r="Z433" i="1"/>
  <c r="AA433" i="1" s="1"/>
  <c r="Z1583" i="1"/>
  <c r="AA1583" i="1" s="1"/>
  <c r="Z1827" i="1"/>
  <c r="AA1827" i="1" s="1"/>
  <c r="Z1719" i="1"/>
  <c r="AA1719" i="1" s="1"/>
  <c r="Z1068" i="1"/>
  <c r="AA1068" i="1" s="1"/>
  <c r="Z1316" i="1"/>
  <c r="AA1316" i="1" s="1"/>
  <c r="Z2056" i="1"/>
  <c r="AA2056" i="1" s="1"/>
  <c r="Z1712" i="1"/>
  <c r="AA1712" i="1" s="1"/>
  <c r="Z1282" i="1"/>
  <c r="AA1282" i="1" s="1"/>
  <c r="Z640" i="1"/>
  <c r="AA640" i="1" s="1"/>
  <c r="Z958" i="1"/>
  <c r="AA958" i="1" s="1"/>
  <c r="Z698" i="1"/>
  <c r="AA698" i="1" s="1"/>
  <c r="Z786" i="1"/>
  <c r="AA786" i="1" s="1"/>
  <c r="Z231" i="1"/>
  <c r="AA231" i="1" s="1"/>
  <c r="Z1917" i="1"/>
  <c r="AA1917" i="1" s="1"/>
  <c r="Z996" i="1"/>
  <c r="AA996" i="1" s="1"/>
  <c r="Z2061" i="1"/>
  <c r="AA2061" i="1" s="1"/>
  <c r="Z1491" i="1"/>
  <c r="AA1491" i="1" s="1"/>
  <c r="Z1911" i="1"/>
  <c r="AA1911" i="1" s="1"/>
  <c r="Z1697" i="1"/>
  <c r="AA1697" i="1" s="1"/>
  <c r="Z1725" i="1"/>
  <c r="AA1725" i="1" s="1"/>
  <c r="Z732" i="1"/>
  <c r="AA732" i="1" s="1"/>
  <c r="Z1900" i="1"/>
  <c r="AA1900" i="1" s="1"/>
  <c r="Z1560" i="1"/>
  <c r="AA1560" i="1" s="1"/>
  <c r="Z954" i="1"/>
  <c r="AA954" i="1" s="1"/>
  <c r="Z1770" i="1"/>
  <c r="AA1770" i="1" s="1"/>
  <c r="Z1291" i="1"/>
  <c r="AA1291" i="1" s="1"/>
  <c r="Z1357" i="1"/>
  <c r="AA1357" i="1" s="1"/>
  <c r="Z791" i="1"/>
  <c r="AA791" i="1" s="1"/>
  <c r="Z401" i="1"/>
  <c r="AA401" i="1" s="1"/>
  <c r="Z1771" i="1"/>
  <c r="AA1771" i="1" s="1"/>
  <c r="Z552" i="1"/>
  <c r="AA552" i="1" s="1"/>
  <c r="Z1711" i="1"/>
  <c r="AA1711" i="1" s="1"/>
  <c r="Z1891" i="1"/>
  <c r="AA1891" i="1" s="1"/>
  <c r="Z1833" i="1"/>
  <c r="AA1833" i="1" s="1"/>
  <c r="Z1212" i="1"/>
  <c r="AA1212" i="1" s="1"/>
  <c r="Z1428" i="1"/>
  <c r="AA1428" i="1" s="1"/>
  <c r="Z56" i="1"/>
  <c r="AA56" i="1" s="1"/>
  <c r="Z1744" i="1"/>
  <c r="AA1744" i="1" s="1"/>
  <c r="Z1346" i="1"/>
  <c r="AA1346" i="1" s="1"/>
  <c r="Z880" i="1"/>
  <c r="AA880" i="1" s="1"/>
  <c r="Z1150" i="1"/>
  <c r="AA1150" i="1" s="1"/>
  <c r="Z826" i="1"/>
  <c r="AA826" i="1" s="1"/>
  <c r="Z893" i="1"/>
  <c r="AA893" i="1" s="1"/>
  <c r="Z327" i="1"/>
  <c r="AA327" i="1" s="1"/>
  <c r="Z1599" i="1"/>
  <c r="AA1599" i="1" s="1"/>
  <c r="Z2003" i="1"/>
  <c r="AA2003" i="1" s="1"/>
  <c r="Z1831" i="1"/>
  <c r="AA1831" i="1" s="1"/>
  <c r="Z1304" i="1"/>
  <c r="AA1304" i="1" s="1"/>
  <c r="Z1092" i="1"/>
  <c r="AA1092" i="1" s="1"/>
  <c r="Z1545" i="1"/>
  <c r="AA1545" i="1" s="1"/>
  <c r="Z678" i="1"/>
  <c r="AA678" i="1" s="1"/>
  <c r="Z1972" i="1"/>
  <c r="AA1972" i="1" s="1"/>
  <c r="Z1716" i="1"/>
  <c r="AA1716" i="1" s="1"/>
  <c r="Z1458" i="1"/>
  <c r="AA1458" i="1" s="1"/>
  <c r="Z946" i="1"/>
  <c r="AA946" i="1" s="1"/>
  <c r="Z132" i="1"/>
  <c r="AA132" i="1" s="1"/>
  <c r="Z673" i="1"/>
  <c r="AA673" i="1" s="1"/>
  <c r="Z1990" i="1"/>
  <c r="AA1990" i="1" s="1"/>
  <c r="Z1734" i="1"/>
  <c r="AA1734" i="1" s="1"/>
  <c r="Z1478" i="1"/>
  <c r="AA1478" i="1" s="1"/>
  <c r="Z982" i="1"/>
  <c r="AA982" i="1" s="1"/>
  <c r="Z204" i="1"/>
  <c r="AA204" i="1" s="1"/>
  <c r="Z1255" i="1"/>
  <c r="AA1255" i="1" s="1"/>
  <c r="Z999" i="1"/>
  <c r="AA999" i="1" s="1"/>
  <c r="Z714" i="1"/>
  <c r="AA714" i="1" s="1"/>
  <c r="Z174" i="1"/>
  <c r="AA174" i="1" s="1"/>
  <c r="Z1193" i="1"/>
  <c r="AA1193" i="1" s="1"/>
  <c r="Z857" i="1"/>
  <c r="AA857" i="1" s="1"/>
  <c r="Z306" i="1"/>
  <c r="AA306" i="1" s="1"/>
  <c r="Z627" i="1"/>
  <c r="AA627" i="1" s="1"/>
  <c r="Z291" i="1"/>
  <c r="AA291" i="1" s="1"/>
  <c r="Z589" i="1"/>
  <c r="AA589" i="1" s="1"/>
  <c r="Z237" i="1"/>
  <c r="AA237" i="1" s="1"/>
  <c r="Z628" i="1"/>
  <c r="AA628" i="1" s="1"/>
  <c r="Z1666" i="1"/>
  <c r="AA1666" i="1" s="1"/>
  <c r="Z1187" i="1"/>
  <c r="AA1187" i="1" s="1"/>
  <c r="Z1253" i="1"/>
  <c r="AA1253" i="1" s="1"/>
  <c r="Z687" i="1"/>
  <c r="AA687" i="1" s="1"/>
  <c r="Z1464" i="1"/>
  <c r="AA1464" i="1" s="1"/>
  <c r="Z148" i="1"/>
  <c r="AA148" i="1" s="1"/>
  <c r="Z1482" i="1"/>
  <c r="AA1482" i="1" s="1"/>
  <c r="Z1003" i="1"/>
  <c r="AA1003" i="1" s="1"/>
  <c r="Z1069" i="1"/>
  <c r="AA1069" i="1" s="1"/>
  <c r="Z503" i="1"/>
  <c r="AA503" i="1" s="1"/>
  <c r="Z1603" i="1"/>
  <c r="AA1603" i="1" s="1"/>
  <c r="Z1887" i="1"/>
  <c r="AA1887" i="1" s="1"/>
  <c r="Z1344" i="1"/>
  <c r="AA1344" i="1" s="1"/>
  <c r="Z1805" i="1"/>
  <c r="AA1805" i="1" s="1"/>
  <c r="Z1809" i="1"/>
  <c r="AA1809" i="1" s="1"/>
  <c r="Z932" i="1"/>
  <c r="AA932" i="1" s="1"/>
  <c r="Z1948" i="1"/>
  <c r="AA1948" i="1" s="1"/>
  <c r="Z1608" i="1"/>
  <c r="AA1608" i="1" s="1"/>
  <c r="Z1066" i="1"/>
  <c r="AA1066" i="1" s="1"/>
  <c r="Z1914" i="1"/>
  <c r="AA1914" i="1" s="1"/>
  <c r="Z1435" i="1"/>
  <c r="AA1435" i="1" s="1"/>
  <c r="Z86" i="1"/>
  <c r="AA86" i="1" s="1"/>
  <c r="Z218" i="1"/>
  <c r="AA218" i="1" s="1"/>
  <c r="Z545" i="1"/>
  <c r="AA545" i="1" s="1"/>
  <c r="Z2051" i="1"/>
  <c r="AA2051" i="1" s="1"/>
  <c r="Z1188" i="1"/>
  <c r="AA1188" i="1" s="1"/>
  <c r="Z1837" i="1"/>
  <c r="AA1837" i="1" s="1"/>
  <c r="Z1987" i="1"/>
  <c r="AA1987" i="1" s="1"/>
  <c r="Z1929" i="1"/>
  <c r="AA1929" i="1" s="1"/>
  <c r="Z1436" i="1"/>
  <c r="AA1436" i="1" s="1"/>
  <c r="Z1533" i="1"/>
  <c r="AA1533" i="1" s="1"/>
  <c r="Z248" i="1"/>
  <c r="AA248" i="1" s="1"/>
  <c r="Z1792" i="1"/>
  <c r="AA1792" i="1" s="1"/>
  <c r="Z1442" i="1"/>
  <c r="AA1442" i="1" s="1"/>
  <c r="Z20" i="1"/>
  <c r="AA20" i="1" s="1"/>
  <c r="Z1438" i="1"/>
  <c r="AA1438" i="1" s="1"/>
  <c r="Z971" i="1"/>
  <c r="AA971" i="1" s="1"/>
  <c r="Z1037" i="1"/>
  <c r="AA1037" i="1" s="1"/>
  <c r="Z471" i="1"/>
  <c r="AA471" i="1" s="1"/>
  <c r="Z81" i="1"/>
  <c r="AA81" i="1" s="1"/>
  <c r="Z1479" i="1"/>
  <c r="AA1479" i="1" s="1"/>
  <c r="Z1871" i="1"/>
  <c r="AA1871" i="1" s="1"/>
  <c r="Z2047" i="1"/>
  <c r="AA2047" i="1" s="1"/>
  <c r="Z1531" i="1"/>
  <c r="AA1531" i="1" s="1"/>
  <c r="Z1368" i="1"/>
  <c r="AA1368" i="1" s="1"/>
  <c r="Z721" i="1"/>
  <c r="AA721" i="1" s="1"/>
  <c r="Z1044" i="1"/>
  <c r="AA1044" i="1" s="1"/>
  <c r="Z1980" i="1"/>
  <c r="AA1980" i="1" s="1"/>
  <c r="Z1640" i="1"/>
  <c r="AA1640" i="1" s="1"/>
  <c r="Z1130" i="1"/>
  <c r="AA1130" i="1" s="1"/>
  <c r="Z2010" i="1"/>
  <c r="AA2010" i="1" s="1"/>
  <c r="Z284" i="1"/>
  <c r="AA284" i="1" s="1"/>
  <c r="Z278" i="1"/>
  <c r="AA278" i="1" s="1"/>
  <c r="Z410" i="1"/>
  <c r="AA410" i="1" s="1"/>
  <c r="Z641" i="1"/>
  <c r="AA641" i="1" s="1"/>
  <c r="Z2031" i="1"/>
  <c r="AA2031" i="1" s="1"/>
  <c r="Z1843" i="1"/>
  <c r="AA1843" i="1" s="1"/>
  <c r="Z1953" i="1"/>
  <c r="AA1953" i="1" s="1"/>
  <c r="Z1677" i="1"/>
  <c r="AA1677" i="1" s="1"/>
  <c r="Z689" i="1"/>
  <c r="AA689" i="1" s="1"/>
  <c r="Z1348" i="1"/>
  <c r="AA1348" i="1" s="1"/>
  <c r="Z296" i="1"/>
  <c r="AA296" i="1" s="1"/>
  <c r="Z1892" i="1"/>
  <c r="AA1892" i="1" s="1"/>
  <c r="Z1636" i="1"/>
  <c r="AA1636" i="1" s="1"/>
  <c r="Z1298" i="1"/>
  <c r="AA1298" i="1" s="1"/>
  <c r="Z772" i="1"/>
  <c r="AA772" i="1" s="1"/>
  <c r="Z1064" i="1"/>
  <c r="AA1064" i="1" s="1"/>
  <c r="Z368" i="1"/>
  <c r="AA368" i="1" s="1"/>
  <c r="Z1910" i="1"/>
  <c r="AA1910" i="1" s="1"/>
  <c r="Z1654" i="1"/>
  <c r="AA1654" i="1" s="1"/>
  <c r="Z1334" i="1"/>
  <c r="AA1334" i="1" s="1"/>
  <c r="Z820" i="1"/>
  <c r="AA820" i="1" s="1"/>
  <c r="Z1431" i="1"/>
  <c r="AA1431" i="1" s="1"/>
  <c r="Z1175" i="1"/>
  <c r="AA1175" i="1" s="1"/>
  <c r="Z919" i="1"/>
  <c r="AA919" i="1" s="1"/>
  <c r="Z590" i="1"/>
  <c r="AA590" i="1" s="1"/>
  <c r="Z1433" i="1"/>
  <c r="AA1433" i="1" s="1"/>
  <c r="Z1097" i="1"/>
  <c r="AA1097" i="1" s="1"/>
  <c r="Z717" i="1"/>
  <c r="AA717" i="1" s="1"/>
  <c r="Z82" i="1"/>
  <c r="AA82" i="1" s="1"/>
  <c r="Z531" i="1"/>
  <c r="AA531" i="1" s="1"/>
  <c r="Z179" i="1"/>
  <c r="AA179" i="1" s="1"/>
  <c r="Z477" i="1"/>
  <c r="AA477" i="1" s="1"/>
  <c r="Z141" i="1"/>
  <c r="AA141" i="1" s="1"/>
  <c r="Z960" i="1"/>
  <c r="AA960" i="1" s="1"/>
  <c r="Z1230" i="1"/>
  <c r="AA1230" i="1" s="1"/>
  <c r="Z867" i="1"/>
  <c r="AA867" i="1" s="1"/>
  <c r="Z933" i="1"/>
  <c r="AA933" i="1" s="1"/>
  <c r="Z367" i="1"/>
  <c r="AA367" i="1" s="1"/>
  <c r="Z1120" i="1"/>
  <c r="AA1120" i="1" s="1"/>
  <c r="Z480" i="1"/>
  <c r="AA480" i="1" s="1"/>
  <c r="Z1938" i="1"/>
  <c r="AA1938" i="1" s="1"/>
  <c r="Z1682" i="1"/>
  <c r="AA1682" i="1" s="1"/>
  <c r="Z1390" i="1"/>
  <c r="AA1390" i="1" s="1"/>
  <c r="Z878" i="1"/>
  <c r="AA878" i="1" s="1"/>
  <c r="Z1459" i="1"/>
  <c r="AA1459" i="1" s="1"/>
  <c r="Z1203" i="1"/>
  <c r="AA1203" i="1" s="1"/>
  <c r="Z947" i="1"/>
  <c r="AA947" i="1" s="1"/>
  <c r="Z645" i="1"/>
  <c r="AA645" i="1" s="1"/>
  <c r="Z134" i="1"/>
  <c r="AA134" i="1" s="1"/>
  <c r="Z1269" i="1"/>
  <c r="AA1269" i="1" s="1"/>
  <c r="Z1013" i="1"/>
  <c r="AA1013" i="1" s="1"/>
  <c r="Z733" i="1"/>
  <c r="AA733" i="1" s="1"/>
  <c r="Z266" i="1"/>
  <c r="AA266" i="1" s="1"/>
  <c r="Z703" i="1"/>
  <c r="AA703" i="1" s="1"/>
  <c r="Z447" i="1"/>
  <c r="AA447" i="1" s="1"/>
  <c r="Z191" i="1"/>
  <c r="AA191" i="1" s="1"/>
  <c r="Z569" i="1"/>
  <c r="AA569" i="1" s="1"/>
  <c r="Z313" i="1"/>
  <c r="AA313" i="1" s="1"/>
  <c r="Z57" i="1"/>
  <c r="AA57" i="1" s="1"/>
  <c r="Z484" i="1"/>
  <c r="AA484" i="1" s="1"/>
  <c r="Z888" i="1"/>
  <c r="AA888" i="1" s="1"/>
  <c r="Z16" i="1"/>
  <c r="AA16" i="1" s="1"/>
  <c r="Z1822" i="1"/>
  <c r="AA1822" i="1" s="1"/>
  <c r="Z1566" i="1"/>
  <c r="AA1566" i="1" s="1"/>
  <c r="Z1158" i="1"/>
  <c r="AA1158" i="1" s="1"/>
  <c r="Z556" i="1"/>
  <c r="AA556" i="1" s="1"/>
  <c r="Z1343" i="1"/>
  <c r="AA1343" i="1" s="1"/>
  <c r="Z1087" i="1"/>
  <c r="AA1087" i="1" s="1"/>
  <c r="Z831" i="1"/>
  <c r="AA831" i="1" s="1"/>
  <c r="Z414" i="1"/>
  <c r="AA414" i="1" s="1"/>
  <c r="Z1409" i="1"/>
  <c r="AA1409" i="1" s="1"/>
  <c r="Z1153" i="1"/>
  <c r="AA1153" i="1" s="1"/>
  <c r="Z897" i="1"/>
  <c r="AA897" i="1" s="1"/>
  <c r="Z546" i="1"/>
  <c r="AA546" i="1" s="1"/>
  <c r="Z34" i="1"/>
  <c r="AA34" i="1" s="1"/>
  <c r="Z587" i="1"/>
  <c r="AA587" i="1" s="1"/>
  <c r="Z331" i="1"/>
  <c r="AA331" i="1" s="1"/>
  <c r="Z75" i="1"/>
  <c r="AA75" i="1" s="1"/>
  <c r="Z453" i="1"/>
  <c r="AA453" i="1" s="1"/>
  <c r="Z197" i="1"/>
  <c r="AA197" i="1" s="1"/>
  <c r="Z361" i="1"/>
  <c r="AA361" i="1" s="1"/>
  <c r="Z105" i="1"/>
  <c r="AA105" i="1" s="1"/>
  <c r="Z665" i="1"/>
  <c r="AA665" i="1" s="1"/>
  <c r="Z984" i="1"/>
  <c r="AA984" i="1" s="1"/>
  <c r="Z208" i="1"/>
  <c r="AA208" i="1" s="1"/>
  <c r="Z1870" i="1"/>
  <c r="AA1870" i="1" s="1"/>
  <c r="Z1614" i="1"/>
  <c r="AA1614" i="1" s="1"/>
  <c r="Z1254" i="1"/>
  <c r="AA1254" i="1" s="1"/>
  <c r="Z713" i="1"/>
  <c r="AA713" i="1" s="1"/>
  <c r="Z1391" i="1"/>
  <c r="AA1391" i="1" s="1"/>
  <c r="Z1135" i="1"/>
  <c r="AA1135" i="1" s="1"/>
  <c r="Z879" i="1"/>
  <c r="AA879" i="1" s="1"/>
  <c r="Z510" i="1"/>
  <c r="AA510" i="1" s="1"/>
  <c r="Z1457" i="1"/>
  <c r="AA1457" i="1" s="1"/>
  <c r="Z1201" i="1"/>
  <c r="AA1201" i="1" s="1"/>
  <c r="Z945" i="1"/>
  <c r="AA945" i="1" s="1"/>
  <c r="Z642" i="1"/>
  <c r="AA642" i="1" s="1"/>
  <c r="Z130" i="1"/>
  <c r="AA130" i="1" s="1"/>
  <c r="Z635" i="1"/>
  <c r="AA635" i="1" s="1"/>
  <c r="Z379" i="1"/>
  <c r="AA379" i="1" s="1"/>
  <c r="Z123" i="1"/>
  <c r="AA123" i="1" s="1"/>
  <c r="Z501" i="1"/>
  <c r="AA501" i="1" s="1"/>
  <c r="Z245" i="1"/>
  <c r="AA245" i="1" s="1"/>
  <c r="Z564" i="1"/>
  <c r="AA564" i="1" s="1"/>
  <c r="Z928" i="1"/>
  <c r="AA928" i="1" s="1"/>
  <c r="Z96" i="1"/>
  <c r="AA96" i="1" s="1"/>
  <c r="Z1842" i="1"/>
  <c r="AA1842" i="1" s="1"/>
  <c r="Z1586" i="1"/>
  <c r="AA1586" i="1" s="1"/>
  <c r="Z1198" i="1"/>
  <c r="AA1198" i="1" s="1"/>
  <c r="Z636" i="1"/>
  <c r="AA636" i="1" s="1"/>
  <c r="Z1363" i="1"/>
  <c r="AA1363" i="1" s="1"/>
  <c r="Z1107" i="1"/>
  <c r="AA1107" i="1" s="1"/>
  <c r="Z851" i="1"/>
  <c r="AA851" i="1" s="1"/>
  <c r="Z454" i="1"/>
  <c r="AA454" i="1" s="1"/>
  <c r="Z1429" i="1"/>
  <c r="AA1429" i="1" s="1"/>
  <c r="Z1173" i="1"/>
  <c r="AA1173" i="1" s="1"/>
  <c r="Z917" i="1"/>
  <c r="AA917" i="1" s="1"/>
  <c r="Z586" i="1"/>
  <c r="AA586" i="1" s="1"/>
  <c r="Z74" i="1"/>
  <c r="AA74" i="1" s="1"/>
  <c r="Z607" i="1"/>
  <c r="AA607" i="1" s="1"/>
  <c r="Z351" i="1"/>
  <c r="AA351" i="1" s="1"/>
  <c r="Z95" i="1"/>
  <c r="AA95" i="1" s="1"/>
  <c r="Z473" i="1"/>
  <c r="AA473" i="1" s="1"/>
  <c r="Z217" i="1"/>
  <c r="AA217" i="1" s="1"/>
  <c r="Z930" i="1"/>
  <c r="AA930" i="1" s="1"/>
  <c r="Z100" i="1"/>
  <c r="AA100" i="1" s="1"/>
  <c r="Z652" i="1"/>
  <c r="AA652" i="1" s="1"/>
  <c r="Z1982" i="1"/>
  <c r="AA1982" i="1" s="1"/>
  <c r="Z1726" i="1"/>
  <c r="AA1726" i="1" s="1"/>
  <c r="Z1470" i="1"/>
  <c r="AA1470" i="1" s="1"/>
  <c r="Z966" i="1"/>
  <c r="AA966" i="1" s="1"/>
  <c r="Z172" i="1"/>
  <c r="AA172" i="1" s="1"/>
  <c r="Z1247" i="1"/>
  <c r="AA1247" i="1" s="1"/>
  <c r="Z991" i="1"/>
  <c r="AA991" i="1" s="1"/>
  <c r="Z704" i="1"/>
  <c r="AA704" i="1" s="1"/>
  <c r="Z222" i="1"/>
  <c r="AA222" i="1" s="1"/>
  <c r="Z1313" i="1"/>
  <c r="AA1313" i="1" s="1"/>
  <c r="Z1057" i="1"/>
  <c r="AA1057" i="1" s="1"/>
  <c r="Z792" i="1"/>
  <c r="AA792" i="1" s="1"/>
  <c r="Z354" i="1"/>
  <c r="AA354" i="1" s="1"/>
  <c r="Z747" i="1"/>
  <c r="AA747" i="1" s="1"/>
  <c r="Z491" i="1"/>
  <c r="AA491" i="1" s="1"/>
  <c r="Z235" i="1"/>
  <c r="AA235" i="1" s="1"/>
  <c r="Z613" i="1"/>
  <c r="AA613" i="1" s="1"/>
  <c r="Z357" i="1"/>
  <c r="AA357" i="1" s="1"/>
  <c r="Z101" i="1"/>
  <c r="AA101" i="1" s="1"/>
  <c r="Z142" i="1"/>
  <c r="AA142" i="1" s="1"/>
  <c r="Z1273" i="1"/>
  <c r="AA1273" i="1" s="1"/>
  <c r="Z1017" i="1"/>
  <c r="AA1017" i="1" s="1"/>
  <c r="Z738" i="1"/>
  <c r="AA738" i="1" s="1"/>
  <c r="Z274" i="1"/>
  <c r="AA274" i="1" s="1"/>
  <c r="Z707" i="1"/>
  <c r="AA707" i="1" s="1"/>
  <c r="Z451" i="1"/>
  <c r="AA451" i="1" s="1"/>
  <c r="Z195" i="1"/>
  <c r="AA195" i="1" s="1"/>
  <c r="Z573" i="1"/>
  <c r="AA573" i="1" s="1"/>
  <c r="Z317" i="1"/>
  <c r="AA317" i="1" s="1"/>
  <c r="Z61" i="1"/>
  <c r="AA61" i="1" s="1"/>
  <c r="Z244" i="1"/>
  <c r="AA244" i="1" s="1"/>
  <c r="Z748" i="1"/>
  <c r="AA748" i="1" s="1"/>
  <c r="Z2018" i="1"/>
  <c r="AA2018" i="1" s="1"/>
  <c r="Z1762" i="1"/>
  <c r="AA1762" i="1" s="1"/>
  <c r="Z1506" i="1"/>
  <c r="AA1506" i="1" s="1"/>
  <c r="Z1038" i="1"/>
  <c r="AA1038" i="1" s="1"/>
  <c r="Z316" i="1"/>
  <c r="AA316" i="1" s="1"/>
  <c r="Z1283" i="1"/>
  <c r="AA1283" i="1" s="1"/>
  <c r="Z1027" i="1"/>
  <c r="AA1027" i="1" s="1"/>
  <c r="Z752" i="1"/>
  <c r="AA752" i="1" s="1"/>
  <c r="Z294" i="1"/>
  <c r="AA294" i="1" s="1"/>
  <c r="Z1349" i="1"/>
  <c r="AA1349" i="1" s="1"/>
  <c r="Z1093" i="1"/>
  <c r="AA1093" i="1" s="1"/>
  <c r="Z837" i="1"/>
  <c r="AA837" i="1" s="1"/>
  <c r="Z426" i="1"/>
  <c r="AA426" i="1" s="1"/>
  <c r="Z783" i="1"/>
  <c r="AA783" i="1" s="1"/>
  <c r="Z527" i="1"/>
  <c r="AA527" i="1" s="1"/>
  <c r="Z271" i="1"/>
  <c r="AA271" i="1" s="1"/>
  <c r="Z15" i="1"/>
  <c r="AA15" i="1" s="1"/>
  <c r="Z393" i="1"/>
  <c r="AA393" i="1" s="1"/>
  <c r="Z137" i="1"/>
  <c r="AA137" i="1" s="1"/>
  <c r="Z750" i="1"/>
  <c r="AA750" i="1" s="1"/>
  <c r="Z1048" i="1"/>
  <c r="AA1048" i="1" s="1"/>
  <c r="Z336" i="1"/>
  <c r="AA336" i="1" s="1"/>
  <c r="Z1902" i="1"/>
  <c r="AA1902" i="1" s="1"/>
  <c r="Z1646" i="1"/>
  <c r="AA1646" i="1" s="1"/>
  <c r="Z1318" i="1"/>
  <c r="AA1318" i="1" s="1"/>
  <c r="Z798" i="1"/>
  <c r="AA798" i="1" s="1"/>
  <c r="Z1423" i="1"/>
  <c r="AA1423" i="1" s="1"/>
  <c r="Z1167" i="1"/>
  <c r="AA1167" i="1" s="1"/>
  <c r="Z911" i="1"/>
  <c r="AA911" i="1" s="1"/>
  <c r="Z574" i="1"/>
  <c r="AA574" i="1" s="1"/>
  <c r="Z62" i="1"/>
  <c r="AA62" i="1" s="1"/>
  <c r="Z1233" i="1"/>
  <c r="AA1233" i="1" s="1"/>
  <c r="Z977" i="1"/>
  <c r="AA977" i="1" s="1"/>
  <c r="Z685" i="1"/>
  <c r="AA685" i="1" s="1"/>
  <c r="Z194" i="1"/>
  <c r="AA194" i="1" s="1"/>
  <c r="Z667" i="1"/>
  <c r="AA667" i="1" s="1"/>
  <c r="Z411" i="1"/>
  <c r="AA411" i="1" s="1"/>
  <c r="Z155" i="1"/>
  <c r="AA155" i="1" s="1"/>
  <c r="Z533" i="1"/>
  <c r="AA533" i="1" s="1"/>
  <c r="Z277" i="1"/>
  <c r="AA277" i="1" s="1"/>
  <c r="Z21" i="1"/>
  <c r="AA21" i="1" s="1"/>
  <c r="Z1804" i="1"/>
  <c r="AA1804" i="1" s="1"/>
  <c r="Z1108" i="1"/>
  <c r="AA1108" i="1" s="1"/>
  <c r="Z1965" i="1"/>
  <c r="AA1965" i="1" s="1"/>
  <c r="Z1528" i="1"/>
  <c r="AA1528" i="1" s="1"/>
  <c r="Z1612" i="1"/>
  <c r="AA1612" i="1" s="1"/>
  <c r="AG19" i="1" l="1"/>
  <c r="AM19" i="1" s="1"/>
  <c r="AG35" i="1"/>
  <c r="AM35" i="1" s="1"/>
  <c r="AG51" i="1"/>
  <c r="AM51" i="1" s="1"/>
  <c r="AG67" i="1"/>
  <c r="AM67" i="1" s="1"/>
  <c r="AG83" i="1"/>
  <c r="AM83" i="1" s="1"/>
  <c r="AG99" i="1"/>
  <c r="AM99" i="1" s="1"/>
  <c r="AG115" i="1"/>
  <c r="AM115" i="1" s="1"/>
  <c r="AG131" i="1"/>
  <c r="AM131" i="1" s="1"/>
  <c r="AG147" i="1"/>
  <c r="AM147" i="1" s="1"/>
  <c r="AG163" i="1"/>
  <c r="AM163" i="1" s="1"/>
  <c r="AG179" i="1"/>
  <c r="AM179" i="1" s="1"/>
  <c r="AG195" i="1"/>
  <c r="AM195" i="1" s="1"/>
  <c r="AG211" i="1"/>
  <c r="AM211" i="1" s="1"/>
  <c r="AG227" i="1"/>
  <c r="AM227" i="1" s="1"/>
  <c r="AG243" i="1"/>
  <c r="AM243" i="1" s="1"/>
  <c r="AG259" i="1"/>
  <c r="AM259" i="1" s="1"/>
  <c r="AG275" i="1"/>
  <c r="AM275" i="1" s="1"/>
  <c r="AG291" i="1"/>
  <c r="AM291" i="1" s="1"/>
  <c r="AG307" i="1"/>
  <c r="AM307" i="1" s="1"/>
  <c r="AG323" i="1"/>
  <c r="AM323" i="1" s="1"/>
  <c r="AG339" i="1"/>
  <c r="AM339" i="1" s="1"/>
  <c r="AG355" i="1"/>
  <c r="AM355" i="1" s="1"/>
  <c r="AG371" i="1"/>
  <c r="AM371" i="1" s="1"/>
  <c r="AG387" i="1"/>
  <c r="AM387" i="1" s="1"/>
  <c r="AG403" i="1"/>
  <c r="AM403" i="1" s="1"/>
  <c r="AG419" i="1"/>
  <c r="AM419" i="1" s="1"/>
  <c r="AG435" i="1"/>
  <c r="AM435" i="1" s="1"/>
  <c r="AG451" i="1"/>
  <c r="AM451" i="1" s="1"/>
  <c r="AG467" i="1"/>
  <c r="AM467" i="1" s="1"/>
  <c r="AG483" i="1"/>
  <c r="AM483" i="1" s="1"/>
  <c r="AG499" i="1"/>
  <c r="AM499" i="1" s="1"/>
  <c r="AG515" i="1"/>
  <c r="AM515" i="1" s="1"/>
  <c r="AG18" i="1"/>
  <c r="AM18" i="1" s="1"/>
  <c r="AG34" i="1"/>
  <c r="AM34" i="1" s="1"/>
  <c r="AG50" i="1"/>
  <c r="AM50" i="1" s="1"/>
  <c r="AG66" i="1"/>
  <c r="AM66" i="1" s="1"/>
  <c r="AG82" i="1"/>
  <c r="AM82" i="1" s="1"/>
  <c r="AG98" i="1"/>
  <c r="AM98" i="1" s="1"/>
  <c r="AG114" i="1"/>
  <c r="AM114" i="1" s="1"/>
  <c r="AG130" i="1"/>
  <c r="AM130" i="1" s="1"/>
  <c r="AG146" i="1"/>
  <c r="AM146" i="1" s="1"/>
  <c r="AG162" i="1"/>
  <c r="AM162" i="1" s="1"/>
  <c r="AG178" i="1"/>
  <c r="AM178" i="1" s="1"/>
  <c r="AG194" i="1"/>
  <c r="AM194" i="1" s="1"/>
  <c r="AG210" i="1"/>
  <c r="AM210" i="1" s="1"/>
  <c r="AG226" i="1"/>
  <c r="AM226" i="1" s="1"/>
  <c r="AG242" i="1"/>
  <c r="AM242" i="1" s="1"/>
  <c r="AG258" i="1"/>
  <c r="AM258" i="1" s="1"/>
  <c r="AG274" i="1"/>
  <c r="AM274" i="1" s="1"/>
  <c r="AG290" i="1"/>
  <c r="AM290" i="1" s="1"/>
  <c r="AG306" i="1"/>
  <c r="AM306" i="1" s="1"/>
  <c r="AG322" i="1"/>
  <c r="AM322" i="1" s="1"/>
  <c r="AG338" i="1"/>
  <c r="AM338" i="1" s="1"/>
  <c r="AG354" i="1"/>
  <c r="AM354" i="1" s="1"/>
  <c r="AG370" i="1"/>
  <c r="AM370" i="1" s="1"/>
  <c r="AG386" i="1"/>
  <c r="AM386" i="1" s="1"/>
  <c r="AG402" i="1"/>
  <c r="AM402" i="1" s="1"/>
  <c r="AG418" i="1"/>
  <c r="AM418" i="1" s="1"/>
  <c r="AG434" i="1"/>
  <c r="AM434" i="1" s="1"/>
  <c r="AG450" i="1"/>
  <c r="AM450" i="1" s="1"/>
  <c r="AG466" i="1"/>
  <c r="AM466" i="1" s="1"/>
  <c r="AG482" i="1"/>
  <c r="AM482" i="1" s="1"/>
  <c r="AG498" i="1"/>
  <c r="AM498" i="1" s="1"/>
  <c r="AG516" i="1"/>
  <c r="AM516" i="1" s="1"/>
  <c r="AG534" i="1"/>
  <c r="AM534" i="1" s="1"/>
  <c r="AG518" i="1"/>
  <c r="AM518" i="1" s="1"/>
  <c r="AG535" i="1"/>
  <c r="AM535" i="1" s="1"/>
  <c r="AG9" i="1"/>
  <c r="AM9" i="1" s="1"/>
  <c r="AG25" i="1"/>
  <c r="AM25" i="1" s="1"/>
  <c r="AG41" i="1"/>
  <c r="AM41" i="1" s="1"/>
  <c r="AG57" i="1"/>
  <c r="AM57" i="1" s="1"/>
  <c r="AG73" i="1"/>
  <c r="AM73" i="1" s="1"/>
  <c r="AG89" i="1"/>
  <c r="AM89" i="1" s="1"/>
  <c r="AG105" i="1"/>
  <c r="AM105" i="1" s="1"/>
  <c r="AG121" i="1"/>
  <c r="AM121" i="1" s="1"/>
  <c r="AG137" i="1"/>
  <c r="AM137" i="1" s="1"/>
  <c r="AG153" i="1"/>
  <c r="AM153" i="1" s="1"/>
  <c r="AG169" i="1"/>
  <c r="AM169" i="1" s="1"/>
  <c r="AG185" i="1"/>
  <c r="AM185" i="1" s="1"/>
  <c r="AG201" i="1"/>
  <c r="AM201" i="1" s="1"/>
  <c r="AG217" i="1"/>
  <c r="AM217" i="1" s="1"/>
  <c r="AG23" i="1"/>
  <c r="AM23" i="1" s="1"/>
  <c r="AG39" i="1"/>
  <c r="AM39" i="1" s="1"/>
  <c r="AG55" i="1"/>
  <c r="AM55" i="1" s="1"/>
  <c r="AG71" i="1"/>
  <c r="AM71" i="1" s="1"/>
  <c r="AG87" i="1"/>
  <c r="AM87" i="1" s="1"/>
  <c r="AG103" i="1"/>
  <c r="AM103" i="1" s="1"/>
  <c r="AG119" i="1"/>
  <c r="AM119" i="1" s="1"/>
  <c r="AG135" i="1"/>
  <c r="AM135" i="1" s="1"/>
  <c r="AG151" i="1"/>
  <c r="AM151" i="1" s="1"/>
  <c r="AG167" i="1"/>
  <c r="AM167" i="1" s="1"/>
  <c r="AG183" i="1"/>
  <c r="AM183" i="1" s="1"/>
  <c r="AG199" i="1"/>
  <c r="AM199" i="1" s="1"/>
  <c r="AG215" i="1"/>
  <c r="AM215" i="1" s="1"/>
  <c r="AG231" i="1"/>
  <c r="AM231" i="1" s="1"/>
  <c r="AG247" i="1"/>
  <c r="AM247" i="1" s="1"/>
  <c r="AG263" i="1"/>
  <c r="AM263" i="1" s="1"/>
  <c r="AG279" i="1"/>
  <c r="AM279" i="1" s="1"/>
  <c r="AG295" i="1"/>
  <c r="AM295" i="1" s="1"/>
  <c r="AG311" i="1"/>
  <c r="AM311" i="1" s="1"/>
  <c r="AG327" i="1"/>
  <c r="AM327" i="1" s="1"/>
  <c r="AG343" i="1"/>
  <c r="AM343" i="1" s="1"/>
  <c r="AG359" i="1"/>
  <c r="AM359" i="1" s="1"/>
  <c r="AG375" i="1"/>
  <c r="AM375" i="1" s="1"/>
  <c r="AG391" i="1"/>
  <c r="AM391" i="1" s="1"/>
  <c r="AG407" i="1"/>
  <c r="AM407" i="1" s="1"/>
  <c r="AG423" i="1"/>
  <c r="AM423" i="1" s="1"/>
  <c r="AG439" i="1"/>
  <c r="AM439" i="1" s="1"/>
  <c r="AG455" i="1"/>
  <c r="AM455" i="1" s="1"/>
  <c r="AG471" i="1"/>
  <c r="AM471" i="1" s="1"/>
  <c r="AG487" i="1"/>
  <c r="AM487" i="1" s="1"/>
  <c r="AG503" i="1"/>
  <c r="AM503" i="1" s="1"/>
  <c r="AG519" i="1"/>
  <c r="AM519" i="1" s="1"/>
  <c r="AG22" i="1"/>
  <c r="AM22" i="1" s="1"/>
  <c r="AG38" i="1"/>
  <c r="AM38" i="1" s="1"/>
  <c r="AG54" i="1"/>
  <c r="AM54" i="1" s="1"/>
  <c r="AG70" i="1"/>
  <c r="AM70" i="1" s="1"/>
  <c r="AG86" i="1"/>
  <c r="AM86" i="1" s="1"/>
  <c r="AG102" i="1"/>
  <c r="AM102" i="1" s="1"/>
  <c r="AG118" i="1"/>
  <c r="AM118" i="1" s="1"/>
  <c r="AG134" i="1"/>
  <c r="AM134" i="1" s="1"/>
  <c r="AG150" i="1"/>
  <c r="AM150" i="1" s="1"/>
  <c r="AG166" i="1"/>
  <c r="AM166" i="1" s="1"/>
  <c r="AG182" i="1"/>
  <c r="AM182" i="1" s="1"/>
  <c r="AG198" i="1"/>
  <c r="AM198" i="1" s="1"/>
  <c r="AG214" i="1"/>
  <c r="AM214" i="1" s="1"/>
  <c r="AG230" i="1"/>
  <c r="AM230" i="1" s="1"/>
  <c r="AG246" i="1"/>
  <c r="AM246" i="1" s="1"/>
  <c r="AG262" i="1"/>
  <c r="AM262" i="1" s="1"/>
  <c r="AG278" i="1"/>
  <c r="AM278" i="1" s="1"/>
  <c r="AG294" i="1"/>
  <c r="AM294" i="1" s="1"/>
  <c r="AG310" i="1"/>
  <c r="AM310" i="1" s="1"/>
  <c r="AG326" i="1"/>
  <c r="AM326" i="1" s="1"/>
  <c r="AG342" i="1"/>
  <c r="AM342" i="1" s="1"/>
  <c r="AG358" i="1"/>
  <c r="AM358" i="1" s="1"/>
  <c r="AG374" i="1"/>
  <c r="AM374" i="1" s="1"/>
  <c r="AG390" i="1"/>
  <c r="AM390" i="1" s="1"/>
  <c r="AG406" i="1"/>
  <c r="AM406" i="1" s="1"/>
  <c r="AG422" i="1"/>
  <c r="AM422" i="1" s="1"/>
  <c r="AG438" i="1"/>
  <c r="AM438" i="1" s="1"/>
  <c r="AG454" i="1"/>
  <c r="AM454" i="1" s="1"/>
  <c r="AG470" i="1"/>
  <c r="AM470" i="1" s="1"/>
  <c r="AG486" i="1"/>
  <c r="AM486" i="1" s="1"/>
  <c r="AG502" i="1"/>
  <c r="AM502" i="1" s="1"/>
  <c r="AG522" i="1"/>
  <c r="AM522" i="1" s="1"/>
  <c r="AG538" i="1"/>
  <c r="AM538" i="1" s="1"/>
  <c r="AG523" i="1"/>
  <c r="AM523" i="1" s="1"/>
  <c r="AG539" i="1"/>
  <c r="AM539" i="1" s="1"/>
  <c r="AG13" i="1"/>
  <c r="AM13" i="1" s="1"/>
  <c r="AG29" i="1"/>
  <c r="AM29" i="1" s="1"/>
  <c r="AG45" i="1"/>
  <c r="AM45" i="1" s="1"/>
  <c r="AG61" i="1"/>
  <c r="AM61" i="1" s="1"/>
  <c r="AG77" i="1"/>
  <c r="AM77" i="1" s="1"/>
  <c r="AG93" i="1"/>
  <c r="AM93" i="1" s="1"/>
  <c r="AG109" i="1"/>
  <c r="AM109" i="1" s="1"/>
  <c r="AG125" i="1"/>
  <c r="AM125" i="1" s="1"/>
  <c r="AG31" i="1"/>
  <c r="AM31" i="1" s="1"/>
  <c r="AG63" i="1"/>
  <c r="AM63" i="1" s="1"/>
  <c r="AG95" i="1"/>
  <c r="AM95" i="1" s="1"/>
  <c r="AG127" i="1"/>
  <c r="AM127" i="1" s="1"/>
  <c r="AG159" i="1"/>
  <c r="AM159" i="1" s="1"/>
  <c r="AG191" i="1"/>
  <c r="AM191" i="1" s="1"/>
  <c r="AG223" i="1"/>
  <c r="AM223" i="1" s="1"/>
  <c r="AG255" i="1"/>
  <c r="AM255" i="1" s="1"/>
  <c r="AG287" i="1"/>
  <c r="AM287" i="1" s="1"/>
  <c r="AG319" i="1"/>
  <c r="AM319" i="1" s="1"/>
  <c r="AG351" i="1"/>
  <c r="AM351" i="1" s="1"/>
  <c r="AG383" i="1"/>
  <c r="AM383" i="1" s="1"/>
  <c r="AG415" i="1"/>
  <c r="AM415" i="1" s="1"/>
  <c r="AG447" i="1"/>
  <c r="AM447" i="1" s="1"/>
  <c r="AG479" i="1"/>
  <c r="AM479" i="1" s="1"/>
  <c r="AG511" i="1"/>
  <c r="AM511" i="1" s="1"/>
  <c r="AG30" i="1"/>
  <c r="AM30" i="1" s="1"/>
  <c r="AG62" i="1"/>
  <c r="AM62" i="1" s="1"/>
  <c r="AG94" i="1"/>
  <c r="AM94" i="1" s="1"/>
  <c r="AG126" i="1"/>
  <c r="AM126" i="1" s="1"/>
  <c r="AG158" i="1"/>
  <c r="AM158" i="1" s="1"/>
  <c r="AG190" i="1"/>
  <c r="AM190" i="1" s="1"/>
  <c r="AG222" i="1"/>
  <c r="AM222" i="1" s="1"/>
  <c r="AG254" i="1"/>
  <c r="AM254" i="1" s="1"/>
  <c r="AG286" i="1"/>
  <c r="AM286" i="1" s="1"/>
  <c r="AG318" i="1"/>
  <c r="AM318" i="1" s="1"/>
  <c r="AG350" i="1"/>
  <c r="AM350" i="1" s="1"/>
  <c r="AG382" i="1"/>
  <c r="AM382" i="1" s="1"/>
  <c r="AG414" i="1"/>
  <c r="AM414" i="1" s="1"/>
  <c r="AG446" i="1"/>
  <c r="AM446" i="1" s="1"/>
  <c r="AG478" i="1"/>
  <c r="AM478" i="1" s="1"/>
  <c r="AG510" i="1"/>
  <c r="AM510" i="1" s="1"/>
  <c r="AG546" i="1"/>
  <c r="AM546" i="1" s="1"/>
  <c r="AG7" i="1"/>
  <c r="AM7" i="1" s="1"/>
  <c r="AG37" i="1"/>
  <c r="AM37" i="1" s="1"/>
  <c r="AG69" i="1"/>
  <c r="AM69" i="1" s="1"/>
  <c r="AG101" i="1"/>
  <c r="AM101" i="1" s="1"/>
  <c r="AG133" i="1"/>
  <c r="AM133" i="1" s="1"/>
  <c r="AG157" i="1"/>
  <c r="AM157" i="1" s="1"/>
  <c r="AG177" i="1"/>
  <c r="AM177" i="1" s="1"/>
  <c r="AG197" i="1"/>
  <c r="AM197" i="1" s="1"/>
  <c r="AG221" i="1"/>
  <c r="AM221" i="1" s="1"/>
  <c r="AG237" i="1"/>
  <c r="AM237" i="1" s="1"/>
  <c r="AG253" i="1"/>
  <c r="AM253" i="1" s="1"/>
  <c r="AG269" i="1"/>
  <c r="AM269" i="1" s="1"/>
  <c r="AG285" i="1"/>
  <c r="AM285" i="1" s="1"/>
  <c r="AG301" i="1"/>
  <c r="AM301" i="1" s="1"/>
  <c r="AG317" i="1"/>
  <c r="AM317" i="1" s="1"/>
  <c r="AG333" i="1"/>
  <c r="AM333" i="1" s="1"/>
  <c r="AG349" i="1"/>
  <c r="AM349" i="1" s="1"/>
  <c r="AG365" i="1"/>
  <c r="AM365" i="1" s="1"/>
  <c r="AG381" i="1"/>
  <c r="AM381" i="1" s="1"/>
  <c r="AG397" i="1"/>
  <c r="AM397" i="1" s="1"/>
  <c r="AG413" i="1"/>
  <c r="AM413" i="1" s="1"/>
  <c r="AG429" i="1"/>
  <c r="AM429" i="1" s="1"/>
  <c r="AG445" i="1"/>
  <c r="AM445" i="1" s="1"/>
  <c r="AG461" i="1"/>
  <c r="AM461" i="1" s="1"/>
  <c r="AG477" i="1"/>
  <c r="AM477" i="1" s="1"/>
  <c r="AG493" i="1"/>
  <c r="AM493" i="1" s="1"/>
  <c r="AG509" i="1"/>
  <c r="AM509" i="1" s="1"/>
  <c r="AG12" i="1"/>
  <c r="AM12" i="1" s="1"/>
  <c r="AG28" i="1"/>
  <c r="AM28" i="1" s="1"/>
  <c r="AG44" i="1"/>
  <c r="AM44" i="1" s="1"/>
  <c r="AG60" i="1"/>
  <c r="AM60" i="1" s="1"/>
  <c r="AG76" i="1"/>
  <c r="AM76" i="1" s="1"/>
  <c r="AG92" i="1"/>
  <c r="AM92" i="1" s="1"/>
  <c r="AG108" i="1"/>
  <c r="AM108" i="1" s="1"/>
  <c r="AG124" i="1"/>
  <c r="AM124" i="1" s="1"/>
  <c r="AG140" i="1"/>
  <c r="AM140" i="1" s="1"/>
  <c r="AG15" i="1"/>
  <c r="AM15" i="1" s="1"/>
  <c r="AG47" i="1"/>
  <c r="AM47" i="1" s="1"/>
  <c r="AG79" i="1"/>
  <c r="AM79" i="1" s="1"/>
  <c r="AG111" i="1"/>
  <c r="AM111" i="1" s="1"/>
  <c r="AG143" i="1"/>
  <c r="AM143" i="1" s="1"/>
  <c r="AG175" i="1"/>
  <c r="AM175" i="1" s="1"/>
  <c r="AG207" i="1"/>
  <c r="AM207" i="1" s="1"/>
  <c r="AG239" i="1"/>
  <c r="AM239" i="1" s="1"/>
  <c r="AG271" i="1"/>
  <c r="AM271" i="1" s="1"/>
  <c r="AG303" i="1"/>
  <c r="AM303" i="1" s="1"/>
  <c r="AG335" i="1"/>
  <c r="AM335" i="1" s="1"/>
  <c r="AG367" i="1"/>
  <c r="AM367" i="1" s="1"/>
  <c r="AG399" i="1"/>
  <c r="AM399" i="1" s="1"/>
  <c r="AG431" i="1"/>
  <c r="AM431" i="1" s="1"/>
  <c r="AG463" i="1"/>
  <c r="AM463" i="1" s="1"/>
  <c r="AG495" i="1"/>
  <c r="AM495" i="1" s="1"/>
  <c r="AG14" i="1"/>
  <c r="AM14" i="1" s="1"/>
  <c r="AG46" i="1"/>
  <c r="AM46" i="1" s="1"/>
  <c r="AG78" i="1"/>
  <c r="AM78" i="1" s="1"/>
  <c r="AG110" i="1"/>
  <c r="AM110" i="1" s="1"/>
  <c r="AG142" i="1"/>
  <c r="AM142" i="1" s="1"/>
  <c r="AG174" i="1"/>
  <c r="AM174" i="1" s="1"/>
  <c r="AG206" i="1"/>
  <c r="AM206" i="1" s="1"/>
  <c r="AG238" i="1"/>
  <c r="AM238" i="1" s="1"/>
  <c r="AG270" i="1"/>
  <c r="AM270" i="1" s="1"/>
  <c r="AG302" i="1"/>
  <c r="AM302" i="1" s="1"/>
  <c r="AG334" i="1"/>
  <c r="AM334" i="1" s="1"/>
  <c r="AG366" i="1"/>
  <c r="AM366" i="1" s="1"/>
  <c r="AG398" i="1"/>
  <c r="AM398" i="1" s="1"/>
  <c r="AG430" i="1"/>
  <c r="AM430" i="1" s="1"/>
  <c r="AG462" i="1"/>
  <c r="AM462" i="1" s="1"/>
  <c r="AG494" i="1"/>
  <c r="AM494" i="1" s="1"/>
  <c r="AG530" i="1"/>
  <c r="AM530" i="1" s="1"/>
  <c r="AG531" i="1"/>
  <c r="AM531" i="1" s="1"/>
  <c r="AG21" i="1"/>
  <c r="AM21" i="1" s="1"/>
  <c r="AG53" i="1"/>
  <c r="AM53" i="1" s="1"/>
  <c r="AG85" i="1"/>
  <c r="AM85" i="1" s="1"/>
  <c r="AG117" i="1"/>
  <c r="AM117" i="1" s="1"/>
  <c r="AG145" i="1"/>
  <c r="AM145" i="1" s="1"/>
  <c r="AG165" i="1"/>
  <c r="AM165" i="1" s="1"/>
  <c r="AG189" i="1"/>
  <c r="AM189" i="1" s="1"/>
  <c r="AG209" i="1"/>
  <c r="AM209" i="1" s="1"/>
  <c r="AG229" i="1"/>
  <c r="AM229" i="1" s="1"/>
  <c r="AG245" i="1"/>
  <c r="AM245" i="1" s="1"/>
  <c r="AG261" i="1"/>
  <c r="AM261" i="1" s="1"/>
  <c r="AG277" i="1"/>
  <c r="AM277" i="1" s="1"/>
  <c r="AG293" i="1"/>
  <c r="AM293" i="1" s="1"/>
  <c r="AG309" i="1"/>
  <c r="AM309" i="1" s="1"/>
  <c r="AG325" i="1"/>
  <c r="AM325" i="1" s="1"/>
  <c r="AG341" i="1"/>
  <c r="AM341" i="1" s="1"/>
  <c r="AG357" i="1"/>
  <c r="AM357" i="1" s="1"/>
  <c r="AG373" i="1"/>
  <c r="AM373" i="1" s="1"/>
  <c r="AG389" i="1"/>
  <c r="AM389" i="1" s="1"/>
  <c r="AG405" i="1"/>
  <c r="AM405" i="1" s="1"/>
  <c r="AG421" i="1"/>
  <c r="AM421" i="1" s="1"/>
  <c r="AG437" i="1"/>
  <c r="AM437" i="1" s="1"/>
  <c r="AG453" i="1"/>
  <c r="AM453" i="1" s="1"/>
  <c r="AG469" i="1"/>
  <c r="AM469" i="1" s="1"/>
  <c r="AG485" i="1"/>
  <c r="AM485" i="1" s="1"/>
  <c r="AG501" i="1"/>
  <c r="AM501" i="1" s="1"/>
  <c r="AG517" i="1"/>
  <c r="AM517" i="1" s="1"/>
  <c r="AG20" i="1"/>
  <c r="AM20" i="1" s="1"/>
  <c r="AG36" i="1"/>
  <c r="AM36" i="1" s="1"/>
  <c r="AG52" i="1"/>
  <c r="AM52" i="1" s="1"/>
  <c r="AG68" i="1"/>
  <c r="AM68" i="1" s="1"/>
  <c r="AG84" i="1"/>
  <c r="AM84" i="1" s="1"/>
  <c r="AG100" i="1"/>
  <c r="AM100" i="1" s="1"/>
  <c r="AG116" i="1"/>
  <c r="AM116" i="1" s="1"/>
  <c r="AG132" i="1"/>
  <c r="AM132" i="1" s="1"/>
  <c r="AG148" i="1"/>
  <c r="AM148" i="1" s="1"/>
  <c r="AG164" i="1"/>
  <c r="AM164" i="1" s="1"/>
  <c r="AG180" i="1"/>
  <c r="AM180" i="1" s="1"/>
  <c r="AG196" i="1"/>
  <c r="AM196" i="1" s="1"/>
  <c r="AG212" i="1"/>
  <c r="AM212" i="1" s="1"/>
  <c r="AG228" i="1"/>
  <c r="AM228" i="1" s="1"/>
  <c r="AG244" i="1"/>
  <c r="AM244" i="1" s="1"/>
  <c r="AG260" i="1"/>
  <c r="AM260" i="1" s="1"/>
  <c r="AG276" i="1"/>
  <c r="AM276" i="1" s="1"/>
  <c r="AG292" i="1"/>
  <c r="AM292" i="1" s="1"/>
  <c r="AG308" i="1"/>
  <c r="AM308" i="1" s="1"/>
  <c r="AG324" i="1"/>
  <c r="AM324" i="1" s="1"/>
  <c r="AG340" i="1"/>
  <c r="AM340" i="1" s="1"/>
  <c r="AG27" i="1"/>
  <c r="AM27" i="1" s="1"/>
  <c r="AG59" i="1"/>
  <c r="AM59" i="1" s="1"/>
  <c r="AG91" i="1"/>
  <c r="AM91" i="1" s="1"/>
  <c r="AG123" i="1"/>
  <c r="AM123" i="1" s="1"/>
  <c r="AG155" i="1"/>
  <c r="AM155" i="1" s="1"/>
  <c r="AG187" i="1"/>
  <c r="AM187" i="1" s="1"/>
  <c r="AG219" i="1"/>
  <c r="AM219" i="1" s="1"/>
  <c r="AG251" i="1"/>
  <c r="AM251" i="1" s="1"/>
  <c r="AG283" i="1"/>
  <c r="AM283" i="1" s="1"/>
  <c r="AG315" i="1"/>
  <c r="AM315" i="1" s="1"/>
  <c r="AG347" i="1"/>
  <c r="AM347" i="1" s="1"/>
  <c r="AG379" i="1"/>
  <c r="AM379" i="1" s="1"/>
  <c r="AG411" i="1"/>
  <c r="AM411" i="1" s="1"/>
  <c r="AG443" i="1"/>
  <c r="AM443" i="1" s="1"/>
  <c r="AG475" i="1"/>
  <c r="AM475" i="1" s="1"/>
  <c r="AG507" i="1"/>
  <c r="AM507" i="1" s="1"/>
  <c r="AG26" i="1"/>
  <c r="AM26" i="1" s="1"/>
  <c r="AG58" i="1"/>
  <c r="AM58" i="1" s="1"/>
  <c r="AG90" i="1"/>
  <c r="AM90" i="1" s="1"/>
  <c r="AG122" i="1"/>
  <c r="AM122" i="1" s="1"/>
  <c r="AG154" i="1"/>
  <c r="AM154" i="1" s="1"/>
  <c r="AG186" i="1"/>
  <c r="AM186" i="1" s="1"/>
  <c r="AG218" i="1"/>
  <c r="AM218" i="1" s="1"/>
  <c r="AG11" i="1"/>
  <c r="AM11" i="1" s="1"/>
  <c r="AG139" i="1"/>
  <c r="AM139" i="1" s="1"/>
  <c r="AG267" i="1"/>
  <c r="AM267" i="1" s="1"/>
  <c r="AG395" i="1"/>
  <c r="AM395" i="1" s="1"/>
  <c r="AG10" i="1"/>
  <c r="AM10" i="1" s="1"/>
  <c r="AG138" i="1"/>
  <c r="AM138" i="1" s="1"/>
  <c r="AG250" i="1"/>
  <c r="AM250" i="1" s="1"/>
  <c r="AG314" i="1"/>
  <c r="AM314" i="1" s="1"/>
  <c r="AG378" i="1"/>
  <c r="AM378" i="1" s="1"/>
  <c r="AG442" i="1"/>
  <c r="AM442" i="1" s="1"/>
  <c r="AG506" i="1"/>
  <c r="AM506" i="1" s="1"/>
  <c r="AG543" i="1"/>
  <c r="AM543" i="1" s="1"/>
  <c r="AG65" i="1"/>
  <c r="AM65" i="1" s="1"/>
  <c r="AG129" i="1"/>
  <c r="AM129" i="1" s="1"/>
  <c r="AG173" i="1"/>
  <c r="AM173" i="1" s="1"/>
  <c r="AG213" i="1"/>
  <c r="AM213" i="1" s="1"/>
  <c r="AG249" i="1"/>
  <c r="AM249" i="1" s="1"/>
  <c r="AG281" i="1"/>
  <c r="AM281" i="1" s="1"/>
  <c r="AG313" i="1"/>
  <c r="AM313" i="1" s="1"/>
  <c r="AG345" i="1"/>
  <c r="AM345" i="1" s="1"/>
  <c r="AG377" i="1"/>
  <c r="AM377" i="1" s="1"/>
  <c r="AG409" i="1"/>
  <c r="AM409" i="1" s="1"/>
  <c r="AG441" i="1"/>
  <c r="AM441" i="1" s="1"/>
  <c r="AG473" i="1"/>
  <c r="AM473" i="1" s="1"/>
  <c r="AG505" i="1"/>
  <c r="AM505" i="1" s="1"/>
  <c r="AG24" i="1"/>
  <c r="AM24" i="1" s="1"/>
  <c r="AG56" i="1"/>
  <c r="AM56" i="1" s="1"/>
  <c r="AG88" i="1"/>
  <c r="AM88" i="1" s="1"/>
  <c r="AG120" i="1"/>
  <c r="AM120" i="1" s="1"/>
  <c r="AG152" i="1"/>
  <c r="AM152" i="1" s="1"/>
  <c r="AG172" i="1"/>
  <c r="AM172" i="1" s="1"/>
  <c r="AG192" i="1"/>
  <c r="AM192" i="1" s="1"/>
  <c r="AG216" i="1"/>
  <c r="AM216" i="1" s="1"/>
  <c r="AG236" i="1"/>
  <c r="AM236" i="1" s="1"/>
  <c r="AG256" i="1"/>
  <c r="AM256" i="1" s="1"/>
  <c r="AG280" i="1"/>
  <c r="AM280" i="1" s="1"/>
  <c r="AG300" i="1"/>
  <c r="AM300" i="1" s="1"/>
  <c r="AG320" i="1"/>
  <c r="AM320" i="1" s="1"/>
  <c r="AG344" i="1"/>
  <c r="AM344" i="1" s="1"/>
  <c r="AG360" i="1"/>
  <c r="AM360" i="1" s="1"/>
  <c r="AG376" i="1"/>
  <c r="AM376" i="1" s="1"/>
  <c r="AG392" i="1"/>
  <c r="AM392" i="1" s="1"/>
  <c r="AG408" i="1"/>
  <c r="AM408" i="1" s="1"/>
  <c r="AG424" i="1"/>
  <c r="AM424" i="1" s="1"/>
  <c r="AG440" i="1"/>
  <c r="AM440" i="1" s="1"/>
  <c r="AG456" i="1"/>
  <c r="AM456" i="1" s="1"/>
  <c r="AG472" i="1"/>
  <c r="AM472" i="1" s="1"/>
  <c r="AG488" i="1"/>
  <c r="AM488" i="1" s="1"/>
  <c r="AG504" i="1"/>
  <c r="AM504" i="1" s="1"/>
  <c r="AG524" i="1"/>
  <c r="AM524" i="1" s="1"/>
  <c r="AG540" i="1"/>
  <c r="AM540" i="1" s="1"/>
  <c r="AG525" i="1"/>
  <c r="AM525" i="1" s="1"/>
  <c r="AG541" i="1"/>
  <c r="AM541" i="1" s="1"/>
  <c r="AG272" i="1"/>
  <c r="AM272" i="1" s="1"/>
  <c r="AG372" i="1"/>
  <c r="AM372" i="1" s="1"/>
  <c r="AG420" i="1"/>
  <c r="AM420" i="1" s="1"/>
  <c r="AG484" i="1"/>
  <c r="AM484" i="1" s="1"/>
  <c r="AG536" i="1"/>
  <c r="AM536" i="1" s="1"/>
  <c r="AG43" i="1"/>
  <c r="AM43" i="1" s="1"/>
  <c r="AG171" i="1"/>
  <c r="AM171" i="1" s="1"/>
  <c r="AG299" i="1"/>
  <c r="AM299" i="1" s="1"/>
  <c r="AG427" i="1"/>
  <c r="AM427" i="1" s="1"/>
  <c r="AG42" i="1"/>
  <c r="AM42" i="1" s="1"/>
  <c r="AG170" i="1"/>
  <c r="AM170" i="1" s="1"/>
  <c r="AG266" i="1"/>
  <c r="AM266" i="1" s="1"/>
  <c r="AG330" i="1"/>
  <c r="AM330" i="1" s="1"/>
  <c r="AG394" i="1"/>
  <c r="AM394" i="1" s="1"/>
  <c r="AG458" i="1"/>
  <c r="AM458" i="1" s="1"/>
  <c r="AG526" i="1"/>
  <c r="AM526" i="1" s="1"/>
  <c r="AG17" i="1"/>
  <c r="AM17" i="1" s="1"/>
  <c r="AG81" i="1"/>
  <c r="AM81" i="1" s="1"/>
  <c r="AG141" i="1"/>
  <c r="AM141" i="1" s="1"/>
  <c r="AG181" i="1"/>
  <c r="AM181" i="1" s="1"/>
  <c r="AG225" i="1"/>
  <c r="AM225" i="1" s="1"/>
  <c r="AG257" i="1"/>
  <c r="AM257" i="1" s="1"/>
  <c r="AG289" i="1"/>
  <c r="AM289" i="1" s="1"/>
  <c r="AG321" i="1"/>
  <c r="AM321" i="1" s="1"/>
  <c r="AG353" i="1"/>
  <c r="AM353" i="1" s="1"/>
  <c r="AG385" i="1"/>
  <c r="AM385" i="1" s="1"/>
  <c r="AG417" i="1"/>
  <c r="AM417" i="1" s="1"/>
  <c r="AG449" i="1"/>
  <c r="AM449" i="1" s="1"/>
  <c r="AG481" i="1"/>
  <c r="AM481" i="1" s="1"/>
  <c r="AG513" i="1"/>
  <c r="AM513" i="1" s="1"/>
  <c r="AG32" i="1"/>
  <c r="AM32" i="1" s="1"/>
  <c r="AG64" i="1"/>
  <c r="AM64" i="1" s="1"/>
  <c r="AG96" i="1"/>
  <c r="AM96" i="1" s="1"/>
  <c r="AG128" i="1"/>
  <c r="AM128" i="1" s="1"/>
  <c r="AG156" i="1"/>
  <c r="AM156" i="1" s="1"/>
  <c r="AG176" i="1"/>
  <c r="AM176" i="1" s="1"/>
  <c r="AG200" i="1"/>
  <c r="AM200" i="1" s="1"/>
  <c r="AG220" i="1"/>
  <c r="AM220" i="1" s="1"/>
  <c r="AG240" i="1"/>
  <c r="AM240" i="1" s="1"/>
  <c r="AG264" i="1"/>
  <c r="AM264" i="1" s="1"/>
  <c r="AG284" i="1"/>
  <c r="AM284" i="1" s="1"/>
  <c r="AG304" i="1"/>
  <c r="AM304" i="1" s="1"/>
  <c r="AG328" i="1"/>
  <c r="AM328" i="1" s="1"/>
  <c r="AG348" i="1"/>
  <c r="AM348" i="1" s="1"/>
  <c r="AG364" i="1"/>
  <c r="AM364" i="1" s="1"/>
  <c r="AG380" i="1"/>
  <c r="AM380" i="1" s="1"/>
  <c r="AG396" i="1"/>
  <c r="AM396" i="1" s="1"/>
  <c r="AG412" i="1"/>
  <c r="AM412" i="1" s="1"/>
  <c r="AG428" i="1"/>
  <c r="AM428" i="1" s="1"/>
  <c r="AG444" i="1"/>
  <c r="AM444" i="1" s="1"/>
  <c r="AG460" i="1"/>
  <c r="AM460" i="1" s="1"/>
  <c r="AG476" i="1"/>
  <c r="AM476" i="1" s="1"/>
  <c r="AG492" i="1"/>
  <c r="AM492" i="1" s="1"/>
  <c r="AG508" i="1"/>
  <c r="AM508" i="1" s="1"/>
  <c r="AG528" i="1"/>
  <c r="AM528" i="1" s="1"/>
  <c r="AG544" i="1"/>
  <c r="AM544" i="1" s="1"/>
  <c r="AG529" i="1"/>
  <c r="AM529" i="1" s="1"/>
  <c r="AG545" i="1"/>
  <c r="AM545" i="1" s="1"/>
  <c r="AG296" i="1"/>
  <c r="AM296" i="1" s="1"/>
  <c r="AG356" i="1"/>
  <c r="AM356" i="1" s="1"/>
  <c r="AG436" i="1"/>
  <c r="AM436" i="1" s="1"/>
  <c r="AG468" i="1"/>
  <c r="AM468" i="1" s="1"/>
  <c r="AG521" i="1"/>
  <c r="AM521" i="1" s="1"/>
  <c r="AG75" i="1"/>
  <c r="AM75" i="1" s="1"/>
  <c r="AG203" i="1"/>
  <c r="AM203" i="1" s="1"/>
  <c r="AG331" i="1"/>
  <c r="AM331" i="1" s="1"/>
  <c r="AG459" i="1"/>
  <c r="AM459" i="1" s="1"/>
  <c r="AG74" i="1"/>
  <c r="AM74" i="1" s="1"/>
  <c r="AG202" i="1"/>
  <c r="AM202" i="1" s="1"/>
  <c r="AG282" i="1"/>
  <c r="AM282" i="1" s="1"/>
  <c r="AG346" i="1"/>
  <c r="AM346" i="1" s="1"/>
  <c r="AG410" i="1"/>
  <c r="AM410" i="1" s="1"/>
  <c r="AG474" i="1"/>
  <c r="AM474" i="1" s="1"/>
  <c r="AG542" i="1"/>
  <c r="AM542" i="1" s="1"/>
  <c r="AG33" i="1"/>
  <c r="AM33" i="1" s="1"/>
  <c r="AG97" i="1"/>
  <c r="AM97" i="1" s="1"/>
  <c r="AG149" i="1"/>
  <c r="AM149" i="1" s="1"/>
  <c r="AG193" i="1"/>
  <c r="AM193" i="1" s="1"/>
  <c r="AG233" i="1"/>
  <c r="AM233" i="1" s="1"/>
  <c r="AG265" i="1"/>
  <c r="AM265" i="1" s="1"/>
  <c r="AG297" i="1"/>
  <c r="AM297" i="1" s="1"/>
  <c r="AG329" i="1"/>
  <c r="AM329" i="1" s="1"/>
  <c r="AG361" i="1"/>
  <c r="AM361" i="1" s="1"/>
  <c r="AG393" i="1"/>
  <c r="AM393" i="1" s="1"/>
  <c r="AG425" i="1"/>
  <c r="AM425" i="1" s="1"/>
  <c r="AG457" i="1"/>
  <c r="AM457" i="1" s="1"/>
  <c r="AG489" i="1"/>
  <c r="AM489" i="1" s="1"/>
  <c r="AG8" i="1"/>
  <c r="AM8" i="1" s="1"/>
  <c r="AG40" i="1"/>
  <c r="AM40" i="1" s="1"/>
  <c r="AG72" i="1"/>
  <c r="AM72" i="1" s="1"/>
  <c r="AG104" i="1"/>
  <c r="AM104" i="1" s="1"/>
  <c r="AG136" i="1"/>
  <c r="AM136" i="1" s="1"/>
  <c r="AG160" i="1"/>
  <c r="AM160" i="1" s="1"/>
  <c r="AG184" i="1"/>
  <c r="AM184" i="1" s="1"/>
  <c r="AG204" i="1"/>
  <c r="AM204" i="1" s="1"/>
  <c r="AG224" i="1"/>
  <c r="AM224" i="1" s="1"/>
  <c r="AG248" i="1"/>
  <c r="AM248" i="1" s="1"/>
  <c r="AG268" i="1"/>
  <c r="AM268" i="1" s="1"/>
  <c r="AG288" i="1"/>
  <c r="AM288" i="1" s="1"/>
  <c r="AG312" i="1"/>
  <c r="AM312" i="1" s="1"/>
  <c r="AG332" i="1"/>
  <c r="AM332" i="1" s="1"/>
  <c r="AG352" i="1"/>
  <c r="AM352" i="1" s="1"/>
  <c r="AG368" i="1"/>
  <c r="AM368" i="1" s="1"/>
  <c r="AG384" i="1"/>
  <c r="AM384" i="1" s="1"/>
  <c r="AG400" i="1"/>
  <c r="AM400" i="1" s="1"/>
  <c r="AG416" i="1"/>
  <c r="AM416" i="1" s="1"/>
  <c r="AG432" i="1"/>
  <c r="AM432" i="1" s="1"/>
  <c r="AG448" i="1"/>
  <c r="AM448" i="1" s="1"/>
  <c r="AG464" i="1"/>
  <c r="AM464" i="1" s="1"/>
  <c r="AG480" i="1"/>
  <c r="AM480" i="1" s="1"/>
  <c r="AG496" i="1"/>
  <c r="AM496" i="1" s="1"/>
  <c r="AG512" i="1"/>
  <c r="AM512" i="1" s="1"/>
  <c r="AG532" i="1"/>
  <c r="AM532" i="1" s="1"/>
  <c r="AG514" i="1"/>
  <c r="AM514" i="1" s="1"/>
  <c r="AG533" i="1"/>
  <c r="AM533" i="1" s="1"/>
  <c r="AG107" i="1"/>
  <c r="AM107" i="1" s="1"/>
  <c r="AG235" i="1"/>
  <c r="AM235" i="1" s="1"/>
  <c r="AG363" i="1"/>
  <c r="AM363" i="1" s="1"/>
  <c r="AG491" i="1"/>
  <c r="AM491" i="1" s="1"/>
  <c r="AG106" i="1"/>
  <c r="AM106" i="1" s="1"/>
  <c r="AG234" i="1"/>
  <c r="AM234" i="1" s="1"/>
  <c r="AG298" i="1"/>
  <c r="AM298" i="1" s="1"/>
  <c r="AG362" i="1"/>
  <c r="AM362" i="1" s="1"/>
  <c r="AG426" i="1"/>
  <c r="AM426" i="1" s="1"/>
  <c r="AG490" i="1"/>
  <c r="AM490" i="1" s="1"/>
  <c r="AG527" i="1"/>
  <c r="AM527" i="1" s="1"/>
  <c r="AG49" i="1"/>
  <c r="AM49" i="1" s="1"/>
  <c r="AG113" i="1"/>
  <c r="AM113" i="1" s="1"/>
  <c r="AG161" i="1"/>
  <c r="AM161" i="1" s="1"/>
  <c r="AG205" i="1"/>
  <c r="AM205" i="1" s="1"/>
  <c r="AG241" i="1"/>
  <c r="AM241" i="1" s="1"/>
  <c r="AG273" i="1"/>
  <c r="AM273" i="1" s="1"/>
  <c r="AG305" i="1"/>
  <c r="AM305" i="1" s="1"/>
  <c r="AG337" i="1"/>
  <c r="AM337" i="1" s="1"/>
  <c r="AG369" i="1"/>
  <c r="AM369" i="1" s="1"/>
  <c r="AG401" i="1"/>
  <c r="AM401" i="1" s="1"/>
  <c r="AG433" i="1"/>
  <c r="AM433" i="1" s="1"/>
  <c r="AG465" i="1"/>
  <c r="AM465" i="1" s="1"/>
  <c r="AG497" i="1"/>
  <c r="AM497" i="1" s="1"/>
  <c r="AG16" i="1"/>
  <c r="AM16" i="1" s="1"/>
  <c r="AG48" i="1"/>
  <c r="AM48" i="1" s="1"/>
  <c r="AG80" i="1"/>
  <c r="AM80" i="1" s="1"/>
  <c r="AG112" i="1"/>
  <c r="AM112" i="1" s="1"/>
  <c r="AG144" i="1"/>
  <c r="AM144" i="1" s="1"/>
  <c r="AG168" i="1"/>
  <c r="AM168" i="1" s="1"/>
  <c r="AG188" i="1"/>
  <c r="AM188" i="1" s="1"/>
  <c r="AG208" i="1"/>
  <c r="AM208" i="1" s="1"/>
  <c r="AG232" i="1"/>
  <c r="AM232" i="1" s="1"/>
  <c r="AG252" i="1"/>
  <c r="AM252" i="1" s="1"/>
  <c r="AG316" i="1"/>
  <c r="AM316" i="1" s="1"/>
  <c r="AG336" i="1"/>
  <c r="AM336" i="1" s="1"/>
  <c r="AG388" i="1"/>
  <c r="AM388" i="1" s="1"/>
  <c r="AG404" i="1"/>
  <c r="AM404" i="1" s="1"/>
  <c r="AG452" i="1"/>
  <c r="AM452" i="1" s="1"/>
  <c r="AG500" i="1"/>
  <c r="AM500" i="1" s="1"/>
  <c r="AG520" i="1"/>
  <c r="AM520" i="1" s="1"/>
  <c r="AG537" i="1"/>
  <c r="AM537" i="1" s="1"/>
  <c r="AA2" i="1" l="1"/>
  <c r="AA3" i="1"/>
  <c r="AB389" i="1" s="1"/>
  <c r="AL389" i="1" s="1"/>
  <c r="AB1159" i="1" l="1"/>
  <c r="AL1159" i="1" s="1"/>
  <c r="AQ1159" i="1" s="1"/>
  <c r="M1159" i="5" s="1"/>
  <c r="P1159" i="5" s="1"/>
  <c r="AB1068" i="1"/>
  <c r="AL1068" i="1" s="1"/>
  <c r="AQ1068" i="1" s="1"/>
  <c r="M1068" i="5" s="1"/>
  <c r="P1068" i="5" s="1"/>
  <c r="AB207" i="1"/>
  <c r="AL207" i="1" s="1"/>
  <c r="AN207" i="1" s="1"/>
  <c r="AB1415" i="1"/>
  <c r="AL1415" i="1" s="1"/>
  <c r="AQ1415" i="1" s="1"/>
  <c r="M1415" i="5" s="1"/>
  <c r="P1415" i="5" s="1"/>
  <c r="AB729" i="1"/>
  <c r="AL729" i="1" s="1"/>
  <c r="AQ729" i="1" s="1"/>
  <c r="M729" i="5" s="1"/>
  <c r="P729" i="5" s="1"/>
  <c r="AB1015" i="1"/>
  <c r="AL1015" i="1" s="1"/>
  <c r="AQ1015" i="1" s="1"/>
  <c r="M1015" i="5" s="1"/>
  <c r="P1015" i="5" s="1"/>
  <c r="AB1235" i="1"/>
  <c r="AL1235" i="1" s="1"/>
  <c r="AQ1235" i="1" s="1"/>
  <c r="M1235" i="5" s="1"/>
  <c r="P1235" i="5" s="1"/>
  <c r="AB266" i="1"/>
  <c r="AL266" i="1" s="1"/>
  <c r="AN266" i="1" s="1"/>
  <c r="AB230" i="1"/>
  <c r="AL230" i="1" s="1"/>
  <c r="AN230" i="1" s="1"/>
  <c r="AB555" i="1"/>
  <c r="AL555" i="1" s="1"/>
  <c r="AQ555" i="1" s="1"/>
  <c r="M555" i="5" s="1"/>
  <c r="P555" i="5" s="1"/>
  <c r="AB498" i="1"/>
  <c r="AL498" i="1" s="1"/>
  <c r="AN498" i="1" s="1"/>
  <c r="AB298" i="1"/>
  <c r="AL298" i="1" s="1"/>
  <c r="AN298" i="1" s="1"/>
  <c r="AB737" i="1"/>
  <c r="AL737" i="1" s="1"/>
  <c r="AQ737" i="1" s="1"/>
  <c r="M737" i="5" s="1"/>
  <c r="P737" i="5" s="1"/>
  <c r="AB777" i="1"/>
  <c r="AL777" i="1" s="1"/>
  <c r="AQ777" i="1" s="1"/>
  <c r="M777" i="5" s="1"/>
  <c r="P777" i="5" s="1"/>
  <c r="AB889" i="1"/>
  <c r="AL889" i="1" s="1"/>
  <c r="AQ889" i="1" s="1"/>
  <c r="M889" i="5" s="1"/>
  <c r="P889" i="5" s="1"/>
  <c r="AB1295" i="1"/>
  <c r="AL1295" i="1" s="1"/>
  <c r="AQ1295" i="1" s="1"/>
  <c r="M1295" i="5" s="1"/>
  <c r="P1295" i="5" s="1"/>
  <c r="AB643" i="1"/>
  <c r="AL643" i="1" s="1"/>
  <c r="AQ643" i="1" s="1"/>
  <c r="M643" i="5" s="1"/>
  <c r="P643" i="5" s="1"/>
  <c r="AB396" i="1"/>
  <c r="AL396" i="1" s="1"/>
  <c r="AN396" i="1" s="1"/>
  <c r="AB1047" i="1"/>
  <c r="AL1047" i="1" s="1"/>
  <c r="AQ1047" i="1" s="1"/>
  <c r="M1047" i="5" s="1"/>
  <c r="P1047" i="5" s="1"/>
  <c r="AB971" i="1"/>
  <c r="AL971" i="1" s="1"/>
  <c r="AQ971" i="1" s="1"/>
  <c r="M971" i="5" s="1"/>
  <c r="P971" i="5" s="1"/>
  <c r="AB662" i="1"/>
  <c r="AL662" i="1" s="1"/>
  <c r="AQ662" i="1" s="1"/>
  <c r="M662" i="5" s="1"/>
  <c r="P662" i="5" s="1"/>
  <c r="AB669" i="1"/>
  <c r="AL669" i="1" s="1"/>
  <c r="AQ669" i="1" s="1"/>
  <c r="M669" i="5" s="1"/>
  <c r="P669" i="5" s="1"/>
  <c r="AB943" i="1"/>
  <c r="AL943" i="1" s="1"/>
  <c r="AQ943" i="1" s="1"/>
  <c r="M943" i="5" s="1"/>
  <c r="P943" i="5" s="1"/>
  <c r="AB1369" i="1"/>
  <c r="AL1369" i="1" s="1"/>
  <c r="AQ1369" i="1" s="1"/>
  <c r="M1369" i="5" s="1"/>
  <c r="P1369" i="5" s="1"/>
  <c r="AB1163" i="1"/>
  <c r="AL1163" i="1" s="1"/>
  <c r="AQ1163" i="1" s="1"/>
  <c r="M1163" i="5" s="1"/>
  <c r="P1163" i="5" s="1"/>
  <c r="AB474" i="1"/>
  <c r="AL474" i="1" s="1"/>
  <c r="AQ474" i="1" s="1"/>
  <c r="M474" i="5" s="1"/>
  <c r="P474" i="5" s="1"/>
  <c r="AB798" i="1"/>
  <c r="AL798" i="1" s="1"/>
  <c r="AQ798" i="1" s="1"/>
  <c r="M798" i="5" s="1"/>
  <c r="P798" i="5" s="1"/>
  <c r="AB821" i="1"/>
  <c r="AL821" i="1" s="1"/>
  <c r="AQ821" i="1" s="1"/>
  <c r="M821" i="5" s="1"/>
  <c r="P821" i="5" s="1"/>
  <c r="AB1259" i="1"/>
  <c r="AL1259" i="1" s="1"/>
  <c r="AQ1259" i="1" s="1"/>
  <c r="M1259" i="5" s="1"/>
  <c r="P1259" i="5" s="1"/>
  <c r="AB745" i="1"/>
  <c r="AL745" i="1" s="1"/>
  <c r="AQ745" i="1" s="1"/>
  <c r="M745" i="5" s="1"/>
  <c r="P745" i="5" s="1"/>
  <c r="AB330" i="1"/>
  <c r="AL330" i="1" s="1"/>
  <c r="AN330" i="1" s="1"/>
  <c r="AB1066" i="1"/>
  <c r="AL1066" i="1" s="1"/>
  <c r="AQ1066" i="1" s="1"/>
  <c r="M1066" i="5" s="1"/>
  <c r="P1066" i="5" s="1"/>
  <c r="AB657" i="1"/>
  <c r="AL657" i="1" s="1"/>
  <c r="AQ657" i="1" s="1"/>
  <c r="M657" i="5" s="1"/>
  <c r="P657" i="5" s="1"/>
  <c r="AB1912" i="1"/>
  <c r="AB1171" i="1"/>
  <c r="AL1171" i="1" s="1"/>
  <c r="AQ1171" i="1" s="1"/>
  <c r="M1171" i="5" s="1"/>
  <c r="P1171" i="5" s="1"/>
  <c r="AB693" i="1"/>
  <c r="AL693" i="1" s="1"/>
  <c r="AQ693" i="1" s="1"/>
  <c r="M693" i="5" s="1"/>
  <c r="P693" i="5" s="1"/>
  <c r="AB1075" i="1"/>
  <c r="AL1075" i="1" s="1"/>
  <c r="AQ1075" i="1" s="1"/>
  <c r="M1075" i="5" s="1"/>
  <c r="P1075" i="5" s="1"/>
  <c r="AB1395" i="1"/>
  <c r="AL1395" i="1" s="1"/>
  <c r="AQ1395" i="1" s="1"/>
  <c r="M1395" i="5" s="1"/>
  <c r="P1395" i="5" s="1"/>
  <c r="AB520" i="1"/>
  <c r="AL520" i="1" s="1"/>
  <c r="AN520" i="1" s="1"/>
  <c r="AB15" i="1"/>
  <c r="AL15" i="1" s="1"/>
  <c r="AN15" i="1" s="1"/>
  <c r="AB597" i="1"/>
  <c r="AL597" i="1" s="1"/>
  <c r="AQ597" i="1" s="1"/>
  <c r="M597" i="5" s="1"/>
  <c r="P597" i="5" s="1"/>
  <c r="AB717" i="1"/>
  <c r="AL717" i="1" s="1"/>
  <c r="AQ717" i="1" s="1"/>
  <c r="M717" i="5" s="1"/>
  <c r="P717" i="5" s="1"/>
  <c r="AB1122" i="1"/>
  <c r="AL1122" i="1" s="1"/>
  <c r="AQ1122" i="1" s="1"/>
  <c r="M1122" i="5" s="1"/>
  <c r="P1122" i="5" s="1"/>
  <c r="AB399" i="1"/>
  <c r="AL399" i="1" s="1"/>
  <c r="AQ399" i="1" s="1"/>
  <c r="M399" i="5" s="1"/>
  <c r="P399" i="5" s="1"/>
  <c r="AB795" i="1"/>
  <c r="AL795" i="1" s="1"/>
  <c r="AQ795" i="1" s="1"/>
  <c r="M795" i="5" s="1"/>
  <c r="P795" i="5" s="1"/>
  <c r="AB891" i="1"/>
  <c r="AL891" i="1" s="1"/>
  <c r="AQ891" i="1" s="1"/>
  <c r="M891" i="5" s="1"/>
  <c r="P891" i="5" s="1"/>
  <c r="AB1431" i="1"/>
  <c r="AL1431" i="1" s="1"/>
  <c r="AQ1431" i="1" s="1"/>
  <c r="M1431" i="5" s="1"/>
  <c r="P1431" i="5" s="1"/>
  <c r="AB1535" i="1"/>
  <c r="AL1535" i="1" s="1"/>
  <c r="AQ1535" i="1" s="1"/>
  <c r="M1535" i="5" s="1"/>
  <c r="P1535" i="5" s="1"/>
  <c r="AB1496" i="1"/>
  <c r="AL1496" i="1" s="1"/>
  <c r="AQ1496" i="1" s="1"/>
  <c r="M1496" i="5" s="1"/>
  <c r="P1496" i="5" s="1"/>
  <c r="AB94" i="1"/>
  <c r="AL94" i="1" s="1"/>
  <c r="AN94" i="1" s="1"/>
  <c r="AB434" i="1"/>
  <c r="AL434" i="1" s="1"/>
  <c r="AQ434" i="1" s="1"/>
  <c r="M434" i="5" s="1"/>
  <c r="P434" i="5" s="1"/>
  <c r="AB1359" i="1"/>
  <c r="AL1359" i="1" s="1"/>
  <c r="AQ1359" i="1" s="1"/>
  <c r="M1359" i="5" s="1"/>
  <c r="P1359" i="5" s="1"/>
  <c r="AB254" i="1"/>
  <c r="AL254" i="1" s="1"/>
  <c r="AN254" i="1" s="1"/>
  <c r="AB587" i="1"/>
  <c r="AL587" i="1" s="1"/>
  <c r="AQ587" i="1" s="1"/>
  <c r="M587" i="5" s="1"/>
  <c r="P587" i="5" s="1"/>
  <c r="AB813" i="1"/>
  <c r="AL813" i="1" s="1"/>
  <c r="AQ813" i="1" s="1"/>
  <c r="M813" i="5" s="1"/>
  <c r="P813" i="5" s="1"/>
  <c r="AB742" i="1"/>
  <c r="AL742" i="1" s="1"/>
  <c r="AQ742" i="1" s="1"/>
  <c r="M742" i="5" s="1"/>
  <c r="P742" i="5" s="1"/>
  <c r="AB398" i="1"/>
  <c r="AL398" i="1" s="1"/>
  <c r="AQ398" i="1" s="1"/>
  <c r="M398" i="5" s="1"/>
  <c r="P398" i="5" s="1"/>
  <c r="AB1373" i="1"/>
  <c r="AL1373" i="1" s="1"/>
  <c r="AQ1373" i="1" s="1"/>
  <c r="M1373" i="5" s="1"/>
  <c r="P1373" i="5" s="1"/>
  <c r="AB1461" i="1"/>
  <c r="AL1461" i="1" s="1"/>
  <c r="AQ1461" i="1" s="1"/>
  <c r="M1461" i="5" s="1"/>
  <c r="P1461" i="5" s="1"/>
  <c r="AB704" i="1"/>
  <c r="AL704" i="1" s="1"/>
  <c r="AQ704" i="1" s="1"/>
  <c r="M704" i="5" s="1"/>
  <c r="P704" i="5" s="1"/>
  <c r="AB1189" i="1"/>
  <c r="AL1189" i="1" s="1"/>
  <c r="AQ1189" i="1" s="1"/>
  <c r="M1189" i="5" s="1"/>
  <c r="P1189" i="5" s="1"/>
  <c r="AB1119" i="1"/>
  <c r="AL1119" i="1" s="1"/>
  <c r="AQ1119" i="1" s="1"/>
  <c r="M1119" i="5" s="1"/>
  <c r="P1119" i="5" s="1"/>
  <c r="AB691" i="1"/>
  <c r="AL691" i="1" s="1"/>
  <c r="AQ691" i="1" s="1"/>
  <c r="M691" i="5" s="1"/>
  <c r="P691" i="5" s="1"/>
  <c r="AB581" i="1"/>
  <c r="AL581" i="1" s="1"/>
  <c r="AQ581" i="1" s="1"/>
  <c r="M581" i="5" s="1"/>
  <c r="P581" i="5" s="1"/>
  <c r="AB182" i="1"/>
  <c r="AL182" i="1" s="1"/>
  <c r="AN182" i="1" s="1"/>
  <c r="AB502" i="1"/>
  <c r="AL502" i="1" s="1"/>
  <c r="AN502" i="1" s="1"/>
  <c r="AB965" i="1"/>
  <c r="AL965" i="1" s="1"/>
  <c r="AQ965" i="1" s="1"/>
  <c r="M965" i="5" s="1"/>
  <c r="P965" i="5" s="1"/>
  <c r="AB1433" i="1"/>
  <c r="AL1433" i="1" s="1"/>
  <c r="AQ1433" i="1" s="1"/>
  <c r="M1433" i="5" s="1"/>
  <c r="P1433" i="5" s="1"/>
  <c r="AB1211" i="1"/>
  <c r="AL1211" i="1" s="1"/>
  <c r="AQ1211" i="1" s="1"/>
  <c r="M1211" i="5" s="1"/>
  <c r="P1211" i="5" s="1"/>
  <c r="AB624" i="1"/>
  <c r="AL624" i="1" s="1"/>
  <c r="AN624" i="1" s="1"/>
  <c r="AB558" i="1"/>
  <c r="AL558" i="1" s="1"/>
  <c r="AQ558" i="1" s="1"/>
  <c r="M558" i="5" s="1"/>
  <c r="P558" i="5" s="1"/>
  <c r="AB631" i="1"/>
  <c r="AL631" i="1" s="1"/>
  <c r="AQ631" i="1" s="1"/>
  <c r="M631" i="5" s="1"/>
  <c r="P631" i="5" s="1"/>
  <c r="AB872" i="1"/>
  <c r="AL872" i="1" s="1"/>
  <c r="AQ872" i="1" s="1"/>
  <c r="M872" i="5" s="1"/>
  <c r="P872" i="5" s="1"/>
  <c r="AB490" i="1"/>
  <c r="AL490" i="1" s="1"/>
  <c r="AN490" i="1" s="1"/>
  <c r="AB382" i="1"/>
  <c r="AL382" i="1" s="1"/>
  <c r="AN382" i="1" s="1"/>
  <c r="AB246" i="1"/>
  <c r="AL246" i="1" s="1"/>
  <c r="AN246" i="1" s="1"/>
  <c r="AB1019" i="1"/>
  <c r="AL1019" i="1" s="1"/>
  <c r="AQ1019" i="1" s="1"/>
  <c r="M1019" i="5" s="1"/>
  <c r="P1019" i="5" s="1"/>
  <c r="AB374" i="1"/>
  <c r="AL374" i="1" s="1"/>
  <c r="AQ374" i="1" s="1"/>
  <c r="M374" i="5" s="1"/>
  <c r="P374" i="5" s="1"/>
  <c r="AB110" i="1"/>
  <c r="AL110" i="1" s="1"/>
  <c r="AN110" i="1" s="1"/>
  <c r="AB603" i="1"/>
  <c r="AL603" i="1" s="1"/>
  <c r="AQ603" i="1" s="1"/>
  <c r="M603" i="5" s="1"/>
  <c r="P603" i="5" s="1"/>
  <c r="AB1139" i="1"/>
  <c r="AL1139" i="1" s="1"/>
  <c r="AQ1139" i="1" s="1"/>
  <c r="M1139" i="5" s="1"/>
  <c r="P1139" i="5" s="1"/>
  <c r="AB618" i="1"/>
  <c r="AL618" i="1" s="1"/>
  <c r="AN618" i="1" s="1"/>
  <c r="AB615" i="1"/>
  <c r="AL615" i="1" s="1"/>
  <c r="AQ615" i="1" s="1"/>
  <c r="M615" i="5" s="1"/>
  <c r="P615" i="5" s="1"/>
  <c r="AB959" i="1"/>
  <c r="AL959" i="1" s="1"/>
  <c r="AQ959" i="1" s="1"/>
  <c r="M959" i="5" s="1"/>
  <c r="P959" i="5" s="1"/>
  <c r="AB754" i="1"/>
  <c r="AL754" i="1" s="1"/>
  <c r="AQ754" i="1" s="1"/>
  <c r="M754" i="5" s="1"/>
  <c r="P754" i="5" s="1"/>
  <c r="AB793" i="1"/>
  <c r="AL793" i="1" s="1"/>
  <c r="AQ793" i="1" s="1"/>
  <c r="M793" i="5" s="1"/>
  <c r="P793" i="5" s="1"/>
  <c r="AB1190" i="1"/>
  <c r="AL1190" i="1" s="1"/>
  <c r="AQ1190" i="1" s="1"/>
  <c r="M1190" i="5" s="1"/>
  <c r="P1190" i="5" s="1"/>
  <c r="AB1154" i="1"/>
  <c r="AL1154" i="1" s="1"/>
  <c r="AQ1154" i="1" s="1"/>
  <c r="M1154" i="5" s="1"/>
  <c r="P1154" i="5" s="1"/>
  <c r="AB867" i="1"/>
  <c r="AL867" i="1" s="1"/>
  <c r="AQ867" i="1" s="1"/>
  <c r="M867" i="5" s="1"/>
  <c r="P867" i="5" s="1"/>
  <c r="AB479" i="1"/>
  <c r="AL479" i="1" s="1"/>
  <c r="AN479" i="1" s="1"/>
  <c r="AB689" i="1"/>
  <c r="AL689" i="1" s="1"/>
  <c r="AQ689" i="1" s="1"/>
  <c r="M689" i="5" s="1"/>
  <c r="P689" i="5" s="1"/>
  <c r="AB1287" i="1"/>
  <c r="AL1287" i="1" s="1"/>
  <c r="AQ1287" i="1" s="1"/>
  <c r="M1287" i="5" s="1"/>
  <c r="P1287" i="5" s="1"/>
  <c r="AB1089" i="1"/>
  <c r="AL1089" i="1" s="1"/>
  <c r="AQ1089" i="1" s="1"/>
  <c r="M1089" i="5" s="1"/>
  <c r="P1089" i="5" s="1"/>
  <c r="AB703" i="1"/>
  <c r="AL703" i="1" s="1"/>
  <c r="AQ703" i="1" s="1"/>
  <c r="M703" i="5" s="1"/>
  <c r="P703" i="5" s="1"/>
  <c r="AB957" i="1"/>
  <c r="AL957" i="1" s="1"/>
  <c r="AQ957" i="1" s="1"/>
  <c r="M957" i="5" s="1"/>
  <c r="P957" i="5" s="1"/>
  <c r="AB1267" i="1"/>
  <c r="AL1267" i="1" s="1"/>
  <c r="AQ1267" i="1" s="1"/>
  <c r="M1267" i="5" s="1"/>
  <c r="P1267" i="5" s="1"/>
  <c r="AB676" i="1"/>
  <c r="AL676" i="1" s="1"/>
  <c r="AQ676" i="1" s="1"/>
  <c r="M676" i="5" s="1"/>
  <c r="P676" i="5" s="1"/>
  <c r="AB1309" i="1"/>
  <c r="AL1309" i="1" s="1"/>
  <c r="AQ1309" i="1" s="1"/>
  <c r="M1309" i="5" s="1"/>
  <c r="P1309" i="5" s="1"/>
  <c r="AB1606" i="1"/>
  <c r="AL1606" i="1" s="1"/>
  <c r="AQ1606" i="1" s="1"/>
  <c r="AB287" i="1"/>
  <c r="AL287" i="1" s="1"/>
  <c r="AN287" i="1" s="1"/>
  <c r="AB308" i="1"/>
  <c r="AL308" i="1" s="1"/>
  <c r="AN308" i="1" s="1"/>
  <c r="AB1041" i="1"/>
  <c r="AL1041" i="1" s="1"/>
  <c r="AQ1041" i="1" s="1"/>
  <c r="M1041" i="5" s="1"/>
  <c r="P1041" i="5" s="1"/>
  <c r="AB711" i="1"/>
  <c r="AL711" i="1" s="1"/>
  <c r="AQ711" i="1" s="1"/>
  <c r="M711" i="5" s="1"/>
  <c r="P711" i="5" s="1"/>
  <c r="AB1183" i="1"/>
  <c r="AL1183" i="1" s="1"/>
  <c r="AQ1183" i="1" s="1"/>
  <c r="M1183" i="5" s="1"/>
  <c r="P1183" i="5" s="1"/>
  <c r="AB605" i="1"/>
  <c r="AL605" i="1" s="1"/>
  <c r="AN605" i="1" s="1"/>
  <c r="AB191" i="1"/>
  <c r="AL191" i="1" s="1"/>
  <c r="AN191" i="1" s="1"/>
  <c r="AB1063" i="1"/>
  <c r="AL1063" i="1" s="1"/>
  <c r="AQ1063" i="1" s="1"/>
  <c r="M1063" i="5" s="1"/>
  <c r="P1063" i="5" s="1"/>
  <c r="AB1087" i="1"/>
  <c r="AL1087" i="1" s="1"/>
  <c r="AQ1087" i="1" s="1"/>
  <c r="M1087" i="5" s="1"/>
  <c r="P1087" i="5" s="1"/>
  <c r="AB482" i="1"/>
  <c r="AL482" i="1" s="1"/>
  <c r="AQ482" i="1" s="1"/>
  <c r="M482" i="5" s="1"/>
  <c r="P482" i="5" s="1"/>
  <c r="AB851" i="1"/>
  <c r="AL851" i="1" s="1"/>
  <c r="AQ851" i="1" s="1"/>
  <c r="M851" i="5" s="1"/>
  <c r="P851" i="5" s="1"/>
  <c r="AB276" i="1"/>
  <c r="AL276" i="1" s="1"/>
  <c r="AN276" i="1" s="1"/>
  <c r="AB1275" i="1"/>
  <c r="AL1275" i="1" s="1"/>
  <c r="AQ1275" i="1" s="1"/>
  <c r="M1275" i="5" s="1"/>
  <c r="P1275" i="5" s="1"/>
  <c r="AB1459" i="1"/>
  <c r="AL1459" i="1" s="1"/>
  <c r="AQ1459" i="1" s="1"/>
  <c r="M1459" i="5" s="1"/>
  <c r="P1459" i="5" s="1"/>
  <c r="AB723" i="1"/>
  <c r="AL723" i="1" s="1"/>
  <c r="AQ723" i="1" s="1"/>
  <c r="M723" i="5" s="1"/>
  <c r="P723" i="5" s="1"/>
  <c r="AB522" i="1"/>
  <c r="AL522" i="1" s="1"/>
  <c r="AN522" i="1" s="1"/>
  <c r="AB577" i="1"/>
  <c r="AL577" i="1" s="1"/>
  <c r="AQ577" i="1" s="1"/>
  <c r="M577" i="5" s="1"/>
  <c r="P577" i="5" s="1"/>
  <c r="AB1151" i="1"/>
  <c r="AL1151" i="1" s="1"/>
  <c r="AQ1151" i="1" s="1"/>
  <c r="M1151" i="5" s="1"/>
  <c r="P1151" i="5" s="1"/>
  <c r="AB525" i="1"/>
  <c r="AL525" i="1" s="1"/>
  <c r="AQ525" i="1" s="1"/>
  <c r="M525" i="5" s="1"/>
  <c r="P525" i="5" s="1"/>
  <c r="AB602" i="1"/>
  <c r="AL602" i="1" s="1"/>
  <c r="AN602" i="1" s="1"/>
  <c r="AB1239" i="1"/>
  <c r="AL1239" i="1" s="1"/>
  <c r="AQ1239" i="1" s="1"/>
  <c r="M1239" i="5" s="1"/>
  <c r="P1239" i="5" s="1"/>
  <c r="AB466" i="1"/>
  <c r="AL466" i="1" s="1"/>
  <c r="AQ466" i="1" s="1"/>
  <c r="M466" i="5" s="1"/>
  <c r="P466" i="5" s="1"/>
  <c r="AB1891" i="1"/>
  <c r="AB985" i="1"/>
  <c r="AL985" i="1" s="1"/>
  <c r="AQ985" i="1" s="1"/>
  <c r="M985" i="5" s="1"/>
  <c r="P985" i="5" s="1"/>
  <c r="AB1070" i="1"/>
  <c r="AL1070" i="1" s="1"/>
  <c r="AQ1070" i="1" s="1"/>
  <c r="M1070" i="5" s="1"/>
  <c r="P1070" i="5" s="1"/>
  <c r="AB126" i="1"/>
  <c r="AL126" i="1" s="1"/>
  <c r="AN126" i="1" s="1"/>
  <c r="AB319" i="1"/>
  <c r="AL319" i="1" s="1"/>
  <c r="AB683" i="1"/>
  <c r="AL683" i="1" s="1"/>
  <c r="AQ683" i="1" s="1"/>
  <c r="M683" i="5" s="1"/>
  <c r="P683" i="5" s="1"/>
  <c r="AB859" i="1"/>
  <c r="AL859" i="1" s="1"/>
  <c r="AQ859" i="1" s="1"/>
  <c r="M859" i="5" s="1"/>
  <c r="P859" i="5" s="1"/>
  <c r="AB282" i="1"/>
  <c r="AL282" i="1" s="1"/>
  <c r="AN282" i="1" s="1"/>
  <c r="AB611" i="1"/>
  <c r="AL611" i="1" s="1"/>
  <c r="AQ611" i="1" s="1"/>
  <c r="M611" i="5" s="1"/>
  <c r="P611" i="5" s="1"/>
  <c r="AB583" i="1"/>
  <c r="AL583" i="1" s="1"/>
  <c r="AN583" i="1" s="1"/>
  <c r="AB206" i="1"/>
  <c r="AL206" i="1" s="1"/>
  <c r="AN206" i="1" s="1"/>
  <c r="AB727" i="1"/>
  <c r="AL727" i="1" s="1"/>
  <c r="AQ727" i="1" s="1"/>
  <c r="M727" i="5" s="1"/>
  <c r="P727" i="5" s="1"/>
  <c r="AB749" i="1"/>
  <c r="AL749" i="1" s="1"/>
  <c r="AQ749" i="1" s="1"/>
  <c r="M749" i="5" s="1"/>
  <c r="P749" i="5" s="1"/>
  <c r="AB1017" i="1"/>
  <c r="AL1017" i="1" s="1"/>
  <c r="AQ1017" i="1" s="1"/>
  <c r="M1017" i="5" s="1"/>
  <c r="P1017" i="5" s="1"/>
  <c r="AB1501" i="1"/>
  <c r="AL1501" i="1" s="1"/>
  <c r="AQ1501" i="1" s="1"/>
  <c r="M1501" i="5" s="1"/>
  <c r="P1501" i="5" s="1"/>
  <c r="AB807" i="1"/>
  <c r="AL807" i="1" s="1"/>
  <c r="AQ807" i="1" s="1"/>
  <c r="M807" i="5" s="1"/>
  <c r="P807" i="5" s="1"/>
  <c r="AB1263" i="1"/>
  <c r="AL1263" i="1" s="1"/>
  <c r="AQ1263" i="1" s="1"/>
  <c r="M1263" i="5" s="1"/>
  <c r="P1263" i="5" s="1"/>
  <c r="AB238" i="1"/>
  <c r="AL238" i="1" s="1"/>
  <c r="AN238" i="1" s="1"/>
  <c r="AB978" i="1"/>
  <c r="AL978" i="1" s="1"/>
  <c r="AQ978" i="1" s="1"/>
  <c r="M978" i="5" s="1"/>
  <c r="P978" i="5" s="1"/>
  <c r="AB843" i="1"/>
  <c r="AL843" i="1" s="1"/>
  <c r="AQ843" i="1" s="1"/>
  <c r="M843" i="5" s="1"/>
  <c r="P843" i="5" s="1"/>
  <c r="AB1435" i="1"/>
  <c r="AL1435" i="1" s="1"/>
  <c r="AQ1435" i="1" s="1"/>
  <c r="M1435" i="5" s="1"/>
  <c r="P1435" i="5" s="1"/>
  <c r="AB664" i="1"/>
  <c r="AL664" i="1" s="1"/>
  <c r="AQ664" i="1" s="1"/>
  <c r="M664" i="5" s="1"/>
  <c r="P664" i="5" s="1"/>
  <c r="AB1318" i="1"/>
  <c r="AL1318" i="1" s="1"/>
  <c r="AQ1318" i="1" s="1"/>
  <c r="M1318" i="5" s="1"/>
  <c r="P1318" i="5" s="1"/>
  <c r="AB306" i="1"/>
  <c r="AL306" i="1" s="1"/>
  <c r="AN306" i="1" s="1"/>
  <c r="AB1345" i="1"/>
  <c r="AL1345" i="1" s="1"/>
  <c r="AQ1345" i="1" s="1"/>
  <c r="M1345" i="5" s="1"/>
  <c r="P1345" i="5" s="1"/>
  <c r="AB1368" i="1"/>
  <c r="AL1368" i="1" s="1"/>
  <c r="AQ1368" i="1" s="1"/>
  <c r="M1368" i="5" s="1"/>
  <c r="P1368" i="5" s="1"/>
  <c r="AB1051" i="1"/>
  <c r="AL1051" i="1" s="1"/>
  <c r="AQ1051" i="1" s="1"/>
  <c r="M1051" i="5" s="1"/>
  <c r="P1051" i="5" s="1"/>
  <c r="AB805" i="1"/>
  <c r="AL805" i="1" s="1"/>
  <c r="AQ805" i="1" s="1"/>
  <c r="M805" i="5" s="1"/>
  <c r="P805" i="5" s="1"/>
  <c r="AB765" i="1"/>
  <c r="AL765" i="1" s="1"/>
  <c r="AQ765" i="1" s="1"/>
  <c r="M765" i="5" s="1"/>
  <c r="P765" i="5" s="1"/>
  <c r="AB362" i="1"/>
  <c r="AL362" i="1" s="1"/>
  <c r="AQ362" i="1" s="1"/>
  <c r="M362" i="5" s="1"/>
  <c r="P362" i="5" s="1"/>
  <c r="AB741" i="1"/>
  <c r="AL741" i="1" s="1"/>
  <c r="AQ741" i="1" s="1"/>
  <c r="M741" i="5" s="1"/>
  <c r="P741" i="5" s="1"/>
  <c r="AB386" i="1"/>
  <c r="AL386" i="1" s="1"/>
  <c r="AQ386" i="1" s="1"/>
  <c r="M386" i="5" s="1"/>
  <c r="P386" i="5" s="1"/>
  <c r="AB811" i="1"/>
  <c r="AL811" i="1" s="1"/>
  <c r="AQ811" i="1" s="1"/>
  <c r="M811" i="5" s="1"/>
  <c r="P811" i="5" s="1"/>
  <c r="AB702" i="1"/>
  <c r="AL702" i="1" s="1"/>
  <c r="AQ702" i="1" s="1"/>
  <c r="M702" i="5" s="1"/>
  <c r="P702" i="5" s="1"/>
  <c r="AB773" i="1"/>
  <c r="AL773" i="1" s="1"/>
  <c r="AQ773" i="1" s="1"/>
  <c r="M773" i="5" s="1"/>
  <c r="P773" i="5" s="1"/>
  <c r="AB1283" i="1"/>
  <c r="AL1283" i="1" s="1"/>
  <c r="AQ1283" i="1" s="1"/>
  <c r="M1283" i="5" s="1"/>
  <c r="P1283" i="5" s="1"/>
  <c r="AB346" i="1"/>
  <c r="AL346" i="1" s="1"/>
  <c r="AN346" i="1" s="1"/>
  <c r="AB1113" i="1"/>
  <c r="AL1113" i="1" s="1"/>
  <c r="AQ1113" i="1" s="1"/>
  <c r="M1113" i="5" s="1"/>
  <c r="P1113" i="5" s="1"/>
  <c r="AB326" i="1"/>
  <c r="AL326" i="1" s="1"/>
  <c r="AB486" i="1"/>
  <c r="AL486" i="1" s="1"/>
  <c r="AN486" i="1" s="1"/>
  <c r="AB842" i="1"/>
  <c r="AL842" i="1" s="1"/>
  <c r="AQ842" i="1" s="1"/>
  <c r="M842" i="5" s="1"/>
  <c r="P842" i="5" s="1"/>
  <c r="AB1635" i="1"/>
  <c r="AL1635" i="1" s="1"/>
  <c r="AQ1635" i="1" s="1"/>
  <c r="AB2072" i="1"/>
  <c r="AB14" i="1"/>
  <c r="AL14" i="1" s="1"/>
  <c r="AN14" i="1" s="1"/>
  <c r="AB545" i="1"/>
  <c r="AL545" i="1" s="1"/>
  <c r="AQ545" i="1" s="1"/>
  <c r="M545" i="5" s="1"/>
  <c r="P545" i="5" s="1"/>
  <c r="AB414" i="1"/>
  <c r="AL414" i="1" s="1"/>
  <c r="AN414" i="1" s="1"/>
  <c r="AB833" i="1"/>
  <c r="AL833" i="1" s="1"/>
  <c r="AQ833" i="1" s="1"/>
  <c r="M833" i="5" s="1"/>
  <c r="P833" i="5" s="1"/>
  <c r="AB775" i="1"/>
  <c r="AL775" i="1" s="1"/>
  <c r="AQ775" i="1" s="1"/>
  <c r="M775" i="5" s="1"/>
  <c r="P775" i="5" s="1"/>
  <c r="AB426" i="1"/>
  <c r="AL426" i="1" s="1"/>
  <c r="AN426" i="1" s="1"/>
  <c r="AB659" i="1"/>
  <c r="AL659" i="1" s="1"/>
  <c r="AQ659" i="1" s="1"/>
  <c r="M659" i="5" s="1"/>
  <c r="P659" i="5" s="1"/>
  <c r="AB1147" i="1"/>
  <c r="AL1147" i="1" s="1"/>
  <c r="AQ1147" i="1" s="1"/>
  <c r="M1147" i="5" s="1"/>
  <c r="P1147" i="5" s="1"/>
  <c r="AB1399" i="1"/>
  <c r="AL1399" i="1" s="1"/>
  <c r="AQ1399" i="1" s="1"/>
  <c r="M1399" i="5" s="1"/>
  <c r="P1399" i="5" s="1"/>
  <c r="AB994" i="1"/>
  <c r="AL994" i="1" s="1"/>
  <c r="AQ994" i="1" s="1"/>
  <c r="M994" i="5" s="1"/>
  <c r="P994" i="5" s="1"/>
  <c r="AB1598" i="1"/>
  <c r="AL1598" i="1" s="1"/>
  <c r="AQ1598" i="1" s="1"/>
  <c r="AB900" i="1"/>
  <c r="AL900" i="1" s="1"/>
  <c r="AQ900" i="1" s="1"/>
  <c r="M900" i="5" s="1"/>
  <c r="P900" i="5" s="1"/>
  <c r="AB1968" i="1"/>
  <c r="AB731" i="1"/>
  <c r="AL731" i="1" s="1"/>
  <c r="AQ731" i="1" s="1"/>
  <c r="M731" i="5" s="1"/>
  <c r="P731" i="5" s="1"/>
  <c r="AB549" i="1"/>
  <c r="AL549" i="1" s="1"/>
  <c r="AQ549" i="1" s="1"/>
  <c r="M549" i="5" s="1"/>
  <c r="P549" i="5" s="1"/>
  <c r="AB857" i="1"/>
  <c r="AL857" i="1" s="1"/>
  <c r="AQ857" i="1" s="1"/>
  <c r="M857" i="5" s="1"/>
  <c r="P857" i="5" s="1"/>
  <c r="AB506" i="1"/>
  <c r="AL506" i="1" s="1"/>
  <c r="AN506" i="1" s="1"/>
  <c r="AB585" i="1"/>
  <c r="AL585" i="1" s="1"/>
  <c r="AQ585" i="1" s="1"/>
  <c r="M585" i="5" s="1"/>
  <c r="P585" i="5" s="1"/>
  <c r="AB1007" i="1"/>
  <c r="AL1007" i="1" s="1"/>
  <c r="AQ1007" i="1" s="1"/>
  <c r="M1007" i="5" s="1"/>
  <c r="P1007" i="5" s="1"/>
  <c r="AB673" i="1"/>
  <c r="AL673" i="1" s="1"/>
  <c r="AQ673" i="1" s="1"/>
  <c r="M673" i="5" s="1"/>
  <c r="P673" i="5" s="1"/>
  <c r="AB1095" i="1"/>
  <c r="AL1095" i="1" s="1"/>
  <c r="AQ1095" i="1" s="1"/>
  <c r="M1095" i="5" s="1"/>
  <c r="P1095" i="5" s="1"/>
  <c r="AB1187" i="1"/>
  <c r="AL1187" i="1" s="1"/>
  <c r="AQ1187" i="1" s="1"/>
  <c r="M1187" i="5" s="1"/>
  <c r="P1187" i="5" s="1"/>
  <c r="AB1135" i="1"/>
  <c r="AL1135" i="1" s="1"/>
  <c r="AQ1135" i="1" s="1"/>
  <c r="M1135" i="5" s="1"/>
  <c r="P1135" i="5" s="1"/>
  <c r="AB1169" i="1"/>
  <c r="AL1169" i="1" s="1"/>
  <c r="AQ1169" i="1" s="1"/>
  <c r="M1169" i="5" s="1"/>
  <c r="P1169" i="5" s="1"/>
  <c r="AB1511" i="1"/>
  <c r="AL1511" i="1" s="1"/>
  <c r="AQ1511" i="1" s="1"/>
  <c r="M1511" i="5" s="1"/>
  <c r="P1511" i="5" s="1"/>
  <c r="AB1025" i="1"/>
  <c r="AL1025" i="1" s="1"/>
  <c r="AQ1025" i="1" s="1"/>
  <c r="M1025" i="5" s="1"/>
  <c r="P1025" i="5" s="1"/>
  <c r="AB1011" i="1"/>
  <c r="AL1011" i="1" s="1"/>
  <c r="AQ1011" i="1" s="1"/>
  <c r="M1011" i="5" s="1"/>
  <c r="P1011" i="5" s="1"/>
  <c r="AB1391" i="1"/>
  <c r="AL1391" i="1" s="1"/>
  <c r="AQ1391" i="1" s="1"/>
  <c r="M1391" i="5" s="1"/>
  <c r="P1391" i="5" s="1"/>
  <c r="AB1305" i="1"/>
  <c r="AL1305" i="1" s="1"/>
  <c r="AQ1305" i="1" s="1"/>
  <c r="M1305" i="5" s="1"/>
  <c r="P1305" i="5" s="1"/>
  <c r="AB575" i="1"/>
  <c r="AL575" i="1" s="1"/>
  <c r="AN575" i="1" s="1"/>
  <c r="AB771" i="1"/>
  <c r="AL771" i="1" s="1"/>
  <c r="AQ771" i="1" s="1"/>
  <c r="M771" i="5" s="1"/>
  <c r="P771" i="5" s="1"/>
  <c r="AB255" i="1"/>
  <c r="AL255" i="1" s="1"/>
  <c r="AN255" i="1" s="1"/>
  <c r="AB1161" i="1"/>
  <c r="AL1161" i="1" s="1"/>
  <c r="AQ1161" i="1" s="1"/>
  <c r="M1161" i="5" s="1"/>
  <c r="P1161" i="5" s="1"/>
  <c r="AB893" i="1"/>
  <c r="AL893" i="1" s="1"/>
  <c r="AQ893" i="1" s="1"/>
  <c r="M893" i="5" s="1"/>
  <c r="P893" i="5" s="1"/>
  <c r="AB1363" i="1"/>
  <c r="AL1363" i="1" s="1"/>
  <c r="AQ1363" i="1" s="1"/>
  <c r="M1363" i="5" s="1"/>
  <c r="P1363" i="5" s="1"/>
  <c r="AB999" i="1"/>
  <c r="AL999" i="1" s="1"/>
  <c r="AQ999" i="1" s="1"/>
  <c r="M999" i="5" s="1"/>
  <c r="P999" i="5" s="1"/>
  <c r="AB1195" i="1"/>
  <c r="AL1195" i="1" s="1"/>
  <c r="AQ1195" i="1" s="1"/>
  <c r="M1195" i="5" s="1"/>
  <c r="P1195" i="5" s="1"/>
  <c r="AB1543" i="1"/>
  <c r="AL1543" i="1" s="1"/>
  <c r="AQ1543" i="1" s="1"/>
  <c r="M1543" i="5" s="1"/>
  <c r="P1543" i="5" s="1"/>
  <c r="AB1451" i="1"/>
  <c r="AL1451" i="1" s="1"/>
  <c r="AQ1451" i="1" s="1"/>
  <c r="M1451" i="5" s="1"/>
  <c r="P1451" i="5" s="1"/>
  <c r="AB542" i="1"/>
  <c r="AL542" i="1" s="1"/>
  <c r="AQ542" i="1" s="1"/>
  <c r="M542" i="5" s="1"/>
  <c r="P542" i="5" s="1"/>
  <c r="AB672" i="1"/>
  <c r="AL672" i="1" s="1"/>
  <c r="AQ672" i="1" s="1"/>
  <c r="M672" i="5" s="1"/>
  <c r="P672" i="5" s="1"/>
  <c r="AB1053" i="1"/>
  <c r="AL1053" i="1" s="1"/>
  <c r="AQ1053" i="1" s="1"/>
  <c r="M1053" i="5" s="1"/>
  <c r="P1053" i="5" s="1"/>
  <c r="AB728" i="1"/>
  <c r="AL728" i="1" s="1"/>
  <c r="AQ728" i="1" s="1"/>
  <c r="M728" i="5" s="1"/>
  <c r="P728" i="5" s="1"/>
  <c r="AB667" i="1"/>
  <c r="AL667" i="1" s="1"/>
  <c r="AQ667" i="1" s="1"/>
  <c r="M667" i="5" s="1"/>
  <c r="P667" i="5" s="1"/>
  <c r="AB332" i="1"/>
  <c r="AL332" i="1" s="1"/>
  <c r="AQ332" i="1" s="1"/>
  <c r="M332" i="5" s="1"/>
  <c r="P332" i="5" s="1"/>
  <c r="AB1165" i="1"/>
  <c r="AL1165" i="1" s="1"/>
  <c r="AQ1165" i="1" s="1"/>
  <c r="M1165" i="5" s="1"/>
  <c r="P1165" i="5" s="1"/>
  <c r="AB1029" i="1"/>
  <c r="AL1029" i="1" s="1"/>
  <c r="AQ1029" i="1" s="1"/>
  <c r="M1029" i="5" s="1"/>
  <c r="P1029" i="5" s="1"/>
  <c r="AB1018" i="1"/>
  <c r="AL1018" i="1" s="1"/>
  <c r="AQ1018" i="1" s="1"/>
  <c r="M1018" i="5" s="1"/>
  <c r="P1018" i="5" s="1"/>
  <c r="AB636" i="1"/>
  <c r="AL636" i="1" s="1"/>
  <c r="AQ636" i="1" s="1"/>
  <c r="M636" i="5" s="1"/>
  <c r="P636" i="5" s="1"/>
  <c r="AB1564" i="1"/>
  <c r="AL1564" i="1" s="1"/>
  <c r="AQ1564" i="1" s="1"/>
  <c r="AB1493" i="1"/>
  <c r="AL1493" i="1" s="1"/>
  <c r="AQ1493" i="1" s="1"/>
  <c r="M1493" i="5" s="1"/>
  <c r="P1493" i="5" s="1"/>
  <c r="AB794" i="1"/>
  <c r="AL794" i="1" s="1"/>
  <c r="AQ794" i="1" s="1"/>
  <c r="M794" i="5" s="1"/>
  <c r="P794" i="5" s="1"/>
  <c r="AB1142" i="1"/>
  <c r="AL1142" i="1" s="1"/>
  <c r="AQ1142" i="1" s="1"/>
  <c r="M1142" i="5" s="1"/>
  <c r="P1142" i="5" s="1"/>
  <c r="AB1608" i="1"/>
  <c r="AL1608" i="1" s="1"/>
  <c r="AQ1608" i="1" s="1"/>
  <c r="AB733" i="1"/>
  <c r="AL733" i="1" s="1"/>
  <c r="AQ733" i="1" s="1"/>
  <c r="M733" i="5" s="1"/>
  <c r="P733" i="5" s="1"/>
  <c r="AB809" i="1"/>
  <c r="AL809" i="1" s="1"/>
  <c r="AQ809" i="1" s="1"/>
  <c r="M809" i="5" s="1"/>
  <c r="P809" i="5" s="1"/>
  <c r="AB318" i="1"/>
  <c r="AL318" i="1" s="1"/>
  <c r="AN318" i="1" s="1"/>
  <c r="AB769" i="1"/>
  <c r="AL769" i="1" s="1"/>
  <c r="AQ769" i="1" s="1"/>
  <c r="M769" i="5" s="1"/>
  <c r="P769" i="5" s="1"/>
  <c r="AB1191" i="1"/>
  <c r="AL1191" i="1" s="1"/>
  <c r="AQ1191" i="1" s="1"/>
  <c r="M1191" i="5" s="1"/>
  <c r="P1191" i="5" s="1"/>
  <c r="AB342" i="1"/>
  <c r="AL342" i="1" s="1"/>
  <c r="AQ342" i="1" s="1"/>
  <c r="M342" i="5" s="1"/>
  <c r="P342" i="5" s="1"/>
  <c r="AB62" i="1"/>
  <c r="AL62" i="1" s="1"/>
  <c r="AN62" i="1" s="1"/>
  <c r="AB563" i="1"/>
  <c r="AL563" i="1" s="1"/>
  <c r="AN563" i="1" s="1"/>
  <c r="AB747" i="1"/>
  <c r="AL747" i="1" s="1"/>
  <c r="AQ747" i="1" s="1"/>
  <c r="M747" i="5" s="1"/>
  <c r="P747" i="5" s="1"/>
  <c r="AB1043" i="1"/>
  <c r="AL1043" i="1" s="1"/>
  <c r="AQ1043" i="1" s="1"/>
  <c r="M1043" i="5" s="1"/>
  <c r="P1043" i="5" s="1"/>
  <c r="AB1103" i="1"/>
  <c r="AL1103" i="1" s="1"/>
  <c r="AQ1103" i="1" s="1"/>
  <c r="M1103" i="5" s="1"/>
  <c r="P1103" i="5" s="1"/>
  <c r="AB1057" i="1"/>
  <c r="AL1057" i="1" s="1"/>
  <c r="AQ1057" i="1" s="1"/>
  <c r="M1057" i="5" s="1"/>
  <c r="P1057" i="5" s="1"/>
  <c r="AB366" i="1"/>
  <c r="AL366" i="1" s="1"/>
  <c r="AQ366" i="1" s="1"/>
  <c r="M366" i="5" s="1"/>
  <c r="P366" i="5" s="1"/>
  <c r="AB198" i="1"/>
  <c r="AL198" i="1" s="1"/>
  <c r="AN198" i="1" s="1"/>
  <c r="AB442" i="1"/>
  <c r="AL442" i="1" s="1"/>
  <c r="AN442" i="1" s="1"/>
  <c r="AB1269" i="1"/>
  <c r="AL1269" i="1" s="1"/>
  <c r="AQ1269" i="1" s="1"/>
  <c r="M1269" i="5" s="1"/>
  <c r="P1269" i="5" s="1"/>
  <c r="AB562" i="1"/>
  <c r="AL562" i="1" s="1"/>
  <c r="AQ562" i="1" s="1"/>
  <c r="M562" i="5" s="1"/>
  <c r="P562" i="5" s="1"/>
  <c r="AB351" i="1"/>
  <c r="AL351" i="1" s="1"/>
  <c r="AN351" i="1" s="1"/>
  <c r="AB1143" i="1"/>
  <c r="AL1143" i="1" s="1"/>
  <c r="AQ1143" i="1" s="1"/>
  <c r="M1143" i="5" s="1"/>
  <c r="P1143" i="5" s="1"/>
  <c r="AB774" i="1"/>
  <c r="AL774" i="1" s="1"/>
  <c r="AQ774" i="1" s="1"/>
  <c r="M774" i="5" s="1"/>
  <c r="P774" i="5" s="1"/>
  <c r="AB650" i="1"/>
  <c r="AL650" i="1" s="1"/>
  <c r="AN650" i="1" s="1"/>
  <c r="AB846" i="1"/>
  <c r="AL846" i="1" s="1"/>
  <c r="AQ846" i="1" s="1"/>
  <c r="M846" i="5" s="1"/>
  <c r="P846" i="5" s="1"/>
  <c r="AB420" i="1"/>
  <c r="AL420" i="1" s="1"/>
  <c r="AQ420" i="1" s="1"/>
  <c r="M420" i="5" s="1"/>
  <c r="P420" i="5" s="1"/>
  <c r="AB484" i="1"/>
  <c r="AL484" i="1" s="1"/>
  <c r="AN484" i="1" s="1"/>
  <c r="AB865" i="1"/>
  <c r="AL865" i="1" s="1"/>
  <c r="AQ865" i="1" s="1"/>
  <c r="M865" i="5" s="1"/>
  <c r="P865" i="5" s="1"/>
  <c r="AB663" i="1"/>
  <c r="AL663" i="1" s="1"/>
  <c r="AQ663" i="1" s="1"/>
  <c r="M663" i="5" s="1"/>
  <c r="P663" i="5" s="1"/>
  <c r="AB463" i="1"/>
  <c r="AL463" i="1" s="1"/>
  <c r="AN463" i="1" s="1"/>
  <c r="AB1405" i="1"/>
  <c r="AL1405" i="1" s="1"/>
  <c r="AQ1405" i="1" s="1"/>
  <c r="M1405" i="5" s="1"/>
  <c r="P1405" i="5" s="1"/>
  <c r="AB730" i="1"/>
  <c r="AL730" i="1" s="1"/>
  <c r="AQ730" i="1" s="1"/>
  <c r="M730" i="5" s="1"/>
  <c r="P730" i="5" s="1"/>
  <c r="AB1084" i="1"/>
  <c r="AL1084" i="1" s="1"/>
  <c r="AQ1084" i="1" s="1"/>
  <c r="M1084" i="5" s="1"/>
  <c r="P1084" i="5" s="1"/>
  <c r="AB980" i="1"/>
  <c r="AL980" i="1" s="1"/>
  <c r="AQ980" i="1" s="1"/>
  <c r="M980" i="5" s="1"/>
  <c r="P980" i="5" s="1"/>
  <c r="AB561" i="1"/>
  <c r="AL561" i="1" s="1"/>
  <c r="AQ561" i="1" s="1"/>
  <c r="M561" i="5" s="1"/>
  <c r="P561" i="5" s="1"/>
  <c r="AB1439" i="1"/>
  <c r="AL1439" i="1" s="1"/>
  <c r="AQ1439" i="1" s="1"/>
  <c r="M1439" i="5" s="1"/>
  <c r="P1439" i="5" s="1"/>
  <c r="AB989" i="1"/>
  <c r="AL989" i="1" s="1"/>
  <c r="AQ989" i="1" s="1"/>
  <c r="M989" i="5" s="1"/>
  <c r="P989" i="5" s="1"/>
  <c r="AB1411" i="1"/>
  <c r="AL1411" i="1" s="1"/>
  <c r="AQ1411" i="1" s="1"/>
  <c r="M1411" i="5" s="1"/>
  <c r="P1411" i="5" s="1"/>
  <c r="AB1256" i="1"/>
  <c r="AL1256" i="1" s="1"/>
  <c r="AQ1256" i="1" s="1"/>
  <c r="M1256" i="5" s="1"/>
  <c r="P1256" i="5" s="1"/>
  <c r="AB668" i="1"/>
  <c r="AL668" i="1" s="1"/>
  <c r="AQ668" i="1" s="1"/>
  <c r="M668" i="5" s="1"/>
  <c r="P668" i="5" s="1"/>
  <c r="AB830" i="1"/>
  <c r="AL830" i="1" s="1"/>
  <c r="AQ830" i="1" s="1"/>
  <c r="M830" i="5" s="1"/>
  <c r="P830" i="5" s="1"/>
  <c r="AB1299" i="1"/>
  <c r="AL1299" i="1" s="1"/>
  <c r="AQ1299" i="1" s="1"/>
  <c r="M1299" i="5" s="1"/>
  <c r="P1299" i="5" s="1"/>
  <c r="AB1321" i="1"/>
  <c r="AL1321" i="1" s="1"/>
  <c r="AQ1321" i="1" s="1"/>
  <c r="M1321" i="5" s="1"/>
  <c r="P1321" i="5" s="1"/>
  <c r="AB1222" i="1"/>
  <c r="AL1222" i="1" s="1"/>
  <c r="AQ1222" i="1" s="1"/>
  <c r="M1222" i="5" s="1"/>
  <c r="P1222" i="5" s="1"/>
  <c r="AB1944" i="1"/>
  <c r="AB468" i="1"/>
  <c r="AL468" i="1" s="1"/>
  <c r="AN468" i="1" s="1"/>
  <c r="AB903" i="1"/>
  <c r="AL903" i="1" s="1"/>
  <c r="AQ903" i="1" s="1"/>
  <c r="M903" i="5" s="1"/>
  <c r="P903" i="5" s="1"/>
  <c r="AB995" i="1"/>
  <c r="AL995" i="1" s="1"/>
  <c r="AQ995" i="1" s="1"/>
  <c r="M995" i="5" s="1"/>
  <c r="P995" i="5" s="1"/>
  <c r="AB675" i="1"/>
  <c r="AL675" i="1" s="1"/>
  <c r="AQ675" i="1" s="1"/>
  <c r="M675" i="5" s="1"/>
  <c r="P675" i="5" s="1"/>
  <c r="AB955" i="1"/>
  <c r="AL955" i="1" s="1"/>
  <c r="AQ955" i="1" s="1"/>
  <c r="M955" i="5" s="1"/>
  <c r="P955" i="5" s="1"/>
  <c r="AB709" i="1"/>
  <c r="AL709" i="1" s="1"/>
  <c r="AQ709" i="1" s="1"/>
  <c r="M709" i="5" s="1"/>
  <c r="P709" i="5" s="1"/>
  <c r="AB533" i="1"/>
  <c r="AL533" i="1" s="1"/>
  <c r="AQ533" i="1" s="1"/>
  <c r="M533" i="5" s="1"/>
  <c r="P533" i="5" s="1"/>
  <c r="AB987" i="1"/>
  <c r="AL987" i="1" s="1"/>
  <c r="AQ987" i="1" s="1"/>
  <c r="M987" i="5" s="1"/>
  <c r="P987" i="5" s="1"/>
  <c r="AB931" i="1"/>
  <c r="AL931" i="1" s="1"/>
  <c r="AQ931" i="1" s="1"/>
  <c r="M931" i="5" s="1"/>
  <c r="P931" i="5" s="1"/>
  <c r="AB961" i="1"/>
  <c r="AL961" i="1" s="1"/>
  <c r="AQ961" i="1" s="1"/>
  <c r="M961" i="5" s="1"/>
  <c r="P961" i="5" s="1"/>
  <c r="AB991" i="1"/>
  <c r="AL991" i="1" s="1"/>
  <c r="AQ991" i="1" s="1"/>
  <c r="M991" i="5" s="1"/>
  <c r="P991" i="5" s="1"/>
  <c r="AB1107" i="1"/>
  <c r="AL1107" i="1" s="1"/>
  <c r="AQ1107" i="1" s="1"/>
  <c r="M1107" i="5" s="1"/>
  <c r="P1107" i="5" s="1"/>
  <c r="AB1055" i="1"/>
  <c r="AL1055" i="1" s="1"/>
  <c r="AQ1055" i="1" s="1"/>
  <c r="M1055" i="5" s="1"/>
  <c r="P1055" i="5" s="1"/>
  <c r="AB46" i="1"/>
  <c r="AL46" i="1" s="1"/>
  <c r="AN46" i="1" s="1"/>
  <c r="AB690" i="1"/>
  <c r="AL690" i="1" s="1"/>
  <c r="AQ690" i="1" s="1"/>
  <c r="M690" i="5" s="1"/>
  <c r="P690" i="5" s="1"/>
  <c r="AB661" i="1"/>
  <c r="AL661" i="1" s="1"/>
  <c r="AQ661" i="1" s="1"/>
  <c r="M661" i="5" s="1"/>
  <c r="P661" i="5" s="1"/>
  <c r="AB1319" i="1"/>
  <c r="AL1319" i="1" s="1"/>
  <c r="AQ1319" i="1" s="1"/>
  <c r="M1319" i="5" s="1"/>
  <c r="P1319" i="5" s="1"/>
  <c r="AB778" i="1"/>
  <c r="AL778" i="1" s="1"/>
  <c r="AQ778" i="1" s="1"/>
  <c r="M778" i="5" s="1"/>
  <c r="P778" i="5" s="1"/>
  <c r="AB594" i="1"/>
  <c r="AL594" i="1" s="1"/>
  <c r="AN594" i="1" s="1"/>
  <c r="AB1153" i="1"/>
  <c r="AL1153" i="1" s="1"/>
  <c r="AQ1153" i="1" s="1"/>
  <c r="M1153" i="5" s="1"/>
  <c r="P1153" i="5" s="1"/>
  <c r="AB1185" i="1"/>
  <c r="AL1185" i="1" s="1"/>
  <c r="AQ1185" i="1" s="1"/>
  <c r="M1185" i="5" s="1"/>
  <c r="P1185" i="5" s="1"/>
  <c r="AB682" i="1"/>
  <c r="AL682" i="1" s="1"/>
  <c r="AQ682" i="1" s="1"/>
  <c r="M682" i="5" s="1"/>
  <c r="P682" i="5" s="1"/>
  <c r="AB831" i="1"/>
  <c r="AL831" i="1" s="1"/>
  <c r="AQ831" i="1" s="1"/>
  <c r="M831" i="5" s="1"/>
  <c r="P831" i="5" s="1"/>
  <c r="AB47" i="1"/>
  <c r="AL47" i="1" s="1"/>
  <c r="AN47" i="1" s="1"/>
  <c r="AB1046" i="1"/>
  <c r="AL1046" i="1" s="1"/>
  <c r="AQ1046" i="1" s="1"/>
  <c r="M1046" i="5" s="1"/>
  <c r="P1046" i="5" s="1"/>
  <c r="AB1175" i="1"/>
  <c r="AL1175" i="1" s="1"/>
  <c r="AQ1175" i="1" s="1"/>
  <c r="M1175" i="5" s="1"/>
  <c r="P1175" i="5" s="1"/>
  <c r="AB1049" i="1"/>
  <c r="AL1049" i="1" s="1"/>
  <c r="AQ1049" i="1" s="1"/>
  <c r="M1049" i="5" s="1"/>
  <c r="P1049" i="5" s="1"/>
  <c r="AB930" i="1"/>
  <c r="AL930" i="1" s="1"/>
  <c r="AQ930" i="1" s="1"/>
  <c r="M930" i="5" s="1"/>
  <c r="P930" i="5" s="1"/>
  <c r="AB1446" i="1"/>
  <c r="AL1446" i="1" s="1"/>
  <c r="AQ1446" i="1" s="1"/>
  <c r="M1446" i="5" s="1"/>
  <c r="P1446" i="5" s="1"/>
  <c r="AB1220" i="1"/>
  <c r="AL1220" i="1" s="1"/>
  <c r="AQ1220" i="1" s="1"/>
  <c r="M1220" i="5" s="1"/>
  <c r="P1220" i="5" s="1"/>
  <c r="AB590" i="1"/>
  <c r="AL590" i="1" s="1"/>
  <c r="AQ590" i="1" s="1"/>
  <c r="M590" i="5" s="1"/>
  <c r="P590" i="5" s="1"/>
  <c r="AB740" i="1"/>
  <c r="AL740" i="1" s="1"/>
  <c r="AQ740" i="1" s="1"/>
  <c r="M740" i="5" s="1"/>
  <c r="P740" i="5" s="1"/>
  <c r="AB1350" i="1"/>
  <c r="AL1350" i="1" s="1"/>
  <c r="AQ1350" i="1" s="1"/>
  <c r="M1350" i="5" s="1"/>
  <c r="P1350" i="5" s="1"/>
  <c r="AB609" i="1"/>
  <c r="AL609" i="1" s="1"/>
  <c r="AQ609" i="1" s="1"/>
  <c r="M609" i="5" s="1"/>
  <c r="P609" i="5" s="1"/>
  <c r="AB388" i="1"/>
  <c r="AL388" i="1" s="1"/>
  <c r="AN388" i="1" s="1"/>
  <c r="AB438" i="1"/>
  <c r="AL438" i="1" s="1"/>
  <c r="AQ438" i="1" s="1"/>
  <c r="M438" i="5" s="1"/>
  <c r="P438" i="5" s="1"/>
  <c r="AB1083" i="1"/>
  <c r="AL1083" i="1" s="1"/>
  <c r="AQ1083" i="1" s="1"/>
  <c r="M1083" i="5" s="1"/>
  <c r="P1083" i="5" s="1"/>
  <c r="AB879" i="1"/>
  <c r="AL879" i="1" s="1"/>
  <c r="AQ879" i="1" s="1"/>
  <c r="M879" i="5" s="1"/>
  <c r="P879" i="5" s="1"/>
  <c r="AB378" i="1"/>
  <c r="AL378" i="1" s="1"/>
  <c r="AQ378" i="1" s="1"/>
  <c r="M378" i="5" s="1"/>
  <c r="P378" i="5" s="1"/>
  <c r="AB302" i="1"/>
  <c r="AL302" i="1" s="1"/>
  <c r="AN302" i="1" s="1"/>
  <c r="AB895" i="1"/>
  <c r="AL895" i="1" s="1"/>
  <c r="AQ895" i="1" s="1"/>
  <c r="M895" i="5" s="1"/>
  <c r="P895" i="5" s="1"/>
  <c r="AB825" i="1"/>
  <c r="AL825" i="1" s="1"/>
  <c r="AQ825" i="1" s="1"/>
  <c r="M825" i="5" s="1"/>
  <c r="P825" i="5" s="1"/>
  <c r="AB383" i="1"/>
  <c r="AL383" i="1" s="1"/>
  <c r="AN383" i="1" s="1"/>
  <c r="AB523" i="1"/>
  <c r="AL523" i="1" s="1"/>
  <c r="AQ523" i="1" s="1"/>
  <c r="M523" i="5" s="1"/>
  <c r="P523" i="5" s="1"/>
  <c r="AB284" i="1"/>
  <c r="AL284" i="1" s="1"/>
  <c r="AN284" i="1" s="1"/>
  <c r="AB630" i="1"/>
  <c r="AL630" i="1" s="1"/>
  <c r="AN630" i="1" s="1"/>
  <c r="AB963" i="1"/>
  <c r="AL963" i="1" s="1"/>
  <c r="AQ963" i="1" s="1"/>
  <c r="M963" i="5" s="1"/>
  <c r="P963" i="5" s="1"/>
  <c r="AB757" i="1"/>
  <c r="AL757" i="1" s="1"/>
  <c r="AQ757" i="1" s="1"/>
  <c r="M757" i="5" s="1"/>
  <c r="P757" i="5" s="1"/>
  <c r="AB750" i="1"/>
  <c r="AL750" i="1" s="1"/>
  <c r="AQ750" i="1" s="1"/>
  <c r="M750" i="5" s="1"/>
  <c r="P750" i="5" s="1"/>
  <c r="AB1203" i="1"/>
  <c r="AL1203" i="1" s="1"/>
  <c r="AQ1203" i="1" s="1"/>
  <c r="M1203" i="5" s="1"/>
  <c r="P1203" i="5" s="1"/>
  <c r="AB142" i="1"/>
  <c r="AL142" i="1" s="1"/>
  <c r="AN142" i="1" s="1"/>
  <c r="AB494" i="1"/>
  <c r="AL494" i="1" s="1"/>
  <c r="AN494" i="1" s="1"/>
  <c r="AB1323" i="1"/>
  <c r="AL1323" i="1" s="1"/>
  <c r="AQ1323" i="1" s="1"/>
  <c r="M1323" i="5" s="1"/>
  <c r="P1323" i="5" s="1"/>
  <c r="AB953" i="1"/>
  <c r="AL953" i="1" s="1"/>
  <c r="AQ953" i="1" s="1"/>
  <c r="M953" i="5" s="1"/>
  <c r="P953" i="5" s="1"/>
  <c r="AB239" i="1"/>
  <c r="AL239" i="1" s="1"/>
  <c r="AN239" i="1" s="1"/>
  <c r="AB1449" i="1"/>
  <c r="AL1449" i="1" s="1"/>
  <c r="AQ1449" i="1" s="1"/>
  <c r="M1449" i="5" s="1"/>
  <c r="P1449" i="5" s="1"/>
  <c r="AB621" i="1"/>
  <c r="AL621" i="1" s="1"/>
  <c r="AQ621" i="1" s="1"/>
  <c r="M621" i="5" s="1"/>
  <c r="P621" i="5" s="1"/>
  <c r="AB1090" i="1"/>
  <c r="AL1090" i="1" s="1"/>
  <c r="AQ1090" i="1" s="1"/>
  <c r="M1090" i="5" s="1"/>
  <c r="P1090" i="5" s="1"/>
  <c r="AB1763" i="1"/>
  <c r="AB1133" i="1"/>
  <c r="AL1133" i="1" s="1"/>
  <c r="AQ1133" i="1" s="1"/>
  <c r="M1133" i="5" s="1"/>
  <c r="P1133" i="5" s="1"/>
  <c r="AB1720" i="1"/>
  <c r="AB1162" i="1"/>
  <c r="AL1162" i="1" s="1"/>
  <c r="AQ1162" i="1" s="1"/>
  <c r="M1162" i="5" s="1"/>
  <c r="P1162" i="5" s="1"/>
  <c r="AB1938" i="1"/>
  <c r="AB1471" i="1"/>
  <c r="AL1471" i="1" s="1"/>
  <c r="AQ1471" i="1" s="1"/>
  <c r="M1471" i="5" s="1"/>
  <c r="P1471" i="5" s="1"/>
  <c r="AB881" i="1"/>
  <c r="AL881" i="1" s="1"/>
  <c r="AQ881" i="1" s="1"/>
  <c r="M881" i="5" s="1"/>
  <c r="P881" i="5" s="1"/>
  <c r="AB1035" i="1"/>
  <c r="AL1035" i="1" s="1"/>
  <c r="AQ1035" i="1" s="1"/>
  <c r="M1035" i="5" s="1"/>
  <c r="P1035" i="5" s="1"/>
  <c r="AB548" i="1"/>
  <c r="AL548" i="1" s="1"/>
  <c r="AN548" i="1" s="1"/>
  <c r="AB705" i="1"/>
  <c r="AL705" i="1" s="1"/>
  <c r="AQ705" i="1" s="1"/>
  <c r="M705" i="5" s="1"/>
  <c r="P705" i="5" s="1"/>
  <c r="AB977" i="1"/>
  <c r="AL977" i="1" s="1"/>
  <c r="AQ977" i="1" s="1"/>
  <c r="M977" i="5" s="1"/>
  <c r="P977" i="5" s="1"/>
  <c r="AB570" i="1"/>
  <c r="AL570" i="1" s="1"/>
  <c r="AN570" i="1" s="1"/>
  <c r="AB877" i="1"/>
  <c r="AL877" i="1" s="1"/>
  <c r="AQ877" i="1" s="1"/>
  <c r="M877" i="5" s="1"/>
  <c r="P877" i="5" s="1"/>
  <c r="AB885" i="1"/>
  <c r="AL885" i="1" s="1"/>
  <c r="AQ885" i="1" s="1"/>
  <c r="M885" i="5" s="1"/>
  <c r="P885" i="5" s="1"/>
  <c r="AB550" i="1"/>
  <c r="AL550" i="1" s="1"/>
  <c r="AN550" i="1" s="1"/>
  <c r="AB1467" i="1"/>
  <c r="AL1467" i="1" s="1"/>
  <c r="AQ1467" i="1" s="1"/>
  <c r="M1467" i="5" s="1"/>
  <c r="P1467" i="5" s="1"/>
  <c r="AB1539" i="1"/>
  <c r="AL1539" i="1" s="1"/>
  <c r="AQ1539" i="1" s="1"/>
  <c r="M1539" i="5" s="1"/>
  <c r="P1539" i="5" s="1"/>
  <c r="AB1538" i="1"/>
  <c r="AL1538" i="1" s="1"/>
  <c r="AQ1538" i="1" s="1"/>
  <c r="M1538" i="5" s="1"/>
  <c r="P1538" i="5" s="1"/>
  <c r="AB1179" i="1"/>
  <c r="AL1179" i="1" s="1"/>
  <c r="AQ1179" i="1" s="1"/>
  <c r="M1179" i="5" s="1"/>
  <c r="P1179" i="5" s="1"/>
  <c r="AB1123" i="1"/>
  <c r="AL1123" i="1" s="1"/>
  <c r="AQ1123" i="1" s="1"/>
  <c r="M1123" i="5" s="1"/>
  <c r="P1123" i="5" s="1"/>
  <c r="AB334" i="1"/>
  <c r="AL334" i="1" s="1"/>
  <c r="AQ334" i="1" s="1"/>
  <c r="M334" i="5" s="1"/>
  <c r="P334" i="5" s="1"/>
  <c r="AB260" i="1"/>
  <c r="AL260" i="1" s="1"/>
  <c r="AN260" i="1" s="1"/>
  <c r="AB789" i="1"/>
  <c r="AL789" i="1" s="1"/>
  <c r="AQ789" i="1" s="1"/>
  <c r="M789" i="5" s="1"/>
  <c r="P789" i="5" s="1"/>
  <c r="AB967" i="1"/>
  <c r="AL967" i="1" s="1"/>
  <c r="AQ967" i="1" s="1"/>
  <c r="M967" i="5" s="1"/>
  <c r="P967" i="5" s="1"/>
  <c r="AB911" i="1"/>
  <c r="AL911" i="1" s="1"/>
  <c r="AQ911" i="1" s="1"/>
  <c r="M911" i="5" s="1"/>
  <c r="P911" i="5" s="1"/>
  <c r="AB557" i="1"/>
  <c r="AL557" i="1" s="1"/>
  <c r="AQ557" i="1" s="1"/>
  <c r="M557" i="5" s="1"/>
  <c r="P557" i="5" s="1"/>
  <c r="AB1383" i="1"/>
  <c r="AL1383" i="1" s="1"/>
  <c r="AQ1383" i="1" s="1"/>
  <c r="M1383" i="5" s="1"/>
  <c r="P1383" i="5" s="1"/>
  <c r="AB314" i="1"/>
  <c r="AL314" i="1" s="1"/>
  <c r="AB582" i="1"/>
  <c r="AL582" i="1" s="1"/>
  <c r="AN582" i="1" s="1"/>
  <c r="AB1525" i="1"/>
  <c r="AL1525" i="1" s="1"/>
  <c r="AQ1525" i="1" s="1"/>
  <c r="M1525" i="5" s="1"/>
  <c r="P1525" i="5" s="1"/>
  <c r="AB1341" i="1"/>
  <c r="AL1341" i="1" s="1"/>
  <c r="AQ1341" i="1" s="1"/>
  <c r="M1341" i="5" s="1"/>
  <c r="P1341" i="5" s="1"/>
  <c r="AB753" i="1"/>
  <c r="AL753" i="1" s="1"/>
  <c r="AQ753" i="1" s="1"/>
  <c r="M753" i="5" s="1"/>
  <c r="P753" i="5" s="1"/>
  <c r="AB905" i="1"/>
  <c r="AL905" i="1" s="1"/>
  <c r="AQ905" i="1" s="1"/>
  <c r="M905" i="5" s="1"/>
  <c r="P905" i="5" s="1"/>
  <c r="AB1429" i="1"/>
  <c r="AL1429" i="1" s="1"/>
  <c r="AQ1429" i="1" s="1"/>
  <c r="M1429" i="5" s="1"/>
  <c r="P1429" i="5" s="1"/>
  <c r="AB1245" i="1"/>
  <c r="AL1245" i="1" s="1"/>
  <c r="AQ1245" i="1" s="1"/>
  <c r="M1245" i="5" s="1"/>
  <c r="P1245" i="5" s="1"/>
  <c r="AB875" i="1"/>
  <c r="AL875" i="1" s="1"/>
  <c r="AQ875" i="1" s="1"/>
  <c r="M875" i="5" s="1"/>
  <c r="P875" i="5" s="1"/>
  <c r="AB567" i="1"/>
  <c r="AL567" i="1" s="1"/>
  <c r="AN567" i="1" s="1"/>
  <c r="AB1333" i="1"/>
  <c r="AL1333" i="1" s="1"/>
  <c r="AQ1333" i="1" s="1"/>
  <c r="M1333" i="5" s="1"/>
  <c r="P1333" i="5" s="1"/>
  <c r="AB1337" i="1"/>
  <c r="AL1337" i="1" s="1"/>
  <c r="AQ1337" i="1" s="1"/>
  <c r="M1337" i="5" s="1"/>
  <c r="P1337" i="5" s="1"/>
  <c r="AB1509" i="1"/>
  <c r="AL1509" i="1" s="1"/>
  <c r="AQ1509" i="1" s="1"/>
  <c r="M1509" i="5" s="1"/>
  <c r="P1509" i="5" s="1"/>
  <c r="AB1377" i="1"/>
  <c r="AL1377" i="1" s="1"/>
  <c r="AQ1377" i="1" s="1"/>
  <c r="M1377" i="5" s="1"/>
  <c r="P1377" i="5" s="1"/>
  <c r="AB658" i="1"/>
  <c r="AL658" i="1" s="1"/>
  <c r="AQ658" i="1" s="1"/>
  <c r="M658" i="5" s="1"/>
  <c r="P658" i="5" s="1"/>
  <c r="AB1576" i="1"/>
  <c r="AL1576" i="1" s="1"/>
  <c r="AQ1576" i="1" s="1"/>
  <c r="AB671" i="1"/>
  <c r="AL671" i="1" s="1"/>
  <c r="AQ671" i="1" s="1"/>
  <c r="M671" i="5" s="1"/>
  <c r="P671" i="5" s="1"/>
  <c r="AB1816" i="1"/>
  <c r="AB782" i="1"/>
  <c r="AL782" i="1" s="1"/>
  <c r="AQ782" i="1" s="1"/>
  <c r="M782" i="5" s="1"/>
  <c r="P782" i="5" s="1"/>
  <c r="AB1441" i="1"/>
  <c r="AL1441" i="1" s="1"/>
  <c r="AQ1441" i="1" s="1"/>
  <c r="M1441" i="5" s="1"/>
  <c r="P1441" i="5" s="1"/>
  <c r="AB681" i="1"/>
  <c r="AL681" i="1" s="1"/>
  <c r="AQ681" i="1" s="1"/>
  <c r="M681" i="5" s="1"/>
  <c r="P681" i="5" s="1"/>
  <c r="AB641" i="1"/>
  <c r="AL641" i="1" s="1"/>
  <c r="AN641" i="1" s="1"/>
  <c r="AB1155" i="1"/>
  <c r="AL1155" i="1" s="1"/>
  <c r="AQ1155" i="1" s="1"/>
  <c r="M1155" i="5" s="1"/>
  <c r="P1155" i="5" s="1"/>
  <c r="AB190" i="1"/>
  <c r="AL190" i="1" s="1"/>
  <c r="AN190" i="1" s="1"/>
  <c r="AB715" i="1"/>
  <c r="AL715" i="1" s="1"/>
  <c r="AQ715" i="1" s="1"/>
  <c r="M715" i="5" s="1"/>
  <c r="P715" i="5" s="1"/>
  <c r="AB743" i="1"/>
  <c r="AL743" i="1" s="1"/>
  <c r="AQ743" i="1" s="1"/>
  <c r="M743" i="5" s="1"/>
  <c r="P743" i="5" s="1"/>
  <c r="AB633" i="1"/>
  <c r="AL633" i="1" s="1"/>
  <c r="AN633" i="1" s="1"/>
  <c r="AB1085" i="1"/>
  <c r="AL1085" i="1" s="1"/>
  <c r="AQ1085" i="1" s="1"/>
  <c r="M1085" i="5" s="1"/>
  <c r="P1085" i="5" s="1"/>
  <c r="AB350" i="1"/>
  <c r="AL350" i="1" s="1"/>
  <c r="AN350" i="1" s="1"/>
  <c r="AB646" i="1"/>
  <c r="AL646" i="1" s="1"/>
  <c r="AQ646" i="1" s="1"/>
  <c r="M646" i="5" s="1"/>
  <c r="P646" i="5" s="1"/>
  <c r="AB670" i="1"/>
  <c r="AL670" i="1" s="1"/>
  <c r="AQ670" i="1" s="1"/>
  <c r="M670" i="5" s="1"/>
  <c r="P670" i="5" s="1"/>
  <c r="AB817" i="1"/>
  <c r="AL817" i="1" s="1"/>
  <c r="AQ817" i="1" s="1"/>
  <c r="M817" i="5" s="1"/>
  <c r="P817" i="5" s="1"/>
  <c r="AB790" i="1"/>
  <c r="AL790" i="1" s="1"/>
  <c r="AQ790" i="1" s="1"/>
  <c r="M790" i="5" s="1"/>
  <c r="P790" i="5" s="1"/>
  <c r="AB1277" i="1"/>
  <c r="AL1277" i="1" s="1"/>
  <c r="AQ1277" i="1" s="1"/>
  <c r="M1277" i="5" s="1"/>
  <c r="P1277" i="5" s="1"/>
  <c r="AB956" i="1"/>
  <c r="AL956" i="1" s="1"/>
  <c r="AQ956" i="1" s="1"/>
  <c r="M956" i="5" s="1"/>
  <c r="P956" i="5" s="1"/>
  <c r="AB772" i="1"/>
  <c r="AL772" i="1" s="1"/>
  <c r="AQ772" i="1" s="1"/>
  <c r="M772" i="5" s="1"/>
  <c r="P772" i="5" s="1"/>
  <c r="AB511" i="1"/>
  <c r="AL511" i="1" s="1"/>
  <c r="AN511" i="1" s="1"/>
  <c r="AB1423" i="1"/>
  <c r="AL1423" i="1" s="1"/>
  <c r="AQ1423" i="1" s="1"/>
  <c r="M1423" i="5" s="1"/>
  <c r="P1423" i="5" s="1"/>
  <c r="AB864" i="1"/>
  <c r="AL864" i="1" s="1"/>
  <c r="AQ864" i="1" s="1"/>
  <c r="M864" i="5" s="1"/>
  <c r="P864" i="5" s="1"/>
  <c r="AB367" i="1"/>
  <c r="AL367" i="1" s="1"/>
  <c r="AN367" i="1" s="1"/>
  <c r="AB1148" i="1"/>
  <c r="AL1148" i="1" s="1"/>
  <c r="AQ1148" i="1" s="1"/>
  <c r="M1148" i="5" s="1"/>
  <c r="P1148" i="5" s="1"/>
  <c r="AB31" i="1"/>
  <c r="AL31" i="1" s="1"/>
  <c r="AN31" i="1" s="1"/>
  <c r="AB579" i="1"/>
  <c r="AL579" i="1" s="1"/>
  <c r="AN579" i="1" s="1"/>
  <c r="AB492" i="1"/>
  <c r="AL492" i="1" s="1"/>
  <c r="AQ492" i="1" s="1"/>
  <c r="M492" i="5" s="1"/>
  <c r="P492" i="5" s="1"/>
  <c r="AB979" i="1"/>
  <c r="AL979" i="1" s="1"/>
  <c r="AQ979" i="1" s="1"/>
  <c r="M979" i="5" s="1"/>
  <c r="P979" i="5" s="1"/>
  <c r="AB613" i="1"/>
  <c r="AL613" i="1" s="1"/>
  <c r="AQ613" i="1" s="1"/>
  <c r="M613" i="5" s="1"/>
  <c r="P613" i="5" s="1"/>
  <c r="AB635" i="1"/>
  <c r="AL635" i="1" s="1"/>
  <c r="AQ635" i="1" s="1"/>
  <c r="M635" i="5" s="1"/>
  <c r="P635" i="5" s="1"/>
  <c r="AB645" i="1"/>
  <c r="AL645" i="1" s="1"/>
  <c r="AQ645" i="1" s="1"/>
  <c r="M645" i="5" s="1"/>
  <c r="P645" i="5" s="1"/>
  <c r="AB746" i="1"/>
  <c r="AL746" i="1" s="1"/>
  <c r="AQ746" i="1" s="1"/>
  <c r="M746" i="5" s="1"/>
  <c r="P746" i="5" s="1"/>
  <c r="AB829" i="1"/>
  <c r="AL829" i="1" s="1"/>
  <c r="AQ829" i="1" s="1"/>
  <c r="M829" i="5" s="1"/>
  <c r="P829" i="5" s="1"/>
  <c r="AB1121" i="1"/>
  <c r="AL1121" i="1" s="1"/>
  <c r="AQ1121" i="1" s="1"/>
  <c r="M1121" i="5" s="1"/>
  <c r="P1121" i="5" s="1"/>
  <c r="AB348" i="1"/>
  <c r="AL348" i="1" s="1"/>
  <c r="AN348" i="1" s="1"/>
  <c r="AB779" i="1"/>
  <c r="AL779" i="1" s="1"/>
  <c r="AQ779" i="1" s="1"/>
  <c r="M779" i="5" s="1"/>
  <c r="P779" i="5" s="1"/>
  <c r="AB901" i="1"/>
  <c r="AL901" i="1" s="1"/>
  <c r="AQ901" i="1" s="1"/>
  <c r="M901" i="5" s="1"/>
  <c r="P901" i="5" s="1"/>
  <c r="AB1219" i="1"/>
  <c r="AL1219" i="1" s="1"/>
  <c r="AQ1219" i="1" s="1"/>
  <c r="M1219" i="5" s="1"/>
  <c r="P1219" i="5" s="1"/>
  <c r="AB981" i="1"/>
  <c r="AL981" i="1" s="1"/>
  <c r="AQ981" i="1" s="1"/>
  <c r="M981" i="5" s="1"/>
  <c r="P981" i="5" s="1"/>
  <c r="AB1355" i="1"/>
  <c r="AL1355" i="1" s="1"/>
  <c r="AQ1355" i="1" s="1"/>
  <c r="M1355" i="5" s="1"/>
  <c r="P1355" i="5" s="1"/>
  <c r="AB2040" i="1"/>
  <c r="AB1407" i="1"/>
  <c r="AL1407" i="1" s="1"/>
  <c r="AQ1407" i="1" s="1"/>
  <c r="M1407" i="5" s="1"/>
  <c r="P1407" i="5" s="1"/>
  <c r="AB869" i="1"/>
  <c r="AL869" i="1" s="1"/>
  <c r="AQ869" i="1" s="1"/>
  <c r="M869" i="5" s="1"/>
  <c r="P869" i="5" s="1"/>
  <c r="AB1463" i="1"/>
  <c r="AL1463" i="1" s="1"/>
  <c r="AQ1463" i="1" s="1"/>
  <c r="M1463" i="5" s="1"/>
  <c r="P1463" i="5" s="1"/>
  <c r="AB725" i="1"/>
  <c r="AL725" i="1" s="1"/>
  <c r="AQ725" i="1" s="1"/>
  <c r="M725" i="5" s="1"/>
  <c r="P725" i="5" s="1"/>
  <c r="AB841" i="1"/>
  <c r="AL841" i="1" s="1"/>
  <c r="AQ841" i="1" s="1"/>
  <c r="M841" i="5" s="1"/>
  <c r="P841" i="5" s="1"/>
  <c r="AB30" i="1"/>
  <c r="AL30" i="1" s="1"/>
  <c r="AN30" i="1" s="1"/>
  <c r="AB569" i="1"/>
  <c r="AL569" i="1" s="1"/>
  <c r="AN569" i="1" s="1"/>
  <c r="AB629" i="1"/>
  <c r="AL629" i="1" s="1"/>
  <c r="AQ629" i="1" s="1"/>
  <c r="M629" i="5" s="1"/>
  <c r="P629" i="5" s="1"/>
  <c r="AB1129" i="1"/>
  <c r="AL1129" i="1" s="1"/>
  <c r="AQ1129" i="1" s="1"/>
  <c r="M1129" i="5" s="1"/>
  <c r="P1129" i="5" s="1"/>
  <c r="AB324" i="1"/>
  <c r="AL324" i="1" s="1"/>
  <c r="AN324" i="1" s="1"/>
  <c r="AB873" i="1"/>
  <c r="AL873" i="1" s="1"/>
  <c r="AQ873" i="1" s="1"/>
  <c r="M873" i="5" s="1"/>
  <c r="P873" i="5" s="1"/>
  <c r="AB79" i="1"/>
  <c r="AL79" i="1" s="1"/>
  <c r="AN79" i="1" s="1"/>
  <c r="AB1371" i="1"/>
  <c r="AL1371" i="1" s="1"/>
  <c r="AQ1371" i="1" s="1"/>
  <c r="M1371" i="5" s="1"/>
  <c r="P1371" i="5" s="1"/>
  <c r="AB1127" i="1"/>
  <c r="AL1127" i="1" s="1"/>
  <c r="AQ1127" i="1" s="1"/>
  <c r="M1127" i="5" s="1"/>
  <c r="P1127" i="5" s="1"/>
  <c r="AB1285" i="1"/>
  <c r="AL1285" i="1" s="1"/>
  <c r="AQ1285" i="1" s="1"/>
  <c r="M1285" i="5" s="1"/>
  <c r="P1285" i="5" s="1"/>
  <c r="AB692" i="1"/>
  <c r="AL692" i="1" s="1"/>
  <c r="AQ692" i="1" s="1"/>
  <c r="M692" i="5" s="1"/>
  <c r="P692" i="5" s="1"/>
  <c r="AB1483" i="1"/>
  <c r="AL1483" i="1" s="1"/>
  <c r="AQ1483" i="1" s="1"/>
  <c r="M1483" i="5" s="1"/>
  <c r="P1483" i="5" s="1"/>
  <c r="AB1117" i="1"/>
  <c r="AL1117" i="1" s="1"/>
  <c r="AQ1117" i="1" s="1"/>
  <c r="M1117" i="5" s="1"/>
  <c r="P1117" i="5" s="1"/>
  <c r="AB616" i="1"/>
  <c r="AL616" i="1" s="1"/>
  <c r="AN616" i="1" s="1"/>
  <c r="AB1031" i="1"/>
  <c r="AL1031" i="1" s="1"/>
  <c r="AQ1031" i="1" s="1"/>
  <c r="M1031" i="5" s="1"/>
  <c r="P1031" i="5" s="1"/>
  <c r="AB601" i="1"/>
  <c r="AL601" i="1" s="1"/>
  <c r="AQ601" i="1" s="1"/>
  <c r="M601" i="5" s="1"/>
  <c r="P601" i="5" s="1"/>
  <c r="AB837" i="1"/>
  <c r="AL837" i="1" s="1"/>
  <c r="AQ837" i="1" s="1"/>
  <c r="M837" i="5" s="1"/>
  <c r="P837" i="5" s="1"/>
  <c r="AB478" i="1"/>
  <c r="AL478" i="1" s="1"/>
  <c r="AQ478" i="1" s="1"/>
  <c r="M478" i="5" s="1"/>
  <c r="P478" i="5" s="1"/>
  <c r="AB913" i="1"/>
  <c r="AL913" i="1" s="1"/>
  <c r="AQ913" i="1" s="1"/>
  <c r="M913" i="5" s="1"/>
  <c r="P913" i="5" s="1"/>
  <c r="AB595" i="1"/>
  <c r="AL595" i="1" s="1"/>
  <c r="AQ595" i="1" s="1"/>
  <c r="M595" i="5" s="1"/>
  <c r="P595" i="5" s="1"/>
  <c r="AB571" i="1"/>
  <c r="AL571" i="1" s="1"/>
  <c r="AN571" i="1" s="1"/>
  <c r="AB1105" i="1"/>
  <c r="AL1105" i="1" s="1"/>
  <c r="AQ1105" i="1" s="1"/>
  <c r="M1105" i="5" s="1"/>
  <c r="P1105" i="5" s="1"/>
  <c r="AB415" i="1"/>
  <c r="AL415" i="1" s="1"/>
  <c r="AN415" i="1" s="1"/>
  <c r="AB839" i="1"/>
  <c r="AL839" i="1" s="1"/>
  <c r="AQ839" i="1" s="1"/>
  <c r="M839" i="5" s="1"/>
  <c r="P839" i="5" s="1"/>
  <c r="AB418" i="1"/>
  <c r="AL418" i="1" s="1"/>
  <c r="AQ418" i="1" s="1"/>
  <c r="M418" i="5" s="1"/>
  <c r="P418" i="5" s="1"/>
  <c r="AB518" i="1"/>
  <c r="AL518" i="1" s="1"/>
  <c r="AN518" i="1" s="1"/>
  <c r="AB649" i="1"/>
  <c r="AL649" i="1" s="1"/>
  <c r="AN649" i="1" s="1"/>
  <c r="AB1445" i="1"/>
  <c r="AL1445" i="1" s="1"/>
  <c r="AQ1445" i="1" s="1"/>
  <c r="M1445" i="5" s="1"/>
  <c r="P1445" i="5" s="1"/>
  <c r="AB814" i="1"/>
  <c r="AL814" i="1" s="1"/>
  <c r="AQ814" i="1" s="1"/>
  <c r="M814" i="5" s="1"/>
  <c r="P814" i="5" s="1"/>
  <c r="AB1755" i="1"/>
  <c r="AB63" i="1"/>
  <c r="AL63" i="1" s="1"/>
  <c r="AN63" i="1" s="1"/>
  <c r="AB406" i="1"/>
  <c r="AL406" i="1" s="1"/>
  <c r="AN406" i="1" s="1"/>
  <c r="AB619" i="1"/>
  <c r="AL619" i="1" s="1"/>
  <c r="AQ619" i="1" s="1"/>
  <c r="M619" i="5" s="1"/>
  <c r="P619" i="5" s="1"/>
  <c r="AB915" i="1"/>
  <c r="AL915" i="1" s="1"/>
  <c r="AQ915" i="1" s="1"/>
  <c r="M915" i="5" s="1"/>
  <c r="P915" i="5" s="1"/>
  <c r="AB539" i="1"/>
  <c r="AL539" i="1" s="1"/>
  <c r="AQ539" i="1" s="1"/>
  <c r="M539" i="5" s="1"/>
  <c r="P539" i="5" s="1"/>
  <c r="AB430" i="1"/>
  <c r="AL430" i="1" s="1"/>
  <c r="AQ430" i="1" s="1"/>
  <c r="M430" i="5" s="1"/>
  <c r="P430" i="5" s="1"/>
  <c r="AB665" i="1"/>
  <c r="AL665" i="1" s="1"/>
  <c r="AQ665" i="1" s="1"/>
  <c r="M665" i="5" s="1"/>
  <c r="P665" i="5" s="1"/>
  <c r="AB541" i="1"/>
  <c r="AL541" i="1" s="1"/>
  <c r="AQ541" i="1" s="1"/>
  <c r="M541" i="5" s="1"/>
  <c r="P541" i="5" s="1"/>
  <c r="AB617" i="1"/>
  <c r="AL617" i="1" s="1"/>
  <c r="AQ617" i="1" s="1"/>
  <c r="M617" i="5" s="1"/>
  <c r="P617" i="5" s="1"/>
  <c r="AB1039" i="1"/>
  <c r="AL1039" i="1" s="1"/>
  <c r="AQ1039" i="1" s="1"/>
  <c r="M1039" i="5" s="1"/>
  <c r="P1039" i="5" s="1"/>
  <c r="AB286" i="1"/>
  <c r="AL286" i="1" s="1"/>
  <c r="AB410" i="1"/>
  <c r="AL410" i="1" s="1"/>
  <c r="AQ410" i="1" s="1"/>
  <c r="M410" i="5" s="1"/>
  <c r="P410" i="5" s="1"/>
  <c r="AB701" i="1"/>
  <c r="AL701" i="1" s="1"/>
  <c r="AQ701" i="1" s="1"/>
  <c r="M701" i="5" s="1"/>
  <c r="P701" i="5" s="1"/>
  <c r="AB685" i="1"/>
  <c r="AL685" i="1" s="1"/>
  <c r="AQ685" i="1" s="1"/>
  <c r="M685" i="5" s="1"/>
  <c r="P685" i="5" s="1"/>
  <c r="AB993" i="1"/>
  <c r="AL993" i="1" s="1"/>
  <c r="AQ993" i="1" s="1"/>
  <c r="M993" i="5" s="1"/>
  <c r="P993" i="5" s="1"/>
  <c r="AB937" i="1"/>
  <c r="AL937" i="1" s="1"/>
  <c r="AQ937" i="1" s="1"/>
  <c r="M937" i="5" s="1"/>
  <c r="P937" i="5" s="1"/>
  <c r="AB1079" i="1"/>
  <c r="AL1079" i="1" s="1"/>
  <c r="AQ1079" i="1" s="1"/>
  <c r="M1079" i="5" s="1"/>
  <c r="P1079" i="5" s="1"/>
  <c r="AB1469" i="1"/>
  <c r="AL1469" i="1" s="1"/>
  <c r="AQ1469" i="1" s="1"/>
  <c r="M1469" i="5" s="1"/>
  <c r="P1469" i="5" s="1"/>
  <c r="AB679" i="1"/>
  <c r="AL679" i="1" s="1"/>
  <c r="AQ679" i="1" s="1"/>
  <c r="M679" i="5" s="1"/>
  <c r="P679" i="5" s="1"/>
  <c r="AB651" i="1"/>
  <c r="AL651" i="1" s="1"/>
  <c r="AQ651" i="1" s="1"/>
  <c r="M651" i="5" s="1"/>
  <c r="P651" i="5" s="1"/>
  <c r="AB1073" i="1"/>
  <c r="AL1073" i="1" s="1"/>
  <c r="AQ1073" i="1" s="1"/>
  <c r="M1073" i="5" s="1"/>
  <c r="P1073" i="5" s="1"/>
  <c r="AB402" i="1"/>
  <c r="AL402" i="1" s="1"/>
  <c r="AQ402" i="1" s="1"/>
  <c r="M402" i="5" s="1"/>
  <c r="P402" i="5" s="1"/>
  <c r="AB850" i="1"/>
  <c r="AL850" i="1" s="1"/>
  <c r="AQ850" i="1" s="1"/>
  <c r="M850" i="5" s="1"/>
  <c r="P850" i="5" s="1"/>
  <c r="AB1091" i="1"/>
  <c r="AL1091" i="1" s="1"/>
  <c r="AQ1091" i="1" s="1"/>
  <c r="M1091" i="5" s="1"/>
  <c r="P1091" i="5" s="1"/>
  <c r="AB1215" i="1"/>
  <c r="AL1215" i="1" s="1"/>
  <c r="AQ1215" i="1" s="1"/>
  <c r="M1215" i="5" s="1"/>
  <c r="P1215" i="5" s="1"/>
  <c r="AB969" i="1"/>
  <c r="AL969" i="1" s="1"/>
  <c r="AQ969" i="1" s="1"/>
  <c r="M969" i="5" s="1"/>
  <c r="P969" i="5" s="1"/>
  <c r="AB543" i="1"/>
  <c r="AL543" i="1" s="1"/>
  <c r="AQ543" i="1" s="1"/>
  <c r="M543" i="5" s="1"/>
  <c r="P543" i="5" s="1"/>
  <c r="AB1251" i="1"/>
  <c r="AL1251" i="1" s="1"/>
  <c r="AQ1251" i="1" s="1"/>
  <c r="M1251" i="5" s="1"/>
  <c r="P1251" i="5" s="1"/>
  <c r="AB1367" i="1"/>
  <c r="AL1367" i="1" s="1"/>
  <c r="AQ1367" i="1" s="1"/>
  <c r="M1367" i="5" s="1"/>
  <c r="P1367" i="5" s="1"/>
  <c r="AB1241" i="1"/>
  <c r="AL1241" i="1" s="1"/>
  <c r="AQ1241" i="1" s="1"/>
  <c r="M1241" i="5" s="1"/>
  <c r="P1241" i="5" s="1"/>
  <c r="AB566" i="1"/>
  <c r="AL566" i="1" s="1"/>
  <c r="AN566" i="1" s="1"/>
  <c r="AB516" i="1"/>
  <c r="AL516" i="1" s="1"/>
  <c r="AN516" i="1" s="1"/>
  <c r="AB927" i="1"/>
  <c r="AL927" i="1" s="1"/>
  <c r="AQ927" i="1" s="1"/>
  <c r="M927" i="5" s="1"/>
  <c r="P927" i="5" s="1"/>
  <c r="AB1327" i="1"/>
  <c r="AL1327" i="1" s="1"/>
  <c r="AQ1327" i="1" s="1"/>
  <c r="M1327" i="5" s="1"/>
  <c r="P1327" i="5" s="1"/>
  <c r="AB1217" i="1"/>
  <c r="AL1217" i="1" s="1"/>
  <c r="AQ1217" i="1" s="1"/>
  <c r="M1217" i="5" s="1"/>
  <c r="P1217" i="5" s="1"/>
  <c r="AB175" i="1"/>
  <c r="AL175" i="1" s="1"/>
  <c r="AN175" i="1" s="1"/>
  <c r="AB1324" i="1"/>
  <c r="AL1324" i="1" s="1"/>
  <c r="AQ1324" i="1" s="1"/>
  <c r="M1324" i="5" s="1"/>
  <c r="P1324" i="5" s="1"/>
  <c r="AB1231" i="1"/>
  <c r="AL1231" i="1" s="1"/>
  <c r="AQ1231" i="1" s="1"/>
  <c r="M1231" i="5" s="1"/>
  <c r="P1231" i="5" s="1"/>
  <c r="AB786" i="1"/>
  <c r="AL786" i="1" s="1"/>
  <c r="AQ786" i="1" s="1"/>
  <c r="M786" i="5" s="1"/>
  <c r="P786" i="5" s="1"/>
  <c r="AB1477" i="1"/>
  <c r="AL1477" i="1" s="1"/>
  <c r="AQ1477" i="1" s="1"/>
  <c r="M1477" i="5" s="1"/>
  <c r="P1477" i="5" s="1"/>
  <c r="AB848" i="1"/>
  <c r="AL848" i="1" s="1"/>
  <c r="AQ848" i="1" s="1"/>
  <c r="M848" i="5" s="1"/>
  <c r="P848" i="5" s="1"/>
  <c r="AB1636" i="1"/>
  <c r="AL1636" i="1" s="1"/>
  <c r="AQ1636" i="1" s="1"/>
  <c r="AB923" i="1"/>
  <c r="AL923" i="1" s="1"/>
  <c r="AQ923" i="1" s="1"/>
  <c r="M923" i="5" s="1"/>
  <c r="P923" i="5" s="1"/>
  <c r="AB677" i="1"/>
  <c r="AL677" i="1" s="1"/>
  <c r="AQ677" i="1" s="1"/>
  <c r="M677" i="5" s="1"/>
  <c r="P677" i="5" s="1"/>
  <c r="AB452" i="1"/>
  <c r="AL452" i="1" s="1"/>
  <c r="AQ452" i="1" s="1"/>
  <c r="M452" i="5" s="1"/>
  <c r="P452" i="5" s="1"/>
  <c r="AB637" i="1"/>
  <c r="AL637" i="1" s="1"/>
  <c r="AN637" i="1" s="1"/>
  <c r="AB713" i="1"/>
  <c r="AL713" i="1" s="1"/>
  <c r="AQ713" i="1" s="1"/>
  <c r="M713" i="5" s="1"/>
  <c r="P713" i="5" s="1"/>
  <c r="AB447" i="1"/>
  <c r="AL447" i="1" s="1"/>
  <c r="AQ447" i="1" s="1"/>
  <c r="M447" i="5" s="1"/>
  <c r="P447" i="5" s="1"/>
  <c r="AB801" i="1"/>
  <c r="AL801" i="1" s="1"/>
  <c r="AQ801" i="1" s="1"/>
  <c r="M801" i="5" s="1"/>
  <c r="P801" i="5" s="1"/>
  <c r="AB127" i="1"/>
  <c r="AL127" i="1" s="1"/>
  <c r="AN127" i="1" s="1"/>
  <c r="AB428" i="1"/>
  <c r="AL428" i="1" s="1"/>
  <c r="AN428" i="1" s="1"/>
  <c r="AB551" i="1"/>
  <c r="AL551" i="1" s="1"/>
  <c r="AN551" i="1" s="1"/>
  <c r="AB1311" i="1"/>
  <c r="AL1311" i="1" s="1"/>
  <c r="AQ1311" i="1" s="1"/>
  <c r="M1311" i="5" s="1"/>
  <c r="P1311" i="5" s="1"/>
  <c r="AB614" i="1"/>
  <c r="AL614" i="1" s="1"/>
  <c r="AQ614" i="1" s="1"/>
  <c r="M614" i="5" s="1"/>
  <c r="P614" i="5" s="1"/>
  <c r="AB1271" i="1"/>
  <c r="AL1271" i="1" s="1"/>
  <c r="AQ1271" i="1" s="1"/>
  <c r="M1271" i="5" s="1"/>
  <c r="P1271" i="5" s="1"/>
  <c r="AB470" i="1"/>
  <c r="AL470" i="1" s="1"/>
  <c r="AN470" i="1" s="1"/>
  <c r="AB534" i="1"/>
  <c r="AL534" i="1" s="1"/>
  <c r="AN534" i="1" s="1"/>
  <c r="AB656" i="1"/>
  <c r="AL656" i="1" s="1"/>
  <c r="AQ656" i="1" s="1"/>
  <c r="M656" i="5" s="1"/>
  <c r="P656" i="5" s="1"/>
  <c r="AB973" i="1"/>
  <c r="AL973" i="1" s="1"/>
  <c r="AQ973" i="1" s="1"/>
  <c r="M973" i="5" s="1"/>
  <c r="P973" i="5" s="1"/>
  <c r="AB446" i="1"/>
  <c r="AL446" i="1" s="1"/>
  <c r="AQ446" i="1" s="1"/>
  <c r="M446" i="5" s="1"/>
  <c r="P446" i="5" s="1"/>
  <c r="AB697" i="1"/>
  <c r="AL697" i="1" s="1"/>
  <c r="AQ697" i="1" s="1"/>
  <c r="M697" i="5" s="1"/>
  <c r="P697" i="5" s="1"/>
  <c r="AB1307" i="1"/>
  <c r="AL1307" i="1" s="1"/>
  <c r="AQ1307" i="1" s="1"/>
  <c r="M1307" i="5" s="1"/>
  <c r="P1307" i="5" s="1"/>
  <c r="AB1149" i="1"/>
  <c r="AL1149" i="1" s="1"/>
  <c r="AQ1149" i="1" s="1"/>
  <c r="M1149" i="5" s="1"/>
  <c r="P1149" i="5" s="1"/>
  <c r="AB1491" i="1"/>
  <c r="AL1491" i="1" s="1"/>
  <c r="AQ1491" i="1" s="1"/>
  <c r="M1491" i="5" s="1"/>
  <c r="P1491" i="5" s="1"/>
  <c r="AB521" i="1"/>
  <c r="AL521" i="1" s="1"/>
  <c r="AQ521" i="1" s="1"/>
  <c r="M521" i="5" s="1"/>
  <c r="P521" i="5" s="1"/>
  <c r="AB919" i="1"/>
  <c r="AL919" i="1" s="1"/>
  <c r="AQ919" i="1" s="1"/>
  <c r="M919" i="5" s="1"/>
  <c r="P919" i="5" s="1"/>
  <c r="AB678" i="1"/>
  <c r="AL678" i="1" s="1"/>
  <c r="AQ678" i="1" s="1"/>
  <c r="M678" i="5" s="1"/>
  <c r="P678" i="5" s="1"/>
  <c r="AB554" i="1"/>
  <c r="AL554" i="1" s="1"/>
  <c r="AQ554" i="1" s="1"/>
  <c r="M554" i="5" s="1"/>
  <c r="P554" i="5" s="1"/>
  <c r="AB718" i="1"/>
  <c r="AL718" i="1" s="1"/>
  <c r="AQ718" i="1" s="1"/>
  <c r="M718" i="5" s="1"/>
  <c r="P718" i="5" s="1"/>
  <c r="AB270" i="1"/>
  <c r="AL270" i="1" s="1"/>
  <c r="AN270" i="1" s="1"/>
  <c r="AB1253" i="1"/>
  <c r="AL1253" i="1" s="1"/>
  <c r="AQ1253" i="1" s="1"/>
  <c r="M1253" i="5" s="1"/>
  <c r="P1253" i="5" s="1"/>
  <c r="AB918" i="1"/>
  <c r="AL918" i="1" s="1"/>
  <c r="AQ918" i="1" s="1"/>
  <c r="M918" i="5" s="1"/>
  <c r="P918" i="5" s="1"/>
  <c r="AB322" i="1"/>
  <c r="AL322" i="1" s="1"/>
  <c r="AB939" i="1"/>
  <c r="AL939" i="1" s="1"/>
  <c r="AQ939" i="1" s="1"/>
  <c r="M939" i="5" s="1"/>
  <c r="P939" i="5" s="1"/>
  <c r="AB1465" i="1"/>
  <c r="AL1465" i="1" s="1"/>
  <c r="AQ1465" i="1" s="1"/>
  <c r="M1465" i="5" s="1"/>
  <c r="P1465" i="5" s="1"/>
  <c r="AB688" i="1"/>
  <c r="AL688" i="1" s="1"/>
  <c r="AQ688" i="1" s="1"/>
  <c r="M688" i="5" s="1"/>
  <c r="P688" i="5" s="1"/>
  <c r="AB847" i="1"/>
  <c r="AL847" i="1" s="1"/>
  <c r="AQ847" i="1" s="1"/>
  <c r="M847" i="5" s="1"/>
  <c r="P847" i="5" s="1"/>
  <c r="AB1216" i="1"/>
  <c r="AL1216" i="1" s="1"/>
  <c r="AQ1216" i="1" s="1"/>
  <c r="M1216" i="5" s="1"/>
  <c r="P1216" i="5" s="1"/>
  <c r="AB1706" i="1"/>
  <c r="AB781" i="1"/>
  <c r="AL781" i="1" s="1"/>
  <c r="AQ781" i="1" s="1"/>
  <c r="M781" i="5" s="1"/>
  <c r="P781" i="5" s="1"/>
  <c r="AB607" i="1"/>
  <c r="AL607" i="1" s="1"/>
  <c r="AN607" i="1" s="1"/>
  <c r="AB734" i="1"/>
  <c r="AL734" i="1" s="1"/>
  <c r="AQ734" i="1" s="1"/>
  <c r="M734" i="5" s="1"/>
  <c r="P734" i="5" s="1"/>
  <c r="AB992" i="1"/>
  <c r="AL992" i="1" s="1"/>
  <c r="AQ992" i="1" s="1"/>
  <c r="M992" i="5" s="1"/>
  <c r="P992" i="5" s="1"/>
  <c r="AB1923" i="1"/>
  <c r="AB292" i="1"/>
  <c r="AL292" i="1" s="1"/>
  <c r="AN292" i="1" s="1"/>
  <c r="AB394" i="1"/>
  <c r="AL394" i="1" s="1"/>
  <c r="AN394" i="1" s="1"/>
  <c r="AB835" i="1"/>
  <c r="AL835" i="1" s="1"/>
  <c r="AQ835" i="1" s="1"/>
  <c r="M835" i="5" s="1"/>
  <c r="P835" i="5" s="1"/>
  <c r="AB340" i="1"/>
  <c r="AL340" i="1" s="1"/>
  <c r="AN340" i="1" s="1"/>
  <c r="AB755" i="1"/>
  <c r="AL755" i="1" s="1"/>
  <c r="AQ755" i="1" s="1"/>
  <c r="M755" i="5" s="1"/>
  <c r="P755" i="5" s="1"/>
  <c r="AB899" i="1"/>
  <c r="AL899" i="1" s="1"/>
  <c r="AQ899" i="1" s="1"/>
  <c r="M899" i="5" s="1"/>
  <c r="P899" i="5" s="1"/>
  <c r="AB78" i="1"/>
  <c r="AL78" i="1" s="1"/>
  <c r="AN78" i="1" s="1"/>
  <c r="AB819" i="1"/>
  <c r="AL819" i="1" s="1"/>
  <c r="AQ819" i="1" s="1"/>
  <c r="M819" i="5" s="1"/>
  <c r="P819" i="5" s="1"/>
  <c r="AB707" i="1"/>
  <c r="AL707" i="1" s="1"/>
  <c r="AQ707" i="1" s="1"/>
  <c r="M707" i="5" s="1"/>
  <c r="P707" i="5" s="1"/>
  <c r="AB1003" i="1"/>
  <c r="AL1003" i="1" s="1"/>
  <c r="AQ1003" i="1" s="1"/>
  <c r="M1003" i="5" s="1"/>
  <c r="P1003" i="5" s="1"/>
  <c r="AB1255" i="1"/>
  <c r="AL1255" i="1" s="1"/>
  <c r="AQ1255" i="1" s="1"/>
  <c r="M1255" i="5" s="1"/>
  <c r="P1255" i="5" s="1"/>
  <c r="AB625" i="1"/>
  <c r="AL625" i="1" s="1"/>
  <c r="AN625" i="1" s="1"/>
  <c r="AB823" i="1"/>
  <c r="AL823" i="1" s="1"/>
  <c r="AQ823" i="1" s="1"/>
  <c r="M823" i="5" s="1"/>
  <c r="P823" i="5" s="1"/>
  <c r="AB1397" i="1"/>
  <c r="AL1397" i="1" s="1"/>
  <c r="AQ1397" i="1" s="1"/>
  <c r="M1397" i="5" s="1"/>
  <c r="P1397" i="5" s="1"/>
  <c r="AB1213" i="1"/>
  <c r="AL1213" i="1" s="1"/>
  <c r="AQ1213" i="1" s="1"/>
  <c r="M1213" i="5" s="1"/>
  <c r="P1213" i="5" s="1"/>
  <c r="AB763" i="1"/>
  <c r="AL763" i="1" s="1"/>
  <c r="AQ763" i="1" s="1"/>
  <c r="M763" i="5" s="1"/>
  <c r="P763" i="5" s="1"/>
  <c r="AB412" i="1"/>
  <c r="AL412" i="1" s="1"/>
  <c r="AQ412" i="1" s="1"/>
  <c r="M412" i="5" s="1"/>
  <c r="P412" i="5" s="1"/>
  <c r="AB1301" i="1"/>
  <c r="AL1301" i="1" s="1"/>
  <c r="AQ1301" i="1" s="1"/>
  <c r="M1301" i="5" s="1"/>
  <c r="P1301" i="5" s="1"/>
  <c r="AB1209" i="1"/>
  <c r="AL1209" i="1" s="1"/>
  <c r="AQ1209" i="1" s="1"/>
  <c r="M1209" i="5" s="1"/>
  <c r="P1209" i="5" s="1"/>
  <c r="AB271" i="1"/>
  <c r="AL271" i="1" s="1"/>
  <c r="AN271" i="1" s="1"/>
  <c r="AB806" i="1"/>
  <c r="AL806" i="1" s="1"/>
  <c r="AQ806" i="1" s="1"/>
  <c r="M806" i="5" s="1"/>
  <c r="P806" i="5" s="1"/>
  <c r="AB528" i="1"/>
  <c r="AL528" i="1" s="1"/>
  <c r="AQ528" i="1" s="1"/>
  <c r="M528" i="5" s="1"/>
  <c r="P528" i="5" s="1"/>
  <c r="AB1533" i="1"/>
  <c r="AL1533" i="1" s="1"/>
  <c r="AQ1533" i="1" s="1"/>
  <c r="M1533" i="5" s="1"/>
  <c r="P1533" i="5" s="1"/>
  <c r="AB1381" i="1"/>
  <c r="AL1381" i="1" s="1"/>
  <c r="AQ1381" i="1" s="1"/>
  <c r="M1381" i="5" s="1"/>
  <c r="P1381" i="5" s="1"/>
  <c r="AB1146" i="1"/>
  <c r="AL1146" i="1" s="1"/>
  <c r="AQ1146" i="1" s="1"/>
  <c r="M1146" i="5" s="1"/>
  <c r="P1146" i="5" s="1"/>
  <c r="AB159" i="1"/>
  <c r="AL159" i="1" s="1"/>
  <c r="AN159" i="1" s="1"/>
  <c r="AB589" i="1"/>
  <c r="AL589" i="1" s="1"/>
  <c r="AQ589" i="1" s="1"/>
  <c r="M589" i="5" s="1"/>
  <c r="P589" i="5" s="1"/>
  <c r="AB950" i="1"/>
  <c r="AL950" i="1" s="1"/>
  <c r="AQ950" i="1" s="1"/>
  <c r="M950" i="5" s="1"/>
  <c r="P950" i="5" s="1"/>
  <c r="AB1426" i="1"/>
  <c r="AL1426" i="1" s="1"/>
  <c r="AQ1426" i="1" s="1"/>
  <c r="M1426" i="5" s="1"/>
  <c r="P1426" i="5" s="1"/>
  <c r="AB1834" i="1"/>
  <c r="AB598" i="1"/>
  <c r="AL598" i="1" s="1"/>
  <c r="AN598" i="1" s="1"/>
  <c r="AB792" i="1"/>
  <c r="AL792" i="1" s="1"/>
  <c r="AQ792" i="1" s="1"/>
  <c r="M792" i="5" s="1"/>
  <c r="P792" i="5" s="1"/>
  <c r="AB1298" i="1"/>
  <c r="AL1298" i="1" s="1"/>
  <c r="AQ1298" i="1" s="1"/>
  <c r="M1298" i="5" s="1"/>
  <c r="P1298" i="5" s="1"/>
  <c r="AB460" i="1"/>
  <c r="AL460" i="1" s="1"/>
  <c r="AN460" i="1" s="1"/>
  <c r="AB310" i="1"/>
  <c r="AL310" i="1" s="1"/>
  <c r="AN310" i="1" s="1"/>
  <c r="AB1023" i="1"/>
  <c r="AL1023" i="1" s="1"/>
  <c r="AQ1023" i="1" s="1"/>
  <c r="M1023" i="5" s="1"/>
  <c r="P1023" i="5" s="1"/>
  <c r="AB436" i="1"/>
  <c r="AL436" i="1" s="1"/>
  <c r="AN436" i="1" s="1"/>
  <c r="AB214" i="1"/>
  <c r="AL214" i="1" s="1"/>
  <c r="AN214" i="1" s="1"/>
  <c r="AB290" i="1"/>
  <c r="AL290" i="1" s="1"/>
  <c r="AN290" i="1" s="1"/>
  <c r="AB1059" i="1"/>
  <c r="AL1059" i="1" s="1"/>
  <c r="AQ1059" i="1" s="1"/>
  <c r="M1059" i="5" s="1"/>
  <c r="P1059" i="5" s="1"/>
  <c r="AB1207" i="1"/>
  <c r="AL1207" i="1" s="1"/>
  <c r="AQ1207" i="1" s="1"/>
  <c r="M1207" i="5" s="1"/>
  <c r="P1207" i="5" s="1"/>
  <c r="AB883" i="1"/>
  <c r="AL883" i="1" s="1"/>
  <c r="AQ883" i="1" s="1"/>
  <c r="M883" i="5" s="1"/>
  <c r="P883" i="5" s="1"/>
  <c r="AB390" i="1"/>
  <c r="AL390" i="1" s="1"/>
  <c r="AN390" i="1" s="1"/>
  <c r="AB476" i="1"/>
  <c r="AL476" i="1" s="1"/>
  <c r="AQ476" i="1" s="1"/>
  <c r="M476" i="5" s="1"/>
  <c r="P476" i="5" s="1"/>
  <c r="AB1515" i="1"/>
  <c r="AL1515" i="1" s="1"/>
  <c r="AQ1515" i="1" s="1"/>
  <c r="M1515" i="5" s="1"/>
  <c r="P1515" i="5" s="1"/>
  <c r="AB818" i="1"/>
  <c r="AL818" i="1" s="1"/>
  <c r="AQ818" i="1" s="1"/>
  <c r="M818" i="5" s="1"/>
  <c r="P818" i="5" s="1"/>
  <c r="AB547" i="1"/>
  <c r="AL547" i="1" s="1"/>
  <c r="AN547" i="1" s="1"/>
  <c r="AB1111" i="1"/>
  <c r="AL1111" i="1" s="1"/>
  <c r="AQ1111" i="1" s="1"/>
  <c r="M1111" i="5" s="1"/>
  <c r="P1111" i="5" s="1"/>
  <c r="AB380" i="1"/>
  <c r="AL380" i="1" s="1"/>
  <c r="AN380" i="1" s="1"/>
  <c r="AB722" i="1"/>
  <c r="AL722" i="1" s="1"/>
  <c r="AQ722" i="1" s="1"/>
  <c r="M722" i="5" s="1"/>
  <c r="P722" i="5" s="1"/>
  <c r="AB268" i="1"/>
  <c r="AL268" i="1" s="1"/>
  <c r="AN268" i="1" s="1"/>
  <c r="AB1351" i="1"/>
  <c r="AL1351" i="1" s="1"/>
  <c r="AQ1351" i="1" s="1"/>
  <c r="M1351" i="5" s="1"/>
  <c r="P1351" i="5" s="1"/>
  <c r="AB810" i="1"/>
  <c r="AL810" i="1" s="1"/>
  <c r="AQ810" i="1" s="1"/>
  <c r="M810" i="5" s="1"/>
  <c r="P810" i="5" s="1"/>
  <c r="AB626" i="1"/>
  <c r="AL626" i="1" s="1"/>
  <c r="AN626" i="1" s="1"/>
  <c r="AB735" i="1"/>
  <c r="AL735" i="1" s="1"/>
  <c r="AQ735" i="1" s="1"/>
  <c r="M735" i="5" s="1"/>
  <c r="P735" i="5" s="1"/>
  <c r="AB653" i="1"/>
  <c r="AL653" i="1" s="1"/>
  <c r="AQ653" i="1" s="1"/>
  <c r="M653" i="5" s="1"/>
  <c r="P653" i="5" s="1"/>
  <c r="AB1365" i="1"/>
  <c r="AL1365" i="1" s="1"/>
  <c r="AQ1365" i="1" s="1"/>
  <c r="M1365" i="5" s="1"/>
  <c r="P1365" i="5" s="1"/>
  <c r="AB1110" i="1"/>
  <c r="AL1110" i="1" s="1"/>
  <c r="AQ1110" i="1" s="1"/>
  <c r="M1110" i="5" s="1"/>
  <c r="P1110" i="5" s="1"/>
  <c r="AB1962" i="1"/>
  <c r="AB1468" i="1"/>
  <c r="AL1468" i="1" s="1"/>
  <c r="AQ1468" i="1" s="1"/>
  <c r="M1468" i="5" s="1"/>
  <c r="P1468" i="5" s="1"/>
  <c r="AB1128" i="1"/>
  <c r="AL1128" i="1" s="1"/>
  <c r="AQ1128" i="1" s="1"/>
  <c r="M1128" i="5" s="1"/>
  <c r="P1128" i="5" s="1"/>
  <c r="AB1867" i="1"/>
  <c r="AB1641" i="1"/>
  <c r="AL1641" i="1" s="1"/>
  <c r="AQ1641" i="1" s="1"/>
  <c r="AB370" i="1"/>
  <c r="AL370" i="1" s="1"/>
  <c r="AN370" i="1" s="1"/>
  <c r="AB1223" i="1"/>
  <c r="AL1223" i="1" s="1"/>
  <c r="AQ1223" i="1" s="1"/>
  <c r="M1223" i="5" s="1"/>
  <c r="P1223" i="5" s="1"/>
  <c r="AB708" i="1"/>
  <c r="AL708" i="1" s="1"/>
  <c r="AQ708" i="1" s="1"/>
  <c r="M708" i="5" s="1"/>
  <c r="P708" i="5" s="1"/>
  <c r="AB724" i="1"/>
  <c r="AL724" i="1" s="1"/>
  <c r="AQ724" i="1" s="1"/>
  <c r="M724" i="5" s="1"/>
  <c r="P724" i="5" s="1"/>
  <c r="AB604" i="1"/>
  <c r="AL604" i="1" s="1"/>
  <c r="AQ604" i="1" s="1"/>
  <c r="M604" i="5" s="1"/>
  <c r="P604" i="5" s="1"/>
  <c r="AB1842" i="1"/>
  <c r="AB1846" i="1"/>
  <c r="AB666" i="1"/>
  <c r="AL666" i="1" s="1"/>
  <c r="AQ666" i="1" s="1"/>
  <c r="M666" i="5" s="1"/>
  <c r="P666" i="5" s="1"/>
  <c r="AB925" i="1"/>
  <c r="AL925" i="1" s="1"/>
  <c r="AQ925" i="1" s="1"/>
  <c r="M925" i="5" s="1"/>
  <c r="P925" i="5" s="1"/>
  <c r="AB1013" i="1"/>
  <c r="AL1013" i="1" s="1"/>
  <c r="AQ1013" i="1" s="1"/>
  <c r="M1013" i="5" s="1"/>
  <c r="P1013" i="5" s="1"/>
  <c r="AB1210" i="1"/>
  <c r="AL1210" i="1" s="1"/>
  <c r="AQ1210" i="1" s="1"/>
  <c r="M1210" i="5" s="1"/>
  <c r="P1210" i="5" s="1"/>
  <c r="AB1874" i="1"/>
  <c r="AB1562" i="1"/>
  <c r="AL1562" i="1" s="1"/>
  <c r="AQ1562" i="1" s="1"/>
  <c r="AB1788" i="1"/>
  <c r="AB1958" i="1"/>
  <c r="AB896" i="1"/>
  <c r="AL896" i="1" s="1"/>
  <c r="AQ896" i="1" s="1"/>
  <c r="M896" i="5" s="1"/>
  <c r="P896" i="5" s="1"/>
  <c r="AB1252" i="1"/>
  <c r="AL1252" i="1" s="1"/>
  <c r="AQ1252" i="1" s="1"/>
  <c r="M1252" i="5" s="1"/>
  <c r="P1252" i="5" s="1"/>
  <c r="AB1645" i="1"/>
  <c r="AL1645" i="1" s="1"/>
  <c r="AQ1645" i="1" s="1"/>
  <c r="AB1475" i="1"/>
  <c r="AL1475" i="1" s="1"/>
  <c r="AQ1475" i="1" s="1"/>
  <c r="M1475" i="5" s="1"/>
  <c r="P1475" i="5" s="1"/>
  <c r="AB1357" i="1"/>
  <c r="AL1357" i="1" s="1"/>
  <c r="AQ1357" i="1" s="1"/>
  <c r="M1357" i="5" s="1"/>
  <c r="P1357" i="5" s="1"/>
  <c r="AB1125" i="1"/>
  <c r="AL1125" i="1" s="1"/>
  <c r="AQ1125" i="1" s="1"/>
  <c r="M1125" i="5" s="1"/>
  <c r="P1125" i="5" s="1"/>
  <c r="AB674" i="1"/>
  <c r="AL674" i="1" s="1"/>
  <c r="AQ674" i="1" s="1"/>
  <c r="M674" i="5" s="1"/>
  <c r="P674" i="5" s="1"/>
  <c r="AB578" i="1"/>
  <c r="AL578" i="1" s="1"/>
  <c r="AN578" i="1" s="1"/>
  <c r="AB1385" i="1"/>
  <c r="AL1385" i="1" s="1"/>
  <c r="AQ1385" i="1" s="1"/>
  <c r="M1385" i="5" s="1"/>
  <c r="P1385" i="5" s="1"/>
  <c r="AB802" i="1"/>
  <c r="AL802" i="1" s="1"/>
  <c r="AQ802" i="1" s="1"/>
  <c r="M802" i="5" s="1"/>
  <c r="P802" i="5" s="1"/>
  <c r="AB1014" i="1"/>
  <c r="AL1014" i="1" s="1"/>
  <c r="AQ1014" i="1" s="1"/>
  <c r="M1014" i="5" s="1"/>
  <c r="P1014" i="5" s="1"/>
  <c r="AB500" i="1"/>
  <c r="AL500" i="1" s="1"/>
  <c r="AN500" i="1" s="1"/>
  <c r="AB982" i="1"/>
  <c r="AL982" i="1" s="1"/>
  <c r="AQ982" i="1" s="1"/>
  <c r="M982" i="5" s="1"/>
  <c r="P982" i="5" s="1"/>
  <c r="AB1033" i="1"/>
  <c r="AL1033" i="1" s="1"/>
  <c r="AQ1033" i="1" s="1"/>
  <c r="M1033" i="5" s="1"/>
  <c r="P1033" i="5" s="1"/>
  <c r="AB1072" i="1"/>
  <c r="AL1072" i="1" s="1"/>
  <c r="AQ1072" i="1" s="1"/>
  <c r="M1072" i="5" s="1"/>
  <c r="P1072" i="5" s="1"/>
  <c r="AB1401" i="1"/>
  <c r="AL1401" i="1" s="1"/>
  <c r="AQ1401" i="1" s="1"/>
  <c r="M1401" i="5" s="1"/>
  <c r="P1401" i="5" s="1"/>
  <c r="AB762" i="1"/>
  <c r="AL762" i="1" s="1"/>
  <c r="AQ762" i="1" s="1"/>
  <c r="M762" i="5" s="1"/>
  <c r="P762" i="5" s="1"/>
  <c r="AB565" i="1"/>
  <c r="AL565" i="1" s="1"/>
  <c r="AQ565" i="1" s="1"/>
  <c r="M565" i="5" s="1"/>
  <c r="P565" i="5" s="1"/>
  <c r="AB573" i="1"/>
  <c r="AL573" i="1" s="1"/>
  <c r="AQ573" i="1" s="1"/>
  <c r="M573" i="5" s="1"/>
  <c r="P573" i="5" s="1"/>
  <c r="AB804" i="1"/>
  <c r="AL804" i="1" s="1"/>
  <c r="AQ804" i="1" s="1"/>
  <c r="M804" i="5" s="1"/>
  <c r="P804" i="5" s="1"/>
  <c r="AB1499" i="1"/>
  <c r="AL1499" i="1" s="1"/>
  <c r="AQ1499" i="1" s="1"/>
  <c r="M1499" i="5" s="1"/>
  <c r="P1499" i="5" s="1"/>
  <c r="AB1101" i="1"/>
  <c r="AL1101" i="1" s="1"/>
  <c r="AQ1101" i="1" s="1"/>
  <c r="M1101" i="5" s="1"/>
  <c r="P1101" i="5" s="1"/>
  <c r="AB784" i="1"/>
  <c r="AL784" i="1" s="1"/>
  <c r="AQ784" i="1" s="1"/>
  <c r="M784" i="5" s="1"/>
  <c r="P784" i="5" s="1"/>
  <c r="AB622" i="1"/>
  <c r="AL622" i="1" s="1"/>
  <c r="AN622" i="1" s="1"/>
  <c r="AB863" i="1"/>
  <c r="AL863" i="1" s="1"/>
  <c r="AQ863" i="1" s="1"/>
  <c r="M863" i="5" s="1"/>
  <c r="P863" i="5" s="1"/>
  <c r="AB458" i="1"/>
  <c r="AL458" i="1" s="1"/>
  <c r="AQ458" i="1" s="1"/>
  <c r="M458" i="5" s="1"/>
  <c r="P458" i="5" s="1"/>
  <c r="AB608" i="1"/>
  <c r="AL608" i="1" s="1"/>
  <c r="AN608" i="1" s="1"/>
  <c r="AB1527" i="1"/>
  <c r="AL1527" i="1" s="1"/>
  <c r="AQ1527" i="1" s="1"/>
  <c r="M1527" i="5" s="1"/>
  <c r="P1527" i="5" s="1"/>
  <c r="AB1419" i="1"/>
  <c r="AL1419" i="1" s="1"/>
  <c r="AQ1419" i="1" s="1"/>
  <c r="M1419" i="5" s="1"/>
  <c r="P1419" i="5" s="1"/>
  <c r="AB1479" i="1"/>
  <c r="AL1479" i="1" s="1"/>
  <c r="AQ1479" i="1" s="1"/>
  <c r="M1479" i="5" s="1"/>
  <c r="P1479" i="5" s="1"/>
  <c r="AB1131" i="1"/>
  <c r="AL1131" i="1" s="1"/>
  <c r="AQ1131" i="1" s="1"/>
  <c r="M1131" i="5" s="1"/>
  <c r="P1131" i="5" s="1"/>
  <c r="AB871" i="1"/>
  <c r="AL871" i="1" s="1"/>
  <c r="AQ871" i="1" s="1"/>
  <c r="M871" i="5" s="1"/>
  <c r="P871" i="5" s="1"/>
  <c r="AB1331" i="1"/>
  <c r="AL1331" i="1" s="1"/>
  <c r="AQ1331" i="1" s="1"/>
  <c r="M1331" i="5" s="1"/>
  <c r="P1331" i="5" s="1"/>
  <c r="AB799" i="1"/>
  <c r="AL799" i="1" s="1"/>
  <c r="AQ799" i="1" s="1"/>
  <c r="M799" i="5" s="1"/>
  <c r="P799" i="5" s="1"/>
  <c r="AB1097" i="1"/>
  <c r="AL1097" i="1" s="1"/>
  <c r="AQ1097" i="1" s="1"/>
  <c r="M1097" i="5" s="1"/>
  <c r="P1097" i="5" s="1"/>
  <c r="AB1279" i="1"/>
  <c r="AL1279" i="1" s="1"/>
  <c r="AQ1279" i="1" s="1"/>
  <c r="M1279" i="5" s="1"/>
  <c r="P1279" i="5" s="1"/>
  <c r="AB514" i="1"/>
  <c r="AL514" i="1" s="1"/>
  <c r="AN514" i="1" s="1"/>
  <c r="AB111" i="1"/>
  <c r="AL111" i="1" s="1"/>
  <c r="AN111" i="1" s="1"/>
  <c r="AB278" i="1"/>
  <c r="AL278" i="1" s="1"/>
  <c r="AN278" i="1" s="1"/>
  <c r="AB853" i="1"/>
  <c r="AL853" i="1" s="1"/>
  <c r="AQ853" i="1" s="1"/>
  <c r="M853" i="5" s="1"/>
  <c r="P853" i="5" s="1"/>
  <c r="AB143" i="1"/>
  <c r="AL143" i="1" s="1"/>
  <c r="AN143" i="1" s="1"/>
  <c r="AB1115" i="1"/>
  <c r="AL1115" i="1" s="1"/>
  <c r="AQ1115" i="1" s="1"/>
  <c r="M1115" i="5" s="1"/>
  <c r="P1115" i="5" s="1"/>
  <c r="AB803" i="1"/>
  <c r="AL803" i="1" s="1"/>
  <c r="AQ803" i="1" s="1"/>
  <c r="M803" i="5" s="1"/>
  <c r="P803" i="5" s="1"/>
  <c r="AB1027" i="1"/>
  <c r="AL1027" i="1" s="1"/>
  <c r="AQ1027" i="1" s="1"/>
  <c r="M1027" i="5" s="1"/>
  <c r="P1027" i="5" s="1"/>
  <c r="AB935" i="1"/>
  <c r="AL935" i="1" s="1"/>
  <c r="AQ935" i="1" s="1"/>
  <c r="M935" i="5" s="1"/>
  <c r="P935" i="5" s="1"/>
  <c r="AB510" i="1"/>
  <c r="AL510" i="1" s="1"/>
  <c r="AN510" i="1" s="1"/>
  <c r="AB975" i="1"/>
  <c r="AL975" i="1" s="1"/>
  <c r="AQ975" i="1" s="1"/>
  <c r="M975" i="5" s="1"/>
  <c r="P975" i="5" s="1"/>
  <c r="AB553" i="1"/>
  <c r="AL553" i="1" s="1"/>
  <c r="AQ553" i="1" s="1"/>
  <c r="M553" i="5" s="1"/>
  <c r="P553" i="5" s="1"/>
  <c r="AB462" i="1"/>
  <c r="AL462" i="1" s="1"/>
  <c r="AQ462" i="1" s="1"/>
  <c r="M462" i="5" s="1"/>
  <c r="P462" i="5" s="1"/>
  <c r="AB1258" i="1"/>
  <c r="AL1258" i="1" s="1"/>
  <c r="AQ1258" i="1" s="1"/>
  <c r="M1258" i="5" s="1"/>
  <c r="P1258" i="5" s="1"/>
  <c r="AB1173" i="1"/>
  <c r="AL1173" i="1" s="1"/>
  <c r="AQ1173" i="1" s="1"/>
  <c r="M1173" i="5" s="1"/>
  <c r="P1173" i="5" s="1"/>
  <c r="AB752" i="1"/>
  <c r="AL752" i="1" s="1"/>
  <c r="AQ752" i="1" s="1"/>
  <c r="M752" i="5" s="1"/>
  <c r="P752" i="5" s="1"/>
  <c r="AB736" i="1"/>
  <c r="AL736" i="1" s="1"/>
  <c r="AQ736" i="1" s="1"/>
  <c r="M736" i="5" s="1"/>
  <c r="P736" i="5" s="1"/>
  <c r="AB450" i="1"/>
  <c r="AL450" i="1" s="1"/>
  <c r="AQ450" i="1" s="1"/>
  <c r="M450" i="5" s="1"/>
  <c r="P450" i="5" s="1"/>
  <c r="AB1656" i="1"/>
  <c r="AB862" i="1"/>
  <c r="AL862" i="1" s="1"/>
  <c r="AQ862" i="1" s="1"/>
  <c r="M862" i="5" s="1"/>
  <c r="P862" i="5" s="1"/>
  <c r="AB924" i="1"/>
  <c r="AL924" i="1" s="1"/>
  <c r="AQ924" i="1" s="1"/>
  <c r="M924" i="5" s="1"/>
  <c r="P924" i="5" s="1"/>
  <c r="AB766" i="1"/>
  <c r="AL766" i="1" s="1"/>
  <c r="AQ766" i="1" s="1"/>
  <c r="M766" i="5" s="1"/>
  <c r="P766" i="5" s="1"/>
  <c r="AB695" i="1"/>
  <c r="AL695" i="1" s="1"/>
  <c r="AQ695" i="1" s="1"/>
  <c r="M695" i="5" s="1"/>
  <c r="P695" i="5" s="1"/>
  <c r="AB335" i="1"/>
  <c r="AL335" i="1" s="1"/>
  <c r="AQ335" i="1" s="1"/>
  <c r="M335" i="5" s="1"/>
  <c r="P335" i="5" s="1"/>
  <c r="AB770" i="1"/>
  <c r="AL770" i="1" s="1"/>
  <c r="AQ770" i="1" s="1"/>
  <c r="M770" i="5" s="1"/>
  <c r="P770" i="5" s="1"/>
  <c r="AB866" i="1"/>
  <c r="AL866" i="1" s="1"/>
  <c r="AQ866" i="1" s="1"/>
  <c r="M866" i="5" s="1"/>
  <c r="P866" i="5" s="1"/>
  <c r="AB686" i="1"/>
  <c r="AL686" i="1" s="1"/>
  <c r="AQ686" i="1" s="1"/>
  <c r="M686" i="5" s="1"/>
  <c r="P686" i="5" s="1"/>
  <c r="AB1523" i="1"/>
  <c r="AL1523" i="1" s="1"/>
  <c r="AQ1523" i="1" s="1"/>
  <c r="M1523" i="5" s="1"/>
  <c r="P1523" i="5" s="1"/>
  <c r="AB1205" i="1"/>
  <c r="AL1205" i="1" s="1"/>
  <c r="AQ1205" i="1" s="1"/>
  <c r="M1205" i="5" s="1"/>
  <c r="P1205" i="5" s="1"/>
  <c r="AB593" i="1"/>
  <c r="AL593" i="1" s="1"/>
  <c r="AQ593" i="1" s="1"/>
  <c r="M593" i="5" s="1"/>
  <c r="P593" i="5" s="1"/>
  <c r="AB761" i="1"/>
  <c r="AL761" i="1" s="1"/>
  <c r="AQ761" i="1" s="1"/>
  <c r="M761" i="5" s="1"/>
  <c r="P761" i="5" s="1"/>
  <c r="AB537" i="1"/>
  <c r="AL537" i="1" s="1"/>
  <c r="AN537" i="1" s="1"/>
  <c r="AB1037" i="1"/>
  <c r="AL1037" i="1" s="1"/>
  <c r="AQ1037" i="1" s="1"/>
  <c r="M1037" i="5" s="1"/>
  <c r="P1037" i="5" s="1"/>
  <c r="AB720" i="1"/>
  <c r="AL720" i="1" s="1"/>
  <c r="AQ720" i="1" s="1"/>
  <c r="M720" i="5" s="1"/>
  <c r="P720" i="5" s="1"/>
  <c r="AB574" i="1"/>
  <c r="AL574" i="1" s="1"/>
  <c r="AN574" i="1" s="1"/>
  <c r="AB739" i="1"/>
  <c r="AL739" i="1" s="1"/>
  <c r="AQ739" i="1" s="1"/>
  <c r="M739" i="5" s="1"/>
  <c r="P739" i="5" s="1"/>
  <c r="AB1303" i="1"/>
  <c r="AL1303" i="1" s="1"/>
  <c r="AQ1303" i="1" s="1"/>
  <c r="M1303" i="5" s="1"/>
  <c r="P1303" i="5" s="1"/>
  <c r="AB544" i="1"/>
  <c r="AL544" i="1" s="1"/>
  <c r="AQ544" i="1" s="1"/>
  <c r="M544" i="5" s="1"/>
  <c r="P544" i="5" s="1"/>
  <c r="AB1487" i="1"/>
  <c r="AL1487" i="1" s="1"/>
  <c r="AQ1487" i="1" s="1"/>
  <c r="M1487" i="5" s="1"/>
  <c r="P1487" i="5" s="1"/>
  <c r="AB1387" i="1"/>
  <c r="AL1387" i="1" s="1"/>
  <c r="AQ1387" i="1" s="1"/>
  <c r="M1387" i="5" s="1"/>
  <c r="P1387" i="5" s="1"/>
  <c r="AB1447" i="1"/>
  <c r="AL1447" i="1" s="1"/>
  <c r="AQ1447" i="1" s="1"/>
  <c r="M1447" i="5" s="1"/>
  <c r="P1447" i="5" s="1"/>
  <c r="AB1067" i="1"/>
  <c r="AL1067" i="1" s="1"/>
  <c r="AQ1067" i="1" s="1"/>
  <c r="M1067" i="5" s="1"/>
  <c r="P1067" i="5" s="1"/>
  <c r="AB627" i="1"/>
  <c r="AL627" i="1" s="1"/>
  <c r="AN627" i="1" s="1"/>
  <c r="AB354" i="1"/>
  <c r="AL354" i="1" s="1"/>
  <c r="AQ354" i="1" s="1"/>
  <c r="M354" i="5" s="1"/>
  <c r="P354" i="5" s="1"/>
  <c r="AB158" i="1"/>
  <c r="AL158" i="1" s="1"/>
  <c r="AN158" i="1" s="1"/>
  <c r="AB404" i="1"/>
  <c r="AL404" i="1" s="1"/>
  <c r="AQ404" i="1" s="1"/>
  <c r="M404" i="5" s="1"/>
  <c r="P404" i="5" s="1"/>
  <c r="AB95" i="1"/>
  <c r="AL95" i="1" s="1"/>
  <c r="AN95" i="1" s="1"/>
  <c r="AB797" i="1"/>
  <c r="AL797" i="1" s="1"/>
  <c r="AQ797" i="1" s="1"/>
  <c r="M797" i="5" s="1"/>
  <c r="P797" i="5" s="1"/>
  <c r="AB788" i="1"/>
  <c r="AL788" i="1" s="1"/>
  <c r="AQ788" i="1" s="1"/>
  <c r="M788" i="5" s="1"/>
  <c r="P788" i="5" s="1"/>
  <c r="AB897" i="1"/>
  <c r="AL897" i="1" s="1"/>
  <c r="AQ897" i="1" s="1"/>
  <c r="M897" i="5" s="1"/>
  <c r="P897" i="5" s="1"/>
  <c r="AB887" i="1"/>
  <c r="AL887" i="1" s="1"/>
  <c r="AQ887" i="1" s="1"/>
  <c r="M887" i="5" s="1"/>
  <c r="P887" i="5" s="1"/>
  <c r="AB1028" i="1"/>
  <c r="AL1028" i="1" s="1"/>
  <c r="AQ1028" i="1" s="1"/>
  <c r="M1028" i="5" s="1"/>
  <c r="P1028" i="5" s="1"/>
  <c r="AB1392" i="1"/>
  <c r="AL1392" i="1" s="1"/>
  <c r="AQ1392" i="1" s="1"/>
  <c r="M1392" i="5" s="1"/>
  <c r="P1392" i="5" s="1"/>
  <c r="AB634" i="1"/>
  <c r="AL634" i="1" s="1"/>
  <c r="AQ634" i="1" s="1"/>
  <c r="M634" i="5" s="1"/>
  <c r="P634" i="5" s="1"/>
  <c r="AB1243" i="1"/>
  <c r="AL1243" i="1" s="1"/>
  <c r="AQ1243" i="1" s="1"/>
  <c r="M1243" i="5" s="1"/>
  <c r="P1243" i="5" s="1"/>
  <c r="AB780" i="1"/>
  <c r="AL780" i="1" s="1"/>
  <c r="AQ780" i="1" s="1"/>
  <c r="M780" i="5" s="1"/>
  <c r="P780" i="5" s="1"/>
  <c r="AB560" i="1"/>
  <c r="AL560" i="1" s="1"/>
  <c r="AQ560" i="1" s="1"/>
  <c r="M560" i="5" s="1"/>
  <c r="P560" i="5" s="1"/>
  <c r="AB1082" i="1"/>
  <c r="AL1082" i="1" s="1"/>
  <c r="AQ1082" i="1" s="1"/>
  <c r="M1082" i="5" s="1"/>
  <c r="P1082" i="5" s="1"/>
  <c r="AB1503" i="1"/>
  <c r="AL1503" i="1" s="1"/>
  <c r="AQ1503" i="1" s="1"/>
  <c r="M1503" i="5" s="1"/>
  <c r="P1503" i="5" s="1"/>
  <c r="AB1034" i="1"/>
  <c r="AL1034" i="1" s="1"/>
  <c r="AQ1034" i="1" s="1"/>
  <c r="M1034" i="5" s="1"/>
  <c r="P1034" i="5" s="1"/>
  <c r="AB1044" i="1"/>
  <c r="AL1044" i="1" s="1"/>
  <c r="AQ1044" i="1" s="1"/>
  <c r="M1044" i="5" s="1"/>
  <c r="P1044" i="5" s="1"/>
  <c r="AB259" i="1"/>
  <c r="AL259" i="1" s="1"/>
  <c r="AN259" i="1" s="1"/>
  <c r="AB1343" i="1"/>
  <c r="AL1343" i="1" s="1"/>
  <c r="AQ1343" i="1" s="1"/>
  <c r="M1343" i="5" s="1"/>
  <c r="P1343" i="5" s="1"/>
  <c r="AB1291" i="1"/>
  <c r="AL1291" i="1" s="1"/>
  <c r="AQ1291" i="1" s="1"/>
  <c r="M1291" i="5" s="1"/>
  <c r="P1291" i="5" s="1"/>
  <c r="AB988" i="1"/>
  <c r="AL988" i="1" s="1"/>
  <c r="AQ988" i="1" s="1"/>
  <c r="M988" i="5" s="1"/>
  <c r="P988" i="5" s="1"/>
  <c r="AB1478" i="1"/>
  <c r="AL1478" i="1" s="1"/>
  <c r="AQ1478" i="1" s="1"/>
  <c r="M1478" i="5" s="1"/>
  <c r="P1478" i="5" s="1"/>
  <c r="AB1434" i="1"/>
  <c r="AL1434" i="1" s="1"/>
  <c r="AQ1434" i="1" s="1"/>
  <c r="M1434" i="5" s="1"/>
  <c r="P1434" i="5" s="1"/>
  <c r="AB699" i="1"/>
  <c r="AL699" i="1" s="1"/>
  <c r="AQ699" i="1" s="1"/>
  <c r="M699" i="5" s="1"/>
  <c r="P699" i="5" s="1"/>
  <c r="AB1020" i="1"/>
  <c r="AL1020" i="1" s="1"/>
  <c r="AQ1020" i="1" s="1"/>
  <c r="M1020" i="5" s="1"/>
  <c r="P1020" i="5" s="1"/>
  <c r="AB1510" i="1"/>
  <c r="AL1510" i="1" s="1"/>
  <c r="AQ1510" i="1" s="1"/>
  <c r="M1510" i="5" s="1"/>
  <c r="P1510" i="5" s="1"/>
  <c r="AB1898" i="1"/>
  <c r="AB1495" i="1"/>
  <c r="AL1495" i="1" s="1"/>
  <c r="AQ1495" i="1" s="1"/>
  <c r="M1495" i="5" s="1"/>
  <c r="P1495" i="5" s="1"/>
  <c r="AB1194" i="1"/>
  <c r="AL1194" i="1" s="1"/>
  <c r="AQ1194" i="1" s="1"/>
  <c r="M1194" i="5" s="1"/>
  <c r="P1194" i="5" s="1"/>
  <c r="AB1329" i="1"/>
  <c r="AL1329" i="1" s="1"/>
  <c r="AQ1329" i="1" s="1"/>
  <c r="M1329" i="5" s="1"/>
  <c r="P1329" i="5" s="1"/>
  <c r="AB1312" i="1"/>
  <c r="AL1312" i="1" s="1"/>
  <c r="AQ1312" i="1" s="1"/>
  <c r="M1312" i="5" s="1"/>
  <c r="P1312" i="5" s="1"/>
  <c r="AB1652" i="1"/>
  <c r="AB1513" i="1"/>
  <c r="AL1513" i="1" s="1"/>
  <c r="AQ1513" i="1" s="1"/>
  <c r="M1513" i="5" s="1"/>
  <c r="P1513" i="5" s="1"/>
  <c r="AB1393" i="1"/>
  <c r="AL1393" i="1" s="1"/>
  <c r="AQ1393" i="1" s="1"/>
  <c r="M1393" i="5" s="1"/>
  <c r="P1393" i="5" s="1"/>
  <c r="AB1322" i="1"/>
  <c r="AL1322" i="1" s="1"/>
  <c r="AQ1322" i="1" s="1"/>
  <c r="M1322" i="5" s="1"/>
  <c r="P1322" i="5" s="1"/>
  <c r="AB832" i="1"/>
  <c r="AL832" i="1" s="1"/>
  <c r="AQ832" i="1" s="1"/>
  <c r="M832" i="5" s="1"/>
  <c r="P832" i="5" s="1"/>
  <c r="AB1610" i="1"/>
  <c r="AL1610" i="1" s="1"/>
  <c r="AQ1610" i="1" s="1"/>
  <c r="AB1192" i="1"/>
  <c r="AL1192" i="1" s="1"/>
  <c r="AQ1192" i="1" s="1"/>
  <c r="M1192" i="5" s="1"/>
  <c r="P1192" i="5" s="1"/>
  <c r="AB628" i="1"/>
  <c r="AL628" i="1" s="1"/>
  <c r="AQ628" i="1" s="1"/>
  <c r="M628" i="5" s="1"/>
  <c r="P628" i="5" s="1"/>
  <c r="AB1550" i="1"/>
  <c r="AL1550" i="1" s="1"/>
  <c r="AQ1550" i="1" s="1"/>
  <c r="M1550" i="5" s="1"/>
  <c r="P1550" i="5" s="1"/>
  <c r="AB1619" i="1"/>
  <c r="AL1619" i="1" s="1"/>
  <c r="AQ1619" i="1" s="1"/>
  <c r="AB1882" i="1"/>
  <c r="AB1810" i="1"/>
  <c r="AB139" i="1"/>
  <c r="AL139" i="1" s="1"/>
  <c r="AN139" i="1" s="1"/>
  <c r="AB958" i="1"/>
  <c r="AL958" i="1" s="1"/>
  <c r="AQ958" i="1" s="1"/>
  <c r="M958" i="5" s="1"/>
  <c r="P958" i="5" s="1"/>
  <c r="AB1758" i="1"/>
  <c r="AB1757" i="1"/>
  <c r="AB223" i="1"/>
  <c r="AL223" i="1" s="1"/>
  <c r="AN223" i="1" s="1"/>
  <c r="AB1616" i="1"/>
  <c r="AL1616" i="1" s="1"/>
  <c r="AQ1616" i="1" s="1"/>
  <c r="AB1724" i="1"/>
  <c r="AB1409" i="1"/>
  <c r="AL1409" i="1" s="1"/>
  <c r="AQ1409" i="1" s="1"/>
  <c r="M1409" i="5" s="1"/>
  <c r="P1409" i="5" s="1"/>
  <c r="AB1821" i="1"/>
  <c r="AB1050" i="1"/>
  <c r="AL1050" i="1" s="1"/>
  <c r="AQ1050" i="1" s="1"/>
  <c r="M1050" i="5" s="1"/>
  <c r="P1050" i="5" s="1"/>
  <c r="AB1930" i="1"/>
  <c r="AB828" i="1"/>
  <c r="AL828" i="1" s="1"/>
  <c r="AQ828" i="1" s="1"/>
  <c r="M828" i="5" s="1"/>
  <c r="P828" i="5" s="1"/>
  <c r="AB1317" i="1"/>
  <c r="AL1317" i="1" s="1"/>
  <c r="AQ1317" i="1" s="1"/>
  <c r="M1317" i="5" s="1"/>
  <c r="P1317" i="5" s="1"/>
  <c r="AB902" i="1"/>
  <c r="AL902" i="1" s="1"/>
  <c r="AQ902" i="1" s="1"/>
  <c r="M902" i="5" s="1"/>
  <c r="P902" i="5" s="1"/>
  <c r="AB1795" i="1"/>
  <c r="AB1021" i="1"/>
  <c r="AL1021" i="1" s="1"/>
  <c r="AQ1021" i="1" s="1"/>
  <c r="M1021" i="5" s="1"/>
  <c r="P1021" i="5" s="1"/>
  <c r="AB1026" i="1"/>
  <c r="AL1026" i="1" s="1"/>
  <c r="AQ1026" i="1" s="1"/>
  <c r="M1026" i="5" s="1"/>
  <c r="P1026" i="5" s="1"/>
  <c r="AB942" i="1"/>
  <c r="AL942" i="1" s="1"/>
  <c r="AQ942" i="1" s="1"/>
  <c r="M942" i="5" s="1"/>
  <c r="P942" i="5" s="1"/>
  <c r="AB1699" i="1"/>
  <c r="AB1137" i="1"/>
  <c r="AL1137" i="1" s="1"/>
  <c r="AQ1137" i="1" s="1"/>
  <c r="M1137" i="5" s="1"/>
  <c r="P1137" i="5" s="1"/>
  <c r="AB1001" i="1"/>
  <c r="AL1001" i="1" s="1"/>
  <c r="AQ1001" i="1" s="1"/>
  <c r="M1001" i="5" s="1"/>
  <c r="P1001" i="5" s="1"/>
  <c r="AB1452" i="1"/>
  <c r="AL1452" i="1" s="1"/>
  <c r="AQ1452" i="1" s="1"/>
  <c r="M1452" i="5" s="1"/>
  <c r="P1452" i="5" s="1"/>
  <c r="AB712" i="1"/>
  <c r="AL712" i="1" s="1"/>
  <c r="AQ712" i="1" s="1"/>
  <c r="M712" i="5" s="1"/>
  <c r="P712" i="5" s="1"/>
  <c r="AB655" i="1"/>
  <c r="AL655" i="1" s="1"/>
  <c r="AQ655" i="1" s="1"/>
  <c r="M655" i="5" s="1"/>
  <c r="P655" i="5" s="1"/>
  <c r="AB2022" i="1"/>
  <c r="AB1164" i="1"/>
  <c r="AL1164" i="1" s="1"/>
  <c r="AQ1164" i="1" s="1"/>
  <c r="M1164" i="5" s="1"/>
  <c r="P1164" i="5" s="1"/>
  <c r="AB1398" i="1"/>
  <c r="AL1398" i="1" s="1"/>
  <c r="AQ1398" i="1" s="1"/>
  <c r="M1398" i="5" s="1"/>
  <c r="P1398" i="5" s="1"/>
  <c r="AB1492" i="1"/>
  <c r="AL1492" i="1" s="1"/>
  <c r="AQ1492" i="1" s="1"/>
  <c r="M1492" i="5" s="1"/>
  <c r="P1492" i="5" s="1"/>
  <c r="AB1038" i="1"/>
  <c r="AL1038" i="1" s="1"/>
  <c r="AQ1038" i="1" s="1"/>
  <c r="M1038" i="5" s="1"/>
  <c r="P1038" i="5" s="1"/>
  <c r="AB1234" i="1"/>
  <c r="AL1234" i="1" s="1"/>
  <c r="AQ1234" i="1" s="1"/>
  <c r="M1234" i="5" s="1"/>
  <c r="P1234" i="5" s="1"/>
  <c r="AB1739" i="1"/>
  <c r="AB1502" i="1"/>
  <c r="AL1502" i="1" s="1"/>
  <c r="AQ1502" i="1" s="1"/>
  <c r="M1502" i="5" s="1"/>
  <c r="P1502" i="5" s="1"/>
  <c r="AB1420" i="1"/>
  <c r="AL1420" i="1" s="1"/>
  <c r="AQ1420" i="1" s="1"/>
  <c r="M1420" i="5" s="1"/>
  <c r="P1420" i="5" s="1"/>
  <c r="AB118" i="1"/>
  <c r="AL118" i="1" s="1"/>
  <c r="AN118" i="1" s="1"/>
  <c r="AB385" i="1"/>
  <c r="AL385" i="1" s="1"/>
  <c r="AN385" i="1" s="1"/>
  <c r="AB134" i="1"/>
  <c r="AL134" i="1" s="1"/>
  <c r="AN134" i="1" s="1"/>
  <c r="AB721" i="1"/>
  <c r="AL721" i="1" s="1"/>
  <c r="AQ721" i="1" s="1"/>
  <c r="M721" i="5" s="1"/>
  <c r="P721" i="5" s="1"/>
  <c r="AB910" i="1"/>
  <c r="AL910" i="1" s="1"/>
  <c r="AQ910" i="1" s="1"/>
  <c r="M910" i="5" s="1"/>
  <c r="P910" i="5" s="1"/>
  <c r="AB1678" i="1"/>
  <c r="AB855" i="1"/>
  <c r="AL855" i="1" s="1"/>
  <c r="AQ855" i="1" s="1"/>
  <c r="M855" i="5" s="1"/>
  <c r="P855" i="5" s="1"/>
  <c r="AB1226" i="1"/>
  <c r="AL1226" i="1" s="1"/>
  <c r="AQ1226" i="1" s="1"/>
  <c r="M1226" i="5" s="1"/>
  <c r="P1226" i="5" s="1"/>
  <c r="AB1913" i="1"/>
  <c r="AB559" i="1"/>
  <c r="AL559" i="1" s="1"/>
  <c r="AN559" i="1" s="1"/>
  <c r="AB612" i="1"/>
  <c r="AL612" i="1" s="1"/>
  <c r="AQ612" i="1" s="1"/>
  <c r="M612" i="5" s="1"/>
  <c r="P612" i="5" s="1"/>
  <c r="AB1212" i="1"/>
  <c r="AL1212" i="1" s="1"/>
  <c r="AQ1212" i="1" s="1"/>
  <c r="M1212" i="5" s="1"/>
  <c r="P1212" i="5" s="1"/>
  <c r="AB1674" i="1"/>
  <c r="AB1390" i="1"/>
  <c r="AL1390" i="1" s="1"/>
  <c r="AQ1390" i="1" s="1"/>
  <c r="M1390" i="5" s="1"/>
  <c r="P1390" i="5" s="1"/>
  <c r="AB1094" i="1"/>
  <c r="AL1094" i="1" s="1"/>
  <c r="AQ1094" i="1" s="1"/>
  <c r="M1094" i="5" s="1"/>
  <c r="P1094" i="5" s="1"/>
  <c r="AB1604" i="1"/>
  <c r="AL1604" i="1" s="1"/>
  <c r="AQ1604" i="1" s="1"/>
  <c r="AB1228" i="1"/>
  <c r="AL1228" i="1" s="1"/>
  <c r="AQ1228" i="1" s="1"/>
  <c r="M1228" i="5" s="1"/>
  <c r="P1228" i="5" s="1"/>
  <c r="AB684" i="1"/>
  <c r="AL684" i="1" s="1"/>
  <c r="AQ684" i="1" s="1"/>
  <c r="M684" i="5" s="1"/>
  <c r="P684" i="5" s="1"/>
  <c r="AB744" i="1"/>
  <c r="AL744" i="1" s="1"/>
  <c r="AQ744" i="1" s="1"/>
  <c r="M744" i="5" s="1"/>
  <c r="P744" i="5" s="1"/>
  <c r="AB1208" i="1"/>
  <c r="AL1208" i="1" s="1"/>
  <c r="AQ1208" i="1" s="1"/>
  <c r="M1208" i="5" s="1"/>
  <c r="P1208" i="5" s="1"/>
  <c r="AB1712" i="1"/>
  <c r="AB1584" i="1"/>
  <c r="AL1584" i="1" s="1"/>
  <c r="AQ1584" i="1" s="1"/>
  <c r="AB1481" i="1"/>
  <c r="AL1481" i="1" s="1"/>
  <c r="AQ1481" i="1" s="1"/>
  <c r="M1481" i="5" s="1"/>
  <c r="P1481" i="5" s="1"/>
  <c r="AB1864" i="1"/>
  <c r="AB1572" i="1"/>
  <c r="AL1572" i="1" s="1"/>
  <c r="AQ1572" i="1" s="1"/>
  <c r="AB1308" i="1"/>
  <c r="AL1308" i="1" s="1"/>
  <c r="AQ1308" i="1" s="1"/>
  <c r="M1308" i="5" s="1"/>
  <c r="P1308" i="5" s="1"/>
  <c r="AB921" i="1"/>
  <c r="AL921" i="1" s="1"/>
  <c r="AQ921" i="1" s="1"/>
  <c r="M921" i="5" s="1"/>
  <c r="P921" i="5" s="1"/>
  <c r="AB1188" i="1"/>
  <c r="AL1188" i="1" s="1"/>
  <c r="AQ1188" i="1" s="1"/>
  <c r="M1188" i="5" s="1"/>
  <c r="P1188" i="5" s="1"/>
  <c r="AB1987" i="1"/>
  <c r="AB1796" i="1"/>
  <c r="AB1809" i="1"/>
  <c r="AB1865" i="1"/>
  <c r="AB45" i="1"/>
  <c r="AL45" i="1" s="1"/>
  <c r="AN45" i="1" s="1"/>
  <c r="AB1250" i="1"/>
  <c r="AL1250" i="1" s="1"/>
  <c r="AQ1250" i="1" s="1"/>
  <c r="M1250" i="5" s="1"/>
  <c r="P1250" i="5" s="1"/>
  <c r="AB1425" i="1"/>
  <c r="AL1425" i="1" s="1"/>
  <c r="AQ1425" i="1" s="1"/>
  <c r="M1425" i="5" s="1"/>
  <c r="P1425" i="5" s="1"/>
  <c r="AB150" i="1"/>
  <c r="AL150" i="1" s="1"/>
  <c r="AN150" i="1" s="1"/>
  <c r="AB1118" i="1"/>
  <c r="AL1118" i="1" s="1"/>
  <c r="AQ1118" i="1" s="1"/>
  <c r="M1118" i="5" s="1"/>
  <c r="P1118" i="5" s="1"/>
  <c r="AB596" i="1"/>
  <c r="AL596" i="1" s="1"/>
  <c r="AQ596" i="1" s="1"/>
  <c r="M596" i="5" s="1"/>
  <c r="P596" i="5" s="1"/>
  <c r="AB1776" i="1"/>
  <c r="AB1246" i="1"/>
  <c r="AL1246" i="1" s="1"/>
  <c r="AQ1246" i="1" s="1"/>
  <c r="M1246" i="5" s="1"/>
  <c r="P1246" i="5" s="1"/>
  <c r="AB1364" i="1"/>
  <c r="AL1364" i="1" s="1"/>
  <c r="AQ1364" i="1" s="1"/>
  <c r="M1364" i="5" s="1"/>
  <c r="P1364" i="5" s="1"/>
  <c r="AB1736" i="1"/>
  <c r="AB1879" i="1"/>
  <c r="AB1723" i="1"/>
  <c r="AB1536" i="1"/>
  <c r="AL1536" i="1" s="1"/>
  <c r="AQ1536" i="1" s="1"/>
  <c r="M1536" i="5" s="1"/>
  <c r="P1536" i="5" s="1"/>
  <c r="AB1581" i="1"/>
  <c r="AL1581" i="1" s="1"/>
  <c r="AQ1581" i="1" s="1"/>
  <c r="AB1833" i="1"/>
  <c r="AB54" i="1"/>
  <c r="AL54" i="1" s="1"/>
  <c r="AN54" i="1" s="1"/>
  <c r="AB74" i="1"/>
  <c r="AL74" i="1" s="1"/>
  <c r="AN74" i="1" s="1"/>
  <c r="AB536" i="1"/>
  <c r="AL536" i="1" s="1"/>
  <c r="AQ536" i="1" s="1"/>
  <c r="M536" i="5" s="1"/>
  <c r="P536" i="5" s="1"/>
  <c r="AB940" i="1"/>
  <c r="AL940" i="1" s="1"/>
  <c r="AQ940" i="1" s="1"/>
  <c r="M940" i="5" s="1"/>
  <c r="P940" i="5" s="1"/>
  <c r="AB1320" i="1"/>
  <c r="AL1320" i="1" s="1"/>
  <c r="AQ1320" i="1" s="1"/>
  <c r="M1320" i="5" s="1"/>
  <c r="P1320" i="5" s="1"/>
  <c r="AB1134" i="1"/>
  <c r="AL1134" i="1" s="1"/>
  <c r="AQ1134" i="1" s="1"/>
  <c r="M1134" i="5" s="1"/>
  <c r="P1134" i="5" s="1"/>
  <c r="AB1918" i="1"/>
  <c r="AB920" i="1"/>
  <c r="AL920" i="1" s="1"/>
  <c r="AQ920" i="1" s="1"/>
  <c r="M920" i="5" s="1"/>
  <c r="P920" i="5" s="1"/>
  <c r="AB1583" i="1"/>
  <c r="AL1583" i="1" s="1"/>
  <c r="AQ1583" i="1" s="1"/>
  <c r="AB50" i="1"/>
  <c r="AL50" i="1" s="1"/>
  <c r="AN50" i="1" s="1"/>
  <c r="AB1470" i="1"/>
  <c r="AL1470" i="1" s="1"/>
  <c r="AQ1470" i="1" s="1"/>
  <c r="M1470" i="5" s="1"/>
  <c r="P1470" i="5" s="1"/>
  <c r="AB485" i="1"/>
  <c r="AL485" i="1" s="1"/>
  <c r="AQ485" i="1" s="1"/>
  <c r="M485" i="5" s="1"/>
  <c r="P485" i="5" s="1"/>
  <c r="AB1278" i="1"/>
  <c r="AL1278" i="1" s="1"/>
  <c r="AQ1278" i="1" s="1"/>
  <c r="M1278" i="5" s="1"/>
  <c r="P1278" i="5" s="1"/>
  <c r="AB507" i="1"/>
  <c r="AL507" i="1" s="1"/>
  <c r="AQ507" i="1" s="1"/>
  <c r="M507" i="5" s="1"/>
  <c r="P507" i="5" s="1"/>
  <c r="AB1986" i="1"/>
  <c r="AB1835" i="1"/>
  <c r="AB1557" i="1"/>
  <c r="AL1557" i="1" s="1"/>
  <c r="AQ1557" i="1" s="1"/>
  <c r="M1557" i="5" s="1"/>
  <c r="P1557" i="5" s="1"/>
  <c r="AB564" i="1"/>
  <c r="AL564" i="1" s="1"/>
  <c r="AQ564" i="1" s="1"/>
  <c r="M564" i="5" s="1"/>
  <c r="P564" i="5" s="1"/>
  <c r="AB1374" i="1"/>
  <c r="AL1374" i="1" s="1"/>
  <c r="AQ1374" i="1" s="1"/>
  <c r="M1374" i="5" s="1"/>
  <c r="P1374" i="5" s="1"/>
  <c r="AB1088" i="1"/>
  <c r="AL1088" i="1" s="1"/>
  <c r="AQ1088" i="1" s="1"/>
  <c r="M1088" i="5" s="1"/>
  <c r="P1088" i="5" s="1"/>
  <c r="AB1244" i="1"/>
  <c r="AL1244" i="1" s="1"/>
  <c r="AQ1244" i="1" s="1"/>
  <c r="M1244" i="5" s="1"/>
  <c r="P1244" i="5" s="1"/>
  <c r="AB1126" i="1"/>
  <c r="AL1126" i="1" s="1"/>
  <c r="AQ1126" i="1" s="1"/>
  <c r="M1126" i="5" s="1"/>
  <c r="P1126" i="5" s="1"/>
  <c r="AB1058" i="1"/>
  <c r="AL1058" i="1" s="1"/>
  <c r="AQ1058" i="1" s="1"/>
  <c r="M1058" i="5" s="1"/>
  <c r="P1058" i="5" s="1"/>
  <c r="AB1254" i="1"/>
  <c r="AL1254" i="1" s="1"/>
  <c r="AQ1254" i="1" s="1"/>
  <c r="M1254" i="5" s="1"/>
  <c r="P1254" i="5" s="1"/>
  <c r="AB888" i="1"/>
  <c r="AL888" i="1" s="1"/>
  <c r="AQ888" i="1" s="1"/>
  <c r="M888" i="5" s="1"/>
  <c r="P888" i="5" s="1"/>
  <c r="AB1573" i="1"/>
  <c r="AL1573" i="1" s="1"/>
  <c r="AQ1573" i="1" s="1"/>
  <c r="AB1861" i="1"/>
  <c r="AB71" i="1"/>
  <c r="AL71" i="1" s="1"/>
  <c r="AN71" i="1" s="1"/>
  <c r="AB1850" i="1"/>
  <c r="AB1721" i="1"/>
  <c r="AB1595" i="1"/>
  <c r="AL1595" i="1" s="1"/>
  <c r="AQ1595" i="1" s="1"/>
  <c r="AB1937" i="1"/>
  <c r="AB480" i="1"/>
  <c r="AL480" i="1" s="1"/>
  <c r="AQ480" i="1" s="1"/>
  <c r="M480" i="5" s="1"/>
  <c r="P480" i="5" s="1"/>
  <c r="AB767" i="1"/>
  <c r="AL767" i="1" s="1"/>
  <c r="AQ767" i="1" s="1"/>
  <c r="M767" i="5" s="1"/>
  <c r="P767" i="5" s="1"/>
  <c r="AB928" i="1"/>
  <c r="AL928" i="1" s="1"/>
  <c r="AQ928" i="1" s="1"/>
  <c r="M928" i="5" s="1"/>
  <c r="P928" i="5" s="1"/>
  <c r="AB1274" i="1"/>
  <c r="AL1274" i="1" s="1"/>
  <c r="AQ1274" i="1" s="1"/>
  <c r="M1274" i="5" s="1"/>
  <c r="P1274" i="5" s="1"/>
  <c r="AB508" i="1"/>
  <c r="AL508" i="1" s="1"/>
  <c r="AN508" i="1" s="1"/>
  <c r="AB1160" i="1"/>
  <c r="AL1160" i="1" s="1"/>
  <c r="AQ1160" i="1" s="1"/>
  <c r="M1160" i="5" s="1"/>
  <c r="P1160" i="5" s="1"/>
  <c r="AB1056" i="1"/>
  <c r="AL1056" i="1" s="1"/>
  <c r="AQ1056" i="1" s="1"/>
  <c r="M1056" i="5" s="1"/>
  <c r="P1056" i="5" s="1"/>
  <c r="AB1344" i="1"/>
  <c r="AL1344" i="1" s="1"/>
  <c r="AQ1344" i="1" s="1"/>
  <c r="M1344" i="5" s="1"/>
  <c r="P1344" i="5" s="1"/>
  <c r="AB262" i="1"/>
  <c r="AL262" i="1" s="1"/>
  <c r="AN262" i="1" s="1"/>
  <c r="AB1065" i="1"/>
  <c r="AL1065" i="1" s="1"/>
  <c r="AQ1065" i="1" s="1"/>
  <c r="M1065" i="5" s="1"/>
  <c r="P1065" i="5" s="1"/>
  <c r="AB325" i="1"/>
  <c r="AL325" i="1" s="1"/>
  <c r="AN325" i="1" s="1"/>
  <c r="AB369" i="1"/>
  <c r="AL369" i="1" s="1"/>
  <c r="AN369" i="1" s="1"/>
  <c r="AB1682" i="1"/>
  <c r="AB1472" i="1"/>
  <c r="AL1472" i="1" s="1"/>
  <c r="AQ1472" i="1" s="1"/>
  <c r="M1472" i="5" s="1"/>
  <c r="P1472" i="5" s="1"/>
  <c r="AB1845" i="1"/>
  <c r="AB337" i="1"/>
  <c r="AL337" i="1" s="1"/>
  <c r="AN337" i="1" s="1"/>
  <c r="AB273" i="1"/>
  <c r="AL273" i="1" s="1"/>
  <c r="AN273" i="1" s="1"/>
  <c r="AB1737" i="1"/>
  <c r="AB1960" i="1"/>
  <c r="AB1871" i="1"/>
  <c r="AB796" i="1"/>
  <c r="AL796" i="1" s="1"/>
  <c r="AQ796" i="1" s="1"/>
  <c r="M796" i="5" s="1"/>
  <c r="P796" i="5" s="1"/>
  <c r="AB1554" i="1"/>
  <c r="AL1554" i="1" s="1"/>
  <c r="AQ1554" i="1" s="1"/>
  <c r="M1554" i="5" s="1"/>
  <c r="P1554" i="5" s="1"/>
  <c r="AB1592" i="1"/>
  <c r="AL1592" i="1" s="1"/>
  <c r="AQ1592" i="1" s="1"/>
  <c r="AB1268" i="1"/>
  <c r="AL1268" i="1" s="1"/>
  <c r="AQ1268" i="1" s="1"/>
  <c r="M1268" i="5" s="1"/>
  <c r="P1268" i="5" s="1"/>
  <c r="AB815" i="1"/>
  <c r="AL815" i="1" s="1"/>
  <c r="AQ815" i="1" s="1"/>
  <c r="M815" i="5" s="1"/>
  <c r="P815" i="5" s="1"/>
  <c r="AB1379" i="1"/>
  <c r="AL1379" i="1" s="1"/>
  <c r="AQ1379" i="1" s="1"/>
  <c r="M1379" i="5" s="1"/>
  <c r="P1379" i="5" s="1"/>
  <c r="AB1290" i="1"/>
  <c r="AL1290" i="1" s="1"/>
  <c r="AQ1290" i="1" s="1"/>
  <c r="M1290" i="5" s="1"/>
  <c r="P1290" i="5" s="1"/>
  <c r="AB1302" i="1"/>
  <c r="AL1302" i="1" s="1"/>
  <c r="AQ1302" i="1" s="1"/>
  <c r="M1302" i="5" s="1"/>
  <c r="P1302" i="5" s="1"/>
  <c r="AB827" i="1"/>
  <c r="AL827" i="1" s="1"/>
  <c r="AQ827" i="1" s="1"/>
  <c r="M827" i="5" s="1"/>
  <c r="P827" i="5" s="1"/>
  <c r="AB1036" i="1"/>
  <c r="AL1036" i="1" s="1"/>
  <c r="AQ1036" i="1" s="1"/>
  <c r="M1036" i="5" s="1"/>
  <c r="P1036" i="5" s="1"/>
  <c r="AB1416" i="1"/>
  <c r="AL1416" i="1" s="1"/>
  <c r="AQ1416" i="1" s="1"/>
  <c r="M1416" i="5" s="1"/>
  <c r="P1416" i="5" s="1"/>
  <c r="AB1992" i="1"/>
  <c r="AB1362" i="1"/>
  <c r="AL1362" i="1" s="1"/>
  <c r="AQ1362" i="1" s="1"/>
  <c r="M1362" i="5" s="1"/>
  <c r="P1362" i="5" s="1"/>
  <c r="AB576" i="1"/>
  <c r="AL576" i="1" s="1"/>
  <c r="AQ576" i="1" s="1"/>
  <c r="M576" i="5" s="1"/>
  <c r="P576" i="5" s="1"/>
  <c r="AB1166" i="1"/>
  <c r="AL1166" i="1" s="1"/>
  <c r="AQ1166" i="1" s="1"/>
  <c r="M1166" i="5" s="1"/>
  <c r="P1166" i="5" s="1"/>
  <c r="AB2016" i="1"/>
  <c r="AB1618" i="1"/>
  <c r="AL1618" i="1" s="1"/>
  <c r="AQ1618" i="1" s="1"/>
  <c r="AB610" i="1"/>
  <c r="AL610" i="1" s="1"/>
  <c r="AQ610" i="1" s="1"/>
  <c r="M610" i="5" s="1"/>
  <c r="P610" i="5" s="1"/>
  <c r="AB1092" i="1"/>
  <c r="AL1092" i="1" s="1"/>
  <c r="AQ1092" i="1" s="1"/>
  <c r="M1092" i="5" s="1"/>
  <c r="P1092" i="5" s="1"/>
  <c r="AB1352" i="1"/>
  <c r="AL1352" i="1" s="1"/>
  <c r="AQ1352" i="1" s="1"/>
  <c r="M1352" i="5" s="1"/>
  <c r="P1352" i="5" s="1"/>
  <c r="AB1529" i="1"/>
  <c r="AL1529" i="1" s="1"/>
  <c r="AQ1529" i="1" s="1"/>
  <c r="M1529" i="5" s="1"/>
  <c r="P1529" i="5" s="1"/>
  <c r="AB2008" i="1"/>
  <c r="AB1286" i="1"/>
  <c r="AL1286" i="1" s="1"/>
  <c r="AQ1286" i="1" s="1"/>
  <c r="M1286" i="5" s="1"/>
  <c r="P1286" i="5" s="1"/>
  <c r="AB600" i="1"/>
  <c r="AL600" i="1" s="1"/>
  <c r="AQ600" i="1" s="1"/>
  <c r="M600" i="5" s="1"/>
  <c r="P600" i="5" s="1"/>
  <c r="AB1403" i="1"/>
  <c r="AL1403" i="1" s="1"/>
  <c r="AQ1403" i="1" s="1"/>
  <c r="M1403" i="5" s="1"/>
  <c r="P1403" i="5" s="1"/>
  <c r="AB1193" i="1"/>
  <c r="AL1193" i="1" s="1"/>
  <c r="AQ1193" i="1" s="1"/>
  <c r="M1193" i="5" s="1"/>
  <c r="P1193" i="5" s="1"/>
  <c r="AB1306" i="1"/>
  <c r="AL1306" i="1" s="1"/>
  <c r="AQ1306" i="1" s="1"/>
  <c r="M1306" i="5" s="1"/>
  <c r="P1306" i="5" s="1"/>
  <c r="AB1512" i="1"/>
  <c r="AL1512" i="1" s="1"/>
  <c r="AQ1512" i="1" s="1"/>
  <c r="M1512" i="5" s="1"/>
  <c r="P1512" i="5" s="1"/>
  <c r="AB1421" i="1"/>
  <c r="AL1421" i="1" s="1"/>
  <c r="AQ1421" i="1" s="1"/>
  <c r="M1421" i="5" s="1"/>
  <c r="P1421" i="5" s="1"/>
  <c r="AB1349" i="1"/>
  <c r="AL1349" i="1" s="1"/>
  <c r="AQ1349" i="1" s="1"/>
  <c r="M1349" i="5" s="1"/>
  <c r="P1349" i="5" s="1"/>
  <c r="AB1427" i="1"/>
  <c r="AL1427" i="1" s="1"/>
  <c r="AQ1427" i="1" s="1"/>
  <c r="M1427" i="5" s="1"/>
  <c r="P1427" i="5" s="1"/>
  <c r="AB529" i="1"/>
  <c r="AL529" i="1" s="1"/>
  <c r="AQ529" i="1" s="1"/>
  <c r="M529" i="5" s="1"/>
  <c r="P529" i="5" s="1"/>
  <c r="AB1196" i="1"/>
  <c r="AL1196" i="1" s="1"/>
  <c r="AQ1196" i="1" s="1"/>
  <c r="M1196" i="5" s="1"/>
  <c r="P1196" i="5" s="1"/>
  <c r="AB852" i="1"/>
  <c r="AL852" i="1" s="1"/>
  <c r="AQ852" i="1" s="1"/>
  <c r="M852" i="5" s="1"/>
  <c r="P852" i="5" s="1"/>
  <c r="AB962" i="1"/>
  <c r="AL962" i="1" s="1"/>
  <c r="AQ962" i="1" s="1"/>
  <c r="M962" i="5" s="1"/>
  <c r="P962" i="5" s="1"/>
  <c r="AB845" i="1"/>
  <c r="AL845" i="1" s="1"/>
  <c r="AQ845" i="1" s="1"/>
  <c r="M845" i="5" s="1"/>
  <c r="P845" i="5" s="1"/>
  <c r="AB1247" i="1"/>
  <c r="AL1247" i="1" s="1"/>
  <c r="AQ1247" i="1" s="1"/>
  <c r="M1247" i="5" s="1"/>
  <c r="P1247" i="5" s="1"/>
  <c r="AB1784" i="1"/>
  <c r="AB1030" i="1"/>
  <c r="AL1030" i="1" s="1"/>
  <c r="AQ1030" i="1" s="1"/>
  <c r="M1030" i="5" s="1"/>
  <c r="P1030" i="5" s="1"/>
  <c r="AB1116" i="1"/>
  <c r="AL1116" i="1" s="1"/>
  <c r="AQ1116" i="1" s="1"/>
  <c r="M1116" i="5" s="1"/>
  <c r="P1116" i="5" s="1"/>
  <c r="AB759" i="1"/>
  <c r="AL759" i="1" s="1"/>
  <c r="AQ759" i="1" s="1"/>
  <c r="M759" i="5" s="1"/>
  <c r="P759" i="5" s="1"/>
  <c r="AB907" i="1"/>
  <c r="AL907" i="1" s="1"/>
  <c r="AQ907" i="1" s="1"/>
  <c r="M907" i="5" s="1"/>
  <c r="P907" i="5" s="1"/>
  <c r="AB1071" i="1"/>
  <c r="AL1071" i="1" s="1"/>
  <c r="AQ1071" i="1" s="1"/>
  <c r="M1071" i="5" s="1"/>
  <c r="P1071" i="5" s="1"/>
  <c r="AB1293" i="1"/>
  <c r="AL1293" i="1" s="1"/>
  <c r="AQ1293" i="1" s="1"/>
  <c r="M1293" i="5" s="1"/>
  <c r="P1293" i="5" s="1"/>
  <c r="AB1848" i="1"/>
  <c r="AB1802" i="1"/>
  <c r="AB1310" i="1"/>
  <c r="AL1310" i="1" s="1"/>
  <c r="AQ1310" i="1" s="1"/>
  <c r="M1310" i="5" s="1"/>
  <c r="P1310" i="5" s="1"/>
  <c r="AB1854" i="1"/>
  <c r="AB1760" i="1"/>
  <c r="AB1182" i="1"/>
  <c r="AL1182" i="1" s="1"/>
  <c r="AQ1182" i="1" s="1"/>
  <c r="M1182" i="5" s="1"/>
  <c r="P1182" i="5" s="1"/>
  <c r="AB1791" i="1"/>
  <c r="AB461" i="1"/>
  <c r="AL461" i="1" s="1"/>
  <c r="AN461" i="1" s="1"/>
  <c r="AB2005" i="1"/>
  <c r="AB173" i="1"/>
  <c r="AL173" i="1" s="1"/>
  <c r="AN173" i="1" s="1"/>
  <c r="AB1950" i="1"/>
  <c r="AB154" i="1"/>
  <c r="AL154" i="1" s="1"/>
  <c r="AN154" i="1" s="1"/>
  <c r="AB1647" i="1"/>
  <c r="AB1976" i="1"/>
  <c r="AB944" i="1"/>
  <c r="AL944" i="1" s="1"/>
  <c r="AQ944" i="1" s="1"/>
  <c r="M944" i="5" s="1"/>
  <c r="P944" i="5" s="1"/>
  <c r="AB1952" i="1"/>
  <c r="AB532" i="1"/>
  <c r="AL532" i="1" s="1"/>
  <c r="AN532" i="1" s="1"/>
  <c r="AB984" i="1"/>
  <c r="AL984" i="1" s="1"/>
  <c r="AQ984" i="1" s="1"/>
  <c r="M984" i="5" s="1"/>
  <c r="P984" i="5" s="1"/>
  <c r="AB1632" i="1"/>
  <c r="AL1632" i="1" s="1"/>
  <c r="AQ1632" i="1" s="1"/>
  <c r="AB1609" i="1"/>
  <c r="AL1609" i="1" s="1"/>
  <c r="AQ1609" i="1" s="1"/>
  <c r="AB43" i="1"/>
  <c r="AL43" i="1" s="1"/>
  <c r="AN43" i="1" s="1"/>
  <c r="AB1966" i="1"/>
  <c r="AB660" i="1"/>
  <c r="AL660" i="1" s="1"/>
  <c r="AQ660" i="1" s="1"/>
  <c r="M660" i="5" s="1"/>
  <c r="P660" i="5" s="1"/>
  <c r="AB1568" i="1"/>
  <c r="AL1568" i="1" s="1"/>
  <c r="AQ1568" i="1" s="1"/>
  <c r="AB632" i="1"/>
  <c r="AL632" i="1" s="1"/>
  <c r="AN632" i="1" s="1"/>
  <c r="AB1054" i="1"/>
  <c r="AL1054" i="1" s="1"/>
  <c r="AQ1054" i="1" s="1"/>
  <c r="M1054" i="5" s="1"/>
  <c r="P1054" i="5" s="1"/>
  <c r="AB1980" i="1"/>
  <c r="AB1782" i="1"/>
  <c r="AB1424" i="1"/>
  <c r="AL1424" i="1" s="1"/>
  <c r="AQ1424" i="1" s="1"/>
  <c r="M1424" i="5" s="1"/>
  <c r="P1424" i="5" s="1"/>
  <c r="AB2035" i="1"/>
  <c r="AB2043" i="1"/>
  <c r="AB2050" i="1"/>
  <c r="AB1605" i="1"/>
  <c r="AL1605" i="1" s="1"/>
  <c r="AQ1605" i="1" s="1"/>
  <c r="AB1973" i="1"/>
  <c r="AB361" i="1"/>
  <c r="AL361" i="1" s="1"/>
  <c r="AQ361" i="1" s="1"/>
  <c r="M361" i="5" s="1"/>
  <c r="P361" i="5" s="1"/>
  <c r="AB1180" i="1"/>
  <c r="AL1180" i="1" s="1"/>
  <c r="AQ1180" i="1" s="1"/>
  <c r="M1180" i="5" s="1"/>
  <c r="P1180" i="5" s="1"/>
  <c r="AB898" i="1"/>
  <c r="AL898" i="1" s="1"/>
  <c r="AQ898" i="1" s="1"/>
  <c r="M898" i="5" s="1"/>
  <c r="P898" i="5" s="1"/>
  <c r="AB1005" i="1"/>
  <c r="AL1005" i="1" s="1"/>
  <c r="AQ1005" i="1" s="1"/>
  <c r="M1005" i="5" s="1"/>
  <c r="P1005" i="5" s="1"/>
  <c r="AB966" i="1"/>
  <c r="AL966" i="1" s="1"/>
  <c r="AQ966" i="1" s="1"/>
  <c r="M966" i="5" s="1"/>
  <c r="P966" i="5" s="1"/>
  <c r="AB820" i="1"/>
  <c r="AL820" i="1" s="1"/>
  <c r="AQ820" i="1" s="1"/>
  <c r="M820" i="5" s="1"/>
  <c r="P820" i="5" s="1"/>
  <c r="AB639" i="1"/>
  <c r="AL639" i="1" s="1"/>
  <c r="AN639" i="1" s="1"/>
  <c r="AB1650" i="1"/>
  <c r="AB512" i="1"/>
  <c r="AL512" i="1" s="1"/>
  <c r="AQ512" i="1" s="1"/>
  <c r="M512" i="5" s="1"/>
  <c r="P512" i="5" s="1"/>
  <c r="AB1474" i="1"/>
  <c r="AL1474" i="1" s="1"/>
  <c r="AQ1474" i="1" s="1"/>
  <c r="M1474" i="5" s="1"/>
  <c r="P1474" i="5" s="1"/>
  <c r="AB387" i="1"/>
  <c r="AL387" i="1" s="1"/>
  <c r="AN387" i="1" s="1"/>
  <c r="AB497" i="1"/>
  <c r="AL497" i="1" s="1"/>
  <c r="AN497" i="1" s="1"/>
  <c r="AB1778" i="1"/>
  <c r="AB39" i="1"/>
  <c r="AL39" i="1" s="1"/>
  <c r="AN39" i="1" s="1"/>
  <c r="AB1339" i="1"/>
  <c r="AL1339" i="1" s="1"/>
  <c r="AQ1339" i="1" s="1"/>
  <c r="M1339" i="5" s="1"/>
  <c r="P1339" i="5" s="1"/>
  <c r="AB364" i="1"/>
  <c r="AL364" i="1" s="1"/>
  <c r="AQ364" i="1" s="1"/>
  <c r="M364" i="5" s="1"/>
  <c r="P364" i="5" s="1"/>
  <c r="AB1093" i="1"/>
  <c r="AL1093" i="1" s="1"/>
  <c r="AQ1093" i="1" s="1"/>
  <c r="M1093" i="5" s="1"/>
  <c r="P1093" i="5" s="1"/>
  <c r="AB1354" i="1"/>
  <c r="AL1354" i="1" s="1"/>
  <c r="AQ1354" i="1" s="1"/>
  <c r="M1354" i="5" s="1"/>
  <c r="P1354" i="5" s="1"/>
  <c r="AB1006" i="1"/>
  <c r="AL1006" i="1" s="1"/>
  <c r="AQ1006" i="1" s="1"/>
  <c r="M1006" i="5" s="1"/>
  <c r="P1006" i="5" s="1"/>
  <c r="AB1236" i="1"/>
  <c r="AL1236" i="1" s="1"/>
  <c r="AQ1236" i="1" s="1"/>
  <c r="M1236" i="5" s="1"/>
  <c r="P1236" i="5" s="1"/>
  <c r="AB1412" i="1"/>
  <c r="AL1412" i="1" s="1"/>
  <c r="AQ1412" i="1" s="1"/>
  <c r="M1412" i="5" s="1"/>
  <c r="P1412" i="5" s="1"/>
  <c r="AB18" i="1"/>
  <c r="AL18" i="1" s="1"/>
  <c r="AN18" i="1" s="1"/>
  <c r="AB1764" i="1"/>
  <c r="AB1406" i="1"/>
  <c r="AL1406" i="1" s="1"/>
  <c r="AQ1406" i="1" s="1"/>
  <c r="M1406" i="5" s="1"/>
  <c r="P1406" i="5" s="1"/>
  <c r="AQ389" i="1"/>
  <c r="M389" i="5" s="1"/>
  <c r="P389" i="5" s="1"/>
  <c r="AN389" i="1"/>
  <c r="AB1685" i="1"/>
  <c r="AB1008" i="1"/>
  <c r="AL1008" i="1" s="1"/>
  <c r="AQ1008" i="1" s="1"/>
  <c r="M1008" i="5" s="1"/>
  <c r="P1008" i="5" s="1"/>
  <c r="AB1077" i="1"/>
  <c r="AL1077" i="1" s="1"/>
  <c r="AQ1077" i="1" s="1"/>
  <c r="M1077" i="5" s="1"/>
  <c r="P1077" i="5" s="1"/>
  <c r="AB1688" i="1"/>
  <c r="AB983" i="1"/>
  <c r="AL983" i="1" s="1"/>
  <c r="AQ983" i="1" s="1"/>
  <c r="M983" i="5" s="1"/>
  <c r="P983" i="5" s="1"/>
  <c r="AB372" i="1"/>
  <c r="AL372" i="1" s="1"/>
  <c r="AB816" i="1"/>
  <c r="AL816" i="1" s="1"/>
  <c r="AQ816" i="1" s="1"/>
  <c r="M816" i="5" s="1"/>
  <c r="P816" i="5" s="1"/>
  <c r="AB1537" i="1"/>
  <c r="AL1537" i="1" s="1"/>
  <c r="AQ1537" i="1" s="1"/>
  <c r="M1537" i="5" s="1"/>
  <c r="P1537" i="5" s="1"/>
  <c r="AB1300" i="1"/>
  <c r="AL1300" i="1" s="1"/>
  <c r="AQ1300" i="1" s="1"/>
  <c r="M1300" i="5" s="1"/>
  <c r="P1300" i="5" s="1"/>
  <c r="AB1770" i="1"/>
  <c r="AB592" i="1"/>
  <c r="AL592" i="1" s="1"/>
  <c r="AB294" i="1"/>
  <c r="AL294" i="1" s="1"/>
  <c r="AB1009" i="1"/>
  <c r="AL1009" i="1" s="1"/>
  <c r="AQ1009" i="1" s="1"/>
  <c r="M1009" i="5" s="1"/>
  <c r="P1009" i="5" s="1"/>
  <c r="AB620" i="1"/>
  <c r="AL620" i="1" s="1"/>
  <c r="AB1859" i="1"/>
  <c r="AB1249" i="1"/>
  <c r="AL1249" i="1" s="1"/>
  <c r="AQ1249" i="1" s="1"/>
  <c r="M1249" i="5" s="1"/>
  <c r="P1249" i="5" s="1"/>
  <c r="AB1032" i="1"/>
  <c r="AL1032" i="1" s="1"/>
  <c r="AQ1032" i="1" s="1"/>
  <c r="M1032" i="5" s="1"/>
  <c r="P1032" i="5" s="1"/>
  <c r="AB926" i="1"/>
  <c r="AL926" i="1" s="1"/>
  <c r="AQ926" i="1" s="1"/>
  <c r="M926" i="5" s="1"/>
  <c r="P926" i="5" s="1"/>
  <c r="AB1102" i="1"/>
  <c r="AL1102" i="1" s="1"/>
  <c r="AQ1102" i="1" s="1"/>
  <c r="M1102" i="5" s="1"/>
  <c r="P1102" i="5" s="1"/>
  <c r="AB1790" i="1"/>
  <c r="AB1457" i="1"/>
  <c r="AL1457" i="1" s="1"/>
  <c r="AQ1457" i="1" s="1"/>
  <c r="M1457" i="5" s="1"/>
  <c r="P1457" i="5" s="1"/>
  <c r="AB1552" i="1"/>
  <c r="AL1552" i="1" s="1"/>
  <c r="AQ1552" i="1" s="1"/>
  <c r="M1552" i="5" s="1"/>
  <c r="P1552" i="5" s="1"/>
  <c r="AB1281" i="1"/>
  <c r="AL1281" i="1" s="1"/>
  <c r="AQ1281" i="1" s="1"/>
  <c r="M1281" i="5" s="1"/>
  <c r="P1281" i="5" s="1"/>
  <c r="AB1064" i="1"/>
  <c r="AL1064" i="1" s="1"/>
  <c r="AQ1064" i="1" s="1"/>
  <c r="M1064" i="5" s="1"/>
  <c r="P1064" i="5" s="1"/>
  <c r="AB949" i="1"/>
  <c r="AL949" i="1" s="1"/>
  <c r="AQ949" i="1" s="1"/>
  <c r="M949" i="5" s="1"/>
  <c r="P949" i="5" s="1"/>
  <c r="AB1516" i="1"/>
  <c r="AL1516" i="1" s="1"/>
  <c r="AQ1516" i="1" s="1"/>
  <c r="M1516" i="5" s="1"/>
  <c r="P1516" i="5" s="1"/>
  <c r="AB870" i="1"/>
  <c r="AL870" i="1" s="1"/>
  <c r="AQ870" i="1" s="1"/>
  <c r="M870" i="5" s="1"/>
  <c r="P870" i="5" s="1"/>
  <c r="AB834" i="1"/>
  <c r="AL834" i="1" s="1"/>
  <c r="AQ834" i="1" s="1"/>
  <c r="M834" i="5" s="1"/>
  <c r="P834" i="5" s="1"/>
  <c r="AB748" i="1"/>
  <c r="AL748" i="1" s="1"/>
  <c r="AQ748" i="1" s="1"/>
  <c r="M748" i="5" s="1"/>
  <c r="P748" i="5" s="1"/>
  <c r="AB1696" i="1"/>
  <c r="AB1022" i="1"/>
  <c r="AL1022" i="1" s="1"/>
  <c r="AQ1022" i="1" s="1"/>
  <c r="M1022" i="5" s="1"/>
  <c r="P1022" i="5" s="1"/>
  <c r="AB917" i="1"/>
  <c r="AL917" i="1" s="1"/>
  <c r="AQ917" i="1" s="1"/>
  <c r="M917" i="5" s="1"/>
  <c r="P917" i="5" s="1"/>
  <c r="AB904" i="1"/>
  <c r="AL904" i="1" s="1"/>
  <c r="AQ904" i="1" s="1"/>
  <c r="M904" i="5" s="1"/>
  <c r="P904" i="5" s="1"/>
  <c r="AB878" i="1"/>
  <c r="AL878" i="1" s="1"/>
  <c r="AQ878" i="1" s="1"/>
  <c r="M878" i="5" s="1"/>
  <c r="P878" i="5" s="1"/>
  <c r="AB934" i="1"/>
  <c r="AL934" i="1" s="1"/>
  <c r="AQ934" i="1" s="1"/>
  <c r="M934" i="5" s="1"/>
  <c r="P934" i="5" s="1"/>
  <c r="AB1726" i="1"/>
  <c r="AB1947" i="1"/>
  <c r="AB1825" i="1"/>
  <c r="AB1984" i="1"/>
  <c r="AB1693" i="1"/>
  <c r="AB2036" i="1"/>
  <c r="AB312" i="1"/>
  <c r="AL312" i="1" s="1"/>
  <c r="AB2058" i="1"/>
  <c r="AB1634" i="1"/>
  <c r="AL1634" i="1" s="1"/>
  <c r="AQ1634" i="1" s="1"/>
  <c r="AB1919" i="1"/>
  <c r="AB540" i="1"/>
  <c r="AL540" i="1" s="1"/>
  <c r="AB2004" i="1"/>
  <c r="AB1458" i="1"/>
  <c r="AL1458" i="1" s="1"/>
  <c r="AQ1458" i="1" s="1"/>
  <c r="M1458" i="5" s="1"/>
  <c r="P1458" i="5" s="1"/>
  <c r="AB738" i="1"/>
  <c r="AL738" i="1" s="1"/>
  <c r="AQ738" i="1" s="1"/>
  <c r="M738" i="5" s="1"/>
  <c r="P738" i="5" s="1"/>
  <c r="AB1442" i="1"/>
  <c r="AL1442" i="1" s="1"/>
  <c r="AQ1442" i="1" s="1"/>
  <c r="M1442" i="5" s="1"/>
  <c r="P1442" i="5" s="1"/>
  <c r="AB1817" i="1"/>
  <c r="AB1506" i="1"/>
  <c r="AL1506" i="1" s="1"/>
  <c r="AQ1506" i="1" s="1"/>
  <c r="M1506" i="5" s="1"/>
  <c r="P1506" i="5" s="1"/>
  <c r="AB1831" i="1"/>
  <c r="AB1890" i="1"/>
  <c r="AB1813" i="1"/>
  <c r="AB1370" i="1"/>
  <c r="AL1370" i="1" s="1"/>
  <c r="AQ1370" i="1" s="1"/>
  <c r="M1370" i="5" s="1"/>
  <c r="P1370" i="5" s="1"/>
  <c r="AB132" i="1"/>
  <c r="AL132" i="1" s="1"/>
  <c r="AN132" i="1" s="1"/>
  <c r="AB197" i="1"/>
  <c r="AL197" i="1" s="1"/>
  <c r="AN197" i="1" s="1"/>
  <c r="AB101" i="1"/>
  <c r="AL101" i="1" s="1"/>
  <c r="AN101" i="1" s="1"/>
  <c r="AB129" i="1"/>
  <c r="AL129" i="1" s="1"/>
  <c r="AN129" i="1" s="1"/>
  <c r="AQ463" i="1"/>
  <c r="M463" i="5" s="1"/>
  <c r="P463" i="5" s="1"/>
  <c r="AB1386" i="1"/>
  <c r="AL1386" i="1" s="1"/>
  <c r="AQ1386" i="1" s="1"/>
  <c r="M1386" i="5" s="1"/>
  <c r="P1386" i="5" s="1"/>
  <c r="AB178" i="1"/>
  <c r="AL178" i="1" s="1"/>
  <c r="AN178" i="1" s="1"/>
  <c r="AB336" i="1"/>
  <c r="AL336" i="1" s="1"/>
  <c r="AB1983" i="1"/>
  <c r="AB70" i="1"/>
  <c r="AL70" i="1" s="1"/>
  <c r="AN70" i="1" s="1"/>
  <c r="AB1681" i="1"/>
  <c r="AB584" i="1"/>
  <c r="AL584" i="1" s="1"/>
  <c r="AB1622" i="1"/>
  <c r="AL1622" i="1" s="1"/>
  <c r="AQ1622" i="1" s="1"/>
  <c r="AB1741" i="1"/>
  <c r="AB1896" i="1"/>
  <c r="AB323" i="1"/>
  <c r="AL323" i="1" s="1"/>
  <c r="AB164" i="1"/>
  <c r="AL164" i="1" s="1"/>
  <c r="AN164" i="1" s="1"/>
  <c r="AB295" i="1"/>
  <c r="AL295" i="1" s="1"/>
  <c r="AB1157" i="1"/>
  <c r="AL1157" i="1" s="1"/>
  <c r="AQ1157" i="1" s="1"/>
  <c r="M1157" i="5" s="1"/>
  <c r="P1157" i="5" s="1"/>
  <c r="AB826" i="1"/>
  <c r="AL826" i="1" s="1"/>
  <c r="AQ826" i="1" s="1"/>
  <c r="M826" i="5" s="1"/>
  <c r="P826" i="5" s="1"/>
  <c r="AB531" i="1"/>
  <c r="AL531" i="1" s="1"/>
  <c r="AB1233" i="1"/>
  <c r="AL1233" i="1" s="1"/>
  <c r="AQ1233" i="1" s="1"/>
  <c r="M1233" i="5" s="1"/>
  <c r="P1233" i="5" s="1"/>
  <c r="AB1827" i="1"/>
  <c r="AB838" i="1"/>
  <c r="AL838" i="1" s="1"/>
  <c r="AQ838" i="1" s="1"/>
  <c r="M838" i="5" s="1"/>
  <c r="P838" i="5" s="1"/>
  <c r="AB726" i="1"/>
  <c r="AL726" i="1" s="1"/>
  <c r="AQ726" i="1" s="1"/>
  <c r="M726" i="5" s="1"/>
  <c r="P726" i="5" s="1"/>
  <c r="AB892" i="1"/>
  <c r="AL892" i="1" s="1"/>
  <c r="AQ892" i="1" s="1"/>
  <c r="M892" i="5" s="1"/>
  <c r="P892" i="5" s="1"/>
  <c r="AB776" i="1"/>
  <c r="AL776" i="1" s="1"/>
  <c r="AQ776" i="1" s="1"/>
  <c r="M776" i="5" s="1"/>
  <c r="P776" i="5" s="1"/>
  <c r="AB1624" i="1"/>
  <c r="AL1624" i="1" s="1"/>
  <c r="AQ1624" i="1" s="1"/>
  <c r="AB1443" i="1"/>
  <c r="AL1443" i="1" s="1"/>
  <c r="AQ1443" i="1" s="1"/>
  <c r="M1443" i="5" s="1"/>
  <c r="P1443" i="5" s="1"/>
  <c r="AB1518" i="1"/>
  <c r="AL1518" i="1" s="1"/>
  <c r="AQ1518" i="1" s="1"/>
  <c r="M1518" i="5" s="1"/>
  <c r="P1518" i="5" s="1"/>
  <c r="AB1045" i="1"/>
  <c r="AL1045" i="1" s="1"/>
  <c r="AQ1045" i="1" s="1"/>
  <c r="M1045" i="5" s="1"/>
  <c r="P1045" i="5" s="1"/>
  <c r="AB936" i="1"/>
  <c r="AL936" i="1" s="1"/>
  <c r="AQ936" i="1" s="1"/>
  <c r="M936" i="5" s="1"/>
  <c r="P936" i="5" s="1"/>
  <c r="AB1931" i="1"/>
  <c r="AB1464" i="1"/>
  <c r="AL1464" i="1" s="1"/>
  <c r="AQ1464" i="1" s="1"/>
  <c r="M1464" i="5" s="1"/>
  <c r="P1464" i="5" s="1"/>
  <c r="AB1417" i="1"/>
  <c r="AL1417" i="1" s="1"/>
  <c r="AQ1417" i="1" s="1"/>
  <c r="M1417" i="5" s="1"/>
  <c r="P1417" i="5" s="1"/>
  <c r="AB1177" i="1"/>
  <c r="AL1177" i="1" s="1"/>
  <c r="AQ1177" i="1" s="1"/>
  <c r="M1177" i="5" s="1"/>
  <c r="P1177" i="5" s="1"/>
  <c r="AB1526" i="1"/>
  <c r="AL1526" i="1" s="1"/>
  <c r="AQ1526" i="1" s="1"/>
  <c r="M1526" i="5" s="1"/>
  <c r="P1526" i="5" s="1"/>
  <c r="AB1432" i="1"/>
  <c r="AL1432" i="1" s="1"/>
  <c r="AQ1432" i="1" s="1"/>
  <c r="M1432" i="5" s="1"/>
  <c r="P1432" i="5" s="1"/>
  <c r="AB836" i="1"/>
  <c r="AL836" i="1" s="1"/>
  <c r="AQ836" i="1" s="1"/>
  <c r="M836" i="5" s="1"/>
  <c r="P836" i="5" s="1"/>
  <c r="AB274" i="1"/>
  <c r="AL274" i="1" s="1"/>
  <c r="AN274" i="1" s="1"/>
  <c r="AB700" i="1"/>
  <c r="AL700" i="1" s="1"/>
  <c r="AQ700" i="1" s="1"/>
  <c r="M700" i="5" s="1"/>
  <c r="P700" i="5" s="1"/>
  <c r="AB824" i="1"/>
  <c r="AL824" i="1" s="1"/>
  <c r="AQ824" i="1" s="1"/>
  <c r="M824" i="5" s="1"/>
  <c r="P824" i="5" s="1"/>
  <c r="AB680" i="1"/>
  <c r="AL680" i="1" s="1"/>
  <c r="AQ680" i="1" s="1"/>
  <c r="M680" i="5" s="1"/>
  <c r="P680" i="5" s="1"/>
  <c r="AB1654" i="1"/>
  <c r="AB1907" i="1"/>
  <c r="AB1486" i="1"/>
  <c r="AL1486" i="1" s="1"/>
  <c r="AQ1486" i="1" s="1"/>
  <c r="M1486" i="5" s="1"/>
  <c r="P1486" i="5" s="1"/>
  <c r="AB444" i="1"/>
  <c r="AL444" i="1" s="1"/>
  <c r="AB764" i="1"/>
  <c r="AL764" i="1" s="1"/>
  <c r="AQ764" i="1" s="1"/>
  <c r="M764" i="5" s="1"/>
  <c r="P764" i="5" s="1"/>
  <c r="AB1883" i="1"/>
  <c r="AB1400" i="1"/>
  <c r="AL1400" i="1" s="1"/>
  <c r="AQ1400" i="1" s="1"/>
  <c r="M1400" i="5" s="1"/>
  <c r="P1400" i="5" s="1"/>
  <c r="AB1892" i="1"/>
  <c r="AB960" i="1"/>
  <c r="AL960" i="1" s="1"/>
  <c r="AQ960" i="1" s="1"/>
  <c r="M960" i="5" s="1"/>
  <c r="P960" i="5" s="1"/>
  <c r="AB2054" i="1"/>
  <c r="AB1096" i="1"/>
  <c r="AL1096" i="1" s="1"/>
  <c r="AQ1096" i="1" s="1"/>
  <c r="M1096" i="5" s="1"/>
  <c r="P1096" i="5" s="1"/>
  <c r="AB1615" i="1"/>
  <c r="AL1615" i="1" s="1"/>
  <c r="AQ1615" i="1" s="1"/>
  <c r="AB1332" i="1"/>
  <c r="AL1332" i="1" s="1"/>
  <c r="AQ1332" i="1" s="1"/>
  <c r="M1332" i="5" s="1"/>
  <c r="P1332" i="5" s="1"/>
  <c r="AB1657" i="1"/>
  <c r="AB489" i="1"/>
  <c r="AL489" i="1" s="1"/>
  <c r="AB1940" i="1"/>
  <c r="AB64" i="1"/>
  <c r="AL64" i="1" s="1"/>
  <c r="AN64" i="1" s="1"/>
  <c r="AB1176" i="1"/>
  <c r="AL1176" i="1" s="1"/>
  <c r="AQ1176" i="1" s="1"/>
  <c r="M1176" i="5" s="1"/>
  <c r="P1176" i="5" s="1"/>
  <c r="AB2019" i="1"/>
  <c r="AB1659" i="1"/>
  <c r="AB1876" i="1"/>
  <c r="AB1558" i="1"/>
  <c r="AL1558" i="1" s="1"/>
  <c r="AQ1558" i="1" s="1"/>
  <c r="M1558" i="5" s="1"/>
  <c r="P1558" i="5" s="1"/>
  <c r="AB19" i="1"/>
  <c r="AL19" i="1" s="1"/>
  <c r="AN19" i="1" s="1"/>
  <c r="AB1602" i="1"/>
  <c r="AL1602" i="1" s="1"/>
  <c r="AQ1602" i="1" s="1"/>
  <c r="AB51" i="1"/>
  <c r="AL51" i="1" s="1"/>
  <c r="AN51" i="1" s="1"/>
  <c r="AB464" i="1"/>
  <c r="AL464" i="1" s="1"/>
  <c r="AB1836" i="1"/>
  <c r="AB250" i="1"/>
  <c r="AL250" i="1" s="1"/>
  <c r="AN250" i="1" s="1"/>
  <c r="AB1725" i="1"/>
  <c r="AB894" i="1"/>
  <c r="AL894" i="1" s="1"/>
  <c r="AQ894" i="1" s="1"/>
  <c r="M894" i="5" s="1"/>
  <c r="P894" i="5" s="1"/>
  <c r="AB912" i="1"/>
  <c r="AL912" i="1" s="1"/>
  <c r="AQ912" i="1" s="1"/>
  <c r="M912" i="5" s="1"/>
  <c r="P912" i="5" s="1"/>
  <c r="AB1701" i="1"/>
  <c r="AB2039" i="1"/>
  <c r="AB2046" i="1"/>
  <c r="AB1628" i="1"/>
  <c r="AL1628" i="1" s="1"/>
  <c r="AQ1628" i="1" s="1"/>
  <c r="AB1138" i="1"/>
  <c r="AL1138" i="1" s="1"/>
  <c r="AQ1138" i="1" s="1"/>
  <c r="M1138" i="5" s="1"/>
  <c r="P1138" i="5" s="1"/>
  <c r="AB501" i="1"/>
  <c r="AL501" i="1" s="1"/>
  <c r="AB264" i="1"/>
  <c r="AL264" i="1" s="1"/>
  <c r="AN264" i="1" s="1"/>
  <c r="AB66" i="1"/>
  <c r="AL66" i="1" s="1"/>
  <c r="AN66" i="1" s="1"/>
  <c r="AB76" i="1"/>
  <c r="AL76" i="1" s="1"/>
  <c r="AN76" i="1" s="1"/>
  <c r="AB373" i="1"/>
  <c r="AL373" i="1" s="1"/>
  <c r="AB1916" i="1"/>
  <c r="AB280" i="1"/>
  <c r="AL280" i="1" s="1"/>
  <c r="AN280" i="1" s="1"/>
  <c r="AB155" i="1"/>
  <c r="AL155" i="1" s="1"/>
  <c r="AN155" i="1" s="1"/>
  <c r="AB1738" i="1"/>
  <c r="AB787" i="1"/>
  <c r="AL787" i="1" s="1"/>
  <c r="AQ787" i="1" s="1"/>
  <c r="M787" i="5" s="1"/>
  <c r="P787" i="5" s="1"/>
  <c r="AB861" i="1"/>
  <c r="AL861" i="1" s="1"/>
  <c r="AQ861" i="1" s="1"/>
  <c r="M861" i="5" s="1"/>
  <c r="P861" i="5" s="1"/>
  <c r="AB454" i="1"/>
  <c r="AL454" i="1" s="1"/>
  <c r="AB1120" i="1"/>
  <c r="AL1120" i="1" s="1"/>
  <c r="AQ1120" i="1" s="1"/>
  <c r="M1120" i="5" s="1"/>
  <c r="P1120" i="5" s="1"/>
  <c r="AB1955" i="1"/>
  <c r="AB849" i="1"/>
  <c r="AL849" i="1" s="1"/>
  <c r="AQ849" i="1" s="1"/>
  <c r="M849" i="5" s="1"/>
  <c r="P849" i="5" s="1"/>
  <c r="AB599" i="1"/>
  <c r="AL599" i="1" s="1"/>
  <c r="AB1052" i="1"/>
  <c r="AL1052" i="1" s="1"/>
  <c r="AQ1052" i="1" s="1"/>
  <c r="M1052" i="5" s="1"/>
  <c r="P1052" i="5" s="1"/>
  <c r="AB990" i="1"/>
  <c r="AL990" i="1" s="1"/>
  <c r="AQ990" i="1" s="1"/>
  <c r="M990" i="5" s="1"/>
  <c r="P990" i="5" s="1"/>
  <c r="AB1752" i="1"/>
  <c r="AB546" i="1"/>
  <c r="AL546" i="1" s="1"/>
  <c r="AB1361" i="1"/>
  <c r="AL1361" i="1" s="1"/>
  <c r="AQ1361" i="1" s="1"/>
  <c r="M1361" i="5" s="1"/>
  <c r="P1361" i="5" s="1"/>
  <c r="AB644" i="1"/>
  <c r="AL644" i="1" s="1"/>
  <c r="AB1280" i="1"/>
  <c r="AL1280" i="1" s="1"/>
  <c r="AQ1280" i="1" s="1"/>
  <c r="M1280" i="5" s="1"/>
  <c r="P1280" i="5" s="1"/>
  <c r="AB1080" i="1"/>
  <c r="AL1080" i="1" s="1"/>
  <c r="AQ1080" i="1" s="1"/>
  <c r="M1080" i="5" s="1"/>
  <c r="P1080" i="5" s="1"/>
  <c r="AB1672" i="1"/>
  <c r="AB808" i="1"/>
  <c r="AL808" i="1" s="1"/>
  <c r="AQ808" i="1" s="1"/>
  <c r="M808" i="5" s="1"/>
  <c r="P808" i="5" s="1"/>
  <c r="AB706" i="1"/>
  <c r="AL706" i="1" s="1"/>
  <c r="AQ706" i="1" s="1"/>
  <c r="M706" i="5" s="1"/>
  <c r="P706" i="5" s="1"/>
  <c r="AB1489" i="1"/>
  <c r="AL1489" i="1" s="1"/>
  <c r="AQ1489" i="1" s="1"/>
  <c r="M1489" i="5" s="1"/>
  <c r="P1489" i="5" s="1"/>
  <c r="AB1648" i="1"/>
  <c r="AB552" i="1"/>
  <c r="AL552" i="1" s="1"/>
  <c r="AB1347" i="1"/>
  <c r="AL1347" i="1" s="1"/>
  <c r="AQ1347" i="1" s="1"/>
  <c r="M1347" i="5" s="1"/>
  <c r="P1347" i="5" s="1"/>
  <c r="AB1560" i="1"/>
  <c r="AL1560" i="1" s="1"/>
  <c r="AQ1560" i="1" s="1"/>
  <c r="M1560" i="5" s="1"/>
  <c r="P1560" i="5" s="1"/>
  <c r="AB1484" i="1"/>
  <c r="AL1484" i="1" s="1"/>
  <c r="AQ1484" i="1" s="1"/>
  <c r="M1484" i="5" s="1"/>
  <c r="P1484" i="5" s="1"/>
  <c r="AB1012" i="1"/>
  <c r="AL1012" i="1" s="1"/>
  <c r="AQ1012" i="1" s="1"/>
  <c r="M1012" i="5" s="1"/>
  <c r="P1012" i="5" s="1"/>
  <c r="AB1074" i="1"/>
  <c r="AL1074" i="1" s="1"/>
  <c r="AQ1074" i="1" s="1"/>
  <c r="M1074" i="5" s="1"/>
  <c r="P1074" i="5" s="1"/>
  <c r="AB1644" i="1"/>
  <c r="AL1644" i="1" s="1"/>
  <c r="AQ1644" i="1" s="1"/>
  <c r="AB568" i="1"/>
  <c r="AL568" i="1" s="1"/>
  <c r="AB932" i="1"/>
  <c r="AL932" i="1" s="1"/>
  <c r="AQ932" i="1" s="1"/>
  <c r="M932" i="5" s="1"/>
  <c r="P932" i="5" s="1"/>
  <c r="AB1914" i="1"/>
  <c r="AB1779" i="1"/>
  <c r="AB1655" i="1"/>
  <c r="AB1808" i="1"/>
  <c r="AB1822" i="1"/>
  <c r="AB1517" i="1"/>
  <c r="AL1517" i="1" s="1"/>
  <c r="AQ1517" i="1" s="1"/>
  <c r="M1517" i="5" s="1"/>
  <c r="P1517" i="5" s="1"/>
  <c r="AB1690" i="1"/>
  <c r="AB1933" i="1"/>
  <c r="AB1877" i="1"/>
  <c r="AB199" i="1"/>
  <c r="AL199" i="1" s="1"/>
  <c r="AN199" i="1" s="1"/>
  <c r="AB1893" i="1"/>
  <c r="AB263" i="1"/>
  <c r="AL263" i="1" s="1"/>
  <c r="AN263" i="1" s="1"/>
  <c r="AB1899" i="1"/>
  <c r="AB2049" i="1"/>
  <c r="AB24" i="1"/>
  <c r="AL24" i="1" s="1"/>
  <c r="AN24" i="1" s="1"/>
  <c r="AB1910" i="1"/>
  <c r="AB1528" i="1"/>
  <c r="AL1528" i="1" s="1"/>
  <c r="AQ1528" i="1" s="1"/>
  <c r="M1528" i="5" s="1"/>
  <c r="P1528" i="5" s="1"/>
  <c r="AB1771" i="1"/>
  <c r="AB1870" i="1"/>
  <c r="AB1797" i="1"/>
  <c r="AB1934" i="1"/>
  <c r="AB1570" i="1"/>
  <c r="AL1570" i="1" s="1"/>
  <c r="AQ1570" i="1" s="1"/>
  <c r="AB7" i="1"/>
  <c r="AL7" i="1" s="1"/>
  <c r="AN7" i="1" s="1"/>
  <c r="AB1783" i="1"/>
  <c r="AB1936" i="1"/>
  <c r="AB67" i="1"/>
  <c r="AL67" i="1" s="1"/>
  <c r="AN67" i="1" s="1"/>
  <c r="AB1667" i="1"/>
  <c r="AB710" i="1"/>
  <c r="AL710" i="1" s="1"/>
  <c r="AQ710" i="1" s="1"/>
  <c r="M710" i="5" s="1"/>
  <c r="P710" i="5" s="1"/>
  <c r="AB638" i="1"/>
  <c r="AL638" i="1" s="1"/>
  <c r="AB860" i="1"/>
  <c r="AL860" i="1" s="1"/>
  <c r="AQ860" i="1" s="1"/>
  <c r="M860" i="5" s="1"/>
  <c r="P860" i="5" s="1"/>
  <c r="AB696" i="1"/>
  <c r="AL696" i="1" s="1"/>
  <c r="AQ696" i="1" s="1"/>
  <c r="M696" i="5" s="1"/>
  <c r="P696" i="5" s="1"/>
  <c r="AB1582" i="1"/>
  <c r="AL1582" i="1" s="1"/>
  <c r="AQ1582" i="1" s="1"/>
  <c r="AB1315" i="1"/>
  <c r="AL1315" i="1" s="1"/>
  <c r="AQ1315" i="1" s="1"/>
  <c r="M1315" i="5" s="1"/>
  <c r="P1315" i="5" s="1"/>
  <c r="AB909" i="1"/>
  <c r="AL909" i="1" s="1"/>
  <c r="AQ909" i="1" s="1"/>
  <c r="M909" i="5" s="1"/>
  <c r="P909" i="5" s="1"/>
  <c r="AB687" i="1"/>
  <c r="AL687" i="1" s="1"/>
  <c r="AQ687" i="1" s="1"/>
  <c r="M687" i="5" s="1"/>
  <c r="P687" i="5" s="1"/>
  <c r="AB938" i="1"/>
  <c r="AL938" i="1" s="1"/>
  <c r="AQ938" i="1" s="1"/>
  <c r="M938" i="5" s="1"/>
  <c r="P938" i="5" s="1"/>
  <c r="AB1265" i="1"/>
  <c r="AL1265" i="1" s="1"/>
  <c r="AQ1265" i="1" s="1"/>
  <c r="M1265" i="5" s="1"/>
  <c r="P1265" i="5" s="1"/>
  <c r="AB1520" i="1"/>
  <c r="AL1520" i="1" s="1"/>
  <c r="AQ1520" i="1" s="1"/>
  <c r="M1520" i="5" s="1"/>
  <c r="P1520" i="5" s="1"/>
  <c r="AB1257" i="1"/>
  <c r="AL1257" i="1" s="1"/>
  <c r="AQ1257" i="1" s="1"/>
  <c r="M1257" i="5" s="1"/>
  <c r="P1257" i="5" s="1"/>
  <c r="AB791" i="1"/>
  <c r="AL791" i="1" s="1"/>
  <c r="AQ791" i="1" s="1"/>
  <c r="M791" i="5" s="1"/>
  <c r="P791" i="5" s="1"/>
  <c r="AB1494" i="1"/>
  <c r="AL1494" i="1" s="1"/>
  <c r="AQ1494" i="1" s="1"/>
  <c r="M1494" i="5" s="1"/>
  <c r="P1494" i="5" s="1"/>
  <c r="AB1378" i="1"/>
  <c r="AL1378" i="1" s="1"/>
  <c r="AQ1378" i="1" s="1"/>
  <c r="M1378" i="5" s="1"/>
  <c r="P1378" i="5" s="1"/>
  <c r="AB1505" i="1"/>
  <c r="AL1505" i="1" s="1"/>
  <c r="AQ1505" i="1" s="1"/>
  <c r="M1505" i="5" s="1"/>
  <c r="P1505" i="5" s="1"/>
  <c r="AB986" i="1"/>
  <c r="AL986" i="1" s="1"/>
  <c r="AQ986" i="1" s="1"/>
  <c r="M986" i="5" s="1"/>
  <c r="P986" i="5" s="1"/>
  <c r="AB1566" i="1"/>
  <c r="AL1566" i="1" s="1"/>
  <c r="AQ1566" i="1" s="1"/>
  <c r="AB1289" i="1"/>
  <c r="AL1289" i="1" s="1"/>
  <c r="AQ1289" i="1" s="1"/>
  <c r="M1289" i="5" s="1"/>
  <c r="P1289" i="5" s="1"/>
  <c r="AB1109" i="1"/>
  <c r="AL1109" i="1" s="1"/>
  <c r="AQ1109" i="1" s="1"/>
  <c r="M1109" i="5" s="1"/>
  <c r="P1109" i="5" s="1"/>
  <c r="AB1826" i="1"/>
  <c r="AB1691" i="1"/>
  <c r="AB1454" i="1"/>
  <c r="AL1454" i="1" s="1"/>
  <c r="AQ1454" i="1" s="1"/>
  <c r="M1454" i="5" s="1"/>
  <c r="P1454" i="5" s="1"/>
  <c r="AB1170" i="1"/>
  <c r="AL1170" i="1" s="1"/>
  <c r="AQ1170" i="1" s="1"/>
  <c r="M1170" i="5" s="1"/>
  <c r="P1170" i="5" s="1"/>
  <c r="AB1521" i="1"/>
  <c r="AL1521" i="1" s="1"/>
  <c r="AQ1521" i="1" s="1"/>
  <c r="M1521" i="5" s="1"/>
  <c r="P1521" i="5" s="1"/>
  <c r="AB1843" i="1"/>
  <c r="AB1346" i="1"/>
  <c r="AL1346" i="1" s="1"/>
  <c r="AQ1346" i="1" s="1"/>
  <c r="M1346" i="5" s="1"/>
  <c r="P1346" i="5" s="1"/>
  <c r="AB997" i="1"/>
  <c r="AL997" i="1" s="1"/>
  <c r="AQ997" i="1" s="1"/>
  <c r="M997" i="5" s="1"/>
  <c r="P997" i="5" s="1"/>
  <c r="AB822" i="1"/>
  <c r="AL822" i="1" s="1"/>
  <c r="AQ822" i="1" s="1"/>
  <c r="M822" i="5" s="1"/>
  <c r="P822" i="5" s="1"/>
  <c r="AB1462" i="1"/>
  <c r="AL1462" i="1" s="1"/>
  <c r="AQ1462" i="1" s="1"/>
  <c r="M1462" i="5" s="1"/>
  <c r="P1462" i="5" s="1"/>
  <c r="AB1314" i="1"/>
  <c r="AL1314" i="1" s="1"/>
  <c r="AQ1314" i="1" s="1"/>
  <c r="M1314" i="5" s="1"/>
  <c r="P1314" i="5" s="1"/>
  <c r="AB1178" i="1"/>
  <c r="AL1178" i="1" s="1"/>
  <c r="AQ1178" i="1" s="1"/>
  <c r="M1178" i="5" s="1"/>
  <c r="P1178" i="5" s="1"/>
  <c r="AB1762" i="1"/>
  <c r="AB1964" i="1"/>
  <c r="AB1200" i="1"/>
  <c r="AL1200" i="1" s="1"/>
  <c r="AQ1200" i="1" s="1"/>
  <c r="M1200" i="5" s="1"/>
  <c r="P1200" i="5" s="1"/>
  <c r="AB1942" i="1"/>
  <c r="AB1837" i="1"/>
  <c r="AB89" i="1"/>
  <c r="AL89" i="1" s="1"/>
  <c r="AN89" i="1" s="1"/>
  <c r="AB1847" i="1"/>
  <c r="AB2044" i="1"/>
  <c r="AB580" i="1"/>
  <c r="AL580" i="1" s="1"/>
  <c r="AB1858" i="1"/>
  <c r="AB1569" i="1"/>
  <c r="AL1569" i="1" s="1"/>
  <c r="AQ1569" i="1" s="1"/>
  <c r="AB1728" i="1"/>
  <c r="AB1626" i="1"/>
  <c r="AL1626" i="1" s="1"/>
  <c r="AQ1626" i="1" s="1"/>
  <c r="AB1376" i="1"/>
  <c r="AL1376" i="1" s="1"/>
  <c r="AQ1376" i="1" s="1"/>
  <c r="M1376" i="5" s="1"/>
  <c r="P1376" i="5" s="1"/>
  <c r="AB265" i="1"/>
  <c r="AL265" i="1" s="1"/>
  <c r="AN265" i="1" s="1"/>
  <c r="AB1460" i="1"/>
  <c r="AL1460" i="1" s="1"/>
  <c r="AQ1460" i="1" s="1"/>
  <c r="M1460" i="5" s="1"/>
  <c r="P1460" i="5" s="1"/>
  <c r="AB329" i="1"/>
  <c r="AL329" i="1" s="1"/>
  <c r="AB1418" i="1"/>
  <c r="AL1418" i="1" s="1"/>
  <c r="AQ1418" i="1" s="1"/>
  <c r="M1418" i="5" s="1"/>
  <c r="P1418" i="5" s="1"/>
  <c r="AB1062" i="1"/>
  <c r="AL1062" i="1" s="1"/>
  <c r="AQ1062" i="1" s="1"/>
  <c r="M1062" i="5" s="1"/>
  <c r="P1062" i="5" s="1"/>
  <c r="AB1774" i="1"/>
  <c r="AB320" i="1"/>
  <c r="AL320" i="1" s="1"/>
  <c r="AB28" i="1"/>
  <c r="AL28" i="1" s="1"/>
  <c r="AN28" i="1" s="1"/>
  <c r="AB41" i="1"/>
  <c r="AL41" i="1" s="1"/>
  <c r="AN41" i="1" s="1"/>
  <c r="AN286" i="1"/>
  <c r="AQ470" i="1"/>
  <c r="M470" i="5" s="1"/>
  <c r="P470" i="5" s="1"/>
  <c r="AQ598" i="1"/>
  <c r="M598" i="5" s="1"/>
  <c r="P598" i="5" s="1"/>
  <c r="AB439" i="1"/>
  <c r="AL439" i="1" s="1"/>
  <c r="AB1780" i="1"/>
  <c r="AB65" i="1"/>
  <c r="AL65" i="1" s="1"/>
  <c r="AN65" i="1" s="1"/>
  <c r="AB360" i="1"/>
  <c r="AL360" i="1" s="1"/>
  <c r="AB483" i="1"/>
  <c r="AL483" i="1" s="1"/>
  <c r="AB377" i="1"/>
  <c r="AL377" i="1" s="1"/>
  <c r="AB1794" i="1"/>
  <c r="AB1630" i="1"/>
  <c r="AL1630" i="1" s="1"/>
  <c r="AQ1630" i="1" s="1"/>
  <c r="AB8" i="1"/>
  <c r="AL8" i="1" s="1"/>
  <c r="AN8" i="1" s="1"/>
  <c r="AB1662" i="1"/>
  <c r="AB72" i="1"/>
  <c r="AL72" i="1" s="1"/>
  <c r="AN72" i="1" s="1"/>
  <c r="AB56" i="1"/>
  <c r="AL56" i="1" s="1"/>
  <c r="AN56" i="1" s="1"/>
  <c r="AB1804" i="1"/>
  <c r="AB144" i="1"/>
  <c r="AL144" i="1" s="1"/>
  <c r="AN144" i="1" s="1"/>
  <c r="AB170" i="1"/>
  <c r="AL170" i="1" s="1"/>
  <c r="AN170" i="1" s="1"/>
  <c r="AB1900" i="1"/>
  <c r="AB2047" i="1"/>
  <c r="AB1633" i="1"/>
  <c r="AL1633" i="1" s="1"/>
  <c r="AQ1633" i="1" s="1"/>
  <c r="AB123" i="1"/>
  <c r="AL123" i="1" s="1"/>
  <c r="AN123" i="1" s="1"/>
  <c r="AB411" i="1"/>
  <c r="AL411" i="1" s="1"/>
  <c r="AB106" i="1"/>
  <c r="AL106" i="1" s="1"/>
  <c r="AN106" i="1" s="1"/>
  <c r="AB2027" i="1"/>
  <c r="AB1873" i="1"/>
  <c r="AB1559" i="1"/>
  <c r="AL1559" i="1" s="1"/>
  <c r="AQ1559" i="1" s="1"/>
  <c r="M1559" i="5" s="1"/>
  <c r="P1559" i="5" s="1"/>
  <c r="AB475" i="1"/>
  <c r="AL475" i="1" s="1"/>
  <c r="AB1670" i="1"/>
  <c r="AB1801" i="1"/>
  <c r="AB232" i="1"/>
  <c r="AL232" i="1" s="1"/>
  <c r="AN232" i="1" s="1"/>
  <c r="AB203" i="1"/>
  <c r="AL203" i="1" s="1"/>
  <c r="AN203" i="1" s="1"/>
  <c r="AB1658" i="1"/>
  <c r="AB2056" i="1"/>
  <c r="AB1974" i="1"/>
  <c r="AB1594" i="1"/>
  <c r="AL1594" i="1" s="1"/>
  <c r="AQ1594" i="1" s="1"/>
  <c r="AB1140" i="1"/>
  <c r="AL1140" i="1" s="1"/>
  <c r="AQ1140" i="1" s="1"/>
  <c r="M1140" i="5" s="1"/>
  <c r="P1140" i="5" s="1"/>
  <c r="AB1832" i="1"/>
  <c r="AB1959" i="1"/>
  <c r="AB1872" i="1"/>
  <c r="AB1991" i="1"/>
  <c r="AB160" i="1"/>
  <c r="AL160" i="1" s="1"/>
  <c r="AN160" i="1" s="1"/>
  <c r="AB1653" i="1"/>
  <c r="AB247" i="1"/>
  <c r="AL247" i="1" s="1"/>
  <c r="AN247" i="1" s="1"/>
  <c r="AB451" i="1"/>
  <c r="AL451" i="1" s="1"/>
  <c r="AB249" i="1"/>
  <c r="AL249" i="1" s="1"/>
  <c r="AN249" i="1" s="1"/>
  <c r="AB1868" i="1"/>
  <c r="AB1689" i="1"/>
  <c r="AB187" i="1"/>
  <c r="AL187" i="1" s="1"/>
  <c r="AN187" i="1" s="1"/>
  <c r="AB1733" i="1"/>
  <c r="AB219" i="1"/>
  <c r="AL219" i="1" s="1"/>
  <c r="AN219" i="1" s="1"/>
  <c r="AB1754" i="1"/>
  <c r="AB1593" i="1"/>
  <c r="AL1593" i="1" s="1"/>
  <c r="AQ1593" i="1" s="1"/>
  <c r="AB117" i="1"/>
  <c r="AL117" i="1" s="1"/>
  <c r="AN117" i="1" s="1"/>
  <c r="AB97" i="1"/>
  <c r="AL97" i="1" s="1"/>
  <c r="AN97" i="1" s="1"/>
  <c r="AB35" i="1"/>
  <c r="AL35" i="1" s="1"/>
  <c r="AN35" i="1" s="1"/>
  <c r="AB60" i="1"/>
  <c r="AL60" i="1" s="1"/>
  <c r="AN60" i="1" s="1"/>
  <c r="AB1906" i="1"/>
  <c r="AB1625" i="1"/>
  <c r="AL1625" i="1" s="1"/>
  <c r="AQ1625" i="1" s="1"/>
  <c r="AB1799" i="1"/>
  <c r="AB315" i="1"/>
  <c r="AL315" i="1" s="1"/>
  <c r="AB1829" i="1"/>
  <c r="AB347" i="1"/>
  <c r="AL347" i="1" s="1"/>
  <c r="AB952" i="1"/>
  <c r="AL952" i="1" s="1"/>
  <c r="AQ952" i="1" s="1"/>
  <c r="M952" i="5" s="1"/>
  <c r="P952" i="5" s="1"/>
  <c r="AB1396" i="1"/>
  <c r="AL1396" i="1" s="1"/>
  <c r="AQ1396" i="1" s="1"/>
  <c r="M1396" i="5" s="1"/>
  <c r="P1396" i="5" s="1"/>
  <c r="AB192" i="1"/>
  <c r="AL192" i="1" s="1"/>
  <c r="AN192" i="1" s="1"/>
  <c r="AB148" i="1"/>
  <c r="AL148" i="1" s="1"/>
  <c r="AN148" i="1" s="1"/>
  <c r="AB456" i="1"/>
  <c r="AL456" i="1" s="1"/>
  <c r="AB10" i="1"/>
  <c r="AL10" i="1" s="1"/>
  <c r="AN10" i="1" s="1"/>
  <c r="AB1811" i="1"/>
  <c r="AB2007" i="1"/>
  <c r="AB1851" i="1"/>
  <c r="AB2029" i="1"/>
  <c r="AB131" i="1"/>
  <c r="AL131" i="1" s="1"/>
  <c r="AN131" i="1" s="1"/>
  <c r="AB1996" i="1"/>
  <c r="AB82" i="1"/>
  <c r="AL82" i="1" s="1"/>
  <c r="AN82" i="1" s="1"/>
  <c r="AB505" i="1"/>
  <c r="AL505" i="1" s="1"/>
  <c r="AB487" i="1"/>
  <c r="AL487" i="1" s="1"/>
  <c r="AB69" i="1"/>
  <c r="AL69" i="1" s="1"/>
  <c r="AN69" i="1" s="1"/>
  <c r="AB343" i="1"/>
  <c r="AL343" i="1" s="1"/>
  <c r="AB1750" i="1"/>
  <c r="AB211" i="1"/>
  <c r="AL211" i="1" s="1"/>
  <c r="AN211" i="1" s="1"/>
  <c r="AB445" i="1"/>
  <c r="AL445" i="1" s="1"/>
  <c r="AB240" i="1"/>
  <c r="AL240" i="1" s="1"/>
  <c r="AN240" i="1" s="1"/>
  <c r="AB61" i="1"/>
  <c r="AL61" i="1" s="1"/>
  <c r="AN61" i="1" s="1"/>
  <c r="AB1935" i="1"/>
  <c r="AB1989" i="1"/>
  <c r="AB21" i="1"/>
  <c r="AL21" i="1" s="1"/>
  <c r="AN21" i="1" s="1"/>
  <c r="AB1999" i="1"/>
  <c r="AB53" i="1"/>
  <c r="AL53" i="1" s="1"/>
  <c r="AN53" i="1" s="1"/>
  <c r="AB1607" i="1"/>
  <c r="AL1607" i="1" s="1"/>
  <c r="AQ1607" i="1" s="1"/>
  <c r="AB1997" i="1"/>
  <c r="AB169" i="1"/>
  <c r="AL169" i="1" s="1"/>
  <c r="AN169" i="1" s="1"/>
  <c r="AB151" i="1"/>
  <c r="AL151" i="1" s="1"/>
  <c r="AN151" i="1" s="1"/>
  <c r="AB29" i="1"/>
  <c r="AL29" i="1" s="1"/>
  <c r="AN29" i="1" s="1"/>
  <c r="AB305" i="1"/>
  <c r="AL305" i="1" s="1"/>
  <c r="AB1710" i="1"/>
  <c r="AB356" i="1"/>
  <c r="AL356" i="1" s="1"/>
  <c r="AB2031" i="1"/>
  <c r="AB526" i="1"/>
  <c r="AL526" i="1" s="1"/>
  <c r="AB2041" i="1"/>
  <c r="AB181" i="1"/>
  <c r="AL181" i="1" s="1"/>
  <c r="AN181" i="1" s="1"/>
  <c r="AB1922" i="1"/>
  <c r="AB1925" i="1"/>
  <c r="AB277" i="1"/>
  <c r="AL277" i="1" s="1"/>
  <c r="AN277" i="1" s="1"/>
  <c r="AB481" i="1"/>
  <c r="AL481" i="1" s="1"/>
  <c r="AB195" i="1"/>
  <c r="AL195" i="1" s="1"/>
  <c r="AN195" i="1" s="1"/>
  <c r="AB1792" i="1"/>
  <c r="AB1666" i="1"/>
  <c r="AB1692" i="1"/>
  <c r="AB1714" i="1"/>
  <c r="AB1948" i="1"/>
  <c r="AB130" i="1"/>
  <c r="AL130" i="1" s="1"/>
  <c r="AN130" i="1" s="1"/>
  <c r="AB1687" i="1"/>
  <c r="AB429" i="1"/>
  <c r="AL429" i="1" s="1"/>
  <c r="AB368" i="1"/>
  <c r="AL368" i="1" s="1"/>
  <c r="AB459" i="1"/>
  <c r="AL459" i="1" s="1"/>
  <c r="AB68" i="1"/>
  <c r="AL68" i="1" s="1"/>
  <c r="AN68" i="1" s="1"/>
  <c r="AB1939" i="1"/>
  <c r="AB1542" i="1"/>
  <c r="AL1542" i="1" s="1"/>
  <c r="AQ1542" i="1" s="1"/>
  <c r="M1542" i="5" s="1"/>
  <c r="P1542" i="5" s="1"/>
  <c r="AB2017" i="1"/>
  <c r="AB1585" i="1"/>
  <c r="AL1585" i="1" s="1"/>
  <c r="AQ1585" i="1" s="1"/>
  <c r="AB2061" i="1"/>
  <c r="AB477" i="1"/>
  <c r="AL477" i="1" s="1"/>
  <c r="AB1921" i="1"/>
  <c r="AB473" i="1"/>
  <c r="AL473" i="1" s="1"/>
  <c r="AB107" i="1"/>
  <c r="AL107" i="1" s="1"/>
  <c r="AN107" i="1" s="1"/>
  <c r="AB293" i="1"/>
  <c r="AL293" i="1" s="1"/>
  <c r="AB1743" i="1"/>
  <c r="AB515" i="1"/>
  <c r="AL515" i="1" s="1"/>
  <c r="AB1561" i="1"/>
  <c r="AL1561" i="1" s="1"/>
  <c r="AQ1561" i="1" s="1"/>
  <c r="M1561" i="5" s="1"/>
  <c r="P1561" i="5" s="1"/>
  <c r="AB115" i="1"/>
  <c r="AL115" i="1" s="1"/>
  <c r="AN115" i="1" s="1"/>
  <c r="AB331" i="1"/>
  <c r="AL331" i="1" s="1"/>
  <c r="AB242" i="1"/>
  <c r="AL242" i="1" s="1"/>
  <c r="AN242" i="1" s="1"/>
  <c r="AB1664" i="1"/>
  <c r="AB109" i="1"/>
  <c r="AL109" i="1" s="1"/>
  <c r="AN109" i="1" s="1"/>
  <c r="AB1772" i="1"/>
  <c r="AB87" i="1"/>
  <c r="AL87" i="1" s="1"/>
  <c r="AN87" i="1" s="1"/>
  <c r="AB1482" i="1"/>
  <c r="AL1482" i="1" s="1"/>
  <c r="AQ1482" i="1" s="1"/>
  <c r="M1482" i="5" s="1"/>
  <c r="P1482" i="5" s="1"/>
  <c r="AB469" i="1"/>
  <c r="AL469" i="1" s="1"/>
  <c r="AB433" i="1"/>
  <c r="AL433" i="1" s="1"/>
  <c r="AB236" i="1"/>
  <c r="AL236" i="1" s="1"/>
  <c r="AN236" i="1" s="1"/>
  <c r="AB2066" i="1"/>
  <c r="AB1296" i="1"/>
  <c r="AL1296" i="1" s="1"/>
  <c r="AQ1296" i="1" s="1"/>
  <c r="M1296" i="5" s="1"/>
  <c r="P1296" i="5" s="1"/>
  <c r="AB1676" i="1"/>
  <c r="AB1747" i="1"/>
  <c r="AB1970" i="1"/>
  <c r="AB1732" i="1"/>
  <c r="AB220" i="1"/>
  <c r="AL220" i="1" s="1"/>
  <c r="AN220" i="1" s="1"/>
  <c r="AB1748" i="1"/>
  <c r="AB252" i="1"/>
  <c r="AL252" i="1" s="1"/>
  <c r="AN252" i="1" s="1"/>
  <c r="AB92" i="1"/>
  <c r="AL92" i="1" s="1"/>
  <c r="AN92" i="1" s="1"/>
  <c r="AB1971" i="1"/>
  <c r="AB196" i="1"/>
  <c r="AL196" i="1" s="1"/>
  <c r="AN196" i="1" s="1"/>
  <c r="AB267" i="1"/>
  <c r="AL267" i="1" s="1"/>
  <c r="AN267" i="1" s="1"/>
  <c r="AB421" i="1"/>
  <c r="AL421" i="1" s="1"/>
  <c r="AB2045" i="1"/>
  <c r="AB1150" i="1"/>
  <c r="AL1150" i="1" s="1"/>
  <c r="AQ1150" i="1" s="1"/>
  <c r="M1150" i="5" s="1"/>
  <c r="P1150" i="5" s="1"/>
  <c r="AB2000" i="1"/>
  <c r="AB1756" i="1"/>
  <c r="AB2048" i="1"/>
  <c r="AB1998" i="1"/>
  <c r="AB296" i="1"/>
  <c r="AL296" i="1" s="1"/>
  <c r="AB1705" i="1"/>
  <c r="AB503" i="1"/>
  <c r="AL503" i="1" s="1"/>
  <c r="AB98" i="1"/>
  <c r="AL98" i="1" s="1"/>
  <c r="AN98" i="1" s="1"/>
  <c r="AB120" i="1"/>
  <c r="AL120" i="1" s="1"/>
  <c r="AN120" i="1" s="1"/>
  <c r="AB38" i="1"/>
  <c r="AL38" i="1" s="1"/>
  <c r="AN38" i="1" s="1"/>
  <c r="AB229" i="1"/>
  <c r="AL229" i="1" s="1"/>
  <c r="AN229" i="1" s="1"/>
  <c r="AB556" i="1"/>
  <c r="AL556" i="1" s="1"/>
  <c r="AB1643" i="1"/>
  <c r="AL1643" i="1" s="1"/>
  <c r="AQ1643" i="1" s="1"/>
  <c r="AB1823" i="1"/>
  <c r="AB1683" i="1"/>
  <c r="AB1881" i="1"/>
  <c r="AB161" i="1"/>
  <c r="AL161" i="1" s="1"/>
  <c r="AN161" i="1" s="1"/>
  <c r="AB2068" i="1"/>
  <c r="AB376" i="1"/>
  <c r="AL376" i="1" s="1"/>
  <c r="AB99" i="1"/>
  <c r="AL99" i="1" s="1"/>
  <c r="AN99" i="1" s="1"/>
  <c r="AB509" i="1"/>
  <c r="AL509" i="1" s="1"/>
  <c r="AB272" i="1"/>
  <c r="AL272" i="1" s="1"/>
  <c r="AN272" i="1" s="1"/>
  <c r="AB1629" i="1"/>
  <c r="AL1629" i="1" s="1"/>
  <c r="AQ1629" i="1" s="1"/>
  <c r="AB1982" i="1"/>
  <c r="AB184" i="1"/>
  <c r="AL184" i="1" s="1"/>
  <c r="AN184" i="1" s="1"/>
  <c r="AB1994" i="1"/>
  <c r="AB216" i="1"/>
  <c r="AL216" i="1" s="1"/>
  <c r="AN216" i="1" s="1"/>
  <c r="AB208" i="1"/>
  <c r="AL208" i="1" s="1"/>
  <c r="AN208" i="1" s="1"/>
  <c r="AB1905" i="1"/>
  <c r="AB327" i="1"/>
  <c r="AL327" i="1" s="1"/>
  <c r="AB517" i="1"/>
  <c r="AL517" i="1" s="1"/>
  <c r="AB1929" i="1"/>
  <c r="AB499" i="1"/>
  <c r="AL499" i="1" s="1"/>
  <c r="AB344" i="1"/>
  <c r="AL344" i="1" s="1"/>
  <c r="AB244" i="1"/>
  <c r="AL244" i="1" s="1"/>
  <c r="AN244" i="1" s="1"/>
  <c r="AB2074" i="1"/>
  <c r="AB288" i="1"/>
  <c r="AL288" i="1" s="1"/>
  <c r="AB133" i="1"/>
  <c r="AL133" i="1" s="1"/>
  <c r="AN133" i="1" s="1"/>
  <c r="AB1927" i="1"/>
  <c r="AB1388" i="1"/>
  <c r="AL1388" i="1" s="1"/>
  <c r="AQ1388" i="1" s="1"/>
  <c r="M1388" i="5" s="1"/>
  <c r="P1388" i="5" s="1"/>
  <c r="AB1232" i="1"/>
  <c r="AL1232" i="1" s="1"/>
  <c r="AQ1232" i="1" s="1"/>
  <c r="M1232" i="5" s="1"/>
  <c r="P1232" i="5" s="1"/>
  <c r="AB2042" i="1"/>
  <c r="AB1284" i="1"/>
  <c r="AL1284" i="1" s="1"/>
  <c r="AQ1284" i="1" s="1"/>
  <c r="M1284" i="5" s="1"/>
  <c r="P1284" i="5" s="1"/>
  <c r="AB1679" i="1"/>
  <c r="AB86" i="1"/>
  <c r="AL86" i="1" s="1"/>
  <c r="AN86" i="1" s="1"/>
  <c r="AB1830" i="1"/>
  <c r="AB339" i="1"/>
  <c r="AL339" i="1" s="1"/>
  <c r="AB124" i="1"/>
  <c r="AL124" i="1" s="1"/>
  <c r="AN124" i="1" s="1"/>
  <c r="AB400" i="1"/>
  <c r="AL400" i="1" s="1"/>
  <c r="AB491" i="1"/>
  <c r="AL491" i="1" s="1"/>
  <c r="AB425" i="1"/>
  <c r="AL425" i="1" s="1"/>
  <c r="AB1614" i="1"/>
  <c r="AL1614" i="1" s="1"/>
  <c r="AQ1614" i="1" s="1"/>
  <c r="AB1456" i="1"/>
  <c r="AL1456" i="1" s="1"/>
  <c r="AQ1456" i="1" s="1"/>
  <c r="M1456" i="5" s="1"/>
  <c r="P1456" i="5" s="1"/>
  <c r="AB1895" i="1"/>
  <c r="AB1508" i="1"/>
  <c r="AL1508" i="1" s="1"/>
  <c r="AQ1508" i="1" s="1"/>
  <c r="M1508" i="5" s="1"/>
  <c r="P1508" i="5" s="1"/>
  <c r="AB1951" i="1"/>
  <c r="AB424" i="1"/>
  <c r="AL424" i="1" s="1"/>
  <c r="AB1428" i="1"/>
  <c r="AL1428" i="1" s="1"/>
  <c r="AQ1428" i="1" s="1"/>
  <c r="M1428" i="5" s="1"/>
  <c r="P1428" i="5" s="1"/>
  <c r="AB210" i="1"/>
  <c r="AL210" i="1" s="1"/>
  <c r="AN210" i="1" s="1"/>
  <c r="AB125" i="1"/>
  <c r="AL125" i="1" s="1"/>
  <c r="AN125" i="1" s="1"/>
  <c r="AB113" i="1"/>
  <c r="AL113" i="1" s="1"/>
  <c r="AN113" i="1" s="1"/>
  <c r="AB11" i="1"/>
  <c r="AL11" i="1" s="1"/>
  <c r="AN11" i="1" s="1"/>
  <c r="AB1716" i="1"/>
  <c r="AB1673" i="1"/>
  <c r="AB375" i="1"/>
  <c r="AL375" i="1" s="1"/>
  <c r="AB1695" i="1"/>
  <c r="AB307" i="1"/>
  <c r="AL307" i="1" s="1"/>
  <c r="AB423" i="1"/>
  <c r="AL423" i="1" s="1"/>
  <c r="AB1769" i="1"/>
  <c r="AB251" i="1"/>
  <c r="AL251" i="1" s="1"/>
  <c r="AN251" i="1" s="1"/>
  <c r="AB2063" i="1"/>
  <c r="AB188" i="1"/>
  <c r="AL188" i="1" s="1"/>
  <c r="AN188" i="1" s="1"/>
  <c r="AB135" i="1"/>
  <c r="AL135" i="1" s="1"/>
  <c r="AN135" i="1" s="1"/>
  <c r="AB2026" i="1"/>
  <c r="AB1798" i="1"/>
  <c r="AB275" i="1"/>
  <c r="AL275" i="1" s="1"/>
  <c r="AN275" i="1" s="1"/>
  <c r="AB1814" i="1"/>
  <c r="AB141" i="1"/>
  <c r="AL141" i="1" s="1"/>
  <c r="AN141" i="1" s="1"/>
  <c r="AB299" i="1"/>
  <c r="AL299" i="1" s="1"/>
  <c r="AB2009" i="1"/>
  <c r="AB85" i="1"/>
  <c r="AL85" i="1" s="1"/>
  <c r="AN85" i="1" s="1"/>
  <c r="AB2057" i="1"/>
  <c r="AB205" i="1"/>
  <c r="AL205" i="1" s="1"/>
  <c r="AN205" i="1" s="1"/>
  <c r="AB405" i="1"/>
  <c r="AL405" i="1" s="1"/>
  <c r="AB167" i="1"/>
  <c r="AL167" i="1" s="1"/>
  <c r="AN167" i="1" s="1"/>
  <c r="AB2013" i="1"/>
  <c r="AB176" i="1"/>
  <c r="AL176" i="1" s="1"/>
  <c r="AN176" i="1" s="1"/>
  <c r="AB1551" i="1"/>
  <c r="AL1551" i="1" s="1"/>
  <c r="AQ1551" i="1" s="1"/>
  <c r="M1551" i="5" s="1"/>
  <c r="P1551" i="5" s="1"/>
  <c r="AB121" i="1"/>
  <c r="AL121" i="1" s="1"/>
  <c r="AN121" i="1" s="1"/>
  <c r="AB1549" i="1"/>
  <c r="AL1549" i="1" s="1"/>
  <c r="AQ1549" i="1" s="1"/>
  <c r="M1549" i="5" s="1"/>
  <c r="P1549" i="5" s="1"/>
  <c r="AB186" i="1"/>
  <c r="AL186" i="1" s="1"/>
  <c r="AN186" i="1" s="1"/>
  <c r="AB1887" i="1"/>
  <c r="AB974" i="1"/>
  <c r="AL974" i="1" s="1"/>
  <c r="AQ974" i="1" s="1"/>
  <c r="M974" i="5" s="1"/>
  <c r="P974" i="5" s="1"/>
  <c r="AB1965" i="1"/>
  <c r="AB285" i="1"/>
  <c r="AL285" i="1" s="1"/>
  <c r="AN285" i="1" s="1"/>
  <c r="AB27" i="1"/>
  <c r="AL27" i="1" s="1"/>
  <c r="AN27" i="1" s="1"/>
  <c r="AB441" i="1"/>
  <c r="AL441" i="1" s="1"/>
  <c r="AB168" i="1"/>
  <c r="AL168" i="1" s="1"/>
  <c r="AN168" i="1" s="1"/>
  <c r="AB140" i="1"/>
  <c r="AL140" i="1" s="1"/>
  <c r="AN140" i="1" s="1"/>
  <c r="AB355" i="1"/>
  <c r="AL355" i="1" s="1"/>
  <c r="AB840" i="1"/>
  <c r="AL840" i="1" s="1"/>
  <c r="AQ840" i="1" s="1"/>
  <c r="M840" i="5" s="1"/>
  <c r="P840" i="5" s="1"/>
  <c r="AB1507" i="1"/>
  <c r="AL1507" i="1" s="1"/>
  <c r="AQ1507" i="1" s="1"/>
  <c r="M1507" i="5" s="1"/>
  <c r="P1507" i="5" s="1"/>
  <c r="AB1514" i="1"/>
  <c r="AL1514" i="1" s="1"/>
  <c r="AQ1514" i="1" s="1"/>
  <c r="M1514" i="5" s="1"/>
  <c r="P1514" i="5" s="1"/>
  <c r="AB237" i="1"/>
  <c r="AL237" i="1" s="1"/>
  <c r="AN237" i="1" s="1"/>
  <c r="AB269" i="1"/>
  <c r="AL269" i="1" s="1"/>
  <c r="AN269" i="1" s="1"/>
  <c r="AB2053" i="1"/>
  <c r="AB1853" i="1"/>
  <c r="AB84" i="1"/>
  <c r="AL84" i="1" s="1"/>
  <c r="AN84" i="1" s="1"/>
  <c r="AB1812" i="1"/>
  <c r="AB1844" i="1"/>
  <c r="AB57" i="1"/>
  <c r="AL57" i="1" s="1"/>
  <c r="AN57" i="1" s="1"/>
  <c r="AB145" i="1"/>
  <c r="AL145" i="1" s="1"/>
  <c r="AN145" i="1" s="1"/>
  <c r="AB36" i="1"/>
  <c r="AL36" i="1" s="1"/>
  <c r="AN36" i="1" s="1"/>
  <c r="AB357" i="1"/>
  <c r="AL357" i="1" s="1"/>
  <c r="AB1908" i="1"/>
  <c r="AB1924" i="1"/>
  <c r="AB349" i="1"/>
  <c r="AL349" i="1" s="1"/>
  <c r="AB217" i="1"/>
  <c r="AL217" i="1" s="1"/>
  <c r="AN217" i="1" s="1"/>
  <c r="AB165" i="1"/>
  <c r="AL165" i="1" s="1"/>
  <c r="AN165" i="1" s="1"/>
  <c r="AB1862" i="1"/>
  <c r="AB108" i="1"/>
  <c r="AL108" i="1" s="1"/>
  <c r="AN108" i="1" s="1"/>
  <c r="AB81" i="1"/>
  <c r="AL81" i="1" s="1"/>
  <c r="AN81" i="1" s="1"/>
  <c r="AB1789" i="1"/>
  <c r="AB228" i="1"/>
  <c r="AL228" i="1" s="1"/>
  <c r="AN228" i="1" s="1"/>
  <c r="AB488" i="1"/>
  <c r="AL488" i="1" s="1"/>
  <c r="AB153" i="1"/>
  <c r="AL153" i="1" s="1"/>
  <c r="AN153" i="1" s="1"/>
  <c r="AB1852" i="1"/>
  <c r="AB243" i="1"/>
  <c r="AL243" i="1" s="1"/>
  <c r="AN243" i="1" s="1"/>
  <c r="AB289" i="1"/>
  <c r="AL289" i="1" s="1"/>
  <c r="AB1567" i="1"/>
  <c r="AL1567" i="1" s="1"/>
  <c r="AQ1567" i="1" s="1"/>
  <c r="AB1577" i="1"/>
  <c r="AL1577" i="1" s="1"/>
  <c r="AQ1577" i="1" s="1"/>
  <c r="AB241" i="1"/>
  <c r="AL241" i="1" s="1"/>
  <c r="AN241" i="1" s="1"/>
  <c r="AB416" i="1"/>
  <c r="AL416" i="1" s="1"/>
  <c r="AB1969" i="1"/>
  <c r="AB2064" i="1"/>
  <c r="AB1621" i="1"/>
  <c r="AL1621" i="1" s="1"/>
  <c r="AQ1621" i="1" s="1"/>
  <c r="AB1631" i="1"/>
  <c r="AL1631" i="1" s="1"/>
  <c r="AQ1631" i="1" s="1"/>
  <c r="AB313" i="1"/>
  <c r="AL313" i="1" s="1"/>
  <c r="AB401" i="1"/>
  <c r="AL401" i="1" s="1"/>
  <c r="AB100" i="1"/>
  <c r="AL100" i="1" s="1"/>
  <c r="AN100" i="1" s="1"/>
  <c r="AB1591" i="1"/>
  <c r="AL1591" i="1" s="1"/>
  <c r="AQ1591" i="1" s="1"/>
  <c r="AB17" i="1"/>
  <c r="AL17" i="1" s="1"/>
  <c r="AN17" i="1" s="1"/>
  <c r="AB384" i="1"/>
  <c r="AL384" i="1" s="1"/>
  <c r="AB1637" i="1"/>
  <c r="AL1637" i="1" s="1"/>
  <c r="AQ1637" i="1" s="1"/>
  <c r="AB149" i="1"/>
  <c r="AL149" i="1" s="1"/>
  <c r="AN149" i="1" s="1"/>
  <c r="AB227" i="1"/>
  <c r="AL227" i="1" s="1"/>
  <c r="AN227" i="1" s="1"/>
  <c r="AB1815" i="1"/>
  <c r="AB352" i="1"/>
  <c r="AL352" i="1" s="1"/>
  <c r="AB218" i="1"/>
  <c r="AL218" i="1" s="1"/>
  <c r="AN218" i="1" s="1"/>
  <c r="AB1781" i="1"/>
  <c r="AB297" i="1"/>
  <c r="AL297" i="1" s="1"/>
  <c r="AB253" i="1"/>
  <c r="AL253" i="1" s="1"/>
  <c r="AN253" i="1" s="1"/>
  <c r="AB1920" i="1"/>
  <c r="AB1717" i="1"/>
  <c r="AB1742" i="1"/>
  <c r="AB1292" i="1"/>
  <c r="AL1292" i="1" s="1"/>
  <c r="AQ1292" i="1" s="1"/>
  <c r="M1292" i="5" s="1"/>
  <c r="P1292" i="5" s="1"/>
  <c r="AB1600" i="1"/>
  <c r="AL1600" i="1" s="1"/>
  <c r="AQ1600" i="1" s="1"/>
  <c r="AB2067" i="1"/>
  <c r="AB59" i="1"/>
  <c r="AL59" i="1" s="1"/>
  <c r="AN59" i="1" s="1"/>
  <c r="AB91" i="1"/>
  <c r="AL91" i="1" s="1"/>
  <c r="AN91" i="1" s="1"/>
  <c r="AB2015" i="1"/>
  <c r="AB104" i="1"/>
  <c r="AL104" i="1" s="1"/>
  <c r="AN104" i="1" s="1"/>
  <c r="AB413" i="1"/>
  <c r="AL413" i="1" s="1"/>
  <c r="AB1665" i="1"/>
  <c r="AB1677" i="1"/>
  <c r="AB970" i="1"/>
  <c r="AL970" i="1" s="1"/>
  <c r="AQ970" i="1" s="1"/>
  <c r="M970" i="5" s="1"/>
  <c r="P970" i="5" s="1"/>
  <c r="AB2021" i="1"/>
  <c r="AB209" i="1"/>
  <c r="AL209" i="1" s="1"/>
  <c r="AN209" i="1" s="1"/>
  <c r="AB856" i="1"/>
  <c r="AL856" i="1" s="1"/>
  <c r="AQ856" i="1" s="1"/>
  <c r="M856" i="5" s="1"/>
  <c r="P856" i="5" s="1"/>
  <c r="AB1719" i="1"/>
  <c r="AB1729" i="1"/>
  <c r="AB171" i="1"/>
  <c r="AL171" i="1" s="1"/>
  <c r="AN171" i="1" s="1"/>
  <c r="AB122" i="1"/>
  <c r="AL122" i="1" s="1"/>
  <c r="AN122" i="1" s="1"/>
  <c r="AB371" i="1"/>
  <c r="AL371" i="1" s="1"/>
  <c r="AB1777" i="1"/>
  <c r="AB443" i="1"/>
  <c r="AL443" i="1" s="1"/>
  <c r="AB309" i="1"/>
  <c r="AL309" i="1" s="1"/>
  <c r="AB137" i="1"/>
  <c r="AL137" i="1" s="1"/>
  <c r="AN137" i="1" s="1"/>
  <c r="AB226" i="1"/>
  <c r="AL226" i="1" s="1"/>
  <c r="AN226" i="1" s="1"/>
  <c r="AB304" i="1"/>
  <c r="AL304" i="1" s="1"/>
  <c r="AB90" i="1"/>
  <c r="AL90" i="1" s="1"/>
  <c r="AN90" i="1" s="1"/>
  <c r="AB1884" i="1"/>
  <c r="AB392" i="1"/>
  <c r="AL392" i="1" s="1"/>
  <c r="AB212" i="1"/>
  <c r="AL212" i="1" s="1"/>
  <c r="AN212" i="1" s="1"/>
  <c r="AB1889" i="1"/>
  <c r="AB1901" i="1"/>
  <c r="AB1546" i="1"/>
  <c r="AL1546" i="1" s="1"/>
  <c r="AQ1546" i="1" s="1"/>
  <c r="M1546" i="5" s="1"/>
  <c r="P1546" i="5" s="1"/>
  <c r="AB1839" i="1"/>
  <c r="AB213" i="1"/>
  <c r="AL213" i="1" s="1"/>
  <c r="AN213" i="1" s="1"/>
  <c r="AB1316" i="1"/>
  <c r="AL1316" i="1" s="1"/>
  <c r="AQ1316" i="1" s="1"/>
  <c r="M1316" i="5" s="1"/>
  <c r="P1316" i="5" s="1"/>
  <c r="AB1943" i="1"/>
  <c r="AB1963" i="1"/>
  <c r="AB972" i="1"/>
  <c r="AL972" i="1" s="1"/>
  <c r="AQ972" i="1" s="1"/>
  <c r="M972" i="5" s="1"/>
  <c r="P972" i="5" s="1"/>
  <c r="AB1646" i="1"/>
  <c r="AL1646" i="1" s="1"/>
  <c r="AQ1646" i="1" s="1"/>
  <c r="AB448" i="1"/>
  <c r="AL448" i="1" s="1"/>
  <c r="AB1261" i="1"/>
  <c r="AL1261" i="1" s="1"/>
  <c r="AQ1261" i="1" s="1"/>
  <c r="M1261" i="5" s="1"/>
  <c r="P1261" i="5" s="1"/>
  <c r="AB640" i="1"/>
  <c r="AL640" i="1" s="1"/>
  <c r="AB233" i="1"/>
  <c r="AL233" i="1" s="1"/>
  <c r="AN233" i="1" s="1"/>
  <c r="AB321" i="1"/>
  <c r="AL321" i="1" s="1"/>
  <c r="AB162" i="1"/>
  <c r="AL162" i="1" s="1"/>
  <c r="AN162" i="1" s="1"/>
  <c r="AB75" i="1"/>
  <c r="AL75" i="1" s="1"/>
  <c r="AN75" i="1" s="1"/>
  <c r="AB1202" i="1"/>
  <c r="AL1202" i="1" s="1"/>
  <c r="AQ1202" i="1" s="1"/>
  <c r="M1202" i="5" s="1"/>
  <c r="P1202" i="5" s="1"/>
  <c r="AB1372" i="1"/>
  <c r="AL1372" i="1" s="1"/>
  <c r="AQ1372" i="1" s="1"/>
  <c r="M1372" i="5" s="1"/>
  <c r="P1372" i="5" s="1"/>
  <c r="AB417" i="1"/>
  <c r="AL417" i="1" s="1"/>
  <c r="AB504" i="1"/>
  <c r="AL504" i="1" s="1"/>
  <c r="AB156" i="1"/>
  <c r="AL156" i="1" s="1"/>
  <c r="AN156" i="1" s="1"/>
  <c r="AB138" i="1"/>
  <c r="AL138" i="1" s="1"/>
  <c r="AN138" i="1" s="1"/>
  <c r="AB301" i="1"/>
  <c r="AL301" i="1" s="1"/>
  <c r="AB1612" i="1"/>
  <c r="AL1612" i="1" s="1"/>
  <c r="AQ1612" i="1" s="1"/>
  <c r="AB83" i="1"/>
  <c r="AL83" i="1" s="1"/>
  <c r="AN83" i="1" s="1"/>
  <c r="AB1694" i="1"/>
  <c r="AB1596" i="1"/>
  <c r="AL1596" i="1" s="1"/>
  <c r="AQ1596" i="1" s="1"/>
  <c r="AB1601" i="1"/>
  <c r="AL1601" i="1" s="1"/>
  <c r="AQ1601" i="1" s="1"/>
  <c r="AB1623" i="1"/>
  <c r="AL1623" i="1" s="1"/>
  <c r="AQ1623" i="1" s="1"/>
  <c r="AB1227" i="1"/>
  <c r="AL1227" i="1" s="1"/>
  <c r="AQ1227" i="1" s="1"/>
  <c r="M1227" i="5" s="1"/>
  <c r="P1227" i="5" s="1"/>
  <c r="AB1785" i="1"/>
  <c r="AB25" i="1"/>
  <c r="AL25" i="1" s="1"/>
  <c r="AN25" i="1" s="1"/>
  <c r="AB1806" i="1"/>
  <c r="AB193" i="1"/>
  <c r="AL193" i="1" s="1"/>
  <c r="AN193" i="1" s="1"/>
  <c r="AB257" i="1"/>
  <c r="AL257" i="1" s="1"/>
  <c r="AN257" i="1" s="1"/>
  <c r="AB2011" i="1"/>
  <c r="AB427" i="1"/>
  <c r="AL427" i="1" s="1"/>
  <c r="AB1820" i="1"/>
  <c r="AB2034" i="1"/>
  <c r="AB449" i="1"/>
  <c r="AL449" i="1" s="1"/>
  <c r="AB513" i="1"/>
  <c r="AL513" i="1" s="1"/>
  <c r="AB1857" i="1"/>
  <c r="AB202" i="1"/>
  <c r="AL202" i="1" s="1"/>
  <c r="AN202" i="1" s="1"/>
  <c r="AB453" i="1"/>
  <c r="AL453" i="1" s="1"/>
  <c r="AB1773" i="1"/>
  <c r="AB1793" i="1"/>
  <c r="AB1336" i="1"/>
  <c r="AL1336" i="1" s="1"/>
  <c r="AQ1336" i="1" s="1"/>
  <c r="M1336" i="5" s="1"/>
  <c r="P1336" i="5" s="1"/>
  <c r="AB201" i="1"/>
  <c r="AL201" i="1" s="1"/>
  <c r="AN201" i="1" s="1"/>
  <c r="AB20" i="1"/>
  <c r="AL20" i="1" s="1"/>
  <c r="AN20" i="1" s="1"/>
  <c r="AB1534" i="1"/>
  <c r="AL1534" i="1" s="1"/>
  <c r="AQ1534" i="1" s="1"/>
  <c r="M1534" i="5" s="1"/>
  <c r="P1534" i="5" s="1"/>
  <c r="AB1767" i="1"/>
  <c r="AB26" i="1"/>
  <c r="AL26" i="1" s="1"/>
  <c r="AN26" i="1" s="1"/>
  <c r="AB1745" i="1"/>
  <c r="AB440" i="1"/>
  <c r="AL440" i="1" s="1"/>
  <c r="AB472" i="1"/>
  <c r="AL472" i="1" s="1"/>
  <c r="AB1765" i="1"/>
  <c r="AB261" i="1"/>
  <c r="AL261" i="1" s="1"/>
  <c r="AN261" i="1" s="1"/>
  <c r="AB408" i="1"/>
  <c r="AL408" i="1" s="1"/>
  <c r="AB1548" i="1"/>
  <c r="AL1548" i="1" s="1"/>
  <c r="AQ1548" i="1" s="1"/>
  <c r="M1548" i="5" s="1"/>
  <c r="P1548" i="5" s="1"/>
  <c r="AB119" i="1"/>
  <c r="AL119" i="1" s="1"/>
  <c r="AN119" i="1" s="1"/>
  <c r="AB183" i="1"/>
  <c r="AL183" i="1" s="1"/>
  <c r="AN183" i="1" s="1"/>
  <c r="AB2059" i="1"/>
  <c r="AB42" i="1"/>
  <c r="AL42" i="1" s="1"/>
  <c r="AN42" i="1" s="1"/>
  <c r="AB2033" i="1"/>
  <c r="AB1995" i="1"/>
  <c r="AB2003" i="1"/>
  <c r="AB1555" i="1"/>
  <c r="AL1555" i="1" s="1"/>
  <c r="AQ1555" i="1" s="1"/>
  <c r="M1555" i="5" s="1"/>
  <c r="P1555" i="5" s="1"/>
  <c r="AB114" i="1"/>
  <c r="AL114" i="1" s="1"/>
  <c r="AN114" i="1" s="1"/>
  <c r="AB225" i="1"/>
  <c r="AL225" i="1" s="1"/>
  <c r="AN225" i="1" s="1"/>
  <c r="AB1975" i="1"/>
  <c r="AB1669" i="1"/>
  <c r="AB1711" i="1"/>
  <c r="AB1338" i="1"/>
  <c r="AL1338" i="1" s="1"/>
  <c r="AQ1338" i="1" s="1"/>
  <c r="M1338" i="5" s="1"/>
  <c r="P1338" i="5" s="1"/>
  <c r="AB391" i="1"/>
  <c r="AL391" i="1" s="1"/>
  <c r="AB215" i="1"/>
  <c r="AL215" i="1" s="1"/>
  <c r="AN215" i="1" s="1"/>
  <c r="AB1855" i="1"/>
  <c r="AB1704" i="1"/>
  <c r="AB311" i="1"/>
  <c r="AL311" i="1" s="1"/>
  <c r="AB1828" i="1"/>
  <c r="AB2012" i="1"/>
  <c r="AB2010" i="1"/>
  <c r="AB2052" i="1"/>
  <c r="AB1574" i="1"/>
  <c r="AL1574" i="1" s="1"/>
  <c r="AQ1574" i="1" s="1"/>
  <c r="AB283" i="1"/>
  <c r="AL283" i="1" s="1"/>
  <c r="AN283" i="1" s="1"/>
  <c r="AB22" i="1"/>
  <c r="AL22" i="1" s="1"/>
  <c r="AN22" i="1" s="1"/>
  <c r="AB1686" i="1"/>
  <c r="AB365" i="1"/>
  <c r="AL365" i="1" s="1"/>
  <c r="AB397" i="1"/>
  <c r="AL397" i="1" s="1"/>
  <c r="AB1945" i="1"/>
  <c r="AB457" i="1"/>
  <c r="AL457" i="1" s="1"/>
  <c r="AB105" i="1"/>
  <c r="AL105" i="1" s="1"/>
  <c r="AN105" i="1" s="1"/>
  <c r="AB1766" i="1"/>
  <c r="AB493" i="1"/>
  <c r="AL493" i="1" s="1"/>
  <c r="AB12" i="1"/>
  <c r="AL12" i="1" s="1"/>
  <c r="AN12" i="1" s="1"/>
  <c r="AB1967" i="1"/>
  <c r="AB1985" i="1"/>
  <c r="AB465" i="1"/>
  <c r="AL465" i="1" s="1"/>
  <c r="AB1885" i="1"/>
  <c r="AB1897" i="1"/>
  <c r="AB1735" i="1"/>
  <c r="AB33" i="1"/>
  <c r="AL33" i="1" s="1"/>
  <c r="AN33" i="1" s="1"/>
  <c r="AB381" i="1"/>
  <c r="AL381" i="1" s="1"/>
  <c r="AB1990" i="1"/>
  <c r="AB116" i="1"/>
  <c r="AL116" i="1" s="1"/>
  <c r="AN116" i="1" s="1"/>
  <c r="AB34" i="1"/>
  <c r="AL34" i="1" s="1"/>
  <c r="AN34" i="1" s="1"/>
  <c r="AB2006" i="1"/>
  <c r="AB345" i="1"/>
  <c r="AL345" i="1" s="1"/>
  <c r="AB409" i="1"/>
  <c r="AL409" i="1" s="1"/>
  <c r="AB2062" i="1"/>
  <c r="AB77" i="1"/>
  <c r="AL77" i="1" s="1"/>
  <c r="AN77" i="1" s="1"/>
  <c r="AB96" i="1"/>
  <c r="AL96" i="1" s="1"/>
  <c r="AN96" i="1" s="1"/>
  <c r="AB2070" i="1"/>
  <c r="AB88" i="1"/>
  <c r="AL88" i="1" s="1"/>
  <c r="AN88" i="1" s="1"/>
  <c r="AB152" i="1"/>
  <c r="AL152" i="1" s="1"/>
  <c r="AN152" i="1" s="1"/>
  <c r="AB2023" i="1"/>
  <c r="AB128" i="1"/>
  <c r="AL128" i="1" s="1"/>
  <c r="AN128" i="1" s="1"/>
  <c r="AB245" i="1"/>
  <c r="AL245" i="1" s="1"/>
  <c r="AN245" i="1" s="1"/>
  <c r="AB2073" i="1"/>
  <c r="AB1917" i="1"/>
  <c r="AB1860" i="1"/>
  <c r="AB23" i="1"/>
  <c r="AL23" i="1" s="1"/>
  <c r="AN23" i="1" s="1"/>
  <c r="AB180" i="1"/>
  <c r="AL180" i="1" s="1"/>
  <c r="AN180" i="1" s="1"/>
  <c r="AB328" i="1"/>
  <c r="AL328" i="1" s="1"/>
  <c r="AQ328" i="1" s="1"/>
  <c r="AB1978" i="1"/>
  <c r="AB2020" i="1"/>
  <c r="AB1589" i="1"/>
  <c r="AL1589" i="1" s="1"/>
  <c r="AQ1589" i="1" s="1"/>
  <c r="AB291" i="1"/>
  <c r="AL291" i="1" s="1"/>
  <c r="AB432" i="1"/>
  <c r="AL432" i="1" s="1"/>
  <c r="AB422" i="1"/>
  <c r="AL422" i="1" s="1"/>
  <c r="AB1541" i="1"/>
  <c r="AL1541" i="1" s="1"/>
  <c r="AQ1541" i="1" s="1"/>
  <c r="M1541" i="5" s="1"/>
  <c r="P1541" i="5" s="1"/>
  <c r="AB890" i="1"/>
  <c r="AL890" i="1" s="1"/>
  <c r="AQ890" i="1" s="1"/>
  <c r="M890" i="5" s="1"/>
  <c r="P890" i="5" s="1"/>
  <c r="AB1668" i="1"/>
  <c r="AB1476" i="1"/>
  <c r="AL1476" i="1" s="1"/>
  <c r="AQ1476" i="1" s="1"/>
  <c r="M1476" i="5" s="1"/>
  <c r="P1476" i="5" s="1"/>
  <c r="AB714" i="1"/>
  <c r="AL714" i="1" s="1"/>
  <c r="AQ714" i="1" s="1"/>
  <c r="M714" i="5" s="1"/>
  <c r="P714" i="5" s="1"/>
  <c r="AB538" i="1"/>
  <c r="AL538" i="1" s="1"/>
  <c r="AB886" i="1"/>
  <c r="AL886" i="1" s="1"/>
  <c r="AQ886" i="1" s="1"/>
  <c r="M886" i="5" s="1"/>
  <c r="P886" i="5" s="1"/>
  <c r="AB1414" i="1"/>
  <c r="AL1414" i="1" s="1"/>
  <c r="AQ1414" i="1" s="1"/>
  <c r="M1414" i="5" s="1"/>
  <c r="P1414" i="5" s="1"/>
  <c r="AB1603" i="1"/>
  <c r="AL1603" i="1" s="1"/>
  <c r="AQ1603" i="1" s="1"/>
  <c r="AB946" i="1"/>
  <c r="AL946" i="1" s="1"/>
  <c r="AQ946" i="1" s="1"/>
  <c r="M946" i="5" s="1"/>
  <c r="P946" i="5" s="1"/>
  <c r="AB1522" i="1"/>
  <c r="AL1522" i="1" s="1"/>
  <c r="AQ1522" i="1" s="1"/>
  <c r="M1522" i="5" s="1"/>
  <c r="P1522" i="5" s="1"/>
  <c r="AB1061" i="1"/>
  <c r="AL1061" i="1" s="1"/>
  <c r="AQ1061" i="1" s="1"/>
  <c r="M1061" i="5" s="1"/>
  <c r="P1061" i="5" s="1"/>
  <c r="AB1098" i="1"/>
  <c r="AL1098" i="1" s="1"/>
  <c r="AQ1098" i="1" s="1"/>
  <c r="M1098" i="5" s="1"/>
  <c r="P1098" i="5" s="1"/>
  <c r="AB1786" i="1"/>
  <c r="AB1651" i="1"/>
  <c r="AB1294" i="1"/>
  <c r="AL1294" i="1" s="1"/>
  <c r="AQ1294" i="1" s="1"/>
  <c r="M1294" i="5" s="1"/>
  <c r="P1294" i="5" s="1"/>
  <c r="AB954" i="1"/>
  <c r="AL954" i="1" s="1"/>
  <c r="AQ954" i="1" s="1"/>
  <c r="M954" i="5" s="1"/>
  <c r="P954" i="5" s="1"/>
  <c r="AB1532" i="1"/>
  <c r="AL1532" i="1" s="1"/>
  <c r="AQ1532" i="1" s="1"/>
  <c r="M1532" i="5" s="1"/>
  <c r="P1532" i="5" s="1"/>
  <c r="AB1627" i="1"/>
  <c r="AL1627" i="1" s="1"/>
  <c r="AQ1627" i="1" s="1"/>
  <c r="AB358" i="1"/>
  <c r="AL358" i="1" s="1"/>
  <c r="AB316" i="1"/>
  <c r="AL316" i="1" s="1"/>
  <c r="AB654" i="1"/>
  <c r="AL654" i="1" s="1"/>
  <c r="AQ654" i="1" s="1"/>
  <c r="M654" i="5" s="1"/>
  <c r="P654" i="5" s="1"/>
  <c r="AB1430" i="1"/>
  <c r="AL1430" i="1" s="1"/>
  <c r="AQ1430" i="1" s="1"/>
  <c r="M1430" i="5" s="1"/>
  <c r="P1430" i="5" s="1"/>
  <c r="AB1260" i="1"/>
  <c r="AL1260" i="1" s="1"/>
  <c r="AQ1260" i="1" s="1"/>
  <c r="M1260" i="5" s="1"/>
  <c r="P1260" i="5" s="1"/>
  <c r="AB1010" i="1"/>
  <c r="AL1010" i="1" s="1"/>
  <c r="AQ1010" i="1" s="1"/>
  <c r="M1010" i="5" s="1"/>
  <c r="P1010" i="5" s="1"/>
  <c r="AB906" i="1"/>
  <c r="AL906" i="1" s="1"/>
  <c r="AQ906" i="1" s="1"/>
  <c r="M906" i="5" s="1"/>
  <c r="P906" i="5" s="1"/>
  <c r="AB1480" i="1"/>
  <c r="AL1480" i="1" s="1"/>
  <c r="AQ1480" i="1" s="1"/>
  <c r="M1480" i="5" s="1"/>
  <c r="P1480" i="5" s="1"/>
  <c r="AB623" i="1"/>
  <c r="AL623" i="1" s="1"/>
  <c r="AB922" i="1"/>
  <c r="AL922" i="1" s="1"/>
  <c r="AQ922" i="1" s="1"/>
  <c r="M922" i="5" s="1"/>
  <c r="P922" i="5" s="1"/>
  <c r="AB1746" i="1"/>
  <c r="AB1611" i="1"/>
  <c r="AL1611" i="1" s="1"/>
  <c r="AQ1611" i="1" s="1"/>
  <c r="AB2018" i="1"/>
  <c r="AB1640" i="1"/>
  <c r="AL1640" i="1" s="1"/>
  <c r="AQ1640" i="1" s="1"/>
  <c r="AB1112" i="1"/>
  <c r="AL1112" i="1" s="1"/>
  <c r="AQ1112" i="1" s="1"/>
  <c r="M1112" i="5" s="1"/>
  <c r="P1112" i="5" s="1"/>
  <c r="AB1649" i="1"/>
  <c r="AB1909" i="1"/>
  <c r="AB1661" i="1"/>
  <c r="AB2025" i="1"/>
  <c r="AB93" i="1"/>
  <c r="AL93" i="1" s="1"/>
  <c r="AN93" i="1" s="1"/>
  <c r="AB1751" i="1"/>
  <c r="AB44" i="1"/>
  <c r="AL44" i="1" s="1"/>
  <c r="AN44" i="1" s="1"/>
  <c r="AB1408" i="1"/>
  <c r="AL1408" i="1" s="1"/>
  <c r="AQ1408" i="1" s="1"/>
  <c r="M1408" i="5" s="1"/>
  <c r="P1408" i="5" s="1"/>
  <c r="AB647" i="1"/>
  <c r="AL647" i="1" s="1"/>
  <c r="AB1488" i="1"/>
  <c r="AL1488" i="1" s="1"/>
  <c r="AQ1488" i="1" s="1"/>
  <c r="M1488" i="5" s="1"/>
  <c r="P1488" i="5" s="1"/>
  <c r="AB1709" i="1"/>
  <c r="AB1524" i="1"/>
  <c r="AL1524" i="1" s="1"/>
  <c r="AQ1524" i="1" s="1"/>
  <c r="M1524" i="5" s="1"/>
  <c r="P1524" i="5" s="1"/>
  <c r="AB16" i="1"/>
  <c r="AL16" i="1" s="1"/>
  <c r="AN16" i="1" s="1"/>
  <c r="AB1740" i="1"/>
  <c r="AB80" i="1"/>
  <c r="AL80" i="1" s="1"/>
  <c r="AN80" i="1" s="1"/>
  <c r="AB1744" i="1"/>
  <c r="AB1903" i="1"/>
  <c r="AB55" i="1"/>
  <c r="AL55" i="1" s="1"/>
  <c r="AN55" i="1" s="1"/>
  <c r="AB1638" i="1"/>
  <c r="AL1638" i="1" s="1"/>
  <c r="AQ1638" i="1" s="1"/>
  <c r="AB1304" i="1"/>
  <c r="AL1304" i="1" s="1"/>
  <c r="AQ1304" i="1" s="1"/>
  <c r="M1304" i="5" s="1"/>
  <c r="P1304" i="5" s="1"/>
  <c r="AB1671" i="1"/>
  <c r="AB2069" i="1"/>
  <c r="AB40" i="1"/>
  <c r="AL40" i="1" s="1"/>
  <c r="AN40" i="1" s="1"/>
  <c r="AB1613" i="1"/>
  <c r="AL1613" i="1" s="1"/>
  <c r="AQ1613" i="1" s="1"/>
  <c r="AB1768" i="1"/>
  <c r="AB407" i="1"/>
  <c r="AL407" i="1" s="1"/>
  <c r="AB317" i="1"/>
  <c r="AL317" i="1" s="1"/>
  <c r="AB48" i="1"/>
  <c r="AL48" i="1" s="1"/>
  <c r="AN48" i="1" s="1"/>
  <c r="AB395" i="1"/>
  <c r="AL395" i="1" s="1"/>
  <c r="AB471" i="1"/>
  <c r="AL471" i="1" s="1"/>
  <c r="AB189" i="1"/>
  <c r="AL189" i="1" s="1"/>
  <c r="AN189" i="1" s="1"/>
  <c r="AB341" i="1"/>
  <c r="AL341" i="1" s="1"/>
  <c r="AB32" i="1"/>
  <c r="AL32" i="1" s="1"/>
  <c r="AN32" i="1" s="1"/>
  <c r="AB419" i="1"/>
  <c r="AL419" i="1" s="1"/>
  <c r="AB1081" i="1"/>
  <c r="AL1081" i="1" s="1"/>
  <c r="AQ1081" i="1" s="1"/>
  <c r="M1081" i="5" s="1"/>
  <c r="P1081" i="5" s="1"/>
  <c r="AB1437" i="1"/>
  <c r="AL1437" i="1" s="1"/>
  <c r="AQ1437" i="1" s="1"/>
  <c r="M1437" i="5" s="1"/>
  <c r="P1437" i="5" s="1"/>
  <c r="AB1497" i="1"/>
  <c r="AL1497" i="1" s="1"/>
  <c r="AQ1497" i="1" s="1"/>
  <c r="M1497" i="5" s="1"/>
  <c r="P1497" i="5" s="1"/>
  <c r="AB1106" i="1"/>
  <c r="AL1106" i="1" s="1"/>
  <c r="AQ1106" i="1" s="1"/>
  <c r="M1106" i="5" s="1"/>
  <c r="P1106" i="5" s="1"/>
  <c r="AB1000" i="1"/>
  <c r="AL1000" i="1" s="1"/>
  <c r="AQ1000" i="1" s="1"/>
  <c r="M1000" i="5" s="1"/>
  <c r="P1000" i="5" s="1"/>
  <c r="AB1642" i="1"/>
  <c r="AL1642" i="1" s="1"/>
  <c r="AQ1642" i="1" s="1"/>
  <c r="AB1237" i="1"/>
  <c r="AL1237" i="1" s="1"/>
  <c r="AQ1237" i="1" s="1"/>
  <c r="M1237" i="5" s="1"/>
  <c r="P1237" i="5" s="1"/>
  <c r="AB698" i="1"/>
  <c r="AL698" i="1" s="1"/>
  <c r="AQ698" i="1" s="1"/>
  <c r="M698" i="5" s="1"/>
  <c r="P698" i="5" s="1"/>
  <c r="AB1078" i="1"/>
  <c r="AL1078" i="1" s="1"/>
  <c r="AQ1078" i="1" s="1"/>
  <c r="M1078" i="5" s="1"/>
  <c r="P1078" i="5" s="1"/>
  <c r="AB1544" i="1"/>
  <c r="AL1544" i="1" s="1"/>
  <c r="AQ1544" i="1" s="1"/>
  <c r="M1544" i="5" s="1"/>
  <c r="P1544" i="5" s="1"/>
  <c r="AB1731" i="1"/>
  <c r="AB1114" i="1"/>
  <c r="AL1114" i="1" s="1"/>
  <c r="AQ1114" i="1" s="1"/>
  <c r="M1114" i="5" s="1"/>
  <c r="P1114" i="5" s="1"/>
  <c r="AB431" i="1"/>
  <c r="AL431" i="1" s="1"/>
  <c r="AB648" i="1"/>
  <c r="AL648" i="1" s="1"/>
  <c r="AB1100" i="1"/>
  <c r="AL1100" i="1" s="1"/>
  <c r="AQ1100" i="1" s="1"/>
  <c r="M1100" i="5" s="1"/>
  <c r="P1100" i="5" s="1"/>
  <c r="AB1954" i="1"/>
  <c r="AB1819" i="1"/>
  <c r="AB1422" i="1"/>
  <c r="AL1422" i="1" s="1"/>
  <c r="AQ1422" i="1" s="1"/>
  <c r="M1422" i="5" s="1"/>
  <c r="P1422" i="5" s="1"/>
  <c r="AB1130" i="1"/>
  <c r="AL1130" i="1" s="1"/>
  <c r="AQ1130" i="1" s="1"/>
  <c r="M1130" i="5" s="1"/>
  <c r="P1130" i="5" s="1"/>
  <c r="AB783" i="1"/>
  <c r="AL783" i="1" s="1"/>
  <c r="AQ783" i="1" s="1"/>
  <c r="M783" i="5" s="1"/>
  <c r="P783" i="5" s="1"/>
  <c r="AB1803" i="1"/>
  <c r="AB1326" i="1"/>
  <c r="AL1326" i="1" s="1"/>
  <c r="AQ1326" i="1" s="1"/>
  <c r="M1326" i="5" s="1"/>
  <c r="P1326" i="5" s="1"/>
  <c r="AB1002" i="1"/>
  <c r="AL1002" i="1" s="1"/>
  <c r="AQ1002" i="1" s="1"/>
  <c r="M1002" i="5" s="1"/>
  <c r="P1002" i="5" s="1"/>
  <c r="AB1578" i="1"/>
  <c r="AL1578" i="1" s="1"/>
  <c r="AQ1578" i="1" s="1"/>
  <c r="AB1675" i="1"/>
  <c r="AB976" i="1"/>
  <c r="AL976" i="1" s="1"/>
  <c r="AQ976" i="1" s="1"/>
  <c r="M976" i="5" s="1"/>
  <c r="P976" i="5" s="1"/>
  <c r="AB1076" i="1"/>
  <c r="AL1076" i="1" s="1"/>
  <c r="AQ1076" i="1" s="1"/>
  <c r="M1076" i="5" s="1"/>
  <c r="P1076" i="5" s="1"/>
  <c r="AB1167" i="1"/>
  <c r="AL1167" i="1" s="1"/>
  <c r="AQ1167" i="1" s="1"/>
  <c r="M1167" i="5" s="1"/>
  <c r="P1167" i="5" s="1"/>
  <c r="AB1334" i="1"/>
  <c r="AL1334" i="1" s="1"/>
  <c r="AQ1334" i="1" s="1"/>
  <c r="M1334" i="5" s="1"/>
  <c r="P1334" i="5" s="1"/>
  <c r="AB716" i="1"/>
  <c r="AL716" i="1" s="1"/>
  <c r="AQ716" i="1" s="1"/>
  <c r="M716" i="5" s="1"/>
  <c r="P716" i="5" s="1"/>
  <c r="AB303" i="1"/>
  <c r="AL303" i="1" s="1"/>
  <c r="AB1586" i="1"/>
  <c r="AL1586" i="1" s="1"/>
  <c r="AQ1586" i="1" s="1"/>
  <c r="AB1863" i="1"/>
  <c r="AB527" i="1"/>
  <c r="AL527" i="1" s="1"/>
  <c r="AB1956" i="1"/>
  <c r="AB1288" i="1"/>
  <c r="AL1288" i="1" s="1"/>
  <c r="AQ1288" i="1" s="1"/>
  <c r="M1288" i="5" s="1"/>
  <c r="P1288" i="5" s="1"/>
  <c r="AB1565" i="1"/>
  <c r="AL1565" i="1" s="1"/>
  <c r="AQ1565" i="1" s="1"/>
  <c r="AB1218" i="1"/>
  <c r="AL1218" i="1" s="1"/>
  <c r="AQ1218" i="1" s="1"/>
  <c r="M1218" i="5" s="1"/>
  <c r="P1218" i="5" s="1"/>
  <c r="AB1759" i="1"/>
  <c r="AB1272" i="1"/>
  <c r="AL1272" i="1" s="1"/>
  <c r="AQ1272" i="1" s="1"/>
  <c r="M1272" i="5" s="1"/>
  <c r="P1272" i="5" s="1"/>
  <c r="AB1775" i="1"/>
  <c r="AB204" i="1"/>
  <c r="AL204" i="1" s="1"/>
  <c r="AN204" i="1" s="1"/>
  <c r="AB2014" i="1"/>
  <c r="AB248" i="1"/>
  <c r="AL248" i="1" s="1"/>
  <c r="AN248" i="1" s="1"/>
  <c r="AB1242" i="1"/>
  <c r="AL1242" i="1" s="1"/>
  <c r="AQ1242" i="1" s="1"/>
  <c r="M1242" i="5" s="1"/>
  <c r="P1242" i="5" s="1"/>
  <c r="AB2051" i="1"/>
  <c r="AB1707" i="1"/>
  <c r="AB1972" i="1"/>
  <c r="AB1702" i="1"/>
  <c r="AB147" i="1"/>
  <c r="AL147" i="1" s="1"/>
  <c r="AN147" i="1" s="1"/>
  <c r="AB1734" i="1"/>
  <c r="AB179" i="1"/>
  <c r="AL179" i="1" s="1"/>
  <c r="AN179" i="1" s="1"/>
  <c r="AB1722" i="1"/>
  <c r="AB1708" i="1"/>
  <c r="AB1048" i="1"/>
  <c r="AL1048" i="1" s="1"/>
  <c r="AQ1048" i="1" s="1"/>
  <c r="M1048" i="5" s="1"/>
  <c r="P1048" i="5" s="1"/>
  <c r="AB102" i="1"/>
  <c r="AL102" i="1" s="1"/>
  <c r="AN102" i="1" s="1"/>
  <c r="AB1264" i="1"/>
  <c r="AL1264" i="1" s="1"/>
  <c r="AQ1264" i="1" s="1"/>
  <c r="M1264" i="5" s="1"/>
  <c r="P1264" i="5" s="1"/>
  <c r="AB586" i="1"/>
  <c r="AL586" i="1" s="1"/>
  <c r="AB1531" i="1"/>
  <c r="AL1531" i="1" s="1"/>
  <c r="AQ1531" i="1" s="1"/>
  <c r="M1531" i="5" s="1"/>
  <c r="P1531" i="5" s="1"/>
  <c r="AB854" i="1"/>
  <c r="AL854" i="1" s="1"/>
  <c r="AQ854" i="1" s="1"/>
  <c r="M854" i="5" s="1"/>
  <c r="P854" i="5" s="1"/>
  <c r="AB1382" i="1"/>
  <c r="AL1382" i="1" s="1"/>
  <c r="AQ1382" i="1" s="1"/>
  <c r="M1382" i="5" s="1"/>
  <c r="P1382" i="5" s="1"/>
  <c r="AB1571" i="1"/>
  <c r="AL1571" i="1" s="1"/>
  <c r="AQ1571" i="1" s="1"/>
  <c r="AB300" i="1"/>
  <c r="AL300" i="1" s="1"/>
  <c r="AB1199" i="1"/>
  <c r="AL1199" i="1" s="1"/>
  <c r="AQ1199" i="1" s="1"/>
  <c r="M1199" i="5" s="1"/>
  <c r="P1199" i="5" s="1"/>
  <c r="AB591" i="1"/>
  <c r="AL591" i="1" s="1"/>
  <c r="AB1156" i="1"/>
  <c r="AL1156" i="1" s="1"/>
  <c r="AQ1156" i="1" s="1"/>
  <c r="M1156" i="5" s="1"/>
  <c r="P1156" i="5" s="1"/>
  <c r="AB1282" i="1"/>
  <c r="AL1282" i="1" s="1"/>
  <c r="AQ1282" i="1" s="1"/>
  <c r="M1282" i="5" s="1"/>
  <c r="P1282" i="5" s="1"/>
  <c r="AB951" i="1"/>
  <c r="AL951" i="1" s="1"/>
  <c r="AQ951" i="1" s="1"/>
  <c r="M951" i="5" s="1"/>
  <c r="P951" i="5" s="1"/>
  <c r="AB1262" i="1"/>
  <c r="AL1262" i="1" s="1"/>
  <c r="AQ1262" i="1" s="1"/>
  <c r="M1262" i="5" s="1"/>
  <c r="P1262" i="5" s="1"/>
  <c r="AB914" i="1"/>
  <c r="AL914" i="1" s="1"/>
  <c r="AQ914" i="1" s="1"/>
  <c r="M914" i="5" s="1"/>
  <c r="P914" i="5" s="1"/>
  <c r="AB1490" i="1"/>
  <c r="AL1490" i="1" s="1"/>
  <c r="AQ1490" i="1" s="1"/>
  <c r="M1490" i="5" s="1"/>
  <c r="P1490" i="5" s="1"/>
  <c r="AB1587" i="1"/>
  <c r="AL1587" i="1" s="1"/>
  <c r="AQ1587" i="1" s="1"/>
  <c r="AB1204" i="1"/>
  <c r="AL1204" i="1" s="1"/>
  <c r="AQ1204" i="1" s="1"/>
  <c r="M1204" i="5" s="1"/>
  <c r="P1204" i="5" s="1"/>
  <c r="AB996" i="1"/>
  <c r="AL996" i="1" s="1"/>
  <c r="AQ996" i="1" s="1"/>
  <c r="M996" i="5" s="1"/>
  <c r="P996" i="5" s="1"/>
  <c r="AB785" i="1"/>
  <c r="AL785" i="1" s="1"/>
  <c r="AQ785" i="1" s="1"/>
  <c r="M785" i="5" s="1"/>
  <c r="P785" i="5" s="1"/>
  <c r="AB1270" i="1"/>
  <c r="AL1270" i="1" s="1"/>
  <c r="AQ1270" i="1" s="1"/>
  <c r="M1270" i="5" s="1"/>
  <c r="P1270" i="5" s="1"/>
  <c r="AB968" i="1"/>
  <c r="AL968" i="1" s="1"/>
  <c r="AQ968" i="1" s="1"/>
  <c r="M968" i="5" s="1"/>
  <c r="P968" i="5" s="1"/>
  <c r="AB694" i="1"/>
  <c r="AL694" i="1" s="1"/>
  <c r="AQ694" i="1" s="1"/>
  <c r="M694" i="5" s="1"/>
  <c r="P694" i="5" s="1"/>
  <c r="AB858" i="1"/>
  <c r="AL858" i="1" s="1"/>
  <c r="AQ858" i="1" s="1"/>
  <c r="M858" i="5" s="1"/>
  <c r="P858" i="5" s="1"/>
  <c r="AB1436" i="1"/>
  <c r="AL1436" i="1" s="1"/>
  <c r="AQ1436" i="1" s="1"/>
  <c r="M1436" i="5" s="1"/>
  <c r="P1436" i="5" s="1"/>
  <c r="AB1172" i="1"/>
  <c r="AL1172" i="1" s="1"/>
  <c r="AQ1172" i="1" s="1"/>
  <c r="M1172" i="5" s="1"/>
  <c r="P1172" i="5" s="1"/>
  <c r="AB1273" i="1"/>
  <c r="AL1273" i="1" s="1"/>
  <c r="AQ1273" i="1" s="1"/>
  <c r="M1273" i="5" s="1"/>
  <c r="P1273" i="5" s="1"/>
  <c r="AB1698" i="1"/>
  <c r="AB1563" i="1"/>
  <c r="AL1563" i="1" s="1"/>
  <c r="AQ1563" i="1" s="1"/>
  <c r="AB1230" i="1"/>
  <c r="AL1230" i="1" s="1"/>
  <c r="AQ1230" i="1" s="1"/>
  <c r="M1230" i="5" s="1"/>
  <c r="P1230" i="5" s="1"/>
  <c r="AB874" i="1"/>
  <c r="AL874" i="1" s="1"/>
  <c r="AQ874" i="1" s="1"/>
  <c r="M874" i="5" s="1"/>
  <c r="P874" i="5" s="1"/>
  <c r="AB1448" i="1"/>
  <c r="AL1448" i="1" s="1"/>
  <c r="AQ1448" i="1" s="1"/>
  <c r="M1448" i="5" s="1"/>
  <c r="P1448" i="5" s="1"/>
  <c r="AB1547" i="1"/>
  <c r="AL1547" i="1" s="1"/>
  <c r="AQ1547" i="1" s="1"/>
  <c r="M1547" i="5" s="1"/>
  <c r="P1547" i="5" s="1"/>
  <c r="AB572" i="1"/>
  <c r="AL572" i="1" s="1"/>
  <c r="AB1639" i="1"/>
  <c r="AL1639" i="1" s="1"/>
  <c r="AQ1639" i="1" s="1"/>
  <c r="AB751" i="1"/>
  <c r="AL751" i="1" s="1"/>
  <c r="AQ751" i="1" s="1"/>
  <c r="M751" i="5" s="1"/>
  <c r="P751" i="5" s="1"/>
  <c r="AB1450" i="1"/>
  <c r="AL1450" i="1" s="1"/>
  <c r="AQ1450" i="1" s="1"/>
  <c r="M1450" i="5" s="1"/>
  <c r="P1450" i="5" s="1"/>
  <c r="AB1849" i="1"/>
  <c r="AB1941" i="1"/>
  <c r="AB58" i="1"/>
  <c r="AL58" i="1" s="1"/>
  <c r="AN58" i="1" s="1"/>
  <c r="AB1957" i="1"/>
  <c r="AB1599" i="1"/>
  <c r="AL1599" i="1" s="1"/>
  <c r="AQ1599" i="1" s="1"/>
  <c r="AB1248" i="1"/>
  <c r="AL1248" i="1" s="1"/>
  <c r="AQ1248" i="1" s="1"/>
  <c r="M1248" i="5" s="1"/>
  <c r="P1248" i="5" s="1"/>
  <c r="AB1466" i="1"/>
  <c r="AL1466" i="1" s="1"/>
  <c r="AQ1466" i="1" s="1"/>
  <c r="M1466" i="5" s="1"/>
  <c r="P1466" i="5" s="1"/>
  <c r="AB1749" i="1"/>
  <c r="AB1875" i="1"/>
  <c r="AB1663" i="1"/>
  <c r="AB2028" i="1"/>
  <c r="AB146" i="1"/>
  <c r="AL146" i="1" s="1"/>
  <c r="AN146" i="1" s="1"/>
  <c r="AB2038" i="1"/>
  <c r="AB13" i="1"/>
  <c r="AL13" i="1" s="1"/>
  <c r="AN13" i="1" s="1"/>
  <c r="AB1718" i="1"/>
  <c r="AB1356" i="1"/>
  <c r="AL1356" i="1" s="1"/>
  <c r="AQ1356" i="1" s="1"/>
  <c r="M1356" i="5" s="1"/>
  <c r="P1356" i="5" s="1"/>
  <c r="AB194" i="1"/>
  <c r="AL194" i="1" s="1"/>
  <c r="AN194" i="1" s="1"/>
  <c r="AB163" i="1"/>
  <c r="AL163" i="1" s="1"/>
  <c r="AN163" i="1" s="1"/>
  <c r="AB496" i="1"/>
  <c r="AL496" i="1" s="1"/>
  <c r="AB333" i="1"/>
  <c r="AL333" i="1" s="1"/>
  <c r="AB2071" i="1"/>
  <c r="AN645" i="1"/>
  <c r="AQ330" i="1"/>
  <c r="M330" i="5" s="1"/>
  <c r="P330" i="5" s="1"/>
  <c r="AN643" i="1"/>
  <c r="AN434" i="1"/>
  <c r="AQ571" i="1"/>
  <c r="M571" i="5" s="1"/>
  <c r="P571" i="5" s="1"/>
  <c r="AQ567" i="1"/>
  <c r="M567" i="5" s="1"/>
  <c r="P567" i="5" s="1"/>
  <c r="AB1358" i="1"/>
  <c r="AL1358" i="1" s="1"/>
  <c r="AQ1358" i="1" s="1"/>
  <c r="M1358" i="5" s="1"/>
  <c r="P1358" i="5" s="1"/>
  <c r="AB1042" i="1"/>
  <c r="AL1042" i="1" s="1"/>
  <c r="AQ1042" i="1" s="1"/>
  <c r="M1042" i="5" s="1"/>
  <c r="P1042" i="5" s="1"/>
  <c r="AB1620" i="1"/>
  <c r="AL1620" i="1" s="1"/>
  <c r="AQ1620" i="1" s="1"/>
  <c r="AB1715" i="1"/>
  <c r="AB1136" i="1"/>
  <c r="AL1136" i="1" s="1"/>
  <c r="AQ1136" i="1" s="1"/>
  <c r="M1136" i="5" s="1"/>
  <c r="P1136" i="5" s="1"/>
  <c r="AB1590" i="1"/>
  <c r="AL1590" i="1" s="1"/>
  <c r="AQ1590" i="1" s="1"/>
  <c r="AB1214" i="1"/>
  <c r="AL1214" i="1" s="1"/>
  <c r="AQ1214" i="1" s="1"/>
  <c r="M1214" i="5" s="1"/>
  <c r="P1214" i="5" s="1"/>
  <c r="AB1838" i="1"/>
  <c r="AB1313" i="1"/>
  <c r="AL1313" i="1" s="1"/>
  <c r="AQ1313" i="1" s="1"/>
  <c r="M1313" i="5" s="1"/>
  <c r="P1313" i="5" s="1"/>
  <c r="AB1981" i="1"/>
  <c r="AB756" i="1"/>
  <c r="AL756" i="1" s="1"/>
  <c r="AQ756" i="1" s="1"/>
  <c r="M756" i="5" s="1"/>
  <c r="P756" i="5" s="1"/>
  <c r="AB2001" i="1"/>
  <c r="AB437" i="1"/>
  <c r="AL437" i="1" s="1"/>
  <c r="AB1504" i="1"/>
  <c r="AL1504" i="1" s="1"/>
  <c r="AQ1504" i="1" s="1"/>
  <c r="M1504" i="5" s="1"/>
  <c r="P1504" i="5" s="1"/>
  <c r="AB393" i="1"/>
  <c r="AL393" i="1" s="1"/>
  <c r="AB353" i="1"/>
  <c r="AL353" i="1" s="1"/>
  <c r="AB1869" i="1"/>
  <c r="AB2024" i="1"/>
  <c r="AB1553" i="1"/>
  <c r="AL1553" i="1" s="1"/>
  <c r="AQ1553" i="1" s="1"/>
  <c r="M1553" i="5" s="1"/>
  <c r="P1553" i="5" s="1"/>
  <c r="AB884" i="1"/>
  <c r="AL884" i="1" s="1"/>
  <c r="AQ884" i="1" s="1"/>
  <c r="M884" i="5" s="1"/>
  <c r="P884" i="5" s="1"/>
  <c r="AB1440" i="1"/>
  <c r="AL1440" i="1" s="1"/>
  <c r="AQ1440" i="1" s="1"/>
  <c r="M1440" i="5" s="1"/>
  <c r="P1440" i="5" s="1"/>
  <c r="AB1753" i="1"/>
  <c r="AB281" i="1"/>
  <c r="AL281" i="1" s="1"/>
  <c r="AN281" i="1" s="1"/>
  <c r="AB947" i="1"/>
  <c r="AL947" i="1" s="1"/>
  <c r="AQ947" i="1" s="1"/>
  <c r="M947" i="5" s="1"/>
  <c r="P947" i="5" s="1"/>
  <c r="AB945" i="1"/>
  <c r="AL945" i="1" s="1"/>
  <c r="AQ945" i="1" s="1"/>
  <c r="M945" i="5" s="1"/>
  <c r="P945" i="5" s="1"/>
  <c r="AB1186" i="1"/>
  <c r="AL1186" i="1" s="1"/>
  <c r="AQ1186" i="1" s="1"/>
  <c r="M1186" i="5" s="1"/>
  <c r="P1186" i="5" s="1"/>
  <c r="AB1108" i="1"/>
  <c r="AL1108" i="1" s="1"/>
  <c r="AQ1108" i="1" s="1"/>
  <c r="M1108" i="5" s="1"/>
  <c r="P1108" i="5" s="1"/>
  <c r="AB1240" i="1"/>
  <c r="AL1240" i="1" s="1"/>
  <c r="AQ1240" i="1" s="1"/>
  <c r="M1240" i="5" s="1"/>
  <c r="P1240" i="5" s="1"/>
  <c r="AB222" i="1"/>
  <c r="AL222" i="1" s="1"/>
  <c r="AN222" i="1" s="1"/>
  <c r="AB535" i="1"/>
  <c r="AL535" i="1" s="1"/>
  <c r="AB1221" i="1"/>
  <c r="AL1221" i="1" s="1"/>
  <c r="AQ1221" i="1" s="1"/>
  <c r="M1221" i="5" s="1"/>
  <c r="P1221" i="5" s="1"/>
  <c r="AB338" i="1"/>
  <c r="AL338" i="1" s="1"/>
  <c r="AB1384" i="1"/>
  <c r="AL1384" i="1" s="1"/>
  <c r="AQ1384" i="1" s="1"/>
  <c r="M1384" i="5" s="1"/>
  <c r="P1384" i="5" s="1"/>
  <c r="AB1144" i="1"/>
  <c r="AL1144" i="1" s="1"/>
  <c r="AQ1144" i="1" s="1"/>
  <c r="M1144" i="5" s="1"/>
  <c r="P1144" i="5" s="1"/>
  <c r="AB948" i="1"/>
  <c r="AL948" i="1" s="1"/>
  <c r="AQ948" i="1" s="1"/>
  <c r="M948" i="5" s="1"/>
  <c r="P948" i="5" s="1"/>
  <c r="AB844" i="1"/>
  <c r="AL844" i="1" s="1"/>
  <c r="AQ844" i="1" s="1"/>
  <c r="M844" i="5" s="1"/>
  <c r="P844" i="5" s="1"/>
  <c r="AB1238" i="1"/>
  <c r="AL1238" i="1" s="1"/>
  <c r="AQ1238" i="1" s="1"/>
  <c r="M1238" i="5" s="1"/>
  <c r="P1238" i="5" s="1"/>
  <c r="AB1660" i="1"/>
  <c r="AB1099" i="1"/>
  <c r="AL1099" i="1" s="1"/>
  <c r="AQ1099" i="1" s="1"/>
  <c r="M1099" i="5" s="1"/>
  <c r="P1099" i="5" s="1"/>
  <c r="AB1325" i="1"/>
  <c r="AL1325" i="1" s="1"/>
  <c r="AQ1325" i="1" s="1"/>
  <c r="M1325" i="5" s="1"/>
  <c r="P1325" i="5" s="1"/>
  <c r="AB1224" i="1"/>
  <c r="AL1224" i="1" s="1"/>
  <c r="AQ1224" i="1" s="1"/>
  <c r="M1224" i="5" s="1"/>
  <c r="P1224" i="5" s="1"/>
  <c r="AB964" i="1"/>
  <c r="AL964" i="1" s="1"/>
  <c r="AQ964" i="1" s="1"/>
  <c r="M964" i="5" s="1"/>
  <c r="P964" i="5" s="1"/>
  <c r="AB880" i="1"/>
  <c r="AL880" i="1" s="1"/>
  <c r="AQ880" i="1" s="1"/>
  <c r="M880" i="5" s="1"/>
  <c r="P880" i="5" s="1"/>
  <c r="AB1444" i="1"/>
  <c r="AL1444" i="1" s="1"/>
  <c r="AQ1444" i="1" s="1"/>
  <c r="M1444" i="5" s="1"/>
  <c r="P1444" i="5" s="1"/>
  <c r="AB1888" i="1"/>
  <c r="AB1198" i="1"/>
  <c r="AL1198" i="1" s="1"/>
  <c r="AQ1198" i="1" s="1"/>
  <c r="M1198" i="5" s="1"/>
  <c r="P1198" i="5" s="1"/>
  <c r="AB800" i="1"/>
  <c r="AL800" i="1" s="1"/>
  <c r="AQ800" i="1" s="1"/>
  <c r="M800" i="5" s="1"/>
  <c r="P800" i="5" s="1"/>
  <c r="AB1404" i="1"/>
  <c r="AL1404" i="1" s="1"/>
  <c r="AQ1404" i="1" s="1"/>
  <c r="M1404" i="5" s="1"/>
  <c r="P1404" i="5" s="1"/>
  <c r="AB2032" i="1"/>
  <c r="AB1588" i="1"/>
  <c r="AL1588" i="1" s="1"/>
  <c r="AQ1588" i="1" s="1"/>
  <c r="AB908" i="1"/>
  <c r="AL908" i="1" s="1"/>
  <c r="AQ908" i="1" s="1"/>
  <c r="M908" i="5" s="1"/>
  <c r="P908" i="5" s="1"/>
  <c r="AB588" i="1"/>
  <c r="AL588" i="1" s="1"/>
  <c r="AB1206" i="1"/>
  <c r="AL1206" i="1" s="1"/>
  <c r="AQ1206" i="1" s="1"/>
  <c r="M1206" i="5" s="1"/>
  <c r="P1206" i="5" s="1"/>
  <c r="AB1500" i="1"/>
  <c r="AL1500" i="1" s="1"/>
  <c r="AQ1500" i="1" s="1"/>
  <c r="M1500" i="5" s="1"/>
  <c r="P1500" i="5" s="1"/>
  <c r="AB1617" i="1"/>
  <c r="AL1617" i="1" s="1"/>
  <c r="AQ1617" i="1" s="1"/>
  <c r="AB1360" i="1"/>
  <c r="AL1360" i="1" s="1"/>
  <c r="AQ1360" i="1" s="1"/>
  <c r="M1360" i="5" s="1"/>
  <c r="P1360" i="5" s="1"/>
  <c r="AB1932" i="1"/>
  <c r="AB1787" i="1"/>
  <c r="AB1545" i="1"/>
  <c r="AL1545" i="1" s="1"/>
  <c r="AQ1545" i="1" s="1"/>
  <c r="M1545" i="5" s="1"/>
  <c r="P1545" i="5" s="1"/>
  <c r="AB1878" i="1"/>
  <c r="AB403" i="1"/>
  <c r="AL403" i="1" s="1"/>
  <c r="AB1894" i="1"/>
  <c r="AB435" i="1"/>
  <c r="AL435" i="1" s="1"/>
  <c r="AB166" i="1"/>
  <c r="AL166" i="1" s="1"/>
  <c r="AN166" i="1" s="1"/>
  <c r="AB1841" i="1"/>
  <c r="AB379" i="1"/>
  <c r="AL379" i="1" s="1"/>
  <c r="AB1700" i="1"/>
  <c r="AB1342" i="1"/>
  <c r="AL1342" i="1" s="1"/>
  <c r="AQ1342" i="1" s="1"/>
  <c r="M1342" i="5" s="1"/>
  <c r="P1342" i="5" s="1"/>
  <c r="AB1902" i="1"/>
  <c r="AB1353" i="1"/>
  <c r="AL1353" i="1" s="1"/>
  <c r="AQ1353" i="1" s="1"/>
  <c r="M1353" i="5" s="1"/>
  <c r="P1353" i="5" s="1"/>
  <c r="AB2055" i="1"/>
  <c r="AB760" i="1"/>
  <c r="AL760" i="1" s="1"/>
  <c r="AQ760" i="1" s="1"/>
  <c r="M760" i="5" s="1"/>
  <c r="P760" i="5" s="1"/>
  <c r="AB2065" i="1"/>
  <c r="AB52" i="1"/>
  <c r="AL52" i="1" s="1"/>
  <c r="AN52" i="1" s="1"/>
  <c r="AB1684" i="1"/>
  <c r="AB136" i="1"/>
  <c r="AL136" i="1" s="1"/>
  <c r="AN136" i="1" s="1"/>
  <c r="AB200" i="1"/>
  <c r="AL200" i="1" s="1"/>
  <c r="AN200" i="1" s="1"/>
  <c r="AB1911" i="1"/>
  <c r="AB258" i="1"/>
  <c r="AL258" i="1" s="1"/>
  <c r="AN258" i="1" s="1"/>
  <c r="AB1926" i="1"/>
  <c r="AB467" i="1"/>
  <c r="AL467" i="1" s="1"/>
  <c r="AB1530" i="1"/>
  <c r="AL1530" i="1" s="1"/>
  <c r="AQ1530" i="1" s="1"/>
  <c r="M1530" i="5" s="1"/>
  <c r="P1530" i="5" s="1"/>
  <c r="AB1807" i="1"/>
  <c r="AB1915" i="1"/>
  <c r="AB359" i="1"/>
  <c r="AL359" i="1" s="1"/>
  <c r="AB37" i="1"/>
  <c r="AL37" i="1" s="1"/>
  <c r="AN37" i="1" s="1"/>
  <c r="AB1977" i="1"/>
  <c r="AB185" i="1"/>
  <c r="AL185" i="1" s="1"/>
  <c r="AN185" i="1" s="1"/>
  <c r="AB103" i="1"/>
  <c r="AL103" i="1" s="1"/>
  <c r="AN103" i="1" s="1"/>
  <c r="AB112" i="1"/>
  <c r="AL112" i="1" s="1"/>
  <c r="AN112" i="1" s="1"/>
  <c r="AB157" i="1"/>
  <c r="AL157" i="1" s="1"/>
  <c r="AN157" i="1" s="1"/>
  <c r="AB177" i="1"/>
  <c r="AL177" i="1" s="1"/>
  <c r="AN177" i="1" s="1"/>
  <c r="AB235" i="1"/>
  <c r="AL235" i="1" s="1"/>
  <c r="AN235" i="1" s="1"/>
  <c r="AB929" i="1"/>
  <c r="AL929" i="1" s="1"/>
  <c r="AQ929" i="1" s="1"/>
  <c r="M929" i="5" s="1"/>
  <c r="P929" i="5" s="1"/>
  <c r="AB1455" i="1"/>
  <c r="AL1455" i="1" s="1"/>
  <c r="AQ1455" i="1" s="1"/>
  <c r="M1455" i="5" s="1"/>
  <c r="P1455" i="5" s="1"/>
  <c r="AB1473" i="1"/>
  <c r="AL1473" i="1" s="1"/>
  <c r="AQ1473" i="1" s="1"/>
  <c r="M1473" i="5" s="1"/>
  <c r="P1473" i="5" s="1"/>
  <c r="AB1225" i="1"/>
  <c r="AL1225" i="1" s="1"/>
  <c r="AQ1225" i="1" s="1"/>
  <c r="M1225" i="5" s="1"/>
  <c r="P1225" i="5" s="1"/>
  <c r="AB1410" i="1"/>
  <c r="AL1410" i="1" s="1"/>
  <c r="AQ1410" i="1" s="1"/>
  <c r="M1410" i="5" s="1"/>
  <c r="P1410" i="5" s="1"/>
  <c r="AB606" i="1"/>
  <c r="AL606" i="1" s="1"/>
  <c r="AB530" i="1"/>
  <c r="AL530" i="1" s="1"/>
  <c r="AB1413" i="1"/>
  <c r="AL1413" i="1" s="1"/>
  <c r="AQ1413" i="1" s="1"/>
  <c r="M1413" i="5" s="1"/>
  <c r="P1413" i="5" s="1"/>
  <c r="AB174" i="1"/>
  <c r="AL174" i="1" s="1"/>
  <c r="AN174" i="1" s="1"/>
  <c r="AB1556" i="1"/>
  <c r="AL1556" i="1" s="1"/>
  <c r="AQ1556" i="1" s="1"/>
  <c r="M1556" i="5" s="1"/>
  <c r="P1556" i="5" s="1"/>
  <c r="AB1348" i="1"/>
  <c r="AL1348" i="1" s="1"/>
  <c r="AQ1348" i="1" s="1"/>
  <c r="M1348" i="5" s="1"/>
  <c r="P1348" i="5" s="1"/>
  <c r="AB1124" i="1"/>
  <c r="AL1124" i="1" s="1"/>
  <c r="AQ1124" i="1" s="1"/>
  <c r="M1124" i="5" s="1"/>
  <c r="P1124" i="5" s="1"/>
  <c r="AB1335" i="1"/>
  <c r="AL1335" i="1" s="1"/>
  <c r="AQ1335" i="1" s="1"/>
  <c r="M1335" i="5" s="1"/>
  <c r="P1335" i="5" s="1"/>
  <c r="AB1366" i="1"/>
  <c r="AL1366" i="1" s="1"/>
  <c r="AQ1366" i="1" s="1"/>
  <c r="M1366" i="5" s="1"/>
  <c r="P1366" i="5" s="1"/>
  <c r="AB1040" i="1"/>
  <c r="AL1040" i="1" s="1"/>
  <c r="AQ1040" i="1" s="1"/>
  <c r="M1040" i="5" s="1"/>
  <c r="P1040" i="5" s="1"/>
  <c r="AB1389" i="1"/>
  <c r="AL1389" i="1" s="1"/>
  <c r="AQ1389" i="1" s="1"/>
  <c r="M1389" i="5" s="1"/>
  <c r="P1389" i="5" s="1"/>
  <c r="AB768" i="1"/>
  <c r="AL768" i="1" s="1"/>
  <c r="AQ768" i="1" s="1"/>
  <c r="M768" i="5" s="1"/>
  <c r="P768" i="5" s="1"/>
  <c r="AB1394" i="1"/>
  <c r="AL1394" i="1" s="1"/>
  <c r="AQ1394" i="1" s="1"/>
  <c r="M1394" i="5" s="1"/>
  <c r="P1394" i="5" s="1"/>
  <c r="AB1132" i="1"/>
  <c r="AL1132" i="1" s="1"/>
  <c r="AQ1132" i="1" s="1"/>
  <c r="M1132" i="5" s="1"/>
  <c r="P1132" i="5" s="1"/>
  <c r="AB1069" i="1"/>
  <c r="AL1069" i="1" s="1"/>
  <c r="AQ1069" i="1" s="1"/>
  <c r="M1069" i="5" s="1"/>
  <c r="P1069" i="5" s="1"/>
  <c r="AB1453" i="1"/>
  <c r="AL1453" i="1" s="1"/>
  <c r="AQ1453" i="1" s="1"/>
  <c r="M1453" i="5" s="1"/>
  <c r="P1453" i="5" s="1"/>
  <c r="AB1266" i="1"/>
  <c r="AL1266" i="1" s="1"/>
  <c r="AQ1266" i="1" s="1"/>
  <c r="M1266" i="5" s="1"/>
  <c r="P1266" i="5" s="1"/>
  <c r="AB1004" i="1"/>
  <c r="AL1004" i="1" s="1"/>
  <c r="AQ1004" i="1" s="1"/>
  <c r="M1004" i="5" s="1"/>
  <c r="P1004" i="5" s="1"/>
  <c r="AB1375" i="1"/>
  <c r="AL1375" i="1" s="1"/>
  <c r="AQ1375" i="1" s="1"/>
  <c r="M1375" i="5" s="1"/>
  <c r="P1375" i="5" s="1"/>
  <c r="AB1498" i="1"/>
  <c r="AL1498" i="1" s="1"/>
  <c r="AQ1498" i="1" s="1"/>
  <c r="M1498" i="5" s="1"/>
  <c r="P1498" i="5" s="1"/>
  <c r="AB1928" i="1"/>
  <c r="AB1086" i="1"/>
  <c r="AL1086" i="1" s="1"/>
  <c r="AQ1086" i="1" s="1"/>
  <c r="M1086" i="5" s="1"/>
  <c r="P1086" i="5" s="1"/>
  <c r="AB1485" i="1"/>
  <c r="AL1485" i="1" s="1"/>
  <c r="AQ1485" i="1" s="1"/>
  <c r="M1485" i="5" s="1"/>
  <c r="P1485" i="5" s="1"/>
  <c r="AB1276" i="1"/>
  <c r="AL1276" i="1" s="1"/>
  <c r="AQ1276" i="1" s="1"/>
  <c r="M1276" i="5" s="1"/>
  <c r="P1276" i="5" s="1"/>
  <c r="AB1904" i="1"/>
  <c r="AB812" i="1"/>
  <c r="AL812" i="1" s="1"/>
  <c r="AQ812" i="1" s="1"/>
  <c r="M812" i="5" s="1"/>
  <c r="P812" i="5" s="1"/>
  <c r="AB2002" i="1"/>
  <c r="AB719" i="1"/>
  <c r="AL719" i="1" s="1"/>
  <c r="AQ719" i="1" s="1"/>
  <c r="M719" i="5" s="1"/>
  <c r="P719" i="5" s="1"/>
  <c r="AB1818" i="1"/>
  <c r="AB2060" i="1"/>
  <c r="AB1680" i="1"/>
  <c r="AB1402" i="1"/>
  <c r="AL1402" i="1" s="1"/>
  <c r="AQ1402" i="1" s="1"/>
  <c r="M1402" i="5" s="1"/>
  <c r="P1402" i="5" s="1"/>
  <c r="AB1703" i="1"/>
  <c r="AB9" i="1"/>
  <c r="AL9" i="1" s="1"/>
  <c r="AN9" i="1" s="1"/>
  <c r="AB1713" i="1"/>
  <c r="AB73" i="1"/>
  <c r="AL73" i="1" s="1"/>
  <c r="AN73" i="1" s="1"/>
  <c r="AB221" i="1"/>
  <c r="AL221" i="1" s="1"/>
  <c r="AN221" i="1" s="1"/>
  <c r="AB1805" i="1"/>
  <c r="AB172" i="1"/>
  <c r="AL172" i="1" s="1"/>
  <c r="AN172" i="1" s="1"/>
  <c r="AB1580" i="1"/>
  <c r="AL1580" i="1" s="1"/>
  <c r="AQ1580" i="1" s="1"/>
  <c r="AB495" i="1"/>
  <c r="AL495" i="1" s="1"/>
  <c r="AB1540" i="1"/>
  <c r="AL1540" i="1" s="1"/>
  <c r="AQ1540" i="1" s="1"/>
  <c r="M1540" i="5" s="1"/>
  <c r="P1540" i="5" s="1"/>
  <c r="AB1761" i="1"/>
  <c r="AB1988" i="1"/>
  <c r="AB224" i="1"/>
  <c r="AL224" i="1" s="1"/>
  <c r="AN224" i="1" s="1"/>
  <c r="AB2030" i="1"/>
  <c r="AB256" i="1"/>
  <c r="AL256" i="1" s="1"/>
  <c r="AN256" i="1" s="1"/>
  <c r="AB1597" i="1"/>
  <c r="AL1597" i="1" s="1"/>
  <c r="AQ1597" i="1" s="1"/>
  <c r="AB1060" i="1"/>
  <c r="AL1060" i="1" s="1"/>
  <c r="AQ1060" i="1" s="1"/>
  <c r="M1060" i="5" s="1"/>
  <c r="P1060" i="5" s="1"/>
  <c r="AB1946" i="1"/>
  <c r="AB524" i="1"/>
  <c r="AL524" i="1" s="1"/>
  <c r="AB1866" i="1"/>
  <c r="AB758" i="1"/>
  <c r="AL758" i="1" s="1"/>
  <c r="AQ758" i="1" s="1"/>
  <c r="M758" i="5" s="1"/>
  <c r="P758" i="5" s="1"/>
  <c r="AB1181" i="1"/>
  <c r="AL1181" i="1" s="1"/>
  <c r="AQ1181" i="1" s="1"/>
  <c r="M1181" i="5" s="1"/>
  <c r="P1181" i="5" s="1"/>
  <c r="AB642" i="1"/>
  <c r="AL642" i="1" s="1"/>
  <c r="AB1340" i="1"/>
  <c r="AL1340" i="1" s="1"/>
  <c r="AQ1340" i="1" s="1"/>
  <c r="M1340" i="5" s="1"/>
  <c r="P1340" i="5" s="1"/>
  <c r="AB1016" i="1"/>
  <c r="AL1016" i="1" s="1"/>
  <c r="AQ1016" i="1" s="1"/>
  <c r="M1016" i="5" s="1"/>
  <c r="P1016" i="5" s="1"/>
  <c r="AB1519" i="1"/>
  <c r="AL1519" i="1" s="1"/>
  <c r="AQ1519" i="1" s="1"/>
  <c r="M1519" i="5" s="1"/>
  <c r="P1519" i="5" s="1"/>
  <c r="AB1145" i="1"/>
  <c r="AL1145" i="1" s="1"/>
  <c r="AQ1145" i="1" s="1"/>
  <c r="M1145" i="5" s="1"/>
  <c r="P1145" i="5" s="1"/>
  <c r="AB933" i="1"/>
  <c r="AL933" i="1" s="1"/>
  <c r="AQ933" i="1" s="1"/>
  <c r="M933" i="5" s="1"/>
  <c r="P933" i="5" s="1"/>
  <c r="AB1158" i="1"/>
  <c r="AL1158" i="1" s="1"/>
  <c r="AQ1158" i="1" s="1"/>
  <c r="M1158" i="5" s="1"/>
  <c r="P1158" i="5" s="1"/>
  <c r="AB1880" i="1"/>
  <c r="AB1197" i="1"/>
  <c r="AL1197" i="1" s="1"/>
  <c r="AQ1197" i="1" s="1"/>
  <c r="M1197" i="5" s="1"/>
  <c r="P1197" i="5" s="1"/>
  <c r="AB1152" i="1"/>
  <c r="AL1152" i="1" s="1"/>
  <c r="AQ1152" i="1" s="1"/>
  <c r="M1152" i="5" s="1"/>
  <c r="P1152" i="5" s="1"/>
  <c r="AB916" i="1"/>
  <c r="AL916" i="1" s="1"/>
  <c r="AQ916" i="1" s="1"/>
  <c r="M916" i="5" s="1"/>
  <c r="P916" i="5" s="1"/>
  <c r="AB652" i="1"/>
  <c r="AL652" i="1" s="1"/>
  <c r="AQ652" i="1" s="1"/>
  <c r="M652" i="5" s="1"/>
  <c r="P652" i="5" s="1"/>
  <c r="AB1380" i="1"/>
  <c r="AL1380" i="1" s="1"/>
  <c r="AQ1380" i="1" s="1"/>
  <c r="M1380" i="5" s="1"/>
  <c r="P1380" i="5" s="1"/>
  <c r="AB1840" i="1"/>
  <c r="AB998" i="1"/>
  <c r="AL998" i="1" s="1"/>
  <c r="AQ998" i="1" s="1"/>
  <c r="M998" i="5" s="1"/>
  <c r="P998" i="5" s="1"/>
  <c r="AB1229" i="1"/>
  <c r="AL1229" i="1" s="1"/>
  <c r="AQ1229" i="1" s="1"/>
  <c r="M1229" i="5" s="1"/>
  <c r="P1229" i="5" s="1"/>
  <c r="AB1184" i="1"/>
  <c r="AL1184" i="1" s="1"/>
  <c r="AQ1184" i="1" s="1"/>
  <c r="M1184" i="5" s="1"/>
  <c r="P1184" i="5" s="1"/>
  <c r="AB1824" i="1"/>
  <c r="AB1438" i="1"/>
  <c r="AL1438" i="1" s="1"/>
  <c r="AQ1438" i="1" s="1"/>
  <c r="M1438" i="5" s="1"/>
  <c r="P1438" i="5" s="1"/>
  <c r="AB868" i="1"/>
  <c r="AL868" i="1" s="1"/>
  <c r="AQ868" i="1" s="1"/>
  <c r="M868" i="5" s="1"/>
  <c r="P868" i="5" s="1"/>
  <c r="AB1141" i="1"/>
  <c r="AL1141" i="1" s="1"/>
  <c r="AQ1141" i="1" s="1"/>
  <c r="M1141" i="5" s="1"/>
  <c r="P1141" i="5" s="1"/>
  <c r="AB1174" i="1"/>
  <c r="AL1174" i="1" s="1"/>
  <c r="AQ1174" i="1" s="1"/>
  <c r="M1174" i="5" s="1"/>
  <c r="P1174" i="5" s="1"/>
  <c r="AB1330" i="1"/>
  <c r="AL1330" i="1" s="1"/>
  <c r="AQ1330" i="1" s="1"/>
  <c r="M1330" i="5" s="1"/>
  <c r="P1330" i="5" s="1"/>
  <c r="AB1575" i="1"/>
  <c r="AL1575" i="1" s="1"/>
  <c r="AQ1575" i="1" s="1"/>
  <c r="AB941" i="1"/>
  <c r="AL941" i="1" s="1"/>
  <c r="AQ941" i="1" s="1"/>
  <c r="M941" i="5" s="1"/>
  <c r="P941" i="5" s="1"/>
  <c r="AB1024" i="1"/>
  <c r="AL1024" i="1" s="1"/>
  <c r="AQ1024" i="1" s="1"/>
  <c r="M1024" i="5" s="1"/>
  <c r="P1024" i="5" s="1"/>
  <c r="AB876" i="1"/>
  <c r="AL876" i="1" s="1"/>
  <c r="AQ876" i="1" s="1"/>
  <c r="M876" i="5" s="1"/>
  <c r="P876" i="5" s="1"/>
  <c r="AB1297" i="1"/>
  <c r="AL1297" i="1" s="1"/>
  <c r="AQ1297" i="1" s="1"/>
  <c r="M1297" i="5" s="1"/>
  <c r="P1297" i="5" s="1"/>
  <c r="AB1328" i="1"/>
  <c r="AL1328" i="1" s="1"/>
  <c r="AQ1328" i="1" s="1"/>
  <c r="M1328" i="5" s="1"/>
  <c r="P1328" i="5" s="1"/>
  <c r="AB1800" i="1"/>
  <c r="AB1727" i="1"/>
  <c r="AB1168" i="1"/>
  <c r="AL1168" i="1" s="1"/>
  <c r="AQ1168" i="1" s="1"/>
  <c r="M1168" i="5" s="1"/>
  <c r="P1168" i="5" s="1"/>
  <c r="AB1104" i="1"/>
  <c r="AL1104" i="1" s="1"/>
  <c r="AQ1104" i="1" s="1"/>
  <c r="M1104" i="5" s="1"/>
  <c r="P1104" i="5" s="1"/>
  <c r="AB1201" i="1"/>
  <c r="AL1201" i="1" s="1"/>
  <c r="AQ1201" i="1" s="1"/>
  <c r="M1201" i="5" s="1"/>
  <c r="P1201" i="5" s="1"/>
  <c r="AB1993" i="1"/>
  <c r="AB732" i="1"/>
  <c r="AL732" i="1" s="1"/>
  <c r="AQ732" i="1" s="1"/>
  <c r="M732" i="5" s="1"/>
  <c r="P732" i="5" s="1"/>
  <c r="AB2037" i="1"/>
  <c r="AB1697" i="1"/>
  <c r="AB1856" i="1"/>
  <c r="AB1886" i="1"/>
  <c r="AB882" i="1"/>
  <c r="AL882" i="1" s="1"/>
  <c r="AQ882" i="1" s="1"/>
  <c r="M882" i="5" s="1"/>
  <c r="P882" i="5" s="1"/>
  <c r="AB1730" i="1"/>
  <c r="AB1979" i="1"/>
  <c r="AB1949" i="1"/>
  <c r="AB455" i="1"/>
  <c r="AL455" i="1" s="1"/>
  <c r="AB1961" i="1"/>
  <c r="AB519" i="1"/>
  <c r="AL519" i="1" s="1"/>
  <c r="AB1953" i="1"/>
  <c r="AB1579" i="1"/>
  <c r="AL1579" i="1" s="1"/>
  <c r="AQ1579" i="1" s="1"/>
  <c r="AB49" i="1"/>
  <c r="AL49" i="1" s="1"/>
  <c r="AN49" i="1" s="1"/>
  <c r="AB234" i="1"/>
  <c r="AL234" i="1" s="1"/>
  <c r="AN234" i="1" s="1"/>
  <c r="AB231" i="1"/>
  <c r="AL231" i="1" s="1"/>
  <c r="AN231" i="1" s="1"/>
  <c r="AB363" i="1"/>
  <c r="AL363" i="1" s="1"/>
  <c r="AB279" i="1"/>
  <c r="AL279" i="1" s="1"/>
  <c r="AN279" i="1" s="1"/>
  <c r="AN573" i="1" l="1"/>
  <c r="AQ566" i="1"/>
  <c r="M566" i="5" s="1"/>
  <c r="P566" i="5" s="1"/>
  <c r="AN466" i="1"/>
  <c r="AN332" i="1"/>
  <c r="AN597" i="1"/>
  <c r="AQ348" i="1"/>
  <c r="M348" i="5" s="1"/>
  <c r="P348" i="5" s="1"/>
  <c r="AQ442" i="1"/>
  <c r="M442" i="5" s="1"/>
  <c r="P442" i="5" s="1"/>
  <c r="AQ486" i="1"/>
  <c r="M486" i="5" s="1"/>
  <c r="P486" i="5" s="1"/>
  <c r="AN398" i="1"/>
  <c r="AQ367" i="1"/>
  <c r="M367" i="5" s="1"/>
  <c r="P367" i="5" s="1"/>
  <c r="AN621" i="1"/>
  <c r="AQ428" i="1"/>
  <c r="M428" i="5" s="1"/>
  <c r="P428" i="5" s="1"/>
  <c r="AN543" i="1"/>
  <c r="AN636" i="1"/>
  <c r="AQ506" i="1"/>
  <c r="M506" i="5" s="1"/>
  <c r="P506" i="5" s="1"/>
  <c r="AN418" i="1"/>
  <c r="AN492" i="1"/>
  <c r="AN482" i="1"/>
  <c r="AQ547" i="1"/>
  <c r="M547" i="5" s="1"/>
  <c r="P547" i="5" s="1"/>
  <c r="AN386" i="1"/>
  <c r="AQ390" i="1"/>
  <c r="M390" i="5" s="1"/>
  <c r="P390" i="5" s="1"/>
  <c r="AQ550" i="1"/>
  <c r="M550" i="5" s="1"/>
  <c r="P550" i="5" s="1"/>
  <c r="AN619" i="1"/>
  <c r="AQ605" i="1"/>
  <c r="M605" i="5" s="1"/>
  <c r="P605" i="5" s="1"/>
  <c r="AQ468" i="1"/>
  <c r="M468" i="5" s="1"/>
  <c r="P468" i="5" s="1"/>
  <c r="AN420" i="1"/>
  <c r="AN589" i="1"/>
  <c r="AN450" i="1"/>
  <c r="AN555" i="1"/>
  <c r="AQ396" i="1"/>
  <c r="M396" i="5" s="1"/>
  <c r="P396" i="5" s="1"/>
  <c r="AQ625" i="1"/>
  <c r="M625" i="5" s="1"/>
  <c r="P625" i="5" s="1"/>
  <c r="AN476" i="1"/>
  <c r="AN545" i="1"/>
  <c r="AN541" i="1"/>
  <c r="AQ426" i="1"/>
  <c r="M426" i="5" s="1"/>
  <c r="P426" i="5" s="1"/>
  <c r="AQ516" i="1"/>
  <c r="M516" i="5" s="1"/>
  <c r="P516" i="5" s="1"/>
  <c r="AN611" i="1"/>
  <c r="AN374" i="1"/>
  <c r="AQ370" i="1"/>
  <c r="M370" i="5" s="1"/>
  <c r="P370" i="5" s="1"/>
  <c r="AQ616" i="1"/>
  <c r="M616" i="5" s="1"/>
  <c r="P616" i="5" s="1"/>
  <c r="AQ340" i="1"/>
  <c r="M340" i="5" s="1"/>
  <c r="P340" i="5" s="1"/>
  <c r="AN651" i="1"/>
  <c r="AN593" i="1"/>
  <c r="AQ479" i="1"/>
  <c r="M479" i="5" s="1"/>
  <c r="P479" i="5" s="1"/>
  <c r="AN474" i="1"/>
  <c r="AN554" i="1"/>
  <c r="AQ350" i="1"/>
  <c r="M350" i="5" s="1"/>
  <c r="P350" i="5" s="1"/>
  <c r="AQ563" i="1"/>
  <c r="M563" i="5" s="1"/>
  <c r="P563" i="5" s="1"/>
  <c r="AQ575" i="1"/>
  <c r="M575" i="5" s="1"/>
  <c r="P575" i="5" s="1"/>
  <c r="AQ511" i="1"/>
  <c r="M511" i="5" s="1"/>
  <c r="P511" i="5" s="1"/>
  <c r="AN314" i="1"/>
  <c r="AN565" i="1"/>
  <c r="AN478" i="1"/>
  <c r="AQ490" i="1"/>
  <c r="M490" i="5" s="1"/>
  <c r="P490" i="5" s="1"/>
  <c r="AQ502" i="1"/>
  <c r="M502" i="5" s="1"/>
  <c r="P502" i="5" s="1"/>
  <c r="AN634" i="1"/>
  <c r="AQ570" i="1"/>
  <c r="M570" i="5" s="1"/>
  <c r="P570" i="5" s="1"/>
  <c r="AN410" i="1"/>
  <c r="AQ569" i="1"/>
  <c r="M569" i="5" s="1"/>
  <c r="P569" i="5" s="1"/>
  <c r="AN452" i="1"/>
  <c r="AQ382" i="1"/>
  <c r="M382" i="5" s="1"/>
  <c r="P382" i="5" s="1"/>
  <c r="AN613" i="1"/>
  <c r="AQ582" i="1"/>
  <c r="M582" i="5" s="1"/>
  <c r="P582" i="5" s="1"/>
  <c r="AN576" i="1"/>
  <c r="AQ436" i="1"/>
  <c r="M436" i="5" s="1"/>
  <c r="P436" i="5" s="1"/>
  <c r="AQ518" i="1"/>
  <c r="M518" i="5" s="1"/>
  <c r="P518" i="5" s="1"/>
  <c r="AN378" i="1"/>
  <c r="AN558" i="1"/>
  <c r="AQ624" i="1"/>
  <c r="M624" i="5" s="1"/>
  <c r="P624" i="5" s="1"/>
  <c r="AN615" i="1"/>
  <c r="AQ618" i="1"/>
  <c r="M618" i="5" s="1"/>
  <c r="P618" i="5" s="1"/>
  <c r="AN587" i="1"/>
  <c r="AQ559" i="1"/>
  <c r="M559" i="5" s="1"/>
  <c r="P559" i="5" s="1"/>
  <c r="AQ607" i="1"/>
  <c r="M607" i="5" s="1"/>
  <c r="P607" i="5" s="1"/>
  <c r="AN446" i="1"/>
  <c r="AQ551" i="1"/>
  <c r="M551" i="5" s="1"/>
  <c r="P551" i="5" s="1"/>
  <c r="AN447" i="1"/>
  <c r="AN319" i="1"/>
  <c r="AN458" i="1"/>
  <c r="AN404" i="1"/>
  <c r="AN561" i="1"/>
  <c r="AQ484" i="1"/>
  <c r="M484" i="5" s="1"/>
  <c r="P484" i="5" s="1"/>
  <c r="AN585" i="1"/>
  <c r="AQ630" i="1"/>
  <c r="M630" i="5" s="1"/>
  <c r="P630" i="5" s="1"/>
  <c r="AN609" i="1"/>
  <c r="AQ346" i="1"/>
  <c r="M346" i="5" s="1"/>
  <c r="P346" i="5" s="1"/>
  <c r="AN525" i="1"/>
  <c r="AQ649" i="1"/>
  <c r="M649" i="5" s="1"/>
  <c r="P649" i="5" s="1"/>
  <c r="AQ520" i="1"/>
  <c r="M520" i="5" s="1"/>
  <c r="P520" i="5" s="1"/>
  <c r="AQ498" i="1"/>
  <c r="M498" i="5" s="1"/>
  <c r="P498" i="5" s="1"/>
  <c r="AN412" i="1"/>
  <c r="AQ385" i="1"/>
  <c r="M385" i="5" s="1"/>
  <c r="P385" i="5" s="1"/>
  <c r="AQ388" i="1"/>
  <c r="M388" i="5" s="1"/>
  <c r="P388" i="5" s="1"/>
  <c r="AQ641" i="1"/>
  <c r="M641" i="5" s="1"/>
  <c r="P641" i="5" s="1"/>
  <c r="AQ627" i="1"/>
  <c r="M627" i="5" s="1"/>
  <c r="P627" i="5" s="1"/>
  <c r="AN549" i="1"/>
  <c r="AQ369" i="1"/>
  <c r="M369" i="5" s="1"/>
  <c r="P369" i="5" s="1"/>
  <c r="AQ380" i="1"/>
  <c r="M380" i="5" s="1"/>
  <c r="P380" i="5" s="1"/>
  <c r="AN334" i="1"/>
  <c r="AN322" i="1"/>
  <c r="AN521" i="1"/>
  <c r="AQ534" i="1"/>
  <c r="M534" i="5" s="1"/>
  <c r="P534" i="5" s="1"/>
  <c r="AN628" i="1"/>
  <c r="AQ415" i="1"/>
  <c r="M415" i="5" s="1"/>
  <c r="P415" i="5" s="1"/>
  <c r="AN646" i="1"/>
  <c r="AN612" i="1"/>
  <c r="AN629" i="1"/>
  <c r="AQ337" i="1"/>
  <c r="M337" i="5" s="1"/>
  <c r="P337" i="5" s="1"/>
  <c r="AQ548" i="1"/>
  <c r="M548" i="5" s="1"/>
  <c r="P548" i="5" s="1"/>
  <c r="AN617" i="1"/>
  <c r="AN539" i="1"/>
  <c r="AQ583" i="1"/>
  <c r="M583" i="5" s="1"/>
  <c r="P583" i="5" s="1"/>
  <c r="AQ608" i="1"/>
  <c r="M608" i="5" s="1"/>
  <c r="P608" i="5" s="1"/>
  <c r="AQ574" i="1"/>
  <c r="M574" i="5" s="1"/>
  <c r="P574" i="5" s="1"/>
  <c r="AQ650" i="1"/>
  <c r="M650" i="5" s="1"/>
  <c r="P650" i="5" s="1"/>
  <c r="AN366" i="1"/>
  <c r="AN362" i="1"/>
  <c r="AN533" i="1"/>
  <c r="AN562" i="1"/>
  <c r="AQ461" i="1"/>
  <c r="M461" i="5" s="1"/>
  <c r="P461" i="5" s="1"/>
  <c r="AN485" i="1"/>
  <c r="AN529" i="1"/>
  <c r="AN577" i="1"/>
  <c r="AN596" i="1"/>
  <c r="AN507" i="1"/>
  <c r="AN603" i="1"/>
  <c r="AN399" i="1"/>
  <c r="AN438" i="1"/>
  <c r="AN600" i="1"/>
  <c r="AQ500" i="1"/>
  <c r="M500" i="5" s="1"/>
  <c r="P500" i="5" s="1"/>
  <c r="AN631" i="1"/>
  <c r="AN581" i="1"/>
  <c r="AN635" i="1"/>
  <c r="AN364" i="1"/>
  <c r="AQ578" i="1"/>
  <c r="M578" i="5" s="1"/>
  <c r="P578" i="5" s="1"/>
  <c r="AQ537" i="1"/>
  <c r="M537" i="5" s="1"/>
  <c r="P537" i="5" s="1"/>
  <c r="AQ494" i="1"/>
  <c r="M494" i="5" s="1"/>
  <c r="P494" i="5" s="1"/>
  <c r="AQ639" i="1"/>
  <c r="M639" i="5" s="1"/>
  <c r="P639" i="5" s="1"/>
  <c r="AQ532" i="1"/>
  <c r="M532" i="5" s="1"/>
  <c r="P532" i="5" s="1"/>
  <c r="AQ632" i="1"/>
  <c r="M632" i="5" s="1"/>
  <c r="P632" i="5" s="1"/>
  <c r="AN402" i="1"/>
  <c r="AQ622" i="1"/>
  <c r="M622" i="5" s="1"/>
  <c r="P622" i="5" s="1"/>
  <c r="AN335" i="1"/>
  <c r="AQ351" i="1"/>
  <c r="M351" i="5" s="1"/>
  <c r="P351" i="5" s="1"/>
  <c r="AN342" i="1"/>
  <c r="AN542" i="1"/>
  <c r="AQ387" i="1"/>
  <c r="M387" i="5" s="1"/>
  <c r="P387" i="5" s="1"/>
  <c r="AN512" i="1"/>
  <c r="AN523" i="1"/>
  <c r="AN553" i="1"/>
  <c r="AN354" i="1"/>
  <c r="AN480" i="1"/>
  <c r="AQ508" i="1"/>
  <c r="M508" i="5" s="1"/>
  <c r="P508" i="5" s="1"/>
  <c r="AN595" i="1"/>
  <c r="AN326" i="1"/>
  <c r="AQ394" i="1"/>
  <c r="M394" i="5" s="1"/>
  <c r="P394" i="5" s="1"/>
  <c r="AN430" i="1"/>
  <c r="AN557" i="1"/>
  <c r="AQ602" i="1"/>
  <c r="M602" i="5" s="1"/>
  <c r="P602" i="5" s="1"/>
  <c r="AN604" i="1"/>
  <c r="AN560" i="1"/>
  <c r="AN564" i="1"/>
  <c r="AN610" i="1"/>
  <c r="AN601" i="1"/>
  <c r="AQ460" i="1"/>
  <c r="M460" i="5" s="1"/>
  <c r="P460" i="5" s="1"/>
  <c r="AN528" i="1"/>
  <c r="AN614" i="1"/>
  <c r="AQ637" i="1"/>
  <c r="M637" i="5" s="1"/>
  <c r="P637" i="5" s="1"/>
  <c r="AQ406" i="1"/>
  <c r="M406" i="5" s="1"/>
  <c r="P406" i="5" s="1"/>
  <c r="AQ522" i="1"/>
  <c r="M522" i="5" s="1"/>
  <c r="P522" i="5" s="1"/>
  <c r="AQ633" i="1"/>
  <c r="M633" i="5" s="1"/>
  <c r="P633" i="5" s="1"/>
  <c r="AN462" i="1"/>
  <c r="AQ626" i="1"/>
  <c r="M626" i="5" s="1"/>
  <c r="P626" i="5" s="1"/>
  <c r="AQ383" i="1"/>
  <c r="M383" i="5" s="1"/>
  <c r="P383" i="5" s="1"/>
  <c r="AQ414" i="1"/>
  <c r="M414" i="5" s="1"/>
  <c r="P414" i="5" s="1"/>
  <c r="AN590" i="1"/>
  <c r="AQ594" i="1"/>
  <c r="M594" i="5" s="1"/>
  <c r="P594" i="5" s="1"/>
  <c r="AQ579" i="1"/>
  <c r="M579" i="5" s="1"/>
  <c r="P579" i="5" s="1"/>
  <c r="AQ514" i="1"/>
  <c r="M514" i="5" s="1"/>
  <c r="P514" i="5" s="1"/>
  <c r="AQ497" i="1"/>
  <c r="M497" i="5" s="1"/>
  <c r="P497" i="5" s="1"/>
  <c r="AQ510" i="1"/>
  <c r="M510" i="5" s="1"/>
  <c r="P510" i="5" s="1"/>
  <c r="AN544" i="1"/>
  <c r="AN536" i="1"/>
  <c r="AN361" i="1"/>
  <c r="AN530" i="1"/>
  <c r="AQ530" i="1"/>
  <c r="M530" i="5" s="1"/>
  <c r="P530" i="5" s="1"/>
  <c r="AN588" i="1"/>
  <c r="AQ588" i="1"/>
  <c r="M588" i="5" s="1"/>
  <c r="P588" i="5" s="1"/>
  <c r="AN338" i="1"/>
  <c r="AQ338" i="1"/>
  <c r="M338" i="5" s="1"/>
  <c r="P338" i="5" s="1"/>
  <c r="AN353" i="1"/>
  <c r="AQ353" i="1"/>
  <c r="M353" i="5" s="1"/>
  <c r="P353" i="5" s="1"/>
  <c r="AQ572" i="1"/>
  <c r="M572" i="5" s="1"/>
  <c r="P572" i="5" s="1"/>
  <c r="AN572" i="1"/>
  <c r="AQ591" i="1"/>
  <c r="M591" i="5" s="1"/>
  <c r="P591" i="5" s="1"/>
  <c r="AN591" i="1"/>
  <c r="AN431" i="1"/>
  <c r="AQ431" i="1"/>
  <c r="M431" i="5" s="1"/>
  <c r="P431" i="5" s="1"/>
  <c r="AN317" i="1"/>
  <c r="AN316" i="1"/>
  <c r="AQ381" i="1"/>
  <c r="M381" i="5" s="1"/>
  <c r="P381" i="5" s="1"/>
  <c r="AN381" i="1"/>
  <c r="AN457" i="1"/>
  <c r="AQ457" i="1"/>
  <c r="M457" i="5" s="1"/>
  <c r="P457" i="5" s="1"/>
  <c r="AN311" i="1"/>
  <c r="AN391" i="1"/>
  <c r="AQ391" i="1"/>
  <c r="M391" i="5" s="1"/>
  <c r="P391" i="5" s="1"/>
  <c r="AQ408" i="1"/>
  <c r="M408" i="5" s="1"/>
  <c r="P408" i="5" s="1"/>
  <c r="AN408" i="1"/>
  <c r="AQ440" i="1"/>
  <c r="M440" i="5" s="1"/>
  <c r="P440" i="5" s="1"/>
  <c r="AN440" i="1"/>
  <c r="AN321" i="1"/>
  <c r="AQ448" i="1"/>
  <c r="M448" i="5" s="1"/>
  <c r="P448" i="5" s="1"/>
  <c r="AN448" i="1"/>
  <c r="AQ392" i="1"/>
  <c r="M392" i="5" s="1"/>
  <c r="P392" i="5" s="1"/>
  <c r="AN392" i="1"/>
  <c r="AN413" i="1"/>
  <c r="AQ413" i="1"/>
  <c r="M413" i="5" s="1"/>
  <c r="P413" i="5" s="1"/>
  <c r="AN297" i="1"/>
  <c r="AQ384" i="1"/>
  <c r="M384" i="5" s="1"/>
  <c r="P384" i="5" s="1"/>
  <c r="AN384" i="1"/>
  <c r="AN401" i="1"/>
  <c r="AQ401" i="1"/>
  <c r="M401" i="5" s="1"/>
  <c r="P401" i="5" s="1"/>
  <c r="AN299" i="1"/>
  <c r="AN307" i="1"/>
  <c r="AN425" i="1"/>
  <c r="AQ425" i="1"/>
  <c r="M425" i="5" s="1"/>
  <c r="P425" i="5" s="1"/>
  <c r="AN339" i="1"/>
  <c r="AQ339" i="1"/>
  <c r="M339" i="5" s="1"/>
  <c r="P339" i="5" s="1"/>
  <c r="AQ517" i="1"/>
  <c r="M517" i="5" s="1"/>
  <c r="P517" i="5" s="1"/>
  <c r="AN517" i="1"/>
  <c r="AN376" i="1"/>
  <c r="AQ376" i="1"/>
  <c r="M376" i="5" s="1"/>
  <c r="P376" i="5" s="1"/>
  <c r="AQ503" i="1"/>
  <c r="M503" i="5" s="1"/>
  <c r="P503" i="5" s="1"/>
  <c r="AN503" i="1"/>
  <c r="AN433" i="1"/>
  <c r="AQ433" i="1"/>
  <c r="M433" i="5" s="1"/>
  <c r="P433" i="5" s="1"/>
  <c r="AQ331" i="1"/>
  <c r="M331" i="5" s="1"/>
  <c r="P331" i="5" s="1"/>
  <c r="AN331" i="1"/>
  <c r="AN459" i="1"/>
  <c r="AQ459" i="1"/>
  <c r="M459" i="5" s="1"/>
  <c r="P459" i="5" s="1"/>
  <c r="AQ505" i="1"/>
  <c r="M505" i="5" s="1"/>
  <c r="P505" i="5" s="1"/>
  <c r="AN505" i="1"/>
  <c r="AN315" i="1"/>
  <c r="AN451" i="1"/>
  <c r="AQ451" i="1"/>
  <c r="M451" i="5" s="1"/>
  <c r="P451" i="5" s="1"/>
  <c r="AQ377" i="1"/>
  <c r="M377" i="5" s="1"/>
  <c r="P377" i="5" s="1"/>
  <c r="AN377" i="1"/>
  <c r="AN320" i="1"/>
  <c r="AN329" i="1"/>
  <c r="AQ329" i="1"/>
  <c r="M329" i="5" s="1"/>
  <c r="P329" i="5" s="1"/>
  <c r="AN580" i="1"/>
  <c r="AQ580" i="1"/>
  <c r="M580" i="5" s="1"/>
  <c r="P580" i="5" s="1"/>
  <c r="AQ552" i="1"/>
  <c r="M552" i="5" s="1"/>
  <c r="P552" i="5" s="1"/>
  <c r="AN552" i="1"/>
  <c r="AQ644" i="1"/>
  <c r="M644" i="5" s="1"/>
  <c r="P644" i="5" s="1"/>
  <c r="AN644" i="1"/>
  <c r="AQ464" i="1"/>
  <c r="M464" i="5" s="1"/>
  <c r="P464" i="5" s="1"/>
  <c r="AN464" i="1"/>
  <c r="AQ531" i="1"/>
  <c r="M531" i="5" s="1"/>
  <c r="P531" i="5" s="1"/>
  <c r="AN531" i="1"/>
  <c r="AN294" i="1"/>
  <c r="AN519" i="1"/>
  <c r="AQ519" i="1"/>
  <c r="M519" i="5" s="1"/>
  <c r="P519" i="5" s="1"/>
  <c r="AN495" i="1"/>
  <c r="AQ495" i="1"/>
  <c r="M495" i="5" s="1"/>
  <c r="P495" i="5" s="1"/>
  <c r="AQ606" i="1"/>
  <c r="M606" i="5" s="1"/>
  <c r="P606" i="5" s="1"/>
  <c r="AN606" i="1"/>
  <c r="AN435" i="1"/>
  <c r="AQ435" i="1"/>
  <c r="M435" i="5" s="1"/>
  <c r="P435" i="5" s="1"/>
  <c r="AQ393" i="1"/>
  <c r="M393" i="5" s="1"/>
  <c r="P393" i="5" s="1"/>
  <c r="AN393" i="1"/>
  <c r="AN333" i="1"/>
  <c r="AQ333" i="1"/>
  <c r="M333" i="5" s="1"/>
  <c r="P333" i="5" s="1"/>
  <c r="AN419" i="1"/>
  <c r="AQ419" i="1"/>
  <c r="M419" i="5" s="1"/>
  <c r="P419" i="5" s="1"/>
  <c r="AN471" i="1"/>
  <c r="AQ471" i="1"/>
  <c r="M471" i="5" s="1"/>
  <c r="P471" i="5" s="1"/>
  <c r="AQ407" i="1"/>
  <c r="M407" i="5" s="1"/>
  <c r="P407" i="5" s="1"/>
  <c r="AN407" i="1"/>
  <c r="AN623" i="1"/>
  <c r="AQ623" i="1"/>
  <c r="M623" i="5" s="1"/>
  <c r="P623" i="5" s="1"/>
  <c r="AQ358" i="1"/>
  <c r="M358" i="5" s="1"/>
  <c r="P358" i="5" s="1"/>
  <c r="AN358" i="1"/>
  <c r="AN422" i="1"/>
  <c r="AQ422" i="1"/>
  <c r="M422" i="5" s="1"/>
  <c r="P422" i="5" s="1"/>
  <c r="AQ465" i="1"/>
  <c r="M465" i="5" s="1"/>
  <c r="P465" i="5" s="1"/>
  <c r="AN465" i="1"/>
  <c r="AN493" i="1"/>
  <c r="AQ493" i="1"/>
  <c r="M493" i="5" s="1"/>
  <c r="P493" i="5" s="1"/>
  <c r="AQ513" i="1"/>
  <c r="M513" i="5" s="1"/>
  <c r="P513" i="5" s="1"/>
  <c r="AN513" i="1"/>
  <c r="AN427" i="1"/>
  <c r="AQ427" i="1"/>
  <c r="M427" i="5" s="1"/>
  <c r="P427" i="5" s="1"/>
  <c r="AN371" i="1"/>
  <c r="AQ371" i="1"/>
  <c r="M371" i="5" s="1"/>
  <c r="P371" i="5" s="1"/>
  <c r="AN313" i="1"/>
  <c r="AN357" i="1"/>
  <c r="AQ357" i="1"/>
  <c r="M357" i="5" s="1"/>
  <c r="P357" i="5" s="1"/>
  <c r="AQ491" i="1"/>
  <c r="M491" i="5" s="1"/>
  <c r="P491" i="5" s="1"/>
  <c r="AN491" i="1"/>
  <c r="AQ344" i="1"/>
  <c r="M344" i="5" s="1"/>
  <c r="P344" i="5" s="1"/>
  <c r="AN344" i="1"/>
  <c r="AN327" i="1"/>
  <c r="AQ421" i="1"/>
  <c r="M421" i="5" s="1"/>
  <c r="P421" i="5" s="1"/>
  <c r="AN421" i="1"/>
  <c r="AQ469" i="1"/>
  <c r="M469" i="5" s="1"/>
  <c r="P469" i="5" s="1"/>
  <c r="AN469" i="1"/>
  <c r="AN293" i="1"/>
  <c r="AN477" i="1"/>
  <c r="AQ477" i="1"/>
  <c r="M477" i="5" s="1"/>
  <c r="P477" i="5" s="1"/>
  <c r="AN368" i="1"/>
  <c r="AQ368" i="1"/>
  <c r="M368" i="5" s="1"/>
  <c r="P368" i="5" s="1"/>
  <c r="AQ526" i="1"/>
  <c r="M526" i="5" s="1"/>
  <c r="P526" i="5" s="1"/>
  <c r="AN526" i="1"/>
  <c r="AN305" i="1"/>
  <c r="AN343" i="1"/>
  <c r="AQ343" i="1"/>
  <c r="M343" i="5" s="1"/>
  <c r="P343" i="5" s="1"/>
  <c r="AQ456" i="1"/>
  <c r="M456" i="5" s="1"/>
  <c r="P456" i="5" s="1"/>
  <c r="AN456" i="1"/>
  <c r="AN475" i="1"/>
  <c r="AQ475" i="1"/>
  <c r="M475" i="5" s="1"/>
  <c r="P475" i="5" s="1"/>
  <c r="AN483" i="1"/>
  <c r="AQ483" i="1"/>
  <c r="M483" i="5" s="1"/>
  <c r="P483" i="5" s="1"/>
  <c r="AN439" i="1"/>
  <c r="AQ439" i="1"/>
  <c r="M439" i="5" s="1"/>
  <c r="P439" i="5" s="1"/>
  <c r="AQ568" i="1"/>
  <c r="M568" i="5" s="1"/>
  <c r="P568" i="5" s="1"/>
  <c r="AN568" i="1"/>
  <c r="AQ373" i="1"/>
  <c r="M373" i="5" s="1"/>
  <c r="P373" i="5" s="1"/>
  <c r="AN373" i="1"/>
  <c r="AQ501" i="1"/>
  <c r="M501" i="5" s="1"/>
  <c r="P501" i="5" s="1"/>
  <c r="AN501" i="1"/>
  <c r="AN323" i="1"/>
  <c r="AQ584" i="1"/>
  <c r="M584" i="5" s="1"/>
  <c r="P584" i="5" s="1"/>
  <c r="AN584" i="1"/>
  <c r="AQ336" i="1"/>
  <c r="M336" i="5" s="1"/>
  <c r="P336" i="5" s="1"/>
  <c r="AN336" i="1"/>
  <c r="AN592" i="1"/>
  <c r="AQ592" i="1"/>
  <c r="M592" i="5" s="1"/>
  <c r="P592" i="5" s="1"/>
  <c r="AQ379" i="1"/>
  <c r="M379" i="5" s="1"/>
  <c r="P379" i="5" s="1"/>
  <c r="AN379" i="1"/>
  <c r="AQ535" i="1"/>
  <c r="M535" i="5" s="1"/>
  <c r="P535" i="5" s="1"/>
  <c r="AN535" i="1"/>
  <c r="AN496" i="1"/>
  <c r="AQ496" i="1"/>
  <c r="M496" i="5" s="1"/>
  <c r="P496" i="5" s="1"/>
  <c r="AN300" i="1"/>
  <c r="AN303" i="1"/>
  <c r="AQ395" i="1"/>
  <c r="M395" i="5" s="1"/>
  <c r="P395" i="5" s="1"/>
  <c r="AN395" i="1"/>
  <c r="AQ647" i="1"/>
  <c r="M647" i="5" s="1"/>
  <c r="P647" i="5" s="1"/>
  <c r="AN647" i="1"/>
  <c r="AN432" i="1"/>
  <c r="AQ432" i="1"/>
  <c r="M432" i="5" s="1"/>
  <c r="P432" i="5" s="1"/>
  <c r="AN409" i="1"/>
  <c r="AQ409" i="1"/>
  <c r="M409" i="5" s="1"/>
  <c r="P409" i="5" s="1"/>
  <c r="AQ397" i="1"/>
  <c r="M397" i="5" s="1"/>
  <c r="P397" i="5" s="1"/>
  <c r="AN397" i="1"/>
  <c r="AN453" i="1"/>
  <c r="AQ453" i="1"/>
  <c r="M453" i="5" s="1"/>
  <c r="P453" i="5" s="1"/>
  <c r="AN449" i="1"/>
  <c r="AQ449" i="1"/>
  <c r="M449" i="5" s="1"/>
  <c r="P449" i="5" s="1"/>
  <c r="AN504" i="1"/>
  <c r="AQ504" i="1"/>
  <c r="M504" i="5" s="1"/>
  <c r="P504" i="5" s="1"/>
  <c r="AQ640" i="1"/>
  <c r="M640" i="5" s="1"/>
  <c r="P640" i="5" s="1"/>
  <c r="AN640" i="1"/>
  <c r="AN309" i="1"/>
  <c r="AQ416" i="1"/>
  <c r="M416" i="5" s="1"/>
  <c r="P416" i="5" s="1"/>
  <c r="AN416" i="1"/>
  <c r="AN289" i="1"/>
  <c r="AN488" i="1"/>
  <c r="AQ488" i="1"/>
  <c r="M488" i="5" s="1"/>
  <c r="P488" i="5" s="1"/>
  <c r="AN349" i="1"/>
  <c r="AQ349" i="1"/>
  <c r="M349" i="5" s="1"/>
  <c r="P349" i="5" s="1"/>
  <c r="AN441" i="1"/>
  <c r="AQ441" i="1"/>
  <c r="M441" i="5" s="1"/>
  <c r="P441" i="5" s="1"/>
  <c r="AQ375" i="1"/>
  <c r="M375" i="5" s="1"/>
  <c r="P375" i="5" s="1"/>
  <c r="AN375" i="1"/>
  <c r="AN424" i="1"/>
  <c r="AQ424" i="1"/>
  <c r="M424" i="5" s="1"/>
  <c r="P424" i="5" s="1"/>
  <c r="AN400" i="1"/>
  <c r="AQ400" i="1"/>
  <c r="M400" i="5" s="1"/>
  <c r="P400" i="5" s="1"/>
  <c r="AN288" i="1"/>
  <c r="AQ499" i="1"/>
  <c r="M499" i="5" s="1"/>
  <c r="P499" i="5" s="1"/>
  <c r="AN499" i="1"/>
  <c r="AN509" i="1"/>
  <c r="AQ509" i="1"/>
  <c r="M509" i="5" s="1"/>
  <c r="P509" i="5" s="1"/>
  <c r="AN296" i="1"/>
  <c r="AQ429" i="1"/>
  <c r="M429" i="5" s="1"/>
  <c r="P429" i="5" s="1"/>
  <c r="AN429" i="1"/>
  <c r="AQ445" i="1"/>
  <c r="M445" i="5" s="1"/>
  <c r="P445" i="5" s="1"/>
  <c r="AN445" i="1"/>
  <c r="AN347" i="1"/>
  <c r="AQ347" i="1"/>
  <c r="M347" i="5" s="1"/>
  <c r="P347" i="5" s="1"/>
  <c r="AQ411" i="1"/>
  <c r="M411" i="5" s="1"/>
  <c r="P411" i="5" s="1"/>
  <c r="AN411" i="1"/>
  <c r="AQ360" i="1"/>
  <c r="M360" i="5" s="1"/>
  <c r="P360" i="5" s="1"/>
  <c r="AN360" i="1"/>
  <c r="AN546" i="1"/>
  <c r="AQ546" i="1"/>
  <c r="M546" i="5" s="1"/>
  <c r="P546" i="5" s="1"/>
  <c r="AN599" i="1"/>
  <c r="AQ599" i="1"/>
  <c r="M599" i="5" s="1"/>
  <c r="P599" i="5" s="1"/>
  <c r="AQ454" i="1"/>
  <c r="M454" i="5" s="1"/>
  <c r="P454" i="5" s="1"/>
  <c r="AN454" i="1"/>
  <c r="AN444" i="1"/>
  <c r="AQ444" i="1"/>
  <c r="M444" i="5" s="1"/>
  <c r="P444" i="5" s="1"/>
  <c r="AQ540" i="1"/>
  <c r="M540" i="5" s="1"/>
  <c r="P540" i="5" s="1"/>
  <c r="AN540" i="1"/>
  <c r="AN312" i="1"/>
  <c r="AQ620" i="1"/>
  <c r="M620" i="5" s="1"/>
  <c r="P620" i="5" s="1"/>
  <c r="AN620" i="1"/>
  <c r="AN372" i="1"/>
  <c r="AQ372" i="1"/>
  <c r="M372" i="5" s="1"/>
  <c r="P372" i="5" s="1"/>
  <c r="AN363" i="1"/>
  <c r="AQ363" i="1"/>
  <c r="M363" i="5" s="1"/>
  <c r="P363" i="5" s="1"/>
  <c r="AN455" i="1"/>
  <c r="AQ455" i="1"/>
  <c r="M455" i="5" s="1"/>
  <c r="P455" i="5" s="1"/>
  <c r="AQ642" i="1"/>
  <c r="M642" i="5" s="1"/>
  <c r="P642" i="5" s="1"/>
  <c r="AN642" i="1"/>
  <c r="AQ524" i="1"/>
  <c r="M524" i="5" s="1"/>
  <c r="P524" i="5" s="1"/>
  <c r="AN524" i="1"/>
  <c r="AN359" i="1"/>
  <c r="AQ359" i="1"/>
  <c r="M359" i="5" s="1"/>
  <c r="P359" i="5" s="1"/>
  <c r="AN467" i="1"/>
  <c r="AQ467" i="1"/>
  <c r="M467" i="5" s="1"/>
  <c r="P467" i="5" s="1"/>
  <c r="AQ403" i="1"/>
  <c r="M403" i="5" s="1"/>
  <c r="P403" i="5" s="1"/>
  <c r="AN403" i="1"/>
  <c r="AN437" i="1"/>
  <c r="AQ437" i="1"/>
  <c r="M437" i="5" s="1"/>
  <c r="P437" i="5" s="1"/>
  <c r="AQ586" i="1"/>
  <c r="M586" i="5" s="1"/>
  <c r="P586" i="5" s="1"/>
  <c r="AN586" i="1"/>
  <c r="AQ527" i="1"/>
  <c r="M527" i="5" s="1"/>
  <c r="P527" i="5" s="1"/>
  <c r="AN527" i="1"/>
  <c r="AQ648" i="1"/>
  <c r="M648" i="5" s="1"/>
  <c r="P648" i="5" s="1"/>
  <c r="AN648" i="1"/>
  <c r="AQ341" i="1"/>
  <c r="M341" i="5" s="1"/>
  <c r="P341" i="5" s="1"/>
  <c r="AN341" i="1"/>
  <c r="AQ538" i="1"/>
  <c r="M538" i="5" s="1"/>
  <c r="P538" i="5" s="1"/>
  <c r="AN538" i="1"/>
  <c r="AN291" i="1"/>
  <c r="AN328" i="1"/>
  <c r="M328" i="5"/>
  <c r="P328" i="5" s="1"/>
  <c r="AQ345" i="1"/>
  <c r="M345" i="5" s="1"/>
  <c r="P345" i="5" s="1"/>
  <c r="AN345" i="1"/>
  <c r="AQ365" i="1"/>
  <c r="M365" i="5" s="1"/>
  <c r="P365" i="5" s="1"/>
  <c r="AN365" i="1"/>
  <c r="AQ472" i="1"/>
  <c r="M472" i="5" s="1"/>
  <c r="P472" i="5" s="1"/>
  <c r="AN472" i="1"/>
  <c r="AN301" i="1"/>
  <c r="AN417" i="1"/>
  <c r="AQ417" i="1"/>
  <c r="M417" i="5" s="1"/>
  <c r="P417" i="5" s="1"/>
  <c r="AN304" i="1"/>
  <c r="AN443" i="1"/>
  <c r="AQ443" i="1"/>
  <c r="M443" i="5" s="1"/>
  <c r="P443" i="5" s="1"/>
  <c r="AQ352" i="1"/>
  <c r="M352" i="5" s="1"/>
  <c r="P352" i="5" s="1"/>
  <c r="AN352" i="1"/>
  <c r="AQ355" i="1"/>
  <c r="M355" i="5" s="1"/>
  <c r="P355" i="5" s="1"/>
  <c r="AN355" i="1"/>
  <c r="AN405" i="1"/>
  <c r="AQ405" i="1"/>
  <c r="M405" i="5" s="1"/>
  <c r="P405" i="5" s="1"/>
  <c r="AN423" i="1"/>
  <c r="AQ423" i="1"/>
  <c r="M423" i="5" s="1"/>
  <c r="P423" i="5" s="1"/>
  <c r="AQ556" i="1"/>
  <c r="M556" i="5" s="1"/>
  <c r="P556" i="5" s="1"/>
  <c r="AN556" i="1"/>
  <c r="AN515" i="1"/>
  <c r="AQ515" i="1"/>
  <c r="M515" i="5" s="1"/>
  <c r="P515" i="5" s="1"/>
  <c r="AN473" i="1"/>
  <c r="AQ473" i="1"/>
  <c r="M473" i="5" s="1"/>
  <c r="P473" i="5" s="1"/>
  <c r="AQ481" i="1"/>
  <c r="M481" i="5" s="1"/>
  <c r="P481" i="5" s="1"/>
  <c r="AN481" i="1"/>
  <c r="AQ356" i="1"/>
  <c r="M356" i="5" s="1"/>
  <c r="P356" i="5" s="1"/>
  <c r="AN356" i="1"/>
  <c r="AN487" i="1"/>
  <c r="AQ487" i="1"/>
  <c r="M487" i="5" s="1"/>
  <c r="P487" i="5" s="1"/>
  <c r="AQ638" i="1"/>
  <c r="M638" i="5" s="1"/>
  <c r="P638" i="5" s="1"/>
  <c r="AN638" i="1"/>
  <c r="AN489" i="1"/>
  <c r="AQ489" i="1"/>
  <c r="M489" i="5" s="1"/>
  <c r="P489" i="5" s="1"/>
  <c r="AN295" i="1"/>
  <c r="AN2" i="1" l="1"/>
  <c r="AN3" i="1" s="1"/>
  <c r="AO584" i="1" l="1"/>
  <c r="AS584" i="1" s="1"/>
  <c r="AO259" i="1"/>
  <c r="AQ259" i="1" s="1"/>
  <c r="M259" i="5" s="1"/>
  <c r="P259" i="5" s="1"/>
  <c r="AO642" i="1"/>
  <c r="AS642" i="1" s="1"/>
  <c r="AO646" i="1"/>
  <c r="AS646" i="1" s="1"/>
  <c r="AO532" i="1"/>
  <c r="AS532" i="1" s="1"/>
  <c r="AO262" i="1"/>
  <c r="AQ262" i="1" s="1"/>
  <c r="M262" i="5" s="1"/>
  <c r="P262" i="5" s="1"/>
  <c r="AO115" i="1"/>
  <c r="AQ115" i="1" s="1"/>
  <c r="AO474" i="1"/>
  <c r="AS474" i="1" s="1"/>
  <c r="AO116" i="1"/>
  <c r="AS116" i="1" s="1"/>
  <c r="AO412" i="1"/>
  <c r="AS412" i="1" s="1"/>
  <c r="AO598" i="1"/>
  <c r="AS598" i="1" s="1"/>
  <c r="AO71" i="1"/>
  <c r="AQ71" i="1" s="1"/>
  <c r="AO456" i="1"/>
  <c r="AS456" i="1" s="1"/>
  <c r="AO75" i="1"/>
  <c r="AS75" i="1" s="1"/>
  <c r="AO651" i="1"/>
  <c r="AS651" i="1" s="1"/>
  <c r="AO354" i="1"/>
  <c r="AS354" i="1" s="1"/>
  <c r="AO399" i="1"/>
  <c r="AS399" i="1" s="1"/>
  <c r="AO176" i="1"/>
  <c r="AQ176" i="1" s="1"/>
  <c r="M176" i="5" s="1"/>
  <c r="P176" i="5" s="1"/>
  <c r="AO321" i="1"/>
  <c r="AO369" i="1"/>
  <c r="AS369" i="1" s="1"/>
  <c r="AO301" i="1"/>
  <c r="AO93" i="1"/>
  <c r="AQ93" i="1" s="1"/>
  <c r="AO192" i="1"/>
  <c r="AQ192" i="1" s="1"/>
  <c r="M192" i="5" s="1"/>
  <c r="P192" i="5" s="1"/>
  <c r="AO295" i="1"/>
  <c r="AS295" i="1" s="1"/>
  <c r="AO560" i="1"/>
  <c r="AS560" i="1" s="1"/>
  <c r="AO427" i="1"/>
  <c r="AS427" i="1" s="1"/>
  <c r="AO238" i="1"/>
  <c r="AQ238" i="1" s="1"/>
  <c r="M238" i="5" s="1"/>
  <c r="P238" i="5" s="1"/>
  <c r="AO224" i="1"/>
  <c r="AQ224" i="1" s="1"/>
  <c r="M224" i="5" s="1"/>
  <c r="P224" i="5" s="1"/>
  <c r="AO150" i="1"/>
  <c r="AQ150" i="1" s="1"/>
  <c r="M150" i="5" s="1"/>
  <c r="P150" i="5" s="1"/>
  <c r="AO149" i="1"/>
  <c r="AQ149" i="1" s="1"/>
  <c r="M149" i="5" s="1"/>
  <c r="P149" i="5" s="1"/>
  <c r="AO527" i="1"/>
  <c r="AS527" i="1" s="1"/>
  <c r="AO357" i="1"/>
  <c r="AS357" i="1" s="1"/>
  <c r="AO510" i="1"/>
  <c r="AS510" i="1" s="1"/>
  <c r="AO440" i="1"/>
  <c r="AS440" i="1" s="1"/>
  <c r="AO7" i="1"/>
  <c r="AS7" i="1" s="1"/>
  <c r="AO251" i="1"/>
  <c r="AQ251" i="1" s="1"/>
  <c r="M251" i="5" s="1"/>
  <c r="P251" i="5" s="1"/>
  <c r="AO347" i="1"/>
  <c r="AS347" i="1" s="1"/>
  <c r="AO396" i="1"/>
  <c r="AS396" i="1" s="1"/>
  <c r="AO562" i="1"/>
  <c r="AS562" i="1" s="1"/>
  <c r="AO394" i="1"/>
  <c r="AS394" i="1" s="1"/>
  <c r="AO349" i="1"/>
  <c r="AS349" i="1" s="1"/>
  <c r="AO521" i="1"/>
  <c r="AS521" i="1" s="1"/>
  <c r="AO200" i="1"/>
  <c r="AS200" i="1" s="1"/>
  <c r="AO612" i="1"/>
  <c r="AS612" i="1" s="1"/>
  <c r="AO99" i="1"/>
  <c r="AQ99" i="1" s="1"/>
  <c r="AO153" i="1"/>
  <c r="AS153" i="1" s="1"/>
  <c r="AO573" i="1"/>
  <c r="AS573" i="1" s="1"/>
  <c r="AO581" i="1"/>
  <c r="AS581" i="1" s="1"/>
  <c r="AO571" i="1"/>
  <c r="AS571" i="1" s="1"/>
  <c r="AO233" i="1"/>
  <c r="AQ233" i="1" s="1"/>
  <c r="M233" i="5" s="1"/>
  <c r="P233" i="5" s="1"/>
  <c r="AO478" i="1"/>
  <c r="AS478" i="1" s="1"/>
  <c r="AO555" i="1"/>
  <c r="AS555" i="1" s="1"/>
  <c r="AO265" i="1"/>
  <c r="AQ265" i="1" s="1"/>
  <c r="M265" i="5" s="1"/>
  <c r="P265" i="5" s="1"/>
  <c r="AO246" i="1"/>
  <c r="AQ246" i="1" s="1"/>
  <c r="M246" i="5" s="1"/>
  <c r="P246" i="5" s="1"/>
  <c r="AO329" i="1"/>
  <c r="AS329" i="1" s="1"/>
  <c r="AO556" i="1"/>
  <c r="AS556" i="1" s="1"/>
  <c r="AO32" i="1"/>
  <c r="AQ32" i="1" s="1"/>
  <c r="AO623" i="1"/>
  <c r="AS623" i="1" s="1"/>
  <c r="AO422" i="1"/>
  <c r="AS422" i="1" s="1"/>
  <c r="AO275" i="1"/>
  <c r="AQ275" i="1" s="1"/>
  <c r="M275" i="5" s="1"/>
  <c r="P275" i="5" s="1"/>
  <c r="AO464" i="1"/>
  <c r="AS464" i="1" s="1"/>
  <c r="AO472" i="1"/>
  <c r="AS472" i="1" s="1"/>
  <c r="AO97" i="1"/>
  <c r="AQ97" i="1" s="1"/>
  <c r="AO230" i="1"/>
  <c r="AQ230" i="1" s="1"/>
  <c r="M230" i="5" s="1"/>
  <c r="P230" i="5" s="1"/>
  <c r="AO442" i="1"/>
  <c r="AS442" i="1" s="1"/>
  <c r="AO122" i="1"/>
  <c r="AQ122" i="1" s="1"/>
  <c r="AO380" i="1"/>
  <c r="AS380" i="1" s="1"/>
  <c r="AO91" i="1"/>
  <c r="AQ91" i="1" s="1"/>
  <c r="AO390" i="1"/>
  <c r="AS390" i="1" s="1"/>
  <c r="AO76" i="1"/>
  <c r="AQ76" i="1" s="1"/>
  <c r="AO503" i="1"/>
  <c r="AS503" i="1" s="1"/>
  <c r="AO146" i="1"/>
  <c r="AQ146" i="1" s="1"/>
  <c r="M146" i="5" s="1"/>
  <c r="P146" i="5" s="1"/>
  <c r="AO586" i="1"/>
  <c r="AS586" i="1" s="1"/>
  <c r="AO322" i="1"/>
  <c r="AO92" i="1"/>
  <c r="AQ92" i="1" s="1"/>
  <c r="AO202" i="1"/>
  <c r="AS202" i="1" s="1"/>
  <c r="AO37" i="1"/>
  <c r="AQ37" i="1" s="1"/>
  <c r="AO31" i="1"/>
  <c r="AQ31" i="1" s="1"/>
  <c r="AO221" i="1"/>
  <c r="AQ221" i="1" s="1"/>
  <c r="M221" i="5" s="1"/>
  <c r="P221" i="5" s="1"/>
  <c r="AO186" i="1"/>
  <c r="AS186" i="1" s="1"/>
  <c r="AO286" i="1"/>
  <c r="AQ286" i="1" s="1"/>
  <c r="M286" i="5" s="1"/>
  <c r="P286" i="5" s="1"/>
  <c r="AO404" i="1"/>
  <c r="AS404" i="1" s="1"/>
  <c r="AO432" i="1"/>
  <c r="AS432" i="1" s="1"/>
  <c r="AO570" i="1"/>
  <c r="AS570" i="1" s="1"/>
  <c r="AO109" i="1"/>
  <c r="AS109" i="1" s="1"/>
  <c r="AO290" i="1"/>
  <c r="AS290" i="1" s="1"/>
  <c r="AO141" i="1"/>
  <c r="AS141" i="1" s="1"/>
  <c r="AO536" i="1"/>
  <c r="AS536" i="1" s="1"/>
  <c r="AO406" i="1"/>
  <c r="AS406" i="1" s="1"/>
  <c r="AO74" i="1"/>
  <c r="AS74" i="1" s="1"/>
  <c r="AO346" i="1"/>
  <c r="AS346" i="1" s="1"/>
  <c r="AO644" i="1"/>
  <c r="AS644" i="1" s="1"/>
  <c r="AO391" i="1"/>
  <c r="AS391" i="1" s="1"/>
  <c r="AO313" i="1"/>
  <c r="AO608" i="1"/>
  <c r="AS608" i="1" s="1"/>
  <c r="AO436" i="1"/>
  <c r="AS436" i="1" s="1"/>
  <c r="AO429" i="1"/>
  <c r="AS429" i="1" s="1"/>
  <c r="AO65" i="1"/>
  <c r="AS65" i="1" s="1"/>
  <c r="AO324" i="1"/>
  <c r="AO24" i="1"/>
  <c r="AQ24" i="1" s="1"/>
  <c r="AO163" i="1"/>
  <c r="AS163" i="1" s="1"/>
  <c r="AO292" i="1"/>
  <c r="AS292" i="1" s="1"/>
  <c r="AO222" i="1"/>
  <c r="AQ222" i="1" s="1"/>
  <c r="M222" i="5" s="1"/>
  <c r="P222" i="5" s="1"/>
  <c r="AO287" i="1"/>
  <c r="AQ287" i="1" s="1"/>
  <c r="M287" i="5" s="1"/>
  <c r="P287" i="5" s="1"/>
  <c r="AO55" i="1"/>
  <c r="AS55" i="1" s="1"/>
  <c r="AO85" i="1"/>
  <c r="AQ85" i="1" s="1"/>
  <c r="AO388" i="1"/>
  <c r="AS388" i="1" s="1"/>
  <c r="AO342" i="1"/>
  <c r="AS342" i="1" s="1"/>
  <c r="AO524" i="1"/>
  <c r="AS524" i="1" s="1"/>
  <c r="AO135" i="1"/>
  <c r="AS135" i="1" s="1"/>
  <c r="AO517" i="1"/>
  <c r="AS517" i="1" s="1"/>
  <c r="AO147" i="1"/>
  <c r="AQ147" i="1" s="1"/>
  <c r="M147" i="5" s="1"/>
  <c r="P147" i="5" s="1"/>
  <c r="AO626" i="1"/>
  <c r="AS626" i="1" s="1"/>
  <c r="AO26" i="1"/>
  <c r="AS26" i="1" s="1"/>
  <c r="AO628" i="1"/>
  <c r="AS628" i="1" s="1"/>
  <c r="AO38" i="1"/>
  <c r="AQ38" i="1" s="1"/>
  <c r="AO558" i="1"/>
  <c r="AS558" i="1" s="1"/>
  <c r="AO140" i="1"/>
  <c r="AS140" i="1" s="1"/>
  <c r="AO351" i="1"/>
  <c r="AS351" i="1" s="1"/>
  <c r="AO169" i="1"/>
  <c r="AQ169" i="1" s="1"/>
  <c r="M169" i="5" s="1"/>
  <c r="P169" i="5" s="1"/>
  <c r="AO61" i="1"/>
  <c r="AQ61" i="1" s="1"/>
  <c r="AO174" i="1"/>
  <c r="AS174" i="1" s="1"/>
  <c r="AO641" i="1"/>
  <c r="AS641" i="1" s="1"/>
  <c r="AO87" i="1"/>
  <c r="AQ87" i="1" s="1"/>
  <c r="AO309" i="1"/>
  <c r="AO477" i="1"/>
  <c r="AS477" i="1" s="1"/>
  <c r="AO280" i="1"/>
  <c r="AQ280" i="1" s="1"/>
  <c r="M280" i="5" s="1"/>
  <c r="P280" i="5" s="1"/>
  <c r="AO14" i="1"/>
  <c r="AS14" i="1" s="1"/>
  <c r="AO156" i="1"/>
  <c r="AQ156" i="1" s="1"/>
  <c r="M156" i="5" s="1"/>
  <c r="P156" i="5" s="1"/>
  <c r="AO393" i="1"/>
  <c r="AS393" i="1" s="1"/>
  <c r="AO171" i="1"/>
  <c r="AQ171" i="1" s="1"/>
  <c r="M171" i="5" s="1"/>
  <c r="P171" i="5" s="1"/>
  <c r="AO529" i="1"/>
  <c r="AS529" i="1" s="1"/>
  <c r="AO207" i="1"/>
  <c r="AQ207" i="1" s="1"/>
  <c r="M207" i="5" s="1"/>
  <c r="P207" i="5" s="1"/>
  <c r="AO515" i="1"/>
  <c r="AS515" i="1" s="1"/>
  <c r="AO352" i="1"/>
  <c r="AS352" i="1" s="1"/>
  <c r="AO198" i="1"/>
  <c r="AQ198" i="1" s="1"/>
  <c r="M198" i="5" s="1"/>
  <c r="P198" i="5" s="1"/>
  <c r="AO591" i="1"/>
  <c r="AS591" i="1" s="1"/>
  <c r="AO225" i="1"/>
  <c r="AQ225" i="1" s="1"/>
  <c r="M225" i="5" s="1"/>
  <c r="P225" i="5" s="1"/>
  <c r="AO401" i="1"/>
  <c r="AS401" i="1" s="1"/>
  <c r="AO189" i="1"/>
  <c r="AS189" i="1" s="1"/>
  <c r="AO383" i="1"/>
  <c r="AS383" i="1" s="1"/>
  <c r="AO364" i="1"/>
  <c r="AS364" i="1" s="1"/>
  <c r="AO161" i="1"/>
  <c r="AQ161" i="1" s="1"/>
  <c r="M161" i="5" s="1"/>
  <c r="P161" i="5" s="1"/>
  <c r="AO466" i="1"/>
  <c r="AS466" i="1" s="1"/>
  <c r="AO635" i="1"/>
  <c r="AS635" i="1" s="1"/>
  <c r="AO458" i="1"/>
  <c r="AS458" i="1" s="1"/>
  <c r="AO131" i="1"/>
  <c r="AQ131" i="1" s="1"/>
  <c r="AO136" i="1"/>
  <c r="AQ136" i="1" s="1"/>
  <c r="AO13" i="1"/>
  <c r="AQ13" i="1" s="1"/>
  <c r="AO332" i="1"/>
  <c r="AS332" i="1" s="1"/>
  <c r="AO79" i="1"/>
  <c r="AS79" i="1" s="1"/>
  <c r="AO609" i="1"/>
  <c r="AS609" i="1" s="1"/>
  <c r="AO333" i="1"/>
  <c r="AS333" i="1" s="1"/>
  <c r="AO338" i="1"/>
  <c r="AS338" i="1" s="1"/>
  <c r="AO553" i="1"/>
  <c r="AS553" i="1" s="1"/>
  <c r="AO599" i="1"/>
  <c r="AS599" i="1" s="1"/>
  <c r="AO580" i="1"/>
  <c r="AS580" i="1" s="1"/>
  <c r="AO622" i="1"/>
  <c r="AS622" i="1" s="1"/>
  <c r="AO535" i="1"/>
  <c r="AS535" i="1" s="1"/>
  <c r="AO433" i="1"/>
  <c r="AS433" i="1" s="1"/>
  <c r="AO397" i="1"/>
  <c r="AS397" i="1" s="1"/>
  <c r="AO362" i="1"/>
  <c r="AS362" i="1" s="1"/>
  <c r="AO8" i="1"/>
  <c r="AQ8" i="1" s="1"/>
  <c r="AO470" i="1"/>
  <c r="AS470" i="1" s="1"/>
  <c r="AO205" i="1"/>
  <c r="AS205" i="1" s="1"/>
  <c r="AO486" i="1"/>
  <c r="AS486" i="1" s="1"/>
  <c r="AO379" i="1"/>
  <c r="AS379" i="1" s="1"/>
  <c r="AO335" i="1"/>
  <c r="AS335" i="1" s="1"/>
  <c r="AO88" i="1"/>
  <c r="AQ88" i="1" s="1"/>
  <c r="AO197" i="1"/>
  <c r="AS197" i="1" s="1"/>
  <c r="AO344" i="1"/>
  <c r="AS344" i="1" s="1"/>
  <c r="AO417" i="1"/>
  <c r="AS417" i="1" s="1"/>
  <c r="AO158" i="1"/>
  <c r="AQ158" i="1" s="1"/>
  <c r="M158" i="5" s="1"/>
  <c r="P158" i="5" s="1"/>
  <c r="AO108" i="1"/>
  <c r="AQ108" i="1" s="1"/>
  <c r="AO416" i="1"/>
  <c r="AS416" i="1" s="1"/>
  <c r="AO361" i="1"/>
  <c r="AS361" i="1" s="1"/>
  <c r="AO407" i="1"/>
  <c r="AS407" i="1" s="1"/>
  <c r="AO316" i="1"/>
  <c r="AO593" i="1"/>
  <c r="AS593" i="1" s="1"/>
  <c r="AO525" i="1"/>
  <c r="AS525" i="1" s="1"/>
  <c r="AO565" i="1"/>
  <c r="AS565" i="1" s="1"/>
  <c r="AO181" i="1"/>
  <c r="AS181" i="1" s="1"/>
  <c r="AO551" i="1"/>
  <c r="AS551" i="1" s="1"/>
  <c r="AO561" i="1"/>
  <c r="AS561" i="1" s="1"/>
  <c r="AO414" i="1"/>
  <c r="AS414" i="1" s="1"/>
  <c r="AO173" i="1"/>
  <c r="AQ173" i="1" s="1"/>
  <c r="M173" i="5" s="1"/>
  <c r="P173" i="5" s="1"/>
  <c r="AO587" i="1"/>
  <c r="AS587" i="1" s="1"/>
  <c r="AO441" i="1"/>
  <c r="AS441" i="1" s="1"/>
  <c r="AO538" i="1"/>
  <c r="AS538" i="1" s="1"/>
  <c r="AO312" i="1"/>
  <c r="AO435" i="1"/>
  <c r="AS435" i="1" s="1"/>
  <c r="AO139" i="1"/>
  <c r="AS139" i="1" s="1"/>
  <c r="AO226" i="1"/>
  <c r="AQ226" i="1" s="1"/>
  <c r="M226" i="5" s="1"/>
  <c r="P226" i="5" s="1"/>
  <c r="AO145" i="1"/>
  <c r="AQ145" i="1" s="1"/>
  <c r="M145" i="5" s="1"/>
  <c r="P145" i="5" s="1"/>
  <c r="AO534" i="1"/>
  <c r="AS534" i="1" s="1"/>
  <c r="AO500" i="1"/>
  <c r="AS500" i="1" s="1"/>
  <c r="AO381" i="1"/>
  <c r="AS381" i="1" s="1"/>
  <c r="AO253" i="1"/>
  <c r="AS253" i="1" s="1"/>
  <c r="AO110" i="1"/>
  <c r="AQ110" i="1" s="1"/>
  <c r="AO49" i="1"/>
  <c r="AQ49" i="1" s="1"/>
  <c r="AO314" i="1"/>
  <c r="AO263" i="1"/>
  <c r="AQ263" i="1" s="1"/>
  <c r="M263" i="5" s="1"/>
  <c r="P263" i="5" s="1"/>
  <c r="AO511" i="1"/>
  <c r="AS511" i="1" s="1"/>
  <c r="AO328" i="1"/>
  <c r="AS328" i="1" s="1"/>
  <c r="AO70" i="1"/>
  <c r="AQ70" i="1" s="1"/>
  <c r="AO353" i="1"/>
  <c r="AS353" i="1" s="1"/>
  <c r="AO632" i="1"/>
  <c r="AS632" i="1" s="1"/>
  <c r="AO382" i="1"/>
  <c r="AS382" i="1" s="1"/>
  <c r="AO645" i="1"/>
  <c r="AS645" i="1" s="1"/>
  <c r="AO385" i="1"/>
  <c r="AS385" i="1" s="1"/>
  <c r="AO315" i="1"/>
  <c r="AO620" i="1"/>
  <c r="AS620" i="1" s="1"/>
  <c r="AO542" i="1"/>
  <c r="AS542" i="1" s="1"/>
  <c r="AO66" i="1"/>
  <c r="AQ66" i="1" s="1"/>
  <c r="AO18" i="1"/>
  <c r="AS18" i="1" s="1"/>
  <c r="AO507" i="1"/>
  <c r="AS507" i="1" s="1"/>
  <c r="AO160" i="1"/>
  <c r="AQ160" i="1" s="1"/>
  <c r="M160" i="5" s="1"/>
  <c r="P160" i="5" s="1"/>
  <c r="AO234" i="1"/>
  <c r="AS234" i="1" s="1"/>
  <c r="AO58" i="1"/>
  <c r="AS58" i="1" s="1"/>
  <c r="AO121" i="1"/>
  <c r="AQ121" i="1" s="1"/>
  <c r="AO129" i="1"/>
  <c r="AQ129" i="1" s="1"/>
  <c r="AO350" i="1"/>
  <c r="AS350" i="1" s="1"/>
  <c r="AO359" i="1"/>
  <c r="AS359" i="1" s="1"/>
  <c r="AO550" i="1"/>
  <c r="AS550" i="1" s="1"/>
  <c r="AO63" i="1"/>
  <c r="AS63" i="1" s="1"/>
  <c r="AO384" i="1"/>
  <c r="AS384" i="1" s="1"/>
  <c r="AO340" i="1"/>
  <c r="AS340" i="1" s="1"/>
  <c r="AO268" i="1"/>
  <c r="AQ268" i="1" s="1"/>
  <c r="M268" i="5" s="1"/>
  <c r="P268" i="5" s="1"/>
  <c r="AO495" i="1"/>
  <c r="AS495" i="1" s="1"/>
  <c r="AO210" i="1"/>
  <c r="AQ210" i="1" s="1"/>
  <c r="M210" i="5" s="1"/>
  <c r="P210" i="5" s="1"/>
  <c r="AO518" i="1"/>
  <c r="AS518" i="1" s="1"/>
  <c r="AO366" i="1"/>
  <c r="AS366" i="1" s="1"/>
  <c r="AO277" i="1"/>
  <c r="AQ277" i="1" s="1"/>
  <c r="M277" i="5" s="1"/>
  <c r="P277" i="5" s="1"/>
  <c r="AO603" i="1"/>
  <c r="AS603" i="1" s="1"/>
  <c r="AO343" i="1"/>
  <c r="AS343" i="1" s="1"/>
  <c r="AO264" i="1"/>
  <c r="AQ264" i="1" s="1"/>
  <c r="M264" i="5" s="1"/>
  <c r="P264" i="5" s="1"/>
  <c r="AO183" i="1"/>
  <c r="AS183" i="1" s="1"/>
  <c r="AO579" i="1"/>
  <c r="AS579" i="1" s="1"/>
  <c r="AO16" i="1"/>
  <c r="AQ16" i="1" s="1"/>
  <c r="AO616" i="1"/>
  <c r="AS616" i="1" s="1"/>
  <c r="AO501" i="1"/>
  <c r="AS501" i="1" s="1"/>
  <c r="AO248" i="1"/>
  <c r="AS248" i="1" s="1"/>
  <c r="AO548" i="1"/>
  <c r="AS548" i="1" s="1"/>
  <c r="AO601" i="1"/>
  <c r="AS601" i="1" s="1"/>
  <c r="AO23" i="1"/>
  <c r="AQ23" i="1" s="1"/>
  <c r="AO244" i="1"/>
  <c r="AQ244" i="1" s="1"/>
  <c r="M244" i="5" s="1"/>
  <c r="P244" i="5" s="1"/>
  <c r="AO497" i="1"/>
  <c r="AS497" i="1" s="1"/>
  <c r="AO566" i="1"/>
  <c r="AS566" i="1" s="1"/>
  <c r="AO216" i="1"/>
  <c r="AS216" i="1" s="1"/>
  <c r="AO201" i="1"/>
  <c r="AQ201" i="1" s="1"/>
  <c r="M201" i="5" s="1"/>
  <c r="P201" i="5" s="1"/>
  <c r="AO463" i="1"/>
  <c r="AS463" i="1" s="1"/>
  <c r="AO543" i="1"/>
  <c r="AS543" i="1" s="1"/>
  <c r="AO378" i="1"/>
  <c r="AS378" i="1" s="1"/>
  <c r="AO94" i="1"/>
  <c r="AS94" i="1" s="1"/>
  <c r="AO337" i="1"/>
  <c r="AS337" i="1" s="1"/>
  <c r="AO631" i="1"/>
  <c r="AS631" i="1" s="1"/>
  <c r="AO21" i="1"/>
  <c r="AQ21" i="1" s="1"/>
  <c r="AO373" i="1"/>
  <c r="AS373" i="1" s="1"/>
  <c r="AO468" i="1"/>
  <c r="AS468" i="1" s="1"/>
  <c r="AO636" i="1"/>
  <c r="AS636" i="1" s="1"/>
  <c r="AO585" i="1"/>
  <c r="AS585" i="1" s="1"/>
  <c r="AO51" i="1"/>
  <c r="AQ51" i="1" s="1"/>
  <c r="AO45" i="1"/>
  <c r="AQ45" i="1" s="1"/>
  <c r="AO199" i="1"/>
  <c r="AQ199" i="1" s="1"/>
  <c r="M199" i="5" s="1"/>
  <c r="P199" i="5" s="1"/>
  <c r="AO607" i="1"/>
  <c r="AS607" i="1" s="1"/>
  <c r="AO106" i="1"/>
  <c r="AS106" i="1" s="1"/>
  <c r="AO17" i="1"/>
  <c r="AQ17" i="1" s="1"/>
  <c r="AO11" i="1"/>
  <c r="AS11" i="1" s="1"/>
  <c r="AO235" i="1"/>
  <c r="AS235" i="1" s="1"/>
  <c r="AO284" i="1"/>
  <c r="AQ284" i="1" s="1"/>
  <c r="M284" i="5" s="1"/>
  <c r="P284" i="5" s="1"/>
  <c r="AO30" i="1"/>
  <c r="AQ30" i="1" s="1"/>
  <c r="AO50" i="1"/>
  <c r="AQ50" i="1" s="1"/>
  <c r="AO485" i="1"/>
  <c r="AS485" i="1" s="1"/>
  <c r="AO531" i="1"/>
  <c r="AS531" i="1" s="1"/>
  <c r="AO419" i="1"/>
  <c r="AS419" i="1" s="1"/>
  <c r="AO405" i="1"/>
  <c r="AS405" i="1" s="1"/>
  <c r="AO575" i="1"/>
  <c r="AS575" i="1" s="1"/>
  <c r="AO583" i="1"/>
  <c r="AS583" i="1" s="1"/>
  <c r="AO72" i="1"/>
  <c r="AQ72" i="1" s="1"/>
  <c r="AO554" i="1"/>
  <c r="AS554" i="1" s="1"/>
  <c r="AO128" i="1"/>
  <c r="AQ128" i="1" s="1"/>
  <c r="AO239" i="1"/>
  <c r="AS239" i="1" s="1"/>
  <c r="AO39" i="1"/>
  <c r="AQ39" i="1" s="1"/>
  <c r="AO126" i="1"/>
  <c r="AS126" i="1" s="1"/>
  <c r="AO308" i="1"/>
  <c r="AO236" i="1"/>
  <c r="AQ236" i="1" s="1"/>
  <c r="M236" i="5" s="1"/>
  <c r="P236" i="5" s="1"/>
  <c r="AO175" i="1"/>
  <c r="AQ175" i="1" s="1"/>
  <c r="M175" i="5" s="1"/>
  <c r="P175" i="5" s="1"/>
  <c r="AO448" i="1"/>
  <c r="AS448" i="1" s="1"/>
  <c r="AO214" i="1"/>
  <c r="AQ214" i="1" s="1"/>
  <c r="M214" i="5" s="1"/>
  <c r="P214" i="5" s="1"/>
  <c r="AO190" i="1"/>
  <c r="AQ190" i="1" s="1"/>
  <c r="M190" i="5" s="1"/>
  <c r="P190" i="5" s="1"/>
  <c r="AO402" i="1"/>
  <c r="AS402" i="1" s="1"/>
  <c r="AO104" i="1"/>
  <c r="AQ104" i="1" s="1"/>
  <c r="AO326" i="1"/>
  <c r="AO266" i="1"/>
  <c r="AS266" i="1" s="1"/>
  <c r="AO552" i="1"/>
  <c r="AS552" i="1" s="1"/>
  <c r="AO498" i="1"/>
  <c r="AS498" i="1" s="1"/>
  <c r="AO392" i="1"/>
  <c r="AS392" i="1" s="1"/>
  <c r="AO69" i="1"/>
  <c r="AQ69" i="1" s="1"/>
  <c r="AO229" i="1"/>
  <c r="AQ229" i="1" s="1"/>
  <c r="M229" i="5" s="1"/>
  <c r="P229" i="5" s="1"/>
  <c r="AO457" i="1"/>
  <c r="AS457" i="1" s="1"/>
  <c r="AO443" i="1"/>
  <c r="AS443" i="1" s="1"/>
  <c r="AO320" i="1"/>
  <c r="AO597" i="1"/>
  <c r="AS597" i="1" s="1"/>
  <c r="AO311" i="1"/>
  <c r="AO185" i="1"/>
  <c r="AS185" i="1" s="1"/>
  <c r="AO29" i="1"/>
  <c r="AQ29" i="1" s="1"/>
  <c r="AO220" i="1"/>
  <c r="AQ220" i="1" s="1"/>
  <c r="M220" i="5" s="1"/>
  <c r="P220" i="5" s="1"/>
  <c r="AO568" i="1"/>
  <c r="AS568" i="1" s="1"/>
  <c r="AO28" i="1"/>
  <c r="AQ28" i="1" s="1"/>
  <c r="AO611" i="1"/>
  <c r="AS611" i="1" s="1"/>
  <c r="AO44" i="1"/>
  <c r="AS44" i="1" s="1"/>
  <c r="AO633" i="1"/>
  <c r="AS633" i="1" s="1"/>
  <c r="AO130" i="1"/>
  <c r="AQ130" i="1" s="1"/>
  <c r="AO137" i="1"/>
  <c r="AQ137" i="1" s="1"/>
  <c r="M137" i="5" s="1"/>
  <c r="P137" i="5" s="1"/>
  <c r="AO643" i="1"/>
  <c r="AS643" i="1" s="1"/>
  <c r="AO217" i="1"/>
  <c r="AS217" i="1" s="1"/>
  <c r="AO368" i="1"/>
  <c r="AS368" i="1" s="1"/>
  <c r="AO519" i="1"/>
  <c r="AS519" i="1" s="1"/>
  <c r="AO105" i="1"/>
  <c r="AS105" i="1" s="1"/>
  <c r="AO107" i="1"/>
  <c r="AQ107" i="1" s="1"/>
  <c r="AO307" i="1"/>
  <c r="AO418" i="1"/>
  <c r="AS418" i="1" s="1"/>
  <c r="AO100" i="1"/>
  <c r="AS100" i="1" s="1"/>
  <c r="AO341" i="1"/>
  <c r="AS341" i="1" s="1"/>
  <c r="AO617" i="1"/>
  <c r="AS617" i="1" s="1"/>
  <c r="AO650" i="1"/>
  <c r="AS650" i="1" s="1"/>
  <c r="AO184" i="1"/>
  <c r="AS184" i="1" s="1"/>
  <c r="AO489" i="1"/>
  <c r="AS489" i="1" s="1"/>
  <c r="AO358" i="1"/>
  <c r="AS358" i="1" s="1"/>
  <c r="AO540" i="1"/>
  <c r="AS540" i="1" s="1"/>
  <c r="AO111" i="1"/>
  <c r="AS111" i="1" s="1"/>
  <c r="AO563" i="1"/>
  <c r="AS563" i="1" s="1"/>
  <c r="AO487" i="1"/>
  <c r="AS487" i="1" s="1"/>
  <c r="AO215" i="1"/>
  <c r="AQ215" i="1" s="1"/>
  <c r="M215" i="5" s="1"/>
  <c r="P215" i="5" s="1"/>
  <c r="AO360" i="1"/>
  <c r="AS360" i="1" s="1"/>
  <c r="AO460" i="1"/>
  <c r="AS460" i="1" s="1"/>
  <c r="AO589" i="1"/>
  <c r="AS589" i="1" s="1"/>
  <c r="AO170" i="1"/>
  <c r="AS170" i="1" s="1"/>
  <c r="AO86" i="1"/>
  <c r="AQ86" i="1" s="1"/>
  <c r="AO68" i="1"/>
  <c r="AQ68" i="1" s="1"/>
  <c r="AO479" i="1"/>
  <c r="AS479" i="1" s="1"/>
  <c r="AO172" i="1"/>
  <c r="AS172" i="1" s="1"/>
  <c r="AO73" i="1"/>
  <c r="AQ73" i="1" s="1"/>
  <c r="AO64" i="1"/>
  <c r="AQ64" i="1" s="1"/>
  <c r="AO281" i="1"/>
  <c r="AS281" i="1" s="1"/>
  <c r="AO513" i="1"/>
  <c r="AS513" i="1" s="1"/>
  <c r="AO400" i="1"/>
  <c r="AS400" i="1" s="1"/>
  <c r="AO444" i="1"/>
  <c r="AS444" i="1" s="1"/>
  <c r="AO223" i="1"/>
  <c r="AQ223" i="1" s="1"/>
  <c r="M223" i="5" s="1"/>
  <c r="P223" i="5" s="1"/>
  <c r="AO473" i="1"/>
  <c r="AS473" i="1" s="1"/>
  <c r="AO634" i="1"/>
  <c r="AS634" i="1" s="1"/>
  <c r="AO154" i="1"/>
  <c r="AQ154" i="1" s="1"/>
  <c r="M154" i="5" s="1"/>
  <c r="P154" i="5" s="1"/>
  <c r="AO512" i="1"/>
  <c r="AS512" i="1" s="1"/>
  <c r="AO595" i="1"/>
  <c r="AS595" i="1" s="1"/>
  <c r="AO398" i="1"/>
  <c r="AS398" i="1" s="1"/>
  <c r="AO62" i="1"/>
  <c r="AS62" i="1" s="1"/>
  <c r="AO43" i="1"/>
  <c r="AS43" i="1" s="1"/>
  <c r="AO193" i="1"/>
  <c r="AS193" i="1" s="1"/>
  <c r="AO9" i="1"/>
  <c r="AQ9" i="1" s="1"/>
  <c r="AO245" i="1"/>
  <c r="AS245" i="1" s="1"/>
  <c r="AO421" i="1"/>
  <c r="AS421" i="1" s="1"/>
  <c r="AO247" i="1"/>
  <c r="AQ247" i="1" s="1"/>
  <c r="M247" i="5" s="1"/>
  <c r="P247" i="5" s="1"/>
  <c r="AO119" i="1"/>
  <c r="AS119" i="1" s="1"/>
  <c r="AO619" i="1"/>
  <c r="AS619" i="1" s="1"/>
  <c r="AO638" i="1"/>
  <c r="AS638" i="1" s="1"/>
  <c r="AO46" i="1"/>
  <c r="AS46" i="1" s="1"/>
  <c r="AO648" i="1"/>
  <c r="AS648" i="1" s="1"/>
  <c r="AO208" i="1"/>
  <c r="AQ208" i="1" s="1"/>
  <c r="M208" i="5" s="1"/>
  <c r="P208" i="5" s="1"/>
  <c r="AO10" i="1"/>
  <c r="AS10" i="1" s="1"/>
  <c r="AO48" i="1"/>
  <c r="AQ48" i="1" s="1"/>
  <c r="AO118" i="1"/>
  <c r="AS118" i="1" s="1"/>
  <c r="AO386" i="1"/>
  <c r="AS386" i="1" s="1"/>
  <c r="AO178" i="1"/>
  <c r="AQ178" i="1" s="1"/>
  <c r="M178" i="5" s="1"/>
  <c r="P178" i="5" s="1"/>
  <c r="AO103" i="1"/>
  <c r="AQ103" i="1" s="1"/>
  <c r="AO209" i="1"/>
  <c r="AQ209" i="1" s="1"/>
  <c r="M209" i="5" s="1"/>
  <c r="P209" i="5" s="1"/>
  <c r="AO242" i="1"/>
  <c r="AQ242" i="1" s="1"/>
  <c r="M242" i="5" s="1"/>
  <c r="P242" i="5" s="1"/>
  <c r="AO297" i="1"/>
  <c r="AS297" i="1" s="1"/>
  <c r="AO559" i="1"/>
  <c r="AS559" i="1" s="1"/>
  <c r="AO191" i="1"/>
  <c r="AS191" i="1" s="1"/>
  <c r="AO306" i="1"/>
  <c r="AO471" i="1"/>
  <c r="AS471" i="1" s="1"/>
  <c r="AO403" i="1"/>
  <c r="AS403" i="1" s="1"/>
  <c r="AO203" i="1"/>
  <c r="AQ203" i="1" s="1"/>
  <c r="M203" i="5" s="1"/>
  <c r="P203" i="5" s="1"/>
  <c r="AO377" i="1"/>
  <c r="AS377" i="1" s="1"/>
  <c r="AO19" i="1"/>
  <c r="AS19" i="1" s="1"/>
  <c r="AO569" i="1"/>
  <c r="AS569" i="1" s="1"/>
  <c r="AO408" i="1"/>
  <c r="AS408" i="1" s="1"/>
  <c r="AO165" i="1"/>
  <c r="AS165" i="1" s="1"/>
  <c r="AO34" i="1"/>
  <c r="AQ34" i="1" s="1"/>
  <c r="AO167" i="1"/>
  <c r="AQ167" i="1" s="1"/>
  <c r="M167" i="5" s="1"/>
  <c r="P167" i="5" s="1"/>
  <c r="AO60" i="1"/>
  <c r="AS60" i="1" s="1"/>
  <c r="AO289" i="1"/>
  <c r="AS289" i="1" s="1"/>
  <c r="AO261" i="1"/>
  <c r="AQ261" i="1" s="1"/>
  <c r="M261" i="5" s="1"/>
  <c r="P261" i="5" s="1"/>
  <c r="AO41" i="1"/>
  <c r="AQ41" i="1" s="1"/>
  <c r="AO621" i="1"/>
  <c r="AS621" i="1" s="1"/>
  <c r="AO459" i="1"/>
  <c r="AS459" i="1" s="1"/>
  <c r="AO151" i="1"/>
  <c r="AQ151" i="1" s="1"/>
  <c r="M151" i="5" s="1"/>
  <c r="P151" i="5" s="1"/>
  <c r="AO490" i="1"/>
  <c r="AS490" i="1" s="1"/>
  <c r="AO142" i="1"/>
  <c r="AQ142" i="1" s="1"/>
  <c r="M142" i="5" s="1"/>
  <c r="P142" i="5" s="1"/>
  <c r="AO219" i="1"/>
  <c r="AQ219" i="1" s="1"/>
  <c r="M219" i="5" s="1"/>
  <c r="P219" i="5" s="1"/>
  <c r="AO336" i="1"/>
  <c r="AS336" i="1" s="1"/>
  <c r="AO454" i="1"/>
  <c r="AS454" i="1" s="1"/>
  <c r="AO40" i="1"/>
  <c r="AQ40" i="1" s="1"/>
  <c r="AO133" i="1"/>
  <c r="AQ133" i="1" s="1"/>
  <c r="AO508" i="1"/>
  <c r="AS508" i="1" s="1"/>
  <c r="AO166" i="1"/>
  <c r="AS166" i="1" s="1"/>
  <c r="AO348" i="1"/>
  <c r="AS348" i="1" s="1"/>
  <c r="AO188" i="1"/>
  <c r="AS188" i="1" s="1"/>
  <c r="AO212" i="1"/>
  <c r="AQ212" i="1" s="1"/>
  <c r="M212" i="5" s="1"/>
  <c r="P212" i="5" s="1"/>
  <c r="AO159" i="1"/>
  <c r="AQ159" i="1" s="1"/>
  <c r="M159" i="5" s="1"/>
  <c r="P159" i="5" s="1"/>
  <c r="AO451" i="1"/>
  <c r="AS451" i="1" s="1"/>
  <c r="AO637" i="1"/>
  <c r="AS637" i="1" s="1"/>
  <c r="AO291" i="1"/>
  <c r="AS291" i="1" s="1"/>
  <c r="AO20" i="1"/>
  <c r="AQ20" i="1" s="1"/>
  <c r="AO47" i="1"/>
  <c r="AS47" i="1" s="1"/>
  <c r="AO544" i="1"/>
  <c r="AS544" i="1" s="1"/>
  <c r="AO505" i="1"/>
  <c r="AS505" i="1" s="1"/>
  <c r="AO557" i="1"/>
  <c r="AS557" i="1" s="1"/>
  <c r="AO272" i="1"/>
  <c r="AQ272" i="1" s="1"/>
  <c r="M272" i="5" s="1"/>
  <c r="P272" i="5" s="1"/>
  <c r="AO180" i="1"/>
  <c r="AS180" i="1" s="1"/>
  <c r="AO96" i="1"/>
  <c r="AS96" i="1" s="1"/>
  <c r="AO496" i="1"/>
  <c r="AS496" i="1" s="1"/>
  <c r="AO572" i="1"/>
  <c r="AS572" i="1" s="1"/>
  <c r="AO317" i="1"/>
  <c r="AO592" i="1"/>
  <c r="AS592" i="1" s="1"/>
  <c r="AO273" i="1"/>
  <c r="AS273" i="1" s="1"/>
  <c r="AO123" i="1"/>
  <c r="AS123" i="1" s="1"/>
  <c r="AO606" i="1"/>
  <c r="AS606" i="1" s="1"/>
  <c r="AO194" i="1"/>
  <c r="AS194" i="1" s="1"/>
  <c r="AO528" i="1"/>
  <c r="AS528" i="1" s="1"/>
  <c r="AO168" i="1"/>
  <c r="AQ168" i="1" s="1"/>
  <c r="M168" i="5" s="1"/>
  <c r="P168" i="5" s="1"/>
  <c r="AO157" i="1"/>
  <c r="AS157" i="1" s="1"/>
  <c r="AO101" i="1"/>
  <c r="AQ101" i="1" s="1"/>
  <c r="AO475" i="1"/>
  <c r="AS475" i="1" s="1"/>
  <c r="AO270" i="1"/>
  <c r="AS270" i="1" s="1"/>
  <c r="AO278" i="1"/>
  <c r="AS278" i="1" s="1"/>
  <c r="AO582" i="1"/>
  <c r="AS582" i="1" s="1"/>
  <c r="AO36" i="1"/>
  <c r="AS36" i="1" s="1"/>
  <c r="AO345" i="1"/>
  <c r="AS345" i="1" s="1"/>
  <c r="AO492" i="1"/>
  <c r="AS492" i="1" s="1"/>
  <c r="AO276" i="1"/>
  <c r="AS276" i="1" s="1"/>
  <c r="AO530" i="1"/>
  <c r="AS530" i="1" s="1"/>
  <c r="AO296" i="1"/>
  <c r="AQ296" i="1" s="1"/>
  <c r="M296" i="5" s="1"/>
  <c r="P296" i="5" s="1"/>
  <c r="AO319" i="1"/>
  <c r="AO411" i="1"/>
  <c r="AS411" i="1" s="1"/>
  <c r="AO520" i="1"/>
  <c r="AS520" i="1" s="1"/>
  <c r="AO541" i="1"/>
  <c r="AS541" i="1" s="1"/>
  <c r="AO461" i="1"/>
  <c r="AS461" i="1" s="1"/>
  <c r="AO423" i="1"/>
  <c r="AS423" i="1" s="1"/>
  <c r="AO627" i="1"/>
  <c r="AS627" i="1" s="1"/>
  <c r="AO610" i="1"/>
  <c r="AS610" i="1" s="1"/>
  <c r="AO303" i="1"/>
  <c r="AO112" i="1"/>
  <c r="AS112" i="1" s="1"/>
  <c r="AO481" i="1"/>
  <c r="AS481" i="1" s="1"/>
  <c r="AO164" i="1"/>
  <c r="AS164" i="1" s="1"/>
  <c r="AO509" i="1"/>
  <c r="AS509" i="1" s="1"/>
  <c r="AO325" i="1"/>
  <c r="AO574" i="1"/>
  <c r="AS574" i="1" s="1"/>
  <c r="AO602" i="1"/>
  <c r="AS602" i="1" s="1"/>
  <c r="AO334" i="1"/>
  <c r="AS334" i="1" s="1"/>
  <c r="AO83" i="1"/>
  <c r="AQ83" i="1" s="1"/>
  <c r="AO271" i="1"/>
  <c r="AQ271" i="1" s="1"/>
  <c r="M271" i="5" s="1"/>
  <c r="P271" i="5" s="1"/>
  <c r="AO187" i="1"/>
  <c r="AQ187" i="1" s="1"/>
  <c r="M187" i="5" s="1"/>
  <c r="P187" i="5" s="1"/>
  <c r="AO625" i="1"/>
  <c r="AS625" i="1" s="1"/>
  <c r="AO371" i="1"/>
  <c r="AS371" i="1" s="1"/>
  <c r="AO260" i="1"/>
  <c r="AQ260" i="1" s="1"/>
  <c r="M260" i="5" s="1"/>
  <c r="P260" i="5" s="1"/>
  <c r="AO80" i="1"/>
  <c r="AQ80" i="1" s="1"/>
  <c r="AO182" i="1"/>
  <c r="AS182" i="1" s="1"/>
  <c r="AO218" i="1"/>
  <c r="AS218" i="1" s="1"/>
  <c r="AO124" i="1"/>
  <c r="AQ124" i="1" s="1"/>
  <c r="AO537" i="1"/>
  <c r="AS537" i="1" s="1"/>
  <c r="AO375" i="1"/>
  <c r="AS375" i="1" s="1"/>
  <c r="AO89" i="1"/>
  <c r="AS89" i="1" s="1"/>
  <c r="AO594" i="1"/>
  <c r="AS594" i="1" s="1"/>
  <c r="AO431" i="1"/>
  <c r="AS431" i="1" s="1"/>
  <c r="AO232" i="1"/>
  <c r="AQ232" i="1" s="1"/>
  <c r="M232" i="5" s="1"/>
  <c r="P232" i="5" s="1"/>
  <c r="AO533" i="1"/>
  <c r="AS533" i="1" s="1"/>
  <c r="AO363" i="1"/>
  <c r="AS363" i="1" s="1"/>
  <c r="AO249" i="1"/>
  <c r="AS249" i="1" s="1"/>
  <c r="AO372" i="1"/>
  <c r="AS372" i="1" s="1"/>
  <c r="AO523" i="1"/>
  <c r="AS523" i="1" s="1"/>
  <c r="AO605" i="1"/>
  <c r="AS605" i="1" s="1"/>
  <c r="AO624" i="1"/>
  <c r="AS624" i="1" s="1"/>
  <c r="AO213" i="1"/>
  <c r="AQ213" i="1" s="1"/>
  <c r="M213" i="5" s="1"/>
  <c r="P213" i="5" s="1"/>
  <c r="AO77" i="1"/>
  <c r="AS77" i="1" s="1"/>
  <c r="AO494" i="1"/>
  <c r="AS494" i="1" s="1"/>
  <c r="AO78" i="1"/>
  <c r="AS78" i="1" s="1"/>
  <c r="AO615" i="1"/>
  <c r="AS615" i="1" s="1"/>
  <c r="AO240" i="1"/>
  <c r="AS240" i="1" s="1"/>
  <c r="AO300" i="1"/>
  <c r="AO206" i="1"/>
  <c r="AQ206" i="1" s="1"/>
  <c r="M206" i="5" s="1"/>
  <c r="P206" i="5" s="1"/>
  <c r="AO355" i="1"/>
  <c r="AS355" i="1" s="1"/>
  <c r="AO250" i="1"/>
  <c r="AS250" i="1" s="1"/>
  <c r="AO604" i="1"/>
  <c r="AS604" i="1" s="1"/>
  <c r="AO241" i="1"/>
  <c r="AS241" i="1" s="1"/>
  <c r="AO127" i="1"/>
  <c r="AS127" i="1" s="1"/>
  <c r="AO437" i="1"/>
  <c r="AS437" i="1" s="1"/>
  <c r="AO447" i="1"/>
  <c r="AS447" i="1" s="1"/>
  <c r="AO647" i="1"/>
  <c r="AS647" i="1" s="1"/>
  <c r="AO120" i="1"/>
  <c r="AQ120" i="1" s="1"/>
  <c r="AO455" i="1"/>
  <c r="AS455" i="1" s="1"/>
  <c r="AO302" i="1"/>
  <c r="AO258" i="1"/>
  <c r="AQ258" i="1" s="1"/>
  <c r="M258" i="5" s="1"/>
  <c r="P258" i="5" s="1"/>
  <c r="AO54" i="1"/>
  <c r="AQ54" i="1" s="1"/>
  <c r="AO614" i="1"/>
  <c r="AS614" i="1" s="1"/>
  <c r="AO211" i="1"/>
  <c r="AS211" i="1" s="1"/>
  <c r="AO546" i="1"/>
  <c r="AS546" i="1" s="1"/>
  <c r="AO504" i="1"/>
  <c r="AS504" i="1" s="1"/>
  <c r="AO547" i="1"/>
  <c r="AS547" i="1" s="1"/>
  <c r="AO425" i="1"/>
  <c r="AS425" i="1" s="1"/>
  <c r="AO56" i="1"/>
  <c r="AQ56" i="1" s="1"/>
  <c r="AO374" i="1"/>
  <c r="AS374" i="1" s="1"/>
  <c r="AO53" i="1"/>
  <c r="AQ53" i="1" s="1"/>
  <c r="AO564" i="1"/>
  <c r="AS564" i="1" s="1"/>
  <c r="AO282" i="1"/>
  <c r="AS282" i="1" s="1"/>
  <c r="AO67" i="1"/>
  <c r="AQ67" i="1" s="1"/>
  <c r="AO409" i="1"/>
  <c r="AS409" i="1" s="1"/>
  <c r="AO484" i="1"/>
  <c r="AS484" i="1" s="1"/>
  <c r="AO299" i="1"/>
  <c r="AQ299" i="1" s="1"/>
  <c r="M299" i="5" s="1"/>
  <c r="P299" i="5" s="1"/>
  <c r="AO304" i="1"/>
  <c r="AO446" i="1"/>
  <c r="AS446" i="1" s="1"/>
  <c r="AO482" i="1"/>
  <c r="AS482" i="1" s="1"/>
  <c r="AO288" i="1"/>
  <c r="AQ288" i="1" s="1"/>
  <c r="M288" i="5" s="1"/>
  <c r="P288" i="5" s="1"/>
  <c r="AO298" i="1"/>
  <c r="AQ298" i="1" s="1"/>
  <c r="M298" i="5" s="1"/>
  <c r="P298" i="5" s="1"/>
  <c r="AO465" i="1"/>
  <c r="AS465" i="1" s="1"/>
  <c r="AO639" i="1"/>
  <c r="AS639" i="1" s="1"/>
  <c r="AO132" i="1"/>
  <c r="AQ132" i="1" s="1"/>
  <c r="AO576" i="1"/>
  <c r="AS576" i="1" s="1"/>
  <c r="AO476" i="1"/>
  <c r="AS476" i="1" s="1"/>
  <c r="AO228" i="1"/>
  <c r="AS228" i="1" s="1"/>
  <c r="AO502" i="1"/>
  <c r="AS502" i="1" s="1"/>
  <c r="AO117" i="1"/>
  <c r="AQ117" i="1" s="1"/>
  <c r="AO82" i="1"/>
  <c r="AS82" i="1" s="1"/>
  <c r="AO453" i="1"/>
  <c r="AS453" i="1" s="1"/>
  <c r="AO493" i="1"/>
  <c r="AS493" i="1" s="1"/>
  <c r="AO177" i="1"/>
  <c r="AQ177" i="1" s="1"/>
  <c r="M177" i="5" s="1"/>
  <c r="P177" i="5" s="1"/>
  <c r="AO376" i="1"/>
  <c r="AS376" i="1" s="1"/>
  <c r="AO467" i="1"/>
  <c r="AS467" i="1" s="1"/>
  <c r="AO27" i="1"/>
  <c r="AS27" i="1" s="1"/>
  <c r="AO356" i="1"/>
  <c r="AS356" i="1" s="1"/>
  <c r="AO237" i="1"/>
  <c r="AS237" i="1" s="1"/>
  <c r="AO549" i="1"/>
  <c r="AS549" i="1" s="1"/>
  <c r="AO254" i="1"/>
  <c r="AS254" i="1" s="1"/>
  <c r="AO81" i="1"/>
  <c r="AS81" i="1" s="1"/>
  <c r="AO162" i="1"/>
  <c r="AQ162" i="1" s="1"/>
  <c r="M162" i="5" s="1"/>
  <c r="P162" i="5" s="1"/>
  <c r="AO613" i="1"/>
  <c r="AS613" i="1" s="1"/>
  <c r="AO143" i="1"/>
  <c r="AQ143" i="1" s="1"/>
  <c r="M143" i="5" s="1"/>
  <c r="P143" i="5" s="1"/>
  <c r="AO526" i="1"/>
  <c r="AS526" i="1" s="1"/>
  <c r="AO42" i="1"/>
  <c r="AS42" i="1" s="1"/>
  <c r="AO445" i="1"/>
  <c r="AS445" i="1" s="1"/>
  <c r="AO506" i="1"/>
  <c r="AS506" i="1" s="1"/>
  <c r="AO491" i="1"/>
  <c r="AS491" i="1" s="1"/>
  <c r="AO57" i="1"/>
  <c r="AS57" i="1" s="1"/>
  <c r="AO499" i="1"/>
  <c r="AS499" i="1" s="1"/>
  <c r="AO102" i="1"/>
  <c r="AQ102" i="1" s="1"/>
  <c r="AO387" i="1"/>
  <c r="AS387" i="1" s="1"/>
  <c r="AO588" i="1"/>
  <c r="AS588" i="1" s="1"/>
  <c r="AO410" i="1"/>
  <c r="AS410" i="1" s="1"/>
  <c r="AO252" i="1"/>
  <c r="AQ252" i="1" s="1"/>
  <c r="M252" i="5" s="1"/>
  <c r="P252" i="5" s="1"/>
  <c r="AO578" i="1"/>
  <c r="AS578" i="1" s="1"/>
  <c r="AO95" i="1"/>
  <c r="AQ95" i="1" s="1"/>
  <c r="AO256" i="1"/>
  <c r="AQ256" i="1" s="1"/>
  <c r="M256" i="5" s="1"/>
  <c r="P256" i="5" s="1"/>
  <c r="AO330" i="1"/>
  <c r="AS330" i="1" s="1"/>
  <c r="AO22" i="1"/>
  <c r="AS22" i="1" s="1"/>
  <c r="AO125" i="1"/>
  <c r="AQ125" i="1" s="1"/>
  <c r="AO113" i="1"/>
  <c r="AQ113" i="1" s="1"/>
  <c r="AO148" i="1"/>
  <c r="AQ148" i="1" s="1"/>
  <c r="M148" i="5" s="1"/>
  <c r="P148" i="5" s="1"/>
  <c r="AO114" i="1"/>
  <c r="AS114" i="1" s="1"/>
  <c r="AO243" i="1"/>
  <c r="AQ243" i="1" s="1"/>
  <c r="M243" i="5" s="1"/>
  <c r="P243" i="5" s="1"/>
  <c r="AO331" i="1"/>
  <c r="AS331" i="1" s="1"/>
  <c r="AO339" i="1"/>
  <c r="AS339" i="1" s="1"/>
  <c r="AO514" i="1"/>
  <c r="AS514" i="1" s="1"/>
  <c r="AO35" i="1"/>
  <c r="AS35" i="1" s="1"/>
  <c r="AO327" i="1"/>
  <c r="AO231" i="1"/>
  <c r="AQ231" i="1" s="1"/>
  <c r="M231" i="5" s="1"/>
  <c r="P231" i="5" s="1"/>
  <c r="AO367" i="1"/>
  <c r="AS367" i="1" s="1"/>
  <c r="AO15" i="1"/>
  <c r="AQ15" i="1" s="1"/>
  <c r="AO33" i="1"/>
  <c r="AS33" i="1" s="1"/>
  <c r="AO577" i="1"/>
  <c r="AS577" i="1" s="1"/>
  <c r="AO155" i="1"/>
  <c r="AS155" i="1" s="1"/>
  <c r="AO293" i="1"/>
  <c r="AS293" i="1" s="1"/>
  <c r="AO630" i="1"/>
  <c r="AS630" i="1" s="1"/>
  <c r="AO449" i="1"/>
  <c r="AS449" i="1" s="1"/>
  <c r="AO545" i="1"/>
  <c r="AS545" i="1" s="1"/>
  <c r="AO283" i="1"/>
  <c r="AQ283" i="1" s="1"/>
  <c r="M283" i="5" s="1"/>
  <c r="P283" i="5" s="1"/>
  <c r="AO310" i="1"/>
  <c r="AO323" i="1"/>
  <c r="AO483" i="1"/>
  <c r="AS483" i="1" s="1"/>
  <c r="AO59" i="1"/>
  <c r="AS59" i="1" s="1"/>
  <c r="AO590" i="1"/>
  <c r="AS590" i="1" s="1"/>
  <c r="AO420" i="1"/>
  <c r="AS420" i="1" s="1"/>
  <c r="AO279" i="1"/>
  <c r="AQ279" i="1" s="1"/>
  <c r="M279" i="5" s="1"/>
  <c r="P279" i="5" s="1"/>
  <c r="AO285" i="1"/>
  <c r="AQ285" i="1" s="1"/>
  <c r="M285" i="5" s="1"/>
  <c r="P285" i="5" s="1"/>
  <c r="AO365" i="1"/>
  <c r="AS365" i="1" s="1"/>
  <c r="AO424" i="1"/>
  <c r="AS424" i="1" s="1"/>
  <c r="AO649" i="1"/>
  <c r="AS649" i="1" s="1"/>
  <c r="AO274" i="1"/>
  <c r="AQ274" i="1" s="1"/>
  <c r="M274" i="5" s="1"/>
  <c r="P274" i="5" s="1"/>
  <c r="AO269" i="1"/>
  <c r="AQ269" i="1" s="1"/>
  <c r="M269" i="5" s="1"/>
  <c r="P269" i="5" s="1"/>
  <c r="AO204" i="1"/>
  <c r="AS204" i="1" s="1"/>
  <c r="AO294" i="1"/>
  <c r="AQ294" i="1" s="1"/>
  <c r="M294" i="5" s="1"/>
  <c r="P294" i="5" s="1"/>
  <c r="AO600" i="1"/>
  <c r="AS600" i="1" s="1"/>
  <c r="AO618" i="1"/>
  <c r="AS618" i="1" s="1"/>
  <c r="AO305" i="1"/>
  <c r="AO318" i="1"/>
  <c r="AO90" i="1"/>
  <c r="AS90" i="1" s="1"/>
  <c r="AO179" i="1"/>
  <c r="AS179" i="1" s="1"/>
  <c r="AO138" i="1"/>
  <c r="AQ138" i="1" s="1"/>
  <c r="M138" i="5" s="1"/>
  <c r="P138" i="5" s="1"/>
  <c r="AO370" i="1"/>
  <c r="AS370" i="1" s="1"/>
  <c r="AO52" i="1"/>
  <c r="AQ52" i="1" s="1"/>
  <c r="AO539" i="1"/>
  <c r="AS539" i="1" s="1"/>
  <c r="AO428" i="1"/>
  <c r="AS428" i="1" s="1"/>
  <c r="AO196" i="1"/>
  <c r="AS196" i="1" s="1"/>
  <c r="AO522" i="1"/>
  <c r="AS522" i="1" s="1"/>
  <c r="AO480" i="1"/>
  <c r="AS480" i="1" s="1"/>
  <c r="AO415" i="1"/>
  <c r="AS415" i="1" s="1"/>
  <c r="AO438" i="1"/>
  <c r="AS438" i="1" s="1"/>
  <c r="AO395" i="1"/>
  <c r="AS395" i="1" s="1"/>
  <c r="AO144" i="1"/>
  <c r="AQ144" i="1" s="1"/>
  <c r="M144" i="5" s="1"/>
  <c r="P144" i="5" s="1"/>
  <c r="AO434" i="1"/>
  <c r="AS434" i="1" s="1"/>
  <c r="AO426" i="1"/>
  <c r="AS426" i="1" s="1"/>
  <c r="AO134" i="1"/>
  <c r="AS134" i="1" s="1"/>
  <c r="AO469" i="1"/>
  <c r="AS469" i="1" s="1"/>
  <c r="AO516" i="1"/>
  <c r="AS516" i="1" s="1"/>
  <c r="AO12" i="1"/>
  <c r="AQ12" i="1" s="1"/>
  <c r="AO413" i="1"/>
  <c r="AS413" i="1" s="1"/>
  <c r="AO25" i="1"/>
  <c r="AQ25" i="1" s="1"/>
  <c r="AO267" i="1"/>
  <c r="AQ267" i="1" s="1"/>
  <c r="M267" i="5" s="1"/>
  <c r="P267" i="5" s="1"/>
  <c r="AO227" i="1"/>
  <c r="AQ227" i="1" s="1"/>
  <c r="M227" i="5" s="1"/>
  <c r="P227" i="5" s="1"/>
  <c r="AO629" i="1"/>
  <c r="AS629" i="1" s="1"/>
  <c r="AO255" i="1"/>
  <c r="AS255" i="1" s="1"/>
  <c r="AO596" i="1"/>
  <c r="AS596" i="1" s="1"/>
  <c r="AO195" i="1"/>
  <c r="AS195" i="1" s="1"/>
  <c r="AO567" i="1"/>
  <c r="AS567" i="1" s="1"/>
  <c r="AO257" i="1"/>
  <c r="AQ257" i="1" s="1"/>
  <c r="M257" i="5" s="1"/>
  <c r="P257" i="5" s="1"/>
  <c r="AO452" i="1"/>
  <c r="AS452" i="1" s="1"/>
  <c r="AO450" i="1"/>
  <c r="AS450" i="1" s="1"/>
  <c r="AO152" i="1"/>
  <c r="AQ152" i="1" s="1"/>
  <c r="M152" i="5" s="1"/>
  <c r="P152" i="5" s="1"/>
  <c r="AO462" i="1"/>
  <c r="AS462" i="1" s="1"/>
  <c r="AO84" i="1"/>
  <c r="AS84" i="1" s="1"/>
  <c r="AO488" i="1"/>
  <c r="AS488" i="1" s="1"/>
  <c r="AO389" i="1"/>
  <c r="AS389" i="1" s="1"/>
  <c r="AO430" i="1"/>
  <c r="AS430" i="1" s="1"/>
  <c r="AO640" i="1"/>
  <c r="AS640" i="1" s="1"/>
  <c r="AO439" i="1"/>
  <c r="AS439" i="1" s="1"/>
  <c r="AO98" i="1"/>
  <c r="AS98" i="1" s="1"/>
  <c r="AS300" i="1"/>
  <c r="AS323" i="1" l="1"/>
  <c r="AQ323" i="1"/>
  <c r="M323" i="5" s="1"/>
  <c r="P323" i="5" s="1"/>
  <c r="AS325" i="1"/>
  <c r="AQ325" i="1"/>
  <c r="M325" i="5" s="1"/>
  <c r="P325" i="5" s="1"/>
  <c r="AS307" i="1"/>
  <c r="AQ307" i="1"/>
  <c r="M307" i="5" s="1"/>
  <c r="P307" i="5" s="1"/>
  <c r="AS326" i="1"/>
  <c r="AQ326" i="1"/>
  <c r="M326" i="5" s="1"/>
  <c r="P326" i="5" s="1"/>
  <c r="AS308" i="1"/>
  <c r="AQ308" i="1"/>
  <c r="M308" i="5" s="1"/>
  <c r="P308" i="5" s="1"/>
  <c r="AS314" i="1"/>
  <c r="AQ314" i="1"/>
  <c r="M314" i="5" s="1"/>
  <c r="P314" i="5" s="1"/>
  <c r="AS309" i="1"/>
  <c r="AQ309" i="1"/>
  <c r="M309" i="5" s="1"/>
  <c r="P309" i="5" s="1"/>
  <c r="AS310" i="1"/>
  <c r="AQ310" i="1"/>
  <c r="M310" i="5" s="1"/>
  <c r="P310" i="5" s="1"/>
  <c r="AS327" i="1"/>
  <c r="AQ327" i="1"/>
  <c r="M327" i="5" s="1"/>
  <c r="P327" i="5" s="1"/>
  <c r="AS320" i="1"/>
  <c r="AQ320" i="1"/>
  <c r="M320" i="5" s="1"/>
  <c r="P320" i="5" s="1"/>
  <c r="AS312" i="1"/>
  <c r="AQ312" i="1"/>
  <c r="M312" i="5" s="1"/>
  <c r="P312" i="5" s="1"/>
  <c r="AS316" i="1"/>
  <c r="AQ316" i="1"/>
  <c r="M316" i="5" s="1"/>
  <c r="P316" i="5" s="1"/>
  <c r="AS313" i="1"/>
  <c r="AQ313" i="1"/>
  <c r="M313" i="5" s="1"/>
  <c r="P313" i="5" s="1"/>
  <c r="AS322" i="1"/>
  <c r="AQ322" i="1"/>
  <c r="M322" i="5" s="1"/>
  <c r="P322" i="5" s="1"/>
  <c r="AS315" i="1"/>
  <c r="AQ315" i="1"/>
  <c r="M315" i="5" s="1"/>
  <c r="P315" i="5" s="1"/>
  <c r="AS324" i="1"/>
  <c r="AQ324" i="1"/>
  <c r="M324" i="5" s="1"/>
  <c r="P324" i="5" s="1"/>
  <c r="AS321" i="1"/>
  <c r="AQ321" i="1"/>
  <c r="M321" i="5" s="1"/>
  <c r="P321" i="5" s="1"/>
  <c r="AS318" i="1"/>
  <c r="AQ318" i="1"/>
  <c r="M318" i="5" s="1"/>
  <c r="P318" i="5" s="1"/>
  <c r="AS319" i="1"/>
  <c r="AQ319" i="1"/>
  <c r="M319" i="5" s="1"/>
  <c r="P319" i="5" s="1"/>
  <c r="AS317" i="1"/>
  <c r="AQ317" i="1"/>
  <c r="M317" i="5" s="1"/>
  <c r="P317" i="5" s="1"/>
  <c r="AS306" i="1"/>
  <c r="AQ306" i="1"/>
  <c r="M306" i="5" s="1"/>
  <c r="P306" i="5" s="1"/>
  <c r="AS311" i="1"/>
  <c r="AQ311" i="1"/>
  <c r="M311" i="5" s="1"/>
  <c r="P311" i="5" s="1"/>
  <c r="AQ116" i="1"/>
  <c r="AQ109" i="1"/>
  <c r="AS233" i="1"/>
  <c r="AQ304" i="1"/>
  <c r="M304" i="5" s="1"/>
  <c r="P304" i="5" s="1"/>
  <c r="AS303" i="1"/>
  <c r="AQ303" i="1"/>
  <c r="M303" i="5" s="1"/>
  <c r="P303" i="5" s="1"/>
  <c r="AS122" i="1"/>
  <c r="AS305" i="1"/>
  <c r="AQ305" i="1"/>
  <c r="M305" i="5" s="1"/>
  <c r="P305" i="5" s="1"/>
  <c r="AQ302" i="1"/>
  <c r="M302" i="5" s="1"/>
  <c r="P302" i="5" s="1"/>
  <c r="AQ300" i="1"/>
  <c r="M300" i="5" s="1"/>
  <c r="P300" i="5" s="1"/>
  <c r="AQ266" i="1"/>
  <c r="M266" i="5" s="1"/>
  <c r="P266" i="5" s="1"/>
  <c r="AS149" i="1"/>
  <c r="AS301" i="1"/>
  <c r="AQ301" i="1"/>
  <c r="M301" i="5" s="1"/>
  <c r="P301" i="5" s="1"/>
  <c r="AS76" i="1"/>
  <c r="AQ65" i="1"/>
  <c r="AQ292" i="1"/>
  <c r="M292" i="5" s="1"/>
  <c r="P292" i="5" s="1"/>
  <c r="AQ74" i="1"/>
  <c r="AS246" i="1"/>
  <c r="AS150" i="1"/>
  <c r="AS99" i="1"/>
  <c r="AS37" i="1"/>
  <c r="AS265" i="1"/>
  <c r="AS259" i="1"/>
  <c r="AQ153" i="1"/>
  <c r="M153" i="5" s="1"/>
  <c r="P153" i="5" s="1"/>
  <c r="AQ248" i="1"/>
  <c r="M248" i="5" s="1"/>
  <c r="P248" i="5" s="1"/>
  <c r="AS225" i="1"/>
  <c r="AQ140" i="1"/>
  <c r="M140" i="5" s="1"/>
  <c r="P140" i="5" s="1"/>
  <c r="AQ75" i="1"/>
  <c r="AS201" i="1"/>
  <c r="AS262" i="1"/>
  <c r="AS31" i="1"/>
  <c r="AQ135" i="1"/>
  <c r="AS159" i="1"/>
  <c r="AS93" i="1"/>
  <c r="AS85" i="1"/>
  <c r="AS66" i="1"/>
  <c r="AS176" i="1"/>
  <c r="AQ26" i="1"/>
  <c r="AQ290" i="1"/>
  <c r="M290" i="5" s="1"/>
  <c r="P290" i="5" s="1"/>
  <c r="AS41" i="1"/>
  <c r="AQ172" i="1"/>
  <c r="M172" i="5" s="1"/>
  <c r="P172" i="5" s="1"/>
  <c r="AS167" i="1"/>
  <c r="AS236" i="1"/>
  <c r="AQ253" i="1"/>
  <c r="M253" i="5" s="1"/>
  <c r="P253" i="5" s="1"/>
  <c r="AS29" i="1"/>
  <c r="AS247" i="1"/>
  <c r="AQ234" i="1"/>
  <c r="M234" i="5" s="1"/>
  <c r="P234" i="5" s="1"/>
  <c r="AQ7" i="1"/>
  <c r="AS171" i="1"/>
  <c r="AQ200" i="1"/>
  <c r="M200" i="5" s="1"/>
  <c r="P200" i="5" s="1"/>
  <c r="AQ141" i="1"/>
  <c r="M141" i="5" s="1"/>
  <c r="P141" i="5" s="1"/>
  <c r="AQ270" i="1"/>
  <c r="M270" i="5" s="1"/>
  <c r="P270" i="5" s="1"/>
  <c r="AS192" i="1"/>
  <c r="AS115" i="1"/>
  <c r="AQ228" i="1"/>
  <c r="M228" i="5" s="1"/>
  <c r="P228" i="5" s="1"/>
  <c r="AS251" i="1"/>
  <c r="AS275" i="1"/>
  <c r="AS232" i="1"/>
  <c r="AS146" i="1"/>
  <c r="AS230" i="1"/>
  <c r="AQ114" i="1"/>
  <c r="AQ157" i="1"/>
  <c r="M157" i="5" s="1"/>
  <c r="P157" i="5" s="1"/>
  <c r="AQ188" i="1"/>
  <c r="M188" i="5" s="1"/>
  <c r="P188" i="5" s="1"/>
  <c r="AS107" i="1"/>
  <c r="AS24" i="1"/>
  <c r="AS71" i="1"/>
  <c r="AS68" i="1"/>
  <c r="AS91" i="1"/>
  <c r="AS224" i="1"/>
  <c r="AQ295" i="1"/>
  <c r="M295" i="5" s="1"/>
  <c r="P295" i="5" s="1"/>
  <c r="AQ165" i="1"/>
  <c r="M165" i="5" s="1"/>
  <c r="P165" i="5" s="1"/>
  <c r="AQ195" i="1"/>
  <c r="M195" i="5" s="1"/>
  <c r="P195" i="5" s="1"/>
  <c r="AQ14" i="1"/>
  <c r="AS87" i="1"/>
  <c r="AS238" i="1"/>
  <c r="AS17" i="1"/>
  <c r="AS296" i="1"/>
  <c r="AQ100" i="1"/>
  <c r="AS40" i="1"/>
  <c r="AS86" i="1"/>
  <c r="AS110" i="1"/>
  <c r="AS221" i="1"/>
  <c r="AS32" i="1"/>
  <c r="AQ163" i="1"/>
  <c r="M163" i="5" s="1"/>
  <c r="P163" i="5" s="1"/>
  <c r="AS286" i="1"/>
  <c r="AQ84" i="1"/>
  <c r="AS61" i="1"/>
  <c r="AQ55" i="1"/>
  <c r="AQ185" i="1"/>
  <c r="M185" i="5" s="1"/>
  <c r="P185" i="5" s="1"/>
  <c r="AQ27" i="1"/>
  <c r="AQ60" i="1"/>
  <c r="AS280" i="1"/>
  <c r="AS175" i="1"/>
  <c r="AQ47" i="1"/>
  <c r="AQ118" i="1"/>
  <c r="AS143" i="1"/>
  <c r="AS8" i="1"/>
  <c r="AQ79" i="1"/>
  <c r="AS229" i="1"/>
  <c r="AS92" i="1"/>
  <c r="AS161" i="1"/>
  <c r="AS148" i="1"/>
  <c r="AQ105" i="1"/>
  <c r="AS97" i="1"/>
  <c r="AS30" i="1"/>
  <c r="AQ191" i="1"/>
  <c r="M191" i="5" s="1"/>
  <c r="P191" i="5" s="1"/>
  <c r="AQ254" i="1"/>
  <c r="M254" i="5" s="1"/>
  <c r="P254" i="5" s="1"/>
  <c r="AS168" i="1"/>
  <c r="AS131" i="1"/>
  <c r="AS222" i="1"/>
  <c r="AS187" i="1"/>
  <c r="AQ164" i="1"/>
  <c r="M164" i="5" s="1"/>
  <c r="P164" i="5" s="1"/>
  <c r="AQ44" i="1"/>
  <c r="AS56" i="1"/>
  <c r="AQ78" i="1"/>
  <c r="AQ182" i="1"/>
  <c r="M182" i="5" s="1"/>
  <c r="P182" i="5" s="1"/>
  <c r="AQ189" i="1"/>
  <c r="M189" i="5" s="1"/>
  <c r="P189" i="5" s="1"/>
  <c r="AQ11" i="1"/>
  <c r="AS120" i="1"/>
  <c r="AS219" i="1"/>
  <c r="AS64" i="1"/>
  <c r="AS268" i="1"/>
  <c r="AS67" i="1"/>
  <c r="AQ278" i="1"/>
  <c r="M278" i="5" s="1"/>
  <c r="P278" i="5" s="1"/>
  <c r="AQ126" i="1"/>
  <c r="AQ202" i="1"/>
  <c r="M202" i="5" s="1"/>
  <c r="P202" i="5" s="1"/>
  <c r="AS304" i="1"/>
  <c r="AS257" i="1"/>
  <c r="AS252" i="1"/>
  <c r="AQ245" i="1"/>
  <c r="M245" i="5" s="1"/>
  <c r="P245" i="5" s="1"/>
  <c r="AQ217" i="1"/>
  <c r="M217" i="5" s="1"/>
  <c r="P217" i="5" s="1"/>
  <c r="AQ127" i="1"/>
  <c r="AQ62" i="1"/>
  <c r="AQ186" i="1"/>
  <c r="M186" i="5" s="1"/>
  <c r="P186" i="5" s="1"/>
  <c r="AS299" i="1"/>
  <c r="AS287" i="1"/>
  <c r="AS264" i="1"/>
  <c r="AQ180" i="1"/>
  <c r="M180" i="5" s="1"/>
  <c r="P180" i="5" s="1"/>
  <c r="AQ139" i="1"/>
  <c r="M139" i="5" s="1"/>
  <c r="P139" i="5" s="1"/>
  <c r="AS242" i="1"/>
  <c r="AS154" i="1"/>
  <c r="AS50" i="1"/>
  <c r="AS198" i="1"/>
  <c r="AS133" i="1"/>
  <c r="AS199" i="1"/>
  <c r="AS49" i="1"/>
  <c r="AS38" i="1"/>
  <c r="AS169" i="1"/>
  <c r="AS54" i="1"/>
  <c r="AS208" i="1"/>
  <c r="AS104" i="1"/>
  <c r="AS147" i="1"/>
  <c r="AS213" i="1"/>
  <c r="AS121" i="1"/>
  <c r="AS136" i="1"/>
  <c r="AQ289" i="1"/>
  <c r="M289" i="5" s="1"/>
  <c r="P289" i="5" s="1"/>
  <c r="AS298" i="1"/>
  <c r="AQ155" i="1"/>
  <c r="M155" i="5" s="1"/>
  <c r="P155" i="5" s="1"/>
  <c r="AQ81" i="1"/>
  <c r="AS145" i="1"/>
  <c r="AS51" i="1"/>
  <c r="AQ166" i="1"/>
  <c r="M166" i="5" s="1"/>
  <c r="P166" i="5" s="1"/>
  <c r="AS108" i="1"/>
  <c r="AS20" i="1"/>
  <c r="AQ174" i="1"/>
  <c r="M174" i="5" s="1"/>
  <c r="P174" i="5" s="1"/>
  <c r="AS190" i="1"/>
  <c r="AS103" i="1"/>
  <c r="AS69" i="1"/>
  <c r="AQ94" i="1"/>
  <c r="AQ273" i="1"/>
  <c r="M273" i="5" s="1"/>
  <c r="P273" i="5" s="1"/>
  <c r="AQ239" i="1"/>
  <c r="M239" i="5" s="1"/>
  <c r="P239" i="5" s="1"/>
  <c r="AS302" i="1"/>
  <c r="AS48" i="1"/>
  <c r="AS210" i="1"/>
  <c r="AS173" i="1"/>
  <c r="AQ46" i="1"/>
  <c r="AS215" i="1"/>
  <c r="AS137" i="1"/>
  <c r="AQ181" i="1"/>
  <c r="M181" i="5" s="1"/>
  <c r="P181" i="5" s="1"/>
  <c r="AQ193" i="1"/>
  <c r="M193" i="5" s="1"/>
  <c r="P193" i="5" s="1"/>
  <c r="AS70" i="1"/>
  <c r="AS156" i="1"/>
  <c r="AS207" i="1"/>
  <c r="AS13" i="1"/>
  <c r="AQ196" i="1"/>
  <c r="M196" i="5" s="1"/>
  <c r="P196" i="5" s="1"/>
  <c r="AQ82" i="1"/>
  <c r="AS212" i="1"/>
  <c r="AS130" i="1"/>
  <c r="AQ205" i="1"/>
  <c r="M205" i="5" s="1"/>
  <c r="P205" i="5" s="1"/>
  <c r="AS158" i="1"/>
  <c r="AS88" i="1"/>
  <c r="AQ281" i="1"/>
  <c r="M281" i="5" s="1"/>
  <c r="P281" i="5" s="1"/>
  <c r="AQ216" i="1"/>
  <c r="M216" i="5" s="1"/>
  <c r="P216" i="5" s="1"/>
  <c r="AQ297" i="1"/>
  <c r="M297" i="5" s="1"/>
  <c r="P297" i="5" s="1"/>
  <c r="AQ237" i="1"/>
  <c r="M237" i="5" s="1"/>
  <c r="P237" i="5" s="1"/>
  <c r="AQ89" i="1"/>
  <c r="AS83" i="1"/>
  <c r="AS227" i="1"/>
  <c r="AS15" i="1"/>
  <c r="AQ96" i="1"/>
  <c r="AQ22" i="1"/>
  <c r="AQ63" i="1"/>
  <c r="AS52" i="1"/>
  <c r="AQ241" i="1"/>
  <c r="M241" i="5" s="1"/>
  <c r="P241" i="5" s="1"/>
  <c r="AQ249" i="1"/>
  <c r="M249" i="5" s="1"/>
  <c r="P249" i="5" s="1"/>
  <c r="AS101" i="1"/>
  <c r="AQ43" i="1"/>
  <c r="AQ183" i="1"/>
  <c r="M183" i="5" s="1"/>
  <c r="P183" i="5" s="1"/>
  <c r="AS274" i="1"/>
  <c r="AS283" i="1"/>
  <c r="AQ276" i="1"/>
  <c r="M276" i="5" s="1"/>
  <c r="P276" i="5" s="1"/>
  <c r="AQ112" i="1"/>
  <c r="AS53" i="1"/>
  <c r="AQ10" i="1"/>
  <c r="AQ235" i="1"/>
  <c r="M235" i="5" s="1"/>
  <c r="P235" i="5" s="1"/>
  <c r="AQ204" i="1"/>
  <c r="M204" i="5" s="1"/>
  <c r="P204" i="5" s="1"/>
  <c r="AS80" i="1"/>
  <c r="AS203" i="1"/>
  <c r="AS209" i="1"/>
  <c r="AS142" i="1"/>
  <c r="AS231" i="1"/>
  <c r="AS132" i="1"/>
  <c r="AS206" i="1"/>
  <c r="AS9" i="1"/>
  <c r="AS72" i="1"/>
  <c r="AS16" i="1"/>
  <c r="AQ282" i="1"/>
  <c r="M282" i="5" s="1"/>
  <c r="P282" i="5" s="1"/>
  <c r="AS271" i="1"/>
  <c r="AS284" i="1"/>
  <c r="AS263" i="1"/>
  <c r="AQ184" i="1"/>
  <c r="M184" i="5" s="1"/>
  <c r="P184" i="5" s="1"/>
  <c r="AS244" i="1"/>
  <c r="AS45" i="1"/>
  <c r="AS269" i="1"/>
  <c r="AS260" i="1"/>
  <c r="AQ255" i="1"/>
  <c r="M255" i="5" s="1"/>
  <c r="P255" i="5" s="1"/>
  <c r="AQ33" i="1"/>
  <c r="AQ106" i="1"/>
  <c r="AQ197" i="1"/>
  <c r="M197" i="5" s="1"/>
  <c r="P197" i="5" s="1"/>
  <c r="AQ119" i="1"/>
  <c r="AS256" i="1"/>
  <c r="AQ123" i="1"/>
  <c r="AQ111" i="1"/>
  <c r="AQ170" i="1"/>
  <c r="M170" i="5" s="1"/>
  <c r="P170" i="5" s="1"/>
  <c r="AQ58" i="1"/>
  <c r="AQ18" i="1"/>
  <c r="AS288" i="1"/>
  <c r="AS267" i="1"/>
  <c r="AS220" i="1"/>
  <c r="AS102" i="1"/>
  <c r="AS258" i="1"/>
  <c r="AS272" i="1"/>
  <c r="AS73" i="1"/>
  <c r="AS138" i="1"/>
  <c r="AS39" i="1"/>
  <c r="AS124" i="1"/>
  <c r="AS113" i="1"/>
  <c r="AQ211" i="1"/>
  <c r="M211" i="5" s="1"/>
  <c r="P211" i="5" s="1"/>
  <c r="AS125" i="1"/>
  <c r="AQ98" i="1"/>
  <c r="AS152" i="1"/>
  <c r="AQ42" i="1"/>
  <c r="AS34" i="1"/>
  <c r="AS223" i="1"/>
  <c r="AS226" i="1"/>
  <c r="AQ218" i="1"/>
  <c r="M218" i="5" s="1"/>
  <c r="P218" i="5" s="1"/>
  <c r="AQ19" i="1"/>
  <c r="AQ59" i="1"/>
  <c r="AQ35" i="1"/>
  <c r="AQ57" i="1"/>
  <c r="AQ250" i="1"/>
  <c r="M250" i="5" s="1"/>
  <c r="P250" i="5" s="1"/>
  <c r="AQ240" i="1"/>
  <c r="M240" i="5" s="1"/>
  <c r="P240" i="5" s="1"/>
  <c r="AQ77" i="1"/>
  <c r="AQ194" i="1"/>
  <c r="M194" i="5" s="1"/>
  <c r="P194" i="5" s="1"/>
  <c r="AS261" i="1"/>
  <c r="AS151" i="1"/>
  <c r="AS28" i="1"/>
  <c r="AS21" i="1"/>
  <c r="AQ134" i="1"/>
  <c r="AS243" i="1"/>
  <c r="AS178" i="1"/>
  <c r="AS214" i="1"/>
  <c r="AS277" i="1"/>
  <c r="AQ90" i="1"/>
  <c r="AS285" i="1"/>
  <c r="AS95" i="1"/>
  <c r="AS162" i="1"/>
  <c r="AS128" i="1"/>
  <c r="AS23" i="1"/>
  <c r="AS129" i="1"/>
  <c r="AS160" i="1"/>
  <c r="AQ293" i="1"/>
  <c r="M293" i="5" s="1"/>
  <c r="P293" i="5" s="1"/>
  <c r="AQ291" i="1"/>
  <c r="M291" i="5" s="1"/>
  <c r="P291" i="5" s="1"/>
  <c r="AQ36" i="1"/>
  <c r="AQ179" i="1"/>
  <c r="M179" i="5" s="1"/>
  <c r="P179" i="5" s="1"/>
  <c r="AS294" i="1"/>
  <c r="AS25" i="1"/>
  <c r="AS144" i="1"/>
  <c r="AS117" i="1"/>
  <c r="AS177" i="1"/>
  <c r="AS279" i="1"/>
  <c r="AS12" i="1"/>
  <c r="P3" i="5" l="1"/>
</calcChain>
</file>

<file path=xl/sharedStrings.xml><?xml version="1.0" encoding="utf-8"?>
<sst xmlns="http://schemas.openxmlformats.org/spreadsheetml/2006/main" count="104" uniqueCount="79">
  <si>
    <t>FEL</t>
  </si>
  <si>
    <t>Deuterium</t>
  </si>
  <si>
    <t>counts/s</t>
  </si>
  <si>
    <t>T [K]:</t>
  </si>
  <si>
    <t>B5:</t>
  </si>
  <si>
    <t>FEL cal</t>
  </si>
  <si>
    <t>W/cm²nm</t>
  </si>
  <si>
    <t>Deuterium cal</t>
  </si>
  <si>
    <t>FEL /deuterium</t>
  </si>
  <si>
    <t>UV-653</t>
  </si>
  <si>
    <t>ms</t>
  </si>
  <si>
    <t>fi</t>
  </si>
  <si>
    <t>tail</t>
  </si>
  <si>
    <t xml:space="preserve">BN-9101-165 </t>
  </si>
  <si>
    <t>250-900 nm</t>
  </si>
  <si>
    <t>degree</t>
  </si>
  <si>
    <t>coefficient</t>
  </si>
  <si>
    <t>from calibration document T-R_387.xls</t>
  </si>
  <si>
    <t>Maya calibration</t>
  </si>
  <si>
    <t>short</t>
  </si>
  <si>
    <t>long</t>
  </si>
  <si>
    <t>time</t>
  </si>
  <si>
    <t>Wavelength</t>
  </si>
  <si>
    <t>FEL dark</t>
  </si>
  <si>
    <t>FEL raw</t>
  </si>
  <si>
    <t>dark</t>
  </si>
  <si>
    <t>raw</t>
  </si>
  <si>
    <t>wavelength change</t>
  </si>
  <si>
    <t>FEL short</t>
  </si>
  <si>
    <t>FEL long</t>
  </si>
  <si>
    <t>linearity correction</t>
  </si>
  <si>
    <t>Maya linearity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</si>
  <si>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</si>
  <si>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</si>
  <si>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</si>
  <si>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</si>
  <si>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</si>
  <si>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</si>
  <si>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</si>
  <si>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</si>
  <si>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integration time</t>
  </si>
  <si>
    <t>short/long</t>
  </si>
  <si>
    <t>FEL combined</t>
  </si>
  <si>
    <t>FEL tail correction</t>
  </si>
  <si>
    <t>Tail</t>
  </si>
  <si>
    <t>tail corrected</t>
  </si>
  <si>
    <t>constant removed</t>
  </si>
  <si>
    <t>FEL spectrum</t>
  </si>
  <si>
    <t>deuterium spectrum</t>
  </si>
  <si>
    <t>330-370 average</t>
  </si>
  <si>
    <t>Calibration</t>
  </si>
  <si>
    <t>Deuterium/FEL ratio</t>
  </si>
  <si>
    <t>integration 7- 2054 (200- 1100 nm) data end 2074</t>
  </si>
  <si>
    <t>HeCd 325 nm</t>
  </si>
  <si>
    <t>HeCd 411 nm</t>
  </si>
  <si>
    <t>HeNe 633 nm</t>
  </si>
  <si>
    <t>long + filter</t>
  </si>
  <si>
    <t>raw + filter</t>
  </si>
  <si>
    <t>Fel filter</t>
  </si>
  <si>
    <t>Deuterium + filter</t>
  </si>
  <si>
    <t>FEL filter</t>
  </si>
  <si>
    <t>Deuterium filter</t>
  </si>
  <si>
    <t>FEL first correction</t>
  </si>
  <si>
    <t>Deuterium cal raw</t>
  </si>
  <si>
    <t>250 - 900 nm</t>
  </si>
  <si>
    <t>calibration coefficients W/cm²nm</t>
  </si>
  <si>
    <t>Deut - filter measurement</t>
  </si>
  <si>
    <t>TAIL</t>
  </si>
  <si>
    <t>no constant removed</t>
  </si>
  <si>
    <t>constant 11-51 (190-210)</t>
  </si>
  <si>
    <t>old</t>
  </si>
  <si>
    <t>new 2012</t>
  </si>
  <si>
    <t>previous calibration</t>
  </si>
  <si>
    <t>change [%]</t>
  </si>
  <si>
    <t>uv ave</t>
  </si>
  <si>
    <t>Deuteriumlamput</t>
  </si>
  <si>
    <t>UV-586</t>
  </si>
  <si>
    <t>UV-654</t>
  </si>
  <si>
    <t>below 340 deuterium, over 340 FEL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</si>
</sst>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\ _m_k"/>
    <numFmt numFmtId="165" formatCode="0.0"/>
    <numFmt numFmtId="166" formatCode="0.000E+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3" borderId="0" xfId="0" applyFill="1"/>
    <xf numFmtId="2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2" fontId="0" fillId="0" borderId="0" xfId="0" applyNumberFormat="1" applyFill="1"/>
    <xf numFmtId="0" fontId="2" fillId="0" borderId="0" xfId="0" applyFont="1"/>
    <xf numFmtId="0" fontId="0" fillId="0" borderId="0" xfId="0" applyFill="1"/>
    <xf numFmtId="11" fontId="0" fillId="0" borderId="0" xfId="0" applyNumberFormat="1" applyFill="1"/>
    <xf numFmtId="2" fontId="0" fillId="6" borderId="0" xfId="0" applyNumberFormat="1" applyFill="1"/>
    <xf numFmtId="0" fontId="0" fillId="0" borderId="0" xfId="0" applyNumberFormat="1"/>
    <xf numFmtId="0" fontId="4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2847775269772E-2"/>
          <c:y val="3.9702281354539869E-2"/>
          <c:w val="0.85322473693728695"/>
          <c:h val="0.82382233810670269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data!$O$6</c:f>
              <c:strCache>
                <c:ptCount val="1"/>
                <c:pt idx="0">
                  <c:v>FEL short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188,22</c:v>
                </c:pt>
                <c:pt idx="1">
                  <c:v>188,7</c:v>
                </c:pt>
                <c:pt idx="2">
                  <c:v>189,18</c:v>
                </c:pt>
                <c:pt idx="3">
                  <c:v>189,66</c:v>
                </c:pt>
                <c:pt idx="4">
                  <c:v>190,13</c:v>
                </c:pt>
                <c:pt idx="5">
                  <c:v>190,61</c:v>
                </c:pt>
                <c:pt idx="6">
                  <c:v>191,09</c:v>
                </c:pt>
                <c:pt idx="7">
                  <c:v>191,57</c:v>
                </c:pt>
                <c:pt idx="8">
                  <c:v>192,05</c:v>
                </c:pt>
                <c:pt idx="9">
                  <c:v>192,53</c:v>
                </c:pt>
                <c:pt idx="10">
                  <c:v>193</c:v>
                </c:pt>
                <c:pt idx="11">
                  <c:v>193,48</c:v>
                </c:pt>
                <c:pt idx="12">
                  <c:v>193,96</c:v>
                </c:pt>
                <c:pt idx="13">
                  <c:v>194,44</c:v>
                </c:pt>
                <c:pt idx="14">
                  <c:v>194,92</c:v>
                </c:pt>
                <c:pt idx="15">
                  <c:v>195,4</c:v>
                </c:pt>
                <c:pt idx="16">
                  <c:v>195,87</c:v>
                </c:pt>
                <c:pt idx="17">
                  <c:v>196,35</c:v>
                </c:pt>
                <c:pt idx="18">
                  <c:v>196,83</c:v>
                </c:pt>
                <c:pt idx="19">
                  <c:v>197,31</c:v>
                </c:pt>
                <c:pt idx="20">
                  <c:v>197,79</c:v>
                </c:pt>
                <c:pt idx="21">
                  <c:v>198,26</c:v>
                </c:pt>
                <c:pt idx="22">
                  <c:v>198,74</c:v>
                </c:pt>
                <c:pt idx="23">
                  <c:v>199,22</c:v>
                </c:pt>
                <c:pt idx="24">
                  <c:v>199,7</c:v>
                </c:pt>
                <c:pt idx="25">
                  <c:v>200,18</c:v>
                </c:pt>
                <c:pt idx="26">
                  <c:v>200,65</c:v>
                </c:pt>
                <c:pt idx="27">
                  <c:v>201,13</c:v>
                </c:pt>
                <c:pt idx="28">
                  <c:v>201,61</c:v>
                </c:pt>
                <c:pt idx="29">
                  <c:v>202,09</c:v>
                </c:pt>
                <c:pt idx="30">
                  <c:v>202,56</c:v>
                </c:pt>
                <c:pt idx="31">
                  <c:v>203,04</c:v>
                </c:pt>
                <c:pt idx="32">
                  <c:v>203,52</c:v>
                </c:pt>
                <c:pt idx="33">
                  <c:v>204</c:v>
                </c:pt>
                <c:pt idx="34">
                  <c:v>204,47</c:v>
                </c:pt>
                <c:pt idx="35">
                  <c:v>204,95</c:v>
                </c:pt>
                <c:pt idx="36">
                  <c:v>205,43</c:v>
                </c:pt>
                <c:pt idx="37">
                  <c:v>205,91</c:v>
                </c:pt>
                <c:pt idx="38">
                  <c:v>206,39</c:v>
                </c:pt>
                <c:pt idx="39">
                  <c:v>206,86</c:v>
                </c:pt>
                <c:pt idx="40">
                  <c:v>207,34</c:v>
                </c:pt>
                <c:pt idx="41">
                  <c:v>207,82</c:v>
                </c:pt>
                <c:pt idx="42">
                  <c:v>208,3</c:v>
                </c:pt>
                <c:pt idx="43">
                  <c:v>208,77</c:v>
                </c:pt>
                <c:pt idx="44">
                  <c:v>209,25</c:v>
                </c:pt>
                <c:pt idx="45">
                  <c:v>209,73</c:v>
                </c:pt>
                <c:pt idx="46">
                  <c:v>210,2</c:v>
                </c:pt>
                <c:pt idx="47">
                  <c:v>210,68</c:v>
                </c:pt>
                <c:pt idx="48">
                  <c:v>211,16</c:v>
                </c:pt>
                <c:pt idx="49">
                  <c:v>211,64</c:v>
                </c:pt>
                <c:pt idx="50">
                  <c:v>212,11</c:v>
                </c:pt>
                <c:pt idx="51">
                  <c:v>212,59</c:v>
                </c:pt>
                <c:pt idx="52">
                  <c:v>213,07</c:v>
                </c:pt>
                <c:pt idx="53">
                  <c:v>213,55</c:v>
                </c:pt>
                <c:pt idx="54">
                  <c:v>214,02</c:v>
                </c:pt>
                <c:pt idx="55">
                  <c:v>214,5</c:v>
                </c:pt>
                <c:pt idx="56">
                  <c:v>214,98</c:v>
                </c:pt>
                <c:pt idx="57">
                  <c:v>215,45</c:v>
                </c:pt>
                <c:pt idx="58">
                  <c:v>215,93</c:v>
                </c:pt>
                <c:pt idx="59">
                  <c:v>216,41</c:v>
                </c:pt>
                <c:pt idx="60">
                  <c:v>216,89</c:v>
                </c:pt>
                <c:pt idx="61">
                  <c:v>217,36</c:v>
                </c:pt>
                <c:pt idx="62">
                  <c:v>217,84</c:v>
                </c:pt>
                <c:pt idx="63">
                  <c:v>218,32</c:v>
                </c:pt>
                <c:pt idx="64">
                  <c:v>218,79</c:v>
                </c:pt>
                <c:pt idx="65">
                  <c:v>219,27</c:v>
                </c:pt>
                <c:pt idx="66">
                  <c:v>219,75</c:v>
                </c:pt>
                <c:pt idx="67">
                  <c:v>220,22</c:v>
                </c:pt>
                <c:pt idx="68">
                  <c:v>220,7</c:v>
                </c:pt>
                <c:pt idx="69">
                  <c:v>221,18</c:v>
                </c:pt>
                <c:pt idx="70">
                  <c:v>221,65</c:v>
                </c:pt>
                <c:pt idx="71">
                  <c:v>222,13</c:v>
                </c:pt>
                <c:pt idx="72">
                  <c:v>222,61</c:v>
                </c:pt>
                <c:pt idx="73">
                  <c:v>223,08</c:v>
                </c:pt>
                <c:pt idx="74">
                  <c:v>223,56</c:v>
                </c:pt>
                <c:pt idx="75">
                  <c:v>224,04</c:v>
                </c:pt>
                <c:pt idx="76">
                  <c:v>224,51</c:v>
                </c:pt>
                <c:pt idx="77">
                  <c:v>224,99</c:v>
                </c:pt>
                <c:pt idx="78">
                  <c:v>225,47</c:v>
                </c:pt>
                <c:pt idx="79">
                  <c:v>225,94</c:v>
                </c:pt>
                <c:pt idx="80">
                  <c:v>226,42</c:v>
                </c:pt>
                <c:pt idx="81">
                  <c:v>226,9</c:v>
                </c:pt>
                <c:pt idx="82">
                  <c:v>227,37</c:v>
                </c:pt>
                <c:pt idx="83">
                  <c:v>227,85</c:v>
                </c:pt>
                <c:pt idx="84">
                  <c:v>228,33</c:v>
                </c:pt>
                <c:pt idx="85">
                  <c:v>228,8</c:v>
                </c:pt>
                <c:pt idx="86">
                  <c:v>229,28</c:v>
                </c:pt>
                <c:pt idx="87">
                  <c:v>229,76</c:v>
                </c:pt>
                <c:pt idx="88">
                  <c:v>230,23</c:v>
                </c:pt>
                <c:pt idx="89">
                  <c:v>230,71</c:v>
                </c:pt>
                <c:pt idx="90">
                  <c:v>231,18</c:v>
                </c:pt>
                <c:pt idx="91">
                  <c:v>231,66</c:v>
                </c:pt>
                <c:pt idx="92">
                  <c:v>232,14</c:v>
                </c:pt>
                <c:pt idx="93">
                  <c:v>232,61</c:v>
                </c:pt>
                <c:pt idx="94">
                  <c:v>233,09</c:v>
                </c:pt>
                <c:pt idx="95">
                  <c:v>233,57</c:v>
                </c:pt>
                <c:pt idx="96">
                  <c:v>234,04</c:v>
                </c:pt>
                <c:pt idx="97">
                  <c:v>234,52</c:v>
                </c:pt>
                <c:pt idx="98">
                  <c:v>234,99</c:v>
                </c:pt>
                <c:pt idx="99">
                  <c:v>235,47</c:v>
                </c:pt>
                <c:pt idx="100">
                  <c:v>235,95</c:v>
                </c:pt>
                <c:pt idx="101">
                  <c:v>236,42</c:v>
                </c:pt>
                <c:pt idx="102">
                  <c:v>236,9</c:v>
                </c:pt>
                <c:pt idx="103">
                  <c:v>237,37</c:v>
                </c:pt>
                <c:pt idx="104">
                  <c:v>237,85</c:v>
                </c:pt>
                <c:pt idx="105">
                  <c:v>238,33</c:v>
                </c:pt>
                <c:pt idx="106">
                  <c:v>238,8</c:v>
                </c:pt>
                <c:pt idx="107">
                  <c:v>239,28</c:v>
                </c:pt>
                <c:pt idx="108">
                  <c:v>239,75</c:v>
                </c:pt>
                <c:pt idx="109">
                  <c:v>240,23</c:v>
                </c:pt>
                <c:pt idx="110">
                  <c:v>240,7</c:v>
                </c:pt>
                <c:pt idx="111">
                  <c:v>241,18</c:v>
                </c:pt>
                <c:pt idx="112">
                  <c:v>241,66</c:v>
                </c:pt>
                <c:pt idx="113">
                  <c:v>242,13</c:v>
                </c:pt>
                <c:pt idx="114">
                  <c:v>242,61</c:v>
                </c:pt>
                <c:pt idx="115">
                  <c:v>243,08</c:v>
                </c:pt>
                <c:pt idx="116">
                  <c:v>243,56</c:v>
                </c:pt>
                <c:pt idx="117">
                  <c:v>244,03</c:v>
                </c:pt>
                <c:pt idx="118">
                  <c:v>244,51</c:v>
                </c:pt>
                <c:pt idx="119">
                  <c:v>244,99</c:v>
                </c:pt>
                <c:pt idx="120">
                  <c:v>245,46</c:v>
                </c:pt>
                <c:pt idx="121">
                  <c:v>245,94</c:v>
                </c:pt>
                <c:pt idx="122">
                  <c:v>246,41</c:v>
                </c:pt>
                <c:pt idx="123">
                  <c:v>246,89</c:v>
                </c:pt>
                <c:pt idx="124">
                  <c:v>247,36</c:v>
                </c:pt>
                <c:pt idx="125">
                  <c:v>247,84</c:v>
                </c:pt>
                <c:pt idx="126">
                  <c:v>248,31</c:v>
                </c:pt>
                <c:pt idx="127">
                  <c:v>248,79</c:v>
                </c:pt>
                <c:pt idx="128">
                  <c:v>249,26</c:v>
                </c:pt>
                <c:pt idx="129">
                  <c:v>249,74</c:v>
                </c:pt>
                <c:pt idx="130">
                  <c:v>250,22</c:v>
                </c:pt>
                <c:pt idx="131">
                  <c:v>250,69</c:v>
                </c:pt>
                <c:pt idx="132">
                  <c:v>251,17</c:v>
                </c:pt>
                <c:pt idx="133">
                  <c:v>251,64</c:v>
                </c:pt>
                <c:pt idx="134">
                  <c:v>252,12</c:v>
                </c:pt>
                <c:pt idx="135">
                  <c:v>252,59</c:v>
                </c:pt>
                <c:pt idx="136">
                  <c:v>253,07</c:v>
                </c:pt>
                <c:pt idx="137">
                  <c:v>253,54</c:v>
                </c:pt>
                <c:pt idx="138">
                  <c:v>254,02</c:v>
                </c:pt>
                <c:pt idx="139">
                  <c:v>254,49</c:v>
                </c:pt>
                <c:pt idx="140">
                  <c:v>254,97</c:v>
                </c:pt>
                <c:pt idx="141">
                  <c:v>255,44</c:v>
                </c:pt>
                <c:pt idx="142">
                  <c:v>255,92</c:v>
                </c:pt>
                <c:pt idx="143">
                  <c:v>256,39</c:v>
                </c:pt>
                <c:pt idx="144">
                  <c:v>256,87</c:v>
                </c:pt>
                <c:pt idx="145">
                  <c:v>257,34</c:v>
                </c:pt>
                <c:pt idx="146">
                  <c:v>257,82</c:v>
                </c:pt>
                <c:pt idx="147">
                  <c:v>258,29</c:v>
                </c:pt>
                <c:pt idx="148">
                  <c:v>258,77</c:v>
                </c:pt>
                <c:pt idx="149">
                  <c:v>259,24</c:v>
                </c:pt>
                <c:pt idx="150">
                  <c:v>259,72</c:v>
                </c:pt>
                <c:pt idx="151">
                  <c:v>260,19</c:v>
                </c:pt>
                <c:pt idx="152">
                  <c:v>260,67</c:v>
                </c:pt>
                <c:pt idx="153">
                  <c:v>261,14</c:v>
                </c:pt>
                <c:pt idx="154">
                  <c:v>261,61</c:v>
                </c:pt>
                <c:pt idx="155">
                  <c:v>262,09</c:v>
                </c:pt>
                <c:pt idx="156">
                  <c:v>262,56</c:v>
                </c:pt>
                <c:pt idx="157">
                  <c:v>263,04</c:v>
                </c:pt>
                <c:pt idx="158">
                  <c:v>263,51</c:v>
                </c:pt>
                <c:pt idx="159">
                  <c:v>263,99</c:v>
                </c:pt>
                <c:pt idx="160">
                  <c:v>264,46</c:v>
                </c:pt>
                <c:pt idx="161">
                  <c:v>264,94</c:v>
                </c:pt>
                <c:pt idx="162">
                  <c:v>265,41</c:v>
                </c:pt>
                <c:pt idx="163">
                  <c:v>265,89</c:v>
                </c:pt>
                <c:pt idx="164">
                  <c:v>266,36</c:v>
                </c:pt>
                <c:pt idx="165">
                  <c:v>266,83</c:v>
                </c:pt>
                <c:pt idx="166">
                  <c:v>267,31</c:v>
                </c:pt>
                <c:pt idx="167">
                  <c:v>267,78</c:v>
                </c:pt>
                <c:pt idx="168">
                  <c:v>268,26</c:v>
                </c:pt>
                <c:pt idx="169">
                  <c:v>268,73</c:v>
                </c:pt>
                <c:pt idx="170">
                  <c:v>269,21</c:v>
                </c:pt>
                <c:pt idx="171">
                  <c:v>269,68</c:v>
                </c:pt>
                <c:pt idx="172">
                  <c:v>270,15</c:v>
                </c:pt>
                <c:pt idx="173">
                  <c:v>270,63</c:v>
                </c:pt>
                <c:pt idx="174">
                  <c:v>271,1</c:v>
                </c:pt>
                <c:pt idx="175">
                  <c:v>271,58</c:v>
                </c:pt>
                <c:pt idx="176">
                  <c:v>272,05</c:v>
                </c:pt>
                <c:pt idx="177">
                  <c:v>272,53</c:v>
                </c:pt>
                <c:pt idx="178">
                  <c:v>273</c:v>
                </c:pt>
                <c:pt idx="179">
                  <c:v>273,47</c:v>
                </c:pt>
                <c:pt idx="180">
                  <c:v>273,95</c:v>
                </c:pt>
                <c:pt idx="181">
                  <c:v>274,42</c:v>
                </c:pt>
                <c:pt idx="182">
                  <c:v>274,9</c:v>
                </c:pt>
                <c:pt idx="183">
                  <c:v>275,37</c:v>
                </c:pt>
                <c:pt idx="184">
                  <c:v>275,84</c:v>
                </c:pt>
                <c:pt idx="185">
                  <c:v>276,32</c:v>
                </c:pt>
                <c:pt idx="186">
                  <c:v>276,79</c:v>
                </c:pt>
                <c:pt idx="187">
                  <c:v>277,26</c:v>
                </c:pt>
                <c:pt idx="188">
                  <c:v>277,74</c:v>
                </c:pt>
                <c:pt idx="189">
                  <c:v>278,21</c:v>
                </c:pt>
                <c:pt idx="190">
                  <c:v>278,69</c:v>
                </c:pt>
                <c:pt idx="191">
                  <c:v>279,16</c:v>
                </c:pt>
                <c:pt idx="192">
                  <c:v>279,63</c:v>
                </c:pt>
                <c:pt idx="193">
                  <c:v>280,11</c:v>
                </c:pt>
                <c:pt idx="194">
                  <c:v>280,58</c:v>
                </c:pt>
                <c:pt idx="195">
                  <c:v>281,05</c:v>
                </c:pt>
                <c:pt idx="196">
                  <c:v>281,53</c:v>
                </c:pt>
                <c:pt idx="197">
                  <c:v>282</c:v>
                </c:pt>
                <c:pt idx="198">
                  <c:v>282,48</c:v>
                </c:pt>
                <c:pt idx="199">
                  <c:v>282,95</c:v>
                </c:pt>
                <c:pt idx="200">
                  <c:v>283,42</c:v>
                </c:pt>
                <c:pt idx="201">
                  <c:v>283,9</c:v>
                </c:pt>
                <c:pt idx="202">
                  <c:v>284,37</c:v>
                </c:pt>
                <c:pt idx="203">
                  <c:v>284,84</c:v>
                </c:pt>
                <c:pt idx="204">
                  <c:v>285,32</c:v>
                </c:pt>
                <c:pt idx="205">
                  <c:v>285,79</c:v>
                </c:pt>
                <c:pt idx="206">
                  <c:v>286,26</c:v>
                </c:pt>
                <c:pt idx="207">
                  <c:v>286,74</c:v>
                </c:pt>
                <c:pt idx="208">
                  <c:v>287,21</c:v>
                </c:pt>
                <c:pt idx="209">
                  <c:v>287,68</c:v>
                </c:pt>
                <c:pt idx="210">
                  <c:v>288,16</c:v>
                </c:pt>
                <c:pt idx="211">
                  <c:v>288,63</c:v>
                </c:pt>
                <c:pt idx="212">
                  <c:v>289,1</c:v>
                </c:pt>
                <c:pt idx="213">
                  <c:v>289,58</c:v>
                </c:pt>
                <c:pt idx="214">
                  <c:v>290,05</c:v>
                </c:pt>
                <c:pt idx="215">
                  <c:v>290,52</c:v>
                </c:pt>
                <c:pt idx="216">
                  <c:v>291</c:v>
                </c:pt>
                <c:pt idx="217">
                  <c:v>291,47</c:v>
                </c:pt>
                <c:pt idx="218">
                  <c:v>291,94</c:v>
                </c:pt>
                <c:pt idx="219">
                  <c:v>292,41</c:v>
                </c:pt>
                <c:pt idx="220">
                  <c:v>292,89</c:v>
                </c:pt>
                <c:pt idx="221">
                  <c:v>293,36</c:v>
                </c:pt>
                <c:pt idx="222">
                  <c:v>293,83</c:v>
                </c:pt>
                <c:pt idx="223">
                  <c:v>294,31</c:v>
                </c:pt>
                <c:pt idx="224">
                  <c:v>294,78</c:v>
                </c:pt>
                <c:pt idx="225">
                  <c:v>295,25</c:v>
                </c:pt>
                <c:pt idx="226">
                  <c:v>295,73</c:v>
                </c:pt>
                <c:pt idx="227">
                  <c:v>296,2</c:v>
                </c:pt>
                <c:pt idx="228">
                  <c:v>296,67</c:v>
                </c:pt>
                <c:pt idx="229">
                  <c:v>297,14</c:v>
                </c:pt>
                <c:pt idx="230">
                  <c:v>297,62</c:v>
                </c:pt>
                <c:pt idx="231">
                  <c:v>298,09</c:v>
                </c:pt>
                <c:pt idx="232">
                  <c:v>298,56</c:v>
                </c:pt>
                <c:pt idx="233">
                  <c:v>299,03</c:v>
                </c:pt>
                <c:pt idx="234">
                  <c:v>299,51</c:v>
                </c:pt>
                <c:pt idx="235">
                  <c:v>299,98</c:v>
                </c:pt>
                <c:pt idx="236">
                  <c:v>300,45</c:v>
                </c:pt>
                <c:pt idx="237">
                  <c:v>300,92</c:v>
                </c:pt>
                <c:pt idx="238">
                  <c:v>301,4</c:v>
                </c:pt>
                <c:pt idx="239">
                  <c:v>301,87</c:v>
                </c:pt>
                <c:pt idx="240">
                  <c:v>302,34</c:v>
                </c:pt>
                <c:pt idx="241">
                  <c:v>302,82</c:v>
                </c:pt>
                <c:pt idx="242">
                  <c:v>303,29</c:v>
                </c:pt>
                <c:pt idx="243">
                  <c:v>303,76</c:v>
                </c:pt>
                <c:pt idx="244">
                  <c:v>304,23</c:v>
                </c:pt>
                <c:pt idx="245">
                  <c:v>304,7</c:v>
                </c:pt>
                <c:pt idx="246">
                  <c:v>305,18</c:v>
                </c:pt>
                <c:pt idx="247">
                  <c:v>305,65</c:v>
                </c:pt>
                <c:pt idx="248">
                  <c:v>306,12</c:v>
                </c:pt>
                <c:pt idx="249">
                  <c:v>306,59</c:v>
                </c:pt>
                <c:pt idx="250">
                  <c:v>307,07</c:v>
                </c:pt>
                <c:pt idx="251">
                  <c:v>307,54</c:v>
                </c:pt>
                <c:pt idx="252">
                  <c:v>308,01</c:v>
                </c:pt>
                <c:pt idx="253">
                  <c:v>308,48</c:v>
                </c:pt>
                <c:pt idx="254">
                  <c:v>308,95</c:v>
                </c:pt>
                <c:pt idx="255">
                  <c:v>309,43</c:v>
                </c:pt>
                <c:pt idx="256">
                  <c:v>309,9</c:v>
                </c:pt>
                <c:pt idx="257">
                  <c:v>310,37</c:v>
                </c:pt>
                <c:pt idx="258">
                  <c:v>310,84</c:v>
                </c:pt>
                <c:pt idx="259">
                  <c:v>311,32</c:v>
                </c:pt>
                <c:pt idx="260">
                  <c:v>311,79</c:v>
                </c:pt>
                <c:pt idx="261">
                  <c:v>312,26</c:v>
                </c:pt>
                <c:pt idx="262">
                  <c:v>312,73</c:v>
                </c:pt>
                <c:pt idx="263">
                  <c:v>313,2</c:v>
                </c:pt>
                <c:pt idx="264">
                  <c:v>313,68</c:v>
                </c:pt>
                <c:pt idx="265">
                  <c:v>314,15</c:v>
                </c:pt>
                <c:pt idx="266">
                  <c:v>314,62</c:v>
                </c:pt>
                <c:pt idx="267">
                  <c:v>315,09</c:v>
                </c:pt>
                <c:pt idx="268">
                  <c:v>315,56</c:v>
                </c:pt>
                <c:pt idx="269">
                  <c:v>316,03</c:v>
                </c:pt>
                <c:pt idx="270">
                  <c:v>316,51</c:v>
                </c:pt>
                <c:pt idx="271">
                  <c:v>316,98</c:v>
                </c:pt>
                <c:pt idx="272">
                  <c:v>317,45</c:v>
                </c:pt>
                <c:pt idx="273">
                  <c:v>317,92</c:v>
                </c:pt>
                <c:pt idx="274">
                  <c:v>318,39</c:v>
                </c:pt>
                <c:pt idx="275">
                  <c:v>318,86</c:v>
                </c:pt>
                <c:pt idx="276">
                  <c:v>319,34</c:v>
                </c:pt>
                <c:pt idx="277">
                  <c:v>319,81</c:v>
                </c:pt>
                <c:pt idx="278">
                  <c:v>320,28</c:v>
                </c:pt>
                <c:pt idx="279">
                  <c:v>320,75</c:v>
                </c:pt>
                <c:pt idx="280">
                  <c:v>321,22</c:v>
                </c:pt>
                <c:pt idx="281">
                  <c:v>321,69</c:v>
                </c:pt>
                <c:pt idx="282">
                  <c:v>322,16</c:v>
                </c:pt>
                <c:pt idx="283">
                  <c:v>322,64</c:v>
                </c:pt>
                <c:pt idx="284">
                  <c:v>323,11</c:v>
                </c:pt>
                <c:pt idx="285">
                  <c:v>323,58</c:v>
                </c:pt>
                <c:pt idx="286">
                  <c:v>324,05</c:v>
                </c:pt>
                <c:pt idx="287">
                  <c:v>324,52</c:v>
                </c:pt>
                <c:pt idx="288">
                  <c:v>324,99</c:v>
                </c:pt>
                <c:pt idx="289">
                  <c:v>325,46</c:v>
                </c:pt>
                <c:pt idx="290">
                  <c:v>325,94</c:v>
                </c:pt>
                <c:pt idx="291">
                  <c:v>326,41</c:v>
                </c:pt>
                <c:pt idx="292">
                  <c:v>326,88</c:v>
                </c:pt>
                <c:pt idx="293">
                  <c:v>327,35</c:v>
                </c:pt>
                <c:pt idx="294">
                  <c:v>327,82</c:v>
                </c:pt>
                <c:pt idx="295">
                  <c:v>328,29</c:v>
                </c:pt>
                <c:pt idx="296">
                  <c:v>328,76</c:v>
                </c:pt>
                <c:pt idx="297">
                  <c:v>329,23</c:v>
                </c:pt>
                <c:pt idx="298">
                  <c:v>329,7</c:v>
                </c:pt>
                <c:pt idx="299">
                  <c:v>330,18</c:v>
                </c:pt>
                <c:pt idx="300">
                  <c:v>330,65</c:v>
                </c:pt>
                <c:pt idx="301">
                  <c:v>331,12</c:v>
                </c:pt>
                <c:pt idx="302">
                  <c:v>331,59</c:v>
                </c:pt>
                <c:pt idx="303">
                  <c:v>332,06</c:v>
                </c:pt>
                <c:pt idx="304">
                  <c:v>332,53</c:v>
                </c:pt>
                <c:pt idx="305">
                  <c:v>333</c:v>
                </c:pt>
                <c:pt idx="306">
                  <c:v>333,47</c:v>
                </c:pt>
                <c:pt idx="307">
                  <c:v>333,94</c:v>
                </c:pt>
                <c:pt idx="308">
                  <c:v>334,41</c:v>
                </c:pt>
                <c:pt idx="309">
                  <c:v>334,88</c:v>
                </c:pt>
                <c:pt idx="310">
                  <c:v>335,35</c:v>
                </c:pt>
                <c:pt idx="311">
                  <c:v>335,83</c:v>
                </c:pt>
                <c:pt idx="312">
                  <c:v>336,3</c:v>
                </c:pt>
                <c:pt idx="313">
                  <c:v>336,77</c:v>
                </c:pt>
                <c:pt idx="314">
                  <c:v>337,24</c:v>
                </c:pt>
                <c:pt idx="315">
                  <c:v>337,71</c:v>
                </c:pt>
                <c:pt idx="316">
                  <c:v>338,18</c:v>
                </c:pt>
                <c:pt idx="317">
                  <c:v>338,65</c:v>
                </c:pt>
                <c:pt idx="318">
                  <c:v>339,12</c:v>
                </c:pt>
                <c:pt idx="319">
                  <c:v>339,59</c:v>
                </c:pt>
                <c:pt idx="320">
                  <c:v>340,06</c:v>
                </c:pt>
                <c:pt idx="321">
                  <c:v>340,53</c:v>
                </c:pt>
                <c:pt idx="322">
                  <c:v>341</c:v>
                </c:pt>
                <c:pt idx="323">
                  <c:v>341,47</c:v>
                </c:pt>
                <c:pt idx="324">
                  <c:v>341,94</c:v>
                </c:pt>
                <c:pt idx="325">
                  <c:v>342,41</c:v>
                </c:pt>
                <c:pt idx="326">
                  <c:v>342,88</c:v>
                </c:pt>
                <c:pt idx="327">
                  <c:v>343,35</c:v>
                </c:pt>
                <c:pt idx="328">
                  <c:v>343,82</c:v>
                </c:pt>
                <c:pt idx="329">
                  <c:v>344,29</c:v>
                </c:pt>
                <c:pt idx="330">
                  <c:v>344,76</c:v>
                </c:pt>
                <c:pt idx="331">
                  <c:v>345,23</c:v>
                </c:pt>
                <c:pt idx="332">
                  <c:v>345,7</c:v>
                </c:pt>
                <c:pt idx="333">
                  <c:v>346,17</c:v>
                </c:pt>
                <c:pt idx="334">
                  <c:v>346,64</c:v>
                </c:pt>
                <c:pt idx="335">
                  <c:v>347,11</c:v>
                </c:pt>
                <c:pt idx="336">
                  <c:v>347,58</c:v>
                </c:pt>
                <c:pt idx="337">
                  <c:v>348,05</c:v>
                </c:pt>
                <c:pt idx="338">
                  <c:v>348,52</c:v>
                </c:pt>
                <c:pt idx="339">
                  <c:v>348,99</c:v>
                </c:pt>
                <c:pt idx="340">
                  <c:v>349,46</c:v>
                </c:pt>
                <c:pt idx="341">
                  <c:v>349,93</c:v>
                </c:pt>
                <c:pt idx="342">
                  <c:v>350,4</c:v>
                </c:pt>
                <c:pt idx="343">
                  <c:v>350,87</c:v>
                </c:pt>
                <c:pt idx="344">
                  <c:v>351,34</c:v>
                </c:pt>
                <c:pt idx="345">
                  <c:v>351,81</c:v>
                </c:pt>
                <c:pt idx="346">
                  <c:v>352,28</c:v>
                </c:pt>
                <c:pt idx="347">
                  <c:v>352,75</c:v>
                </c:pt>
                <c:pt idx="348">
                  <c:v>353,22</c:v>
                </c:pt>
                <c:pt idx="349">
                  <c:v>353,69</c:v>
                </c:pt>
                <c:pt idx="350">
                  <c:v>354,16</c:v>
                </c:pt>
                <c:pt idx="351">
                  <c:v>354,63</c:v>
                </c:pt>
                <c:pt idx="352">
                  <c:v>355,1</c:v>
                </c:pt>
                <c:pt idx="353">
                  <c:v>355,57</c:v>
                </c:pt>
                <c:pt idx="354">
                  <c:v>356,04</c:v>
                </c:pt>
                <c:pt idx="355">
                  <c:v>356,51</c:v>
                </c:pt>
                <c:pt idx="356">
                  <c:v>356,98</c:v>
                </c:pt>
                <c:pt idx="357">
                  <c:v>357,45</c:v>
                </c:pt>
                <c:pt idx="358">
                  <c:v>357,92</c:v>
                </c:pt>
                <c:pt idx="359">
                  <c:v>358,39</c:v>
                </c:pt>
                <c:pt idx="360">
                  <c:v>358,86</c:v>
                </c:pt>
                <c:pt idx="361">
                  <c:v>359,33</c:v>
                </c:pt>
                <c:pt idx="362">
                  <c:v>359,8</c:v>
                </c:pt>
                <c:pt idx="363">
                  <c:v>360,27</c:v>
                </c:pt>
                <c:pt idx="364">
                  <c:v>360,74</c:v>
                </c:pt>
                <c:pt idx="365">
                  <c:v>361,2</c:v>
                </c:pt>
                <c:pt idx="366">
                  <c:v>361,67</c:v>
                </c:pt>
                <c:pt idx="367">
                  <c:v>362,14</c:v>
                </c:pt>
                <c:pt idx="368">
                  <c:v>362,61</c:v>
                </c:pt>
                <c:pt idx="369">
                  <c:v>363,08</c:v>
                </c:pt>
                <c:pt idx="370">
                  <c:v>363,55</c:v>
                </c:pt>
                <c:pt idx="371">
                  <c:v>364,02</c:v>
                </c:pt>
                <c:pt idx="372">
                  <c:v>364,49</c:v>
                </c:pt>
                <c:pt idx="373">
                  <c:v>364,96</c:v>
                </c:pt>
                <c:pt idx="374">
                  <c:v>365,43</c:v>
                </c:pt>
                <c:pt idx="375">
                  <c:v>365,9</c:v>
                </c:pt>
                <c:pt idx="376">
                  <c:v>366,37</c:v>
                </c:pt>
                <c:pt idx="377">
                  <c:v>366,83</c:v>
                </c:pt>
                <c:pt idx="378">
                  <c:v>367,3</c:v>
                </c:pt>
                <c:pt idx="379">
                  <c:v>367,77</c:v>
                </c:pt>
                <c:pt idx="380">
                  <c:v>368,24</c:v>
                </c:pt>
                <c:pt idx="381">
                  <c:v>368,71</c:v>
                </c:pt>
                <c:pt idx="382">
                  <c:v>369,18</c:v>
                </c:pt>
                <c:pt idx="383">
                  <c:v>369,65</c:v>
                </c:pt>
                <c:pt idx="384">
                  <c:v>370,12</c:v>
                </c:pt>
                <c:pt idx="385">
                  <c:v>370,59</c:v>
                </c:pt>
                <c:pt idx="386">
                  <c:v>371,05</c:v>
                </c:pt>
                <c:pt idx="387">
                  <c:v>371,52</c:v>
                </c:pt>
                <c:pt idx="388">
                  <c:v>371,99</c:v>
                </c:pt>
                <c:pt idx="389">
                  <c:v>372,46</c:v>
                </c:pt>
                <c:pt idx="390">
                  <c:v>372,93</c:v>
                </c:pt>
                <c:pt idx="391">
                  <c:v>373,4</c:v>
                </c:pt>
                <c:pt idx="392">
                  <c:v>373,87</c:v>
                </c:pt>
                <c:pt idx="393">
                  <c:v>374,33</c:v>
                </c:pt>
                <c:pt idx="394">
                  <c:v>374,8</c:v>
                </c:pt>
                <c:pt idx="395">
                  <c:v>375,27</c:v>
                </c:pt>
                <c:pt idx="396">
                  <c:v>375,74</c:v>
                </c:pt>
                <c:pt idx="397">
                  <c:v>376,21</c:v>
                </c:pt>
                <c:pt idx="398">
                  <c:v>376,68</c:v>
                </c:pt>
                <c:pt idx="399">
                  <c:v>377,15</c:v>
                </c:pt>
                <c:pt idx="400">
                  <c:v>377,61</c:v>
                </c:pt>
                <c:pt idx="401">
                  <c:v>378,08</c:v>
                </c:pt>
                <c:pt idx="402">
                  <c:v>378,55</c:v>
                </c:pt>
                <c:pt idx="403">
                  <c:v>379,02</c:v>
                </c:pt>
                <c:pt idx="404">
                  <c:v>379,49</c:v>
                </c:pt>
                <c:pt idx="405">
                  <c:v>379,96</c:v>
                </c:pt>
                <c:pt idx="406">
                  <c:v>380,42</c:v>
                </c:pt>
                <c:pt idx="407">
                  <c:v>380,89</c:v>
                </c:pt>
                <c:pt idx="408">
                  <c:v>381,36</c:v>
                </c:pt>
                <c:pt idx="409">
                  <c:v>381,83</c:v>
                </c:pt>
                <c:pt idx="410">
                  <c:v>382,3</c:v>
                </c:pt>
                <c:pt idx="411">
                  <c:v>382,76</c:v>
                </c:pt>
                <c:pt idx="412">
                  <c:v>383,23</c:v>
                </c:pt>
                <c:pt idx="413">
                  <c:v>383,7</c:v>
                </c:pt>
                <c:pt idx="414">
                  <c:v>384,17</c:v>
                </c:pt>
                <c:pt idx="415">
                  <c:v>384,64</c:v>
                </c:pt>
                <c:pt idx="416">
                  <c:v>385,1</c:v>
                </c:pt>
                <c:pt idx="417">
                  <c:v>385,57</c:v>
                </c:pt>
                <c:pt idx="418">
                  <c:v>386,04</c:v>
                </c:pt>
                <c:pt idx="419">
                  <c:v>386,51</c:v>
                </c:pt>
                <c:pt idx="420">
                  <c:v>386,98</c:v>
                </c:pt>
                <c:pt idx="421">
                  <c:v>387,44</c:v>
                </c:pt>
                <c:pt idx="422">
                  <c:v>387,91</c:v>
                </c:pt>
                <c:pt idx="423">
                  <c:v>388,38</c:v>
                </c:pt>
                <c:pt idx="424">
                  <c:v>388,85</c:v>
                </c:pt>
                <c:pt idx="425">
                  <c:v>389,31</c:v>
                </c:pt>
                <c:pt idx="426">
                  <c:v>389,78</c:v>
                </c:pt>
                <c:pt idx="427">
                  <c:v>390,25</c:v>
                </c:pt>
                <c:pt idx="428">
                  <c:v>390,72</c:v>
                </c:pt>
                <c:pt idx="429">
                  <c:v>391,19</c:v>
                </c:pt>
                <c:pt idx="430">
                  <c:v>391,65</c:v>
                </c:pt>
                <c:pt idx="431">
                  <c:v>392,12</c:v>
                </c:pt>
                <c:pt idx="432">
                  <c:v>392,59</c:v>
                </c:pt>
                <c:pt idx="433">
                  <c:v>393,06</c:v>
                </c:pt>
                <c:pt idx="434">
                  <c:v>393,52</c:v>
                </c:pt>
                <c:pt idx="435">
                  <c:v>393,99</c:v>
                </c:pt>
                <c:pt idx="436">
                  <c:v>394,46</c:v>
                </c:pt>
                <c:pt idx="437">
                  <c:v>394,93</c:v>
                </c:pt>
                <c:pt idx="438">
                  <c:v>395,39</c:v>
                </c:pt>
                <c:pt idx="439">
                  <c:v>395,86</c:v>
                </c:pt>
                <c:pt idx="440">
                  <c:v>396,33</c:v>
                </c:pt>
                <c:pt idx="441">
                  <c:v>396,8</c:v>
                </c:pt>
                <c:pt idx="442">
                  <c:v>397,26</c:v>
                </c:pt>
                <c:pt idx="443">
                  <c:v>397,73</c:v>
                </c:pt>
                <c:pt idx="444">
                  <c:v>398,2</c:v>
                </c:pt>
                <c:pt idx="445">
                  <c:v>398,66</c:v>
                </c:pt>
                <c:pt idx="446">
                  <c:v>399,13</c:v>
                </c:pt>
                <c:pt idx="447">
                  <c:v>399,6</c:v>
                </c:pt>
                <c:pt idx="448">
                  <c:v>400,07</c:v>
                </c:pt>
                <c:pt idx="449">
                  <c:v>400,53</c:v>
                </c:pt>
                <c:pt idx="450">
                  <c:v>401</c:v>
                </c:pt>
                <c:pt idx="451">
                  <c:v>401,47</c:v>
                </c:pt>
                <c:pt idx="452">
                  <c:v>401,93</c:v>
                </c:pt>
                <c:pt idx="453">
                  <c:v>402,4</c:v>
                </c:pt>
                <c:pt idx="454">
                  <c:v>402,87</c:v>
                </c:pt>
                <c:pt idx="455">
                  <c:v>403,34</c:v>
                </c:pt>
                <c:pt idx="456">
                  <c:v>403,8</c:v>
                </c:pt>
                <c:pt idx="457">
                  <c:v>404,27</c:v>
                </c:pt>
                <c:pt idx="458">
                  <c:v>404,74</c:v>
                </c:pt>
                <c:pt idx="459">
                  <c:v>405,2</c:v>
                </c:pt>
                <c:pt idx="460">
                  <c:v>405,67</c:v>
                </c:pt>
                <c:pt idx="461">
                  <c:v>406,14</c:v>
                </c:pt>
                <c:pt idx="462">
                  <c:v>406,6</c:v>
                </c:pt>
                <c:pt idx="463">
                  <c:v>407,07</c:v>
                </c:pt>
                <c:pt idx="464">
                  <c:v>407,54</c:v>
                </c:pt>
                <c:pt idx="465">
                  <c:v>408</c:v>
                </c:pt>
                <c:pt idx="466">
                  <c:v>408,47</c:v>
                </c:pt>
                <c:pt idx="467">
                  <c:v>408,94</c:v>
                </c:pt>
                <c:pt idx="468">
                  <c:v>409,4</c:v>
                </c:pt>
                <c:pt idx="469">
                  <c:v>409,87</c:v>
                </c:pt>
                <c:pt idx="470">
                  <c:v>410,34</c:v>
                </c:pt>
                <c:pt idx="471">
                  <c:v>410,8</c:v>
                </c:pt>
                <c:pt idx="472">
                  <c:v>411,27</c:v>
                </c:pt>
                <c:pt idx="473">
                  <c:v>411,74</c:v>
                </c:pt>
                <c:pt idx="474">
                  <c:v>412,2</c:v>
                </c:pt>
                <c:pt idx="475">
                  <c:v>412,67</c:v>
                </c:pt>
                <c:pt idx="476">
                  <c:v>413,14</c:v>
                </c:pt>
                <c:pt idx="477">
                  <c:v>413,6</c:v>
                </c:pt>
                <c:pt idx="478">
                  <c:v>414,07</c:v>
                </c:pt>
                <c:pt idx="479">
                  <c:v>414,53</c:v>
                </c:pt>
                <c:pt idx="480">
                  <c:v>415</c:v>
                </c:pt>
                <c:pt idx="481">
                  <c:v>415,47</c:v>
                </c:pt>
                <c:pt idx="482">
                  <c:v>415,93</c:v>
                </c:pt>
                <c:pt idx="483">
                  <c:v>416,4</c:v>
                </c:pt>
                <c:pt idx="484">
                  <c:v>416,87</c:v>
                </c:pt>
                <c:pt idx="485">
                  <c:v>417,33</c:v>
                </c:pt>
                <c:pt idx="486">
                  <c:v>417,8</c:v>
                </c:pt>
                <c:pt idx="487">
                  <c:v>418,26</c:v>
                </c:pt>
                <c:pt idx="488">
                  <c:v>418,73</c:v>
                </c:pt>
                <c:pt idx="489">
                  <c:v>419,2</c:v>
                </c:pt>
                <c:pt idx="490">
                  <c:v>419,66</c:v>
                </c:pt>
                <c:pt idx="491">
                  <c:v>420,13</c:v>
                </c:pt>
                <c:pt idx="492">
                  <c:v>420,59</c:v>
                </c:pt>
                <c:pt idx="493">
                  <c:v>421,06</c:v>
                </c:pt>
                <c:pt idx="494">
                  <c:v>421,53</c:v>
                </c:pt>
                <c:pt idx="495">
                  <c:v>421,99</c:v>
                </c:pt>
                <c:pt idx="496">
                  <c:v>422,46</c:v>
                </c:pt>
                <c:pt idx="497">
                  <c:v>422,92</c:v>
                </c:pt>
                <c:pt idx="498">
                  <c:v>423,39</c:v>
                </c:pt>
                <c:pt idx="499">
                  <c:v>423,86</c:v>
                </c:pt>
                <c:pt idx="500">
                  <c:v>424,32</c:v>
                </c:pt>
                <c:pt idx="501">
                  <c:v>424,79</c:v>
                </c:pt>
                <c:pt idx="502">
                  <c:v>425,25</c:v>
                </c:pt>
                <c:pt idx="503">
                  <c:v>425,72</c:v>
                </c:pt>
                <c:pt idx="504">
                  <c:v>426,18</c:v>
                </c:pt>
                <c:pt idx="505">
                  <c:v>426,65</c:v>
                </c:pt>
                <c:pt idx="506">
                  <c:v>427,11</c:v>
                </c:pt>
                <c:pt idx="507">
                  <c:v>427,58</c:v>
                </c:pt>
                <c:pt idx="508">
                  <c:v>428,05</c:v>
                </c:pt>
                <c:pt idx="509">
                  <c:v>428,51</c:v>
                </c:pt>
                <c:pt idx="510">
                  <c:v>428,98</c:v>
                </c:pt>
                <c:pt idx="511">
                  <c:v>429,44</c:v>
                </c:pt>
                <c:pt idx="512">
                  <c:v>429,91</c:v>
                </c:pt>
                <c:pt idx="513">
                  <c:v>430,37</c:v>
                </c:pt>
                <c:pt idx="514">
                  <c:v>430,84</c:v>
                </c:pt>
                <c:pt idx="515">
                  <c:v>431,3</c:v>
                </c:pt>
                <c:pt idx="516">
                  <c:v>431,77</c:v>
                </c:pt>
                <c:pt idx="517">
                  <c:v>432,23</c:v>
                </c:pt>
                <c:pt idx="518">
                  <c:v>432,7</c:v>
                </c:pt>
                <c:pt idx="519">
                  <c:v>433,17</c:v>
                </c:pt>
                <c:pt idx="520">
                  <c:v>433,63</c:v>
                </c:pt>
                <c:pt idx="521">
                  <c:v>434,1</c:v>
                </c:pt>
                <c:pt idx="522">
                  <c:v>434,56</c:v>
                </c:pt>
                <c:pt idx="523">
                  <c:v>435,03</c:v>
                </c:pt>
                <c:pt idx="524">
                  <c:v>435,49</c:v>
                </c:pt>
                <c:pt idx="525">
                  <c:v>435,96</c:v>
                </c:pt>
                <c:pt idx="526">
                  <c:v>436,42</c:v>
                </c:pt>
                <c:pt idx="527">
                  <c:v>436,89</c:v>
                </c:pt>
                <c:pt idx="528">
                  <c:v>437,35</c:v>
                </c:pt>
                <c:pt idx="529">
                  <c:v>437,82</c:v>
                </c:pt>
                <c:pt idx="530">
                  <c:v>438,28</c:v>
                </c:pt>
                <c:pt idx="531">
                  <c:v>438,75</c:v>
                </c:pt>
                <c:pt idx="532">
                  <c:v>439,21</c:v>
                </c:pt>
                <c:pt idx="533">
                  <c:v>439,68</c:v>
                </c:pt>
                <c:pt idx="534">
                  <c:v>440,14</c:v>
                </c:pt>
                <c:pt idx="535">
                  <c:v>440,61</c:v>
                </c:pt>
                <c:pt idx="536">
                  <c:v>441,07</c:v>
                </c:pt>
                <c:pt idx="537">
                  <c:v>441,54</c:v>
                </c:pt>
                <c:pt idx="538">
                  <c:v>442</c:v>
                </c:pt>
                <c:pt idx="539">
                  <c:v>442,47</c:v>
                </c:pt>
                <c:pt idx="540">
                  <c:v>442,93</c:v>
                </c:pt>
                <c:pt idx="541">
                  <c:v>443,39</c:v>
                </c:pt>
                <c:pt idx="542">
                  <c:v>443,86</c:v>
                </c:pt>
                <c:pt idx="543">
                  <c:v>444,32</c:v>
                </c:pt>
                <c:pt idx="544">
                  <c:v>444,79</c:v>
                </c:pt>
                <c:pt idx="545">
                  <c:v>445,25</c:v>
                </c:pt>
                <c:pt idx="546">
                  <c:v>445,72</c:v>
                </c:pt>
                <c:pt idx="547">
                  <c:v>446,18</c:v>
                </c:pt>
                <c:pt idx="548">
                  <c:v>446,65</c:v>
                </c:pt>
                <c:pt idx="549">
                  <c:v>447,11</c:v>
                </c:pt>
                <c:pt idx="550">
                  <c:v>447,58</c:v>
                </c:pt>
                <c:pt idx="551">
                  <c:v>448,04</c:v>
                </c:pt>
                <c:pt idx="552">
                  <c:v>448,5</c:v>
                </c:pt>
                <c:pt idx="553">
                  <c:v>448,97</c:v>
                </c:pt>
                <c:pt idx="554">
                  <c:v>449,43</c:v>
                </c:pt>
                <c:pt idx="555">
                  <c:v>449,9</c:v>
                </c:pt>
                <c:pt idx="556">
                  <c:v>450,36</c:v>
                </c:pt>
                <c:pt idx="557">
                  <c:v>450,83</c:v>
                </c:pt>
                <c:pt idx="558">
                  <c:v>451,29</c:v>
                </c:pt>
                <c:pt idx="559">
                  <c:v>451,75</c:v>
                </c:pt>
                <c:pt idx="560">
                  <c:v>452,22</c:v>
                </c:pt>
                <c:pt idx="561">
                  <c:v>452,68</c:v>
                </c:pt>
                <c:pt idx="562">
                  <c:v>453,15</c:v>
                </c:pt>
                <c:pt idx="563">
                  <c:v>453,61</c:v>
                </c:pt>
                <c:pt idx="564">
                  <c:v>454,08</c:v>
                </c:pt>
                <c:pt idx="565">
                  <c:v>454,54</c:v>
                </c:pt>
                <c:pt idx="566">
                  <c:v>455</c:v>
                </c:pt>
                <c:pt idx="567">
                  <c:v>455,47</c:v>
                </c:pt>
                <c:pt idx="568">
                  <c:v>455,93</c:v>
                </c:pt>
                <c:pt idx="569">
                  <c:v>456,4</c:v>
                </c:pt>
                <c:pt idx="570">
                  <c:v>456,86</c:v>
                </c:pt>
                <c:pt idx="571">
                  <c:v>457,32</c:v>
                </c:pt>
                <c:pt idx="572">
                  <c:v>457,79</c:v>
                </c:pt>
                <c:pt idx="573">
                  <c:v>458,25</c:v>
                </c:pt>
                <c:pt idx="574">
                  <c:v>458,71</c:v>
                </c:pt>
                <c:pt idx="575">
                  <c:v>459,18</c:v>
                </c:pt>
                <c:pt idx="576">
                  <c:v>459,64</c:v>
                </c:pt>
                <c:pt idx="577">
                  <c:v>460,11</c:v>
                </c:pt>
                <c:pt idx="578">
                  <c:v>460,57</c:v>
                </c:pt>
                <c:pt idx="579">
                  <c:v>461,03</c:v>
                </c:pt>
                <c:pt idx="580">
                  <c:v>461,5</c:v>
                </c:pt>
                <c:pt idx="581">
                  <c:v>461,96</c:v>
                </c:pt>
                <c:pt idx="582">
                  <c:v>462,42</c:v>
                </c:pt>
                <c:pt idx="583">
                  <c:v>462,89</c:v>
                </c:pt>
                <c:pt idx="584">
                  <c:v>463,35</c:v>
                </c:pt>
                <c:pt idx="585">
                  <c:v>463,81</c:v>
                </c:pt>
                <c:pt idx="586">
                  <c:v>464,28</c:v>
                </c:pt>
                <c:pt idx="587">
                  <c:v>464,74</c:v>
                </c:pt>
                <c:pt idx="588">
                  <c:v>465,21</c:v>
                </c:pt>
                <c:pt idx="589">
                  <c:v>465,67</c:v>
                </c:pt>
                <c:pt idx="590">
                  <c:v>466,13</c:v>
                </c:pt>
                <c:pt idx="591">
                  <c:v>466,6</c:v>
                </c:pt>
                <c:pt idx="592">
                  <c:v>467,06</c:v>
                </c:pt>
                <c:pt idx="593">
                  <c:v>467,52</c:v>
                </c:pt>
                <c:pt idx="594">
                  <c:v>467,99</c:v>
                </c:pt>
                <c:pt idx="595">
                  <c:v>468,45</c:v>
                </c:pt>
                <c:pt idx="596">
                  <c:v>468,91</c:v>
                </c:pt>
                <c:pt idx="597">
                  <c:v>469,37</c:v>
                </c:pt>
                <c:pt idx="598">
                  <c:v>469,84</c:v>
                </c:pt>
                <c:pt idx="599">
                  <c:v>470,3</c:v>
                </c:pt>
                <c:pt idx="600">
                  <c:v>470,76</c:v>
                </c:pt>
                <c:pt idx="601">
                  <c:v>471,23</c:v>
                </c:pt>
                <c:pt idx="602">
                  <c:v>471,69</c:v>
                </c:pt>
                <c:pt idx="603">
                  <c:v>472,15</c:v>
                </c:pt>
                <c:pt idx="604">
                  <c:v>472,62</c:v>
                </c:pt>
                <c:pt idx="605">
                  <c:v>473,08</c:v>
                </c:pt>
                <c:pt idx="606">
                  <c:v>473,54</c:v>
                </c:pt>
                <c:pt idx="607">
                  <c:v>474,01</c:v>
                </c:pt>
                <c:pt idx="608">
                  <c:v>474,47</c:v>
                </c:pt>
                <c:pt idx="609">
                  <c:v>474,93</c:v>
                </c:pt>
                <c:pt idx="610">
                  <c:v>475,39</c:v>
                </c:pt>
                <c:pt idx="611">
                  <c:v>475,86</c:v>
                </c:pt>
                <c:pt idx="612">
                  <c:v>476,32</c:v>
                </c:pt>
                <c:pt idx="613">
                  <c:v>476,78</c:v>
                </c:pt>
                <c:pt idx="614">
                  <c:v>477,25</c:v>
                </c:pt>
                <c:pt idx="615">
                  <c:v>477,71</c:v>
                </c:pt>
                <c:pt idx="616">
                  <c:v>478,17</c:v>
                </c:pt>
                <c:pt idx="617">
                  <c:v>478,63</c:v>
                </c:pt>
                <c:pt idx="618">
                  <c:v>479,1</c:v>
                </c:pt>
                <c:pt idx="619">
                  <c:v>479,56</c:v>
                </c:pt>
                <c:pt idx="620">
                  <c:v>480,02</c:v>
                </c:pt>
                <c:pt idx="621">
                  <c:v>480,48</c:v>
                </c:pt>
                <c:pt idx="622">
                  <c:v>480,95</c:v>
                </c:pt>
                <c:pt idx="623">
                  <c:v>481,41</c:v>
                </c:pt>
                <c:pt idx="624">
                  <c:v>481,87</c:v>
                </c:pt>
                <c:pt idx="625">
                  <c:v>482,33</c:v>
                </c:pt>
                <c:pt idx="626">
                  <c:v>482,8</c:v>
                </c:pt>
                <c:pt idx="627">
                  <c:v>483,26</c:v>
                </c:pt>
                <c:pt idx="628">
                  <c:v>483,72</c:v>
                </c:pt>
                <c:pt idx="629">
                  <c:v>484,18</c:v>
                </c:pt>
                <c:pt idx="630">
                  <c:v>484,65</c:v>
                </c:pt>
                <c:pt idx="631">
                  <c:v>485,11</c:v>
                </c:pt>
                <c:pt idx="632">
                  <c:v>485,57</c:v>
                </c:pt>
                <c:pt idx="633">
                  <c:v>486,03</c:v>
                </c:pt>
                <c:pt idx="634">
                  <c:v>486,49</c:v>
                </c:pt>
                <c:pt idx="635">
                  <c:v>486,96</c:v>
                </c:pt>
                <c:pt idx="636">
                  <c:v>487,42</c:v>
                </c:pt>
                <c:pt idx="637">
                  <c:v>487,88</c:v>
                </c:pt>
                <c:pt idx="638">
                  <c:v>488,34</c:v>
                </c:pt>
                <c:pt idx="639">
                  <c:v>488,8</c:v>
                </c:pt>
                <c:pt idx="640">
                  <c:v>489,27</c:v>
                </c:pt>
                <c:pt idx="641">
                  <c:v>489,73</c:v>
                </c:pt>
                <c:pt idx="642">
                  <c:v>490,19</c:v>
                </c:pt>
                <c:pt idx="643">
                  <c:v>490,65</c:v>
                </c:pt>
                <c:pt idx="644">
                  <c:v>491,11</c:v>
                </c:pt>
                <c:pt idx="645">
                  <c:v>491,58</c:v>
                </c:pt>
                <c:pt idx="646">
                  <c:v>492,04</c:v>
                </c:pt>
                <c:pt idx="647">
                  <c:v>492,5</c:v>
                </c:pt>
                <c:pt idx="648">
                  <c:v>492,96</c:v>
                </c:pt>
                <c:pt idx="649">
                  <c:v>493,42</c:v>
                </c:pt>
                <c:pt idx="650">
                  <c:v>493,89</c:v>
                </c:pt>
                <c:pt idx="651">
                  <c:v>494,35</c:v>
                </c:pt>
                <c:pt idx="652">
                  <c:v>494,81</c:v>
                </c:pt>
                <c:pt idx="653">
                  <c:v>495,27</c:v>
                </c:pt>
                <c:pt idx="654">
                  <c:v>495,73</c:v>
                </c:pt>
                <c:pt idx="655">
                  <c:v>496,19</c:v>
                </c:pt>
                <c:pt idx="656">
                  <c:v>496,66</c:v>
                </c:pt>
                <c:pt idx="657">
                  <c:v>497,12</c:v>
                </c:pt>
                <c:pt idx="658">
                  <c:v>497,58</c:v>
                </c:pt>
                <c:pt idx="659">
                  <c:v>498,04</c:v>
                </c:pt>
                <c:pt idx="660">
                  <c:v>498,5</c:v>
                </c:pt>
                <c:pt idx="661">
                  <c:v>498,96</c:v>
                </c:pt>
                <c:pt idx="662">
                  <c:v>499,43</c:v>
                </c:pt>
                <c:pt idx="663">
                  <c:v>499,89</c:v>
                </c:pt>
                <c:pt idx="664">
                  <c:v>500,35</c:v>
                </c:pt>
                <c:pt idx="665">
                  <c:v>500,81</c:v>
                </c:pt>
                <c:pt idx="666">
                  <c:v>501,27</c:v>
                </c:pt>
                <c:pt idx="667">
                  <c:v>501,73</c:v>
                </c:pt>
                <c:pt idx="668">
                  <c:v>502,19</c:v>
                </c:pt>
                <c:pt idx="669">
                  <c:v>502,65</c:v>
                </c:pt>
                <c:pt idx="670">
                  <c:v>503,12</c:v>
                </c:pt>
                <c:pt idx="671">
                  <c:v>503,58</c:v>
                </c:pt>
                <c:pt idx="672">
                  <c:v>504,04</c:v>
                </c:pt>
                <c:pt idx="673">
                  <c:v>504,5</c:v>
                </c:pt>
                <c:pt idx="674">
                  <c:v>504,96</c:v>
                </c:pt>
                <c:pt idx="675">
                  <c:v>505,42</c:v>
                </c:pt>
                <c:pt idx="676">
                  <c:v>505,88</c:v>
                </c:pt>
                <c:pt idx="677">
                  <c:v>506,34</c:v>
                </c:pt>
                <c:pt idx="678">
                  <c:v>506,8</c:v>
                </c:pt>
                <c:pt idx="679">
                  <c:v>507,27</c:v>
                </c:pt>
                <c:pt idx="680">
                  <c:v>507,73</c:v>
                </c:pt>
                <c:pt idx="681">
                  <c:v>508,19</c:v>
                </c:pt>
                <c:pt idx="682">
                  <c:v>508,65</c:v>
                </c:pt>
                <c:pt idx="683">
                  <c:v>509,11</c:v>
                </c:pt>
                <c:pt idx="684">
                  <c:v>509,57</c:v>
                </c:pt>
                <c:pt idx="685">
                  <c:v>510,03</c:v>
                </c:pt>
                <c:pt idx="686">
                  <c:v>510,49</c:v>
                </c:pt>
                <c:pt idx="687">
                  <c:v>510,95</c:v>
                </c:pt>
                <c:pt idx="688">
                  <c:v>511,41</c:v>
                </c:pt>
                <c:pt idx="689">
                  <c:v>511,87</c:v>
                </c:pt>
                <c:pt idx="690">
                  <c:v>512,33</c:v>
                </c:pt>
                <c:pt idx="691">
                  <c:v>512,8</c:v>
                </c:pt>
                <c:pt idx="692">
                  <c:v>513,26</c:v>
                </c:pt>
                <c:pt idx="693">
                  <c:v>513,72</c:v>
                </c:pt>
                <c:pt idx="694">
                  <c:v>514,18</c:v>
                </c:pt>
                <c:pt idx="695">
                  <c:v>514,64</c:v>
                </c:pt>
                <c:pt idx="696">
                  <c:v>515,1</c:v>
                </c:pt>
                <c:pt idx="697">
                  <c:v>515,56</c:v>
                </c:pt>
                <c:pt idx="698">
                  <c:v>516,02</c:v>
                </c:pt>
                <c:pt idx="699">
                  <c:v>516,48</c:v>
                </c:pt>
                <c:pt idx="700">
                  <c:v>516,94</c:v>
                </c:pt>
                <c:pt idx="701">
                  <c:v>517,4</c:v>
                </c:pt>
                <c:pt idx="702">
                  <c:v>517,86</c:v>
                </c:pt>
                <c:pt idx="703">
                  <c:v>518,32</c:v>
                </c:pt>
                <c:pt idx="704">
                  <c:v>518,78</c:v>
                </c:pt>
                <c:pt idx="705">
                  <c:v>519,24</c:v>
                </c:pt>
                <c:pt idx="706">
                  <c:v>519,7</c:v>
                </c:pt>
                <c:pt idx="707">
                  <c:v>520,16</c:v>
                </c:pt>
                <c:pt idx="708">
                  <c:v>520,62</c:v>
                </c:pt>
                <c:pt idx="709">
                  <c:v>521,08</c:v>
                </c:pt>
                <c:pt idx="710">
                  <c:v>521,54</c:v>
                </c:pt>
                <c:pt idx="711">
                  <c:v>522</c:v>
                </c:pt>
                <c:pt idx="712">
                  <c:v>522,46</c:v>
                </c:pt>
                <c:pt idx="713">
                  <c:v>522,92</c:v>
                </c:pt>
                <c:pt idx="714">
                  <c:v>523,38</c:v>
                </c:pt>
                <c:pt idx="715">
                  <c:v>523,84</c:v>
                </c:pt>
                <c:pt idx="716">
                  <c:v>524,3</c:v>
                </c:pt>
                <c:pt idx="717">
                  <c:v>524,76</c:v>
                </c:pt>
                <c:pt idx="718">
                  <c:v>525,22</c:v>
                </c:pt>
                <c:pt idx="719">
                  <c:v>525,68</c:v>
                </c:pt>
                <c:pt idx="720">
                  <c:v>526,14</c:v>
                </c:pt>
                <c:pt idx="721">
                  <c:v>526,6</c:v>
                </c:pt>
                <c:pt idx="722">
                  <c:v>527,06</c:v>
                </c:pt>
                <c:pt idx="723">
                  <c:v>527,52</c:v>
                </c:pt>
                <c:pt idx="724">
                  <c:v>527,98</c:v>
                </c:pt>
                <c:pt idx="725">
                  <c:v>528,44</c:v>
                </c:pt>
                <c:pt idx="726">
                  <c:v>528,9</c:v>
                </c:pt>
                <c:pt idx="727">
                  <c:v>529,36</c:v>
                </c:pt>
                <c:pt idx="728">
                  <c:v>529,82</c:v>
                </c:pt>
                <c:pt idx="729">
                  <c:v>530,28</c:v>
                </c:pt>
                <c:pt idx="730">
                  <c:v>530,74</c:v>
                </c:pt>
                <c:pt idx="731">
                  <c:v>531,2</c:v>
                </c:pt>
                <c:pt idx="732">
                  <c:v>531,66</c:v>
                </c:pt>
                <c:pt idx="733">
                  <c:v>532,12</c:v>
                </c:pt>
                <c:pt idx="734">
                  <c:v>532,58</c:v>
                </c:pt>
                <c:pt idx="735">
                  <c:v>533,04</c:v>
                </c:pt>
                <c:pt idx="736">
                  <c:v>533,5</c:v>
                </c:pt>
                <c:pt idx="737">
                  <c:v>533,96</c:v>
                </c:pt>
                <c:pt idx="738">
                  <c:v>534,42</c:v>
                </c:pt>
                <c:pt idx="739">
                  <c:v>534,88</c:v>
                </c:pt>
                <c:pt idx="740">
                  <c:v>535,33</c:v>
                </c:pt>
                <c:pt idx="741">
                  <c:v>535,79</c:v>
                </c:pt>
                <c:pt idx="742">
                  <c:v>536,25</c:v>
                </c:pt>
                <c:pt idx="743">
                  <c:v>536,71</c:v>
                </c:pt>
                <c:pt idx="744">
                  <c:v>537,17</c:v>
                </c:pt>
                <c:pt idx="745">
                  <c:v>537,63</c:v>
                </c:pt>
                <c:pt idx="746">
                  <c:v>538,09</c:v>
                </c:pt>
                <c:pt idx="747">
                  <c:v>538,55</c:v>
                </c:pt>
                <c:pt idx="748">
                  <c:v>539,01</c:v>
                </c:pt>
                <c:pt idx="749">
                  <c:v>539,47</c:v>
                </c:pt>
                <c:pt idx="750">
                  <c:v>539,93</c:v>
                </c:pt>
                <c:pt idx="751">
                  <c:v>540,39</c:v>
                </c:pt>
                <c:pt idx="752">
                  <c:v>540,84</c:v>
                </c:pt>
                <c:pt idx="753">
                  <c:v>541,3</c:v>
                </c:pt>
                <c:pt idx="754">
                  <c:v>541,76</c:v>
                </c:pt>
                <c:pt idx="755">
                  <c:v>542,22</c:v>
                </c:pt>
                <c:pt idx="756">
                  <c:v>542,68</c:v>
                </c:pt>
                <c:pt idx="757">
                  <c:v>543,14</c:v>
                </c:pt>
                <c:pt idx="758">
                  <c:v>543,6</c:v>
                </c:pt>
                <c:pt idx="759">
                  <c:v>544,06</c:v>
                </c:pt>
                <c:pt idx="760">
                  <c:v>544,52</c:v>
                </c:pt>
                <c:pt idx="761">
                  <c:v>544,97</c:v>
                </c:pt>
                <c:pt idx="762">
                  <c:v>545,43</c:v>
                </c:pt>
                <c:pt idx="763">
                  <c:v>545,89</c:v>
                </c:pt>
                <c:pt idx="764">
                  <c:v>546,35</c:v>
                </c:pt>
                <c:pt idx="765">
                  <c:v>546,81</c:v>
                </c:pt>
                <c:pt idx="766">
                  <c:v>547,27</c:v>
                </c:pt>
                <c:pt idx="767">
                  <c:v>547,73</c:v>
                </c:pt>
                <c:pt idx="768">
                  <c:v>548,19</c:v>
                </c:pt>
                <c:pt idx="769">
                  <c:v>548,64</c:v>
                </c:pt>
                <c:pt idx="770">
                  <c:v>549,1</c:v>
                </c:pt>
                <c:pt idx="771">
                  <c:v>549,56</c:v>
                </c:pt>
                <c:pt idx="772">
                  <c:v>550,02</c:v>
                </c:pt>
                <c:pt idx="773">
                  <c:v>550,48</c:v>
                </c:pt>
                <c:pt idx="774">
                  <c:v>550,94</c:v>
                </c:pt>
                <c:pt idx="775">
                  <c:v>551,39</c:v>
                </c:pt>
                <c:pt idx="776">
                  <c:v>551,85</c:v>
                </c:pt>
                <c:pt idx="777">
                  <c:v>552,31</c:v>
                </c:pt>
                <c:pt idx="778">
                  <c:v>552,77</c:v>
                </c:pt>
                <c:pt idx="779">
                  <c:v>553,23</c:v>
                </c:pt>
                <c:pt idx="780">
                  <c:v>553,69</c:v>
                </c:pt>
                <c:pt idx="781">
                  <c:v>554,14</c:v>
                </c:pt>
                <c:pt idx="782">
                  <c:v>554,6</c:v>
                </c:pt>
                <c:pt idx="783">
                  <c:v>555,06</c:v>
                </c:pt>
                <c:pt idx="784">
                  <c:v>555,52</c:v>
                </c:pt>
                <c:pt idx="785">
                  <c:v>555,98</c:v>
                </c:pt>
                <c:pt idx="786">
                  <c:v>556,43</c:v>
                </c:pt>
                <c:pt idx="787">
                  <c:v>556,89</c:v>
                </c:pt>
                <c:pt idx="788">
                  <c:v>557,35</c:v>
                </c:pt>
                <c:pt idx="789">
                  <c:v>557,81</c:v>
                </c:pt>
                <c:pt idx="790">
                  <c:v>558,27</c:v>
                </c:pt>
                <c:pt idx="791">
                  <c:v>558,72</c:v>
                </c:pt>
                <c:pt idx="792">
                  <c:v>559,18</c:v>
                </c:pt>
                <c:pt idx="793">
                  <c:v>559,64</c:v>
                </c:pt>
                <c:pt idx="794">
                  <c:v>560,1</c:v>
                </c:pt>
                <c:pt idx="795">
                  <c:v>560,56</c:v>
                </c:pt>
                <c:pt idx="796">
                  <c:v>561,01</c:v>
                </c:pt>
                <c:pt idx="797">
                  <c:v>561,47</c:v>
                </c:pt>
                <c:pt idx="798">
                  <c:v>561,93</c:v>
                </c:pt>
                <c:pt idx="799">
                  <c:v>562,39</c:v>
                </c:pt>
                <c:pt idx="800">
                  <c:v>562,85</c:v>
                </c:pt>
                <c:pt idx="801">
                  <c:v>563,3</c:v>
                </c:pt>
                <c:pt idx="802">
                  <c:v>563,76</c:v>
                </c:pt>
                <c:pt idx="803">
                  <c:v>564,22</c:v>
                </c:pt>
                <c:pt idx="804">
                  <c:v>564,68</c:v>
                </c:pt>
                <c:pt idx="805">
                  <c:v>565,13</c:v>
                </c:pt>
                <c:pt idx="806">
                  <c:v>565,59</c:v>
                </c:pt>
                <c:pt idx="807">
                  <c:v>566,05</c:v>
                </c:pt>
                <c:pt idx="808">
                  <c:v>566,51</c:v>
                </c:pt>
                <c:pt idx="809">
                  <c:v>566,96</c:v>
                </c:pt>
                <c:pt idx="810">
                  <c:v>567,42</c:v>
                </c:pt>
                <c:pt idx="811">
                  <c:v>567,88</c:v>
                </c:pt>
                <c:pt idx="812">
                  <c:v>568,34</c:v>
                </c:pt>
                <c:pt idx="813">
                  <c:v>568,79</c:v>
                </c:pt>
                <c:pt idx="814">
                  <c:v>569,25</c:v>
                </c:pt>
                <c:pt idx="815">
                  <c:v>569,71</c:v>
                </c:pt>
                <c:pt idx="816">
                  <c:v>570,16</c:v>
                </c:pt>
                <c:pt idx="817">
                  <c:v>570,62</c:v>
                </c:pt>
                <c:pt idx="818">
                  <c:v>571,08</c:v>
                </c:pt>
                <c:pt idx="819">
                  <c:v>571,54</c:v>
                </c:pt>
                <c:pt idx="820">
                  <c:v>571,99</c:v>
                </c:pt>
                <c:pt idx="821">
                  <c:v>572,45</c:v>
                </c:pt>
                <c:pt idx="822">
                  <c:v>572,91</c:v>
                </c:pt>
                <c:pt idx="823">
                  <c:v>573,36</c:v>
                </c:pt>
                <c:pt idx="824">
                  <c:v>573,82</c:v>
                </c:pt>
                <c:pt idx="825">
                  <c:v>574,28</c:v>
                </c:pt>
                <c:pt idx="826">
                  <c:v>574,74</c:v>
                </c:pt>
                <c:pt idx="827">
                  <c:v>575,19</c:v>
                </c:pt>
                <c:pt idx="828">
                  <c:v>575,65</c:v>
                </c:pt>
                <c:pt idx="829">
                  <c:v>576,11</c:v>
                </c:pt>
                <c:pt idx="830">
                  <c:v>576,56</c:v>
                </c:pt>
                <c:pt idx="831">
                  <c:v>577,02</c:v>
                </c:pt>
                <c:pt idx="832">
                  <c:v>577,48</c:v>
                </c:pt>
                <c:pt idx="833">
                  <c:v>577,93</c:v>
                </c:pt>
                <c:pt idx="834">
                  <c:v>578,39</c:v>
                </c:pt>
                <c:pt idx="835">
                  <c:v>578,85</c:v>
                </c:pt>
                <c:pt idx="836">
                  <c:v>579,3</c:v>
                </c:pt>
                <c:pt idx="837">
                  <c:v>579,76</c:v>
                </c:pt>
                <c:pt idx="838">
                  <c:v>580,22</c:v>
                </c:pt>
                <c:pt idx="839">
                  <c:v>580,67</c:v>
                </c:pt>
                <c:pt idx="840">
                  <c:v>581,13</c:v>
                </c:pt>
                <c:pt idx="841">
                  <c:v>581,59</c:v>
                </c:pt>
                <c:pt idx="842">
                  <c:v>582,04</c:v>
                </c:pt>
                <c:pt idx="843">
                  <c:v>582,5</c:v>
                </c:pt>
                <c:pt idx="844">
                  <c:v>582,96</c:v>
                </c:pt>
                <c:pt idx="845">
                  <c:v>583,41</c:v>
                </c:pt>
                <c:pt idx="846">
                  <c:v>583,87</c:v>
                </c:pt>
                <c:pt idx="847">
                  <c:v>584,33</c:v>
                </c:pt>
                <c:pt idx="848">
                  <c:v>584,78</c:v>
                </c:pt>
                <c:pt idx="849">
                  <c:v>585,24</c:v>
                </c:pt>
                <c:pt idx="850">
                  <c:v>585,69</c:v>
                </c:pt>
                <c:pt idx="851">
                  <c:v>586,15</c:v>
                </c:pt>
                <c:pt idx="852">
                  <c:v>586,61</c:v>
                </c:pt>
                <c:pt idx="853">
                  <c:v>587,06</c:v>
                </c:pt>
                <c:pt idx="854">
                  <c:v>587,52</c:v>
                </c:pt>
                <c:pt idx="855">
                  <c:v>587,98</c:v>
                </c:pt>
                <c:pt idx="856">
                  <c:v>588,43</c:v>
                </c:pt>
                <c:pt idx="857">
                  <c:v>588,89</c:v>
                </c:pt>
                <c:pt idx="858">
                  <c:v>589,34</c:v>
                </c:pt>
                <c:pt idx="859">
                  <c:v>589,8</c:v>
                </c:pt>
                <c:pt idx="860">
                  <c:v>590,26</c:v>
                </c:pt>
                <c:pt idx="861">
                  <c:v>590,71</c:v>
                </c:pt>
                <c:pt idx="862">
                  <c:v>591,17</c:v>
                </c:pt>
                <c:pt idx="863">
                  <c:v>591,62</c:v>
                </c:pt>
                <c:pt idx="864">
                  <c:v>592,08</c:v>
                </c:pt>
                <c:pt idx="865">
                  <c:v>592,54</c:v>
                </c:pt>
                <c:pt idx="866">
                  <c:v>592,99</c:v>
                </c:pt>
                <c:pt idx="867">
                  <c:v>593,45</c:v>
                </c:pt>
                <c:pt idx="868">
                  <c:v>593,9</c:v>
                </c:pt>
                <c:pt idx="869">
                  <c:v>594,36</c:v>
                </c:pt>
                <c:pt idx="870">
                  <c:v>594,81</c:v>
                </c:pt>
                <c:pt idx="871">
                  <c:v>595,27</c:v>
                </c:pt>
                <c:pt idx="872">
                  <c:v>595,73</c:v>
                </c:pt>
                <c:pt idx="873">
                  <c:v>596,18</c:v>
                </c:pt>
                <c:pt idx="874">
                  <c:v>596,64</c:v>
                </c:pt>
                <c:pt idx="875">
                  <c:v>597,09</c:v>
                </c:pt>
                <c:pt idx="876">
                  <c:v>597,55</c:v>
                </c:pt>
                <c:pt idx="877">
                  <c:v>598</c:v>
                </c:pt>
                <c:pt idx="878">
                  <c:v>598,46</c:v>
                </c:pt>
                <c:pt idx="879">
                  <c:v>598,92</c:v>
                </c:pt>
                <c:pt idx="880">
                  <c:v>599,37</c:v>
                </c:pt>
                <c:pt idx="881">
                  <c:v>599,83</c:v>
                </c:pt>
                <c:pt idx="882">
                  <c:v>600,28</c:v>
                </c:pt>
                <c:pt idx="883">
                  <c:v>600,74</c:v>
                </c:pt>
                <c:pt idx="884">
                  <c:v>601,19</c:v>
                </c:pt>
                <c:pt idx="885">
                  <c:v>601,65</c:v>
                </c:pt>
                <c:pt idx="886">
                  <c:v>602,1</c:v>
                </c:pt>
                <c:pt idx="887">
                  <c:v>602,56</c:v>
                </c:pt>
                <c:pt idx="888">
                  <c:v>603,01</c:v>
                </c:pt>
                <c:pt idx="889">
                  <c:v>603,47</c:v>
                </c:pt>
                <c:pt idx="890">
                  <c:v>603,92</c:v>
                </c:pt>
                <c:pt idx="891">
                  <c:v>604,38</c:v>
                </c:pt>
                <c:pt idx="892">
                  <c:v>604,83</c:v>
                </c:pt>
                <c:pt idx="893">
                  <c:v>605,29</c:v>
                </c:pt>
                <c:pt idx="894">
                  <c:v>605,74</c:v>
                </c:pt>
                <c:pt idx="895">
                  <c:v>606,2</c:v>
                </c:pt>
                <c:pt idx="896">
                  <c:v>606,65</c:v>
                </c:pt>
                <c:pt idx="897">
                  <c:v>607,11</c:v>
                </c:pt>
                <c:pt idx="898">
                  <c:v>607,56</c:v>
                </c:pt>
                <c:pt idx="899">
                  <c:v>608,02</c:v>
                </c:pt>
                <c:pt idx="900">
                  <c:v>608,47</c:v>
                </c:pt>
                <c:pt idx="901">
                  <c:v>608,93</c:v>
                </c:pt>
                <c:pt idx="902">
                  <c:v>609,38</c:v>
                </c:pt>
                <c:pt idx="903">
                  <c:v>609,84</c:v>
                </c:pt>
                <c:pt idx="904">
                  <c:v>610,29</c:v>
                </c:pt>
                <c:pt idx="905">
                  <c:v>610,75</c:v>
                </c:pt>
                <c:pt idx="906">
                  <c:v>611,2</c:v>
                </c:pt>
                <c:pt idx="907">
                  <c:v>611,66</c:v>
                </c:pt>
                <c:pt idx="908">
                  <c:v>612,11</c:v>
                </c:pt>
                <c:pt idx="909">
                  <c:v>612,57</c:v>
                </c:pt>
                <c:pt idx="910">
                  <c:v>613,02</c:v>
                </c:pt>
                <c:pt idx="911">
                  <c:v>613,48</c:v>
                </c:pt>
                <c:pt idx="912">
                  <c:v>613,93</c:v>
                </c:pt>
                <c:pt idx="913">
                  <c:v>614,39</c:v>
                </c:pt>
                <c:pt idx="914">
                  <c:v>614,84</c:v>
                </c:pt>
                <c:pt idx="915">
                  <c:v>615,3</c:v>
                </c:pt>
                <c:pt idx="916">
                  <c:v>615,75</c:v>
                </c:pt>
                <c:pt idx="917">
                  <c:v>616,2</c:v>
                </c:pt>
                <c:pt idx="918">
                  <c:v>616,66</c:v>
                </c:pt>
                <c:pt idx="919">
                  <c:v>617,11</c:v>
                </c:pt>
                <c:pt idx="920">
                  <c:v>617,57</c:v>
                </c:pt>
                <c:pt idx="921">
                  <c:v>618,02</c:v>
                </c:pt>
                <c:pt idx="922">
                  <c:v>618,48</c:v>
                </c:pt>
                <c:pt idx="923">
                  <c:v>618,93</c:v>
                </c:pt>
                <c:pt idx="924">
                  <c:v>619,38</c:v>
                </c:pt>
                <c:pt idx="925">
                  <c:v>619,84</c:v>
                </c:pt>
                <c:pt idx="926">
                  <c:v>620,29</c:v>
                </c:pt>
                <c:pt idx="927">
                  <c:v>620,75</c:v>
                </c:pt>
                <c:pt idx="928">
                  <c:v>621,2</c:v>
                </c:pt>
                <c:pt idx="929">
                  <c:v>621,66</c:v>
                </c:pt>
                <c:pt idx="930">
                  <c:v>622,11</c:v>
                </c:pt>
                <c:pt idx="931">
                  <c:v>622,56</c:v>
                </c:pt>
                <c:pt idx="932">
                  <c:v>623,02</c:v>
                </c:pt>
                <c:pt idx="933">
                  <c:v>623,47</c:v>
                </c:pt>
                <c:pt idx="934">
                  <c:v>623,93</c:v>
                </c:pt>
                <c:pt idx="935">
                  <c:v>624,38</c:v>
                </c:pt>
                <c:pt idx="936">
                  <c:v>624,83</c:v>
                </c:pt>
                <c:pt idx="937">
                  <c:v>625,29</c:v>
                </c:pt>
                <c:pt idx="938">
                  <c:v>625,74</c:v>
                </c:pt>
                <c:pt idx="939">
                  <c:v>626,2</c:v>
                </c:pt>
                <c:pt idx="940">
                  <c:v>626,65</c:v>
                </c:pt>
                <c:pt idx="941">
                  <c:v>627,1</c:v>
                </c:pt>
                <c:pt idx="942">
                  <c:v>627,56</c:v>
                </c:pt>
                <c:pt idx="943">
                  <c:v>628,01</c:v>
                </c:pt>
                <c:pt idx="944">
                  <c:v>628,46</c:v>
                </c:pt>
                <c:pt idx="945">
                  <c:v>628,92</c:v>
                </c:pt>
                <c:pt idx="946">
                  <c:v>629,37</c:v>
                </c:pt>
                <c:pt idx="947">
                  <c:v>629,82</c:v>
                </c:pt>
                <c:pt idx="948">
                  <c:v>630,28</c:v>
                </c:pt>
                <c:pt idx="949">
                  <c:v>630,73</c:v>
                </c:pt>
                <c:pt idx="950">
                  <c:v>631,19</c:v>
                </c:pt>
                <c:pt idx="951">
                  <c:v>631,64</c:v>
                </c:pt>
                <c:pt idx="952">
                  <c:v>632,09</c:v>
                </c:pt>
                <c:pt idx="953">
                  <c:v>632,55</c:v>
                </c:pt>
                <c:pt idx="954">
                  <c:v>633</c:v>
                </c:pt>
                <c:pt idx="955">
                  <c:v>633,45</c:v>
                </c:pt>
                <c:pt idx="956">
                  <c:v>633,91</c:v>
                </c:pt>
                <c:pt idx="957">
                  <c:v>634,36</c:v>
                </c:pt>
                <c:pt idx="958">
                  <c:v>634,81</c:v>
                </c:pt>
                <c:pt idx="959">
                  <c:v>635,27</c:v>
                </c:pt>
                <c:pt idx="960">
                  <c:v>635,72</c:v>
                </c:pt>
                <c:pt idx="961">
                  <c:v>636,17</c:v>
                </c:pt>
                <c:pt idx="962">
                  <c:v>636,63</c:v>
                </c:pt>
                <c:pt idx="963">
                  <c:v>637,08</c:v>
                </c:pt>
                <c:pt idx="964">
                  <c:v>637,53</c:v>
                </c:pt>
                <c:pt idx="965">
                  <c:v>637,99</c:v>
                </c:pt>
                <c:pt idx="966">
                  <c:v>638,44</c:v>
                </c:pt>
                <c:pt idx="967">
                  <c:v>638,89</c:v>
                </c:pt>
                <c:pt idx="968">
                  <c:v>639,34</c:v>
                </c:pt>
                <c:pt idx="969">
                  <c:v>639,8</c:v>
                </c:pt>
                <c:pt idx="970">
                  <c:v>640,25</c:v>
                </c:pt>
                <c:pt idx="971">
                  <c:v>640,7</c:v>
                </c:pt>
                <c:pt idx="972">
                  <c:v>641,16</c:v>
                </c:pt>
                <c:pt idx="973">
                  <c:v>641,61</c:v>
                </c:pt>
                <c:pt idx="974">
                  <c:v>642,06</c:v>
                </c:pt>
                <c:pt idx="975">
                  <c:v>642,51</c:v>
                </c:pt>
                <c:pt idx="976">
                  <c:v>642,97</c:v>
                </c:pt>
                <c:pt idx="977">
                  <c:v>643,42</c:v>
                </c:pt>
                <c:pt idx="978">
                  <c:v>643,87</c:v>
                </c:pt>
                <c:pt idx="979">
                  <c:v>644,33</c:v>
                </c:pt>
                <c:pt idx="980">
                  <c:v>644,78</c:v>
                </c:pt>
                <c:pt idx="981">
                  <c:v>645,23</c:v>
                </c:pt>
                <c:pt idx="982">
                  <c:v>645,68</c:v>
                </c:pt>
                <c:pt idx="983">
                  <c:v>646,14</c:v>
                </c:pt>
                <c:pt idx="984">
                  <c:v>646,59</c:v>
                </c:pt>
                <c:pt idx="985">
                  <c:v>647,04</c:v>
                </c:pt>
                <c:pt idx="986">
                  <c:v>647,49</c:v>
                </c:pt>
                <c:pt idx="987">
                  <c:v>647,95</c:v>
                </c:pt>
                <c:pt idx="988">
                  <c:v>648,4</c:v>
                </c:pt>
                <c:pt idx="989">
                  <c:v>648,85</c:v>
                </c:pt>
                <c:pt idx="990">
                  <c:v>649,3</c:v>
                </c:pt>
                <c:pt idx="991">
                  <c:v>649,76</c:v>
                </c:pt>
                <c:pt idx="992">
                  <c:v>650,21</c:v>
                </c:pt>
                <c:pt idx="993">
                  <c:v>650,66</c:v>
                </c:pt>
                <c:pt idx="994">
                  <c:v>651,11</c:v>
                </c:pt>
                <c:pt idx="995">
                  <c:v>651,57</c:v>
                </c:pt>
                <c:pt idx="996">
                  <c:v>652,02</c:v>
                </c:pt>
                <c:pt idx="997">
                  <c:v>652,47</c:v>
                </c:pt>
                <c:pt idx="998">
                  <c:v>652,92</c:v>
                </c:pt>
                <c:pt idx="999">
                  <c:v>653,37</c:v>
                </c:pt>
                <c:pt idx="1000">
                  <c:v>653,83</c:v>
                </c:pt>
                <c:pt idx="1001">
                  <c:v>654,28</c:v>
                </c:pt>
                <c:pt idx="1002">
                  <c:v>654,73</c:v>
                </c:pt>
                <c:pt idx="1003">
                  <c:v>655,18</c:v>
                </c:pt>
                <c:pt idx="1004">
                  <c:v>655,63</c:v>
                </c:pt>
                <c:pt idx="1005">
                  <c:v>656,09</c:v>
                </c:pt>
                <c:pt idx="1006">
                  <c:v>656,54</c:v>
                </c:pt>
                <c:pt idx="1007">
                  <c:v>656,99</c:v>
                </c:pt>
                <c:pt idx="1008">
                  <c:v>657,44</c:v>
                </c:pt>
                <c:pt idx="1009">
                  <c:v>657,89</c:v>
                </c:pt>
                <c:pt idx="1010">
                  <c:v>658,35</c:v>
                </c:pt>
                <c:pt idx="1011">
                  <c:v>658,8</c:v>
                </c:pt>
                <c:pt idx="1012">
                  <c:v>659,25</c:v>
                </c:pt>
                <c:pt idx="1013">
                  <c:v>659,7</c:v>
                </c:pt>
                <c:pt idx="1014">
                  <c:v>660,15</c:v>
                </c:pt>
                <c:pt idx="1015">
                  <c:v>660,6</c:v>
                </c:pt>
                <c:pt idx="1016">
                  <c:v>661,06</c:v>
                </c:pt>
                <c:pt idx="1017">
                  <c:v>661,51</c:v>
                </c:pt>
                <c:pt idx="1018">
                  <c:v>661,96</c:v>
                </c:pt>
                <c:pt idx="1019">
                  <c:v>662,41</c:v>
                </c:pt>
                <c:pt idx="1020">
                  <c:v>662,86</c:v>
                </c:pt>
                <c:pt idx="1021">
                  <c:v>663,31</c:v>
                </c:pt>
                <c:pt idx="1022">
                  <c:v>663,77</c:v>
                </c:pt>
                <c:pt idx="1023">
                  <c:v>664,22</c:v>
                </c:pt>
                <c:pt idx="1024">
                  <c:v>664,67</c:v>
                </c:pt>
                <c:pt idx="1025">
                  <c:v>665,12</c:v>
                </c:pt>
                <c:pt idx="1026">
                  <c:v>665,57</c:v>
                </c:pt>
                <c:pt idx="1027">
                  <c:v>666,02</c:v>
                </c:pt>
                <c:pt idx="1028">
                  <c:v>666,47</c:v>
                </c:pt>
                <c:pt idx="1029">
                  <c:v>666,93</c:v>
                </c:pt>
                <c:pt idx="1030">
                  <c:v>667,38</c:v>
                </c:pt>
                <c:pt idx="1031">
                  <c:v>667,83</c:v>
                </c:pt>
                <c:pt idx="1032">
                  <c:v>668,28</c:v>
                </c:pt>
                <c:pt idx="1033">
                  <c:v>668,73</c:v>
                </c:pt>
                <c:pt idx="1034">
                  <c:v>669,18</c:v>
                </c:pt>
                <c:pt idx="1035">
                  <c:v>669,63</c:v>
                </c:pt>
                <c:pt idx="1036">
                  <c:v>670,08</c:v>
                </c:pt>
                <c:pt idx="1037">
                  <c:v>670,53</c:v>
                </c:pt>
                <c:pt idx="1038">
                  <c:v>670,99</c:v>
                </c:pt>
                <c:pt idx="1039">
                  <c:v>671,44</c:v>
                </c:pt>
                <c:pt idx="1040">
                  <c:v>671,89</c:v>
                </c:pt>
                <c:pt idx="1041">
                  <c:v>672,34</c:v>
                </c:pt>
                <c:pt idx="1042">
                  <c:v>672,79</c:v>
                </c:pt>
                <c:pt idx="1043">
                  <c:v>673,24</c:v>
                </c:pt>
                <c:pt idx="1044">
                  <c:v>673,69</c:v>
                </c:pt>
                <c:pt idx="1045">
                  <c:v>674,14</c:v>
                </c:pt>
                <c:pt idx="1046">
                  <c:v>674,59</c:v>
                </c:pt>
                <c:pt idx="1047">
                  <c:v>675,04</c:v>
                </c:pt>
                <c:pt idx="1048">
                  <c:v>675,49</c:v>
                </c:pt>
                <c:pt idx="1049">
                  <c:v>675,95</c:v>
                </c:pt>
                <c:pt idx="1050">
                  <c:v>676,4</c:v>
                </c:pt>
                <c:pt idx="1051">
                  <c:v>676,85</c:v>
                </c:pt>
                <c:pt idx="1052">
                  <c:v>677,3</c:v>
                </c:pt>
                <c:pt idx="1053">
                  <c:v>677,75</c:v>
                </c:pt>
                <c:pt idx="1054">
                  <c:v>678,2</c:v>
                </c:pt>
                <c:pt idx="1055">
                  <c:v>678,65</c:v>
                </c:pt>
                <c:pt idx="1056">
                  <c:v>679,1</c:v>
                </c:pt>
                <c:pt idx="1057">
                  <c:v>679,55</c:v>
                </c:pt>
                <c:pt idx="1058">
                  <c:v>680</c:v>
                </c:pt>
                <c:pt idx="1059">
                  <c:v>680,45</c:v>
                </c:pt>
                <c:pt idx="1060">
                  <c:v>680,9</c:v>
                </c:pt>
                <c:pt idx="1061">
                  <c:v>681,35</c:v>
                </c:pt>
                <c:pt idx="1062">
                  <c:v>681,8</c:v>
                </c:pt>
                <c:pt idx="1063">
                  <c:v>682,25</c:v>
                </c:pt>
                <c:pt idx="1064">
                  <c:v>682,7</c:v>
                </c:pt>
                <c:pt idx="1065">
                  <c:v>683,15</c:v>
                </c:pt>
                <c:pt idx="1066">
                  <c:v>683,6</c:v>
                </c:pt>
                <c:pt idx="1067">
                  <c:v>684,05</c:v>
                </c:pt>
                <c:pt idx="1068">
                  <c:v>684,5</c:v>
                </c:pt>
                <c:pt idx="1069">
                  <c:v>684,95</c:v>
                </c:pt>
                <c:pt idx="1070">
                  <c:v>685,4</c:v>
                </c:pt>
                <c:pt idx="1071">
                  <c:v>685,85</c:v>
                </c:pt>
                <c:pt idx="1072">
                  <c:v>686,3</c:v>
                </c:pt>
                <c:pt idx="1073">
                  <c:v>686,75</c:v>
                </c:pt>
                <c:pt idx="1074">
                  <c:v>687,2</c:v>
                </c:pt>
                <c:pt idx="1075">
                  <c:v>687,65</c:v>
                </c:pt>
                <c:pt idx="1076">
                  <c:v>688,1</c:v>
                </c:pt>
                <c:pt idx="1077">
                  <c:v>688,55</c:v>
                </c:pt>
                <c:pt idx="1078">
                  <c:v>689</c:v>
                </c:pt>
                <c:pt idx="1079">
                  <c:v>689,45</c:v>
                </c:pt>
                <c:pt idx="1080">
                  <c:v>689,9</c:v>
                </c:pt>
                <c:pt idx="1081">
                  <c:v>690,35</c:v>
                </c:pt>
                <c:pt idx="1082">
                  <c:v>690,8</c:v>
                </c:pt>
                <c:pt idx="1083">
                  <c:v>691,25</c:v>
                </c:pt>
                <c:pt idx="1084">
                  <c:v>691,7</c:v>
                </c:pt>
                <c:pt idx="1085">
                  <c:v>692,15</c:v>
                </c:pt>
                <c:pt idx="1086">
                  <c:v>692,6</c:v>
                </c:pt>
                <c:pt idx="1087">
                  <c:v>693,05</c:v>
                </c:pt>
                <c:pt idx="1088">
                  <c:v>693,5</c:v>
                </c:pt>
                <c:pt idx="1089">
                  <c:v>693,95</c:v>
                </c:pt>
                <c:pt idx="1090">
                  <c:v>694,4</c:v>
                </c:pt>
                <c:pt idx="1091">
                  <c:v>694,85</c:v>
                </c:pt>
                <c:pt idx="1092">
                  <c:v>695,3</c:v>
                </c:pt>
                <c:pt idx="1093">
                  <c:v>695,75</c:v>
                </c:pt>
                <c:pt idx="1094">
                  <c:v>696,2</c:v>
                </c:pt>
                <c:pt idx="1095">
                  <c:v>696,65</c:v>
                </c:pt>
                <c:pt idx="1096">
                  <c:v>697,1</c:v>
                </c:pt>
                <c:pt idx="1097">
                  <c:v>697,55</c:v>
                </c:pt>
                <c:pt idx="1098">
                  <c:v>698</c:v>
                </c:pt>
                <c:pt idx="1099">
                  <c:v>698,45</c:v>
                </c:pt>
                <c:pt idx="1100">
                  <c:v>698,9</c:v>
                </c:pt>
                <c:pt idx="1101">
                  <c:v>699,34</c:v>
                </c:pt>
                <c:pt idx="1102">
                  <c:v>699,79</c:v>
                </c:pt>
                <c:pt idx="1103">
                  <c:v>700,24</c:v>
                </c:pt>
                <c:pt idx="1104">
                  <c:v>700,69</c:v>
                </c:pt>
                <c:pt idx="1105">
                  <c:v>701,14</c:v>
                </c:pt>
                <c:pt idx="1106">
                  <c:v>701,59</c:v>
                </c:pt>
                <c:pt idx="1107">
                  <c:v>702,04</c:v>
                </c:pt>
                <c:pt idx="1108">
                  <c:v>702,49</c:v>
                </c:pt>
                <c:pt idx="1109">
                  <c:v>702,94</c:v>
                </c:pt>
                <c:pt idx="1110">
                  <c:v>703,39</c:v>
                </c:pt>
                <c:pt idx="1111">
                  <c:v>703,84</c:v>
                </c:pt>
                <c:pt idx="1112">
                  <c:v>704,28</c:v>
                </c:pt>
                <c:pt idx="1113">
                  <c:v>704,73</c:v>
                </c:pt>
                <c:pt idx="1114">
                  <c:v>705,18</c:v>
                </c:pt>
                <c:pt idx="1115">
                  <c:v>705,63</c:v>
                </c:pt>
                <c:pt idx="1116">
                  <c:v>706,08</c:v>
                </c:pt>
                <c:pt idx="1117">
                  <c:v>706,53</c:v>
                </c:pt>
                <c:pt idx="1118">
                  <c:v>706,98</c:v>
                </c:pt>
                <c:pt idx="1119">
                  <c:v>707,43</c:v>
                </c:pt>
                <c:pt idx="1120">
                  <c:v>707,87</c:v>
                </c:pt>
                <c:pt idx="1121">
                  <c:v>708,32</c:v>
                </c:pt>
                <c:pt idx="1122">
                  <c:v>708,77</c:v>
                </c:pt>
                <c:pt idx="1123">
                  <c:v>709,22</c:v>
                </c:pt>
                <c:pt idx="1124">
                  <c:v>709,67</c:v>
                </c:pt>
                <c:pt idx="1125">
                  <c:v>710,12</c:v>
                </c:pt>
                <c:pt idx="1126">
                  <c:v>710,57</c:v>
                </c:pt>
                <c:pt idx="1127">
                  <c:v>711,01</c:v>
                </c:pt>
                <c:pt idx="1128">
                  <c:v>711,46</c:v>
                </c:pt>
                <c:pt idx="1129">
                  <c:v>711,91</c:v>
                </c:pt>
                <c:pt idx="1130">
                  <c:v>712,36</c:v>
                </c:pt>
                <c:pt idx="1131">
                  <c:v>712,81</c:v>
                </c:pt>
                <c:pt idx="1132">
                  <c:v>713,26</c:v>
                </c:pt>
                <c:pt idx="1133">
                  <c:v>713,71</c:v>
                </c:pt>
                <c:pt idx="1134">
                  <c:v>714,15</c:v>
                </c:pt>
                <c:pt idx="1135">
                  <c:v>714,6</c:v>
                </c:pt>
                <c:pt idx="1136">
                  <c:v>715,05</c:v>
                </c:pt>
                <c:pt idx="1137">
                  <c:v>715,5</c:v>
                </c:pt>
                <c:pt idx="1138">
                  <c:v>715,95</c:v>
                </c:pt>
                <c:pt idx="1139">
                  <c:v>716,39</c:v>
                </c:pt>
                <c:pt idx="1140">
                  <c:v>716,84</c:v>
                </c:pt>
                <c:pt idx="1141">
                  <c:v>717,29</c:v>
                </c:pt>
                <c:pt idx="1142">
                  <c:v>717,74</c:v>
                </c:pt>
                <c:pt idx="1143">
                  <c:v>718,19</c:v>
                </c:pt>
                <c:pt idx="1144">
                  <c:v>718,63</c:v>
                </c:pt>
                <c:pt idx="1145">
                  <c:v>719,08</c:v>
                </c:pt>
                <c:pt idx="1146">
                  <c:v>719,53</c:v>
                </c:pt>
                <c:pt idx="1147">
                  <c:v>719,98</c:v>
                </c:pt>
                <c:pt idx="1148">
                  <c:v>720,43</c:v>
                </c:pt>
                <c:pt idx="1149">
                  <c:v>720,87</c:v>
                </c:pt>
                <c:pt idx="1150">
                  <c:v>721,32</c:v>
                </c:pt>
                <c:pt idx="1151">
                  <c:v>721,77</c:v>
                </c:pt>
                <c:pt idx="1152">
                  <c:v>722,22</c:v>
                </c:pt>
                <c:pt idx="1153">
                  <c:v>722,67</c:v>
                </c:pt>
                <c:pt idx="1154">
                  <c:v>723,11</c:v>
                </c:pt>
                <c:pt idx="1155">
                  <c:v>723,56</c:v>
                </c:pt>
                <c:pt idx="1156">
                  <c:v>724,01</c:v>
                </c:pt>
                <c:pt idx="1157">
                  <c:v>724,46</c:v>
                </c:pt>
                <c:pt idx="1158">
                  <c:v>724,9</c:v>
                </c:pt>
                <c:pt idx="1159">
                  <c:v>725,35</c:v>
                </c:pt>
                <c:pt idx="1160">
                  <c:v>725,8</c:v>
                </c:pt>
                <c:pt idx="1161">
                  <c:v>726,25</c:v>
                </c:pt>
                <c:pt idx="1162">
                  <c:v>726,69</c:v>
                </c:pt>
                <c:pt idx="1163">
                  <c:v>727,14</c:v>
                </c:pt>
                <c:pt idx="1164">
                  <c:v>727,59</c:v>
                </c:pt>
                <c:pt idx="1165">
                  <c:v>728,04</c:v>
                </c:pt>
                <c:pt idx="1166">
                  <c:v>728,48</c:v>
                </c:pt>
                <c:pt idx="1167">
                  <c:v>728,93</c:v>
                </c:pt>
                <c:pt idx="1168">
                  <c:v>729,38</c:v>
                </c:pt>
                <c:pt idx="1169">
                  <c:v>729,83</c:v>
                </c:pt>
                <c:pt idx="1170">
                  <c:v>730,27</c:v>
                </c:pt>
                <c:pt idx="1171">
                  <c:v>730,72</c:v>
                </c:pt>
                <c:pt idx="1172">
                  <c:v>731,17</c:v>
                </c:pt>
                <c:pt idx="1173">
                  <c:v>731,61</c:v>
                </c:pt>
                <c:pt idx="1174">
                  <c:v>732,06</c:v>
                </c:pt>
                <c:pt idx="1175">
                  <c:v>732,51</c:v>
                </c:pt>
                <c:pt idx="1176">
                  <c:v>732,96</c:v>
                </c:pt>
                <c:pt idx="1177">
                  <c:v>733,4</c:v>
                </c:pt>
                <c:pt idx="1178">
                  <c:v>733,85</c:v>
                </c:pt>
                <c:pt idx="1179">
                  <c:v>734,3</c:v>
                </c:pt>
                <c:pt idx="1180">
                  <c:v>734,74</c:v>
                </c:pt>
                <c:pt idx="1181">
                  <c:v>735,19</c:v>
                </c:pt>
                <c:pt idx="1182">
                  <c:v>735,64</c:v>
                </c:pt>
                <c:pt idx="1183">
                  <c:v>736,09</c:v>
                </c:pt>
                <c:pt idx="1184">
                  <c:v>736,53</c:v>
                </c:pt>
                <c:pt idx="1185">
                  <c:v>736,98</c:v>
                </c:pt>
                <c:pt idx="1186">
                  <c:v>737,43</c:v>
                </c:pt>
                <c:pt idx="1187">
                  <c:v>737,87</c:v>
                </c:pt>
                <c:pt idx="1188">
                  <c:v>738,32</c:v>
                </c:pt>
                <c:pt idx="1189">
                  <c:v>738,77</c:v>
                </c:pt>
                <c:pt idx="1190">
                  <c:v>739,21</c:v>
                </c:pt>
                <c:pt idx="1191">
                  <c:v>739,66</c:v>
                </c:pt>
                <c:pt idx="1192">
                  <c:v>740,11</c:v>
                </c:pt>
                <c:pt idx="1193">
                  <c:v>740,55</c:v>
                </c:pt>
                <c:pt idx="1194">
                  <c:v>741</c:v>
                </c:pt>
                <c:pt idx="1195">
                  <c:v>741,45</c:v>
                </c:pt>
                <c:pt idx="1196">
                  <c:v>741,89</c:v>
                </c:pt>
                <c:pt idx="1197">
                  <c:v>742,34</c:v>
                </c:pt>
                <c:pt idx="1198">
                  <c:v>742,79</c:v>
                </c:pt>
                <c:pt idx="1199">
                  <c:v>743,23</c:v>
                </c:pt>
                <c:pt idx="1200">
                  <c:v>743,68</c:v>
                </c:pt>
                <c:pt idx="1201">
                  <c:v>744,12</c:v>
                </c:pt>
                <c:pt idx="1202">
                  <c:v>744,57</c:v>
                </c:pt>
                <c:pt idx="1203">
                  <c:v>745,02</c:v>
                </c:pt>
                <c:pt idx="1204">
                  <c:v>745,46</c:v>
                </c:pt>
                <c:pt idx="1205">
                  <c:v>745,91</c:v>
                </c:pt>
                <c:pt idx="1206">
                  <c:v>746,36</c:v>
                </c:pt>
                <c:pt idx="1207">
                  <c:v>746,8</c:v>
                </c:pt>
                <c:pt idx="1208">
                  <c:v>747,25</c:v>
                </c:pt>
                <c:pt idx="1209">
                  <c:v>747,69</c:v>
                </c:pt>
                <c:pt idx="1210">
                  <c:v>748,14</c:v>
                </c:pt>
                <c:pt idx="1211">
                  <c:v>748,59</c:v>
                </c:pt>
                <c:pt idx="1212">
                  <c:v>749,03</c:v>
                </c:pt>
                <c:pt idx="1213">
                  <c:v>749,48</c:v>
                </c:pt>
                <c:pt idx="1214">
                  <c:v>749,92</c:v>
                </c:pt>
                <c:pt idx="1215">
                  <c:v>750,37</c:v>
                </c:pt>
                <c:pt idx="1216">
                  <c:v>750,82</c:v>
                </c:pt>
                <c:pt idx="1217">
                  <c:v>751,26</c:v>
                </c:pt>
                <c:pt idx="1218">
                  <c:v>751,71</c:v>
                </c:pt>
                <c:pt idx="1219">
                  <c:v>752,15</c:v>
                </c:pt>
                <c:pt idx="1220">
                  <c:v>752,6</c:v>
                </c:pt>
                <c:pt idx="1221">
                  <c:v>753,05</c:v>
                </c:pt>
                <c:pt idx="1222">
                  <c:v>753,49</c:v>
                </c:pt>
                <c:pt idx="1223">
                  <c:v>753,94</c:v>
                </c:pt>
                <c:pt idx="1224">
                  <c:v>754,38</c:v>
                </c:pt>
                <c:pt idx="1225">
                  <c:v>754,83</c:v>
                </c:pt>
                <c:pt idx="1226">
                  <c:v>755,27</c:v>
                </c:pt>
                <c:pt idx="1227">
                  <c:v>755,72</c:v>
                </c:pt>
                <c:pt idx="1228">
                  <c:v>756,17</c:v>
                </c:pt>
                <c:pt idx="1229">
                  <c:v>756,61</c:v>
                </c:pt>
                <c:pt idx="1230">
                  <c:v>757,06</c:v>
                </c:pt>
                <c:pt idx="1231">
                  <c:v>757,5</c:v>
                </c:pt>
                <c:pt idx="1232">
                  <c:v>757,95</c:v>
                </c:pt>
                <c:pt idx="1233">
                  <c:v>758,39</c:v>
                </c:pt>
                <c:pt idx="1234">
                  <c:v>758,84</c:v>
                </c:pt>
                <c:pt idx="1235">
                  <c:v>759,28</c:v>
                </c:pt>
                <c:pt idx="1236">
                  <c:v>759,73</c:v>
                </c:pt>
                <c:pt idx="1237">
                  <c:v>760,17</c:v>
                </c:pt>
                <c:pt idx="1238">
                  <c:v>760,62</c:v>
                </c:pt>
                <c:pt idx="1239">
                  <c:v>761,07</c:v>
                </c:pt>
                <c:pt idx="1240">
                  <c:v>761,51</c:v>
                </c:pt>
                <c:pt idx="1241">
                  <c:v>761,96</c:v>
                </c:pt>
                <c:pt idx="1242">
                  <c:v>762,4</c:v>
                </c:pt>
                <c:pt idx="1243">
                  <c:v>762,85</c:v>
                </c:pt>
                <c:pt idx="1244">
                  <c:v>763,29</c:v>
                </c:pt>
                <c:pt idx="1245">
                  <c:v>763,74</c:v>
                </c:pt>
                <c:pt idx="1246">
                  <c:v>764,18</c:v>
                </c:pt>
                <c:pt idx="1247">
                  <c:v>764,63</c:v>
                </c:pt>
                <c:pt idx="1248">
                  <c:v>765,07</c:v>
                </c:pt>
                <c:pt idx="1249">
                  <c:v>765,52</c:v>
                </c:pt>
                <c:pt idx="1250">
                  <c:v>765,96</c:v>
                </c:pt>
                <c:pt idx="1251">
                  <c:v>766,41</c:v>
                </c:pt>
                <c:pt idx="1252">
                  <c:v>766,85</c:v>
                </c:pt>
                <c:pt idx="1253">
                  <c:v>767,3</c:v>
                </c:pt>
                <c:pt idx="1254">
                  <c:v>767,74</c:v>
                </c:pt>
                <c:pt idx="1255">
                  <c:v>768,19</c:v>
                </c:pt>
                <c:pt idx="1256">
                  <c:v>768,63</c:v>
                </c:pt>
                <c:pt idx="1257">
                  <c:v>769,07</c:v>
                </c:pt>
                <c:pt idx="1258">
                  <c:v>769,52</c:v>
                </c:pt>
                <c:pt idx="1259">
                  <c:v>769,96</c:v>
                </c:pt>
                <c:pt idx="1260">
                  <c:v>770,41</c:v>
                </c:pt>
                <c:pt idx="1261">
                  <c:v>770,85</c:v>
                </c:pt>
                <c:pt idx="1262">
                  <c:v>771,3</c:v>
                </c:pt>
                <c:pt idx="1263">
                  <c:v>771,74</c:v>
                </c:pt>
                <c:pt idx="1264">
                  <c:v>772,19</c:v>
                </c:pt>
                <c:pt idx="1265">
                  <c:v>772,63</c:v>
                </c:pt>
                <c:pt idx="1266">
                  <c:v>773,08</c:v>
                </c:pt>
                <c:pt idx="1267">
                  <c:v>773,52</c:v>
                </c:pt>
                <c:pt idx="1268">
                  <c:v>773,97</c:v>
                </c:pt>
                <c:pt idx="1269">
                  <c:v>774,41</c:v>
                </c:pt>
                <c:pt idx="1270">
                  <c:v>774,85</c:v>
                </c:pt>
                <c:pt idx="1271">
                  <c:v>775,3</c:v>
                </c:pt>
                <c:pt idx="1272">
                  <c:v>775,74</c:v>
                </c:pt>
                <c:pt idx="1273">
                  <c:v>776,19</c:v>
                </c:pt>
                <c:pt idx="1274">
                  <c:v>776,63</c:v>
                </c:pt>
                <c:pt idx="1275">
                  <c:v>777,08</c:v>
                </c:pt>
                <c:pt idx="1276">
                  <c:v>777,52</c:v>
                </c:pt>
                <c:pt idx="1277">
                  <c:v>777,96</c:v>
                </c:pt>
                <c:pt idx="1278">
                  <c:v>778,41</c:v>
                </c:pt>
                <c:pt idx="1279">
                  <c:v>778,85</c:v>
                </c:pt>
                <c:pt idx="1280">
                  <c:v>779,3</c:v>
                </c:pt>
                <c:pt idx="1281">
                  <c:v>779,74</c:v>
                </c:pt>
                <c:pt idx="1282">
                  <c:v>780,18</c:v>
                </c:pt>
                <c:pt idx="1283">
                  <c:v>780,63</c:v>
                </c:pt>
                <c:pt idx="1284">
                  <c:v>781,07</c:v>
                </c:pt>
                <c:pt idx="1285">
                  <c:v>781,52</c:v>
                </c:pt>
                <c:pt idx="1286">
                  <c:v>781,96</c:v>
                </c:pt>
                <c:pt idx="1287">
                  <c:v>782,4</c:v>
                </c:pt>
                <c:pt idx="1288">
                  <c:v>782,85</c:v>
                </c:pt>
                <c:pt idx="1289">
                  <c:v>783,29</c:v>
                </c:pt>
                <c:pt idx="1290">
                  <c:v>783,74</c:v>
                </c:pt>
                <c:pt idx="1291">
                  <c:v>784,18</c:v>
                </c:pt>
                <c:pt idx="1292">
                  <c:v>784,62</c:v>
                </c:pt>
                <c:pt idx="1293">
                  <c:v>785,07</c:v>
                </c:pt>
                <c:pt idx="1294">
                  <c:v>785,51</c:v>
                </c:pt>
                <c:pt idx="1295">
                  <c:v>785,95</c:v>
                </c:pt>
                <c:pt idx="1296">
                  <c:v>786,4</c:v>
                </c:pt>
                <c:pt idx="1297">
                  <c:v>786,84</c:v>
                </c:pt>
                <c:pt idx="1298">
                  <c:v>787,28</c:v>
                </c:pt>
                <c:pt idx="1299">
                  <c:v>787,73</c:v>
                </c:pt>
                <c:pt idx="1300">
                  <c:v>788,17</c:v>
                </c:pt>
                <c:pt idx="1301">
                  <c:v>788,61</c:v>
                </c:pt>
                <c:pt idx="1302">
                  <c:v>789,06</c:v>
                </c:pt>
                <c:pt idx="1303">
                  <c:v>789,5</c:v>
                </c:pt>
                <c:pt idx="1304">
                  <c:v>789,94</c:v>
                </c:pt>
                <c:pt idx="1305">
                  <c:v>790,39</c:v>
                </c:pt>
                <c:pt idx="1306">
                  <c:v>790,83</c:v>
                </c:pt>
                <c:pt idx="1307">
                  <c:v>791,27</c:v>
                </c:pt>
                <c:pt idx="1308">
                  <c:v>791,72</c:v>
                </c:pt>
                <c:pt idx="1309">
                  <c:v>792,16</c:v>
                </c:pt>
                <c:pt idx="1310">
                  <c:v>792,6</c:v>
                </c:pt>
                <c:pt idx="1311">
                  <c:v>793,05</c:v>
                </c:pt>
                <c:pt idx="1312">
                  <c:v>793,49</c:v>
                </c:pt>
                <c:pt idx="1313">
                  <c:v>793,93</c:v>
                </c:pt>
                <c:pt idx="1314">
                  <c:v>794,38</c:v>
                </c:pt>
                <c:pt idx="1315">
                  <c:v>794,82</c:v>
                </c:pt>
                <c:pt idx="1316">
                  <c:v>795,26</c:v>
                </c:pt>
                <c:pt idx="1317">
                  <c:v>795,71</c:v>
                </c:pt>
                <c:pt idx="1318">
                  <c:v>796,15</c:v>
                </c:pt>
                <c:pt idx="1319">
                  <c:v>796,59</c:v>
                </c:pt>
                <c:pt idx="1320">
                  <c:v>797,03</c:v>
                </c:pt>
                <c:pt idx="1321">
                  <c:v>797,48</c:v>
                </c:pt>
                <c:pt idx="1322">
                  <c:v>797,92</c:v>
                </c:pt>
                <c:pt idx="1323">
                  <c:v>798,36</c:v>
                </c:pt>
                <c:pt idx="1324">
                  <c:v>798,81</c:v>
                </c:pt>
                <c:pt idx="1325">
                  <c:v>799,25</c:v>
                </c:pt>
                <c:pt idx="1326">
                  <c:v>799,69</c:v>
                </c:pt>
                <c:pt idx="1327">
                  <c:v>800,13</c:v>
                </c:pt>
                <c:pt idx="1328">
                  <c:v>800,58</c:v>
                </c:pt>
                <c:pt idx="1329">
                  <c:v>801,02</c:v>
                </c:pt>
                <c:pt idx="1330">
                  <c:v>801,46</c:v>
                </c:pt>
                <c:pt idx="1331">
                  <c:v>801,9</c:v>
                </c:pt>
                <c:pt idx="1332">
                  <c:v>802,35</c:v>
                </c:pt>
                <c:pt idx="1333">
                  <c:v>802,79</c:v>
                </c:pt>
                <c:pt idx="1334">
                  <c:v>803,23</c:v>
                </c:pt>
                <c:pt idx="1335">
                  <c:v>803,67</c:v>
                </c:pt>
                <c:pt idx="1336">
                  <c:v>804,12</c:v>
                </c:pt>
                <c:pt idx="1337">
                  <c:v>804,56</c:v>
                </c:pt>
                <c:pt idx="1338">
                  <c:v>805</c:v>
                </c:pt>
                <c:pt idx="1339">
                  <c:v>805,44</c:v>
                </c:pt>
                <c:pt idx="1340">
                  <c:v>805,89</c:v>
                </c:pt>
                <c:pt idx="1341">
                  <c:v>806,33</c:v>
                </c:pt>
                <c:pt idx="1342">
                  <c:v>806,77</c:v>
                </c:pt>
                <c:pt idx="1343">
                  <c:v>807,21</c:v>
                </c:pt>
                <c:pt idx="1344">
                  <c:v>807,66</c:v>
                </c:pt>
                <c:pt idx="1345">
                  <c:v>808,1</c:v>
                </c:pt>
                <c:pt idx="1346">
                  <c:v>808,54</c:v>
                </c:pt>
                <c:pt idx="1347">
                  <c:v>808,98</c:v>
                </c:pt>
                <c:pt idx="1348">
                  <c:v>809,42</c:v>
                </c:pt>
                <c:pt idx="1349">
                  <c:v>809,87</c:v>
                </c:pt>
                <c:pt idx="1350">
                  <c:v>810,31</c:v>
                </c:pt>
                <c:pt idx="1351">
                  <c:v>810,75</c:v>
                </c:pt>
                <c:pt idx="1352">
                  <c:v>811,19</c:v>
                </c:pt>
                <c:pt idx="1353">
                  <c:v>811,63</c:v>
                </c:pt>
                <c:pt idx="1354">
                  <c:v>812,08</c:v>
                </c:pt>
                <c:pt idx="1355">
                  <c:v>812,52</c:v>
                </c:pt>
                <c:pt idx="1356">
                  <c:v>812,96</c:v>
                </c:pt>
                <c:pt idx="1357">
                  <c:v>813,4</c:v>
                </c:pt>
                <c:pt idx="1358">
                  <c:v>813,84</c:v>
                </c:pt>
                <c:pt idx="1359">
                  <c:v>814,28</c:v>
                </c:pt>
                <c:pt idx="1360">
                  <c:v>814,73</c:v>
                </c:pt>
                <c:pt idx="1361">
                  <c:v>815,17</c:v>
                </c:pt>
                <c:pt idx="1362">
                  <c:v>815,61</c:v>
                </c:pt>
                <c:pt idx="1363">
                  <c:v>816,05</c:v>
                </c:pt>
                <c:pt idx="1364">
                  <c:v>816,49</c:v>
                </c:pt>
                <c:pt idx="1365">
                  <c:v>816,93</c:v>
                </c:pt>
                <c:pt idx="1366">
                  <c:v>817,38</c:v>
                </c:pt>
                <c:pt idx="1367">
                  <c:v>817,82</c:v>
                </c:pt>
                <c:pt idx="1368">
                  <c:v>818,26</c:v>
                </c:pt>
                <c:pt idx="1369">
                  <c:v>818,7</c:v>
                </c:pt>
                <c:pt idx="1370">
                  <c:v>819,14</c:v>
                </c:pt>
                <c:pt idx="1371">
                  <c:v>819,58</c:v>
                </c:pt>
                <c:pt idx="1372">
                  <c:v>820,03</c:v>
                </c:pt>
                <c:pt idx="1373">
                  <c:v>820,47</c:v>
                </c:pt>
                <c:pt idx="1374">
                  <c:v>820,91</c:v>
                </c:pt>
                <c:pt idx="1375">
                  <c:v>821,35</c:v>
                </c:pt>
                <c:pt idx="1376">
                  <c:v>821,79</c:v>
                </c:pt>
                <c:pt idx="1377">
                  <c:v>822,23</c:v>
                </c:pt>
                <c:pt idx="1378">
                  <c:v>822,67</c:v>
                </c:pt>
                <c:pt idx="1379">
                  <c:v>823,11</c:v>
                </c:pt>
                <c:pt idx="1380">
                  <c:v>823,55</c:v>
                </c:pt>
                <c:pt idx="1381">
                  <c:v>824</c:v>
                </c:pt>
                <c:pt idx="1382">
                  <c:v>824,44</c:v>
                </c:pt>
                <c:pt idx="1383">
                  <c:v>824,88</c:v>
                </c:pt>
                <c:pt idx="1384">
                  <c:v>825,32</c:v>
                </c:pt>
                <c:pt idx="1385">
                  <c:v>825,76</c:v>
                </c:pt>
                <c:pt idx="1386">
                  <c:v>826,2</c:v>
                </c:pt>
                <c:pt idx="1387">
                  <c:v>826,64</c:v>
                </c:pt>
                <c:pt idx="1388">
                  <c:v>827,08</c:v>
                </c:pt>
                <c:pt idx="1389">
                  <c:v>827,52</c:v>
                </c:pt>
                <c:pt idx="1390">
                  <c:v>827,96</c:v>
                </c:pt>
                <c:pt idx="1391">
                  <c:v>828,41</c:v>
                </c:pt>
                <c:pt idx="1392">
                  <c:v>828,85</c:v>
                </c:pt>
                <c:pt idx="1393">
                  <c:v>829,29</c:v>
                </c:pt>
                <c:pt idx="1394">
                  <c:v>829,73</c:v>
                </c:pt>
                <c:pt idx="1395">
                  <c:v>830,17</c:v>
                </c:pt>
                <c:pt idx="1396">
                  <c:v>830,61</c:v>
                </c:pt>
                <c:pt idx="1397">
                  <c:v>831,05</c:v>
                </c:pt>
                <c:pt idx="1398">
                  <c:v>831,49</c:v>
                </c:pt>
                <c:pt idx="1399">
                  <c:v>831,93</c:v>
                </c:pt>
                <c:pt idx="1400">
                  <c:v>832,37</c:v>
                </c:pt>
                <c:pt idx="1401">
                  <c:v>832,81</c:v>
                </c:pt>
                <c:pt idx="1402">
                  <c:v>833,25</c:v>
                </c:pt>
                <c:pt idx="1403">
                  <c:v>833,69</c:v>
                </c:pt>
                <c:pt idx="1404">
                  <c:v>834,13</c:v>
                </c:pt>
                <c:pt idx="1405">
                  <c:v>834,57</c:v>
                </c:pt>
                <c:pt idx="1406">
                  <c:v>835,01</c:v>
                </c:pt>
                <c:pt idx="1407">
                  <c:v>835,45</c:v>
                </c:pt>
                <c:pt idx="1408">
                  <c:v>835,89</c:v>
                </c:pt>
                <c:pt idx="1409">
                  <c:v>836,33</c:v>
                </c:pt>
                <c:pt idx="1410">
                  <c:v>836,77</c:v>
                </c:pt>
                <c:pt idx="1411">
                  <c:v>837,22</c:v>
                </c:pt>
                <c:pt idx="1412">
                  <c:v>837,66</c:v>
                </c:pt>
                <c:pt idx="1413">
                  <c:v>838,1</c:v>
                </c:pt>
                <c:pt idx="1414">
                  <c:v>838,54</c:v>
                </c:pt>
                <c:pt idx="1415">
                  <c:v>838,98</c:v>
                </c:pt>
                <c:pt idx="1416">
                  <c:v>839,42</c:v>
                </c:pt>
                <c:pt idx="1417">
                  <c:v>839,86</c:v>
                </c:pt>
                <c:pt idx="1418">
                  <c:v>840,3</c:v>
                </c:pt>
                <c:pt idx="1419">
                  <c:v>840,74</c:v>
                </c:pt>
                <c:pt idx="1420">
                  <c:v>841,18</c:v>
                </c:pt>
                <c:pt idx="1421">
                  <c:v>841,62</c:v>
                </c:pt>
                <c:pt idx="1422">
                  <c:v>842,06</c:v>
                </c:pt>
                <c:pt idx="1423">
                  <c:v>842,5</c:v>
                </c:pt>
                <c:pt idx="1424">
                  <c:v>842,94</c:v>
                </c:pt>
                <c:pt idx="1425">
                  <c:v>843,37</c:v>
                </c:pt>
                <c:pt idx="1426">
                  <c:v>843,81</c:v>
                </c:pt>
                <c:pt idx="1427">
                  <c:v>844,25</c:v>
                </c:pt>
                <c:pt idx="1428">
                  <c:v>844,69</c:v>
                </c:pt>
                <c:pt idx="1429">
                  <c:v>845,13</c:v>
                </c:pt>
                <c:pt idx="1430">
                  <c:v>845,57</c:v>
                </c:pt>
                <c:pt idx="1431">
                  <c:v>846,01</c:v>
                </c:pt>
                <c:pt idx="1432">
                  <c:v>846,45</c:v>
                </c:pt>
                <c:pt idx="1433">
                  <c:v>846,89</c:v>
                </c:pt>
                <c:pt idx="1434">
                  <c:v>847,33</c:v>
                </c:pt>
                <c:pt idx="1435">
                  <c:v>847,77</c:v>
                </c:pt>
                <c:pt idx="1436">
                  <c:v>848,21</c:v>
                </c:pt>
                <c:pt idx="1437">
                  <c:v>848,65</c:v>
                </c:pt>
                <c:pt idx="1438">
                  <c:v>849,09</c:v>
                </c:pt>
                <c:pt idx="1439">
                  <c:v>849,53</c:v>
                </c:pt>
                <c:pt idx="1440">
                  <c:v>849,97</c:v>
                </c:pt>
                <c:pt idx="1441">
                  <c:v>850,41</c:v>
                </c:pt>
                <c:pt idx="1442">
                  <c:v>850,85</c:v>
                </c:pt>
                <c:pt idx="1443">
                  <c:v>851,29</c:v>
                </c:pt>
                <c:pt idx="1444">
                  <c:v>851,73</c:v>
                </c:pt>
                <c:pt idx="1445">
                  <c:v>852,16</c:v>
                </c:pt>
                <c:pt idx="1446">
                  <c:v>852,6</c:v>
                </c:pt>
                <c:pt idx="1447">
                  <c:v>853,04</c:v>
                </c:pt>
                <c:pt idx="1448">
                  <c:v>853,48</c:v>
                </c:pt>
                <c:pt idx="1449">
                  <c:v>853,92</c:v>
                </c:pt>
                <c:pt idx="1450">
                  <c:v>854,36</c:v>
                </c:pt>
                <c:pt idx="1451">
                  <c:v>854,8</c:v>
                </c:pt>
                <c:pt idx="1452">
                  <c:v>855,24</c:v>
                </c:pt>
                <c:pt idx="1453">
                  <c:v>855,68</c:v>
                </c:pt>
                <c:pt idx="1454">
                  <c:v>856,12</c:v>
                </c:pt>
                <c:pt idx="1455">
                  <c:v>856,55</c:v>
                </c:pt>
                <c:pt idx="1456">
                  <c:v>856,99</c:v>
                </c:pt>
                <c:pt idx="1457">
                  <c:v>857,43</c:v>
                </c:pt>
                <c:pt idx="1458">
                  <c:v>857,87</c:v>
                </c:pt>
                <c:pt idx="1459">
                  <c:v>858,31</c:v>
                </c:pt>
                <c:pt idx="1460">
                  <c:v>858,75</c:v>
                </c:pt>
                <c:pt idx="1461">
                  <c:v>859,19</c:v>
                </c:pt>
                <c:pt idx="1462">
                  <c:v>859,63</c:v>
                </c:pt>
                <c:pt idx="1463">
                  <c:v>860,06</c:v>
                </c:pt>
                <c:pt idx="1464">
                  <c:v>860,5</c:v>
                </c:pt>
                <c:pt idx="1465">
                  <c:v>860,94</c:v>
                </c:pt>
                <c:pt idx="1466">
                  <c:v>861,38</c:v>
                </c:pt>
                <c:pt idx="1467">
                  <c:v>861,82</c:v>
                </c:pt>
                <c:pt idx="1468">
                  <c:v>862,26</c:v>
                </c:pt>
                <c:pt idx="1469">
                  <c:v>862,7</c:v>
                </c:pt>
                <c:pt idx="1470">
                  <c:v>863,13</c:v>
                </c:pt>
                <c:pt idx="1471">
                  <c:v>863,57</c:v>
                </c:pt>
                <c:pt idx="1472">
                  <c:v>864,01</c:v>
                </c:pt>
                <c:pt idx="1473">
                  <c:v>864,45</c:v>
                </c:pt>
                <c:pt idx="1474">
                  <c:v>864,89</c:v>
                </c:pt>
                <c:pt idx="1475">
                  <c:v>865,33</c:v>
                </c:pt>
                <c:pt idx="1476">
                  <c:v>865,76</c:v>
                </c:pt>
                <c:pt idx="1477">
                  <c:v>866,2</c:v>
                </c:pt>
                <c:pt idx="1478">
                  <c:v>866,64</c:v>
                </c:pt>
                <c:pt idx="1479">
                  <c:v>867,08</c:v>
                </c:pt>
                <c:pt idx="1480">
                  <c:v>867,52</c:v>
                </c:pt>
                <c:pt idx="1481">
                  <c:v>867,96</c:v>
                </c:pt>
                <c:pt idx="1482">
                  <c:v>868,39</c:v>
                </c:pt>
                <c:pt idx="1483">
                  <c:v>868,83</c:v>
                </c:pt>
                <c:pt idx="1484">
                  <c:v>869,27</c:v>
                </c:pt>
                <c:pt idx="1485">
                  <c:v>869,71</c:v>
                </c:pt>
                <c:pt idx="1486">
                  <c:v>870,15</c:v>
                </c:pt>
                <c:pt idx="1487">
                  <c:v>870,58</c:v>
                </c:pt>
                <c:pt idx="1488">
                  <c:v>871,02</c:v>
                </c:pt>
                <c:pt idx="1489">
                  <c:v>871,46</c:v>
                </c:pt>
                <c:pt idx="1490">
                  <c:v>871,9</c:v>
                </c:pt>
                <c:pt idx="1491">
                  <c:v>872,34</c:v>
                </c:pt>
                <c:pt idx="1492">
                  <c:v>872,77</c:v>
                </c:pt>
                <c:pt idx="1493">
                  <c:v>873,21</c:v>
                </c:pt>
                <c:pt idx="1494">
                  <c:v>873,65</c:v>
                </c:pt>
                <c:pt idx="1495">
                  <c:v>874,09</c:v>
                </c:pt>
                <c:pt idx="1496">
                  <c:v>874,52</c:v>
                </c:pt>
                <c:pt idx="1497">
                  <c:v>874,96</c:v>
                </c:pt>
                <c:pt idx="1498">
                  <c:v>875,4</c:v>
                </c:pt>
                <c:pt idx="1499">
                  <c:v>875,84</c:v>
                </c:pt>
                <c:pt idx="1500">
                  <c:v>876,27</c:v>
                </c:pt>
                <c:pt idx="1501">
                  <c:v>876,71</c:v>
                </c:pt>
                <c:pt idx="1502">
                  <c:v>877,15</c:v>
                </c:pt>
                <c:pt idx="1503">
                  <c:v>877,59</c:v>
                </c:pt>
                <c:pt idx="1504">
                  <c:v>878,02</c:v>
                </c:pt>
                <c:pt idx="1505">
                  <c:v>878,46</c:v>
                </c:pt>
                <c:pt idx="1506">
                  <c:v>878,9</c:v>
                </c:pt>
                <c:pt idx="1507">
                  <c:v>879,34</c:v>
                </c:pt>
                <c:pt idx="1508">
                  <c:v>879,77</c:v>
                </c:pt>
                <c:pt idx="1509">
                  <c:v>880,21</c:v>
                </c:pt>
                <c:pt idx="1510">
                  <c:v>880,65</c:v>
                </c:pt>
                <c:pt idx="1511">
                  <c:v>881,09</c:v>
                </c:pt>
                <c:pt idx="1512">
                  <c:v>881,52</c:v>
                </c:pt>
                <c:pt idx="1513">
                  <c:v>881,96</c:v>
                </c:pt>
                <c:pt idx="1514">
                  <c:v>882,4</c:v>
                </c:pt>
                <c:pt idx="1515">
                  <c:v>882,83</c:v>
                </c:pt>
                <c:pt idx="1516">
                  <c:v>883,27</c:v>
                </c:pt>
                <c:pt idx="1517">
                  <c:v>883,71</c:v>
                </c:pt>
                <c:pt idx="1518">
                  <c:v>884,14</c:v>
                </c:pt>
                <c:pt idx="1519">
                  <c:v>884,58</c:v>
                </c:pt>
                <c:pt idx="1520">
                  <c:v>885,02</c:v>
                </c:pt>
                <c:pt idx="1521">
                  <c:v>885,46</c:v>
                </c:pt>
                <c:pt idx="1522">
                  <c:v>885,89</c:v>
                </c:pt>
                <c:pt idx="1523">
                  <c:v>886,33</c:v>
                </c:pt>
                <c:pt idx="1524">
                  <c:v>886,77</c:v>
                </c:pt>
                <c:pt idx="1525">
                  <c:v>887,2</c:v>
                </c:pt>
                <c:pt idx="1526">
                  <c:v>887,64</c:v>
                </c:pt>
                <c:pt idx="1527">
                  <c:v>888,08</c:v>
                </c:pt>
                <c:pt idx="1528">
                  <c:v>888,51</c:v>
                </c:pt>
                <c:pt idx="1529">
                  <c:v>888,95</c:v>
                </c:pt>
                <c:pt idx="1530">
                  <c:v>889,39</c:v>
                </c:pt>
                <c:pt idx="1531">
                  <c:v>889,82</c:v>
                </c:pt>
                <c:pt idx="1532">
                  <c:v>890,26</c:v>
                </c:pt>
                <c:pt idx="1533">
                  <c:v>890,7</c:v>
                </c:pt>
                <c:pt idx="1534">
                  <c:v>891,13</c:v>
                </c:pt>
                <c:pt idx="1535">
                  <c:v>891,57</c:v>
                </c:pt>
                <c:pt idx="1536">
                  <c:v>892,01</c:v>
                </c:pt>
                <c:pt idx="1537">
                  <c:v>892,44</c:v>
                </c:pt>
                <c:pt idx="1538">
                  <c:v>892,88</c:v>
                </c:pt>
                <c:pt idx="1539">
                  <c:v>893,31</c:v>
                </c:pt>
                <c:pt idx="1540">
                  <c:v>893,75</c:v>
                </c:pt>
                <c:pt idx="1541">
                  <c:v>894,19</c:v>
                </c:pt>
                <c:pt idx="1542">
                  <c:v>894,62</c:v>
                </c:pt>
                <c:pt idx="1543">
                  <c:v>895,06</c:v>
                </c:pt>
                <c:pt idx="1544">
                  <c:v>895,5</c:v>
                </c:pt>
                <c:pt idx="1545">
                  <c:v>895,93</c:v>
                </c:pt>
                <c:pt idx="1546">
                  <c:v>896,37</c:v>
                </c:pt>
                <c:pt idx="1547">
                  <c:v>896,8</c:v>
                </c:pt>
                <c:pt idx="1548">
                  <c:v>897,24</c:v>
                </c:pt>
                <c:pt idx="1549">
                  <c:v>897,68</c:v>
                </c:pt>
                <c:pt idx="1550">
                  <c:v>898,11</c:v>
                </c:pt>
                <c:pt idx="1551">
                  <c:v>898,55</c:v>
                </c:pt>
                <c:pt idx="1552">
                  <c:v>898,98</c:v>
                </c:pt>
                <c:pt idx="1553">
                  <c:v>899,42</c:v>
                </c:pt>
                <c:pt idx="1554">
                  <c:v>899,86</c:v>
                </c:pt>
                <c:pt idx="1555">
                  <c:v>900,29</c:v>
                </c:pt>
                <c:pt idx="1556">
                  <c:v>900,73</c:v>
                </c:pt>
                <c:pt idx="1557">
                  <c:v>901,16</c:v>
                </c:pt>
                <c:pt idx="1558">
                  <c:v>901,6</c:v>
                </c:pt>
                <c:pt idx="1559">
                  <c:v>902,04</c:v>
                </c:pt>
                <c:pt idx="1560">
                  <c:v>902,47</c:v>
                </c:pt>
                <c:pt idx="1561">
                  <c:v>902,91</c:v>
                </c:pt>
                <c:pt idx="1562">
                  <c:v>903,34</c:v>
                </c:pt>
                <c:pt idx="1563">
                  <c:v>903,78</c:v>
                </c:pt>
                <c:pt idx="1564">
                  <c:v>904,21</c:v>
                </c:pt>
                <c:pt idx="1565">
                  <c:v>904,65</c:v>
                </c:pt>
                <c:pt idx="1566">
                  <c:v>905,09</c:v>
                </c:pt>
                <c:pt idx="1567">
                  <c:v>905,52</c:v>
                </c:pt>
                <c:pt idx="1568">
                  <c:v>905,96</c:v>
                </c:pt>
                <c:pt idx="1569">
                  <c:v>906,39</c:v>
                </c:pt>
                <c:pt idx="1570">
                  <c:v>906,83</c:v>
                </c:pt>
                <c:pt idx="1571">
                  <c:v>907,26</c:v>
                </c:pt>
                <c:pt idx="1572">
                  <c:v>907,7</c:v>
                </c:pt>
                <c:pt idx="1573">
                  <c:v>908,13</c:v>
                </c:pt>
                <c:pt idx="1574">
                  <c:v>908,57</c:v>
                </c:pt>
                <c:pt idx="1575">
                  <c:v>909</c:v>
                </c:pt>
                <c:pt idx="1576">
                  <c:v>909,44</c:v>
                </c:pt>
                <c:pt idx="1577">
                  <c:v>909,87</c:v>
                </c:pt>
                <c:pt idx="1578">
                  <c:v>910,31</c:v>
                </c:pt>
                <c:pt idx="1579">
                  <c:v>910,74</c:v>
                </c:pt>
                <c:pt idx="1580">
                  <c:v>911,18</c:v>
                </c:pt>
                <c:pt idx="1581">
                  <c:v>911,62</c:v>
                </c:pt>
                <c:pt idx="1582">
                  <c:v>912,05</c:v>
                </c:pt>
                <c:pt idx="1583">
                  <c:v>912,49</c:v>
                </c:pt>
                <c:pt idx="1584">
                  <c:v>912,92</c:v>
                </c:pt>
                <c:pt idx="1585">
                  <c:v>913,36</c:v>
                </c:pt>
                <c:pt idx="1586">
                  <c:v>913,79</c:v>
                </c:pt>
                <c:pt idx="1587">
                  <c:v>914,22</c:v>
                </c:pt>
                <c:pt idx="1588">
                  <c:v>914,66</c:v>
                </c:pt>
                <c:pt idx="1589">
                  <c:v>915,09</c:v>
                </c:pt>
                <c:pt idx="1590">
                  <c:v>915,53</c:v>
                </c:pt>
                <c:pt idx="1591">
                  <c:v>915,96</c:v>
                </c:pt>
                <c:pt idx="1592">
                  <c:v>916,4</c:v>
                </c:pt>
                <c:pt idx="1593">
                  <c:v>916,83</c:v>
                </c:pt>
                <c:pt idx="1594">
                  <c:v>917,27</c:v>
                </c:pt>
                <c:pt idx="1595">
                  <c:v>917,7</c:v>
                </c:pt>
                <c:pt idx="1596">
                  <c:v>918,14</c:v>
                </c:pt>
                <c:pt idx="1597">
                  <c:v>918,57</c:v>
                </c:pt>
                <c:pt idx="1598">
                  <c:v>919,01</c:v>
                </c:pt>
                <c:pt idx="1599">
                  <c:v>919,44</c:v>
                </c:pt>
                <c:pt idx="1600">
                  <c:v>919,88</c:v>
                </c:pt>
                <c:pt idx="1601">
                  <c:v>920,31</c:v>
                </c:pt>
                <c:pt idx="1602">
                  <c:v>920,75</c:v>
                </c:pt>
                <c:pt idx="1603">
                  <c:v>921,18</c:v>
                </c:pt>
                <c:pt idx="1604">
                  <c:v>921,61</c:v>
                </c:pt>
                <c:pt idx="1605">
                  <c:v>922,05</c:v>
                </c:pt>
                <c:pt idx="1606">
                  <c:v>922,48</c:v>
                </c:pt>
                <c:pt idx="1607">
                  <c:v>922,92</c:v>
                </c:pt>
                <c:pt idx="1608">
                  <c:v>923,35</c:v>
                </c:pt>
                <c:pt idx="1609">
                  <c:v>923,79</c:v>
                </c:pt>
                <c:pt idx="1610">
                  <c:v>924,22</c:v>
                </c:pt>
                <c:pt idx="1611">
                  <c:v>924,65</c:v>
                </c:pt>
                <c:pt idx="1612">
                  <c:v>925,09</c:v>
                </c:pt>
                <c:pt idx="1613">
                  <c:v>925,52</c:v>
                </c:pt>
                <c:pt idx="1614">
                  <c:v>925,96</c:v>
                </c:pt>
                <c:pt idx="1615">
                  <c:v>926,39</c:v>
                </c:pt>
                <c:pt idx="1616">
                  <c:v>926,82</c:v>
                </c:pt>
                <c:pt idx="1617">
                  <c:v>927,26</c:v>
                </c:pt>
                <c:pt idx="1618">
                  <c:v>927,69</c:v>
                </c:pt>
                <c:pt idx="1619">
                  <c:v>928,13</c:v>
                </c:pt>
                <c:pt idx="1620">
                  <c:v>928,56</c:v>
                </c:pt>
                <c:pt idx="1621">
                  <c:v>928,99</c:v>
                </c:pt>
                <c:pt idx="1622">
                  <c:v>929,43</c:v>
                </c:pt>
                <c:pt idx="1623">
                  <c:v>929,86</c:v>
                </c:pt>
                <c:pt idx="1624">
                  <c:v>930,3</c:v>
                </c:pt>
                <c:pt idx="1625">
                  <c:v>930,73</c:v>
                </c:pt>
                <c:pt idx="1626">
                  <c:v>931,16</c:v>
                </c:pt>
                <c:pt idx="1627">
                  <c:v>931,6</c:v>
                </c:pt>
                <c:pt idx="1628">
                  <c:v>932,03</c:v>
                </c:pt>
                <c:pt idx="1629">
                  <c:v>932,46</c:v>
                </c:pt>
                <c:pt idx="1630">
                  <c:v>932,9</c:v>
                </c:pt>
                <c:pt idx="1631">
                  <c:v>933,33</c:v>
                </c:pt>
                <c:pt idx="1632">
                  <c:v>933,76</c:v>
                </c:pt>
                <c:pt idx="1633">
                  <c:v>934,2</c:v>
                </c:pt>
                <c:pt idx="1634">
                  <c:v>934,63</c:v>
                </c:pt>
                <c:pt idx="1635">
                  <c:v>935,07</c:v>
                </c:pt>
                <c:pt idx="1636">
                  <c:v>935,5</c:v>
                </c:pt>
                <c:pt idx="1637">
                  <c:v>935,93</c:v>
                </c:pt>
                <c:pt idx="1638">
                  <c:v>936,37</c:v>
                </c:pt>
                <c:pt idx="1639">
                  <c:v>936,8</c:v>
                </c:pt>
                <c:pt idx="1640">
                  <c:v>937,23</c:v>
                </c:pt>
                <c:pt idx="1641">
                  <c:v>937,67</c:v>
                </c:pt>
                <c:pt idx="1642">
                  <c:v>938,1</c:v>
                </c:pt>
                <c:pt idx="1643">
                  <c:v>938,53</c:v>
                </c:pt>
                <c:pt idx="1644">
                  <c:v>938,96</c:v>
                </c:pt>
                <c:pt idx="1645">
                  <c:v>939,4</c:v>
                </c:pt>
                <c:pt idx="1646">
                  <c:v>939,83</c:v>
                </c:pt>
                <c:pt idx="1647">
                  <c:v>940,26</c:v>
                </c:pt>
                <c:pt idx="1648">
                  <c:v>940,7</c:v>
                </c:pt>
                <c:pt idx="1649">
                  <c:v>941,13</c:v>
                </c:pt>
                <c:pt idx="1650">
                  <c:v>941,56</c:v>
                </c:pt>
                <c:pt idx="1651">
                  <c:v>942</c:v>
                </c:pt>
                <c:pt idx="1652">
                  <c:v>942,43</c:v>
                </c:pt>
                <c:pt idx="1653">
                  <c:v>942,86</c:v>
                </c:pt>
                <c:pt idx="1654">
                  <c:v>943,29</c:v>
                </c:pt>
                <c:pt idx="1655">
                  <c:v>943,73</c:v>
                </c:pt>
                <c:pt idx="1656">
                  <c:v>944,16</c:v>
                </c:pt>
                <c:pt idx="1657">
                  <c:v>944,59</c:v>
                </c:pt>
                <c:pt idx="1658">
                  <c:v>945,03</c:v>
                </c:pt>
                <c:pt idx="1659">
                  <c:v>945,46</c:v>
                </c:pt>
                <c:pt idx="1660">
                  <c:v>945,89</c:v>
                </c:pt>
                <c:pt idx="1661">
                  <c:v>946,32</c:v>
                </c:pt>
                <c:pt idx="1662">
                  <c:v>946,76</c:v>
                </c:pt>
                <c:pt idx="1663">
                  <c:v>947,19</c:v>
                </c:pt>
                <c:pt idx="1664">
                  <c:v>947,62</c:v>
                </c:pt>
                <c:pt idx="1665">
                  <c:v>948,05</c:v>
                </c:pt>
                <c:pt idx="1666">
                  <c:v>948,49</c:v>
                </c:pt>
                <c:pt idx="1667">
                  <c:v>948,92</c:v>
                </c:pt>
                <c:pt idx="1668">
                  <c:v>949,35</c:v>
                </c:pt>
                <c:pt idx="1669">
                  <c:v>949,78</c:v>
                </c:pt>
                <c:pt idx="1670">
                  <c:v>950,22</c:v>
                </c:pt>
                <c:pt idx="1671">
                  <c:v>950,65</c:v>
                </c:pt>
                <c:pt idx="1672">
                  <c:v>951,08</c:v>
                </c:pt>
                <c:pt idx="1673">
                  <c:v>951,51</c:v>
                </c:pt>
                <c:pt idx="1674">
                  <c:v>951,95</c:v>
                </c:pt>
                <c:pt idx="1675">
                  <c:v>952,38</c:v>
                </c:pt>
                <c:pt idx="1676">
                  <c:v>952,81</c:v>
                </c:pt>
                <c:pt idx="1677">
                  <c:v>953,24</c:v>
                </c:pt>
                <c:pt idx="1678">
                  <c:v>953,67</c:v>
                </c:pt>
                <c:pt idx="1679">
                  <c:v>954,11</c:v>
                </c:pt>
                <c:pt idx="1680">
                  <c:v>954,54</c:v>
                </c:pt>
                <c:pt idx="1681">
                  <c:v>954,97</c:v>
                </c:pt>
                <c:pt idx="1682">
                  <c:v>955,4</c:v>
                </c:pt>
                <c:pt idx="1683">
                  <c:v>955,83</c:v>
                </c:pt>
                <c:pt idx="1684">
                  <c:v>956,27</c:v>
                </c:pt>
                <c:pt idx="1685">
                  <c:v>956,7</c:v>
                </c:pt>
                <c:pt idx="1686">
                  <c:v>957,13</c:v>
                </c:pt>
                <c:pt idx="1687">
                  <c:v>957,56</c:v>
                </c:pt>
                <c:pt idx="1688">
                  <c:v>957,99</c:v>
                </c:pt>
                <c:pt idx="1689">
                  <c:v>958,43</c:v>
                </c:pt>
                <c:pt idx="1690">
                  <c:v>958,86</c:v>
                </c:pt>
                <c:pt idx="1691">
                  <c:v>959,29</c:v>
                </c:pt>
                <c:pt idx="1692">
                  <c:v>959,72</c:v>
                </c:pt>
                <c:pt idx="1693">
                  <c:v>960,15</c:v>
                </c:pt>
                <c:pt idx="1694">
                  <c:v>960,58</c:v>
                </c:pt>
                <c:pt idx="1695">
                  <c:v>961,02</c:v>
                </c:pt>
                <c:pt idx="1696">
                  <c:v>961,45</c:v>
                </c:pt>
                <c:pt idx="1697">
                  <c:v>961,88</c:v>
                </c:pt>
                <c:pt idx="1698">
                  <c:v>962,31</c:v>
                </c:pt>
                <c:pt idx="1699">
                  <c:v>962,74</c:v>
                </c:pt>
                <c:pt idx="1700">
                  <c:v>963,17</c:v>
                </c:pt>
                <c:pt idx="1701">
                  <c:v>963,61</c:v>
                </c:pt>
                <c:pt idx="1702">
                  <c:v>964,04</c:v>
                </c:pt>
                <c:pt idx="1703">
                  <c:v>964,47</c:v>
                </c:pt>
                <c:pt idx="1704">
                  <c:v>964,9</c:v>
                </c:pt>
                <c:pt idx="1705">
                  <c:v>965,33</c:v>
                </c:pt>
                <c:pt idx="1706">
                  <c:v>965,76</c:v>
                </c:pt>
                <c:pt idx="1707">
                  <c:v>966,19</c:v>
                </c:pt>
                <c:pt idx="1708">
                  <c:v>966,62</c:v>
                </c:pt>
                <c:pt idx="1709">
                  <c:v>967,06</c:v>
                </c:pt>
                <c:pt idx="1710">
                  <c:v>967,49</c:v>
                </c:pt>
                <c:pt idx="1711">
                  <c:v>967,92</c:v>
                </c:pt>
                <c:pt idx="1712">
                  <c:v>968,35</c:v>
                </c:pt>
                <c:pt idx="1713">
                  <c:v>968,78</c:v>
                </c:pt>
                <c:pt idx="1714">
                  <c:v>969,21</c:v>
                </c:pt>
                <c:pt idx="1715">
                  <c:v>969,64</c:v>
                </c:pt>
                <c:pt idx="1716">
                  <c:v>970,07</c:v>
                </c:pt>
                <c:pt idx="1717">
                  <c:v>970,5</c:v>
                </c:pt>
                <c:pt idx="1718">
                  <c:v>970,93</c:v>
                </c:pt>
                <c:pt idx="1719">
                  <c:v>971,37</c:v>
                </c:pt>
                <c:pt idx="1720">
                  <c:v>971,8</c:v>
                </c:pt>
                <c:pt idx="1721">
                  <c:v>972,23</c:v>
                </c:pt>
                <c:pt idx="1722">
                  <c:v>972,66</c:v>
                </c:pt>
                <c:pt idx="1723">
                  <c:v>973,09</c:v>
                </c:pt>
                <c:pt idx="1724">
                  <c:v>973,52</c:v>
                </c:pt>
                <c:pt idx="1725">
                  <c:v>973,95</c:v>
                </c:pt>
                <c:pt idx="1726">
                  <c:v>974,38</c:v>
                </c:pt>
                <c:pt idx="1727">
                  <c:v>974,81</c:v>
                </c:pt>
                <c:pt idx="1728">
                  <c:v>975,24</c:v>
                </c:pt>
                <c:pt idx="1729">
                  <c:v>975,67</c:v>
                </c:pt>
                <c:pt idx="1730">
                  <c:v>976,1</c:v>
                </c:pt>
                <c:pt idx="1731">
                  <c:v>976,53</c:v>
                </c:pt>
                <c:pt idx="1732">
                  <c:v>976,96</c:v>
                </c:pt>
                <c:pt idx="1733">
                  <c:v>977,39</c:v>
                </c:pt>
                <c:pt idx="1734">
                  <c:v>977,82</c:v>
                </c:pt>
                <c:pt idx="1735">
                  <c:v>978,26</c:v>
                </c:pt>
                <c:pt idx="1736">
                  <c:v>978,69</c:v>
                </c:pt>
                <c:pt idx="1737">
                  <c:v>979,12</c:v>
                </c:pt>
                <c:pt idx="1738">
                  <c:v>979,55</c:v>
                </c:pt>
                <c:pt idx="1739">
                  <c:v>979,98</c:v>
                </c:pt>
                <c:pt idx="1740">
                  <c:v>980,41</c:v>
                </c:pt>
                <c:pt idx="1741">
                  <c:v>980,84</c:v>
                </c:pt>
                <c:pt idx="1742">
                  <c:v>981,27</c:v>
                </c:pt>
                <c:pt idx="1743">
                  <c:v>981,7</c:v>
                </c:pt>
                <c:pt idx="1744">
                  <c:v>982,13</c:v>
                </c:pt>
                <c:pt idx="1745">
                  <c:v>982,56</c:v>
                </c:pt>
                <c:pt idx="1746">
                  <c:v>982,99</c:v>
                </c:pt>
                <c:pt idx="1747">
                  <c:v>983,42</c:v>
                </c:pt>
                <c:pt idx="1748">
                  <c:v>983,85</c:v>
                </c:pt>
                <c:pt idx="1749">
                  <c:v>984,28</c:v>
                </c:pt>
                <c:pt idx="1750">
                  <c:v>984,71</c:v>
                </c:pt>
                <c:pt idx="1751">
                  <c:v>985,14</c:v>
                </c:pt>
                <c:pt idx="1752">
                  <c:v>985,57</c:v>
                </c:pt>
                <c:pt idx="1753">
                  <c:v>986</c:v>
                </c:pt>
                <c:pt idx="1754">
                  <c:v>986,43</c:v>
                </c:pt>
                <c:pt idx="1755">
                  <c:v>986,86</c:v>
                </c:pt>
                <c:pt idx="1756">
                  <c:v>987,29</c:v>
                </c:pt>
                <c:pt idx="1757">
                  <c:v>987,72</c:v>
                </c:pt>
                <c:pt idx="1758">
                  <c:v>988,15</c:v>
                </c:pt>
                <c:pt idx="1759">
                  <c:v>988,57</c:v>
                </c:pt>
                <c:pt idx="1760">
                  <c:v>989</c:v>
                </c:pt>
                <c:pt idx="1761">
                  <c:v>989,43</c:v>
                </c:pt>
                <c:pt idx="1762">
                  <c:v>989,86</c:v>
                </c:pt>
                <c:pt idx="1763">
                  <c:v>990,29</c:v>
                </c:pt>
                <c:pt idx="1764">
                  <c:v>990,72</c:v>
                </c:pt>
                <c:pt idx="1765">
                  <c:v>991,15</c:v>
                </c:pt>
                <c:pt idx="1766">
                  <c:v>991,58</c:v>
                </c:pt>
                <c:pt idx="1767">
                  <c:v>992,01</c:v>
                </c:pt>
                <c:pt idx="1768">
                  <c:v>992,44</c:v>
                </c:pt>
                <c:pt idx="1769">
                  <c:v>992,87</c:v>
                </c:pt>
                <c:pt idx="1770">
                  <c:v>993,3</c:v>
                </c:pt>
                <c:pt idx="1771">
                  <c:v>993,73</c:v>
                </c:pt>
                <c:pt idx="1772">
                  <c:v>994,16</c:v>
                </c:pt>
                <c:pt idx="1773">
                  <c:v>994,59</c:v>
                </c:pt>
                <c:pt idx="1774">
                  <c:v>995,02</c:v>
                </c:pt>
                <c:pt idx="1775">
                  <c:v>995,44</c:v>
                </c:pt>
                <c:pt idx="1776">
                  <c:v>995,87</c:v>
                </c:pt>
                <c:pt idx="1777">
                  <c:v>996,3</c:v>
                </c:pt>
                <c:pt idx="1778">
                  <c:v>996,73</c:v>
                </c:pt>
                <c:pt idx="1779">
                  <c:v>997,16</c:v>
                </c:pt>
                <c:pt idx="1780">
                  <c:v>997,59</c:v>
                </c:pt>
                <c:pt idx="1781">
                  <c:v>998,02</c:v>
                </c:pt>
                <c:pt idx="1782">
                  <c:v>998,45</c:v>
                </c:pt>
                <c:pt idx="1783">
                  <c:v>998,88</c:v>
                </c:pt>
                <c:pt idx="1784">
                  <c:v>999,31</c:v>
                </c:pt>
                <c:pt idx="1785">
                  <c:v>999,73</c:v>
                </c:pt>
                <c:pt idx="1786">
                  <c:v>1000,16</c:v>
                </c:pt>
                <c:pt idx="1787">
                  <c:v>1000,59</c:v>
                </c:pt>
                <c:pt idx="1788">
                  <c:v>1001,02</c:v>
                </c:pt>
                <c:pt idx="1789">
                  <c:v>1001,45</c:v>
                </c:pt>
                <c:pt idx="1790">
                  <c:v>1001,88</c:v>
                </c:pt>
                <c:pt idx="1791">
                  <c:v>1002,31</c:v>
                </c:pt>
                <c:pt idx="1792">
                  <c:v>1002,74</c:v>
                </c:pt>
                <c:pt idx="1793">
                  <c:v>1003,16</c:v>
                </c:pt>
                <c:pt idx="1794">
                  <c:v>1003,59</c:v>
                </c:pt>
                <c:pt idx="1795">
                  <c:v>1004,02</c:v>
                </c:pt>
                <c:pt idx="1796">
                  <c:v>1004,45</c:v>
                </c:pt>
                <c:pt idx="1797">
                  <c:v>1004,88</c:v>
                </c:pt>
                <c:pt idx="1798">
                  <c:v>1005,31</c:v>
                </c:pt>
                <c:pt idx="1799">
                  <c:v>1005,73</c:v>
                </c:pt>
                <c:pt idx="1800">
                  <c:v>1006,16</c:v>
                </c:pt>
                <c:pt idx="1801">
                  <c:v>1006,59</c:v>
                </c:pt>
                <c:pt idx="1802">
                  <c:v>1007,02</c:v>
                </c:pt>
                <c:pt idx="1803">
                  <c:v>1007,45</c:v>
                </c:pt>
                <c:pt idx="1804">
                  <c:v>1007,88</c:v>
                </c:pt>
                <c:pt idx="1805">
                  <c:v>1008,3</c:v>
                </c:pt>
                <c:pt idx="1806">
                  <c:v>1008,73</c:v>
                </c:pt>
                <c:pt idx="1807">
                  <c:v>1009,16</c:v>
                </c:pt>
                <c:pt idx="1808">
                  <c:v>1009,59</c:v>
                </c:pt>
                <c:pt idx="1809">
                  <c:v>1010,02</c:v>
                </c:pt>
                <c:pt idx="1810">
                  <c:v>1010,44</c:v>
                </c:pt>
                <c:pt idx="1811">
                  <c:v>1010,87</c:v>
                </c:pt>
                <c:pt idx="1812">
                  <c:v>1011,3</c:v>
                </c:pt>
                <c:pt idx="1813">
                  <c:v>1011,73</c:v>
                </c:pt>
                <c:pt idx="1814">
                  <c:v>1012,16</c:v>
                </c:pt>
                <c:pt idx="1815">
                  <c:v>1012,58</c:v>
                </c:pt>
                <c:pt idx="1816">
                  <c:v>1013,01</c:v>
                </c:pt>
                <c:pt idx="1817">
                  <c:v>1013,44</c:v>
                </c:pt>
                <c:pt idx="1818">
                  <c:v>1013,87</c:v>
                </c:pt>
                <c:pt idx="1819">
                  <c:v>1014,3</c:v>
                </c:pt>
                <c:pt idx="1820">
                  <c:v>1014,72</c:v>
                </c:pt>
                <c:pt idx="1821">
                  <c:v>1015,15</c:v>
                </c:pt>
                <c:pt idx="1822">
                  <c:v>1015,58</c:v>
                </c:pt>
                <c:pt idx="1823">
                  <c:v>1016,01</c:v>
                </c:pt>
                <c:pt idx="1824">
                  <c:v>1016,43</c:v>
                </c:pt>
                <c:pt idx="1825">
                  <c:v>1016,86</c:v>
                </c:pt>
                <c:pt idx="1826">
                  <c:v>1017,29</c:v>
                </c:pt>
                <c:pt idx="1827">
                  <c:v>1017,72</c:v>
                </c:pt>
                <c:pt idx="1828">
                  <c:v>1018,14</c:v>
                </c:pt>
                <c:pt idx="1829">
                  <c:v>1018,57</c:v>
                </c:pt>
                <c:pt idx="1830">
                  <c:v>1019</c:v>
                </c:pt>
                <c:pt idx="1831">
                  <c:v>1019,43</c:v>
                </c:pt>
                <c:pt idx="1832">
                  <c:v>1019,85</c:v>
                </c:pt>
                <c:pt idx="1833">
                  <c:v>1020,28</c:v>
                </c:pt>
                <c:pt idx="1834">
                  <c:v>1020,71</c:v>
                </c:pt>
                <c:pt idx="1835">
                  <c:v>1021,14</c:v>
                </c:pt>
                <c:pt idx="1836">
                  <c:v>1021,56</c:v>
                </c:pt>
                <c:pt idx="1837">
                  <c:v>1021,99</c:v>
                </c:pt>
                <c:pt idx="1838">
                  <c:v>1022,42</c:v>
                </c:pt>
                <c:pt idx="1839">
                  <c:v>1022,84</c:v>
                </c:pt>
                <c:pt idx="1840">
                  <c:v>1023,27</c:v>
                </c:pt>
                <c:pt idx="1841">
                  <c:v>1023,7</c:v>
                </c:pt>
                <c:pt idx="1842">
                  <c:v>1024,13</c:v>
                </c:pt>
                <c:pt idx="1843">
                  <c:v>1024,55</c:v>
                </c:pt>
                <c:pt idx="1844">
                  <c:v>1024,98</c:v>
                </c:pt>
                <c:pt idx="1845">
                  <c:v>1025,41</c:v>
                </c:pt>
                <c:pt idx="1846">
                  <c:v>1025,83</c:v>
                </c:pt>
                <c:pt idx="1847">
                  <c:v>1026,26</c:v>
                </c:pt>
                <c:pt idx="1848">
                  <c:v>1026,69</c:v>
                </c:pt>
                <c:pt idx="1849">
                  <c:v>1027,11</c:v>
                </c:pt>
                <c:pt idx="1850">
                  <c:v>1027,54</c:v>
                </c:pt>
                <c:pt idx="1851">
                  <c:v>1027,97</c:v>
                </c:pt>
                <c:pt idx="1852">
                  <c:v>1028,39</c:v>
                </c:pt>
                <c:pt idx="1853">
                  <c:v>1028,82</c:v>
                </c:pt>
                <c:pt idx="1854">
                  <c:v>1029,25</c:v>
                </c:pt>
                <c:pt idx="1855">
                  <c:v>1029,67</c:v>
                </c:pt>
                <c:pt idx="1856">
                  <c:v>1030,1</c:v>
                </c:pt>
                <c:pt idx="1857">
                  <c:v>1030,53</c:v>
                </c:pt>
                <c:pt idx="1858">
                  <c:v>1030,95</c:v>
                </c:pt>
                <c:pt idx="1859">
                  <c:v>1031,38</c:v>
                </c:pt>
                <c:pt idx="1860">
                  <c:v>1031,81</c:v>
                </c:pt>
                <c:pt idx="1861">
                  <c:v>1032,23</c:v>
                </c:pt>
                <c:pt idx="1862">
                  <c:v>1032,66</c:v>
                </c:pt>
                <c:pt idx="1863">
                  <c:v>1033,09</c:v>
                </c:pt>
                <c:pt idx="1864">
                  <c:v>1033,51</c:v>
                </c:pt>
                <c:pt idx="1865">
                  <c:v>1033,94</c:v>
                </c:pt>
                <c:pt idx="1866">
                  <c:v>1034,37</c:v>
                </c:pt>
                <c:pt idx="1867">
                  <c:v>1034,79</c:v>
                </c:pt>
                <c:pt idx="1868">
                  <c:v>1035,22</c:v>
                </c:pt>
                <c:pt idx="1869">
                  <c:v>1035,64</c:v>
                </c:pt>
                <c:pt idx="1870">
                  <c:v>1036,07</c:v>
                </c:pt>
                <c:pt idx="1871">
                  <c:v>1036,5</c:v>
                </c:pt>
                <c:pt idx="1872">
                  <c:v>1036,92</c:v>
                </c:pt>
                <c:pt idx="1873">
                  <c:v>1037,35</c:v>
                </c:pt>
                <c:pt idx="1874">
                  <c:v>1037,77</c:v>
                </c:pt>
                <c:pt idx="1875">
                  <c:v>1038,2</c:v>
                </c:pt>
                <c:pt idx="1876">
                  <c:v>1038,63</c:v>
                </c:pt>
                <c:pt idx="1877">
                  <c:v>1039,05</c:v>
                </c:pt>
                <c:pt idx="1878">
                  <c:v>1039,48</c:v>
                </c:pt>
                <c:pt idx="1879">
                  <c:v>1039,9</c:v>
                </c:pt>
                <c:pt idx="1880">
                  <c:v>1040,33</c:v>
                </c:pt>
                <c:pt idx="1881">
                  <c:v>1040,76</c:v>
                </c:pt>
                <c:pt idx="1882">
                  <c:v>1041,18</c:v>
                </c:pt>
                <c:pt idx="1883">
                  <c:v>1041,61</c:v>
                </c:pt>
                <c:pt idx="1884">
                  <c:v>1042,03</c:v>
                </c:pt>
                <c:pt idx="1885">
                  <c:v>1042,46</c:v>
                </c:pt>
                <c:pt idx="1886">
                  <c:v>1042,88</c:v>
                </c:pt>
                <c:pt idx="1887">
                  <c:v>1043,31</c:v>
                </c:pt>
                <c:pt idx="1888">
                  <c:v>1043,74</c:v>
                </c:pt>
                <c:pt idx="1889">
                  <c:v>1044,16</c:v>
                </c:pt>
                <c:pt idx="1890">
                  <c:v>1044,59</c:v>
                </c:pt>
                <c:pt idx="1891">
                  <c:v>1045,01</c:v>
                </c:pt>
                <c:pt idx="1892">
                  <c:v>1045,44</c:v>
                </c:pt>
                <c:pt idx="1893">
                  <c:v>1045,86</c:v>
                </c:pt>
                <c:pt idx="1894">
                  <c:v>1046,29</c:v>
                </c:pt>
                <c:pt idx="1895">
                  <c:v>1046,71</c:v>
                </c:pt>
                <c:pt idx="1896">
                  <c:v>1047,14</c:v>
                </c:pt>
                <c:pt idx="1897">
                  <c:v>1047,56</c:v>
                </c:pt>
                <c:pt idx="1898">
                  <c:v>1047,99</c:v>
                </c:pt>
                <c:pt idx="1899">
                  <c:v>1048,42</c:v>
                </c:pt>
                <c:pt idx="1900">
                  <c:v>1048,84</c:v>
                </c:pt>
                <c:pt idx="1901">
                  <c:v>1049,27</c:v>
                </c:pt>
                <c:pt idx="1902">
                  <c:v>1049,69</c:v>
                </c:pt>
                <c:pt idx="1903">
                  <c:v>1050,12</c:v>
                </c:pt>
                <c:pt idx="1904">
                  <c:v>1050,54</c:v>
                </c:pt>
                <c:pt idx="1905">
                  <c:v>1050,97</c:v>
                </c:pt>
                <c:pt idx="1906">
                  <c:v>1051,39</c:v>
                </c:pt>
                <c:pt idx="1907">
                  <c:v>1051,82</c:v>
                </c:pt>
                <c:pt idx="1908">
                  <c:v>1052,24</c:v>
                </c:pt>
                <c:pt idx="1909">
                  <c:v>1052,67</c:v>
                </c:pt>
                <c:pt idx="1910">
                  <c:v>1053,09</c:v>
                </c:pt>
                <c:pt idx="1911">
                  <c:v>1053,52</c:v>
                </c:pt>
                <c:pt idx="1912">
                  <c:v>1053,94</c:v>
                </c:pt>
                <c:pt idx="1913">
                  <c:v>1054,37</c:v>
                </c:pt>
                <c:pt idx="1914">
                  <c:v>1054,79</c:v>
                </c:pt>
                <c:pt idx="1915">
                  <c:v>1055,22</c:v>
                </c:pt>
                <c:pt idx="1916">
                  <c:v>1055,64</c:v>
                </c:pt>
                <c:pt idx="1917">
                  <c:v>1056,06</c:v>
                </c:pt>
                <c:pt idx="1918">
                  <c:v>1056,49</c:v>
                </c:pt>
                <c:pt idx="1919">
                  <c:v>1056,91</c:v>
                </c:pt>
                <c:pt idx="1920">
                  <c:v>1057,34</c:v>
                </c:pt>
                <c:pt idx="1921">
                  <c:v>1057,76</c:v>
                </c:pt>
                <c:pt idx="1922">
                  <c:v>1058,19</c:v>
                </c:pt>
                <c:pt idx="1923">
                  <c:v>1058,61</c:v>
                </c:pt>
                <c:pt idx="1924">
                  <c:v>1059,04</c:v>
                </c:pt>
                <c:pt idx="1925">
                  <c:v>1059,46</c:v>
                </c:pt>
                <c:pt idx="1926">
                  <c:v>1059,89</c:v>
                </c:pt>
                <c:pt idx="1927">
                  <c:v>1060,31</c:v>
                </c:pt>
                <c:pt idx="1928">
                  <c:v>1060,73</c:v>
                </c:pt>
                <c:pt idx="1929">
                  <c:v>1061,16</c:v>
                </c:pt>
                <c:pt idx="1930">
                  <c:v>1061,58</c:v>
                </c:pt>
                <c:pt idx="1931">
                  <c:v>1062,01</c:v>
                </c:pt>
                <c:pt idx="1932">
                  <c:v>1062,43</c:v>
                </c:pt>
                <c:pt idx="1933">
                  <c:v>1062,86</c:v>
                </c:pt>
                <c:pt idx="1934">
                  <c:v>1063,28</c:v>
                </c:pt>
                <c:pt idx="1935">
                  <c:v>1063,7</c:v>
                </c:pt>
                <c:pt idx="1936">
                  <c:v>1064,13</c:v>
                </c:pt>
                <c:pt idx="1937">
                  <c:v>1064,55</c:v>
                </c:pt>
                <c:pt idx="1938">
                  <c:v>1064,98</c:v>
                </c:pt>
                <c:pt idx="1939">
                  <c:v>1065,4</c:v>
                </c:pt>
                <c:pt idx="1940">
                  <c:v>1065,82</c:v>
                </c:pt>
                <c:pt idx="1941">
                  <c:v>1066,25</c:v>
                </c:pt>
                <c:pt idx="1942">
                  <c:v>1066,67</c:v>
                </c:pt>
                <c:pt idx="1943">
                  <c:v>1067,1</c:v>
                </c:pt>
                <c:pt idx="1944">
                  <c:v>1067,52</c:v>
                </c:pt>
                <c:pt idx="1945">
                  <c:v>1067,94</c:v>
                </c:pt>
                <c:pt idx="1946">
                  <c:v>1068,37</c:v>
                </c:pt>
                <c:pt idx="1947">
                  <c:v>1068,79</c:v>
                </c:pt>
                <c:pt idx="1948">
                  <c:v>1069,21</c:v>
                </c:pt>
                <c:pt idx="1949">
                  <c:v>1069,64</c:v>
                </c:pt>
                <c:pt idx="1950">
                  <c:v>1070,06</c:v>
                </c:pt>
                <c:pt idx="1951">
                  <c:v>1070,48</c:v>
                </c:pt>
                <c:pt idx="1952">
                  <c:v>1070,91</c:v>
                </c:pt>
                <c:pt idx="1953">
                  <c:v>1071,33</c:v>
                </c:pt>
                <c:pt idx="1954">
                  <c:v>1071,76</c:v>
                </c:pt>
                <c:pt idx="1955">
                  <c:v>1072,18</c:v>
                </c:pt>
                <c:pt idx="1956">
                  <c:v>1072,6</c:v>
                </c:pt>
                <c:pt idx="1957">
                  <c:v>1073,03</c:v>
                </c:pt>
                <c:pt idx="1958">
                  <c:v>1073,45</c:v>
                </c:pt>
                <c:pt idx="1959">
                  <c:v>1073,87</c:v>
                </c:pt>
                <c:pt idx="1960">
                  <c:v>1074,3</c:v>
                </c:pt>
                <c:pt idx="1961">
                  <c:v>1074,72</c:v>
                </c:pt>
                <c:pt idx="1962">
                  <c:v>1075,14</c:v>
                </c:pt>
                <c:pt idx="1963">
                  <c:v>1075,57</c:v>
                </c:pt>
                <c:pt idx="1964">
                  <c:v>1075,99</c:v>
                </c:pt>
                <c:pt idx="1965">
                  <c:v>1076,41</c:v>
                </c:pt>
                <c:pt idx="1966">
                  <c:v>1076,84</c:v>
                </c:pt>
                <c:pt idx="1967">
                  <c:v>1077,26</c:v>
                </c:pt>
                <c:pt idx="1968">
                  <c:v>1077,68</c:v>
                </c:pt>
                <c:pt idx="1969">
                  <c:v>1078,1</c:v>
                </c:pt>
                <c:pt idx="1970">
                  <c:v>1078,53</c:v>
                </c:pt>
                <c:pt idx="1971">
                  <c:v>1078,95</c:v>
                </c:pt>
                <c:pt idx="1972">
                  <c:v>1079,37</c:v>
                </c:pt>
                <c:pt idx="1973">
                  <c:v>1079,8</c:v>
                </c:pt>
                <c:pt idx="1974">
                  <c:v>1080,22</c:v>
                </c:pt>
                <c:pt idx="1975">
                  <c:v>1080,64</c:v>
                </c:pt>
                <c:pt idx="1976">
                  <c:v>1081,06</c:v>
                </c:pt>
                <c:pt idx="1977">
                  <c:v>1081,49</c:v>
                </c:pt>
                <c:pt idx="1978">
                  <c:v>1081,91</c:v>
                </c:pt>
                <c:pt idx="1979">
                  <c:v>1082,33</c:v>
                </c:pt>
                <c:pt idx="1980">
                  <c:v>1082,76</c:v>
                </c:pt>
                <c:pt idx="1981">
                  <c:v>1083,18</c:v>
                </c:pt>
                <c:pt idx="1982">
                  <c:v>1083,6</c:v>
                </c:pt>
                <c:pt idx="1983">
                  <c:v>1084,02</c:v>
                </c:pt>
                <c:pt idx="1984">
                  <c:v>1084,45</c:v>
                </c:pt>
                <c:pt idx="1985">
                  <c:v>1084,87</c:v>
                </c:pt>
                <c:pt idx="1986">
                  <c:v>1085,29</c:v>
                </c:pt>
                <c:pt idx="1987">
                  <c:v>1085,71</c:v>
                </c:pt>
                <c:pt idx="1988">
                  <c:v>1086,14</c:v>
                </c:pt>
                <c:pt idx="1989">
                  <c:v>1086,56</c:v>
                </c:pt>
                <c:pt idx="1990">
                  <c:v>1086,98</c:v>
                </c:pt>
                <c:pt idx="1991">
                  <c:v>1087,4</c:v>
                </c:pt>
                <c:pt idx="1992">
                  <c:v>1087,83</c:v>
                </c:pt>
                <c:pt idx="1993">
                  <c:v>1088,25</c:v>
                </c:pt>
                <c:pt idx="1994">
                  <c:v>1088,67</c:v>
                </c:pt>
                <c:pt idx="1995">
                  <c:v>1089,09</c:v>
                </c:pt>
                <c:pt idx="1996">
                  <c:v>1089,51</c:v>
                </c:pt>
                <c:pt idx="1997">
                  <c:v>1089,94</c:v>
                </c:pt>
                <c:pt idx="1998">
                  <c:v>1090,36</c:v>
                </c:pt>
                <c:pt idx="1999">
                  <c:v>1090,78</c:v>
                </c:pt>
                <c:pt idx="2000">
                  <c:v>1091,2</c:v>
                </c:pt>
                <c:pt idx="2001">
                  <c:v>1091,62</c:v>
                </c:pt>
                <c:pt idx="2002">
                  <c:v>1092,05</c:v>
                </c:pt>
                <c:pt idx="2003">
                  <c:v>1092,47</c:v>
                </c:pt>
                <c:pt idx="2004">
                  <c:v>1092,89</c:v>
                </c:pt>
                <c:pt idx="2005">
                  <c:v>1093,31</c:v>
                </c:pt>
                <c:pt idx="2006">
                  <c:v>1093,73</c:v>
                </c:pt>
                <c:pt idx="2007">
                  <c:v>1094,16</c:v>
                </c:pt>
                <c:pt idx="2008">
                  <c:v>1094,58</c:v>
                </c:pt>
                <c:pt idx="2009">
                  <c:v>1095</c:v>
                </c:pt>
                <c:pt idx="2010">
                  <c:v>1095,42</c:v>
                </c:pt>
                <c:pt idx="2011">
                  <c:v>1095,84</c:v>
                </c:pt>
                <c:pt idx="2012">
                  <c:v>1096,26</c:v>
                </c:pt>
                <c:pt idx="2013">
                  <c:v>1096,69</c:v>
                </c:pt>
                <c:pt idx="2014">
                  <c:v>1097,11</c:v>
                </c:pt>
                <c:pt idx="2015">
                  <c:v>1097,53</c:v>
                </c:pt>
                <c:pt idx="2016">
                  <c:v>1097,95</c:v>
                </c:pt>
                <c:pt idx="2017">
                  <c:v>1098,37</c:v>
                </c:pt>
                <c:pt idx="2018">
                  <c:v>1098,79</c:v>
                </c:pt>
                <c:pt idx="2019">
                  <c:v>1099,22</c:v>
                </c:pt>
                <c:pt idx="2020">
                  <c:v>1099,64</c:v>
                </c:pt>
                <c:pt idx="2021">
                  <c:v>1100,06</c:v>
                </c:pt>
                <c:pt idx="2022">
                  <c:v>1100,48</c:v>
                </c:pt>
                <c:pt idx="2023">
                  <c:v>1100,9</c:v>
                </c:pt>
                <c:pt idx="2024">
                  <c:v>1101,32</c:v>
                </c:pt>
                <c:pt idx="2025">
                  <c:v>1101,74</c:v>
                </c:pt>
                <c:pt idx="2026">
                  <c:v>1102,16</c:v>
                </c:pt>
                <c:pt idx="2027">
                  <c:v>1102,59</c:v>
                </c:pt>
                <c:pt idx="2028">
                  <c:v>1103,01</c:v>
                </c:pt>
                <c:pt idx="2029">
                  <c:v>1103,43</c:v>
                </c:pt>
                <c:pt idx="2030">
                  <c:v>1103,85</c:v>
                </c:pt>
                <c:pt idx="2031">
                  <c:v>1104,27</c:v>
                </c:pt>
                <c:pt idx="2032">
                  <c:v>1104,69</c:v>
                </c:pt>
                <c:pt idx="2033">
                  <c:v>1105,11</c:v>
                </c:pt>
                <c:pt idx="2034">
                  <c:v>1105,53</c:v>
                </c:pt>
                <c:pt idx="2035">
                  <c:v>1105,95</c:v>
                </c:pt>
                <c:pt idx="2036">
                  <c:v>1106,38</c:v>
                </c:pt>
                <c:pt idx="2037">
                  <c:v>1106,8</c:v>
                </c:pt>
                <c:pt idx="2038">
                  <c:v>1107,22</c:v>
                </c:pt>
                <c:pt idx="2039">
                  <c:v>1107,64</c:v>
                </c:pt>
                <c:pt idx="2040">
                  <c:v>1108,06</c:v>
                </c:pt>
                <c:pt idx="2041">
                  <c:v>1108,48</c:v>
                </c:pt>
                <c:pt idx="2042">
                  <c:v>1108,9</c:v>
                </c:pt>
                <c:pt idx="2043">
                  <c:v>1109,32</c:v>
                </c:pt>
                <c:pt idx="2044">
                  <c:v>1109,74</c:v>
                </c:pt>
                <c:pt idx="2045">
                  <c:v>1110,16</c:v>
                </c:pt>
                <c:pt idx="2046">
                  <c:v>1110,58</c:v>
                </c:pt>
                <c:pt idx="2047">
                  <c:v>1111</c:v>
                </c:pt>
                <c:pt idx="2048">
                  <c:v>FEL short</c:v>
                </c:pt>
                <c:pt idx="2049">
                  <c:v>3,74</c:v>
                </c:pt>
                <c:pt idx="2050">
                  <c:v>3,67</c:v>
                </c:pt>
                <c:pt idx="2051">
                  <c:v>4,94</c:v>
                </c:pt>
                <c:pt idx="2052">
                  <c:v>5,4</c:v>
                </c:pt>
                <c:pt idx="2053">
                  <c:v>34,8</c:v>
                </c:pt>
                <c:pt idx="2054">
                  <c:v>84,6</c:v>
                </c:pt>
                <c:pt idx="2055">
                  <c:v>140,27</c:v>
                </c:pt>
                <c:pt idx="2056">
                  <c:v>173,8</c:v>
                </c:pt>
                <c:pt idx="2057">
                  <c:v>156,8</c:v>
                </c:pt>
                <c:pt idx="2058">
                  <c:v>161,74</c:v>
                </c:pt>
                <c:pt idx="2059">
                  <c:v>178,53</c:v>
                </c:pt>
                <c:pt idx="2060">
                  <c:v>180,33</c:v>
                </c:pt>
                <c:pt idx="2061">
                  <c:v>180,66</c:v>
                </c:pt>
                <c:pt idx="2062">
                  <c:v>177,87</c:v>
                </c:pt>
                <c:pt idx="2063">
                  <c:v>180,6</c:v>
                </c:pt>
                <c:pt idx="2064">
                  <c:v>171,93</c:v>
                </c:pt>
                <c:pt idx="2065">
                  <c:v>183</c:v>
                </c:pt>
                <c:pt idx="2066">
                  <c:v>174,34</c:v>
                </c:pt>
                <c:pt idx="2067">
                  <c:v>165,2</c:v>
                </c:pt>
                <c:pt idx="2068">
                  <c:v>155,6</c:v>
                </c:pt>
                <c:pt idx="2069">
                  <c:v>177,2</c:v>
                </c:pt>
                <c:pt idx="2070">
                  <c:v>187,87</c:v>
                </c:pt>
                <c:pt idx="2071">
                  <c:v>176</c:v>
                </c:pt>
                <c:pt idx="2072">
                  <c:v>171,94</c:v>
                </c:pt>
                <c:pt idx="2073">
                  <c:v>181,14</c:v>
                </c:pt>
                <c:pt idx="2074">
                  <c:v>168,4</c:v>
                </c:pt>
                <c:pt idx="2075">
                  <c:v>161,14</c:v>
                </c:pt>
                <c:pt idx="2076">
                  <c:v>184,07</c:v>
                </c:pt>
                <c:pt idx="2077">
                  <c:v>172,86</c:v>
                </c:pt>
                <c:pt idx="2078">
                  <c:v>176,47</c:v>
                </c:pt>
                <c:pt idx="2079">
                  <c:v>173,73</c:v>
                </c:pt>
                <c:pt idx="2080">
                  <c:v>179,54</c:v>
                </c:pt>
                <c:pt idx="2081">
                  <c:v>174,87</c:v>
                </c:pt>
                <c:pt idx="2082">
                  <c:v>170,33</c:v>
                </c:pt>
                <c:pt idx="2083">
                  <c:v>171,73</c:v>
                </c:pt>
                <c:pt idx="2084">
                  <c:v>151,67</c:v>
                </c:pt>
                <c:pt idx="2085">
                  <c:v>171,73</c:v>
                </c:pt>
                <c:pt idx="2086">
                  <c:v>174,06</c:v>
                </c:pt>
                <c:pt idx="2087">
                  <c:v>162,73</c:v>
                </c:pt>
                <c:pt idx="2088">
                  <c:v>157,47</c:v>
                </c:pt>
                <c:pt idx="2089">
                  <c:v>159,8</c:v>
                </c:pt>
                <c:pt idx="2090">
                  <c:v>162,86</c:v>
                </c:pt>
                <c:pt idx="2091">
                  <c:v>160,26</c:v>
                </c:pt>
                <c:pt idx="2092">
                  <c:v>159,06</c:v>
                </c:pt>
                <c:pt idx="2093">
                  <c:v>172,26</c:v>
                </c:pt>
                <c:pt idx="2094">
                  <c:v>171,4</c:v>
                </c:pt>
                <c:pt idx="2095">
                  <c:v>168,87</c:v>
                </c:pt>
                <c:pt idx="2096">
                  <c:v>170,4</c:v>
                </c:pt>
                <c:pt idx="2097">
                  <c:v>168,4</c:v>
                </c:pt>
                <c:pt idx="2098">
                  <c:v>162,8</c:v>
                </c:pt>
                <c:pt idx="2099">
                  <c:v>170,07</c:v>
                </c:pt>
                <c:pt idx="2100">
                  <c:v>159,8</c:v>
                </c:pt>
                <c:pt idx="2101">
                  <c:v>165,13</c:v>
                </c:pt>
                <c:pt idx="2102">
                  <c:v>165,4</c:v>
                </c:pt>
                <c:pt idx="2103">
                  <c:v>155,06</c:v>
                </c:pt>
                <c:pt idx="2104">
                  <c:v>167,93</c:v>
                </c:pt>
                <c:pt idx="2105">
                  <c:v>164,73</c:v>
                </c:pt>
                <c:pt idx="2106">
                  <c:v>161,2</c:v>
                </c:pt>
                <c:pt idx="2107">
                  <c:v>168,54</c:v>
                </c:pt>
                <c:pt idx="2108">
                  <c:v>162,73</c:v>
                </c:pt>
                <c:pt idx="2109">
                  <c:v>172,8</c:v>
                </c:pt>
                <c:pt idx="2110">
                  <c:v>161,4</c:v>
                </c:pt>
                <c:pt idx="2111">
                  <c:v>174,87</c:v>
                </c:pt>
                <c:pt idx="2112">
                  <c:v>165,53</c:v>
                </c:pt>
                <c:pt idx="2113">
                  <c:v>161,47</c:v>
                </c:pt>
                <c:pt idx="2114">
                  <c:v>167</c:v>
                </c:pt>
                <c:pt idx="2115">
                  <c:v>147,94</c:v>
                </c:pt>
                <c:pt idx="2116">
                  <c:v>161,47</c:v>
                </c:pt>
                <c:pt idx="2117">
                  <c:v>170,6</c:v>
                </c:pt>
                <c:pt idx="2118">
                  <c:v>174,27</c:v>
                </c:pt>
                <c:pt idx="2119">
                  <c:v>168,2</c:v>
                </c:pt>
                <c:pt idx="2120">
                  <c:v>152,6</c:v>
                </c:pt>
                <c:pt idx="2121">
                  <c:v>161,47</c:v>
                </c:pt>
                <c:pt idx="2122">
                  <c:v>172,73</c:v>
                </c:pt>
                <c:pt idx="2123">
                  <c:v>172,67</c:v>
                </c:pt>
                <c:pt idx="2124">
                  <c:v>158,13</c:v>
                </c:pt>
                <c:pt idx="2125">
                  <c:v>176,8</c:v>
                </c:pt>
                <c:pt idx="2126">
                  <c:v>178,6</c:v>
                </c:pt>
                <c:pt idx="2127">
                  <c:v>171,93</c:v>
                </c:pt>
                <c:pt idx="2128">
                  <c:v>158</c:v>
                </c:pt>
                <c:pt idx="2129">
                  <c:v>157,87</c:v>
                </c:pt>
                <c:pt idx="2130">
                  <c:v>171,6</c:v>
                </c:pt>
                <c:pt idx="2131">
                  <c:v>177,34</c:v>
                </c:pt>
                <c:pt idx="2132">
                  <c:v>167,54</c:v>
                </c:pt>
                <c:pt idx="2133">
                  <c:v>172,8</c:v>
                </c:pt>
                <c:pt idx="2134">
                  <c:v>171,2</c:v>
                </c:pt>
                <c:pt idx="2135">
                  <c:v>180,8</c:v>
                </c:pt>
                <c:pt idx="2136">
                  <c:v>178,27</c:v>
                </c:pt>
                <c:pt idx="2137">
                  <c:v>178,2</c:v>
                </c:pt>
                <c:pt idx="2138">
                  <c:v>172</c:v>
                </c:pt>
                <c:pt idx="2139">
                  <c:v>165,86</c:v>
                </c:pt>
                <c:pt idx="2140">
                  <c:v>176,6</c:v>
                </c:pt>
                <c:pt idx="2141">
                  <c:v>158,93</c:v>
                </c:pt>
                <c:pt idx="2142">
                  <c:v>154,26</c:v>
                </c:pt>
                <c:pt idx="2143">
                  <c:v>159,13</c:v>
                </c:pt>
                <c:pt idx="2144">
                  <c:v>180,26</c:v>
                </c:pt>
                <c:pt idx="2145">
                  <c:v>176,66</c:v>
                </c:pt>
                <c:pt idx="2146">
                  <c:v>173,6</c:v>
                </c:pt>
                <c:pt idx="2147">
                  <c:v>172</c:v>
                </c:pt>
                <c:pt idx="2148">
                  <c:v>170,33</c:v>
                </c:pt>
                <c:pt idx="2149">
                  <c:v>174,2</c:v>
                </c:pt>
                <c:pt idx="2150">
                  <c:v>169</c:v>
                </c:pt>
                <c:pt idx="2151">
                  <c:v>167,8</c:v>
                </c:pt>
                <c:pt idx="2152">
                  <c:v>173,86</c:v>
                </c:pt>
                <c:pt idx="2153">
                  <c:v>175,8</c:v>
                </c:pt>
                <c:pt idx="2154">
                  <c:v>165</c:v>
                </c:pt>
                <c:pt idx="2155">
                  <c:v>159,66</c:v>
                </c:pt>
                <c:pt idx="2156">
                  <c:v>165</c:v>
                </c:pt>
                <c:pt idx="2157">
                  <c:v>164,87</c:v>
                </c:pt>
                <c:pt idx="2158">
                  <c:v>173</c:v>
                </c:pt>
                <c:pt idx="2159">
                  <c:v>168,06</c:v>
                </c:pt>
                <c:pt idx="2160">
                  <c:v>157,6</c:v>
                </c:pt>
                <c:pt idx="2161">
                  <c:v>173,47</c:v>
                </c:pt>
                <c:pt idx="2162">
                  <c:v>187,2</c:v>
                </c:pt>
                <c:pt idx="2163">
                  <c:v>178,6</c:v>
                </c:pt>
                <c:pt idx="2164">
                  <c:v>162,8</c:v>
                </c:pt>
                <c:pt idx="2165">
                  <c:v>174</c:v>
                </c:pt>
                <c:pt idx="2166">
                  <c:v>158,4</c:v>
                </c:pt>
                <c:pt idx="2167">
                  <c:v>173,4</c:v>
                </c:pt>
                <c:pt idx="2168">
                  <c:v>159,2</c:v>
                </c:pt>
                <c:pt idx="2169">
                  <c:v>163,8</c:v>
                </c:pt>
                <c:pt idx="2170">
                  <c:v>182,73</c:v>
                </c:pt>
                <c:pt idx="2171">
                  <c:v>171,27</c:v>
                </c:pt>
                <c:pt idx="2172">
                  <c:v>171,93</c:v>
                </c:pt>
                <c:pt idx="2173">
                  <c:v>173,27</c:v>
                </c:pt>
                <c:pt idx="2174">
                  <c:v>185,07</c:v>
                </c:pt>
                <c:pt idx="2175">
                  <c:v>186,6</c:v>
                </c:pt>
                <c:pt idx="2176">
                  <c:v>177,33</c:v>
                </c:pt>
                <c:pt idx="2177">
                  <c:v>173,53</c:v>
                </c:pt>
                <c:pt idx="2178">
                  <c:v>185,06</c:v>
                </c:pt>
                <c:pt idx="2179">
                  <c:v>193,8</c:v>
                </c:pt>
                <c:pt idx="2180">
                  <c:v>170,93</c:v>
                </c:pt>
                <c:pt idx="2181">
                  <c:v>180,14</c:v>
                </c:pt>
                <c:pt idx="2182">
                  <c:v>174,47</c:v>
                </c:pt>
                <c:pt idx="2183">
                  <c:v>171,07</c:v>
                </c:pt>
                <c:pt idx="2184">
                  <c:v>193,6</c:v>
                </c:pt>
                <c:pt idx="2185">
                  <c:v>185,8</c:v>
                </c:pt>
                <c:pt idx="2186">
                  <c:v>193,6</c:v>
                </c:pt>
                <c:pt idx="2187">
                  <c:v>173,87</c:v>
                </c:pt>
                <c:pt idx="2188">
                  <c:v>192,4</c:v>
                </c:pt>
                <c:pt idx="2189">
                  <c:v>176,46</c:v>
                </c:pt>
                <c:pt idx="2190">
                  <c:v>188,4</c:v>
                </c:pt>
                <c:pt idx="2191">
                  <c:v>172</c:v>
                </c:pt>
                <c:pt idx="2192">
                  <c:v>187,73</c:v>
                </c:pt>
                <c:pt idx="2193">
                  <c:v>169</c:v>
                </c:pt>
                <c:pt idx="2194">
                  <c:v>170,27</c:v>
                </c:pt>
                <c:pt idx="2195">
                  <c:v>180,93</c:v>
                </c:pt>
                <c:pt idx="2196">
                  <c:v>183,54</c:v>
                </c:pt>
                <c:pt idx="2197">
                  <c:v>183,66</c:v>
                </c:pt>
                <c:pt idx="2198">
                  <c:v>186,27</c:v>
                </c:pt>
                <c:pt idx="2199">
                  <c:v>182</c:v>
                </c:pt>
                <c:pt idx="2200">
                  <c:v>190,2</c:v>
                </c:pt>
                <c:pt idx="2201">
                  <c:v>188,87</c:v>
                </c:pt>
                <c:pt idx="2202">
                  <c:v>192,27</c:v>
                </c:pt>
                <c:pt idx="2203">
                  <c:v>171,8</c:v>
                </c:pt>
                <c:pt idx="2204">
                  <c:v>205,6</c:v>
                </c:pt>
                <c:pt idx="2205">
                  <c:v>179,53</c:v>
                </c:pt>
                <c:pt idx="2206">
                  <c:v>195</c:v>
                </c:pt>
                <c:pt idx="2207">
                  <c:v>184,46</c:v>
                </c:pt>
                <c:pt idx="2208">
                  <c:v>179,2</c:v>
                </c:pt>
                <c:pt idx="2209">
                  <c:v>186,47</c:v>
                </c:pt>
                <c:pt idx="2210">
                  <c:v>171,93</c:v>
                </c:pt>
                <c:pt idx="2211">
                  <c:v>168,46</c:v>
                </c:pt>
                <c:pt idx="2212">
                  <c:v>175</c:v>
                </c:pt>
                <c:pt idx="2213">
                  <c:v>187,93</c:v>
                </c:pt>
                <c:pt idx="2214">
                  <c:v>178,67</c:v>
                </c:pt>
                <c:pt idx="2215">
                  <c:v>191,74</c:v>
                </c:pt>
                <c:pt idx="2216">
                  <c:v>189,87</c:v>
                </c:pt>
                <c:pt idx="2217">
                  <c:v>198,2</c:v>
                </c:pt>
                <c:pt idx="2218">
                  <c:v>213,73</c:v>
                </c:pt>
                <c:pt idx="2219">
                  <c:v>195,74</c:v>
                </c:pt>
                <c:pt idx="2220">
                  <c:v>202,14</c:v>
                </c:pt>
                <c:pt idx="2221">
                  <c:v>210,46</c:v>
                </c:pt>
                <c:pt idx="2222">
                  <c:v>193,6</c:v>
                </c:pt>
                <c:pt idx="2223">
                  <c:v>197,87</c:v>
                </c:pt>
                <c:pt idx="2224">
                  <c:v>208</c:v>
                </c:pt>
                <c:pt idx="2225">
                  <c:v>203,33</c:v>
                </c:pt>
                <c:pt idx="2226">
                  <c:v>195,34</c:v>
                </c:pt>
                <c:pt idx="2227">
                  <c:v>195,94</c:v>
                </c:pt>
                <c:pt idx="2228">
                  <c:v>199</c:v>
                </c:pt>
                <c:pt idx="2229">
                  <c:v>217,73</c:v>
                </c:pt>
                <c:pt idx="2230">
                  <c:v>196,27</c:v>
                </c:pt>
                <c:pt idx="2231">
                  <c:v>210,2</c:v>
                </c:pt>
                <c:pt idx="2232">
                  <c:v>202,07</c:v>
                </c:pt>
                <c:pt idx="2233">
                  <c:v>206,26</c:v>
                </c:pt>
                <c:pt idx="2234">
                  <c:v>215,66</c:v>
                </c:pt>
                <c:pt idx="2235">
                  <c:v>212,8</c:v>
                </c:pt>
                <c:pt idx="2236">
                  <c:v>216,94</c:v>
                </c:pt>
                <c:pt idx="2237">
                  <c:v>199,47</c:v>
                </c:pt>
                <c:pt idx="2238">
                  <c:v>205,26</c:v>
                </c:pt>
                <c:pt idx="2239">
                  <c:v>202</c:v>
                </c:pt>
                <c:pt idx="2240">
                  <c:v>192,4</c:v>
                </c:pt>
                <c:pt idx="2241">
                  <c:v>206,27</c:v>
                </c:pt>
                <c:pt idx="2242">
                  <c:v>216,93</c:v>
                </c:pt>
                <c:pt idx="2243">
                  <c:v>202,86</c:v>
                </c:pt>
                <c:pt idx="2244">
                  <c:v>215,4</c:v>
                </c:pt>
                <c:pt idx="2245">
                  <c:v>229</c:v>
                </c:pt>
                <c:pt idx="2246">
                  <c:v>223,47</c:v>
                </c:pt>
                <c:pt idx="2247">
                  <c:v>225,93</c:v>
                </c:pt>
                <c:pt idx="2248">
                  <c:v>231,14</c:v>
                </c:pt>
                <c:pt idx="2249">
                  <c:v>234,34</c:v>
                </c:pt>
                <c:pt idx="2250">
                  <c:v>229,26</c:v>
                </c:pt>
                <c:pt idx="2251">
                  <c:v>214,06</c:v>
                </c:pt>
                <c:pt idx="2252">
                  <c:v>223,33</c:v>
                </c:pt>
                <c:pt idx="2253">
                  <c:v>215</c:v>
                </c:pt>
                <c:pt idx="2254">
                  <c:v>225,46</c:v>
                </c:pt>
                <c:pt idx="2255">
                  <c:v>217,67</c:v>
                </c:pt>
                <c:pt idx="2256">
                  <c:v>204,2</c:v>
                </c:pt>
                <c:pt idx="2257">
                  <c:v>235,93</c:v>
                </c:pt>
                <c:pt idx="2258">
                  <c:v>230,34</c:v>
                </c:pt>
                <c:pt idx="2259">
                  <c:v>228,33</c:v>
                </c:pt>
                <c:pt idx="2260">
                  <c:v>238,54</c:v>
                </c:pt>
                <c:pt idx="2261">
                  <c:v>251</c:v>
                </c:pt>
                <c:pt idx="2262">
                  <c:v>249,66</c:v>
                </c:pt>
                <c:pt idx="2263">
                  <c:v>242,67</c:v>
                </c:pt>
                <c:pt idx="2264">
                  <c:v>243,06</c:v>
                </c:pt>
                <c:pt idx="2265">
                  <c:v>244,67</c:v>
                </c:pt>
                <c:pt idx="2266">
                  <c:v>253,94</c:v>
                </c:pt>
                <c:pt idx="2267">
                  <c:v>247,6</c:v>
                </c:pt>
                <c:pt idx="2268">
                  <c:v>248,94</c:v>
                </c:pt>
                <c:pt idx="2269">
                  <c:v>237,93</c:v>
                </c:pt>
                <c:pt idx="2270">
                  <c:v>239,67</c:v>
                </c:pt>
                <c:pt idx="2271">
                  <c:v>257</c:v>
                </c:pt>
                <c:pt idx="2272">
                  <c:v>252,93</c:v>
                </c:pt>
                <c:pt idx="2273">
                  <c:v>261,8</c:v>
                </c:pt>
                <c:pt idx="2274">
                  <c:v>269,8</c:v>
                </c:pt>
                <c:pt idx="2275">
                  <c:v>261,94</c:v>
                </c:pt>
                <c:pt idx="2276">
                  <c:v>283,47</c:v>
                </c:pt>
                <c:pt idx="2277">
                  <c:v>284,93</c:v>
                </c:pt>
                <c:pt idx="2278">
                  <c:v>269,4</c:v>
                </c:pt>
                <c:pt idx="2279">
                  <c:v>288,6</c:v>
                </c:pt>
                <c:pt idx="2280">
                  <c:v>262,14</c:v>
                </c:pt>
                <c:pt idx="2281">
                  <c:v>263,4</c:v>
                </c:pt>
                <c:pt idx="2282">
                  <c:v>263,2</c:v>
                </c:pt>
                <c:pt idx="2283">
                  <c:v>271,46</c:v>
                </c:pt>
                <c:pt idx="2284">
                  <c:v>271,33</c:v>
                </c:pt>
                <c:pt idx="2285">
                  <c:v>271</c:v>
                </c:pt>
                <c:pt idx="2286">
                  <c:v>261,6</c:v>
                </c:pt>
                <c:pt idx="2287">
                  <c:v>268,2</c:v>
                </c:pt>
                <c:pt idx="2288">
                  <c:v>290,8</c:v>
                </c:pt>
                <c:pt idx="2289">
                  <c:v>300,47</c:v>
                </c:pt>
                <c:pt idx="2290">
                  <c:v>306,34</c:v>
                </c:pt>
                <c:pt idx="2291">
                  <c:v>307,86</c:v>
                </c:pt>
                <c:pt idx="2292">
                  <c:v>311,4</c:v>
                </c:pt>
                <c:pt idx="2293">
                  <c:v>327,2</c:v>
                </c:pt>
                <c:pt idx="2294">
                  <c:v>322,93</c:v>
                </c:pt>
                <c:pt idx="2295">
                  <c:v>322,74</c:v>
                </c:pt>
                <c:pt idx="2296">
                  <c:v>326,93</c:v>
                </c:pt>
                <c:pt idx="2297">
                  <c:v>332,53</c:v>
                </c:pt>
                <c:pt idx="2298">
                  <c:v>317,13</c:v>
                </c:pt>
                <c:pt idx="2299">
                  <c:v>319,2</c:v>
                </c:pt>
                <c:pt idx="2300">
                  <c:v>321,33</c:v>
                </c:pt>
                <c:pt idx="2301">
                  <c:v>326,8</c:v>
                </c:pt>
                <c:pt idx="2302">
                  <c:v>316,74</c:v>
                </c:pt>
                <c:pt idx="2303">
                  <c:v>329,86</c:v>
                </c:pt>
                <c:pt idx="2304">
                  <c:v>332,73</c:v>
                </c:pt>
                <c:pt idx="2305">
                  <c:v>329,53</c:v>
                </c:pt>
                <c:pt idx="2306">
                  <c:v>339,87</c:v>
                </c:pt>
                <c:pt idx="2307">
                  <c:v>345,47</c:v>
                </c:pt>
                <c:pt idx="2308">
                  <c:v>342,27</c:v>
                </c:pt>
                <c:pt idx="2309">
                  <c:v>366,93</c:v>
                </c:pt>
                <c:pt idx="2310">
                  <c:v>351,13</c:v>
                </c:pt>
                <c:pt idx="2311">
                  <c:v>361,86</c:v>
                </c:pt>
                <c:pt idx="2312">
                  <c:v>359,8</c:v>
                </c:pt>
                <c:pt idx="2313">
                  <c:v>353,87</c:v>
                </c:pt>
                <c:pt idx="2314">
                  <c:v>357,93</c:v>
                </c:pt>
                <c:pt idx="2315">
                  <c:v>349,94</c:v>
                </c:pt>
                <c:pt idx="2316">
                  <c:v>361,66</c:v>
                </c:pt>
                <c:pt idx="2317">
                  <c:v>368,34</c:v>
                </c:pt>
                <c:pt idx="2318">
                  <c:v>367,8</c:v>
                </c:pt>
                <c:pt idx="2319">
                  <c:v>372,33</c:v>
                </c:pt>
                <c:pt idx="2320">
                  <c:v>363,67</c:v>
                </c:pt>
                <c:pt idx="2321">
                  <c:v>381,6</c:v>
                </c:pt>
                <c:pt idx="2322">
                  <c:v>388,93</c:v>
                </c:pt>
                <c:pt idx="2323">
                  <c:v>402,93</c:v>
                </c:pt>
                <c:pt idx="2324">
                  <c:v>411,67</c:v>
                </c:pt>
                <c:pt idx="2325">
                  <c:v>409,8</c:v>
                </c:pt>
                <c:pt idx="2326">
                  <c:v>409,26</c:v>
                </c:pt>
                <c:pt idx="2327">
                  <c:v>422,47</c:v>
                </c:pt>
                <c:pt idx="2328">
                  <c:v>443,2</c:v>
                </c:pt>
                <c:pt idx="2329">
                  <c:v>433,33</c:v>
                </c:pt>
                <c:pt idx="2330">
                  <c:v>427,4</c:v>
                </c:pt>
                <c:pt idx="2331">
                  <c:v>445,47</c:v>
                </c:pt>
                <c:pt idx="2332">
                  <c:v>435,47</c:v>
                </c:pt>
                <c:pt idx="2333">
                  <c:v>426</c:v>
                </c:pt>
                <c:pt idx="2334">
                  <c:v>427</c:v>
                </c:pt>
                <c:pt idx="2335">
                  <c:v>429,47</c:v>
                </c:pt>
                <c:pt idx="2336">
                  <c:v>432,13</c:v>
                </c:pt>
                <c:pt idx="2337">
                  <c:v>422,2</c:v>
                </c:pt>
                <c:pt idx="2338">
                  <c:v>444,8</c:v>
                </c:pt>
                <c:pt idx="2339">
                  <c:v>468,4</c:v>
                </c:pt>
                <c:pt idx="2340">
                  <c:v>470,07</c:v>
                </c:pt>
                <c:pt idx="2341">
                  <c:v>493,93</c:v>
                </c:pt>
                <c:pt idx="2342">
                  <c:v>517,74</c:v>
                </c:pt>
                <c:pt idx="2343">
                  <c:v>513,94</c:v>
                </c:pt>
                <c:pt idx="2344">
                  <c:v>535</c:v>
                </c:pt>
                <c:pt idx="2345">
                  <c:v>511,8</c:v>
                </c:pt>
                <c:pt idx="2346">
                  <c:v>508,47</c:v>
                </c:pt>
                <c:pt idx="2347">
                  <c:v>525,47</c:v>
                </c:pt>
                <c:pt idx="2348">
                  <c:v>516,2</c:v>
                </c:pt>
                <c:pt idx="2349">
                  <c:v>506,73</c:v>
                </c:pt>
                <c:pt idx="2350">
                  <c:v>498</c:v>
                </c:pt>
                <c:pt idx="2351">
                  <c:v>491,06</c:v>
                </c:pt>
                <c:pt idx="2352">
                  <c:v>483,07</c:v>
                </c:pt>
                <c:pt idx="2353">
                  <c:v>509,94</c:v>
                </c:pt>
                <c:pt idx="2354">
                  <c:v>547,46</c:v>
                </c:pt>
                <c:pt idx="2355">
                  <c:v>566,14</c:v>
                </c:pt>
                <c:pt idx="2356">
                  <c:v>602,27</c:v>
                </c:pt>
                <c:pt idx="2357">
                  <c:v>611,87</c:v>
                </c:pt>
                <c:pt idx="2358">
                  <c:v>606,46</c:v>
                </c:pt>
                <c:pt idx="2359">
                  <c:v>646,8</c:v>
                </c:pt>
                <c:pt idx="2360">
                  <c:v>652,2</c:v>
                </c:pt>
                <c:pt idx="2361">
                  <c:v>675,2</c:v>
                </c:pt>
                <c:pt idx="2362">
                  <c:v>671,94</c:v>
                </c:pt>
                <c:pt idx="2363">
                  <c:v>659,6</c:v>
                </c:pt>
                <c:pt idx="2364">
                  <c:v>649,8</c:v>
                </c:pt>
                <c:pt idx="2365">
                  <c:v>648,2</c:v>
                </c:pt>
                <c:pt idx="2366">
                  <c:v>652,8</c:v>
                </c:pt>
                <c:pt idx="2367">
                  <c:v>643,07</c:v>
                </c:pt>
                <c:pt idx="2368">
                  <c:v>659,4</c:v>
                </c:pt>
                <c:pt idx="2369">
                  <c:v>639,86</c:v>
                </c:pt>
                <c:pt idx="2370">
                  <c:v>649,06</c:v>
                </c:pt>
                <c:pt idx="2371">
                  <c:v>652,07</c:v>
                </c:pt>
                <c:pt idx="2372">
                  <c:v>645,34</c:v>
                </c:pt>
                <c:pt idx="2373">
                  <c:v>667,27</c:v>
                </c:pt>
                <c:pt idx="2374">
                  <c:v>682</c:v>
                </c:pt>
                <c:pt idx="2375">
                  <c:v>679,46</c:v>
                </c:pt>
                <c:pt idx="2376">
                  <c:v>663</c:v>
                </c:pt>
                <c:pt idx="2377">
                  <c:v>679,67</c:v>
                </c:pt>
                <c:pt idx="2378">
                  <c:v>676,26</c:v>
                </c:pt>
                <c:pt idx="2379">
                  <c:v>677,34</c:v>
                </c:pt>
                <c:pt idx="2380">
                  <c:v>671,2</c:v>
                </c:pt>
                <c:pt idx="2381">
                  <c:v>685,87</c:v>
                </c:pt>
                <c:pt idx="2382">
                  <c:v>685,66</c:v>
                </c:pt>
                <c:pt idx="2383">
                  <c:v>677</c:v>
                </c:pt>
                <c:pt idx="2384">
                  <c:v>683,47</c:v>
                </c:pt>
                <c:pt idx="2385">
                  <c:v>678,54</c:v>
                </c:pt>
                <c:pt idx="2386">
                  <c:v>697,47</c:v>
                </c:pt>
                <c:pt idx="2387">
                  <c:v>702,73</c:v>
                </c:pt>
                <c:pt idx="2388">
                  <c:v>714,94</c:v>
                </c:pt>
                <c:pt idx="2389">
                  <c:v>711,06</c:v>
                </c:pt>
                <c:pt idx="2390">
                  <c:v>726,8</c:v>
                </c:pt>
                <c:pt idx="2391">
                  <c:v>734,46</c:v>
                </c:pt>
                <c:pt idx="2392">
                  <c:v>738</c:v>
                </c:pt>
                <c:pt idx="2393">
                  <c:v>736,53</c:v>
                </c:pt>
                <c:pt idx="2394">
                  <c:v>741,14</c:v>
                </c:pt>
                <c:pt idx="2395">
                  <c:v>737,54</c:v>
                </c:pt>
                <c:pt idx="2396">
                  <c:v>744,47</c:v>
                </c:pt>
                <c:pt idx="2397">
                  <c:v>754,27</c:v>
                </c:pt>
                <c:pt idx="2398">
                  <c:v>762,2</c:v>
                </c:pt>
                <c:pt idx="2399">
                  <c:v>784,74</c:v>
                </c:pt>
                <c:pt idx="2400">
                  <c:v>774,53</c:v>
                </c:pt>
                <c:pt idx="2401">
                  <c:v>781,26</c:v>
                </c:pt>
                <c:pt idx="2402">
                  <c:v>781,4</c:v>
                </c:pt>
                <c:pt idx="2403">
                  <c:v>795,6</c:v>
                </c:pt>
                <c:pt idx="2404">
                  <c:v>807,27</c:v>
                </c:pt>
                <c:pt idx="2405">
                  <c:v>810,8</c:v>
                </c:pt>
                <c:pt idx="2406">
                  <c:v>824,07</c:v>
                </c:pt>
                <c:pt idx="2407">
                  <c:v>830,8</c:v>
                </c:pt>
                <c:pt idx="2408">
                  <c:v>825,73</c:v>
                </c:pt>
                <c:pt idx="2409">
                  <c:v>843,14</c:v>
                </c:pt>
                <c:pt idx="2410">
                  <c:v>850</c:v>
                </c:pt>
                <c:pt idx="2411">
                  <c:v>867,33</c:v>
                </c:pt>
                <c:pt idx="2412">
                  <c:v>872,6</c:v>
                </c:pt>
                <c:pt idx="2413">
                  <c:v>868,67</c:v>
                </c:pt>
                <c:pt idx="2414">
                  <c:v>889,27</c:v>
                </c:pt>
                <c:pt idx="2415">
                  <c:v>895,93</c:v>
                </c:pt>
                <c:pt idx="2416">
                  <c:v>895,4</c:v>
                </c:pt>
                <c:pt idx="2417">
                  <c:v>906,74</c:v>
                </c:pt>
                <c:pt idx="2418">
                  <c:v>911,66</c:v>
                </c:pt>
                <c:pt idx="2419">
                  <c:v>914,13</c:v>
                </c:pt>
                <c:pt idx="2420">
                  <c:v>931,34</c:v>
                </c:pt>
                <c:pt idx="2421">
                  <c:v>938,14</c:v>
                </c:pt>
                <c:pt idx="2422">
                  <c:v>957,54</c:v>
                </c:pt>
                <c:pt idx="2423">
                  <c:v>965,93</c:v>
                </c:pt>
                <c:pt idx="2424">
                  <c:v>1000</c:v>
                </c:pt>
                <c:pt idx="2425">
                  <c:v>988,67</c:v>
                </c:pt>
                <c:pt idx="2426">
                  <c:v>1007,4</c:v>
                </c:pt>
                <c:pt idx="2427">
                  <c:v>1025,74</c:v>
                </c:pt>
                <c:pt idx="2428">
                  <c:v>995,53</c:v>
                </c:pt>
                <c:pt idx="2429">
                  <c:v>1052,93</c:v>
                </c:pt>
                <c:pt idx="2430">
                  <c:v>1066,46</c:v>
                </c:pt>
                <c:pt idx="2431">
                  <c:v>1058,14</c:v>
                </c:pt>
                <c:pt idx="2432">
                  <c:v>1068,67</c:v>
                </c:pt>
                <c:pt idx="2433">
                  <c:v>1089,66</c:v>
                </c:pt>
                <c:pt idx="2434">
                  <c:v>1086,86</c:v>
                </c:pt>
                <c:pt idx="2435">
                  <c:v>1107,87</c:v>
                </c:pt>
                <c:pt idx="2436">
                  <c:v>1108,26</c:v>
                </c:pt>
                <c:pt idx="2437">
                  <c:v>1129,53</c:v>
                </c:pt>
                <c:pt idx="2438">
                  <c:v>1156,2</c:v>
                </c:pt>
                <c:pt idx="2439">
                  <c:v>1153,6</c:v>
                </c:pt>
                <c:pt idx="2440">
                  <c:v>1181,74</c:v>
                </c:pt>
                <c:pt idx="2441">
                  <c:v>1201,67</c:v>
                </c:pt>
                <c:pt idx="2442">
                  <c:v>1202,34</c:v>
                </c:pt>
                <c:pt idx="2443">
                  <c:v>1212,53</c:v>
                </c:pt>
                <c:pt idx="2444">
                  <c:v>1251,13</c:v>
                </c:pt>
                <c:pt idx="2445">
                  <c:v>1248,6</c:v>
                </c:pt>
                <c:pt idx="2446">
                  <c:v>1297,93</c:v>
                </c:pt>
                <c:pt idx="2447">
                  <c:v>1298</c:v>
                </c:pt>
                <c:pt idx="2448">
                  <c:v>1309,13</c:v>
                </c:pt>
                <c:pt idx="2449">
                  <c:v>1333</c:v>
                </c:pt>
                <c:pt idx="2450">
                  <c:v>1348,26</c:v>
                </c:pt>
                <c:pt idx="2451">
                  <c:v>1358,33</c:v>
                </c:pt>
                <c:pt idx="2452">
                  <c:v>1389,53</c:v>
                </c:pt>
                <c:pt idx="2453">
                  <c:v>1382,33</c:v>
                </c:pt>
                <c:pt idx="2454">
                  <c:v>1419,93</c:v>
                </c:pt>
                <c:pt idx="2455">
                  <c:v>1433,33</c:v>
                </c:pt>
                <c:pt idx="2456">
                  <c:v>1459,4</c:v>
                </c:pt>
                <c:pt idx="2457">
                  <c:v>1483,2</c:v>
                </c:pt>
                <c:pt idx="2458">
                  <c:v>1504,54</c:v>
                </c:pt>
                <c:pt idx="2459">
                  <c:v>1525,14</c:v>
                </c:pt>
                <c:pt idx="2460">
                  <c:v>1552,4</c:v>
                </c:pt>
                <c:pt idx="2461">
                  <c:v>1561,87</c:v>
                </c:pt>
                <c:pt idx="2462">
                  <c:v>1584,54</c:v>
                </c:pt>
                <c:pt idx="2463">
                  <c:v>1616,86</c:v>
                </c:pt>
                <c:pt idx="2464">
                  <c:v>1638</c:v>
                </c:pt>
                <c:pt idx="2465">
                  <c:v>1651,6</c:v>
                </c:pt>
                <c:pt idx="2466">
                  <c:v>1686,07</c:v>
                </c:pt>
                <c:pt idx="2467">
                  <c:v>1708,8</c:v>
                </c:pt>
                <c:pt idx="2468">
                  <c:v>1728,47</c:v>
                </c:pt>
                <c:pt idx="2469">
                  <c:v>1762,33</c:v>
                </c:pt>
                <c:pt idx="2470">
                  <c:v>1778,33</c:v>
                </c:pt>
                <c:pt idx="2471">
                  <c:v>1789,6</c:v>
                </c:pt>
                <c:pt idx="2472">
                  <c:v>1831,47</c:v>
                </c:pt>
                <c:pt idx="2473">
                  <c:v>1853,34</c:v>
                </c:pt>
                <c:pt idx="2474">
                  <c:v>1864,87</c:v>
                </c:pt>
                <c:pt idx="2475">
                  <c:v>1889,27</c:v>
                </c:pt>
                <c:pt idx="2476">
                  <c:v>1926,94</c:v>
                </c:pt>
                <c:pt idx="2477">
                  <c:v>1934,6</c:v>
                </c:pt>
                <c:pt idx="2478">
                  <c:v>1967,74</c:v>
                </c:pt>
                <c:pt idx="2479">
                  <c:v>1999,2</c:v>
                </c:pt>
                <c:pt idx="2480">
                  <c:v>2029,53</c:v>
                </c:pt>
                <c:pt idx="2481">
                  <c:v>2063,07</c:v>
                </c:pt>
                <c:pt idx="2482">
                  <c:v>2091</c:v>
                </c:pt>
                <c:pt idx="2483">
                  <c:v>2099,86</c:v>
                </c:pt>
                <c:pt idx="2484">
                  <c:v>2144,94</c:v>
                </c:pt>
                <c:pt idx="2485">
                  <c:v>2171</c:v>
                </c:pt>
                <c:pt idx="2486">
                  <c:v>2208,94</c:v>
                </c:pt>
                <c:pt idx="2487">
                  <c:v>2236,6</c:v>
                </c:pt>
                <c:pt idx="2488">
                  <c:v>2256,34</c:v>
                </c:pt>
                <c:pt idx="2489">
                  <c:v>2267,73</c:v>
                </c:pt>
                <c:pt idx="2490">
                  <c:v>2316,67</c:v>
                </c:pt>
                <c:pt idx="2491">
                  <c:v>2360,27</c:v>
                </c:pt>
                <c:pt idx="2492">
                  <c:v>2371,07</c:v>
                </c:pt>
                <c:pt idx="2493">
                  <c:v>2423,93</c:v>
                </c:pt>
                <c:pt idx="2494">
                  <c:v>2437,54</c:v>
                </c:pt>
                <c:pt idx="2495">
                  <c:v>2453,4</c:v>
                </c:pt>
                <c:pt idx="2496">
                  <c:v>2483,74</c:v>
                </c:pt>
                <c:pt idx="2497">
                  <c:v>2513,67</c:v>
                </c:pt>
                <c:pt idx="2498">
                  <c:v>2555,8</c:v>
                </c:pt>
                <c:pt idx="2499">
                  <c:v>2584,4</c:v>
                </c:pt>
                <c:pt idx="2500">
                  <c:v>2623,2</c:v>
                </c:pt>
                <c:pt idx="2501">
                  <c:v>2640,94</c:v>
                </c:pt>
                <c:pt idx="2502">
                  <c:v>2676,13</c:v>
                </c:pt>
                <c:pt idx="2503">
                  <c:v>2738,13</c:v>
                </c:pt>
                <c:pt idx="2504">
                  <c:v>2766,46</c:v>
                </c:pt>
                <c:pt idx="2505">
                  <c:v>2783,87</c:v>
                </c:pt>
                <c:pt idx="2506">
                  <c:v>2820,4</c:v>
                </c:pt>
                <c:pt idx="2507">
                  <c:v>2863,33</c:v>
                </c:pt>
                <c:pt idx="2508">
                  <c:v>2893,34</c:v>
                </c:pt>
                <c:pt idx="2509">
                  <c:v>2910,4</c:v>
                </c:pt>
                <c:pt idx="2510">
                  <c:v>2949</c:v>
                </c:pt>
                <c:pt idx="2511">
                  <c:v>2984,2</c:v>
                </c:pt>
                <c:pt idx="2512">
                  <c:v>3021,26</c:v>
                </c:pt>
                <c:pt idx="2513">
                  <c:v>3058,47</c:v>
                </c:pt>
                <c:pt idx="2514">
                  <c:v>3072</c:v>
                </c:pt>
                <c:pt idx="2515">
                  <c:v>3114,46</c:v>
                </c:pt>
                <c:pt idx="2516">
                  <c:v>3139,73</c:v>
                </c:pt>
                <c:pt idx="2517">
                  <c:v>3178,4</c:v>
                </c:pt>
                <c:pt idx="2518">
                  <c:v>3239,66</c:v>
                </c:pt>
                <c:pt idx="2519">
                  <c:v>3269,73</c:v>
                </c:pt>
                <c:pt idx="2520">
                  <c:v>3269,4</c:v>
                </c:pt>
                <c:pt idx="2521">
                  <c:v>3322,34</c:v>
                </c:pt>
                <c:pt idx="2522">
                  <c:v>3359</c:v>
                </c:pt>
                <c:pt idx="2523">
                  <c:v>3384,74</c:v>
                </c:pt>
                <c:pt idx="2524">
                  <c:v>3427,47</c:v>
                </c:pt>
                <c:pt idx="2525">
                  <c:v>3471,67</c:v>
                </c:pt>
                <c:pt idx="2526">
                  <c:v>3513,33</c:v>
                </c:pt>
                <c:pt idx="2527">
                  <c:v>3538</c:v>
                </c:pt>
                <c:pt idx="2528">
                  <c:v>3606,6</c:v>
                </c:pt>
                <c:pt idx="2529">
                  <c:v>3618,73</c:v>
                </c:pt>
                <c:pt idx="2530">
                  <c:v>3676,33</c:v>
                </c:pt>
                <c:pt idx="2531">
                  <c:v>3725,07</c:v>
                </c:pt>
                <c:pt idx="2532">
                  <c:v>3721,33</c:v>
                </c:pt>
                <c:pt idx="2533">
                  <c:v>3796,93</c:v>
                </c:pt>
                <c:pt idx="2534">
                  <c:v>3783,13</c:v>
                </c:pt>
                <c:pt idx="2535">
                  <c:v>3841</c:v>
                </c:pt>
                <c:pt idx="2536">
                  <c:v>3868,33</c:v>
                </c:pt>
                <c:pt idx="2537">
                  <c:v>3910,94</c:v>
                </c:pt>
                <c:pt idx="2538">
                  <c:v>3973,53</c:v>
                </c:pt>
                <c:pt idx="2539">
                  <c:v>3987,6</c:v>
                </c:pt>
                <c:pt idx="2540">
                  <c:v>4046,54</c:v>
                </c:pt>
                <c:pt idx="2541">
                  <c:v>4079,6</c:v>
                </c:pt>
                <c:pt idx="2542">
                  <c:v>4113,2</c:v>
                </c:pt>
                <c:pt idx="2543">
                  <c:v>4160,13</c:v>
                </c:pt>
                <c:pt idx="2544">
                  <c:v>4206,26</c:v>
                </c:pt>
                <c:pt idx="2545">
                  <c:v>4257,8</c:v>
                </c:pt>
                <c:pt idx="2546">
                  <c:v>4269,73</c:v>
                </c:pt>
                <c:pt idx="2547">
                  <c:v>4315,07</c:v>
                </c:pt>
                <c:pt idx="2548">
                  <c:v>4361,67</c:v>
                </c:pt>
                <c:pt idx="2549">
                  <c:v>4437,66</c:v>
                </c:pt>
                <c:pt idx="2550">
                  <c:v>4436</c:v>
                </c:pt>
                <c:pt idx="2551">
                  <c:v>4489,4</c:v>
                </c:pt>
                <c:pt idx="2552">
                  <c:v>4554,46</c:v>
                </c:pt>
                <c:pt idx="2553">
                  <c:v>4554,87</c:v>
                </c:pt>
                <c:pt idx="2554">
                  <c:v>4625,14</c:v>
                </c:pt>
                <c:pt idx="2555">
                  <c:v>4647,94</c:v>
                </c:pt>
                <c:pt idx="2556">
                  <c:v>4707,53</c:v>
                </c:pt>
                <c:pt idx="2557">
                  <c:v>4759,6</c:v>
                </c:pt>
                <c:pt idx="2558">
                  <c:v>4807,33</c:v>
                </c:pt>
                <c:pt idx="2559">
                  <c:v>4838,93</c:v>
                </c:pt>
                <c:pt idx="2560">
                  <c:v>4888,2</c:v>
                </c:pt>
                <c:pt idx="2561">
                  <c:v>4926,6</c:v>
                </c:pt>
                <c:pt idx="2562">
                  <c:v>4971,87</c:v>
                </c:pt>
                <c:pt idx="2563">
                  <c:v>5014,74</c:v>
                </c:pt>
                <c:pt idx="2564">
                  <c:v>5093,13</c:v>
                </c:pt>
                <c:pt idx="2565">
                  <c:v>5132,4</c:v>
                </c:pt>
                <c:pt idx="2566">
                  <c:v>5163,26</c:v>
                </c:pt>
                <c:pt idx="2567">
                  <c:v>5182,53</c:v>
                </c:pt>
                <c:pt idx="2568">
                  <c:v>5262,93</c:v>
                </c:pt>
                <c:pt idx="2569">
                  <c:v>5331,27</c:v>
                </c:pt>
                <c:pt idx="2570">
                  <c:v>5358,27</c:v>
                </c:pt>
                <c:pt idx="2571">
                  <c:v>5424,66</c:v>
                </c:pt>
                <c:pt idx="2572">
                  <c:v>5478,6</c:v>
                </c:pt>
                <c:pt idx="2573">
                  <c:v>5567,07</c:v>
                </c:pt>
                <c:pt idx="2574">
                  <c:v>5575,47</c:v>
                </c:pt>
                <c:pt idx="2575">
                  <c:v>5627,4</c:v>
                </c:pt>
                <c:pt idx="2576">
                  <c:v>5662,87</c:v>
                </c:pt>
                <c:pt idx="2577">
                  <c:v>5719,54</c:v>
                </c:pt>
                <c:pt idx="2578">
                  <c:v>5774,06</c:v>
                </c:pt>
                <c:pt idx="2579">
                  <c:v>5810,2</c:v>
                </c:pt>
                <c:pt idx="2580">
                  <c:v>5884,86</c:v>
                </c:pt>
                <c:pt idx="2581">
                  <c:v>5922,27</c:v>
                </c:pt>
                <c:pt idx="2582">
                  <c:v>5952,34</c:v>
                </c:pt>
                <c:pt idx="2583">
                  <c:v>5998,13</c:v>
                </c:pt>
                <c:pt idx="2584">
                  <c:v>6044</c:v>
                </c:pt>
                <c:pt idx="2585">
                  <c:v>6082,2</c:v>
                </c:pt>
                <c:pt idx="2586">
                  <c:v>6146,53</c:v>
                </c:pt>
                <c:pt idx="2587">
                  <c:v>6219,93</c:v>
                </c:pt>
                <c:pt idx="2588">
                  <c:v>6236</c:v>
                </c:pt>
                <c:pt idx="2589">
                  <c:v>6311</c:v>
                </c:pt>
                <c:pt idx="2590">
                  <c:v>6364,86</c:v>
                </c:pt>
                <c:pt idx="2591">
                  <c:v>6398,2</c:v>
                </c:pt>
                <c:pt idx="2592">
                  <c:v>6457,06</c:v>
                </c:pt>
                <c:pt idx="2593">
                  <c:v>6507,53</c:v>
                </c:pt>
                <c:pt idx="2594">
                  <c:v>6558,27</c:v>
                </c:pt>
                <c:pt idx="2595">
                  <c:v>6635,8</c:v>
                </c:pt>
                <c:pt idx="2596">
                  <c:v>6674,94</c:v>
                </c:pt>
                <c:pt idx="2597">
                  <c:v>6716,6</c:v>
                </c:pt>
                <c:pt idx="2598">
                  <c:v>6796,07</c:v>
                </c:pt>
                <c:pt idx="2599">
                  <c:v>6826,27</c:v>
                </c:pt>
                <c:pt idx="2600">
                  <c:v>6898,26</c:v>
                </c:pt>
                <c:pt idx="2601">
                  <c:v>6931,53</c:v>
                </c:pt>
                <c:pt idx="2602">
                  <c:v>6992,27</c:v>
                </c:pt>
                <c:pt idx="2603">
                  <c:v>7054,46</c:v>
                </c:pt>
                <c:pt idx="2604">
                  <c:v>7107,74</c:v>
                </c:pt>
                <c:pt idx="2605">
                  <c:v>7163,33</c:v>
                </c:pt>
                <c:pt idx="2606">
                  <c:v>7227,47</c:v>
                </c:pt>
                <c:pt idx="2607">
                  <c:v>7271,6</c:v>
                </c:pt>
                <c:pt idx="2608">
                  <c:v>7350,07</c:v>
                </c:pt>
                <c:pt idx="2609">
                  <c:v>7429,07</c:v>
                </c:pt>
                <c:pt idx="2610">
                  <c:v>7475,2</c:v>
                </c:pt>
                <c:pt idx="2611">
                  <c:v>7557,93</c:v>
                </c:pt>
                <c:pt idx="2612">
                  <c:v>7575,46</c:v>
                </c:pt>
                <c:pt idx="2613">
                  <c:v>7688,87</c:v>
                </c:pt>
                <c:pt idx="2614">
                  <c:v>7717,33</c:v>
                </c:pt>
                <c:pt idx="2615">
                  <c:v>7779,87</c:v>
                </c:pt>
                <c:pt idx="2616">
                  <c:v>7863,47</c:v>
                </c:pt>
                <c:pt idx="2617">
                  <c:v>7909,2</c:v>
                </c:pt>
                <c:pt idx="2618">
                  <c:v>7950</c:v>
                </c:pt>
                <c:pt idx="2619">
                  <c:v>8011,2</c:v>
                </c:pt>
                <c:pt idx="2620">
                  <c:v>8045,8</c:v>
                </c:pt>
                <c:pt idx="2621">
                  <c:v>8132,27</c:v>
                </c:pt>
                <c:pt idx="2622">
                  <c:v>8193,13</c:v>
                </c:pt>
                <c:pt idx="2623">
                  <c:v>8260,13</c:v>
                </c:pt>
                <c:pt idx="2624">
                  <c:v>8309,47</c:v>
                </c:pt>
                <c:pt idx="2625">
                  <c:v>8395,74</c:v>
                </c:pt>
                <c:pt idx="2626">
                  <c:v>8461</c:v>
                </c:pt>
                <c:pt idx="2627">
                  <c:v>8545,6</c:v>
                </c:pt>
                <c:pt idx="2628">
                  <c:v>8577,74</c:v>
                </c:pt>
                <c:pt idx="2629">
                  <c:v>8627</c:v>
                </c:pt>
                <c:pt idx="2630">
                  <c:v>8713,07</c:v>
                </c:pt>
                <c:pt idx="2631">
                  <c:v>8757,2</c:v>
                </c:pt>
                <c:pt idx="2632">
                  <c:v>8822,2</c:v>
                </c:pt>
                <c:pt idx="2633">
                  <c:v>8901,6</c:v>
                </c:pt>
                <c:pt idx="2634">
                  <c:v>8947,8</c:v>
                </c:pt>
                <c:pt idx="2635">
                  <c:v>8966,4</c:v>
                </c:pt>
                <c:pt idx="2636">
                  <c:v>9056,93</c:v>
                </c:pt>
                <c:pt idx="2637">
                  <c:v>9098,8</c:v>
                </c:pt>
                <c:pt idx="2638">
                  <c:v>9165,93</c:v>
                </c:pt>
                <c:pt idx="2639">
                  <c:v>9248,26</c:v>
                </c:pt>
                <c:pt idx="2640">
                  <c:v>9286,07</c:v>
                </c:pt>
                <c:pt idx="2641">
                  <c:v>9369,27</c:v>
                </c:pt>
                <c:pt idx="2642">
                  <c:v>9413,87</c:v>
                </c:pt>
                <c:pt idx="2643">
                  <c:v>9497,14</c:v>
                </c:pt>
                <c:pt idx="2644">
                  <c:v>9572,14</c:v>
                </c:pt>
                <c:pt idx="2645">
                  <c:v>9617</c:v>
                </c:pt>
                <c:pt idx="2646">
                  <c:v>9696,73</c:v>
                </c:pt>
                <c:pt idx="2647">
                  <c:v>9781,53</c:v>
                </c:pt>
                <c:pt idx="2648">
                  <c:v>9846,73</c:v>
                </c:pt>
                <c:pt idx="2649">
                  <c:v>9888,93</c:v>
                </c:pt>
                <c:pt idx="2650">
                  <c:v>9959,27</c:v>
                </c:pt>
                <c:pt idx="2651">
                  <c:v>10005,8</c:v>
                </c:pt>
                <c:pt idx="2652">
                  <c:v>10099,54</c:v>
                </c:pt>
                <c:pt idx="2653">
                  <c:v>10164,8</c:v>
                </c:pt>
                <c:pt idx="2654">
                  <c:v>10228,27</c:v>
                </c:pt>
                <c:pt idx="2655">
                  <c:v>10295,66</c:v>
                </c:pt>
                <c:pt idx="2656">
                  <c:v>10362,2</c:v>
                </c:pt>
                <c:pt idx="2657">
                  <c:v>10421,33</c:v>
                </c:pt>
                <c:pt idx="2658">
                  <c:v>10461,93</c:v>
                </c:pt>
                <c:pt idx="2659">
                  <c:v>10567,8</c:v>
                </c:pt>
                <c:pt idx="2660">
                  <c:v>10615,53</c:v>
                </c:pt>
                <c:pt idx="2661">
                  <c:v>10684,87</c:v>
                </c:pt>
                <c:pt idx="2662">
                  <c:v>10739,34</c:v>
                </c:pt>
                <c:pt idx="2663">
                  <c:v>10815,07</c:v>
                </c:pt>
                <c:pt idx="2664">
                  <c:v>10865,94</c:v>
                </c:pt>
                <c:pt idx="2665">
                  <c:v>10947,13</c:v>
                </c:pt>
                <c:pt idx="2666">
                  <c:v>11036,74</c:v>
                </c:pt>
                <c:pt idx="2667">
                  <c:v>11060,67</c:v>
                </c:pt>
                <c:pt idx="2668">
                  <c:v>11132,2</c:v>
                </c:pt>
                <c:pt idx="2669">
                  <c:v>11225,54</c:v>
                </c:pt>
                <c:pt idx="2670">
                  <c:v>11310,94</c:v>
                </c:pt>
                <c:pt idx="2671">
                  <c:v>11383,26</c:v>
                </c:pt>
                <c:pt idx="2672">
                  <c:v>11456,4</c:v>
                </c:pt>
                <c:pt idx="2673">
                  <c:v>11525,66</c:v>
                </c:pt>
                <c:pt idx="2674">
                  <c:v>11611,27</c:v>
                </c:pt>
                <c:pt idx="2675">
                  <c:v>11663,34</c:v>
                </c:pt>
                <c:pt idx="2676">
                  <c:v>11715,6</c:v>
                </c:pt>
                <c:pt idx="2677">
                  <c:v>11820,74</c:v>
                </c:pt>
                <c:pt idx="2678">
                  <c:v>11874,66</c:v>
                </c:pt>
                <c:pt idx="2679">
                  <c:v>11958,07</c:v>
                </c:pt>
                <c:pt idx="2680">
                  <c:v>12016,66</c:v>
                </c:pt>
                <c:pt idx="2681">
                  <c:v>12106,93</c:v>
                </c:pt>
                <c:pt idx="2682">
                  <c:v>12134,34</c:v>
                </c:pt>
                <c:pt idx="2683">
                  <c:v>12225,87</c:v>
                </c:pt>
                <c:pt idx="2684">
                  <c:v>12297,07</c:v>
                </c:pt>
                <c:pt idx="2685">
                  <c:v>12372,8</c:v>
                </c:pt>
                <c:pt idx="2686">
                  <c:v>12457,73</c:v>
                </c:pt>
                <c:pt idx="2687">
                  <c:v>12531,14</c:v>
                </c:pt>
                <c:pt idx="2688">
                  <c:v>12575,26</c:v>
                </c:pt>
                <c:pt idx="2689">
                  <c:v>12662,86</c:v>
                </c:pt>
                <c:pt idx="2690">
                  <c:v>12775,27</c:v>
                </c:pt>
                <c:pt idx="2691">
                  <c:v>12793,4</c:v>
                </c:pt>
                <c:pt idx="2692">
                  <c:v>12913,6</c:v>
                </c:pt>
                <c:pt idx="2693">
                  <c:v>12966,47</c:v>
                </c:pt>
                <c:pt idx="2694">
                  <c:v>13065,27</c:v>
                </c:pt>
                <c:pt idx="2695">
                  <c:v>13098,2</c:v>
                </c:pt>
                <c:pt idx="2696">
                  <c:v>13229</c:v>
                </c:pt>
                <c:pt idx="2697">
                  <c:v>13240,93</c:v>
                </c:pt>
                <c:pt idx="2698">
                  <c:v>13328,33</c:v>
                </c:pt>
                <c:pt idx="2699">
                  <c:v>13431,2</c:v>
                </c:pt>
                <c:pt idx="2700">
                  <c:v>13494,66</c:v>
                </c:pt>
                <c:pt idx="2701">
                  <c:v>13586,33</c:v>
                </c:pt>
                <c:pt idx="2702">
                  <c:v>13647,73</c:v>
                </c:pt>
                <c:pt idx="2703">
                  <c:v>13703,73</c:v>
                </c:pt>
                <c:pt idx="2704">
                  <c:v>13803,67</c:v>
                </c:pt>
                <c:pt idx="2705">
                  <c:v>13870,2</c:v>
                </c:pt>
                <c:pt idx="2706">
                  <c:v>13975,06</c:v>
                </c:pt>
                <c:pt idx="2707">
                  <c:v>13985,94</c:v>
                </c:pt>
                <c:pt idx="2708">
                  <c:v>14108,8</c:v>
                </c:pt>
                <c:pt idx="2709">
                  <c:v>14178,47</c:v>
                </c:pt>
                <c:pt idx="2710">
                  <c:v>14230,8</c:v>
                </c:pt>
                <c:pt idx="2711">
                  <c:v>14341,4</c:v>
                </c:pt>
                <c:pt idx="2712">
                  <c:v>14398,4</c:v>
                </c:pt>
                <c:pt idx="2713">
                  <c:v>14493,94</c:v>
                </c:pt>
                <c:pt idx="2714">
                  <c:v>14600</c:v>
                </c:pt>
                <c:pt idx="2715">
                  <c:v>14660,07</c:v>
                </c:pt>
                <c:pt idx="2716">
                  <c:v>14753,2</c:v>
                </c:pt>
                <c:pt idx="2717">
                  <c:v>14835,34</c:v>
                </c:pt>
                <c:pt idx="2718">
                  <c:v>14887,93</c:v>
                </c:pt>
                <c:pt idx="2719">
                  <c:v>14959</c:v>
                </c:pt>
                <c:pt idx="2720">
                  <c:v>15052,93</c:v>
                </c:pt>
                <c:pt idx="2721">
                  <c:v>15140,53</c:v>
                </c:pt>
                <c:pt idx="2722">
                  <c:v>15231,06</c:v>
                </c:pt>
                <c:pt idx="2723">
                  <c:v>15294,2</c:v>
                </c:pt>
                <c:pt idx="2724">
                  <c:v>15396,07</c:v>
                </c:pt>
                <c:pt idx="2725">
                  <c:v>15445,54</c:v>
                </c:pt>
                <c:pt idx="2726">
                  <c:v>15512</c:v>
                </c:pt>
                <c:pt idx="2727">
                  <c:v>15584,27</c:v>
                </c:pt>
                <c:pt idx="2728">
                  <c:v>15665,06</c:v>
                </c:pt>
                <c:pt idx="2729">
                  <c:v>15783,87</c:v>
                </c:pt>
                <c:pt idx="2730">
                  <c:v>15805,06</c:v>
                </c:pt>
                <c:pt idx="2731">
                  <c:v>15889,6</c:v>
                </c:pt>
                <c:pt idx="2732">
                  <c:v>15964,06</c:v>
                </c:pt>
                <c:pt idx="2733">
                  <c:v>16063,6</c:v>
                </c:pt>
                <c:pt idx="2734">
                  <c:v>16150,8</c:v>
                </c:pt>
                <c:pt idx="2735">
                  <c:v>16204,07</c:v>
                </c:pt>
                <c:pt idx="2736">
                  <c:v>16281,73</c:v>
                </c:pt>
                <c:pt idx="2737">
                  <c:v>16360,27</c:v>
                </c:pt>
                <c:pt idx="2738">
                  <c:v>16453,46</c:v>
                </c:pt>
                <c:pt idx="2739">
                  <c:v>16557,8</c:v>
                </c:pt>
                <c:pt idx="2740">
                  <c:v>16609,93</c:v>
                </c:pt>
                <c:pt idx="2741">
                  <c:v>16705,86</c:v>
                </c:pt>
                <c:pt idx="2742">
                  <c:v>16814,27</c:v>
                </c:pt>
                <c:pt idx="2743">
                  <c:v>16919,27</c:v>
                </c:pt>
                <c:pt idx="2744">
                  <c:v>16943,2</c:v>
                </c:pt>
                <c:pt idx="2745">
                  <c:v>17041,73</c:v>
                </c:pt>
                <c:pt idx="2746">
                  <c:v>17151,27</c:v>
                </c:pt>
                <c:pt idx="2747">
                  <c:v>17217,4</c:v>
                </c:pt>
                <c:pt idx="2748">
                  <c:v>17280,07</c:v>
                </c:pt>
                <c:pt idx="2749">
                  <c:v>17414,8</c:v>
                </c:pt>
                <c:pt idx="2750">
                  <c:v>17491,26</c:v>
                </c:pt>
                <c:pt idx="2751">
                  <c:v>17524,4</c:v>
                </c:pt>
                <c:pt idx="2752">
                  <c:v>17682,54</c:v>
                </c:pt>
                <c:pt idx="2753">
                  <c:v>17713,87</c:v>
                </c:pt>
                <c:pt idx="2754">
                  <c:v>17894,13</c:v>
                </c:pt>
                <c:pt idx="2755">
                  <c:v>17960,73</c:v>
                </c:pt>
                <c:pt idx="2756">
                  <c:v>18064,8</c:v>
                </c:pt>
                <c:pt idx="2757">
                  <c:v>18164,4</c:v>
                </c:pt>
                <c:pt idx="2758">
                  <c:v>18304,4</c:v>
                </c:pt>
                <c:pt idx="2759">
                  <c:v>18409,6</c:v>
                </c:pt>
                <c:pt idx="2760">
                  <c:v>18489,06</c:v>
                </c:pt>
                <c:pt idx="2761">
                  <c:v>18600,13</c:v>
                </c:pt>
                <c:pt idx="2762">
                  <c:v>18700,8</c:v>
                </c:pt>
                <c:pt idx="2763">
                  <c:v>18763,27</c:v>
                </c:pt>
                <c:pt idx="2764">
                  <c:v>18891</c:v>
                </c:pt>
                <c:pt idx="2765">
                  <c:v>19015,14</c:v>
                </c:pt>
                <c:pt idx="2766">
                  <c:v>19093,86</c:v>
                </c:pt>
                <c:pt idx="2767">
                  <c:v>19181,94</c:v>
                </c:pt>
                <c:pt idx="2768">
                  <c:v>19244,8</c:v>
                </c:pt>
                <c:pt idx="2769">
                  <c:v>19334,14</c:v>
                </c:pt>
                <c:pt idx="2770">
                  <c:v>19449,13</c:v>
                </c:pt>
                <c:pt idx="2771">
                  <c:v>19539,87</c:v>
                </c:pt>
                <c:pt idx="2772">
                  <c:v>19657,93</c:v>
                </c:pt>
                <c:pt idx="2773">
                  <c:v>19731,53</c:v>
                </c:pt>
                <c:pt idx="2774">
                  <c:v>19809,27</c:v>
                </c:pt>
                <c:pt idx="2775">
                  <c:v>19907,94</c:v>
                </c:pt>
                <c:pt idx="2776">
                  <c:v>20041,07</c:v>
                </c:pt>
                <c:pt idx="2777">
                  <c:v>20076,4</c:v>
                </c:pt>
                <c:pt idx="2778">
                  <c:v>20188,4</c:v>
                </c:pt>
                <c:pt idx="2779">
                  <c:v>20256,6</c:v>
                </c:pt>
                <c:pt idx="2780">
                  <c:v>20334,34</c:v>
                </c:pt>
                <c:pt idx="2781">
                  <c:v>20415,26</c:v>
                </c:pt>
                <c:pt idx="2782">
                  <c:v>20547,54</c:v>
                </c:pt>
                <c:pt idx="2783">
                  <c:v>20631,4</c:v>
                </c:pt>
                <c:pt idx="2784">
                  <c:v>20749,87</c:v>
                </c:pt>
                <c:pt idx="2785">
                  <c:v>20809,4</c:v>
                </c:pt>
                <c:pt idx="2786">
                  <c:v>20913,4</c:v>
                </c:pt>
                <c:pt idx="2787">
                  <c:v>20988</c:v>
                </c:pt>
                <c:pt idx="2788">
                  <c:v>21095,67</c:v>
                </c:pt>
                <c:pt idx="2789">
                  <c:v>21144,66</c:v>
                </c:pt>
                <c:pt idx="2790">
                  <c:v>21271,27</c:v>
                </c:pt>
                <c:pt idx="2791">
                  <c:v>21355,8</c:v>
                </c:pt>
                <c:pt idx="2792">
                  <c:v>21436,8</c:v>
                </c:pt>
                <c:pt idx="2793">
                  <c:v>21528,73</c:v>
                </c:pt>
                <c:pt idx="2794">
                  <c:v>21676,2</c:v>
                </c:pt>
                <c:pt idx="2795">
                  <c:v>21815,6</c:v>
                </c:pt>
                <c:pt idx="2796">
                  <c:v>21768,66</c:v>
                </c:pt>
                <c:pt idx="2797">
                  <c:v>21921,27</c:v>
                </c:pt>
                <c:pt idx="2798">
                  <c:v>22020,6</c:v>
                </c:pt>
                <c:pt idx="2799">
                  <c:v>22082,33</c:v>
                </c:pt>
                <c:pt idx="2800">
                  <c:v>22162,53</c:v>
                </c:pt>
                <c:pt idx="2801">
                  <c:v>22268,2</c:v>
                </c:pt>
                <c:pt idx="2802">
                  <c:v>22396,33</c:v>
                </c:pt>
                <c:pt idx="2803">
                  <c:v>22417,14</c:v>
                </c:pt>
                <c:pt idx="2804">
                  <c:v>22520</c:v>
                </c:pt>
                <c:pt idx="2805">
                  <c:v>22659,54</c:v>
                </c:pt>
                <c:pt idx="2806">
                  <c:v>22746,8</c:v>
                </c:pt>
                <c:pt idx="2807">
                  <c:v>22775,53</c:v>
                </c:pt>
                <c:pt idx="2808">
                  <c:v>22877,8</c:v>
                </c:pt>
                <c:pt idx="2809">
                  <c:v>22914,07</c:v>
                </c:pt>
                <c:pt idx="2810">
                  <c:v>23053,74</c:v>
                </c:pt>
                <c:pt idx="2811">
                  <c:v>23136,73</c:v>
                </c:pt>
                <c:pt idx="2812">
                  <c:v>23239,46</c:v>
                </c:pt>
                <c:pt idx="2813">
                  <c:v>23304,2</c:v>
                </c:pt>
                <c:pt idx="2814">
                  <c:v>23430,13</c:v>
                </c:pt>
                <c:pt idx="2815">
                  <c:v>23469,8</c:v>
                </c:pt>
                <c:pt idx="2816">
                  <c:v>23520</c:v>
                </c:pt>
                <c:pt idx="2817">
                  <c:v>23599,26</c:v>
                </c:pt>
                <c:pt idx="2818">
                  <c:v>23784</c:v>
                </c:pt>
                <c:pt idx="2819">
                  <c:v>23816,73</c:v>
                </c:pt>
                <c:pt idx="2820">
                  <c:v>23929,4</c:v>
                </c:pt>
                <c:pt idx="2821">
                  <c:v>24053,93</c:v>
                </c:pt>
                <c:pt idx="2822">
                  <c:v>24177,8</c:v>
                </c:pt>
                <c:pt idx="2823">
                  <c:v>24220</c:v>
                </c:pt>
                <c:pt idx="2824">
                  <c:v>24331,4</c:v>
                </c:pt>
                <c:pt idx="2825">
                  <c:v>24460,2</c:v>
                </c:pt>
                <c:pt idx="2826">
                  <c:v>24465,93</c:v>
                </c:pt>
                <c:pt idx="2827">
                  <c:v>24576,67</c:v>
                </c:pt>
                <c:pt idx="2828">
                  <c:v>24720,6</c:v>
                </c:pt>
                <c:pt idx="2829">
                  <c:v>24696,6</c:v>
                </c:pt>
                <c:pt idx="2830">
                  <c:v>24806</c:v>
                </c:pt>
                <c:pt idx="2831">
                  <c:v>24918,4</c:v>
                </c:pt>
                <c:pt idx="2832">
                  <c:v>25039,54</c:v>
                </c:pt>
                <c:pt idx="2833">
                  <c:v>25132,2</c:v>
                </c:pt>
                <c:pt idx="2834">
                  <c:v>25242,07</c:v>
                </c:pt>
                <c:pt idx="2835">
                  <c:v>25392,47</c:v>
                </c:pt>
                <c:pt idx="2836">
                  <c:v>25478,2</c:v>
                </c:pt>
                <c:pt idx="2837">
                  <c:v>25544,67</c:v>
                </c:pt>
                <c:pt idx="2838">
                  <c:v>25657</c:v>
                </c:pt>
                <c:pt idx="2839">
                  <c:v>25709,87</c:v>
                </c:pt>
                <c:pt idx="2840">
                  <c:v>25837,2</c:v>
                </c:pt>
                <c:pt idx="2841">
                  <c:v>25904,07</c:v>
                </c:pt>
                <c:pt idx="2842">
                  <c:v>26012</c:v>
                </c:pt>
                <c:pt idx="2843">
                  <c:v>26152,53</c:v>
                </c:pt>
                <c:pt idx="2844">
                  <c:v>26199,13</c:v>
                </c:pt>
                <c:pt idx="2845">
                  <c:v>26258,6</c:v>
                </c:pt>
                <c:pt idx="2846">
                  <c:v>26353,2</c:v>
                </c:pt>
                <c:pt idx="2847">
                  <c:v>26468,8</c:v>
                </c:pt>
                <c:pt idx="2848">
                  <c:v>26568,13</c:v>
                </c:pt>
                <c:pt idx="2849">
                  <c:v>26675,33</c:v>
                </c:pt>
                <c:pt idx="2850">
                  <c:v>26748,54</c:v>
                </c:pt>
                <c:pt idx="2851">
                  <c:v>26811,14</c:v>
                </c:pt>
                <c:pt idx="2852">
                  <c:v>26925,6</c:v>
                </c:pt>
                <c:pt idx="2853">
                  <c:v>27050,6</c:v>
                </c:pt>
                <c:pt idx="2854">
                  <c:v>27108,4</c:v>
                </c:pt>
                <c:pt idx="2855">
                  <c:v>27158,8</c:v>
                </c:pt>
                <c:pt idx="2856">
                  <c:v>27280,73</c:v>
                </c:pt>
                <c:pt idx="2857">
                  <c:v>27387,8</c:v>
                </c:pt>
                <c:pt idx="2858">
                  <c:v>27479</c:v>
                </c:pt>
                <c:pt idx="2859">
                  <c:v>27533,47</c:v>
                </c:pt>
                <c:pt idx="2860">
                  <c:v>27641,34</c:v>
                </c:pt>
                <c:pt idx="2861">
                  <c:v>27713,94</c:v>
                </c:pt>
                <c:pt idx="2862">
                  <c:v>27851,4</c:v>
                </c:pt>
                <c:pt idx="2863">
                  <c:v>27917,13</c:v>
                </c:pt>
                <c:pt idx="2864">
                  <c:v>27995,6</c:v>
                </c:pt>
                <c:pt idx="2865">
                  <c:v>28119,33</c:v>
                </c:pt>
                <c:pt idx="2866">
                  <c:v>28214</c:v>
                </c:pt>
                <c:pt idx="2867">
                  <c:v>28310,86</c:v>
                </c:pt>
                <c:pt idx="2868">
                  <c:v>28392,26</c:v>
                </c:pt>
                <c:pt idx="2869">
                  <c:v>28489,26</c:v>
                </c:pt>
                <c:pt idx="2870">
                  <c:v>28567,54</c:v>
                </c:pt>
                <c:pt idx="2871">
                  <c:v>28665,93</c:v>
                </c:pt>
                <c:pt idx="2872">
                  <c:v>28721,8</c:v>
                </c:pt>
                <c:pt idx="2873">
                  <c:v>28864,26</c:v>
                </c:pt>
                <c:pt idx="2874">
                  <c:v>28941,47</c:v>
                </c:pt>
                <c:pt idx="2875">
                  <c:v>29058,07</c:v>
                </c:pt>
                <c:pt idx="2876">
                  <c:v>29070,74</c:v>
                </c:pt>
                <c:pt idx="2877">
                  <c:v>29220,6</c:v>
                </c:pt>
                <c:pt idx="2878">
                  <c:v>29306,53</c:v>
                </c:pt>
                <c:pt idx="2879">
                  <c:v>29358,26</c:v>
                </c:pt>
                <c:pt idx="2880">
                  <c:v>29440,93</c:v>
                </c:pt>
                <c:pt idx="2881">
                  <c:v>29582,67</c:v>
                </c:pt>
                <c:pt idx="2882">
                  <c:v>29671,13</c:v>
                </c:pt>
                <c:pt idx="2883">
                  <c:v>29828,2</c:v>
                </c:pt>
                <c:pt idx="2884">
                  <c:v>29894,94</c:v>
                </c:pt>
                <c:pt idx="2885">
                  <c:v>29974,6</c:v>
                </c:pt>
                <c:pt idx="2886">
                  <c:v>30074,13</c:v>
                </c:pt>
                <c:pt idx="2887">
                  <c:v>30184,53</c:v>
                </c:pt>
                <c:pt idx="2888">
                  <c:v>30284,86</c:v>
                </c:pt>
                <c:pt idx="2889">
                  <c:v>30337,86</c:v>
                </c:pt>
                <c:pt idx="2890">
                  <c:v>30453,73</c:v>
                </c:pt>
                <c:pt idx="2891">
                  <c:v>30502</c:v>
                </c:pt>
                <c:pt idx="2892">
                  <c:v>30598,4</c:v>
                </c:pt>
                <c:pt idx="2893">
                  <c:v>30727,13</c:v>
                </c:pt>
                <c:pt idx="2894">
                  <c:v>30782,47</c:v>
                </c:pt>
                <c:pt idx="2895">
                  <c:v>30866</c:v>
                </c:pt>
                <c:pt idx="2896">
                  <c:v>30980,87</c:v>
                </c:pt>
                <c:pt idx="2897">
                  <c:v>31052,86</c:v>
                </c:pt>
                <c:pt idx="2898">
                  <c:v>31173,86</c:v>
                </c:pt>
                <c:pt idx="2899">
                  <c:v>31212</c:v>
                </c:pt>
                <c:pt idx="2900">
                  <c:v>31324,2</c:v>
                </c:pt>
                <c:pt idx="2901">
                  <c:v>31374,94</c:v>
                </c:pt>
                <c:pt idx="2902">
                  <c:v>31490,13</c:v>
                </c:pt>
                <c:pt idx="2903">
                  <c:v>31577,8</c:v>
                </c:pt>
                <c:pt idx="2904">
                  <c:v>31662,67</c:v>
                </c:pt>
                <c:pt idx="2905">
                  <c:v>31756,8</c:v>
                </c:pt>
                <c:pt idx="2906">
                  <c:v>31780,27</c:v>
                </c:pt>
                <c:pt idx="2907">
                  <c:v>31928,87</c:v>
                </c:pt>
                <c:pt idx="2908">
                  <c:v>32004</c:v>
                </c:pt>
                <c:pt idx="2909">
                  <c:v>32137,4</c:v>
                </c:pt>
                <c:pt idx="2910">
                  <c:v>32234,8</c:v>
                </c:pt>
                <c:pt idx="2911">
                  <c:v>32334,73</c:v>
                </c:pt>
                <c:pt idx="2912">
                  <c:v>32419,6</c:v>
                </c:pt>
                <c:pt idx="2913">
                  <c:v>32457</c:v>
                </c:pt>
                <c:pt idx="2914">
                  <c:v>32595,47</c:v>
                </c:pt>
                <c:pt idx="2915">
                  <c:v>32634,2</c:v>
                </c:pt>
                <c:pt idx="2916">
                  <c:v>32774,53</c:v>
                </c:pt>
                <c:pt idx="2917">
                  <c:v>32783,27</c:v>
                </c:pt>
                <c:pt idx="2918">
                  <c:v>32869,07</c:v>
                </c:pt>
                <c:pt idx="2919">
                  <c:v>32974,07</c:v>
                </c:pt>
                <c:pt idx="2920">
                  <c:v>33045</c:v>
                </c:pt>
                <c:pt idx="2921">
                  <c:v>33109,93</c:v>
                </c:pt>
                <c:pt idx="2922">
                  <c:v>33235,8</c:v>
                </c:pt>
                <c:pt idx="2923">
                  <c:v>33262</c:v>
                </c:pt>
                <c:pt idx="2924">
                  <c:v>33349,2</c:v>
                </c:pt>
                <c:pt idx="2925">
                  <c:v>33375,33</c:v>
                </c:pt>
                <c:pt idx="2926">
                  <c:v>33463,67</c:v>
                </c:pt>
                <c:pt idx="2927">
                  <c:v>33519,8</c:v>
                </c:pt>
                <c:pt idx="2928">
                  <c:v>33671,07</c:v>
                </c:pt>
                <c:pt idx="2929">
                  <c:v>33819,87</c:v>
                </c:pt>
                <c:pt idx="2930">
                  <c:v>33906,47</c:v>
                </c:pt>
                <c:pt idx="2931">
                  <c:v>34043,6</c:v>
                </c:pt>
                <c:pt idx="2932">
                  <c:v>34150,2</c:v>
                </c:pt>
                <c:pt idx="2933">
                  <c:v>34227,86</c:v>
                </c:pt>
                <c:pt idx="2934">
                  <c:v>34325,2</c:v>
                </c:pt>
                <c:pt idx="2935">
                  <c:v>34386,6</c:v>
                </c:pt>
                <c:pt idx="2936">
                  <c:v>34388,53</c:v>
                </c:pt>
                <c:pt idx="2937">
                  <c:v>34577,2</c:v>
                </c:pt>
                <c:pt idx="2938">
                  <c:v>34593,07</c:v>
                </c:pt>
                <c:pt idx="2939">
                  <c:v>34670,07</c:v>
                </c:pt>
                <c:pt idx="2940">
                  <c:v>34738,67</c:v>
                </c:pt>
                <c:pt idx="2941">
                  <c:v>34801,8</c:v>
                </c:pt>
                <c:pt idx="2942">
                  <c:v>34900,6</c:v>
                </c:pt>
                <c:pt idx="2943">
                  <c:v>34928,47</c:v>
                </c:pt>
                <c:pt idx="2944">
                  <c:v>34992,8</c:v>
                </c:pt>
                <c:pt idx="2945">
                  <c:v>35090,53</c:v>
                </c:pt>
                <c:pt idx="2946">
                  <c:v>35131,73</c:v>
                </c:pt>
                <c:pt idx="2947">
                  <c:v>35208</c:v>
                </c:pt>
                <c:pt idx="2948">
                  <c:v>35292,27</c:v>
                </c:pt>
                <c:pt idx="2949">
                  <c:v>35356,67</c:v>
                </c:pt>
                <c:pt idx="2950">
                  <c:v>35410,27</c:v>
                </c:pt>
                <c:pt idx="2951">
                  <c:v>35472,47</c:v>
                </c:pt>
                <c:pt idx="2952">
                  <c:v>35636,26</c:v>
                </c:pt>
                <c:pt idx="2953">
                  <c:v>35734,2</c:v>
                </c:pt>
                <c:pt idx="2954">
                  <c:v>35809,33</c:v>
                </c:pt>
                <c:pt idx="2955">
                  <c:v>35950</c:v>
                </c:pt>
                <c:pt idx="2956">
                  <c:v>36010,74</c:v>
                </c:pt>
                <c:pt idx="2957">
                  <c:v>36221,6</c:v>
                </c:pt>
                <c:pt idx="2958">
                  <c:v>36316,4</c:v>
                </c:pt>
                <c:pt idx="2959">
                  <c:v>36400,94</c:v>
                </c:pt>
                <c:pt idx="2960">
                  <c:v>36538,87</c:v>
                </c:pt>
                <c:pt idx="2961">
                  <c:v>36681,2</c:v>
                </c:pt>
                <c:pt idx="2962">
                  <c:v>36760,07</c:v>
                </c:pt>
                <c:pt idx="2963">
                  <c:v>36925,46</c:v>
                </c:pt>
                <c:pt idx="2964">
                  <c:v>37033,4</c:v>
                </c:pt>
                <c:pt idx="2965">
                  <c:v>37158,2</c:v>
                </c:pt>
                <c:pt idx="2966">
                  <c:v>37212,4</c:v>
                </c:pt>
                <c:pt idx="2967">
                  <c:v>37355,47</c:v>
                </c:pt>
                <c:pt idx="2968">
                  <c:v>37451,93</c:v>
                </c:pt>
                <c:pt idx="2969">
                  <c:v>37509,8</c:v>
                </c:pt>
                <c:pt idx="2970">
                  <c:v>37634,67</c:v>
                </c:pt>
                <c:pt idx="2971">
                  <c:v>37720,06</c:v>
                </c:pt>
                <c:pt idx="2972">
                  <c:v>37844,94</c:v>
                </c:pt>
                <c:pt idx="2973">
                  <c:v>37931,73</c:v>
                </c:pt>
                <c:pt idx="2974">
                  <c:v>38071,47</c:v>
                </c:pt>
                <c:pt idx="2975">
                  <c:v>38260</c:v>
                </c:pt>
                <c:pt idx="2976">
                  <c:v>38347,73</c:v>
                </c:pt>
                <c:pt idx="2977">
                  <c:v>38448,53</c:v>
                </c:pt>
                <c:pt idx="2978">
                  <c:v>38636,93</c:v>
                </c:pt>
                <c:pt idx="2979">
                  <c:v>38716,93</c:v>
                </c:pt>
                <c:pt idx="2980">
                  <c:v>38804,93</c:v>
                </c:pt>
                <c:pt idx="2981">
                  <c:v>38840,26</c:v>
                </c:pt>
                <c:pt idx="2982">
                  <c:v>39024,67</c:v>
                </c:pt>
                <c:pt idx="2983">
                  <c:v>39116,2</c:v>
                </c:pt>
                <c:pt idx="2984">
                  <c:v>39251,6</c:v>
                </c:pt>
                <c:pt idx="2985">
                  <c:v>39330,07</c:v>
                </c:pt>
                <c:pt idx="2986">
                  <c:v>39474,67</c:v>
                </c:pt>
                <c:pt idx="2987">
                  <c:v>39490</c:v>
                </c:pt>
                <c:pt idx="2988">
                  <c:v>39568,26</c:v>
                </c:pt>
                <c:pt idx="2989">
                  <c:v>39738,94</c:v>
                </c:pt>
                <c:pt idx="2990">
                  <c:v>39812,94</c:v>
                </c:pt>
                <c:pt idx="2991">
                  <c:v>39926,07</c:v>
                </c:pt>
                <c:pt idx="2992">
                  <c:v>39982,26</c:v>
                </c:pt>
                <c:pt idx="2993">
                  <c:v>40062,74</c:v>
                </c:pt>
                <c:pt idx="2994">
                  <c:v>40159,34</c:v>
                </c:pt>
                <c:pt idx="2995">
                  <c:v>40276</c:v>
                </c:pt>
                <c:pt idx="2996">
                  <c:v>40372,13</c:v>
                </c:pt>
                <c:pt idx="2997">
                  <c:v>40454,47</c:v>
                </c:pt>
                <c:pt idx="2998">
                  <c:v>40506</c:v>
                </c:pt>
                <c:pt idx="2999">
                  <c:v>40526,47</c:v>
                </c:pt>
                <c:pt idx="3000">
                  <c:v>40620,8</c:v>
                </c:pt>
                <c:pt idx="3001">
                  <c:v>40666,67</c:v>
                </c:pt>
                <c:pt idx="3002">
                  <c:v>40736,53</c:v>
                </c:pt>
                <c:pt idx="3003">
                  <c:v>40914,6</c:v>
                </c:pt>
                <c:pt idx="3004">
                  <c:v>40954,67</c:v>
                </c:pt>
                <c:pt idx="3005">
                  <c:v>40967,6</c:v>
                </c:pt>
                <c:pt idx="3006">
                  <c:v>41046,6</c:v>
                </c:pt>
                <c:pt idx="3007">
                  <c:v>41111,8</c:v>
                </c:pt>
                <c:pt idx="3008">
                  <c:v>41175,13</c:v>
                </c:pt>
                <c:pt idx="3009">
                  <c:v>41309,33</c:v>
                </c:pt>
                <c:pt idx="3010">
                  <c:v>41335,47</c:v>
                </c:pt>
                <c:pt idx="3011">
                  <c:v>41363,27</c:v>
                </c:pt>
                <c:pt idx="3012">
                  <c:v>41520,4</c:v>
                </c:pt>
                <c:pt idx="3013">
                  <c:v>41522,73</c:v>
                </c:pt>
                <c:pt idx="3014">
                  <c:v>41582,46</c:v>
                </c:pt>
                <c:pt idx="3015">
                  <c:v>41592,8</c:v>
                </c:pt>
                <c:pt idx="3016">
                  <c:v>41718,47</c:v>
                </c:pt>
                <c:pt idx="3017">
                  <c:v>41822,53</c:v>
                </c:pt>
                <c:pt idx="3018">
                  <c:v>41855,8</c:v>
                </c:pt>
                <c:pt idx="3019">
                  <c:v>41983,2</c:v>
                </c:pt>
                <c:pt idx="3020">
                  <c:v>42007,07</c:v>
                </c:pt>
                <c:pt idx="3021">
                  <c:v>42128,4</c:v>
                </c:pt>
                <c:pt idx="3022">
                  <c:v>42177,53</c:v>
                </c:pt>
                <c:pt idx="3023">
                  <c:v>42280,6</c:v>
                </c:pt>
                <c:pt idx="3024">
                  <c:v>42270,46</c:v>
                </c:pt>
                <c:pt idx="3025">
                  <c:v>42385,27</c:v>
                </c:pt>
                <c:pt idx="3026">
                  <c:v>42442</c:v>
                </c:pt>
                <c:pt idx="3027">
                  <c:v>42551,26</c:v>
                </c:pt>
                <c:pt idx="3028">
                  <c:v>42636,87</c:v>
                </c:pt>
                <c:pt idx="3029">
                  <c:v>42669,53</c:v>
                </c:pt>
                <c:pt idx="3030">
                  <c:v>42762,93</c:v>
                </c:pt>
                <c:pt idx="3031">
                  <c:v>42806,8</c:v>
                </c:pt>
                <c:pt idx="3032">
                  <c:v>42838,13</c:v>
                </c:pt>
                <c:pt idx="3033">
                  <c:v>42934</c:v>
                </c:pt>
                <c:pt idx="3034">
                  <c:v>43044,46</c:v>
                </c:pt>
                <c:pt idx="3035">
                  <c:v>43157,2</c:v>
                </c:pt>
                <c:pt idx="3036">
                  <c:v>43152,8</c:v>
                </c:pt>
                <c:pt idx="3037">
                  <c:v>43145,6</c:v>
                </c:pt>
                <c:pt idx="3038">
                  <c:v>43218,8</c:v>
                </c:pt>
                <c:pt idx="3039">
                  <c:v>43339,66</c:v>
                </c:pt>
                <c:pt idx="3040">
                  <c:v>43395,34</c:v>
                </c:pt>
                <c:pt idx="3041">
                  <c:v>43524,13</c:v>
                </c:pt>
                <c:pt idx="3042">
                  <c:v>43569,4</c:v>
                </c:pt>
                <c:pt idx="3043">
                  <c:v>43589,4</c:v>
                </c:pt>
                <c:pt idx="3044">
                  <c:v>43630,93</c:v>
                </c:pt>
                <c:pt idx="3045">
                  <c:v>43628,06</c:v>
                </c:pt>
                <c:pt idx="3046">
                  <c:v>43749,67</c:v>
                </c:pt>
                <c:pt idx="3047">
                  <c:v>43822,53</c:v>
                </c:pt>
                <c:pt idx="3048">
                  <c:v>43947,8</c:v>
                </c:pt>
                <c:pt idx="3049">
                  <c:v>44013,33</c:v>
                </c:pt>
                <c:pt idx="3050">
                  <c:v>44015,6</c:v>
                </c:pt>
                <c:pt idx="3051">
                  <c:v>44053,6</c:v>
                </c:pt>
                <c:pt idx="3052">
                  <c:v>44094,67</c:v>
                </c:pt>
                <c:pt idx="3053">
                  <c:v>44204,26</c:v>
                </c:pt>
                <c:pt idx="3054">
                  <c:v>44198,73</c:v>
                </c:pt>
                <c:pt idx="3055">
                  <c:v>44367,8</c:v>
                </c:pt>
                <c:pt idx="3056">
                  <c:v>44386,07</c:v>
                </c:pt>
                <c:pt idx="3057">
                  <c:v>44495,46</c:v>
                </c:pt>
                <c:pt idx="3058">
                  <c:v>44629,66</c:v>
                </c:pt>
                <c:pt idx="3059">
                  <c:v>44632,54</c:v>
                </c:pt>
                <c:pt idx="3060">
                  <c:v>44590,67</c:v>
                </c:pt>
                <c:pt idx="3061">
                  <c:v>44682,34</c:v>
                </c:pt>
                <c:pt idx="3062">
                  <c:v>44653,14</c:v>
                </c:pt>
                <c:pt idx="3063">
                  <c:v>44735,46</c:v>
                </c:pt>
                <c:pt idx="3064">
                  <c:v>44909,2</c:v>
                </c:pt>
                <c:pt idx="3065">
                  <c:v>45010,94</c:v>
                </c:pt>
                <c:pt idx="3066">
                  <c:v>45087,93</c:v>
                </c:pt>
                <c:pt idx="3067">
                  <c:v>45075,86</c:v>
                </c:pt>
                <c:pt idx="3068">
                  <c:v>45157,06</c:v>
                </c:pt>
                <c:pt idx="3069">
                  <c:v>45157,73</c:v>
                </c:pt>
                <c:pt idx="3070">
                  <c:v>45117,2</c:v>
                </c:pt>
                <c:pt idx="3071">
                  <c:v>45244,66</c:v>
                </c:pt>
                <c:pt idx="3072">
                  <c:v>45284,53</c:v>
                </c:pt>
                <c:pt idx="3073">
                  <c:v>45403</c:v>
                </c:pt>
                <c:pt idx="3074">
                  <c:v>45503,2</c:v>
                </c:pt>
                <c:pt idx="3075">
                  <c:v>45495,53</c:v>
                </c:pt>
                <c:pt idx="3076">
                  <c:v>45473,14</c:v>
                </c:pt>
                <c:pt idx="3077">
                  <c:v>45452,67</c:v>
                </c:pt>
                <c:pt idx="3078">
                  <c:v>45495,54</c:v>
                </c:pt>
                <c:pt idx="3079">
                  <c:v>45562,67</c:v>
                </c:pt>
                <c:pt idx="3080">
                  <c:v>45758,93</c:v>
                </c:pt>
                <c:pt idx="3081">
                  <c:v>45888,27</c:v>
                </c:pt>
                <c:pt idx="3082">
                  <c:v>45914,87</c:v>
                </c:pt>
                <c:pt idx="3083">
                  <c:v>46001,73</c:v>
                </c:pt>
                <c:pt idx="3084">
                  <c:v>45954,93</c:v>
                </c:pt>
                <c:pt idx="3085">
                  <c:v>46038,74</c:v>
                </c:pt>
                <c:pt idx="3086">
                  <c:v>46057,87</c:v>
                </c:pt>
                <c:pt idx="3087">
                  <c:v>46122,34</c:v>
                </c:pt>
                <c:pt idx="3088">
                  <c:v>46275,86</c:v>
                </c:pt>
                <c:pt idx="3089">
                  <c:v>46412,33</c:v>
                </c:pt>
                <c:pt idx="3090">
                  <c:v>46429,33</c:v>
                </c:pt>
                <c:pt idx="3091">
                  <c:v>46527,87</c:v>
                </c:pt>
                <c:pt idx="3092">
                  <c:v>46533,93</c:v>
                </c:pt>
                <c:pt idx="3093">
                  <c:v>46497,33</c:v>
                </c:pt>
                <c:pt idx="3094">
                  <c:v>46416,67</c:v>
                </c:pt>
                <c:pt idx="3095">
                  <c:v>46556,47</c:v>
                </c:pt>
                <c:pt idx="3096">
                  <c:v>46674,07</c:v>
                </c:pt>
                <c:pt idx="3097">
                  <c:v>46783,53</c:v>
                </c:pt>
                <c:pt idx="3098">
                  <c:v>46899,86</c:v>
                </c:pt>
                <c:pt idx="3099">
                  <c:v>46906,47</c:v>
                </c:pt>
                <c:pt idx="3100">
                  <c:v>46986,13</c:v>
                </c:pt>
                <c:pt idx="3101">
                  <c:v>46939,07</c:v>
                </c:pt>
                <c:pt idx="3102">
                  <c:v>46874,46</c:v>
                </c:pt>
                <c:pt idx="3103">
                  <c:v>46909,27</c:v>
                </c:pt>
                <c:pt idx="3104">
                  <c:v>47044,54</c:v>
                </c:pt>
                <c:pt idx="3105">
                  <c:v>47185,66</c:v>
                </c:pt>
                <c:pt idx="3106">
                  <c:v>47282,27</c:v>
                </c:pt>
                <c:pt idx="3107">
                  <c:v>47375,14</c:v>
                </c:pt>
                <c:pt idx="3108">
                  <c:v>47444,53</c:v>
                </c:pt>
                <c:pt idx="3109">
                  <c:v>47422</c:v>
                </c:pt>
                <c:pt idx="3110">
                  <c:v>47469,94</c:v>
                </c:pt>
                <c:pt idx="3111">
                  <c:v>47339,74</c:v>
                </c:pt>
                <c:pt idx="3112">
                  <c:v>47395,4</c:v>
                </c:pt>
                <c:pt idx="3113">
                  <c:v>47496,2</c:v>
                </c:pt>
                <c:pt idx="3114">
                  <c:v>47655,2</c:v>
                </c:pt>
                <c:pt idx="3115">
                  <c:v>47807,54</c:v>
                </c:pt>
                <c:pt idx="3116">
                  <c:v>47857</c:v>
                </c:pt>
                <c:pt idx="3117">
                  <c:v>47833,07</c:v>
                </c:pt>
                <c:pt idx="3118">
                  <c:v>47715,4</c:v>
                </c:pt>
                <c:pt idx="3119">
                  <c:v>47722,53</c:v>
                </c:pt>
                <c:pt idx="3120">
                  <c:v>47708,13</c:v>
                </c:pt>
                <c:pt idx="3121">
                  <c:v>47857,33</c:v>
                </c:pt>
                <c:pt idx="3122">
                  <c:v>47994,47</c:v>
                </c:pt>
                <c:pt idx="3123">
                  <c:v>48065,07</c:v>
                </c:pt>
                <c:pt idx="3124">
                  <c:v>48145,8</c:v>
                </c:pt>
                <c:pt idx="3125">
                  <c:v>48222,33</c:v>
                </c:pt>
                <c:pt idx="3126">
                  <c:v>48202,2</c:v>
                </c:pt>
                <c:pt idx="3127">
                  <c:v>48110,73</c:v>
                </c:pt>
                <c:pt idx="3128">
                  <c:v>48155,66</c:v>
                </c:pt>
                <c:pt idx="3129">
                  <c:v>48269,53</c:v>
                </c:pt>
                <c:pt idx="3130">
                  <c:v>48204,8</c:v>
                </c:pt>
                <c:pt idx="3131">
                  <c:v>48241,54</c:v>
                </c:pt>
                <c:pt idx="3132">
                  <c:v>48258,73</c:v>
                </c:pt>
                <c:pt idx="3133">
                  <c:v>48213,66</c:v>
                </c:pt>
                <c:pt idx="3134">
                  <c:v>48173,87</c:v>
                </c:pt>
                <c:pt idx="3135">
                  <c:v>48190,06</c:v>
                </c:pt>
                <c:pt idx="3136">
                  <c:v>48362,86</c:v>
                </c:pt>
                <c:pt idx="3137">
                  <c:v>48508,13</c:v>
                </c:pt>
                <c:pt idx="3138">
                  <c:v>48653,13</c:v>
                </c:pt>
                <c:pt idx="3139">
                  <c:v>48816,6</c:v>
                </c:pt>
                <c:pt idx="3140">
                  <c:v>49000,33</c:v>
                </c:pt>
                <c:pt idx="3141">
                  <c:v>48953,34</c:v>
                </c:pt>
                <c:pt idx="3142">
                  <c:v>49075,8</c:v>
                </c:pt>
                <c:pt idx="3143">
                  <c:v>49093,2</c:v>
                </c:pt>
                <c:pt idx="3144">
                  <c:v>49041,94</c:v>
                </c:pt>
                <c:pt idx="3145">
                  <c:v>49005,67</c:v>
                </c:pt>
                <c:pt idx="3146">
                  <c:v>48934,67</c:v>
                </c:pt>
                <c:pt idx="3147">
                  <c:v>48916,73</c:v>
                </c:pt>
                <c:pt idx="3148">
                  <c:v>48958,4</c:v>
                </c:pt>
                <c:pt idx="3149">
                  <c:v>49112,06</c:v>
                </c:pt>
                <c:pt idx="3150">
                  <c:v>49255,53</c:v>
                </c:pt>
                <c:pt idx="3151">
                  <c:v>49402,94</c:v>
                </c:pt>
                <c:pt idx="3152">
                  <c:v>49453,8</c:v>
                </c:pt>
                <c:pt idx="3153">
                  <c:v>49521,6</c:v>
                </c:pt>
                <c:pt idx="3154">
                  <c:v>49460,13</c:v>
                </c:pt>
                <c:pt idx="3155">
                  <c:v>49329,6</c:v>
                </c:pt>
                <c:pt idx="3156">
                  <c:v>49258,27</c:v>
                </c:pt>
                <c:pt idx="3157">
                  <c:v>49261,4</c:v>
                </c:pt>
                <c:pt idx="3158">
                  <c:v>49416,87</c:v>
                </c:pt>
                <c:pt idx="3159">
                  <c:v>49536,53</c:v>
                </c:pt>
                <c:pt idx="3160">
                  <c:v>49647,67</c:v>
                </c:pt>
                <c:pt idx="3161">
                  <c:v>49764,6</c:v>
                </c:pt>
                <c:pt idx="3162">
                  <c:v>49813,13</c:v>
                </c:pt>
                <c:pt idx="3163">
                  <c:v>49826,54</c:v>
                </c:pt>
                <c:pt idx="3164">
                  <c:v>49630,73</c:v>
                </c:pt>
                <c:pt idx="3165">
                  <c:v>49550,13</c:v>
                </c:pt>
                <c:pt idx="3166">
                  <c:v>49555,47</c:v>
                </c:pt>
                <c:pt idx="3167">
                  <c:v>49578,6</c:v>
                </c:pt>
                <c:pt idx="3168">
                  <c:v>49794,2</c:v>
                </c:pt>
                <c:pt idx="3169">
                  <c:v>49985,67</c:v>
                </c:pt>
                <c:pt idx="3170">
                  <c:v>50131</c:v>
                </c:pt>
                <c:pt idx="3171">
                  <c:v>50091,07</c:v>
                </c:pt>
                <c:pt idx="3172">
                  <c:v>50075,66</c:v>
                </c:pt>
                <c:pt idx="3173">
                  <c:v>49963,86</c:v>
                </c:pt>
                <c:pt idx="3174">
                  <c:v>49844,33</c:v>
                </c:pt>
                <c:pt idx="3175">
                  <c:v>49765,47</c:v>
                </c:pt>
                <c:pt idx="3176">
                  <c:v>49834</c:v>
                </c:pt>
                <c:pt idx="3177">
                  <c:v>50039,66</c:v>
                </c:pt>
                <c:pt idx="3178">
                  <c:v>50161,6</c:v>
                </c:pt>
                <c:pt idx="3179">
                  <c:v>50301</c:v>
                </c:pt>
                <c:pt idx="3180">
                  <c:v>50321,4</c:v>
                </c:pt>
                <c:pt idx="3181">
                  <c:v>50226,8</c:v>
                </c:pt>
                <c:pt idx="3182">
                  <c:v>50188,87</c:v>
                </c:pt>
                <c:pt idx="3183">
                  <c:v>50148,07</c:v>
                </c:pt>
                <c:pt idx="3184">
                  <c:v>50056,27</c:v>
                </c:pt>
                <c:pt idx="3185">
                  <c:v>50064,33</c:v>
                </c:pt>
                <c:pt idx="3186">
                  <c:v>50197,27</c:v>
                </c:pt>
                <c:pt idx="3187">
                  <c:v>50229,53</c:v>
                </c:pt>
                <c:pt idx="3188">
                  <c:v>50443,54</c:v>
                </c:pt>
                <c:pt idx="3189">
                  <c:v>50447</c:v>
                </c:pt>
                <c:pt idx="3190">
                  <c:v>50359,8</c:v>
                </c:pt>
                <c:pt idx="3191">
                  <c:v>50266,33</c:v>
                </c:pt>
                <c:pt idx="3192">
                  <c:v>50160,33</c:v>
                </c:pt>
                <c:pt idx="3193">
                  <c:v>50017,6</c:v>
                </c:pt>
                <c:pt idx="3194">
                  <c:v>49999,87</c:v>
                </c:pt>
                <c:pt idx="3195">
                  <c:v>50007,06</c:v>
                </c:pt>
                <c:pt idx="3196">
                  <c:v>50145,93</c:v>
                </c:pt>
                <c:pt idx="3197">
                  <c:v>50257,73</c:v>
                </c:pt>
                <c:pt idx="3198">
                  <c:v>50252,53</c:v>
                </c:pt>
                <c:pt idx="3199">
                  <c:v>50252,87</c:v>
                </c:pt>
                <c:pt idx="3200">
                  <c:v>50131,93</c:v>
                </c:pt>
                <c:pt idx="3201">
                  <c:v>50137,07</c:v>
                </c:pt>
                <c:pt idx="3202">
                  <c:v>49969</c:v>
                </c:pt>
                <c:pt idx="3203">
                  <c:v>49857,86</c:v>
                </c:pt>
                <c:pt idx="3204">
                  <c:v>49802,6</c:v>
                </c:pt>
                <c:pt idx="3205">
                  <c:v>49846,87</c:v>
                </c:pt>
                <c:pt idx="3206">
                  <c:v>49973,86</c:v>
                </c:pt>
                <c:pt idx="3207">
                  <c:v>49983,8</c:v>
                </c:pt>
                <c:pt idx="3208">
                  <c:v>50175,07</c:v>
                </c:pt>
                <c:pt idx="3209">
                  <c:v>50215,33</c:v>
                </c:pt>
                <c:pt idx="3210">
                  <c:v>50201,86</c:v>
                </c:pt>
                <c:pt idx="3211">
                  <c:v>50232,33</c:v>
                </c:pt>
                <c:pt idx="3212">
                  <c:v>50137,14</c:v>
                </c:pt>
                <c:pt idx="3213">
                  <c:v>50044,6</c:v>
                </c:pt>
                <c:pt idx="3214">
                  <c:v>50017,74</c:v>
                </c:pt>
                <c:pt idx="3215">
                  <c:v>50132,74</c:v>
                </c:pt>
                <c:pt idx="3216">
                  <c:v>50290,27</c:v>
                </c:pt>
                <c:pt idx="3217">
                  <c:v>50272,86</c:v>
                </c:pt>
                <c:pt idx="3218">
                  <c:v>50508,47</c:v>
                </c:pt>
                <c:pt idx="3219">
                  <c:v>50696,2</c:v>
                </c:pt>
                <c:pt idx="3220">
                  <c:v>50900,87</c:v>
                </c:pt>
                <c:pt idx="3221">
                  <c:v>51055,13</c:v>
                </c:pt>
                <c:pt idx="3222">
                  <c:v>51145,46</c:v>
                </c:pt>
                <c:pt idx="3223">
                  <c:v>51014,4</c:v>
                </c:pt>
                <c:pt idx="3224">
                  <c:v>51074,87</c:v>
                </c:pt>
                <c:pt idx="3225">
                  <c:v>51034,73</c:v>
                </c:pt>
                <c:pt idx="3226">
                  <c:v>51156,47</c:v>
                </c:pt>
                <c:pt idx="3227">
                  <c:v>51339,2</c:v>
                </c:pt>
                <c:pt idx="3228">
                  <c:v>51688,87</c:v>
                </c:pt>
                <c:pt idx="3229">
                  <c:v>51852,53</c:v>
                </c:pt>
                <c:pt idx="3230">
                  <c:v>52032</c:v>
                </c:pt>
                <c:pt idx="3231">
                  <c:v>52153,53</c:v>
                </c:pt>
                <c:pt idx="3232">
                  <c:v>52250,26</c:v>
                </c:pt>
                <c:pt idx="3233">
                  <c:v>52304,2</c:v>
                </c:pt>
                <c:pt idx="3234">
                  <c:v>52193,73</c:v>
                </c:pt>
                <c:pt idx="3235">
                  <c:v>52155,33</c:v>
                </c:pt>
                <c:pt idx="3236">
                  <c:v>52151</c:v>
                </c:pt>
                <c:pt idx="3237">
                  <c:v>52176,93</c:v>
                </c:pt>
                <c:pt idx="3238">
                  <c:v>52330,73</c:v>
                </c:pt>
                <c:pt idx="3239">
                  <c:v>52520,67</c:v>
                </c:pt>
                <c:pt idx="3240">
                  <c:v>52783,6</c:v>
                </c:pt>
                <c:pt idx="3241">
                  <c:v>52765,33</c:v>
                </c:pt>
                <c:pt idx="3242">
                  <c:v>52789,2</c:v>
                </c:pt>
                <c:pt idx="3243">
                  <c:v>52757,06</c:v>
                </c:pt>
                <c:pt idx="3244">
                  <c:v>52681,2</c:v>
                </c:pt>
                <c:pt idx="3245">
                  <c:v>52691,87</c:v>
                </c:pt>
                <c:pt idx="3246">
                  <c:v>52618,94</c:v>
                </c:pt>
                <c:pt idx="3247">
                  <c:v>52530,33</c:v>
                </c:pt>
                <c:pt idx="3248">
                  <c:v>52491,54</c:v>
                </c:pt>
                <c:pt idx="3249">
                  <c:v>52497,8</c:v>
                </c:pt>
                <c:pt idx="3250">
                  <c:v>52616,4</c:v>
                </c:pt>
                <c:pt idx="3251">
                  <c:v>52677</c:v>
                </c:pt>
                <c:pt idx="3252">
                  <c:v>52836,93</c:v>
                </c:pt>
                <c:pt idx="3253">
                  <c:v>52847,87</c:v>
                </c:pt>
                <c:pt idx="3254">
                  <c:v>52920,8</c:v>
                </c:pt>
                <c:pt idx="3255">
                  <c:v>52808</c:v>
                </c:pt>
                <c:pt idx="3256">
                  <c:v>52694,46</c:v>
                </c:pt>
                <c:pt idx="3257">
                  <c:v>52368,47</c:v>
                </c:pt>
                <c:pt idx="3258">
                  <c:v>52296,54</c:v>
                </c:pt>
                <c:pt idx="3259">
                  <c:v>52312,27</c:v>
                </c:pt>
                <c:pt idx="3260">
                  <c:v>52370,87</c:v>
                </c:pt>
                <c:pt idx="3261">
                  <c:v>52517,53</c:v>
                </c:pt>
                <c:pt idx="3262">
                  <c:v>52574,13</c:v>
                </c:pt>
                <c:pt idx="3263">
                  <c:v>52590,46</c:v>
                </c:pt>
                <c:pt idx="3264">
                  <c:v>52762,66</c:v>
                </c:pt>
                <c:pt idx="3265">
                  <c:v>52605,46</c:v>
                </c:pt>
                <c:pt idx="3266">
                  <c:v>52676,2</c:v>
                </c:pt>
                <c:pt idx="3267">
                  <c:v>52529</c:v>
                </c:pt>
                <c:pt idx="3268">
                  <c:v>52396,73</c:v>
                </c:pt>
                <c:pt idx="3269">
                  <c:v>52193,8</c:v>
                </c:pt>
                <c:pt idx="3270">
                  <c:v>52028,87</c:v>
                </c:pt>
                <c:pt idx="3271">
                  <c:v>52063,8</c:v>
                </c:pt>
                <c:pt idx="3272">
                  <c:v>52134</c:v>
                </c:pt>
                <c:pt idx="3273">
                  <c:v>52331,4</c:v>
                </c:pt>
                <c:pt idx="3274">
                  <c:v>52503,33</c:v>
                </c:pt>
                <c:pt idx="3275">
                  <c:v>52590,93</c:v>
                </c:pt>
                <c:pt idx="3276">
                  <c:v>52448,2</c:v>
                </c:pt>
                <c:pt idx="3277">
                  <c:v>52305,26</c:v>
                </c:pt>
                <c:pt idx="3278">
                  <c:v>51959,46</c:v>
                </c:pt>
                <c:pt idx="3279">
                  <c:v>51801,6</c:v>
                </c:pt>
                <c:pt idx="3280">
                  <c:v>51717,8</c:v>
                </c:pt>
                <c:pt idx="3281">
                  <c:v>51704,27</c:v>
                </c:pt>
                <c:pt idx="3282">
                  <c:v>51805,2</c:v>
                </c:pt>
                <c:pt idx="3283">
                  <c:v>51888,53</c:v>
                </c:pt>
                <c:pt idx="3284">
                  <c:v>51969,8</c:v>
                </c:pt>
                <c:pt idx="3285">
                  <c:v>51976,6</c:v>
                </c:pt>
                <c:pt idx="3286">
                  <c:v>52019,67</c:v>
                </c:pt>
                <c:pt idx="3287">
                  <c:v>51804,53</c:v>
                </c:pt>
                <c:pt idx="3288">
                  <c:v>51631,6</c:v>
                </c:pt>
                <c:pt idx="3289">
                  <c:v>51392,4</c:v>
                </c:pt>
                <c:pt idx="3290">
                  <c:v>51302,2</c:v>
                </c:pt>
                <c:pt idx="3291">
                  <c:v>51266,13</c:v>
                </c:pt>
                <c:pt idx="3292">
                  <c:v>51388,6</c:v>
                </c:pt>
                <c:pt idx="3293">
                  <c:v>51631,27</c:v>
                </c:pt>
                <c:pt idx="3294">
                  <c:v>51943,87</c:v>
                </c:pt>
                <c:pt idx="3295">
                  <c:v>52245,4</c:v>
                </c:pt>
                <c:pt idx="3296">
                  <c:v>52448,73</c:v>
                </c:pt>
                <c:pt idx="3297">
                  <c:v>52481,06</c:v>
                </c:pt>
                <c:pt idx="3298">
                  <c:v>52339,2</c:v>
                </c:pt>
                <c:pt idx="3299">
                  <c:v>52113,93</c:v>
                </c:pt>
                <c:pt idx="3300">
                  <c:v>51959</c:v>
                </c:pt>
                <c:pt idx="3301">
                  <c:v>51612,67</c:v>
                </c:pt>
                <c:pt idx="3302">
                  <c:v>51561,4</c:v>
                </c:pt>
                <c:pt idx="3303">
                  <c:v>51679,33</c:v>
                </c:pt>
                <c:pt idx="3304">
                  <c:v>51952,13</c:v>
                </c:pt>
                <c:pt idx="3305">
                  <c:v>52274,26</c:v>
                </c:pt>
                <c:pt idx="3306">
                  <c:v>52675,87</c:v>
                </c:pt>
                <c:pt idx="3307">
                  <c:v>52998,93</c:v>
                </c:pt>
                <c:pt idx="3308">
                  <c:v>53191,2</c:v>
                </c:pt>
                <c:pt idx="3309">
                  <c:v>53144,86</c:v>
                </c:pt>
                <c:pt idx="3310">
                  <c:v>53119</c:v>
                </c:pt>
                <c:pt idx="3311">
                  <c:v>52922,6</c:v>
                </c:pt>
                <c:pt idx="3312">
                  <c:v>52682,14</c:v>
                </c:pt>
                <c:pt idx="3313">
                  <c:v>52571,74</c:v>
                </c:pt>
                <c:pt idx="3314">
                  <c:v>52391,66</c:v>
                </c:pt>
                <c:pt idx="3315">
                  <c:v>52415</c:v>
                </c:pt>
                <c:pt idx="3316">
                  <c:v>52318,46</c:v>
                </c:pt>
                <c:pt idx="3317">
                  <c:v>52328,87</c:v>
                </c:pt>
                <c:pt idx="3318">
                  <c:v>52493,6</c:v>
                </c:pt>
                <c:pt idx="3319">
                  <c:v>52653</c:v>
                </c:pt>
                <c:pt idx="3320">
                  <c:v>52893,94</c:v>
                </c:pt>
                <c:pt idx="3321">
                  <c:v>53147,86</c:v>
                </c:pt>
                <c:pt idx="3322">
                  <c:v>53328,53</c:v>
                </c:pt>
                <c:pt idx="3323">
                  <c:v>53282,07</c:v>
                </c:pt>
                <c:pt idx="3324">
                  <c:v>53002,13</c:v>
                </c:pt>
                <c:pt idx="3325">
                  <c:v>52810,87</c:v>
                </c:pt>
                <c:pt idx="3326">
                  <c:v>52584,6</c:v>
                </c:pt>
                <c:pt idx="3327">
                  <c:v>52299,93</c:v>
                </c:pt>
                <c:pt idx="3328">
                  <c:v>52228,4</c:v>
                </c:pt>
                <c:pt idx="3329">
                  <c:v>52183,4</c:v>
                </c:pt>
                <c:pt idx="3330">
                  <c:v>52191,87</c:v>
                </c:pt>
                <c:pt idx="3331">
                  <c:v>52509,8</c:v>
                </c:pt>
                <c:pt idx="3332">
                  <c:v>52709,33</c:v>
                </c:pt>
                <c:pt idx="3333">
                  <c:v>52926,4</c:v>
                </c:pt>
                <c:pt idx="3334">
                  <c:v>52911</c:v>
                </c:pt>
                <c:pt idx="3335">
                  <c:v>52950,8</c:v>
                </c:pt>
                <c:pt idx="3336">
                  <c:v>52784,13</c:v>
                </c:pt>
                <c:pt idx="3337">
                  <c:v>52555,53</c:v>
                </c:pt>
                <c:pt idx="3338">
                  <c:v>52234,14</c:v>
                </c:pt>
                <c:pt idx="3339">
                  <c:v>51909,06</c:v>
                </c:pt>
                <c:pt idx="3340">
                  <c:v>51569,2</c:v>
                </c:pt>
                <c:pt idx="3341">
                  <c:v>51464,6</c:v>
                </c:pt>
                <c:pt idx="3342">
                  <c:v>51506,4</c:v>
                </c:pt>
                <c:pt idx="3343">
                  <c:v>51656,27</c:v>
                </c:pt>
                <c:pt idx="3344">
                  <c:v>51932,47</c:v>
                </c:pt>
                <c:pt idx="3345">
                  <c:v>52101,2</c:v>
                </c:pt>
                <c:pt idx="3346">
                  <c:v>52360,8</c:v>
                </c:pt>
                <c:pt idx="3347">
                  <c:v>52554,33</c:v>
                </c:pt>
                <c:pt idx="3348">
                  <c:v>52338</c:v>
                </c:pt>
                <c:pt idx="3349">
                  <c:v>52033,53</c:v>
                </c:pt>
                <c:pt idx="3350">
                  <c:v>51741,53</c:v>
                </c:pt>
                <c:pt idx="3351">
                  <c:v>51511,73</c:v>
                </c:pt>
                <c:pt idx="3352">
                  <c:v>51259,87</c:v>
                </c:pt>
                <c:pt idx="3353">
                  <c:v>51030,53</c:v>
                </c:pt>
                <c:pt idx="3354">
                  <c:v>50843,2</c:v>
                </c:pt>
                <c:pt idx="3355">
                  <c:v>50852,73</c:v>
                </c:pt>
                <c:pt idx="3356">
                  <c:v>51069,26</c:v>
                </c:pt>
                <c:pt idx="3357">
                  <c:v>51479,73</c:v>
                </c:pt>
                <c:pt idx="3358">
                  <c:v>51817,47</c:v>
                </c:pt>
                <c:pt idx="3359">
                  <c:v>51970,94</c:v>
                </c:pt>
                <c:pt idx="3360">
                  <c:v>52021,93</c:v>
                </c:pt>
                <c:pt idx="3361">
                  <c:v>51789,07</c:v>
                </c:pt>
                <c:pt idx="3362">
                  <c:v>51513,67</c:v>
                </c:pt>
                <c:pt idx="3363">
                  <c:v>50977,8</c:v>
                </c:pt>
                <c:pt idx="3364">
                  <c:v>50448,6</c:v>
                </c:pt>
                <c:pt idx="3365">
                  <c:v>50118,93</c:v>
                </c:pt>
                <c:pt idx="3366">
                  <c:v>50005,93</c:v>
                </c:pt>
                <c:pt idx="3367">
                  <c:v>50091,13</c:v>
                </c:pt>
                <c:pt idx="3368">
                  <c:v>50301,33</c:v>
                </c:pt>
                <c:pt idx="3369">
                  <c:v>50660,73</c:v>
                </c:pt>
                <c:pt idx="3370">
                  <c:v>51020,94</c:v>
                </c:pt>
                <c:pt idx="3371">
                  <c:v>51207,86</c:v>
                </c:pt>
                <c:pt idx="3372">
                  <c:v>51313,93</c:v>
                </c:pt>
                <c:pt idx="3373">
                  <c:v>51225,13</c:v>
                </c:pt>
                <c:pt idx="3374">
                  <c:v>51021,87</c:v>
                </c:pt>
                <c:pt idx="3375">
                  <c:v>50570</c:v>
                </c:pt>
                <c:pt idx="3376">
                  <c:v>50041,6</c:v>
                </c:pt>
                <c:pt idx="3377">
                  <c:v>49627,07</c:v>
                </c:pt>
                <c:pt idx="3378">
                  <c:v>49445,53</c:v>
                </c:pt>
                <c:pt idx="3379">
                  <c:v>49410,07</c:v>
                </c:pt>
                <c:pt idx="3380">
                  <c:v>49522</c:v>
                </c:pt>
                <c:pt idx="3381">
                  <c:v>49800,4</c:v>
                </c:pt>
                <c:pt idx="3382">
                  <c:v>50247,53</c:v>
                </c:pt>
                <c:pt idx="3383">
                  <c:v>50613,6</c:v>
                </c:pt>
                <c:pt idx="3384">
                  <c:v>50996,53</c:v>
                </c:pt>
                <c:pt idx="3385">
                  <c:v>51105,87</c:v>
                </c:pt>
                <c:pt idx="3386">
                  <c:v>50901,54</c:v>
                </c:pt>
                <c:pt idx="3387">
                  <c:v>50587,87</c:v>
                </c:pt>
                <c:pt idx="3388">
                  <c:v>49936,66</c:v>
                </c:pt>
                <c:pt idx="3389">
                  <c:v>49348,94</c:v>
                </c:pt>
                <c:pt idx="3390">
                  <c:v>48767,74</c:v>
                </c:pt>
                <c:pt idx="3391">
                  <c:v>48474,53</c:v>
                </c:pt>
                <c:pt idx="3392">
                  <c:v>48522,06</c:v>
                </c:pt>
                <c:pt idx="3393">
                  <c:v>48633,4</c:v>
                </c:pt>
                <c:pt idx="3394">
                  <c:v>48920,47</c:v>
                </c:pt>
                <c:pt idx="3395">
                  <c:v>49326,66</c:v>
                </c:pt>
                <c:pt idx="3396">
                  <c:v>49655,07</c:v>
                </c:pt>
                <c:pt idx="3397">
                  <c:v>49976,07</c:v>
                </c:pt>
                <c:pt idx="3398">
                  <c:v>50304,13</c:v>
                </c:pt>
                <c:pt idx="3399">
                  <c:v>50318,6</c:v>
                </c:pt>
                <c:pt idx="3400">
                  <c:v>50253,4</c:v>
                </c:pt>
                <c:pt idx="3401">
                  <c:v>50023,33</c:v>
                </c:pt>
                <c:pt idx="3402">
                  <c:v>49540</c:v>
                </c:pt>
                <c:pt idx="3403">
                  <c:v>49042,13</c:v>
                </c:pt>
                <c:pt idx="3404">
                  <c:v>48529,46</c:v>
                </c:pt>
                <c:pt idx="3405">
                  <c:v>48294,8</c:v>
                </c:pt>
                <c:pt idx="3406">
                  <c:v>47935,94</c:v>
                </c:pt>
                <c:pt idx="3407">
                  <c:v>47868,13</c:v>
                </c:pt>
                <c:pt idx="3408">
                  <c:v>47929,27</c:v>
                </c:pt>
                <c:pt idx="3409">
                  <c:v>48214,53</c:v>
                </c:pt>
                <c:pt idx="3410">
                  <c:v>48817,53</c:v>
                </c:pt>
                <c:pt idx="3411">
                  <c:v>49419,14</c:v>
                </c:pt>
                <c:pt idx="3412">
                  <c:v>49742,2</c:v>
                </c:pt>
                <c:pt idx="3413">
                  <c:v>49895,73</c:v>
                </c:pt>
                <c:pt idx="3414">
                  <c:v>49855,2</c:v>
                </c:pt>
                <c:pt idx="3415">
                  <c:v>49650,27</c:v>
                </c:pt>
                <c:pt idx="3416">
                  <c:v>49307,73</c:v>
                </c:pt>
                <c:pt idx="3417">
                  <c:v>48869,94</c:v>
                </c:pt>
                <c:pt idx="3418">
                  <c:v>48238,74</c:v>
                </c:pt>
                <c:pt idx="3419">
                  <c:v>47786,54</c:v>
                </c:pt>
                <c:pt idx="3420">
                  <c:v>47487,2</c:v>
                </c:pt>
                <c:pt idx="3421">
                  <c:v>47431,4</c:v>
                </c:pt>
                <c:pt idx="3422">
                  <c:v>47517,67</c:v>
                </c:pt>
                <c:pt idx="3423">
                  <c:v>47770,47</c:v>
                </c:pt>
                <c:pt idx="3424">
                  <c:v>48186,6</c:v>
                </c:pt>
                <c:pt idx="3425">
                  <c:v>48543,8</c:v>
                </c:pt>
                <c:pt idx="3426">
                  <c:v>48969,87</c:v>
                </c:pt>
                <c:pt idx="3427">
                  <c:v>49276</c:v>
                </c:pt>
                <c:pt idx="3428">
                  <c:v>49414,4</c:v>
                </c:pt>
                <c:pt idx="3429">
                  <c:v>49398,87</c:v>
                </c:pt>
                <c:pt idx="3430">
                  <c:v>49086</c:v>
                </c:pt>
                <c:pt idx="3431">
                  <c:v>48736,86</c:v>
                </c:pt>
                <c:pt idx="3432">
                  <c:v>48229</c:v>
                </c:pt>
                <c:pt idx="3433">
                  <c:v>47897,13</c:v>
                </c:pt>
                <c:pt idx="3434">
                  <c:v>47589,14</c:v>
                </c:pt>
                <c:pt idx="3435">
                  <c:v>47406,73</c:v>
                </c:pt>
                <c:pt idx="3436">
                  <c:v>47339,27</c:v>
                </c:pt>
                <c:pt idx="3437">
                  <c:v>47586,66</c:v>
                </c:pt>
                <c:pt idx="3438">
                  <c:v>47786,47</c:v>
                </c:pt>
                <c:pt idx="3439">
                  <c:v>48262,47</c:v>
                </c:pt>
                <c:pt idx="3440">
                  <c:v>48673,27</c:v>
                </c:pt>
                <c:pt idx="3441">
                  <c:v>48974,46</c:v>
                </c:pt>
                <c:pt idx="3442">
                  <c:v>48958,4</c:v>
                </c:pt>
                <c:pt idx="3443">
                  <c:v>49066,53</c:v>
                </c:pt>
                <c:pt idx="3444">
                  <c:v>48872,74</c:v>
                </c:pt>
                <c:pt idx="3445">
                  <c:v>48548,34</c:v>
                </c:pt>
                <c:pt idx="3446">
                  <c:v>48181,67</c:v>
                </c:pt>
                <c:pt idx="3447">
                  <c:v>47470</c:v>
                </c:pt>
                <c:pt idx="3448">
                  <c:v>47031,47</c:v>
                </c:pt>
                <c:pt idx="3449">
                  <c:v>46876,93</c:v>
                </c:pt>
                <c:pt idx="3450">
                  <c:v>47054,53</c:v>
                </c:pt>
                <c:pt idx="3451">
                  <c:v>47429,94</c:v>
                </c:pt>
                <c:pt idx="3452">
                  <c:v>48021,67</c:v>
                </c:pt>
                <c:pt idx="3453">
                  <c:v>48400,46</c:v>
                </c:pt>
                <c:pt idx="3454">
                  <c:v>48882,47</c:v>
                </c:pt>
                <c:pt idx="3455">
                  <c:v>49364,47</c:v>
                </c:pt>
                <c:pt idx="3456">
                  <c:v>49335,53</c:v>
                </c:pt>
                <c:pt idx="3457">
                  <c:v>48992,34</c:v>
                </c:pt>
                <c:pt idx="3458">
                  <c:v>48579,4</c:v>
                </c:pt>
                <c:pt idx="3459">
                  <c:v>47808,74</c:v>
                </c:pt>
                <c:pt idx="3460">
                  <c:v>47328</c:v>
                </c:pt>
                <c:pt idx="3461">
                  <c:v>46850,67</c:v>
                </c:pt>
                <c:pt idx="3462">
                  <c:v>46631,2</c:v>
                </c:pt>
                <c:pt idx="3463">
                  <c:v>46595,4</c:v>
                </c:pt>
                <c:pt idx="3464">
                  <c:v>46809,6</c:v>
                </c:pt>
                <c:pt idx="3465">
                  <c:v>47103,2</c:v>
                </c:pt>
                <c:pt idx="3466">
                  <c:v>47586,67</c:v>
                </c:pt>
                <c:pt idx="3467">
                  <c:v>48245,33</c:v>
                </c:pt>
                <c:pt idx="3468">
                  <c:v>48926,53</c:v>
                </c:pt>
                <c:pt idx="3469">
                  <c:v>49466,33</c:v>
                </c:pt>
                <c:pt idx="3470">
                  <c:v>49695,06</c:v>
                </c:pt>
                <c:pt idx="3471">
                  <c:v>49520,26</c:v>
                </c:pt>
                <c:pt idx="3472">
                  <c:v>49138,47</c:v>
                </c:pt>
                <c:pt idx="3473">
                  <c:v>48585,86</c:v>
                </c:pt>
                <c:pt idx="3474">
                  <c:v>47735,2</c:v>
                </c:pt>
                <c:pt idx="3475">
                  <c:v>46957,66</c:v>
                </c:pt>
                <c:pt idx="3476">
                  <c:v>46413,2</c:v>
                </c:pt>
                <c:pt idx="3477">
                  <c:v>46102,73</c:v>
                </c:pt>
                <c:pt idx="3478">
                  <c:v>46213,66</c:v>
                </c:pt>
                <c:pt idx="3479">
                  <c:v>46408,27</c:v>
                </c:pt>
                <c:pt idx="3480">
                  <c:v>46994,6</c:v>
                </c:pt>
                <c:pt idx="3481">
                  <c:v>47530,33</c:v>
                </c:pt>
                <c:pt idx="3482">
                  <c:v>48218,06</c:v>
                </c:pt>
                <c:pt idx="3483">
                  <c:v>48956,33</c:v>
                </c:pt>
                <c:pt idx="3484">
                  <c:v>49551,34</c:v>
                </c:pt>
                <c:pt idx="3485">
                  <c:v>49819,73</c:v>
                </c:pt>
                <c:pt idx="3486">
                  <c:v>49945,34</c:v>
                </c:pt>
                <c:pt idx="3487">
                  <c:v>49783,33</c:v>
                </c:pt>
                <c:pt idx="3488">
                  <c:v>49547,73</c:v>
                </c:pt>
                <c:pt idx="3489">
                  <c:v>49055,4</c:v>
                </c:pt>
                <c:pt idx="3490">
                  <c:v>48512,13</c:v>
                </c:pt>
                <c:pt idx="3491">
                  <c:v>47860,67</c:v>
                </c:pt>
                <c:pt idx="3492">
                  <c:v>47359</c:v>
                </c:pt>
                <c:pt idx="3493">
                  <c:v>46987,47</c:v>
                </c:pt>
                <c:pt idx="3494">
                  <c:v>46632,53</c:v>
                </c:pt>
                <c:pt idx="3495">
                  <c:v>46462,13</c:v>
                </c:pt>
                <c:pt idx="3496">
                  <c:v>46689,87</c:v>
                </c:pt>
                <c:pt idx="3497">
                  <c:v>47122,94</c:v>
                </c:pt>
                <c:pt idx="3498">
                  <c:v>47673,53</c:v>
                </c:pt>
                <c:pt idx="3499">
                  <c:v>48611,73</c:v>
                </c:pt>
                <c:pt idx="3500">
                  <c:v>49504,6</c:v>
                </c:pt>
                <c:pt idx="3501">
                  <c:v>50050,2</c:v>
                </c:pt>
                <c:pt idx="3502">
                  <c:v>50183,94</c:v>
                </c:pt>
                <c:pt idx="3503">
                  <c:v>49949,07</c:v>
                </c:pt>
                <c:pt idx="3504">
                  <c:v>49500,2</c:v>
                </c:pt>
                <c:pt idx="3505">
                  <c:v>48832,73</c:v>
                </c:pt>
                <c:pt idx="3506">
                  <c:v>47888,06</c:v>
                </c:pt>
                <c:pt idx="3507">
                  <c:v>46974,07</c:v>
                </c:pt>
                <c:pt idx="3508">
                  <c:v>46404,2</c:v>
                </c:pt>
                <c:pt idx="3509">
                  <c:v>46121,07</c:v>
                </c:pt>
                <c:pt idx="3510">
                  <c:v>46069,2</c:v>
                </c:pt>
                <c:pt idx="3511">
                  <c:v>46566,4</c:v>
                </c:pt>
                <c:pt idx="3512">
                  <c:v>47213,67</c:v>
                </c:pt>
                <c:pt idx="3513">
                  <c:v>48017,14</c:v>
                </c:pt>
                <c:pt idx="3514">
                  <c:v>48680</c:v>
                </c:pt>
                <c:pt idx="3515">
                  <c:v>49558,07</c:v>
                </c:pt>
                <c:pt idx="3516">
                  <c:v>49948,86</c:v>
                </c:pt>
                <c:pt idx="3517">
                  <c:v>49950,73</c:v>
                </c:pt>
                <c:pt idx="3518">
                  <c:v>49898,86</c:v>
                </c:pt>
                <c:pt idx="3519">
                  <c:v>49702,54</c:v>
                </c:pt>
                <c:pt idx="3520">
                  <c:v>49009</c:v>
                </c:pt>
                <c:pt idx="3521">
                  <c:v>48329,07</c:v>
                </c:pt>
                <c:pt idx="3522">
                  <c:v>47577,8</c:v>
                </c:pt>
                <c:pt idx="3523">
                  <c:v>47078,8</c:v>
                </c:pt>
                <c:pt idx="3524">
                  <c:v>46791,94</c:v>
                </c:pt>
                <c:pt idx="3525">
                  <c:v>46760,06</c:v>
                </c:pt>
                <c:pt idx="3526">
                  <c:v>46992,47</c:v>
                </c:pt>
                <c:pt idx="3527">
                  <c:v>47301</c:v>
                </c:pt>
                <c:pt idx="3528">
                  <c:v>47718,6</c:v>
                </c:pt>
                <c:pt idx="3529">
                  <c:v>48339,2</c:v>
                </c:pt>
                <c:pt idx="3530">
                  <c:v>49070,2</c:v>
                </c:pt>
                <c:pt idx="3531">
                  <c:v>49646,47</c:v>
                </c:pt>
                <c:pt idx="3532">
                  <c:v>50015,8</c:v>
                </c:pt>
                <c:pt idx="3533">
                  <c:v>50085,4</c:v>
                </c:pt>
                <c:pt idx="3534">
                  <c:v>49801,34</c:v>
                </c:pt>
                <c:pt idx="3535">
                  <c:v>48924,53</c:v>
                </c:pt>
                <c:pt idx="3536">
                  <c:v>47808,2</c:v>
                </c:pt>
                <c:pt idx="3537">
                  <c:v>46787,14</c:v>
                </c:pt>
                <c:pt idx="3538">
                  <c:v>45923,2</c:v>
                </c:pt>
                <c:pt idx="3539">
                  <c:v>45576,6</c:v>
                </c:pt>
                <c:pt idx="3540">
                  <c:v>45401,66</c:v>
                </c:pt>
                <c:pt idx="3541">
                  <c:v>45630,67</c:v>
                </c:pt>
                <c:pt idx="3542">
                  <c:v>46168,2</c:v>
                </c:pt>
                <c:pt idx="3543">
                  <c:v>46923,07</c:v>
                </c:pt>
                <c:pt idx="3544">
                  <c:v>47900,93</c:v>
                </c:pt>
                <c:pt idx="3545">
                  <c:v>48780,14</c:v>
                </c:pt>
                <c:pt idx="3546">
                  <c:v>49454,2</c:v>
                </c:pt>
                <c:pt idx="3547">
                  <c:v>49875,06</c:v>
                </c:pt>
                <c:pt idx="3548">
                  <c:v>50033,34</c:v>
                </c:pt>
                <c:pt idx="3549">
                  <c:v>49866,4</c:v>
                </c:pt>
                <c:pt idx="3550">
                  <c:v>49738,74</c:v>
                </c:pt>
                <c:pt idx="3551">
                  <c:v>49058,8</c:v>
                </c:pt>
                <c:pt idx="3552">
                  <c:v>48218</c:v>
                </c:pt>
                <c:pt idx="3553">
                  <c:v>47412,53</c:v>
                </c:pt>
                <c:pt idx="3554">
                  <c:v>46743,66</c:v>
                </c:pt>
                <c:pt idx="3555">
                  <c:v>46097,67</c:v>
                </c:pt>
                <c:pt idx="3556">
                  <c:v>45589,27</c:v>
                </c:pt>
                <c:pt idx="3557">
                  <c:v>45392,2</c:v>
                </c:pt>
                <c:pt idx="3558">
                  <c:v>45545,4</c:v>
                </c:pt>
                <c:pt idx="3559">
                  <c:v>45765,33</c:v>
                </c:pt>
                <c:pt idx="3560">
                  <c:v>46460,74</c:v>
                </c:pt>
                <c:pt idx="3561">
                  <c:v>47567,67</c:v>
                </c:pt>
                <c:pt idx="3562">
                  <c:v>48680,2</c:v>
                </c:pt>
                <c:pt idx="3563">
                  <c:v>49624,67</c:v>
                </c:pt>
                <c:pt idx="3564">
                  <c:v>50420,07</c:v>
                </c:pt>
                <c:pt idx="3565">
                  <c:v>50839,13</c:v>
                </c:pt>
                <c:pt idx="3566">
                  <c:v>50651,27</c:v>
                </c:pt>
                <c:pt idx="3567">
                  <c:v>50275,6</c:v>
                </c:pt>
                <c:pt idx="3568">
                  <c:v>49325,87</c:v>
                </c:pt>
                <c:pt idx="3569">
                  <c:v>48482,2</c:v>
                </c:pt>
                <c:pt idx="3570">
                  <c:v>47556,26</c:v>
                </c:pt>
                <c:pt idx="3571">
                  <c:v>46669,8</c:v>
                </c:pt>
                <c:pt idx="3572">
                  <c:v>45877</c:v>
                </c:pt>
                <c:pt idx="3573">
                  <c:v>45333,94</c:v>
                </c:pt>
                <c:pt idx="3574">
                  <c:v>45161,8</c:v>
                </c:pt>
                <c:pt idx="3575">
                  <c:v>45171,33</c:v>
                </c:pt>
                <c:pt idx="3576">
                  <c:v>45678,27</c:v>
                </c:pt>
                <c:pt idx="3577">
                  <c:v>46250,6</c:v>
                </c:pt>
                <c:pt idx="3578">
                  <c:v>46944,33</c:v>
                </c:pt>
                <c:pt idx="3579">
                  <c:v>47721,4</c:v>
                </c:pt>
                <c:pt idx="3580">
                  <c:v>48427,66</c:v>
                </c:pt>
                <c:pt idx="3581">
                  <c:v>49056,67</c:v>
                </c:pt>
                <c:pt idx="3582">
                  <c:v>49853,53</c:v>
                </c:pt>
                <c:pt idx="3583">
                  <c:v>50433,33</c:v>
                </c:pt>
                <c:pt idx="3584">
                  <c:v>50847,13</c:v>
                </c:pt>
                <c:pt idx="3585">
                  <c:v>50894,87</c:v>
                </c:pt>
                <c:pt idx="3586">
                  <c:v>50128</c:v>
                </c:pt>
                <c:pt idx="3587">
                  <c:v>49077</c:v>
                </c:pt>
                <c:pt idx="3588">
                  <c:v>47931,93</c:v>
                </c:pt>
                <c:pt idx="3589">
                  <c:v>47022,87</c:v>
                </c:pt>
                <c:pt idx="3590">
                  <c:v>46312,94</c:v>
                </c:pt>
                <c:pt idx="3591">
                  <c:v>45759,87</c:v>
                </c:pt>
                <c:pt idx="3592">
                  <c:v>45601,87</c:v>
                </c:pt>
                <c:pt idx="3593">
                  <c:v>45511,33</c:v>
                </c:pt>
                <c:pt idx="3594">
                  <c:v>45862,27</c:v>
                </c:pt>
                <c:pt idx="3595">
                  <c:v>46507,93</c:v>
                </c:pt>
                <c:pt idx="3596">
                  <c:v>47564,27</c:v>
                </c:pt>
                <c:pt idx="3597">
                  <c:v>48573,8</c:v>
                </c:pt>
                <c:pt idx="3598">
                  <c:v>49379,2</c:v>
                </c:pt>
                <c:pt idx="3599">
                  <c:v>50432,4</c:v>
                </c:pt>
                <c:pt idx="3600">
                  <c:v>51095,6</c:v>
                </c:pt>
                <c:pt idx="3601">
                  <c:v>51457,74</c:v>
                </c:pt>
                <c:pt idx="3602">
                  <c:v>51222,74</c:v>
                </c:pt>
                <c:pt idx="3603">
                  <c:v>50524,13</c:v>
                </c:pt>
                <c:pt idx="3604">
                  <c:v>49603,87</c:v>
                </c:pt>
                <c:pt idx="3605">
                  <c:v>48800,2</c:v>
                </c:pt>
                <c:pt idx="3606">
                  <c:v>47654,47</c:v>
                </c:pt>
                <c:pt idx="3607">
                  <c:v>46601,87</c:v>
                </c:pt>
                <c:pt idx="3608">
                  <c:v>45648,33</c:v>
                </c:pt>
                <c:pt idx="3609">
                  <c:v>45242</c:v>
                </c:pt>
                <c:pt idx="3610">
                  <c:v>45078,34</c:v>
                </c:pt>
                <c:pt idx="3611">
                  <c:v>45022,73</c:v>
                </c:pt>
                <c:pt idx="3612">
                  <c:v>45440,8</c:v>
                </c:pt>
                <c:pt idx="3613">
                  <c:v>46006,8</c:v>
                </c:pt>
                <c:pt idx="3614">
                  <c:v>46374,86</c:v>
                </c:pt>
                <c:pt idx="3615">
                  <c:v>46894</c:v>
                </c:pt>
                <c:pt idx="3616">
                  <c:v>47541,67</c:v>
                </c:pt>
                <c:pt idx="3617">
                  <c:v>48219,2</c:v>
                </c:pt>
                <c:pt idx="3618">
                  <c:v>48640,2</c:v>
                </c:pt>
                <c:pt idx="3619">
                  <c:v>49041,8</c:v>
                </c:pt>
                <c:pt idx="3620">
                  <c:v>49584,87</c:v>
                </c:pt>
                <c:pt idx="3621">
                  <c:v>49834,8</c:v>
                </c:pt>
                <c:pt idx="3622">
                  <c:v>49656</c:v>
                </c:pt>
                <c:pt idx="3623">
                  <c:v>49112,53</c:v>
                </c:pt>
                <c:pt idx="3624">
                  <c:v>48351,27</c:v>
                </c:pt>
                <c:pt idx="3625">
                  <c:v>47494</c:v>
                </c:pt>
                <c:pt idx="3626">
                  <c:v>46478,53</c:v>
                </c:pt>
                <c:pt idx="3627">
                  <c:v>45479,4</c:v>
                </c:pt>
                <c:pt idx="3628">
                  <c:v>44947,47</c:v>
                </c:pt>
                <c:pt idx="3629">
                  <c:v>44722,6</c:v>
                </c:pt>
                <c:pt idx="3630">
                  <c:v>45023,07</c:v>
                </c:pt>
                <c:pt idx="3631">
                  <c:v>45371,94</c:v>
                </c:pt>
                <c:pt idx="3632">
                  <c:v>46133,54</c:v>
                </c:pt>
                <c:pt idx="3633">
                  <c:v>47192,33</c:v>
                </c:pt>
                <c:pt idx="3634">
                  <c:v>48248,73</c:v>
                </c:pt>
                <c:pt idx="3635">
                  <c:v>49289,27</c:v>
                </c:pt>
                <c:pt idx="3636">
                  <c:v>50174,94</c:v>
                </c:pt>
                <c:pt idx="3637">
                  <c:v>50960,67</c:v>
                </c:pt>
                <c:pt idx="3638">
                  <c:v>50833,86</c:v>
                </c:pt>
                <c:pt idx="3639">
                  <c:v>50311,87</c:v>
                </c:pt>
                <c:pt idx="3640">
                  <c:v>49023,2</c:v>
                </c:pt>
                <c:pt idx="3641">
                  <c:v>47557,07</c:v>
                </c:pt>
                <c:pt idx="3642">
                  <c:v>46204,46</c:v>
                </c:pt>
                <c:pt idx="3643">
                  <c:v>45365,27</c:v>
                </c:pt>
                <c:pt idx="3644">
                  <c:v>44989,4</c:v>
                </c:pt>
                <c:pt idx="3645">
                  <c:v>44929,2</c:v>
                </c:pt>
                <c:pt idx="3646">
                  <c:v>45231,33</c:v>
                </c:pt>
                <c:pt idx="3647">
                  <c:v>45381,93</c:v>
                </c:pt>
                <c:pt idx="3648">
                  <c:v>45691,87</c:v>
                </c:pt>
                <c:pt idx="3649">
                  <c:v>46433,4</c:v>
                </c:pt>
                <c:pt idx="3650">
                  <c:v>46877</c:v>
                </c:pt>
                <c:pt idx="3651">
                  <c:v>47521,54</c:v>
                </c:pt>
                <c:pt idx="3652">
                  <c:v>48141,07</c:v>
                </c:pt>
                <c:pt idx="3653">
                  <c:v>48958,07</c:v>
                </c:pt>
                <c:pt idx="3654">
                  <c:v>49626,46</c:v>
                </c:pt>
                <c:pt idx="3655">
                  <c:v>49931</c:v>
                </c:pt>
                <c:pt idx="3656">
                  <c:v>50022,2</c:v>
                </c:pt>
                <c:pt idx="3657">
                  <c:v>49791,8</c:v>
                </c:pt>
                <c:pt idx="3658">
                  <c:v>49323,27</c:v>
                </c:pt>
                <c:pt idx="3659">
                  <c:v>48677,73</c:v>
                </c:pt>
                <c:pt idx="3660">
                  <c:v>47805,8</c:v>
                </c:pt>
                <c:pt idx="3661">
                  <c:v>46893,86</c:v>
                </c:pt>
                <c:pt idx="3662">
                  <c:v>45965,4</c:v>
                </c:pt>
                <c:pt idx="3663">
                  <c:v>44889,2</c:v>
                </c:pt>
                <c:pt idx="3664">
                  <c:v>43881,67</c:v>
                </c:pt>
                <c:pt idx="3665">
                  <c:v>43375,53</c:v>
                </c:pt>
                <c:pt idx="3666">
                  <c:v>43432,6</c:v>
                </c:pt>
                <c:pt idx="3667">
                  <c:v>43774,93</c:v>
                </c:pt>
                <c:pt idx="3668">
                  <c:v>44167,67</c:v>
                </c:pt>
                <c:pt idx="3669">
                  <c:v>44799,6</c:v>
                </c:pt>
                <c:pt idx="3670">
                  <c:v>45503,94</c:v>
                </c:pt>
                <c:pt idx="3671">
                  <c:v>46314,67</c:v>
                </c:pt>
                <c:pt idx="3672">
                  <c:v>47174</c:v>
                </c:pt>
                <c:pt idx="3673">
                  <c:v>47626,47</c:v>
                </c:pt>
                <c:pt idx="3674">
                  <c:v>47586</c:v>
                </c:pt>
                <c:pt idx="3675">
                  <c:v>47263,47</c:v>
                </c:pt>
                <c:pt idx="3676">
                  <c:v>46688,87</c:v>
                </c:pt>
                <c:pt idx="3677">
                  <c:v>45705,4</c:v>
                </c:pt>
                <c:pt idx="3678">
                  <c:v>44571,54</c:v>
                </c:pt>
                <c:pt idx="3679">
                  <c:v>43695,8</c:v>
                </c:pt>
                <c:pt idx="3680">
                  <c:v>42453,13</c:v>
                </c:pt>
                <c:pt idx="3681">
                  <c:v>41348,67</c:v>
                </c:pt>
                <c:pt idx="3682">
                  <c:v>40277,06</c:v>
                </c:pt>
                <c:pt idx="3683">
                  <c:v>39654,94</c:v>
                </c:pt>
                <c:pt idx="3684">
                  <c:v>39356,47</c:v>
                </c:pt>
                <c:pt idx="3685">
                  <c:v>39225,66</c:v>
                </c:pt>
                <c:pt idx="3686">
                  <c:v>39123,93</c:v>
                </c:pt>
                <c:pt idx="3687">
                  <c:v>39345,27</c:v>
                </c:pt>
                <c:pt idx="3688">
                  <c:v>39509,93</c:v>
                </c:pt>
                <c:pt idx="3689">
                  <c:v>39946,47</c:v>
                </c:pt>
                <c:pt idx="3690">
                  <c:v>40213,47</c:v>
                </c:pt>
                <c:pt idx="3691">
                  <c:v>40084</c:v>
                </c:pt>
                <c:pt idx="3692">
                  <c:v>39961,53</c:v>
                </c:pt>
                <c:pt idx="3693">
                  <c:v>39488,47</c:v>
                </c:pt>
                <c:pt idx="3694">
                  <c:v>38468,34</c:v>
                </c:pt>
                <c:pt idx="3695">
                  <c:v>37346,67</c:v>
                </c:pt>
                <c:pt idx="3696">
                  <c:v>36250,53</c:v>
                </c:pt>
                <c:pt idx="3697">
                  <c:v>34902,6</c:v>
                </c:pt>
                <c:pt idx="3698">
                  <c:v>33807,94</c:v>
                </c:pt>
                <c:pt idx="3699">
                  <c:v>32933,53</c:v>
                </c:pt>
                <c:pt idx="3700">
                  <c:v>32205,2</c:v>
                </c:pt>
                <c:pt idx="3701">
                  <c:v>31761,2</c:v>
                </c:pt>
                <c:pt idx="3702">
                  <c:v>31589,74</c:v>
                </c:pt>
                <c:pt idx="3703">
                  <c:v>31632,54</c:v>
                </c:pt>
                <c:pt idx="3704">
                  <c:v>31945,33</c:v>
                </c:pt>
                <c:pt idx="3705">
                  <c:v>32226,27</c:v>
                </c:pt>
                <c:pt idx="3706">
                  <c:v>32527,53</c:v>
                </c:pt>
                <c:pt idx="3707">
                  <c:v>33058,8</c:v>
                </c:pt>
                <c:pt idx="3708">
                  <c:v>33464</c:v>
                </c:pt>
                <c:pt idx="3709">
                  <c:v>33903,87</c:v>
                </c:pt>
                <c:pt idx="3710">
                  <c:v>34440,86</c:v>
                </c:pt>
                <c:pt idx="3711">
                  <c:v>35064</c:v>
                </c:pt>
                <c:pt idx="3712">
                  <c:v>35576,6</c:v>
                </c:pt>
                <c:pt idx="3713">
                  <c:v>35868,26</c:v>
                </c:pt>
                <c:pt idx="3714">
                  <c:v>35954,6</c:v>
                </c:pt>
                <c:pt idx="3715">
                  <c:v>35843,6</c:v>
                </c:pt>
                <c:pt idx="3716">
                  <c:v>35615,8</c:v>
                </c:pt>
                <c:pt idx="3717">
                  <c:v>35048</c:v>
                </c:pt>
                <c:pt idx="3718">
                  <c:v>34479,4</c:v>
                </c:pt>
                <c:pt idx="3719">
                  <c:v>33867,13</c:v>
                </c:pt>
                <c:pt idx="3720">
                  <c:v>33495,87</c:v>
                </c:pt>
                <c:pt idx="3721">
                  <c:v>33122,93</c:v>
                </c:pt>
                <c:pt idx="3722">
                  <c:v>32996,93</c:v>
                </c:pt>
                <c:pt idx="3723">
                  <c:v>33179,46</c:v>
                </c:pt>
                <c:pt idx="3724">
                  <c:v>33714,67</c:v>
                </c:pt>
                <c:pt idx="3725">
                  <c:v>34609,4</c:v>
                </c:pt>
                <c:pt idx="3726">
                  <c:v>35614,06</c:v>
                </c:pt>
                <c:pt idx="3727">
                  <c:v>36681,2</c:v>
                </c:pt>
                <c:pt idx="3728">
                  <c:v>37832,73</c:v>
                </c:pt>
                <c:pt idx="3729">
                  <c:v>38624</c:v>
                </c:pt>
                <c:pt idx="3730">
                  <c:v>39206,27</c:v>
                </c:pt>
                <c:pt idx="3731">
                  <c:v>39426,74</c:v>
                </c:pt>
                <c:pt idx="3732">
                  <c:v>39392,13</c:v>
                </c:pt>
                <c:pt idx="3733">
                  <c:v>39072,8</c:v>
                </c:pt>
                <c:pt idx="3734">
                  <c:v>38477,67</c:v>
                </c:pt>
                <c:pt idx="3735">
                  <c:v>37757</c:v>
                </c:pt>
                <c:pt idx="3736">
                  <c:v>37040,33</c:v>
                </c:pt>
                <c:pt idx="3737">
                  <c:v>36382,27</c:v>
                </c:pt>
                <c:pt idx="3738">
                  <c:v>35794,2</c:v>
                </c:pt>
                <c:pt idx="3739">
                  <c:v>35505,66</c:v>
                </c:pt>
                <c:pt idx="3740">
                  <c:v>35263,6</c:v>
                </c:pt>
                <c:pt idx="3741">
                  <c:v>35217,27</c:v>
                </c:pt>
                <c:pt idx="3742">
                  <c:v>35178,47</c:v>
                </c:pt>
                <c:pt idx="3743">
                  <c:v>35512,26</c:v>
                </c:pt>
                <c:pt idx="3744">
                  <c:v>35911,2</c:v>
                </c:pt>
                <c:pt idx="3745">
                  <c:v>36479,6</c:v>
                </c:pt>
                <c:pt idx="3746">
                  <c:v>37169,8</c:v>
                </c:pt>
                <c:pt idx="3747">
                  <c:v>37814,2</c:v>
                </c:pt>
                <c:pt idx="3748">
                  <c:v>38631,54</c:v>
                </c:pt>
                <c:pt idx="3749">
                  <c:v>39240,14</c:v>
                </c:pt>
                <c:pt idx="3750">
                  <c:v>39862,07</c:v>
                </c:pt>
                <c:pt idx="3751">
                  <c:v>40173,6</c:v>
                </c:pt>
                <c:pt idx="3752">
                  <c:v>40187,53</c:v>
                </c:pt>
                <c:pt idx="3753">
                  <c:v>39893,4</c:v>
                </c:pt>
                <c:pt idx="3754">
                  <c:v>39195,6</c:v>
                </c:pt>
                <c:pt idx="3755">
                  <c:v>38397,94</c:v>
                </c:pt>
                <c:pt idx="3756">
                  <c:v>37488,13</c:v>
                </c:pt>
                <c:pt idx="3757">
                  <c:v>36546,2</c:v>
                </c:pt>
                <c:pt idx="3758">
                  <c:v>35728,47</c:v>
                </c:pt>
                <c:pt idx="3759">
                  <c:v>35085,06</c:v>
                </c:pt>
                <c:pt idx="3760">
                  <c:v>34826,13</c:v>
                </c:pt>
                <c:pt idx="3761">
                  <c:v>34682,13</c:v>
                </c:pt>
                <c:pt idx="3762">
                  <c:v>34677,87</c:v>
                </c:pt>
                <c:pt idx="3763">
                  <c:v>34773,13</c:v>
                </c:pt>
                <c:pt idx="3764">
                  <c:v>34769,27</c:v>
                </c:pt>
                <c:pt idx="3765">
                  <c:v>34799,46</c:v>
                </c:pt>
                <c:pt idx="3766">
                  <c:v>35064,4</c:v>
                </c:pt>
                <c:pt idx="3767">
                  <c:v>35283,2</c:v>
                </c:pt>
                <c:pt idx="3768">
                  <c:v>35699,33</c:v>
                </c:pt>
                <c:pt idx="3769">
                  <c:v>36084,53</c:v>
                </c:pt>
                <c:pt idx="3770">
                  <c:v>36688</c:v>
                </c:pt>
                <c:pt idx="3771">
                  <c:v>37305,4</c:v>
                </c:pt>
                <c:pt idx="3772">
                  <c:v>37849,4</c:v>
                </c:pt>
                <c:pt idx="3773">
                  <c:v>38026,13</c:v>
                </c:pt>
                <c:pt idx="3774">
                  <c:v>37929,2</c:v>
                </c:pt>
                <c:pt idx="3775">
                  <c:v>37554,33</c:v>
                </c:pt>
                <c:pt idx="3776">
                  <c:v>36804,87</c:v>
                </c:pt>
                <c:pt idx="3777">
                  <c:v>36068,67</c:v>
                </c:pt>
                <c:pt idx="3778">
                  <c:v>35193,34</c:v>
                </c:pt>
                <c:pt idx="3779">
                  <c:v>34445,2</c:v>
                </c:pt>
                <c:pt idx="3780">
                  <c:v>33857,54</c:v>
                </c:pt>
                <c:pt idx="3781">
                  <c:v>33327,13</c:v>
                </c:pt>
                <c:pt idx="3782">
                  <c:v>33065,66</c:v>
                </c:pt>
                <c:pt idx="3783">
                  <c:v>32904,6</c:v>
                </c:pt>
                <c:pt idx="3784">
                  <c:v>32892,74</c:v>
                </c:pt>
                <c:pt idx="3785">
                  <c:v>33075,07</c:v>
                </c:pt>
                <c:pt idx="3786">
                  <c:v>33458,33</c:v>
                </c:pt>
                <c:pt idx="3787">
                  <c:v>33879,8</c:v>
                </c:pt>
                <c:pt idx="3788">
                  <c:v>34357,67</c:v>
                </c:pt>
                <c:pt idx="3789">
                  <c:v>34747,2</c:v>
                </c:pt>
                <c:pt idx="3790">
                  <c:v>35205,86</c:v>
                </c:pt>
                <c:pt idx="3791">
                  <c:v>35608,87</c:v>
                </c:pt>
                <c:pt idx="3792">
                  <c:v>36016,6</c:v>
                </c:pt>
                <c:pt idx="3793">
                  <c:v>36133,93</c:v>
                </c:pt>
                <c:pt idx="3794">
                  <c:v>36150,06</c:v>
                </c:pt>
                <c:pt idx="3795">
                  <c:v>36148,47</c:v>
                </c:pt>
                <c:pt idx="3796">
                  <c:v>36087,13</c:v>
                </c:pt>
                <c:pt idx="3797">
                  <c:v>35755,33</c:v>
                </c:pt>
                <c:pt idx="3798">
                  <c:v>35446</c:v>
                </c:pt>
                <c:pt idx="3799">
                  <c:v>35080,33</c:v>
                </c:pt>
                <c:pt idx="3800">
                  <c:v>34524,4</c:v>
                </c:pt>
                <c:pt idx="3801">
                  <c:v>33885,6</c:v>
                </c:pt>
                <c:pt idx="3802">
                  <c:v>33138,2</c:v>
                </c:pt>
                <c:pt idx="3803">
                  <c:v>32454,26</c:v>
                </c:pt>
                <c:pt idx="3804">
                  <c:v>31817,8</c:v>
                </c:pt>
                <c:pt idx="3805">
                  <c:v>31280,66</c:v>
                </c:pt>
                <c:pt idx="3806">
                  <c:v>31059,67</c:v>
                </c:pt>
                <c:pt idx="3807">
                  <c:v>30934,73</c:v>
                </c:pt>
                <c:pt idx="3808">
                  <c:v>30966,74</c:v>
                </c:pt>
                <c:pt idx="3809">
                  <c:v>31182,87</c:v>
                </c:pt>
                <c:pt idx="3810">
                  <c:v>31308,4</c:v>
                </c:pt>
                <c:pt idx="3811">
                  <c:v>31683,07</c:v>
                </c:pt>
                <c:pt idx="3812">
                  <c:v>32014,33</c:v>
                </c:pt>
                <c:pt idx="3813">
                  <c:v>32529,86</c:v>
                </c:pt>
                <c:pt idx="3814">
                  <c:v>33006,73</c:v>
                </c:pt>
                <c:pt idx="3815">
                  <c:v>33365,4</c:v>
                </c:pt>
                <c:pt idx="3816">
                  <c:v>33567,13</c:v>
                </c:pt>
                <c:pt idx="3817">
                  <c:v>33744,53</c:v>
                </c:pt>
                <c:pt idx="3818">
                  <c:v>33449,14</c:v>
                </c:pt>
                <c:pt idx="3819">
                  <c:v>33191,8</c:v>
                </c:pt>
                <c:pt idx="3820">
                  <c:v>32767,07</c:v>
                </c:pt>
                <c:pt idx="3821">
                  <c:v>32224,6</c:v>
                </c:pt>
                <c:pt idx="3822">
                  <c:v>31656,94</c:v>
                </c:pt>
                <c:pt idx="3823">
                  <c:v>31095,2</c:v>
                </c:pt>
                <c:pt idx="3824">
                  <c:v>30494,47</c:v>
                </c:pt>
                <c:pt idx="3825">
                  <c:v>29960,53</c:v>
                </c:pt>
                <c:pt idx="3826">
                  <c:v>29515,6</c:v>
                </c:pt>
                <c:pt idx="3827">
                  <c:v>29270,27</c:v>
                </c:pt>
                <c:pt idx="3828">
                  <c:v>28956,8</c:v>
                </c:pt>
                <c:pt idx="3829">
                  <c:v>28694,93</c:v>
                </c:pt>
                <c:pt idx="3830">
                  <c:v>28672,53</c:v>
                </c:pt>
                <c:pt idx="3831">
                  <c:v>28761</c:v>
                </c:pt>
                <c:pt idx="3832">
                  <c:v>28869,4</c:v>
                </c:pt>
                <c:pt idx="3833">
                  <c:v>29027</c:v>
                </c:pt>
                <c:pt idx="3834">
                  <c:v>29271,73</c:v>
                </c:pt>
                <c:pt idx="3835">
                  <c:v>29599,53</c:v>
                </c:pt>
                <c:pt idx="3836">
                  <c:v>29992,27</c:v>
                </c:pt>
                <c:pt idx="3837">
                  <c:v>30275,27</c:v>
                </c:pt>
                <c:pt idx="3838">
                  <c:v>30507,6</c:v>
                </c:pt>
                <c:pt idx="3839">
                  <c:v>30465,47</c:v>
                </c:pt>
                <c:pt idx="3840">
                  <c:v>30416,67</c:v>
                </c:pt>
                <c:pt idx="3841">
                  <c:v>29979,33</c:v>
                </c:pt>
                <c:pt idx="3842">
                  <c:v>29506,13</c:v>
                </c:pt>
                <c:pt idx="3843">
                  <c:v>28886,2</c:v>
                </c:pt>
                <c:pt idx="3844">
                  <c:v>28234,87</c:v>
                </c:pt>
                <c:pt idx="3845">
                  <c:v>27556,8</c:v>
                </c:pt>
                <c:pt idx="3846">
                  <c:v>26915</c:v>
                </c:pt>
                <c:pt idx="3847">
                  <c:v>26416,8</c:v>
                </c:pt>
                <c:pt idx="3848">
                  <c:v>26015,26</c:v>
                </c:pt>
                <c:pt idx="3849">
                  <c:v>25695,13</c:v>
                </c:pt>
                <c:pt idx="3850">
                  <c:v>25441,13</c:v>
                </c:pt>
                <c:pt idx="3851">
                  <c:v>25326,06</c:v>
                </c:pt>
                <c:pt idx="3852">
                  <c:v>25316,93</c:v>
                </c:pt>
                <c:pt idx="3853">
                  <c:v>25331,2</c:v>
                </c:pt>
                <c:pt idx="3854">
                  <c:v>25361,47</c:v>
                </c:pt>
                <c:pt idx="3855">
                  <c:v>25325,4</c:v>
                </c:pt>
                <c:pt idx="3856">
                  <c:v>25404,8</c:v>
                </c:pt>
                <c:pt idx="3857">
                  <c:v>25501,06</c:v>
                </c:pt>
                <c:pt idx="3858">
                  <c:v>25611,54</c:v>
                </c:pt>
                <c:pt idx="3859">
                  <c:v>25632,6</c:v>
                </c:pt>
                <c:pt idx="3860">
                  <c:v>25714,6</c:v>
                </c:pt>
                <c:pt idx="3861">
                  <c:v>25727,53</c:v>
                </c:pt>
                <c:pt idx="3862">
                  <c:v>25722,47</c:v>
                </c:pt>
                <c:pt idx="3863">
                  <c:v>25787,2</c:v>
                </c:pt>
                <c:pt idx="3864">
                  <c:v>25626,86</c:v>
                </c:pt>
                <c:pt idx="3865">
                  <c:v>25475,53</c:v>
                </c:pt>
                <c:pt idx="3866">
                  <c:v>25143</c:v>
                </c:pt>
                <c:pt idx="3867">
                  <c:v>24659,2</c:v>
                </c:pt>
                <c:pt idx="3868">
                  <c:v>24152,94</c:v>
                </c:pt>
                <c:pt idx="3869">
                  <c:v>23531,73</c:v>
                </c:pt>
                <c:pt idx="3870">
                  <c:v>23109,94</c:v>
                </c:pt>
                <c:pt idx="3871">
                  <c:v>22740,34</c:v>
                </c:pt>
                <c:pt idx="3872">
                  <c:v>22487,06</c:v>
                </c:pt>
                <c:pt idx="3873">
                  <c:v>22338,13</c:v>
                </c:pt>
                <c:pt idx="3874">
                  <c:v>22399,07</c:v>
                </c:pt>
                <c:pt idx="3875">
                  <c:v>22506,07</c:v>
                </c:pt>
                <c:pt idx="3876">
                  <c:v>22721,34</c:v>
                </c:pt>
                <c:pt idx="3877">
                  <c:v>22797,93</c:v>
                </c:pt>
                <c:pt idx="3878">
                  <c:v>23221,07</c:v>
                </c:pt>
                <c:pt idx="3879">
                  <c:v>23366,87</c:v>
                </c:pt>
                <c:pt idx="3880">
                  <c:v>23532,93</c:v>
                </c:pt>
                <c:pt idx="3881">
                  <c:v>23831,73</c:v>
                </c:pt>
                <c:pt idx="3882">
                  <c:v>24020,46</c:v>
                </c:pt>
                <c:pt idx="3883">
                  <c:v>24211,6</c:v>
                </c:pt>
                <c:pt idx="3884">
                  <c:v>24330,33</c:v>
                </c:pt>
                <c:pt idx="3885">
                  <c:v>24492,74</c:v>
                </c:pt>
                <c:pt idx="3886">
                  <c:v>24634,74</c:v>
                </c:pt>
                <c:pt idx="3887">
                  <c:v>24730,13</c:v>
                </c:pt>
                <c:pt idx="3888">
                  <c:v>24732,73</c:v>
                </c:pt>
                <c:pt idx="3889">
                  <c:v>24735,2</c:v>
                </c:pt>
                <c:pt idx="3890">
                  <c:v>24567,27</c:v>
                </c:pt>
                <c:pt idx="3891">
                  <c:v>24266,07</c:v>
                </c:pt>
                <c:pt idx="3892">
                  <c:v>23940,33</c:v>
                </c:pt>
                <c:pt idx="3893">
                  <c:v>23564,54</c:v>
                </c:pt>
                <c:pt idx="3894">
                  <c:v>23248,53</c:v>
                </c:pt>
                <c:pt idx="3895">
                  <c:v>22910,8</c:v>
                </c:pt>
                <c:pt idx="3896">
                  <c:v>22754,8</c:v>
                </c:pt>
                <c:pt idx="3897">
                  <c:v>22573,46</c:v>
                </c:pt>
                <c:pt idx="3898">
                  <c:v>22403,6</c:v>
                </c:pt>
                <c:pt idx="3899">
                  <c:v>22276,13</c:v>
                </c:pt>
                <c:pt idx="3900">
                  <c:v>22199,33</c:v>
                </c:pt>
                <c:pt idx="3901">
                  <c:v>22221,6</c:v>
                </c:pt>
                <c:pt idx="3902">
                  <c:v>22359,27</c:v>
                </c:pt>
                <c:pt idx="3903">
                  <c:v>22560,13</c:v>
                </c:pt>
                <c:pt idx="3904">
                  <c:v>22671,53</c:v>
                </c:pt>
                <c:pt idx="3905">
                  <c:v>22829,06</c:v>
                </c:pt>
                <c:pt idx="3906">
                  <c:v>22911,07</c:v>
                </c:pt>
                <c:pt idx="3907">
                  <c:v>22951,74</c:v>
                </c:pt>
                <c:pt idx="3908">
                  <c:v>22874</c:v>
                </c:pt>
                <c:pt idx="3909">
                  <c:v>22772,07</c:v>
                </c:pt>
                <c:pt idx="3910">
                  <c:v>22627,2</c:v>
                </c:pt>
                <c:pt idx="3911">
                  <c:v>22361</c:v>
                </c:pt>
                <c:pt idx="3912">
                  <c:v>22086,07</c:v>
                </c:pt>
                <c:pt idx="3913">
                  <c:v>21738,93</c:v>
                </c:pt>
                <c:pt idx="3914">
                  <c:v>21391,54</c:v>
                </c:pt>
                <c:pt idx="3915">
                  <c:v>20950,07</c:v>
                </c:pt>
                <c:pt idx="3916">
                  <c:v>20502,73</c:v>
                </c:pt>
                <c:pt idx="3917">
                  <c:v>20095,8</c:v>
                </c:pt>
                <c:pt idx="3918">
                  <c:v>19732,47</c:v>
                </c:pt>
                <c:pt idx="3919">
                  <c:v>19360,14</c:v>
                </c:pt>
                <c:pt idx="3920">
                  <c:v>19085,34</c:v>
                </c:pt>
                <c:pt idx="3921">
                  <c:v>18836</c:v>
                </c:pt>
                <c:pt idx="3922">
                  <c:v>18638,2</c:v>
                </c:pt>
                <c:pt idx="3923">
                  <c:v>18436,4</c:v>
                </c:pt>
                <c:pt idx="3924">
                  <c:v>18317,73</c:v>
                </c:pt>
                <c:pt idx="3925">
                  <c:v>18199,13</c:v>
                </c:pt>
                <c:pt idx="3926">
                  <c:v>18208,53</c:v>
                </c:pt>
                <c:pt idx="3927">
                  <c:v>18203,6</c:v>
                </c:pt>
                <c:pt idx="3928">
                  <c:v>18234</c:v>
                </c:pt>
                <c:pt idx="3929">
                  <c:v>18278,13</c:v>
                </c:pt>
                <c:pt idx="3930">
                  <c:v>18312,87</c:v>
                </c:pt>
                <c:pt idx="3931">
                  <c:v>18286,4</c:v>
                </c:pt>
                <c:pt idx="3932">
                  <c:v>18260,13</c:v>
                </c:pt>
                <c:pt idx="3933">
                  <c:v>18162,34</c:v>
                </c:pt>
                <c:pt idx="3934">
                  <c:v>18006,26</c:v>
                </c:pt>
                <c:pt idx="3935">
                  <c:v>17750,4</c:v>
                </c:pt>
                <c:pt idx="3936">
                  <c:v>17535,2</c:v>
                </c:pt>
                <c:pt idx="3937">
                  <c:v>17272,93</c:v>
                </c:pt>
                <c:pt idx="3938">
                  <c:v>16976,07</c:v>
                </c:pt>
                <c:pt idx="3939">
                  <c:v>16701,54</c:v>
                </c:pt>
                <c:pt idx="3940">
                  <c:v>16378,73</c:v>
                </c:pt>
                <c:pt idx="3941">
                  <c:v>16064,67</c:v>
                </c:pt>
                <c:pt idx="3942">
                  <c:v>15756,67</c:v>
                </c:pt>
                <c:pt idx="3943">
                  <c:v>15486,94</c:v>
                </c:pt>
                <c:pt idx="3944">
                  <c:v>15250,66</c:v>
                </c:pt>
                <c:pt idx="3945">
                  <c:v>14979,93</c:v>
                </c:pt>
                <c:pt idx="3946">
                  <c:v>14789,14</c:v>
                </c:pt>
                <c:pt idx="3947">
                  <c:v>14590,87</c:v>
                </c:pt>
                <c:pt idx="3948">
                  <c:v>14493,34</c:v>
                </c:pt>
                <c:pt idx="3949">
                  <c:v>14328,6</c:v>
                </c:pt>
                <c:pt idx="3950">
                  <c:v>14263,8</c:v>
                </c:pt>
                <c:pt idx="3951">
                  <c:v>14205,94</c:v>
                </c:pt>
                <c:pt idx="3952">
                  <c:v>14136,47</c:v>
                </c:pt>
                <c:pt idx="3953">
                  <c:v>14030,6</c:v>
                </c:pt>
                <c:pt idx="3954">
                  <c:v>14036,53</c:v>
                </c:pt>
                <c:pt idx="3955">
                  <c:v>13938,93</c:v>
                </c:pt>
                <c:pt idx="3956">
                  <c:v>13846,94</c:v>
                </c:pt>
                <c:pt idx="3957">
                  <c:v>13757,93</c:v>
                </c:pt>
                <c:pt idx="3958">
                  <c:v>13710,8</c:v>
                </c:pt>
                <c:pt idx="3959">
                  <c:v>13646,2</c:v>
                </c:pt>
                <c:pt idx="3960">
                  <c:v>13570,07</c:v>
                </c:pt>
                <c:pt idx="3961">
                  <c:v>13475,54</c:v>
                </c:pt>
                <c:pt idx="3962">
                  <c:v>13318,13</c:v>
                </c:pt>
                <c:pt idx="3963">
                  <c:v>13156,8</c:v>
                </c:pt>
                <c:pt idx="3964">
                  <c:v>12985,53</c:v>
                </c:pt>
                <c:pt idx="3965">
                  <c:v>12724,2</c:v>
                </c:pt>
                <c:pt idx="3966">
                  <c:v>12558,6</c:v>
                </c:pt>
                <c:pt idx="3967">
                  <c:v>12362,73</c:v>
                </c:pt>
                <c:pt idx="3968">
                  <c:v>12179,8</c:v>
                </c:pt>
                <c:pt idx="3969">
                  <c:v>11945,33</c:v>
                </c:pt>
                <c:pt idx="3970">
                  <c:v>11771,2</c:v>
                </c:pt>
                <c:pt idx="3971">
                  <c:v>11568</c:v>
                </c:pt>
                <c:pt idx="3972">
                  <c:v>11403,74</c:v>
                </c:pt>
                <c:pt idx="3973">
                  <c:v>11185,27</c:v>
                </c:pt>
                <c:pt idx="3974">
                  <c:v>10996,2</c:v>
                </c:pt>
                <c:pt idx="3975">
                  <c:v>10806</c:v>
                </c:pt>
                <c:pt idx="3976">
                  <c:v>10648,66</c:v>
                </c:pt>
                <c:pt idx="3977">
                  <c:v>10568,13</c:v>
                </c:pt>
                <c:pt idx="3978">
                  <c:v>10389,66</c:v>
                </c:pt>
                <c:pt idx="3979">
                  <c:v>10284,47</c:v>
                </c:pt>
                <c:pt idx="3980">
                  <c:v>10187,26</c:v>
                </c:pt>
                <c:pt idx="3981">
                  <c:v>10107,47</c:v>
                </c:pt>
                <c:pt idx="3982">
                  <c:v>10058,74</c:v>
                </c:pt>
                <c:pt idx="3983">
                  <c:v>9964,4</c:v>
                </c:pt>
                <c:pt idx="3984">
                  <c:v>9894</c:v>
                </c:pt>
                <c:pt idx="3985">
                  <c:v>9864,73</c:v>
                </c:pt>
                <c:pt idx="3986">
                  <c:v>9801</c:v>
                </c:pt>
                <c:pt idx="3987">
                  <c:v>9734,2</c:v>
                </c:pt>
                <c:pt idx="3988">
                  <c:v>9677,13</c:v>
                </c:pt>
                <c:pt idx="3989">
                  <c:v>9603,26</c:v>
                </c:pt>
                <c:pt idx="3990">
                  <c:v>9525,27</c:v>
                </c:pt>
                <c:pt idx="3991">
                  <c:v>9423,34</c:v>
                </c:pt>
                <c:pt idx="3992">
                  <c:v>9339,54</c:v>
                </c:pt>
                <c:pt idx="3993">
                  <c:v>9206,2</c:v>
                </c:pt>
                <c:pt idx="3994">
                  <c:v>9080,87</c:v>
                </c:pt>
                <c:pt idx="3995">
                  <c:v>8916,2</c:v>
                </c:pt>
                <c:pt idx="3996">
                  <c:v>8777,33</c:v>
                </c:pt>
                <c:pt idx="3997">
                  <c:v>8626,86</c:v>
                </c:pt>
                <c:pt idx="3998">
                  <c:v>8499,66</c:v>
                </c:pt>
                <c:pt idx="3999">
                  <c:v>8337,06</c:v>
                </c:pt>
                <c:pt idx="4000">
                  <c:v>8225,2</c:v>
                </c:pt>
                <c:pt idx="4001">
                  <c:v>8104,53</c:v>
                </c:pt>
                <c:pt idx="4002">
                  <c:v>7971,47</c:v>
                </c:pt>
                <c:pt idx="4003">
                  <c:v>7880,33</c:v>
                </c:pt>
                <c:pt idx="4004">
                  <c:v>7798,87</c:v>
                </c:pt>
                <c:pt idx="4005">
                  <c:v>7716,47</c:v>
                </c:pt>
                <c:pt idx="4006">
                  <c:v>7661,93</c:v>
                </c:pt>
                <c:pt idx="4007">
                  <c:v>7569,13</c:v>
                </c:pt>
                <c:pt idx="4008">
                  <c:v>7546,47</c:v>
                </c:pt>
                <c:pt idx="4009">
                  <c:v>7480,66</c:v>
                </c:pt>
                <c:pt idx="4010">
                  <c:v>7449,94</c:v>
                </c:pt>
                <c:pt idx="4011">
                  <c:v>7434,94</c:v>
                </c:pt>
                <c:pt idx="4012">
                  <c:v>7367,8</c:v>
                </c:pt>
                <c:pt idx="4013">
                  <c:v>7343,6</c:v>
                </c:pt>
                <c:pt idx="4014">
                  <c:v>7321,27</c:v>
                </c:pt>
                <c:pt idx="4015">
                  <c:v>7263,67</c:v>
                </c:pt>
                <c:pt idx="4016">
                  <c:v>7235,2</c:v>
                </c:pt>
                <c:pt idx="4017">
                  <c:v>7191</c:v>
                </c:pt>
                <c:pt idx="4018">
                  <c:v>7093,34</c:v>
                </c:pt>
                <c:pt idx="4019">
                  <c:v>7041,66</c:v>
                </c:pt>
                <c:pt idx="4020">
                  <c:v>6936,07</c:v>
                </c:pt>
                <c:pt idx="4021">
                  <c:v>6865,6</c:v>
                </c:pt>
                <c:pt idx="4022">
                  <c:v>6729,2</c:v>
                </c:pt>
                <c:pt idx="4023">
                  <c:v>6599,26</c:v>
                </c:pt>
                <c:pt idx="4024">
                  <c:v>6474,2</c:v>
                </c:pt>
                <c:pt idx="4025">
                  <c:v>6368,2</c:v>
                </c:pt>
                <c:pt idx="4026">
                  <c:v>6252,33</c:v>
                </c:pt>
                <c:pt idx="4027">
                  <c:v>6185,87</c:v>
                </c:pt>
                <c:pt idx="4028">
                  <c:v>6075,2</c:v>
                </c:pt>
                <c:pt idx="4029">
                  <c:v>6003,47</c:v>
                </c:pt>
                <c:pt idx="4030">
                  <c:v>5924</c:v>
                </c:pt>
                <c:pt idx="4031">
                  <c:v>5857,73</c:v>
                </c:pt>
                <c:pt idx="4032">
                  <c:v>5783,14</c:v>
                </c:pt>
                <c:pt idx="4033">
                  <c:v>5757,73</c:v>
                </c:pt>
                <c:pt idx="4034">
                  <c:v>5686,4</c:v>
                </c:pt>
                <c:pt idx="4035">
                  <c:v>5631,6</c:v>
                </c:pt>
                <c:pt idx="4036">
                  <c:v>5585,8</c:v>
                </c:pt>
                <c:pt idx="4037">
                  <c:v>5565</c:v>
                </c:pt>
                <c:pt idx="4038">
                  <c:v>5524,4</c:v>
                </c:pt>
                <c:pt idx="4039">
                  <c:v>5503,06</c:v>
                </c:pt>
                <c:pt idx="4040">
                  <c:v>5484,73</c:v>
                </c:pt>
                <c:pt idx="4041">
                  <c:v>5448,46</c:v>
                </c:pt>
                <c:pt idx="4042">
                  <c:v>5337,4</c:v>
                </c:pt>
                <c:pt idx="4043">
                  <c:v>5375,67</c:v>
                </c:pt>
                <c:pt idx="4044">
                  <c:v>5331</c:v>
                </c:pt>
                <c:pt idx="4045">
                  <c:v>5294,73</c:v>
                </c:pt>
                <c:pt idx="4046">
                  <c:v>5224,87</c:v>
                </c:pt>
                <c:pt idx="4047">
                  <c:v>5140,93</c:v>
                </c:pt>
                <c:pt idx="4048">
                  <c:v>5069,07</c:v>
                </c:pt>
                <c:pt idx="4049">
                  <c:v>4989,53</c:v>
                </c:pt>
                <c:pt idx="4050">
                  <c:v>4878,8</c:v>
                </c:pt>
                <c:pt idx="4051">
                  <c:v>4778,8</c:v>
                </c:pt>
                <c:pt idx="4052">
                  <c:v>4696,53</c:v>
                </c:pt>
                <c:pt idx="4053">
                  <c:v>4610,67</c:v>
                </c:pt>
                <c:pt idx="4054">
                  <c:v>4509,06</c:v>
                </c:pt>
                <c:pt idx="4055">
                  <c:v>4403,34</c:v>
                </c:pt>
                <c:pt idx="4056">
                  <c:v>4356,47</c:v>
                </c:pt>
                <c:pt idx="4057">
                  <c:v>4274,4</c:v>
                </c:pt>
                <c:pt idx="4058">
                  <c:v>4232</c:v>
                </c:pt>
                <c:pt idx="4059">
                  <c:v>4172,74</c:v>
                </c:pt>
                <c:pt idx="4060">
                  <c:v>4111,2</c:v>
                </c:pt>
                <c:pt idx="4061">
                  <c:v>4085</c:v>
                </c:pt>
                <c:pt idx="4062">
                  <c:v>4036,74</c:v>
                </c:pt>
                <c:pt idx="4063">
                  <c:v>4012,6</c:v>
                </c:pt>
                <c:pt idx="4064">
                  <c:v>3946,93</c:v>
                </c:pt>
                <c:pt idx="4065">
                  <c:v>3927,07</c:v>
                </c:pt>
                <c:pt idx="4066">
                  <c:v>3893,07</c:v>
                </c:pt>
                <c:pt idx="4067">
                  <c:v>3866,13</c:v>
                </c:pt>
                <c:pt idx="4068">
                  <c:v>3820,07</c:v>
                </c:pt>
                <c:pt idx="4069">
                  <c:v>3802,14</c:v>
                </c:pt>
                <c:pt idx="4070">
                  <c:v>3751,93</c:v>
                </c:pt>
                <c:pt idx="4071">
                  <c:v>3705,2</c:v>
                </c:pt>
                <c:pt idx="4072">
                  <c:v>3628,4</c:v>
                </c:pt>
                <c:pt idx="4073">
                  <c:v>3511,07</c:v>
                </c:pt>
                <c:pt idx="4074">
                  <c:v>3440,2</c:v>
                </c:pt>
                <c:pt idx="4075">
                  <c:v>3350,07</c:v>
                </c:pt>
                <c:pt idx="4076">
                  <c:v>3269,93</c:v>
                </c:pt>
                <c:pt idx="4077">
                  <c:v>3200,06</c:v>
                </c:pt>
                <c:pt idx="4078">
                  <c:v>3127,8</c:v>
                </c:pt>
                <c:pt idx="4079">
                  <c:v>3057,33</c:v>
                </c:pt>
                <c:pt idx="4080">
                  <c:v>3029,67</c:v>
                </c:pt>
                <c:pt idx="4081">
                  <c:v>2990,27</c:v>
                </c:pt>
                <c:pt idx="4082">
                  <c:v>2969,4</c:v>
                </c:pt>
                <c:pt idx="4083">
                  <c:v>2961,67</c:v>
                </c:pt>
                <c:pt idx="4084">
                  <c:v>2945,74</c:v>
                </c:pt>
                <c:pt idx="4085">
                  <c:v>2893,4</c:v>
                </c:pt>
                <c:pt idx="4086">
                  <c:v>2868,07</c:v>
                </c:pt>
                <c:pt idx="4087">
                  <c:v>2835,14</c:v>
                </c:pt>
                <c:pt idx="4088">
                  <c:v>2784,07</c:v>
                </c:pt>
                <c:pt idx="4089">
                  <c:v>2725,87</c:v>
                </c:pt>
                <c:pt idx="4090">
                  <c:v>2648,33</c:v>
                </c:pt>
                <c:pt idx="4091">
                  <c:v>2572,74</c:v>
                </c:pt>
                <c:pt idx="4092">
                  <c:v>2518,8</c:v>
                </c:pt>
                <c:pt idx="4093">
                  <c:v>2414,46</c:v>
                </c:pt>
                <c:pt idx="4094">
                  <c:v>2375,73</c:v>
                </c:pt>
                <c:pt idx="4095">
                  <c:v>2331,47</c:v>
                </c:pt>
                <c:pt idx="4096">
                  <c:v>2265,2</c:v>
                </c:pt>
                <c:pt idx="4097">
                  <c:v>2249,07</c:v>
                </c:pt>
                <c:pt idx="4098">
                  <c:v>2233,07</c:v>
                </c:pt>
                <c:pt idx="4099">
                  <c:v>2232,86</c:v>
                </c:pt>
                <c:pt idx="4100">
                  <c:v>2205,2</c:v>
                </c:pt>
                <c:pt idx="4101">
                  <c:v>2150</c:v>
                </c:pt>
                <c:pt idx="4102">
                  <c:v>2066,87</c:v>
                </c:pt>
                <c:pt idx="4103">
                  <c:v>1924,8</c:v>
                </c:pt>
                <c:pt idx="4104">
                  <c:v>1851,94</c:v>
                </c:pt>
                <c:pt idx="4105">
                  <c:v>1724,33</c:v>
                </c:pt>
                <c:pt idx="4106">
                  <c:v>1679</c:v>
                </c:pt>
                <c:pt idx="4107">
                  <c:v>1673,74</c:v>
                </c:pt>
                <c:pt idx="4108">
                  <c:v>1620,93</c:v>
                </c:pt>
                <c:pt idx="4109">
                  <c:v>1377,47</c:v>
                </c:pt>
                <c:pt idx="4110">
                  <c:v>1221</c:v>
                </c:pt>
                <c:pt idx="4111">
                  <c:v>1072,2</c:v>
                </c:pt>
                <c:pt idx="4112">
                  <c:v>1015,34</c:v>
                </c:pt>
                <c:pt idx="4113">
                  <c:v>-18,94</c:v>
                </c:pt>
                <c:pt idx="4114">
                  <c:v>3,93</c:v>
                </c:pt>
                <c:pt idx="4115">
                  <c:v>3,47</c:v>
                </c:pt>
                <c:pt idx="4116">
                  <c:v>3,86</c:v>
                </c:pt>
              </c:strCache>
            </c:strRef>
          </c:xVal>
          <c:yVal>
            <c:numRef>
              <c:f>(data!$O$7:$O$2054,data!$D$6:$D$2074)</c:f>
              <c:numCache>
                <c:formatCode>0.00</c:formatCode>
                <c:ptCount val="4117"/>
                <c:pt idx="0">
                  <c:v>6.2185978530848711</c:v>
                </c:pt>
                <c:pt idx="1">
                  <c:v>6.1022069366843148</c:v>
                </c:pt>
                <c:pt idx="2">
                  <c:v>8.2138709867126565</c:v>
                </c:pt>
                <c:pt idx="3">
                  <c:v>8.9787258286368665</c:v>
                </c:pt>
                <c:pt idx="4">
                  <c:v>57.863085887007593</c:v>
                </c:pt>
                <c:pt idx="5">
                  <c:v>140.66789369256892</c:v>
                </c:pt>
                <c:pt idx="6">
                  <c:v>233.23398244680351</c:v>
                </c:pt>
                <c:pt idx="7">
                  <c:v>288.98692135620297</c:v>
                </c:pt>
                <c:pt idx="8">
                  <c:v>260.71965832398001</c:v>
                </c:pt>
                <c:pt idx="9">
                  <c:v>268.93378385768591</c:v>
                </c:pt>
                <c:pt idx="10">
                  <c:v>296.85188620909253</c:v>
                </c:pt>
                <c:pt idx="11">
                  <c:v>299.84489773848605</c:v>
                </c:pt>
                <c:pt idx="12">
                  <c:v>300.39361661709529</c:v>
                </c:pt>
                <c:pt idx="13">
                  <c:v>295.7544488755467</c:v>
                </c:pt>
                <c:pt idx="14">
                  <c:v>300.29384954599618</c:v>
                </c:pt>
                <c:pt idx="15">
                  <c:v>285.8775183863761</c:v>
                </c:pt>
                <c:pt idx="16">
                  <c:v>304.28453317263103</c:v>
                </c:pt>
                <c:pt idx="17">
                  <c:v>289.88482400192487</c:v>
                </c:pt>
                <c:pt idx="18">
                  <c:v>274.68700147789286</c:v>
                </c:pt>
                <c:pt idx="19">
                  <c:v>258.72432525402559</c:v>
                </c:pt>
                <c:pt idx="20">
                  <c:v>294.64038382854619</c:v>
                </c:pt>
                <c:pt idx="21">
                  <c:v>312.38230027917911</c:v>
                </c:pt>
                <c:pt idx="22">
                  <c:v>292.6450437609202</c:v>
                </c:pt>
                <c:pt idx="23">
                  <c:v>285.89414620711335</c:v>
                </c:pt>
                <c:pt idx="24">
                  <c:v>301.19175322204961</c:v>
                </c:pt>
                <c:pt idx="25">
                  <c:v>280.00789943927134</c:v>
                </c:pt>
                <c:pt idx="26">
                  <c:v>267.93611641259139</c:v>
                </c:pt>
                <c:pt idx="27">
                  <c:v>306.06371347262422</c:v>
                </c:pt>
                <c:pt idx="28">
                  <c:v>287.42390583600644</c:v>
                </c:pt>
                <c:pt idx="29">
                  <c:v>293.42655190586498</c:v>
                </c:pt>
                <c:pt idx="30">
                  <c:v>288.8705265748203</c:v>
                </c:pt>
                <c:pt idx="31">
                  <c:v>298.53129812235312</c:v>
                </c:pt>
                <c:pt idx="32">
                  <c:v>290.76609890085552</c:v>
                </c:pt>
                <c:pt idx="33">
                  <c:v>283.21706743357151</c:v>
                </c:pt>
                <c:pt idx="34">
                  <c:v>285.54496197758584</c:v>
                </c:pt>
                <c:pt idx="35">
                  <c:v>252.18961238797414</c:v>
                </c:pt>
                <c:pt idx="36">
                  <c:v>285.54496197758584</c:v>
                </c:pt>
                <c:pt idx="37">
                  <c:v>289.41924484201883</c:v>
                </c:pt>
                <c:pt idx="38">
                  <c:v>270.57993536877137</c:v>
                </c:pt>
                <c:pt idx="39">
                  <c:v>261.83371947003963</c:v>
                </c:pt>
                <c:pt idx="40">
                  <c:v>265.70799282684379</c:v>
                </c:pt>
                <c:pt idx="41">
                  <c:v>270.79609669925503</c:v>
                </c:pt>
                <c:pt idx="42">
                  <c:v>266.4728710142615</c:v>
                </c:pt>
                <c:pt idx="43">
                  <c:v>264.47753674063966</c:v>
                </c:pt>
                <c:pt idx="44">
                  <c:v>286.42623648564609</c:v>
                </c:pt>
                <c:pt idx="45">
                  <c:v>284.99624392785796</c:v>
                </c:pt>
                <c:pt idx="46">
                  <c:v>280.78940657342832</c:v>
                </c:pt>
                <c:pt idx="47">
                  <c:v>283.33346214756284</c:v>
                </c:pt>
                <c:pt idx="48">
                  <c:v>280.00789943927055</c:v>
                </c:pt>
                <c:pt idx="49">
                  <c:v>270.69632993073571</c:v>
                </c:pt>
                <c:pt idx="50">
                  <c:v>282.78474422235314</c:v>
                </c:pt>
                <c:pt idx="51">
                  <c:v>265.70799282684379</c:v>
                </c:pt>
                <c:pt idx="52">
                  <c:v>274.57060686771183</c:v>
                </c:pt>
                <c:pt idx="53">
                  <c:v>275.01955751471638</c:v>
                </c:pt>
                <c:pt idx="54">
                  <c:v>257.82642550921861</c:v>
                </c:pt>
                <c:pt idx="55">
                  <c:v>279.22639236804702</c:v>
                </c:pt>
                <c:pt idx="56">
                  <c:v>273.90549483646276</c:v>
                </c:pt>
                <c:pt idx="57">
                  <c:v>268.03588315243093</c:v>
                </c:pt>
                <c:pt idx="58">
                  <c:v>280.24068879180282</c:v>
                </c:pt>
                <c:pt idx="59">
                  <c:v>270.57993536877137</c:v>
                </c:pt>
                <c:pt idx="60">
                  <c:v>287.32413889638713</c:v>
                </c:pt>
                <c:pt idx="61">
                  <c:v>268.36843895939336</c:v>
                </c:pt>
                <c:pt idx="62">
                  <c:v>290.76609890085632</c:v>
                </c:pt>
                <c:pt idx="63">
                  <c:v>275.2357189447925</c:v>
                </c:pt>
                <c:pt idx="64">
                  <c:v>268.48483349455358</c:v>
                </c:pt>
                <c:pt idx="65">
                  <c:v>277.68000622128352</c:v>
                </c:pt>
                <c:pt idx="66">
                  <c:v>245.98745906819195</c:v>
                </c:pt>
                <c:pt idx="67">
                  <c:v>268.48483349455427</c:v>
                </c:pt>
                <c:pt idx="68">
                  <c:v>283.66601848092233</c:v>
                </c:pt>
                <c:pt idx="69">
                  <c:v>289.76842920987445</c:v>
                </c:pt>
                <c:pt idx="70">
                  <c:v>279.67534323105576</c:v>
                </c:pt>
                <c:pt idx="71">
                  <c:v>253.7359944143968</c:v>
                </c:pt>
                <c:pt idx="72">
                  <c:v>268.48483349455427</c:v>
                </c:pt>
                <c:pt idx="73">
                  <c:v>287.20774413478597</c:v>
                </c:pt>
                <c:pt idx="74">
                  <c:v>287.10797719737263</c:v>
                </c:pt>
                <c:pt idx="75">
                  <c:v>262.93115296513457</c:v>
                </c:pt>
                <c:pt idx="76">
                  <c:v>293.97527042771611</c:v>
                </c:pt>
                <c:pt idx="77">
                  <c:v>296.96828108496021</c:v>
                </c:pt>
                <c:pt idx="78">
                  <c:v>285.8775183863761</c:v>
                </c:pt>
                <c:pt idx="79">
                  <c:v>262.71499181217303</c:v>
                </c:pt>
                <c:pt idx="80">
                  <c:v>262.49883066411019</c:v>
                </c:pt>
                <c:pt idx="81">
                  <c:v>285.32880031794861</c:v>
                </c:pt>
                <c:pt idx="82">
                  <c:v>294.8731735294503</c:v>
                </c:pt>
                <c:pt idx="83">
                  <c:v>278.57790782484335</c:v>
                </c:pt>
                <c:pt idx="84">
                  <c:v>287.32413889638786</c:v>
                </c:pt>
                <c:pt idx="85">
                  <c:v>284.6636875491069</c:v>
                </c:pt>
                <c:pt idx="86">
                  <c:v>300.6264064535668</c:v>
                </c:pt>
                <c:pt idx="87">
                  <c:v>296.41956239645634</c:v>
                </c:pt>
                <c:pt idx="88">
                  <c:v>296.30316752705954</c:v>
                </c:pt>
                <c:pt idx="89">
                  <c:v>285.99391313212965</c:v>
                </c:pt>
                <c:pt idx="90">
                  <c:v>275.78443644286665</c:v>
                </c:pt>
                <c:pt idx="91">
                  <c:v>293.6427137441529</c:v>
                </c:pt>
                <c:pt idx="92">
                  <c:v>264.26137555266399</c:v>
                </c:pt>
                <c:pt idx="93">
                  <c:v>256.4962038212085</c:v>
                </c:pt>
                <c:pt idx="94">
                  <c:v>264.5939312284986</c:v>
                </c:pt>
                <c:pt idx="95">
                  <c:v>299.72850282875095</c:v>
                </c:pt>
                <c:pt idx="96">
                  <c:v>293.7424807480416</c:v>
                </c:pt>
                <c:pt idx="97">
                  <c:v>288.65436484163894</c:v>
                </c:pt>
                <c:pt idx="98">
                  <c:v>285.99391313212965</c:v>
                </c:pt>
                <c:pt idx="99">
                  <c:v>283.21706743357072</c:v>
                </c:pt>
                <c:pt idx="100">
                  <c:v>289.65203441920659</c:v>
                </c:pt>
                <c:pt idx="101">
                  <c:v>281.00556813227729</c:v>
                </c:pt>
                <c:pt idx="102">
                  <c:v>279.01023084882627</c:v>
                </c:pt>
                <c:pt idx="103">
                  <c:v>289.08668831277453</c:v>
                </c:pt>
                <c:pt idx="104">
                  <c:v>292.31248712234066</c:v>
                </c:pt>
                <c:pt idx="105">
                  <c:v>274.35444545252705</c:v>
                </c:pt>
                <c:pt idx="106">
                  <c:v>265.47520382541887</c:v>
                </c:pt>
                <c:pt idx="107">
                  <c:v>274.35444545252705</c:v>
                </c:pt>
                <c:pt idx="108">
                  <c:v>274.13828404218435</c:v>
                </c:pt>
                <c:pt idx="109">
                  <c:v>287.65669536574171</c:v>
                </c:pt>
                <c:pt idx="110">
                  <c:v>279.44255389208666</c:v>
                </c:pt>
                <c:pt idx="111">
                  <c:v>262.04988060302213</c:v>
                </c:pt>
                <c:pt idx="112">
                  <c:v>288.43820311322889</c:v>
                </c:pt>
                <c:pt idx="113">
                  <c:v>311.26823336820564</c:v>
                </c:pt>
                <c:pt idx="114">
                  <c:v>296.96828108496095</c:v>
                </c:pt>
                <c:pt idx="115">
                  <c:v>270.69632993073498</c:v>
                </c:pt>
                <c:pt idx="116">
                  <c:v>289.31947788206014</c:v>
                </c:pt>
                <c:pt idx="117">
                  <c:v>263.38010306770263</c:v>
                </c:pt>
                <c:pt idx="118">
                  <c:v>288.32180833837106</c:v>
                </c:pt>
                <c:pt idx="119">
                  <c:v>264.71032571777505</c:v>
                </c:pt>
                <c:pt idx="120">
                  <c:v>272.3591095411345</c:v>
                </c:pt>
                <c:pt idx="121">
                  <c:v>303.83558118457972</c:v>
                </c:pt>
                <c:pt idx="122">
                  <c:v>284.78008228038016</c:v>
                </c:pt>
                <c:pt idx="123">
                  <c:v>285.8775183863761</c:v>
                </c:pt>
                <c:pt idx="124">
                  <c:v>288.10564661730666</c:v>
                </c:pt>
                <c:pt idx="125">
                  <c:v>307.72649908692478</c:v>
                </c:pt>
                <c:pt idx="126">
                  <c:v>310.27056161278989</c:v>
                </c:pt>
                <c:pt idx="127">
                  <c:v>294.85654569348861</c:v>
                </c:pt>
                <c:pt idx="128">
                  <c:v>288.53797006420979</c:v>
                </c:pt>
                <c:pt idx="129">
                  <c:v>307.70987122941023</c:v>
                </c:pt>
                <c:pt idx="130">
                  <c:v>322.2426292136517</c:v>
                </c:pt>
                <c:pt idx="131">
                  <c:v>284.21473645578504</c:v>
                </c:pt>
                <c:pt idx="132">
                  <c:v>299.52896870095879</c:v>
                </c:pt>
                <c:pt idx="133">
                  <c:v>290.10098576225556</c:v>
                </c:pt>
                <c:pt idx="134">
                  <c:v>284.44752590900038</c:v>
                </c:pt>
                <c:pt idx="135">
                  <c:v>321.91007158843632</c:v>
                </c:pt>
                <c:pt idx="136">
                  <c:v>308.940332760312</c:v>
                </c:pt>
                <c:pt idx="137">
                  <c:v>321.91007158843632</c:v>
                </c:pt>
                <c:pt idx="138">
                  <c:v>289.10331613896898</c:v>
                </c:pt>
                <c:pt idx="139">
                  <c:v>319.9147260666187</c:v>
                </c:pt>
                <c:pt idx="140">
                  <c:v>293.40992407234688</c:v>
                </c:pt>
                <c:pt idx="141">
                  <c:v>313.26357717703115</c:v>
                </c:pt>
                <c:pt idx="142">
                  <c:v>285.99391313212965</c:v>
                </c:pt>
                <c:pt idx="143">
                  <c:v>312.14951016814575</c:v>
                </c:pt>
                <c:pt idx="144">
                  <c:v>281.00556813227729</c:v>
                </c:pt>
                <c:pt idx="145">
                  <c:v>283.11730053697045</c:v>
                </c:pt>
                <c:pt idx="146">
                  <c:v>300.84256844947402</c:v>
                </c:pt>
                <c:pt idx="147">
                  <c:v>305.18243720951932</c:v>
                </c:pt>
                <c:pt idx="148">
                  <c:v>305.3819714509404</c:v>
                </c:pt>
                <c:pt idx="149">
                  <c:v>309.72184218970239</c:v>
                </c:pt>
                <c:pt idx="150">
                  <c:v>302.62174813323742</c:v>
                </c:pt>
                <c:pt idx="151">
                  <c:v>316.25659363373899</c:v>
                </c:pt>
                <c:pt idx="152">
                  <c:v>314.04508694363432</c:v>
                </c:pt>
                <c:pt idx="153">
                  <c:v>319.69856365872528</c:v>
                </c:pt>
                <c:pt idx="154">
                  <c:v>285.66135671937315</c:v>
                </c:pt>
                <c:pt idx="155">
                  <c:v>341.86354829779748</c:v>
                </c:pt>
                <c:pt idx="156">
                  <c:v>298.51467028022921</c:v>
                </c:pt>
                <c:pt idx="157">
                  <c:v>324.23797519407344</c:v>
                </c:pt>
                <c:pt idx="158">
                  <c:v>306.71219982922099</c:v>
                </c:pt>
                <c:pt idx="159">
                  <c:v>297.96595150581931</c:v>
                </c:pt>
                <c:pt idx="160">
                  <c:v>310.05439941222301</c:v>
                </c:pt>
                <c:pt idx="161">
                  <c:v>285.8775183863761</c:v>
                </c:pt>
                <c:pt idx="162">
                  <c:v>280.10766630395824</c:v>
                </c:pt>
                <c:pt idx="163">
                  <c:v>290.98226068061086</c:v>
                </c:pt>
                <c:pt idx="164">
                  <c:v>312.4820674712762</c:v>
                </c:pt>
                <c:pt idx="165">
                  <c:v>297.08467596220089</c:v>
                </c:pt>
                <c:pt idx="166">
                  <c:v>318.81728619749288</c:v>
                </c:pt>
                <c:pt idx="167">
                  <c:v>315.70787388332218</c:v>
                </c:pt>
                <c:pt idx="168">
                  <c:v>329.55889972386251</c:v>
                </c:pt>
                <c:pt idx="169">
                  <c:v>355.38205070374806</c:v>
                </c:pt>
                <c:pt idx="170">
                  <c:v>325.46843874422854</c:v>
                </c:pt>
                <c:pt idx="171">
                  <c:v>336.11029185981164</c:v>
                </c:pt>
                <c:pt idx="172">
                  <c:v>349.94471736823471</c:v>
                </c:pt>
                <c:pt idx="173">
                  <c:v>321.91007158843632</c:v>
                </c:pt>
                <c:pt idx="174">
                  <c:v>329.01017925319076</c:v>
                </c:pt>
                <c:pt idx="175">
                  <c:v>345.85424828704652</c:v>
                </c:pt>
                <c:pt idx="176">
                  <c:v>338.08901264222368</c:v>
                </c:pt>
                <c:pt idx="177">
                  <c:v>324.80332329320231</c:v>
                </c:pt>
                <c:pt idx="178">
                  <c:v>325.80099648606483</c:v>
                </c:pt>
                <c:pt idx="179">
                  <c:v>330.88913129032335</c:v>
                </c:pt>
                <c:pt idx="180">
                  <c:v>362.03322681270367</c:v>
                </c:pt>
                <c:pt idx="181">
                  <c:v>326.34971678387438</c:v>
                </c:pt>
                <c:pt idx="182">
                  <c:v>349.51239129180806</c:v>
                </c:pt>
                <c:pt idx="183">
                  <c:v>335.99389653152753</c:v>
                </c:pt>
                <c:pt idx="184">
                  <c:v>342.96099064153157</c:v>
                </c:pt>
                <c:pt idx="185">
                  <c:v>358.5912426512985</c:v>
                </c:pt>
                <c:pt idx="186">
                  <c:v>353.83565286194397</c:v>
                </c:pt>
                <c:pt idx="187">
                  <c:v>360.71961919817392</c:v>
                </c:pt>
                <c:pt idx="188">
                  <c:v>331.67064241637064</c:v>
                </c:pt>
                <c:pt idx="189">
                  <c:v>341.29819925709324</c:v>
                </c:pt>
                <c:pt idx="190">
                  <c:v>335.8775012045619</c:v>
                </c:pt>
                <c:pt idx="191">
                  <c:v>319.9147260666187</c:v>
                </c:pt>
                <c:pt idx="192">
                  <c:v>342.97761855672547</c:v>
                </c:pt>
                <c:pt idx="193">
                  <c:v>360.70299125473531</c:v>
                </c:pt>
                <c:pt idx="194">
                  <c:v>337.30750102722305</c:v>
                </c:pt>
                <c:pt idx="195">
                  <c:v>358.15891621780719</c:v>
                </c:pt>
                <c:pt idx="196">
                  <c:v>380.77293794130793</c:v>
                </c:pt>
                <c:pt idx="197">
                  <c:v>371.57767184304726</c:v>
                </c:pt>
                <c:pt idx="198">
                  <c:v>375.66815090493333</c:v>
                </c:pt>
                <c:pt idx="199">
                  <c:v>384.33132512540948</c:v>
                </c:pt>
                <c:pt idx="200">
                  <c:v>389.65228010856845</c:v>
                </c:pt>
                <c:pt idx="201">
                  <c:v>381.20526529352531</c:v>
                </c:pt>
                <c:pt idx="202">
                  <c:v>355.93077257343128</c:v>
                </c:pt>
                <c:pt idx="203">
                  <c:v>371.34488039884928</c:v>
                </c:pt>
                <c:pt idx="204">
                  <c:v>357.49379866253457</c:v>
                </c:pt>
                <c:pt idx="205">
                  <c:v>374.88663649167461</c:v>
                </c:pt>
                <c:pt idx="206">
                  <c:v>361.93345914003879</c:v>
                </c:pt>
                <c:pt idx="207">
                  <c:v>339.53564068179043</c:v>
                </c:pt>
                <c:pt idx="208">
                  <c:v>392.29613058549967</c:v>
                </c:pt>
                <c:pt idx="209">
                  <c:v>383.00108678838052</c:v>
                </c:pt>
                <c:pt idx="210">
                  <c:v>379.65886369062008</c:v>
                </c:pt>
                <c:pt idx="211">
                  <c:v>396.63603747497581</c:v>
                </c:pt>
                <c:pt idx="212">
                  <c:v>417.35454374367163</c:v>
                </c:pt>
                <c:pt idx="213">
                  <c:v>415.12638792371627</c:v>
                </c:pt>
                <c:pt idx="214">
                  <c:v>403.50340322909858</c:v>
                </c:pt>
                <c:pt idx="215">
                  <c:v>404.15189561617456</c:v>
                </c:pt>
                <c:pt idx="216">
                  <c:v>406.82900561711557</c:v>
                </c:pt>
                <c:pt idx="217">
                  <c:v>422.24318567716023</c:v>
                </c:pt>
                <c:pt idx="218">
                  <c:v>411.70101491860635</c:v>
                </c:pt>
                <c:pt idx="219">
                  <c:v>413.92917005473265</c:v>
                </c:pt>
                <c:pt idx="220">
                  <c:v>395.62172958019585</c:v>
                </c:pt>
                <c:pt idx="221">
                  <c:v>398.51500152823132</c:v>
                </c:pt>
                <c:pt idx="222">
                  <c:v>427.33136627126544</c:v>
                </c:pt>
                <c:pt idx="223">
                  <c:v>420.56375402461839</c:v>
                </c:pt>
                <c:pt idx="224">
                  <c:v>435.31283063099283</c:v>
                </c:pt>
                <c:pt idx="225">
                  <c:v>448.61528360870443</c:v>
                </c:pt>
                <c:pt idx="226">
                  <c:v>435.5456234254828</c:v>
                </c:pt>
                <c:pt idx="227">
                  <c:v>471.34588537408416</c:v>
                </c:pt>
                <c:pt idx="228">
                  <c:v>473.77358939725138</c:v>
                </c:pt>
                <c:pt idx="229">
                  <c:v>447.9501605950847</c:v>
                </c:pt>
                <c:pt idx="230">
                  <c:v>479.8761078576498</c:v>
                </c:pt>
                <c:pt idx="231">
                  <c:v>435.87818456870025</c:v>
                </c:pt>
                <c:pt idx="232">
                  <c:v>437.97331999349376</c:v>
                </c:pt>
                <c:pt idx="233">
                  <c:v>437.6407587893305</c:v>
                </c:pt>
                <c:pt idx="234">
                  <c:v>451.37554452310974</c:v>
                </c:pt>
                <c:pt idx="235">
                  <c:v>451.15937948804378</c:v>
                </c:pt>
                <c:pt idx="236">
                  <c:v>450.61065287864125</c:v>
                </c:pt>
                <c:pt idx="237">
                  <c:v>434.98026950424463</c:v>
                </c:pt>
                <c:pt idx="238">
                  <c:v>445.95479178369209</c:v>
                </c:pt>
                <c:pt idx="239">
                  <c:v>483.53429480137129</c:v>
                </c:pt>
                <c:pt idx="240">
                  <c:v>499.61370235377342</c:v>
                </c:pt>
                <c:pt idx="241">
                  <c:v>509.37442852473498</c:v>
                </c:pt>
                <c:pt idx="242">
                  <c:v>511.90190913059979</c:v>
                </c:pt>
                <c:pt idx="243">
                  <c:v>517.78828042660359</c:v>
                </c:pt>
                <c:pt idx="244">
                  <c:v>544.0608185902928</c:v>
                </c:pt>
                <c:pt idx="245">
                  <c:v>536.96057666301238</c:v>
                </c:pt>
                <c:pt idx="246">
                  <c:v>536.64464093092988</c:v>
                </c:pt>
                <c:pt idx="247">
                  <c:v>543.6118570407989</c:v>
                </c:pt>
                <c:pt idx="248">
                  <c:v>552.92365533187649</c:v>
                </c:pt>
                <c:pt idx="249">
                  <c:v>527.31622626763908</c:v>
                </c:pt>
                <c:pt idx="250">
                  <c:v>530.75826082751496</c:v>
                </c:pt>
                <c:pt idx="251">
                  <c:v>534.30006547914479</c:v>
                </c:pt>
                <c:pt idx="252">
                  <c:v>543.39569037439912</c:v>
                </c:pt>
                <c:pt idx="253">
                  <c:v>526.66772710750365</c:v>
                </c:pt>
                <c:pt idx="254">
                  <c:v>548.4839220975872</c:v>
                </c:pt>
                <c:pt idx="255">
                  <c:v>553.25621968011319</c:v>
                </c:pt>
                <c:pt idx="256">
                  <c:v>547.93519112915112</c:v>
                </c:pt>
                <c:pt idx="257">
                  <c:v>565.12877244802041</c:v>
                </c:pt>
                <c:pt idx="258">
                  <c:v>574.44058601402594</c:v>
                </c:pt>
                <c:pt idx="259">
                  <c:v>569.11954889104561</c:v>
                </c:pt>
                <c:pt idx="260">
                  <c:v>610.12484535346334</c:v>
                </c:pt>
                <c:pt idx="261">
                  <c:v>583.85217560802562</c:v>
                </c:pt>
                <c:pt idx="262">
                  <c:v>601.69430598094095</c:v>
                </c:pt>
                <c:pt idx="263">
                  <c:v>598.26888119628063</c:v>
                </c:pt>
                <c:pt idx="264">
                  <c:v>588.40831851429959</c:v>
                </c:pt>
                <c:pt idx="265">
                  <c:v>595.15939438857345</c:v>
                </c:pt>
                <c:pt idx="266">
                  <c:v>581.87341329125604</c:v>
                </c:pt>
                <c:pt idx="267">
                  <c:v>601.3617404305262</c:v>
                </c:pt>
                <c:pt idx="268">
                  <c:v>612.4694341351219</c:v>
                </c:pt>
                <c:pt idx="269">
                  <c:v>611.57150647006733</c:v>
                </c:pt>
                <c:pt idx="270">
                  <c:v>619.10412366683556</c:v>
                </c:pt>
                <c:pt idx="271">
                  <c:v>604.7040245764706</c:v>
                </c:pt>
                <c:pt idx="272">
                  <c:v>634.51856475304805</c:v>
                </c:pt>
                <c:pt idx="273">
                  <c:v>646.70712591624465</c:v>
                </c:pt>
                <c:pt idx="274">
                  <c:v>669.98680710773897</c:v>
                </c:pt>
                <c:pt idx="275">
                  <c:v>684.5199979081284</c:v>
                </c:pt>
                <c:pt idx="276">
                  <c:v>681.41049252567325</c:v>
                </c:pt>
                <c:pt idx="277">
                  <c:v>680.51256060833316</c:v>
                </c:pt>
                <c:pt idx="278">
                  <c:v>702.4786509378963</c:v>
                </c:pt>
                <c:pt idx="279">
                  <c:v>736.94934520595439</c:v>
                </c:pt>
                <c:pt idx="280">
                  <c:v>720.53709509235603</c:v>
                </c:pt>
                <c:pt idx="281">
                  <c:v>710.67645037409648</c:v>
                </c:pt>
                <c:pt idx="282">
                  <c:v>740.72399879554644</c:v>
                </c:pt>
                <c:pt idx="283">
                  <c:v>724.09557546055498</c:v>
                </c:pt>
                <c:pt idx="284">
                  <c:v>708.34847443993283</c:v>
                </c:pt>
                <c:pt idx="285">
                  <c:v>710.01131435780746</c:v>
                </c:pt>
                <c:pt idx="286">
                  <c:v>714.11852970594009</c:v>
                </c:pt>
                <c:pt idx="287">
                  <c:v>718.54168588671052</c:v>
                </c:pt>
                <c:pt idx="288">
                  <c:v>702.02968435841831</c:v>
                </c:pt>
                <c:pt idx="289">
                  <c:v>739.60989390099621</c:v>
                </c:pt>
                <c:pt idx="290">
                  <c:v>778.85303657744589</c:v>
                </c:pt>
                <c:pt idx="291">
                  <c:v>781.62999121439213</c:v>
                </c:pt>
                <c:pt idx="292">
                  <c:v>821.305570603364</c:v>
                </c:pt>
                <c:pt idx="293">
                  <c:v>860.89809348338895</c:v>
                </c:pt>
                <c:pt idx="294">
                  <c:v>854.57924764195013</c:v>
                </c:pt>
                <c:pt idx="295">
                  <c:v>889.59898220775688</c:v>
                </c:pt>
                <c:pt idx="296">
                  <c:v>851.02074063844702</c:v>
                </c:pt>
                <c:pt idx="297">
                  <c:v>845.48343900897794</c:v>
                </c:pt>
                <c:pt idx="298">
                  <c:v>873.75196257443372</c:v>
                </c:pt>
                <c:pt idx="299">
                  <c:v>858.33729781302804</c:v>
                </c:pt>
                <c:pt idx="300">
                  <c:v>842.59007483868959</c:v>
                </c:pt>
                <c:pt idx="301">
                  <c:v>828.07337515379561</c:v>
                </c:pt>
                <c:pt idx="302">
                  <c:v>816.53318904859884</c:v>
                </c:pt>
                <c:pt idx="303">
                  <c:v>803.2470184664852</c:v>
                </c:pt>
                <c:pt idx="304">
                  <c:v>847.92783322254138</c:v>
                </c:pt>
                <c:pt idx="305">
                  <c:v>910.31818932130989</c:v>
                </c:pt>
                <c:pt idx="306">
                  <c:v>941.38041003799606</c:v>
                </c:pt>
                <c:pt idx="307">
                  <c:v>1001.4596583336132</c:v>
                </c:pt>
                <c:pt idx="308">
                  <c:v>1017.4231713922962</c:v>
                </c:pt>
                <c:pt idx="309">
                  <c:v>1008.4270653361652</c:v>
                </c:pt>
                <c:pt idx="310">
                  <c:v>1075.5071649585254</c:v>
                </c:pt>
                <c:pt idx="311">
                  <c:v>1084.4866659016704</c:v>
                </c:pt>
                <c:pt idx="312">
                  <c:v>1122.7327210273527</c:v>
                </c:pt>
                <c:pt idx="313">
                  <c:v>1117.3117552967794</c:v>
                </c:pt>
                <c:pt idx="314">
                  <c:v>1096.7919127306322</c:v>
                </c:pt>
                <c:pt idx="315">
                  <c:v>1080.4957762256968</c:v>
                </c:pt>
                <c:pt idx="316">
                  <c:v>1077.8351834349826</c:v>
                </c:pt>
                <c:pt idx="317">
                  <c:v>1085.4843884121246</c:v>
                </c:pt>
                <c:pt idx="318">
                  <c:v>1069.3046595767155</c:v>
                </c:pt>
                <c:pt idx="319">
                  <c:v>1096.4593384199654</c:v>
                </c:pt>
                <c:pt idx="320">
                  <c:v>1063.9668477929461</c:v>
                </c:pt>
                <c:pt idx="321">
                  <c:v>1079.2652520274191</c:v>
                </c:pt>
                <c:pt idx="322">
                  <c:v>1084.2704926958829</c:v>
                </c:pt>
                <c:pt idx="323">
                  <c:v>1073.0793744767072</c:v>
                </c:pt>
                <c:pt idx="324">
                  <c:v>1109.546140521785</c:v>
                </c:pt>
                <c:pt idx="325">
                  <c:v>1134.0402601441581</c:v>
                </c:pt>
                <c:pt idx="326">
                  <c:v>1129.8165612010841</c:v>
                </c:pt>
                <c:pt idx="327">
                  <c:v>1102.4456766180983</c:v>
                </c:pt>
                <c:pt idx="328">
                  <c:v>1130.1657646341248</c:v>
                </c:pt>
                <c:pt idx="329">
                  <c:v>1124.4953665441551</c:v>
                </c:pt>
                <c:pt idx="330">
                  <c:v>1126.2912696329395</c:v>
                </c:pt>
                <c:pt idx="331">
                  <c:v>1116.0812294749455</c:v>
                </c:pt>
                <c:pt idx="332">
                  <c:v>1140.47558212783</c:v>
                </c:pt>
                <c:pt idx="333">
                  <c:v>1140.1263785738286</c:v>
                </c:pt>
                <c:pt idx="334">
                  <c:v>1125.7258927227294</c:v>
                </c:pt>
                <c:pt idx="335">
                  <c:v>1136.4846846102716</c:v>
                </c:pt>
                <c:pt idx="336">
                  <c:v>1128.2867176384548</c:v>
                </c:pt>
                <c:pt idx="337">
                  <c:v>1159.7649275338661</c:v>
                </c:pt>
                <c:pt idx="338">
                  <c:v>1168.5116519169328</c:v>
                </c:pt>
                <c:pt idx="339">
                  <c:v>1188.8153693003201</c:v>
                </c:pt>
                <c:pt idx="340">
                  <c:v>1182.3634085840918</c:v>
                </c:pt>
                <c:pt idx="341">
                  <c:v>1208.5370920689259</c:v>
                </c:pt>
                <c:pt idx="342">
                  <c:v>1221.2747369813146</c:v>
                </c:pt>
                <c:pt idx="343">
                  <c:v>1227.1613264150603</c:v>
                </c:pt>
                <c:pt idx="344">
                  <c:v>1224.7168950898279</c:v>
                </c:pt>
                <c:pt idx="345">
                  <c:v>1232.3827653213223</c:v>
                </c:pt>
                <c:pt idx="346">
                  <c:v>1226.3964023086778</c:v>
                </c:pt>
                <c:pt idx="347">
                  <c:v>1237.9201520018933</c:v>
                </c:pt>
                <c:pt idx="348">
                  <c:v>1254.2163699493422</c:v>
                </c:pt>
                <c:pt idx="349">
                  <c:v>1267.403008675157</c:v>
                </c:pt>
                <c:pt idx="350">
                  <c:v>1304.8843491802693</c:v>
                </c:pt>
                <c:pt idx="351">
                  <c:v>1287.9063285527218</c:v>
                </c:pt>
                <c:pt idx="352">
                  <c:v>1299.0975205914642</c:v>
                </c:pt>
                <c:pt idx="353">
                  <c:v>1299.3303240247133</c:v>
                </c:pt>
                <c:pt idx="354">
                  <c:v>1322.9432504435699</c:v>
                </c:pt>
                <c:pt idx="355">
                  <c:v>1342.3490947577595</c:v>
                </c:pt>
                <c:pt idx="356">
                  <c:v>1348.2190733235773</c:v>
                </c:pt>
                <c:pt idx="357">
                  <c:v>1370.2855433338468</c:v>
                </c:pt>
                <c:pt idx="358">
                  <c:v>1381.4767562256816</c:v>
                </c:pt>
                <c:pt idx="359">
                  <c:v>1373.0459314149944</c:v>
                </c:pt>
                <c:pt idx="360">
                  <c:v>1401.9967578903722</c:v>
                </c:pt>
                <c:pt idx="361">
                  <c:v>1413.4041529595038</c:v>
                </c:pt>
                <c:pt idx="362">
                  <c:v>1442.2219707651698</c:v>
                </c:pt>
                <c:pt idx="363">
                  <c:v>1450.9853839508512</c:v>
                </c:pt>
                <c:pt idx="364">
                  <c:v>1444.450238887679</c:v>
                </c:pt>
                <c:pt idx="365">
                  <c:v>1478.7057145952701</c:v>
                </c:pt>
                <c:pt idx="366">
                  <c:v>1489.7805472062732</c:v>
                </c:pt>
                <c:pt idx="367">
                  <c:v>1488.899216613501</c:v>
                </c:pt>
                <c:pt idx="368">
                  <c:v>1507.7563680808362</c:v>
                </c:pt>
                <c:pt idx="369">
                  <c:v>1515.9377793400934</c:v>
                </c:pt>
                <c:pt idx="370">
                  <c:v>1520.0451142146994</c:v>
                </c:pt>
                <c:pt idx="371">
                  <c:v>1548.6634336662146</c:v>
                </c:pt>
                <c:pt idx="372">
                  <c:v>1559.9710817292653</c:v>
                </c:pt>
                <c:pt idx="373">
                  <c:v>1592.2311450206657</c:v>
                </c:pt>
                <c:pt idx="374">
                  <c:v>1606.1827946152584</c:v>
                </c:pt>
                <c:pt idx="375">
                  <c:v>1662.8374871721246</c:v>
                </c:pt>
                <c:pt idx="376">
                  <c:v>1643.996930054544</c:v>
                </c:pt>
                <c:pt idx="377">
                  <c:v>1675.1428835807055</c:v>
                </c:pt>
                <c:pt idx="378">
                  <c:v>1705.6403171074905</c:v>
                </c:pt>
                <c:pt idx="379">
                  <c:v>1655.4043632045662</c:v>
                </c:pt>
                <c:pt idx="380">
                  <c:v>1750.854353800187</c:v>
                </c:pt>
                <c:pt idx="381">
                  <c:v>1773.3532885644472</c:v>
                </c:pt>
                <c:pt idx="382">
                  <c:v>1759.5180231200416</c:v>
                </c:pt>
                <c:pt idx="383">
                  <c:v>1777.0282811069717</c:v>
                </c:pt>
                <c:pt idx="384">
                  <c:v>1811.9323987628861</c:v>
                </c:pt>
                <c:pt idx="385">
                  <c:v>1807.2762989323419</c:v>
                </c:pt>
                <c:pt idx="386">
                  <c:v>1842.2136784021914</c:v>
                </c:pt>
                <c:pt idx="387">
                  <c:v>1842.8622066626669</c:v>
                </c:pt>
                <c:pt idx="388">
                  <c:v>1878.2319418281193</c:v>
                </c:pt>
                <c:pt idx="389">
                  <c:v>1922.5813025689456</c:v>
                </c:pt>
                <c:pt idx="390">
                  <c:v>1918.257780241154</c:v>
                </c:pt>
                <c:pt idx="391">
                  <c:v>1965.0515953670381</c:v>
                </c:pt>
                <c:pt idx="392">
                  <c:v>1998.1930569270878</c:v>
                </c:pt>
                <c:pt idx="393">
                  <c:v>1999.3071953586291</c:v>
                </c:pt>
                <c:pt idx="394">
                  <c:v>2016.2520766984121</c:v>
                </c:pt>
                <c:pt idx="395">
                  <c:v>2080.4397483304424</c:v>
                </c:pt>
                <c:pt idx="396">
                  <c:v>2076.2326292012667</c:v>
                </c:pt>
                <c:pt idx="397">
                  <c:v>2158.2631279438406</c:v>
                </c:pt>
                <c:pt idx="398">
                  <c:v>2158.379530418727</c:v>
                </c:pt>
                <c:pt idx="399">
                  <c:v>2176.8875232326077</c:v>
                </c:pt>
                <c:pt idx="400">
                  <c:v>2216.5807607216116</c:v>
                </c:pt>
                <c:pt idx="401">
                  <c:v>2241.9564922749296</c:v>
                </c:pt>
                <c:pt idx="402">
                  <c:v>2258.7018127105448</c:v>
                </c:pt>
                <c:pt idx="403">
                  <c:v>2310.5840273946601</c:v>
                </c:pt>
                <c:pt idx="404">
                  <c:v>2298.6112099426696</c:v>
                </c:pt>
                <c:pt idx="405">
                  <c:v>2361.1359140808877</c:v>
                </c:pt>
                <c:pt idx="406">
                  <c:v>2383.4186486946392</c:v>
                </c:pt>
                <c:pt idx="407">
                  <c:v>2426.7701987837181</c:v>
                </c:pt>
                <c:pt idx="408">
                  <c:v>2466.3469772626836</c:v>
                </c:pt>
                <c:pt idx="409">
                  <c:v>2501.8330378862597</c:v>
                </c:pt>
                <c:pt idx="410">
                  <c:v>2536.0885523206703</c:v>
                </c:pt>
                <c:pt idx="411">
                  <c:v>2581.4188956929916</c:v>
                </c:pt>
                <c:pt idx="412">
                  <c:v>2597.1664475546131</c:v>
                </c:pt>
                <c:pt idx="413">
                  <c:v>2634.8641178004327</c:v>
                </c:pt>
                <c:pt idx="414">
                  <c:v>2688.608640871435</c:v>
                </c:pt>
                <c:pt idx="415">
                  <c:v>2723.7620720905288</c:v>
                </c:pt>
                <c:pt idx="416">
                  <c:v>2746.3773313093407</c:v>
                </c:pt>
                <c:pt idx="417">
                  <c:v>2803.6970227075253</c:v>
                </c:pt>
                <c:pt idx="418">
                  <c:v>2841.4944188297377</c:v>
                </c:pt>
                <c:pt idx="419">
                  <c:v>2874.2033782980875</c:v>
                </c:pt>
                <c:pt idx="420">
                  <c:v>2930.5086727532371</c:v>
                </c:pt>
                <c:pt idx="421">
                  <c:v>2957.1148322088029</c:v>
                </c:pt>
                <c:pt idx="422">
                  <c:v>2975.8555442501897</c:v>
                </c:pt>
                <c:pt idx="423">
                  <c:v>3045.4805229270414</c:v>
                </c:pt>
                <c:pt idx="424">
                  <c:v>3081.8478049923183</c:v>
                </c:pt>
                <c:pt idx="425">
                  <c:v>3101.0208614447656</c:v>
                </c:pt>
                <c:pt idx="426">
                  <c:v>3141.5952383005765</c:v>
                </c:pt>
                <c:pt idx="427">
                  <c:v>3204.2360897160975</c:v>
                </c:pt>
                <c:pt idx="428">
                  <c:v>3216.9737838223095</c:v>
                </c:pt>
                <c:pt idx="429">
                  <c:v>3272.0817746020653</c:v>
                </c:pt>
                <c:pt idx="430">
                  <c:v>3324.3961275652423</c:v>
                </c:pt>
                <c:pt idx="431">
                  <c:v>3374.8314318584389</c:v>
                </c:pt>
                <c:pt idx="432">
                  <c:v>3430.6046142922819</c:v>
                </c:pt>
                <c:pt idx="433">
                  <c:v>3477.0490258860596</c:v>
                </c:pt>
                <c:pt idx="434">
                  <c:v>3491.7822014555622</c:v>
                </c:pt>
                <c:pt idx="435">
                  <c:v>3566.745164431838</c:v>
                </c:pt>
                <c:pt idx="436">
                  <c:v>3610.0800389507908</c:v>
                </c:pt>
                <c:pt idx="437">
                  <c:v>3673.1700747683449</c:v>
                </c:pt>
                <c:pt idx="438">
                  <c:v>3719.1656433149597</c:v>
                </c:pt>
                <c:pt idx="439">
                  <c:v>3751.9911366316956</c:v>
                </c:pt>
                <c:pt idx="440">
                  <c:v>3770.9314886941333</c:v>
                </c:pt>
                <c:pt idx="441">
                  <c:v>3852.3135592897956</c:v>
                </c:pt>
                <c:pt idx="442">
                  <c:v>3924.8158999957654</c:v>
                </c:pt>
                <c:pt idx="443">
                  <c:v>3942.7752161320859</c:v>
                </c:pt>
                <c:pt idx="444">
                  <c:v>4030.6762227189702</c:v>
                </c:pt>
                <c:pt idx="445">
                  <c:v>4053.3083586050043</c:v>
                </c:pt>
                <c:pt idx="446">
                  <c:v>4079.6820515628137</c:v>
                </c:pt>
                <c:pt idx="447">
                  <c:v>4130.1346930978098</c:v>
                </c:pt>
                <c:pt idx="448">
                  <c:v>4179.9056327765275</c:v>
                </c:pt>
                <c:pt idx="449">
                  <c:v>4249.9642570750493</c:v>
                </c:pt>
                <c:pt idx="450">
                  <c:v>4297.5237547918796</c:v>
                </c:pt>
                <c:pt idx="451">
                  <c:v>4362.0451964981803</c:v>
                </c:pt>
                <c:pt idx="452">
                  <c:v>4391.5455309494782</c:v>
                </c:pt>
                <c:pt idx="453">
                  <c:v>4450.0640829497515</c:v>
                </c:pt>
                <c:pt idx="454">
                  <c:v>4553.1662817674696</c:v>
                </c:pt>
                <c:pt idx="455">
                  <c:v>4600.2775448816992</c:v>
                </c:pt>
                <c:pt idx="456">
                  <c:v>4629.2295060221977</c:v>
                </c:pt>
                <c:pt idx="457">
                  <c:v>4689.9772528584335</c:v>
                </c:pt>
                <c:pt idx="458">
                  <c:v>4761.368239841564</c:v>
                </c:pt>
                <c:pt idx="459">
                  <c:v>4811.2739720181817</c:v>
                </c:pt>
                <c:pt idx="460">
                  <c:v>4839.6443271151111</c:v>
                </c:pt>
                <c:pt idx="461">
                  <c:v>4903.8354042354595</c:v>
                </c:pt>
                <c:pt idx="462">
                  <c:v>4962.3726461667165</c:v>
                </c:pt>
                <c:pt idx="463">
                  <c:v>5024.0033759335383</c:v>
                </c:pt>
                <c:pt idx="464">
                  <c:v>5085.8839096607135</c:v>
                </c:pt>
                <c:pt idx="465">
                  <c:v>5108.3845015107363</c:v>
                </c:pt>
                <c:pt idx="466">
                  <c:v>5178.9964443292411</c:v>
                </c:pt>
                <c:pt idx="467">
                  <c:v>5221.0212726391173</c:v>
                </c:pt>
                <c:pt idx="468">
                  <c:v>5285.3311048929118</c:v>
                </c:pt>
                <c:pt idx="469">
                  <c:v>5387.210017431521</c:v>
                </c:pt>
                <c:pt idx="470">
                  <c:v>5437.218615280186</c:v>
                </c:pt>
                <c:pt idx="471">
                  <c:v>5436.6697995920331</c:v>
                </c:pt>
                <c:pt idx="472">
                  <c:v>5524.7136313748179</c:v>
                </c:pt>
                <c:pt idx="473">
                  <c:v>5585.6830026080161</c:v>
                </c:pt>
                <c:pt idx="474">
                  <c:v>5628.4915888236646</c:v>
                </c:pt>
                <c:pt idx="475">
                  <c:v>5699.5570774964071</c:v>
                </c:pt>
                <c:pt idx="476">
                  <c:v>5773.0681488785358</c:v>
                </c:pt>
                <c:pt idx="477">
                  <c:v>5842.3555890116641</c:v>
                </c:pt>
                <c:pt idx="478">
                  <c:v>5883.3862218203021</c:v>
                </c:pt>
                <c:pt idx="479">
                  <c:v>5997.4817898623196</c:v>
                </c:pt>
                <c:pt idx="480">
                  <c:v>6017.6566465578771</c:v>
                </c:pt>
                <c:pt idx="481">
                  <c:v>6113.4591016654085</c:v>
                </c:pt>
                <c:pt idx="482">
                  <c:v>6194.5266012614247</c:v>
                </c:pt>
                <c:pt idx="483">
                  <c:v>6188.3059486759503</c:v>
                </c:pt>
                <c:pt idx="484">
                  <c:v>6314.0510994159495</c:v>
                </c:pt>
                <c:pt idx="485">
                  <c:v>6291.0973837682541</c:v>
                </c:pt>
                <c:pt idx="486">
                  <c:v>6387.3540193335375</c:v>
                </c:pt>
                <c:pt idx="487">
                  <c:v>6432.8133773262507</c:v>
                </c:pt>
                <c:pt idx="488">
                  <c:v>6503.6896208026683</c:v>
                </c:pt>
                <c:pt idx="489">
                  <c:v>6607.8020668943072</c:v>
                </c:pt>
                <c:pt idx="490">
                  <c:v>6631.2065043660314</c:v>
                </c:pt>
                <c:pt idx="491">
                  <c:v>6729.2503983943789</c:v>
                </c:pt>
                <c:pt idx="492">
                  <c:v>6784.2451728353608</c:v>
                </c:pt>
                <c:pt idx="493">
                  <c:v>6840.1390117085039</c:v>
                </c:pt>
                <c:pt idx="494">
                  <c:v>6918.2087567824246</c:v>
                </c:pt>
                <c:pt idx="495">
                  <c:v>6994.9492584463906</c:v>
                </c:pt>
                <c:pt idx="496">
                  <c:v>7080.6915952566251</c:v>
                </c:pt>
                <c:pt idx="497">
                  <c:v>7100.5387298233481</c:v>
                </c:pt>
                <c:pt idx="498">
                  <c:v>7175.9688605784459</c:v>
                </c:pt>
                <c:pt idx="499">
                  <c:v>7253.4969467612746</c:v>
                </c:pt>
                <c:pt idx="500">
                  <c:v>7379.9249036407382</c:v>
                </c:pt>
                <c:pt idx="501">
                  <c:v>7377.1630340538049</c:v>
                </c:pt>
                <c:pt idx="502">
                  <c:v>7466.0099457810957</c:v>
                </c:pt>
                <c:pt idx="503">
                  <c:v>7574.2602662640093</c:v>
                </c:pt>
                <c:pt idx="504">
                  <c:v>7574.9424587526355</c:v>
                </c:pt>
                <c:pt idx="505">
                  <c:v>7691.865964511293</c:v>
                </c:pt>
                <c:pt idx="506">
                  <c:v>7729.8043206886823</c:v>
                </c:pt>
                <c:pt idx="507">
                  <c:v>7828.9623248138405</c:v>
                </c:pt>
                <c:pt idx="508">
                  <c:v>7915.6099894899271</c:v>
                </c:pt>
                <c:pt idx="509">
                  <c:v>7995.0381320569413</c:v>
                </c:pt>
                <c:pt idx="510">
                  <c:v>8047.6254696134338</c:v>
                </c:pt>
                <c:pt idx="511">
                  <c:v>8129.6206370121208</c:v>
                </c:pt>
                <c:pt idx="512">
                  <c:v>8193.5278295386943</c:v>
                </c:pt>
                <c:pt idx="513">
                  <c:v>8266.874534538525</c:v>
                </c:pt>
                <c:pt idx="514">
                  <c:v>8340.2212395383576</c:v>
                </c:pt>
                <c:pt idx="515">
                  <c:v>8470.6952813227163</c:v>
                </c:pt>
                <c:pt idx="516">
                  <c:v>8536.0599767661006</c:v>
                </c:pt>
                <c:pt idx="517">
                  <c:v>8587.4276362892033</c:v>
                </c:pt>
                <c:pt idx="518">
                  <c:v>8619.5039102469345</c:v>
                </c:pt>
                <c:pt idx="519">
                  <c:v>8753.3405916616775</c:v>
                </c:pt>
                <c:pt idx="520">
                  <c:v>8867.1085453681517</c:v>
                </c:pt>
                <c:pt idx="521">
                  <c:v>8912.0581352572135</c:v>
                </c:pt>
                <c:pt idx="522">
                  <c:v>9022.5885166851731</c:v>
                </c:pt>
                <c:pt idx="523">
                  <c:v>9112.3959602900068</c:v>
                </c:pt>
                <c:pt idx="524">
                  <c:v>9259.7033982791236</c:v>
                </c:pt>
                <c:pt idx="525">
                  <c:v>9273.6904714914272</c:v>
                </c:pt>
                <c:pt idx="526">
                  <c:v>9360.1629472811419</c:v>
                </c:pt>
                <c:pt idx="527">
                  <c:v>9419.2290574567087</c:v>
                </c:pt>
                <c:pt idx="528">
                  <c:v>9513.6023926930502</c:v>
                </c:pt>
                <c:pt idx="529">
                  <c:v>9604.4001613963101</c:v>
                </c:pt>
                <c:pt idx="530">
                  <c:v>9664.59049765489</c:v>
                </c:pt>
                <c:pt idx="531">
                  <c:v>9788.9418920484022</c:v>
                </c:pt>
                <c:pt idx="532">
                  <c:v>9851.2543871209691</c:v>
                </c:pt>
                <c:pt idx="533">
                  <c:v>9901.3426556030372</c:v>
                </c:pt>
                <c:pt idx="534">
                  <c:v>9977.6191100689339</c:v>
                </c:pt>
                <c:pt idx="535">
                  <c:v>10054.032548843639</c:v>
                </c:pt>
                <c:pt idx="536">
                  <c:v>10117.671652019248</c:v>
                </c:pt>
                <c:pt idx="537">
                  <c:v>10224.847923098645</c:v>
                </c:pt>
                <c:pt idx="538">
                  <c:v>10347.144574851194</c:v>
                </c:pt>
                <c:pt idx="539">
                  <c:v>10373.921237756034</c:v>
                </c:pt>
                <c:pt idx="540">
                  <c:v>10498.896683052777</c:v>
                </c:pt>
                <c:pt idx="541">
                  <c:v>10588.652500624688</c:v>
                </c:pt>
                <c:pt idx="542">
                  <c:v>10644.215341186007</c:v>
                </c:pt>
                <c:pt idx="543">
                  <c:v>10742.314060601904</c:v>
                </c:pt>
                <c:pt idx="544">
                  <c:v>10826.435274917472</c:v>
                </c:pt>
                <c:pt idx="545">
                  <c:v>10911.01185116524</c:v>
                </c:pt>
                <c:pt idx="546">
                  <c:v>11040.254175954158</c:v>
                </c:pt>
                <c:pt idx="547">
                  <c:v>11105.505368854792</c:v>
                </c:pt>
                <c:pt idx="548">
                  <c:v>11174.961382327851</c:v>
                </c:pt>
                <c:pt idx="549">
                  <c:v>11307.465300046177</c:v>
                </c:pt>
                <c:pt idx="550">
                  <c:v>11357.822839262808</c:v>
                </c:pt>
                <c:pt idx="551">
                  <c:v>11477.872263566678</c:v>
                </c:pt>
                <c:pt idx="552">
                  <c:v>11533.356849016051</c:v>
                </c:pt>
                <c:pt idx="553">
                  <c:v>11634.660009809057</c:v>
                </c:pt>
                <c:pt idx="554">
                  <c:v>11738.390576070349</c:v>
                </c:pt>
                <c:pt idx="555">
                  <c:v>11827.267009322124</c:v>
                </c:pt>
                <c:pt idx="556">
                  <c:v>11920.004149767787</c:v>
                </c:pt>
                <c:pt idx="557">
                  <c:v>12027.014207808381</c:v>
                </c:pt>
                <c:pt idx="558">
                  <c:v>12100.645929157776</c:v>
                </c:pt>
                <c:pt idx="559">
                  <c:v>12231.586833786218</c:v>
                </c:pt>
                <c:pt idx="560">
                  <c:v>12363.428237495516</c:v>
                </c:pt>
                <c:pt idx="561">
                  <c:v>12440.42119231082</c:v>
                </c:pt>
                <c:pt idx="562">
                  <c:v>12578.515356885728</c:v>
                </c:pt>
                <c:pt idx="563">
                  <c:v>12607.779069826149</c:v>
                </c:pt>
                <c:pt idx="564">
                  <c:v>12797.120459900259</c:v>
                </c:pt>
                <c:pt idx="565">
                  <c:v>12844.640880725839</c:v>
                </c:pt>
                <c:pt idx="566">
                  <c:v>12949.073592355948</c:v>
                </c:pt>
                <c:pt idx="567">
                  <c:v>13088.690839475394</c:v>
                </c:pt>
                <c:pt idx="568">
                  <c:v>13165.071341721647</c:v>
                </c:pt>
                <c:pt idx="569">
                  <c:v>13233.222666252488</c:v>
                </c:pt>
                <c:pt idx="570">
                  <c:v>13335.458851289635</c:v>
                </c:pt>
                <c:pt idx="571">
                  <c:v>13393.263975418231</c:v>
                </c:pt>
                <c:pt idx="572">
                  <c:v>13537.742413994991</c:v>
                </c:pt>
                <c:pt idx="573">
                  <c:v>13639.444017312186</c:v>
                </c:pt>
                <c:pt idx="574">
                  <c:v>13751.419230763586</c:v>
                </c:pt>
                <c:pt idx="575">
                  <c:v>13833.8887330117</c:v>
                </c:pt>
                <c:pt idx="576">
                  <c:v>13978.103467276982</c:v>
                </c:pt>
                <c:pt idx="577">
                  <c:v>14087.212266812256</c:v>
                </c:pt>
                <c:pt idx="578">
                  <c:v>14228.676321482479</c:v>
                </c:pt>
                <c:pt idx="579">
                  <c:v>14282.425424259376</c:v>
                </c:pt>
                <c:pt idx="580">
                  <c:v>14364.811661149419</c:v>
                </c:pt>
                <c:pt idx="581">
                  <c:v>14508.781208850341</c:v>
                </c:pt>
                <c:pt idx="582">
                  <c:v>14582.607265483868</c:v>
                </c:pt>
                <c:pt idx="583">
                  <c:v>14691.359276572226</c:v>
                </c:pt>
                <c:pt idx="584">
                  <c:v>14824.223742867982</c:v>
                </c:pt>
                <c:pt idx="585">
                  <c:v>14901.5428609875</c:v>
                </c:pt>
                <c:pt idx="586">
                  <c:v>14932.67344452744</c:v>
                </c:pt>
                <c:pt idx="587">
                  <c:v>15084.209765563231</c:v>
                </c:pt>
                <c:pt idx="588">
                  <c:v>15154.30494859031</c:v>
                </c:pt>
                <c:pt idx="589">
                  <c:v>15266.701391066048</c:v>
                </c:pt>
                <c:pt idx="590">
                  <c:v>15404.569620693044</c:v>
                </c:pt>
                <c:pt idx="591">
                  <c:v>15467.8938131713</c:v>
                </c:pt>
                <c:pt idx="592">
                  <c:v>15607.255746787054</c:v>
                </c:pt>
                <c:pt idx="593">
                  <c:v>15681.972373765679</c:v>
                </c:pt>
                <c:pt idx="594">
                  <c:v>15821.491306458118</c:v>
                </c:pt>
                <c:pt idx="595">
                  <c:v>15947.17632037877</c:v>
                </c:pt>
                <c:pt idx="596">
                  <c:v>16022.362986817205</c:v>
                </c:pt>
                <c:pt idx="597">
                  <c:v>16156.011926557254</c:v>
                </c:pt>
                <c:pt idx="598">
                  <c:v>16298.186670776558</c:v>
                </c:pt>
                <c:pt idx="599">
                  <c:v>16407.519464300003</c:v>
                </c:pt>
                <c:pt idx="600">
                  <c:v>16478.292905838938</c:v>
                </c:pt>
                <c:pt idx="601">
                  <c:v>16596.2755926395</c:v>
                </c:pt>
                <c:pt idx="602">
                  <c:v>16674.332192946829</c:v>
                </c:pt>
                <c:pt idx="603">
                  <c:v>16831.612709087309</c:v>
                </c:pt>
                <c:pt idx="604">
                  <c:v>16941.129544689036</c:v>
                </c:pt>
                <c:pt idx="605">
                  <c:v>17047.659256980824</c:v>
                </c:pt>
                <c:pt idx="606">
                  <c:v>17160.786649746271</c:v>
                </c:pt>
                <c:pt idx="607">
                  <c:v>17272.505725017309</c:v>
                </c:pt>
                <c:pt idx="608">
                  <c:v>17371.799182360897</c:v>
                </c:pt>
                <c:pt idx="609">
                  <c:v>17439.984871495584</c:v>
                </c:pt>
                <c:pt idx="610">
                  <c:v>17617.821262110854</c:v>
                </c:pt>
                <c:pt idx="611">
                  <c:v>17698.011987222199</c:v>
                </c:pt>
                <c:pt idx="612">
                  <c:v>17814.526973478369</c:v>
                </c:pt>
                <c:pt idx="613">
                  <c:v>17906.06988168629</c:v>
                </c:pt>
                <c:pt idx="614">
                  <c:v>18033.364107781676</c:v>
                </c:pt>
                <c:pt idx="615">
                  <c:v>18118.885403563541</c:v>
                </c:pt>
                <c:pt idx="616">
                  <c:v>18255.403565283144</c:v>
                </c:pt>
                <c:pt idx="617">
                  <c:v>18406.113704075644</c:v>
                </c:pt>
                <c:pt idx="618">
                  <c:v>18446.366335253333</c:v>
                </c:pt>
                <c:pt idx="619">
                  <c:v>18566.702241552084</c:v>
                </c:pt>
                <c:pt idx="620">
                  <c:v>18723.764214817966</c:v>
                </c:pt>
                <c:pt idx="621">
                  <c:v>18867.500422543268</c:v>
                </c:pt>
                <c:pt idx="622">
                  <c:v>18989.247924093863</c:v>
                </c:pt>
                <c:pt idx="623">
                  <c:v>19112.400412209201</c:v>
                </c:pt>
                <c:pt idx="624">
                  <c:v>19229.042681544881</c:v>
                </c:pt>
                <c:pt idx="625">
                  <c:v>19373.251295589904</c:v>
                </c:pt>
                <c:pt idx="626">
                  <c:v>19460.979165968074</c:v>
                </c:pt>
                <c:pt idx="627">
                  <c:v>19549.040006741976</c:v>
                </c:pt>
                <c:pt idx="628">
                  <c:v>19726.245645054118</c:v>
                </c:pt>
                <c:pt idx="629">
                  <c:v>19817.144219342819</c:v>
                </c:pt>
                <c:pt idx="630">
                  <c:v>19957.784607802467</c:v>
                </c:pt>
                <c:pt idx="631">
                  <c:v>20056.595185665592</c:v>
                </c:pt>
                <c:pt idx="632">
                  <c:v>20208.865800140877</c:v>
                </c:pt>
                <c:pt idx="633">
                  <c:v>20255.109785898141</c:v>
                </c:pt>
                <c:pt idx="634">
                  <c:v>20409.558522380878</c:v>
                </c:pt>
                <c:pt idx="635">
                  <c:v>20529.730565468471</c:v>
                </c:pt>
                <c:pt idx="636">
                  <c:v>20657.575768568353</c:v>
                </c:pt>
                <c:pt idx="637">
                  <c:v>20800.985881127661</c:v>
                </c:pt>
                <c:pt idx="638">
                  <c:v>20924.972555085358</c:v>
                </c:pt>
                <c:pt idx="639">
                  <c:v>20999.502471062642</c:v>
                </c:pt>
                <c:pt idx="640">
                  <c:v>21147.510058450873</c:v>
                </c:pt>
                <c:pt idx="641">
                  <c:v>21337.492751875729</c:v>
                </c:pt>
                <c:pt idx="642">
                  <c:v>21368.14000385534</c:v>
                </c:pt>
                <c:pt idx="643">
                  <c:v>21571.370213417387</c:v>
                </c:pt>
                <c:pt idx="644">
                  <c:v>21660.784336683082</c:v>
                </c:pt>
                <c:pt idx="645">
                  <c:v>21827.9138745866</c:v>
                </c:pt>
                <c:pt idx="646">
                  <c:v>21883.62919252989</c:v>
                </c:pt>
                <c:pt idx="647">
                  <c:v>22104.988961642393</c:v>
                </c:pt>
                <c:pt idx="648">
                  <c:v>22125.183123146151</c:v>
                </c:pt>
                <c:pt idx="649">
                  <c:v>22273.149398480444</c:v>
                </c:pt>
                <c:pt idx="650">
                  <c:v>22447.356826628173</c:v>
                </c:pt>
                <c:pt idx="651">
                  <c:v>22554.852019523081</c:v>
                </c:pt>
                <c:pt idx="652">
                  <c:v>22710.16941752825</c:v>
                </c:pt>
                <c:pt idx="653">
                  <c:v>22814.224674868339</c:v>
                </c:pt>
                <c:pt idx="654">
                  <c:v>22909.145762041768</c:v>
                </c:pt>
                <c:pt idx="655">
                  <c:v>23078.587047338959</c:v>
                </c:pt>
                <c:pt idx="656">
                  <c:v>23191.413257639786</c:v>
                </c:pt>
                <c:pt idx="657">
                  <c:v>23369.289755255122</c:v>
                </c:pt>
                <c:pt idx="658">
                  <c:v>23387.749098569078</c:v>
                </c:pt>
                <c:pt idx="659">
                  <c:v>23596.240879583671</c:v>
                </c:pt>
                <c:pt idx="660">
                  <c:v>23714.505703504903</c:v>
                </c:pt>
                <c:pt idx="661">
                  <c:v>23803.35294062705</c:v>
                </c:pt>
                <c:pt idx="662">
                  <c:v>23991.180768836846</c:v>
                </c:pt>
                <c:pt idx="663">
                  <c:v>24088.007368823011</c:v>
                </c:pt>
                <c:pt idx="664">
                  <c:v>24250.341543900759</c:v>
                </c:pt>
                <c:pt idx="665">
                  <c:v>24430.60812982234</c:v>
                </c:pt>
                <c:pt idx="666">
                  <c:v>24532.734030364969</c:v>
                </c:pt>
                <c:pt idx="667">
                  <c:v>24691.104345689979</c:v>
                </c:pt>
                <c:pt idx="668">
                  <c:v>24830.824873295835</c:v>
                </c:pt>
                <c:pt idx="669">
                  <c:v>24920.299951034289</c:v>
                </c:pt>
                <c:pt idx="670">
                  <c:v>25041.240252439478</c:v>
                </c:pt>
                <c:pt idx="671">
                  <c:v>25201.123767029741</c:v>
                </c:pt>
                <c:pt idx="672">
                  <c:v>25350.275992214054</c:v>
                </c:pt>
                <c:pt idx="673">
                  <c:v>25504.461018810911</c:v>
                </c:pt>
                <c:pt idx="674">
                  <c:v>25612.023639426312</c:v>
                </c:pt>
                <c:pt idx="675">
                  <c:v>25785.611053839471</c:v>
                </c:pt>
                <c:pt idx="676">
                  <c:v>25869.928900040646</c:v>
                </c:pt>
                <c:pt idx="677">
                  <c:v>25983.226035245516</c:v>
                </c:pt>
                <c:pt idx="678">
                  <c:v>26106.45523361487</c:v>
                </c:pt>
                <c:pt idx="679">
                  <c:v>26244.246035916389</c:v>
                </c:pt>
                <c:pt idx="680">
                  <c:v>26446.946760617589</c:v>
                </c:pt>
                <c:pt idx="681">
                  <c:v>26483.106998078969</c:v>
                </c:pt>
                <c:pt idx="682">
                  <c:v>26627.397122924496</c:v>
                </c:pt>
                <c:pt idx="683">
                  <c:v>26754.515628079102</c:v>
                </c:pt>
                <c:pt idx="684">
                  <c:v>26924.498554268688</c:v>
                </c:pt>
                <c:pt idx="685">
                  <c:v>27073.453530798695</c:v>
                </c:pt>
                <c:pt idx="686">
                  <c:v>27164.469936127913</c:v>
                </c:pt>
                <c:pt idx="687">
                  <c:v>27297.186807548405</c:v>
                </c:pt>
                <c:pt idx="688">
                  <c:v>27431.441390331875</c:v>
                </c:pt>
                <c:pt idx="689">
                  <c:v>27590.782515017952</c:v>
                </c:pt>
                <c:pt idx="690">
                  <c:v>27769.245352393598</c:v>
                </c:pt>
                <c:pt idx="691">
                  <c:v>27858.430858721997</c:v>
                </c:pt>
                <c:pt idx="692">
                  <c:v>28022.589849930097</c:v>
                </c:pt>
                <c:pt idx="693">
                  <c:v>28208.166184712773</c:v>
                </c:pt>
                <c:pt idx="694">
                  <c:v>28387.967068791739</c:v>
                </c:pt>
                <c:pt idx="695">
                  <c:v>28428.953051835986</c:v>
                </c:pt>
                <c:pt idx="696">
                  <c:v>28597.743048835327</c:v>
                </c:pt>
                <c:pt idx="697">
                  <c:v>28785.456867902099</c:v>
                </c:pt>
                <c:pt idx="698">
                  <c:v>28898.812888423323</c:v>
                </c:pt>
                <c:pt idx="699">
                  <c:v>29006.260199998145</c:v>
                </c:pt>
                <c:pt idx="700">
                  <c:v>29237.327056142465</c:v>
                </c:pt>
                <c:pt idx="701">
                  <c:v>29368.503112855076</c:v>
                </c:pt>
                <c:pt idx="702">
                  <c:v>29425.368625535593</c:v>
                </c:pt>
                <c:pt idx="703">
                  <c:v>29696.806839362762</c:v>
                </c:pt>
                <c:pt idx="704">
                  <c:v>29750.599255238609</c:v>
                </c:pt>
                <c:pt idx="705">
                  <c:v>30060.203216698523</c:v>
                </c:pt>
                <c:pt idx="706">
                  <c:v>30174.636410633393</c:v>
                </c:pt>
                <c:pt idx="707">
                  <c:v>30353.499655362226</c:v>
                </c:pt>
                <c:pt idx="708">
                  <c:v>30524.735704454837</c:v>
                </c:pt>
                <c:pt idx="709">
                  <c:v>30765.520256150445</c:v>
                </c:pt>
                <c:pt idx="710">
                  <c:v>30946.522737460993</c:v>
                </c:pt>
                <c:pt idx="711">
                  <c:v>31083.277907656146</c:v>
                </c:pt>
                <c:pt idx="712">
                  <c:v>31274.492982053645</c:v>
                </c:pt>
                <c:pt idx="713">
                  <c:v>31447.861315630515</c:v>
                </c:pt>
                <c:pt idx="714">
                  <c:v>31555.471210633055</c:v>
                </c:pt>
                <c:pt idx="715">
                  <c:v>31775.562442128907</c:v>
                </c:pt>
                <c:pt idx="716">
                  <c:v>31989.551784168121</c:v>
                </c:pt>
                <c:pt idx="717">
                  <c:v>32125.290115738848</c:v>
                </c:pt>
                <c:pt idx="718">
                  <c:v>32277.20737701526</c:v>
                </c:pt>
                <c:pt idx="719">
                  <c:v>32385.651420922055</c:v>
                </c:pt>
                <c:pt idx="720">
                  <c:v>32539.814162329509</c:v>
                </c:pt>
                <c:pt idx="721">
                  <c:v>32738.300384483035</c:v>
                </c:pt>
                <c:pt idx="722">
                  <c:v>32894.977820112814</c:v>
                </c:pt>
                <c:pt idx="723">
                  <c:v>33098.892967002779</c:v>
                </c:pt>
                <c:pt idx="724">
                  <c:v>33226.053341706967</c:v>
                </c:pt>
                <c:pt idx="725">
                  <c:v>33360.397493799792</c:v>
                </c:pt>
                <c:pt idx="726">
                  <c:v>33530.956999488997</c:v>
                </c:pt>
                <c:pt idx="727">
                  <c:v>33761.164483660323</c:v>
                </c:pt>
                <c:pt idx="728">
                  <c:v>33822.272448981079</c:v>
                </c:pt>
                <c:pt idx="729">
                  <c:v>34016.034505269527</c:v>
                </c:pt>
                <c:pt idx="730">
                  <c:v>34134.053764159216</c:v>
                </c:pt>
                <c:pt idx="731">
                  <c:v>34268.611351364096</c:v>
                </c:pt>
                <c:pt idx="732">
                  <c:v>34408.706378902629</c:v>
                </c:pt>
                <c:pt idx="733">
                  <c:v>34637.79275900458</c:v>
                </c:pt>
                <c:pt idx="734">
                  <c:v>34783.070685294122</c:v>
                </c:pt>
                <c:pt idx="735">
                  <c:v>34988.368086568844</c:v>
                </c:pt>
                <c:pt idx="736">
                  <c:v>35091.555145332997</c:v>
                </c:pt>
                <c:pt idx="737">
                  <c:v>35271.8682779796</c:v>
                </c:pt>
                <c:pt idx="738">
                  <c:v>35401.242231875272</c:v>
                </c:pt>
                <c:pt idx="739">
                  <c:v>35588.017215032334</c:v>
                </c:pt>
                <c:pt idx="740">
                  <c:v>35673.019546901945</c:v>
                </c:pt>
                <c:pt idx="741">
                  <c:v>35892.756183556005</c:v>
                </c:pt>
                <c:pt idx="742">
                  <c:v>36039.506303531845</c:v>
                </c:pt>
                <c:pt idx="743">
                  <c:v>36180.161774699889</c:v>
                </c:pt>
                <c:pt idx="744">
                  <c:v>36339.836877477748</c:v>
                </c:pt>
                <c:pt idx="745">
                  <c:v>36596.06867634879</c:v>
                </c:pt>
                <c:pt idx="746">
                  <c:v>36838.378111235899</c:v>
                </c:pt>
                <c:pt idx="747">
                  <c:v>36756.774777103143</c:v>
                </c:pt>
                <c:pt idx="748">
                  <c:v>37022.121097734263</c:v>
                </c:pt>
                <c:pt idx="749">
                  <c:v>37194.890052328119</c:v>
                </c:pt>
                <c:pt idx="750">
                  <c:v>37302.284140687334</c:v>
                </c:pt>
                <c:pt idx="751">
                  <c:v>37441.839107845401</c:v>
                </c:pt>
                <c:pt idx="752">
                  <c:v>37625.762091211953</c:v>
                </c:pt>
                <c:pt idx="753">
                  <c:v>37848.850580348415</c:v>
                </c:pt>
                <c:pt idx="754">
                  <c:v>37885.090615587083</c:v>
                </c:pt>
                <c:pt idx="755">
                  <c:v>38064.249236209631</c:v>
                </c:pt>
                <c:pt idx="756">
                  <c:v>38307.377673815376</c:v>
                </c:pt>
                <c:pt idx="757">
                  <c:v>38459.463290962944</c:v>
                </c:pt>
                <c:pt idx="758">
                  <c:v>38509.544849670317</c:v>
                </c:pt>
                <c:pt idx="759">
                  <c:v>38687.851891028418</c:v>
                </c:pt>
                <c:pt idx="760">
                  <c:v>38751.100377017079</c:v>
                </c:pt>
                <c:pt idx="761">
                  <c:v>38994.718681797771</c:v>
                </c:pt>
                <c:pt idx="762">
                  <c:v>39139.517156760405</c:v>
                </c:pt>
                <c:pt idx="763">
                  <c:v>39318.802462113694</c:v>
                </c:pt>
                <c:pt idx="764">
                  <c:v>39431.812818268714</c:v>
                </c:pt>
                <c:pt idx="765">
                  <c:v>39651.692994890378</c:v>
                </c:pt>
                <c:pt idx="766">
                  <c:v>39720.974207022577</c:v>
                </c:pt>
                <c:pt idx="767">
                  <c:v>39808.65594912348</c:v>
                </c:pt>
                <c:pt idx="768">
                  <c:v>39947.11919925292</c:v>
                </c:pt>
                <c:pt idx="769">
                  <c:v>40269.963954598788</c:v>
                </c:pt>
                <c:pt idx="770">
                  <c:v>40327.178153241985</c:v>
                </c:pt>
                <c:pt idx="771">
                  <c:v>40524.170500054133</c:v>
                </c:pt>
                <c:pt idx="772">
                  <c:v>40741.966747408551</c:v>
                </c:pt>
                <c:pt idx="773">
                  <c:v>40958.679087518954</c:v>
                </c:pt>
                <c:pt idx="774">
                  <c:v>41032.52457264148</c:v>
                </c:pt>
                <c:pt idx="775">
                  <c:v>41227.501547879619</c:v>
                </c:pt>
                <c:pt idx="776">
                  <c:v>41453.002832575527</c:v>
                </c:pt>
                <c:pt idx="777">
                  <c:v>41463.036580157357</c:v>
                </c:pt>
                <c:pt idx="778">
                  <c:v>41656.981384001294</c:v>
                </c:pt>
                <c:pt idx="779">
                  <c:v>41909.135933445643</c:v>
                </c:pt>
                <c:pt idx="780">
                  <c:v>41867.083286334317</c:v>
                </c:pt>
                <c:pt idx="781">
                  <c:v>42058.794151495029</c:v>
                </c:pt>
                <c:pt idx="782">
                  <c:v>42255.817770867907</c:v>
                </c:pt>
                <c:pt idx="783">
                  <c:v>42468.224413768286</c:v>
                </c:pt>
                <c:pt idx="784">
                  <c:v>42630.7381412947</c:v>
                </c:pt>
                <c:pt idx="785">
                  <c:v>42823.485092417999</c:v>
                </c:pt>
                <c:pt idx="786">
                  <c:v>43087.420609245637</c:v>
                </c:pt>
                <c:pt idx="787">
                  <c:v>43237.911700468656</c:v>
                </c:pt>
                <c:pt idx="788">
                  <c:v>43354.61573005822</c:v>
                </c:pt>
                <c:pt idx="789">
                  <c:v>43551.881723406048</c:v>
                </c:pt>
                <c:pt idx="790">
                  <c:v>43644.747247855375</c:v>
                </c:pt>
                <c:pt idx="791">
                  <c:v>43868.450572749083</c:v>
                </c:pt>
                <c:pt idx="792">
                  <c:v>43985.961089820717</c:v>
                </c:pt>
                <c:pt idx="793">
                  <c:v>44175.666907141793</c:v>
                </c:pt>
                <c:pt idx="794">
                  <c:v>44422.747910361679</c:v>
                </c:pt>
                <c:pt idx="795">
                  <c:v>44504.699091729264</c:v>
                </c:pt>
                <c:pt idx="796">
                  <c:v>44609.297051298854</c:v>
                </c:pt>
                <c:pt idx="797">
                  <c:v>44775.713997982173</c:v>
                </c:pt>
                <c:pt idx="798">
                  <c:v>44979.125099620011</c:v>
                </c:pt>
                <c:pt idx="799">
                  <c:v>45153.95262178604</c:v>
                </c:pt>
                <c:pt idx="800">
                  <c:v>45342.678724335994</c:v>
                </c:pt>
                <c:pt idx="801">
                  <c:v>45471.593153054469</c:v>
                </c:pt>
                <c:pt idx="802">
                  <c:v>45581.842496073223</c:v>
                </c:pt>
                <c:pt idx="803">
                  <c:v>45783.468803596283</c:v>
                </c:pt>
                <c:pt idx="804">
                  <c:v>46003.724554788678</c:v>
                </c:pt>
                <c:pt idx="805">
                  <c:v>46105.592919634117</c:v>
                </c:pt>
                <c:pt idx="806">
                  <c:v>46194.430702398735</c:v>
                </c:pt>
                <c:pt idx="807">
                  <c:v>46409.394960479141</c:v>
                </c:pt>
                <c:pt idx="808">
                  <c:v>46598.211844487603</c:v>
                </c:pt>
                <c:pt idx="809">
                  <c:v>46759.079671443615</c:v>
                </c:pt>
                <c:pt idx="810">
                  <c:v>46855.17583155122</c:v>
                </c:pt>
                <c:pt idx="811">
                  <c:v>47045.516671929072</c:v>
                </c:pt>
                <c:pt idx="812">
                  <c:v>47173.649270853886</c:v>
                </c:pt>
                <c:pt idx="813">
                  <c:v>47416.313551753105</c:v>
                </c:pt>
                <c:pt idx="814">
                  <c:v>47532.377131075875</c:v>
                </c:pt>
                <c:pt idx="815">
                  <c:v>47670.959762080536</c:v>
                </c:pt>
                <c:pt idx="816">
                  <c:v>47889.525503811827</c:v>
                </c:pt>
                <c:pt idx="817">
                  <c:v>48056.799847391543</c:v>
                </c:pt>
                <c:pt idx="818">
                  <c:v>48227.981647865126</c:v>
                </c:pt>
                <c:pt idx="819">
                  <c:v>48371.87041277915</c:v>
                </c:pt>
                <c:pt idx="820">
                  <c:v>48543.370163476618</c:v>
                </c:pt>
                <c:pt idx="821">
                  <c:v>48681.800145634355</c:v>
                </c:pt>
                <c:pt idx="822">
                  <c:v>48855.827875158117</c:v>
                </c:pt>
                <c:pt idx="823">
                  <c:v>48954.665666897607</c:v>
                </c:pt>
                <c:pt idx="824">
                  <c:v>49206.744268757611</c:v>
                </c:pt>
                <c:pt idx="825">
                  <c:v>49343.399334890237</c:v>
                </c:pt>
                <c:pt idx="826">
                  <c:v>49549.817006814548</c:v>
                </c:pt>
                <c:pt idx="827">
                  <c:v>49572.2500918484</c:v>
                </c:pt>
                <c:pt idx="828">
                  <c:v>49837.636432081083</c:v>
                </c:pt>
                <c:pt idx="829">
                  <c:v>49989.850304098189</c:v>
                </c:pt>
                <c:pt idx="830">
                  <c:v>50081.497648656528</c:v>
                </c:pt>
                <c:pt idx="831">
                  <c:v>50227.982145940943</c:v>
                </c:pt>
                <c:pt idx="832">
                  <c:v>50479.197846580406</c:v>
                </c:pt>
                <c:pt idx="833">
                  <c:v>50636.022608084539</c:v>
                </c:pt>
                <c:pt idx="834">
                  <c:v>50914.558838334116</c:v>
                </c:pt>
                <c:pt idx="835">
                  <c:v>51032.940549172425</c:v>
                </c:pt>
                <c:pt idx="836">
                  <c:v>51174.26281084714</c:v>
                </c:pt>
                <c:pt idx="837">
                  <c:v>51350.871549250791</c:v>
                </c:pt>
                <c:pt idx="838">
                  <c:v>51546.814738114699</c:v>
                </c:pt>
                <c:pt idx="839">
                  <c:v>51724.92754343796</c:v>
                </c:pt>
                <c:pt idx="840">
                  <c:v>51819.033101284025</c:v>
                </c:pt>
                <c:pt idx="841">
                  <c:v>52024.808310019042</c:v>
                </c:pt>
                <c:pt idx="842">
                  <c:v>52110.547551188603</c:v>
                </c:pt>
                <c:pt idx="843">
                  <c:v>52281.805252709157</c:v>
                </c:pt>
                <c:pt idx="844">
                  <c:v>52510.556192237404</c:v>
                </c:pt>
                <c:pt idx="845">
                  <c:v>52608.91476279308</c:v>
                </c:pt>
                <c:pt idx="846">
                  <c:v>52757.400031023462</c:v>
                </c:pt>
                <c:pt idx="847">
                  <c:v>52961.641720818079</c:v>
                </c:pt>
                <c:pt idx="848">
                  <c:v>53089.668605565428</c:v>
                </c:pt>
                <c:pt idx="849">
                  <c:v>53304.901467705204</c:v>
                </c:pt>
                <c:pt idx="850">
                  <c:v>53372.756423336286</c:v>
                </c:pt>
                <c:pt idx="851">
                  <c:v>53572.405410051993</c:v>
                </c:pt>
                <c:pt idx="852">
                  <c:v>53662.708836819707</c:v>
                </c:pt>
                <c:pt idx="853">
                  <c:v>53867.753995275787</c:v>
                </c:pt>
                <c:pt idx="854">
                  <c:v>54023.847467184853</c:v>
                </c:pt>
                <c:pt idx="855">
                  <c:v>54174.98493342544</c:v>
                </c:pt>
                <c:pt idx="856">
                  <c:v>54342.646435929928</c:v>
                </c:pt>
                <c:pt idx="857">
                  <c:v>54384.456013758223</c:v>
                </c:pt>
                <c:pt idx="858">
                  <c:v>54649.224016374217</c:v>
                </c:pt>
                <c:pt idx="859">
                  <c:v>54783.120541364769</c:v>
                </c:pt>
                <c:pt idx="860">
                  <c:v>55020.921489509827</c:v>
                </c:pt>
                <c:pt idx="861">
                  <c:v>55194.593346243128</c:v>
                </c:pt>
                <c:pt idx="862">
                  <c:v>55372.815955951992</c:v>
                </c:pt>
                <c:pt idx="863">
                  <c:v>55524.21092347565</c:v>
                </c:pt>
                <c:pt idx="864">
                  <c:v>55590.935928755047</c:v>
                </c:pt>
                <c:pt idx="865">
                  <c:v>55838.027948855699</c:v>
                </c:pt>
                <c:pt idx="866">
                  <c:v>55907.153277605154</c:v>
                </c:pt>
                <c:pt idx="867">
                  <c:v>56157.664897481933</c:v>
                </c:pt>
                <c:pt idx="868">
                  <c:v>56173.26982511222</c:v>
                </c:pt>
                <c:pt idx="869">
                  <c:v>56326.478696722785</c:v>
                </c:pt>
                <c:pt idx="870">
                  <c:v>56514.012428548762</c:v>
                </c:pt>
                <c:pt idx="871">
                  <c:v>56640.721082960612</c:v>
                </c:pt>
                <c:pt idx="872">
                  <c:v>56756.729188224548</c:v>
                </c:pt>
                <c:pt idx="873">
                  <c:v>56981.665078207749</c:v>
                </c:pt>
                <c:pt idx="874">
                  <c:v>57028.49381423508</c:v>
                </c:pt>
                <c:pt idx="875">
                  <c:v>57184.37126727945</c:v>
                </c:pt>
                <c:pt idx="876">
                  <c:v>57231.086861379976</c:v>
                </c:pt>
                <c:pt idx="877">
                  <c:v>57389.042849413789</c:v>
                </c:pt>
                <c:pt idx="878">
                  <c:v>57489.422281418651</c:v>
                </c:pt>
                <c:pt idx="879">
                  <c:v>57760.007753417776</c:v>
                </c:pt>
                <c:pt idx="880">
                  <c:v>58026.265493623861</c:v>
                </c:pt>
                <c:pt idx="881">
                  <c:v>58181.265998667281</c:v>
                </c:pt>
                <c:pt idx="882">
                  <c:v>58426.769644740059</c:v>
                </c:pt>
                <c:pt idx="883">
                  <c:v>58617.668295019343</c:v>
                </c:pt>
                <c:pt idx="884">
                  <c:v>58756.770481409607</c:v>
                </c:pt>
                <c:pt idx="885">
                  <c:v>58931.15756281263</c:v>
                </c:pt>
                <c:pt idx="886">
                  <c:v>59041.177082403512</c:v>
                </c:pt>
                <c:pt idx="887">
                  <c:v>59044.635599860987</c:v>
                </c:pt>
                <c:pt idx="888">
                  <c:v>59382.801439880779</c:v>
                </c:pt>
                <c:pt idx="889">
                  <c:v>59411.252926214409</c:v>
                </c:pt>
                <c:pt idx="890">
                  <c:v>59549.311921805951</c:v>
                </c:pt>
                <c:pt idx="891">
                  <c:v>59672.330347013856</c:v>
                </c:pt>
                <c:pt idx="892">
                  <c:v>59785.556580431461</c:v>
                </c:pt>
                <c:pt idx="893">
                  <c:v>59962.791146373129</c:v>
                </c:pt>
                <c:pt idx="894">
                  <c:v>60012.793588354994</c:v>
                </c:pt>
                <c:pt idx="895">
                  <c:v>60128.222206907682</c:v>
                </c:pt>
                <c:pt idx="896">
                  <c:v>60303.613568394234</c:v>
                </c:pt>
                <c:pt idx="897">
                  <c:v>60377.564972420187</c:v>
                </c:pt>
                <c:pt idx="898">
                  <c:v>60514.483190551997</c:v>
                </c:pt>
                <c:pt idx="899">
                  <c:v>60665.790589094919</c:v>
                </c:pt>
                <c:pt idx="900">
                  <c:v>60781.440911834914</c:v>
                </c:pt>
                <c:pt idx="901">
                  <c:v>60877.709448985981</c:v>
                </c:pt>
                <c:pt idx="902">
                  <c:v>60989.438855106753</c:v>
                </c:pt>
                <c:pt idx="903">
                  <c:v>61283.729725378209</c:v>
                </c:pt>
                <c:pt idx="904">
                  <c:v>61459.756856955515</c:v>
                </c:pt>
                <c:pt idx="905">
                  <c:v>61594.814437591769</c:v>
                </c:pt>
                <c:pt idx="906">
                  <c:v>61847.752629797324</c:v>
                </c:pt>
                <c:pt idx="907">
                  <c:v>61956.994195886728</c:v>
                </c:pt>
                <c:pt idx="908">
                  <c:v>62336.346304188221</c:v>
                </c:pt>
                <c:pt idx="909">
                  <c:v>62506.957990492112</c:v>
                </c:pt>
                <c:pt idx="910">
                  <c:v>62659.136020382393</c:v>
                </c:pt>
                <c:pt idx="911">
                  <c:v>62907.483181452328</c:v>
                </c:pt>
                <c:pt idx="912">
                  <c:v>63163.835012577074</c:v>
                </c:pt>
                <c:pt idx="913">
                  <c:v>63305.924488613964</c:v>
                </c:pt>
                <c:pt idx="914">
                  <c:v>63603.968823329902</c:v>
                </c:pt>
                <c:pt idx="915">
                  <c:v>63798.545155951433</c:v>
                </c:pt>
                <c:pt idx="916">
                  <c:v>64023.573861451536</c:v>
                </c:pt>
                <c:pt idx="917">
                  <c:v>64121.322699082099</c:v>
                </c:pt>
                <c:pt idx="918">
                  <c:v>64379.405407571867</c:v>
                </c:pt>
                <c:pt idx="919">
                  <c:v>64553.456413096814</c:v>
                </c:pt>
                <c:pt idx="920">
                  <c:v>64657.894607702285</c:v>
                </c:pt>
                <c:pt idx="921">
                  <c:v>64883.294977927901</c:v>
                </c:pt>
                <c:pt idx="922">
                  <c:v>65037.467773241056</c:v>
                </c:pt>
                <c:pt idx="923">
                  <c:v>65262.994364435945</c:v>
                </c:pt>
                <c:pt idx="924">
                  <c:v>65419.770258439094</c:v>
                </c:pt>
                <c:pt idx="925">
                  <c:v>65672.259161108726</c:v>
                </c:pt>
                <c:pt idx="926">
                  <c:v>66013.031253182242</c:v>
                </c:pt>
                <c:pt idx="927">
                  <c:v>66171.654846232603</c:v>
                </c:pt>
                <c:pt idx="928">
                  <c:v>66353.949073027659</c:v>
                </c:pt>
                <c:pt idx="929">
                  <c:v>66694.777075975697</c:v>
                </c:pt>
                <c:pt idx="930">
                  <c:v>66839.546177466895</c:v>
                </c:pt>
                <c:pt idx="931">
                  <c:v>66998.822319084022</c:v>
                </c:pt>
                <c:pt idx="932">
                  <c:v>67062.776940944401</c:v>
                </c:pt>
                <c:pt idx="933">
                  <c:v>67396.679619770905</c:v>
                </c:pt>
                <c:pt idx="934">
                  <c:v>67562.460009879083</c:v>
                </c:pt>
                <c:pt idx="935">
                  <c:v>67807.760525768914</c:v>
                </c:pt>
                <c:pt idx="936">
                  <c:v>67949.956395077767</c:v>
                </c:pt>
                <c:pt idx="937">
                  <c:v>68212.051739722752</c:v>
                </c:pt>
                <c:pt idx="938">
                  <c:v>68239.843126736785</c:v>
                </c:pt>
                <c:pt idx="939">
                  <c:v>68381.733494027678</c:v>
                </c:pt>
                <c:pt idx="940">
                  <c:v>68691.272316456947</c:v>
                </c:pt>
                <c:pt idx="941">
                  <c:v>68825.512098790452</c:v>
                </c:pt>
                <c:pt idx="942">
                  <c:v>69030.777855043285</c:v>
                </c:pt>
                <c:pt idx="943">
                  <c:v>69132.74922592011</c:v>
                </c:pt>
                <c:pt idx="944">
                  <c:v>69278.822919479469</c:v>
                </c:pt>
                <c:pt idx="945">
                  <c:v>69454.188735807023</c:v>
                </c:pt>
                <c:pt idx="946">
                  <c:v>69666.020140020642</c:v>
                </c:pt>
                <c:pt idx="947">
                  <c:v>69840.613327166488</c:v>
                </c:pt>
                <c:pt idx="948">
                  <c:v>69990.189621481244</c:v>
                </c:pt>
                <c:pt idx="949">
                  <c:v>70083.810895350209</c:v>
                </c:pt>
                <c:pt idx="950">
                  <c:v>70121.004287874384</c:v>
                </c:pt>
                <c:pt idx="951">
                  <c:v>70292.420210323849</c:v>
                </c:pt>
                <c:pt idx="952">
                  <c:v>70375.787390154917</c:v>
                </c:pt>
                <c:pt idx="953">
                  <c:v>70502.771240665417</c:v>
                </c:pt>
                <c:pt idx="954">
                  <c:v>70826.532515996136</c:v>
                </c:pt>
                <c:pt idx="955">
                  <c:v>70899.4033220243</c:v>
                </c:pt>
                <c:pt idx="956">
                  <c:v>70922.918972206375</c:v>
                </c:pt>
                <c:pt idx="957">
                  <c:v>71066.609291873727</c:v>
                </c:pt>
                <c:pt idx="958">
                  <c:v>71185.217204607019</c:v>
                </c:pt>
                <c:pt idx="959">
                  <c:v>71300.438798764764</c:v>
                </c:pt>
                <c:pt idx="960">
                  <c:v>71544.650328935342</c:v>
                </c:pt>
                <c:pt idx="961">
                  <c:v>71592.226711269206</c:v>
                </c:pt>
                <c:pt idx="962">
                  <c:v>71642.827214401623</c:v>
                </c:pt>
                <c:pt idx="963">
                  <c:v>71928.883728008674</c:v>
                </c:pt>
                <c:pt idx="964">
                  <c:v>71933.126207158013</c:v>
                </c:pt>
                <c:pt idx="965">
                  <c:v>72041.889878887217</c:v>
                </c:pt>
                <c:pt idx="966">
                  <c:v>72060.719559292353</c:v>
                </c:pt>
                <c:pt idx="967">
                  <c:v>72289.602859410297</c:v>
                </c:pt>
                <c:pt idx="968">
                  <c:v>72479.171865220342</c:v>
                </c:pt>
                <c:pt idx="969">
                  <c:v>72539.789138003121</c:v>
                </c:pt>
                <c:pt idx="970">
                  <c:v>72771.946759636121</c:v>
                </c:pt>
                <c:pt idx="971">
                  <c:v>72815.450993322302</c:v>
                </c:pt>
                <c:pt idx="972">
                  <c:v>73036.612684834297</c:v>
                </c:pt>
                <c:pt idx="973">
                  <c:v>73126.182495552071</c:v>
                </c:pt>
                <c:pt idx="974">
                  <c:v>73314.119426387173</c:v>
                </c:pt>
                <c:pt idx="975">
                  <c:v>73295.628556272175</c:v>
                </c:pt>
                <c:pt idx="976">
                  <c:v>73505.01253014525</c:v>
                </c:pt>
                <c:pt idx="977">
                  <c:v>73608.490734089413</c:v>
                </c:pt>
                <c:pt idx="978">
                  <c:v>73807.818075605508</c:v>
                </c:pt>
                <c:pt idx="979">
                  <c:v>73964.028988393897</c:v>
                </c:pt>
                <c:pt idx="980">
                  <c:v>74023.629784269811</c:v>
                </c:pt>
                <c:pt idx="981">
                  <c:v>74194.094584866631</c:v>
                </c:pt>
                <c:pt idx="982">
                  <c:v>74274.172325198801</c:v>
                </c:pt>
                <c:pt idx="983">
                  <c:v>74331.364327238916</c:v>
                </c:pt>
                <c:pt idx="984">
                  <c:v>74506.393072676379</c:v>
                </c:pt>
                <c:pt idx="985">
                  <c:v>74708.097347381787</c:v>
                </c:pt>
                <c:pt idx="986">
                  <c:v>74914.00739809667</c:v>
                </c:pt>
                <c:pt idx="987">
                  <c:v>74905.970372576397</c:v>
                </c:pt>
                <c:pt idx="988">
                  <c:v>74892.819015801055</c:v>
                </c:pt>
                <c:pt idx="989">
                  <c:v>75026.53253367859</c:v>
                </c:pt>
                <c:pt idx="990">
                  <c:v>75247.344884415972</c:v>
                </c:pt>
                <c:pt idx="991">
                  <c:v>75349.088957394109</c:v>
                </c:pt>
                <c:pt idx="992">
                  <c:v>75584.465732527882</c:v>
                </c:pt>
                <c:pt idx="993">
                  <c:v>75667.214021121152</c:v>
                </c:pt>
                <c:pt idx="994">
                  <c:v>75703.773796432259</c:v>
                </c:pt>
                <c:pt idx="995">
                  <c:v>75779.694275317393</c:v>
                </c:pt>
                <c:pt idx="996">
                  <c:v>75774.447485909142</c:v>
                </c:pt>
                <c:pt idx="997">
                  <c:v>75996.791802582316</c:v>
                </c:pt>
                <c:pt idx="998">
                  <c:v>76130.027060684195</c:v>
                </c:pt>
                <c:pt idx="999">
                  <c:v>76359.140693562411</c:v>
                </c:pt>
                <c:pt idx="1000">
                  <c:v>76479.011799744039</c:v>
                </c:pt>
                <c:pt idx="1001">
                  <c:v>76483.164447420539</c:v>
                </c:pt>
                <c:pt idx="1002">
                  <c:v>76552.682492514941</c:v>
                </c:pt>
                <c:pt idx="1003">
                  <c:v>76627.821852008783</c:v>
                </c:pt>
                <c:pt idx="1004">
                  <c:v>76828.346740751964</c:v>
                </c:pt>
                <c:pt idx="1005">
                  <c:v>76818.227219085908</c:v>
                </c:pt>
                <c:pt idx="1006">
                  <c:v>77127.655322243038</c:v>
                </c:pt>
                <c:pt idx="1007">
                  <c:v>77161.097776374561</c:v>
                </c:pt>
                <c:pt idx="1008">
                  <c:v>77361.352124979414</c:v>
                </c:pt>
                <c:pt idx="1009">
                  <c:v>77607.072610527146</c:v>
                </c:pt>
                <c:pt idx="1010">
                  <c:v>77612.346468640535</c:v>
                </c:pt>
                <c:pt idx="1011">
                  <c:v>77535.67645039357</c:v>
                </c:pt>
                <c:pt idx="1012">
                  <c:v>77703.544038456734</c:v>
                </c:pt>
                <c:pt idx="1013">
                  <c:v>77650.069900236209</c:v>
                </c:pt>
                <c:pt idx="1014">
                  <c:v>77800.82927662268</c:v>
                </c:pt>
                <c:pt idx="1015">
                  <c:v>78119.076695541706</c:v>
                </c:pt>
                <c:pt idx="1016">
                  <c:v>78305.477624493476</c:v>
                </c:pt>
                <c:pt idx="1017">
                  <c:v>78446.552278016257</c:v>
                </c:pt>
                <c:pt idx="1018">
                  <c:v>78424.43442442111</c:v>
                </c:pt>
                <c:pt idx="1019">
                  <c:v>78573.238215676101</c:v>
                </c:pt>
                <c:pt idx="1020">
                  <c:v>78574.466104506006</c:v>
                </c:pt>
                <c:pt idx="1021">
                  <c:v>78500.190177865981</c:v>
                </c:pt>
                <c:pt idx="1022">
                  <c:v>78733.790336675083</c:v>
                </c:pt>
                <c:pt idx="1023">
                  <c:v>78806.870339706584</c:v>
                </c:pt>
                <c:pt idx="1024">
                  <c:v>79024.045580780323</c:v>
                </c:pt>
                <c:pt idx="1025">
                  <c:v>79207.757499938787</c:v>
                </c:pt>
                <c:pt idx="1026">
                  <c:v>79193.694002546501</c:v>
                </c:pt>
                <c:pt idx="1027">
                  <c:v>79152.641193079602</c:v>
                </c:pt>
                <c:pt idx="1028">
                  <c:v>79115.109901688746</c:v>
                </c:pt>
                <c:pt idx="1029">
                  <c:v>79193.712338168014</c:v>
                </c:pt>
                <c:pt idx="1030">
                  <c:v>79316.80515603903</c:v>
                </c:pt>
                <c:pt idx="1031">
                  <c:v>79676.742580153732</c:v>
                </c:pt>
                <c:pt idx="1032">
                  <c:v>79914.002311180753</c:v>
                </c:pt>
                <c:pt idx="1033">
                  <c:v>79962.802103139562</c:v>
                </c:pt>
                <c:pt idx="1034">
                  <c:v>80122.165511653817</c:v>
                </c:pt>
                <c:pt idx="1035">
                  <c:v>80036.298557860442</c:v>
                </c:pt>
                <c:pt idx="1036">
                  <c:v>80190.07383745379</c:v>
                </c:pt>
                <c:pt idx="1037">
                  <c:v>80225.176068654997</c:v>
                </c:pt>
                <c:pt idx="1038">
                  <c:v>80343.480448389018</c:v>
                </c:pt>
                <c:pt idx="1039">
                  <c:v>80625.23333120186</c:v>
                </c:pt>
                <c:pt idx="1040">
                  <c:v>80875.739965895962</c:v>
                </c:pt>
                <c:pt idx="1041">
                  <c:v>80906.948392982405</c:v>
                </c:pt>
                <c:pt idx="1042">
                  <c:v>81087.859775509205</c:v>
                </c:pt>
                <c:pt idx="1043">
                  <c:v>81098.986139654371</c:v>
                </c:pt>
                <c:pt idx="1044">
                  <c:v>81031.788535754808</c:v>
                </c:pt>
                <c:pt idx="1045">
                  <c:v>80883.707232311746</c:v>
                </c:pt>
                <c:pt idx="1046">
                  <c:v>81140.371045432083</c:v>
                </c:pt>
                <c:pt idx="1047">
                  <c:v>81356.310204596142</c:v>
                </c:pt>
                <c:pt idx="1048">
                  <c:v>81557.329182912057</c:v>
                </c:pt>
                <c:pt idx="1049">
                  <c:v>81770.992229730182</c:v>
                </c:pt>
                <c:pt idx="1050">
                  <c:v>81783.133643491397</c:v>
                </c:pt>
                <c:pt idx="1051">
                  <c:v>81929.462162286247</c:v>
                </c:pt>
                <c:pt idx="1052">
                  <c:v>81843.015452870124</c:v>
                </c:pt>
                <c:pt idx="1053">
                  <c:v>81724.337710426174</c:v>
                </c:pt>
                <c:pt idx="1054">
                  <c:v>81788.276780796907</c:v>
                </c:pt>
                <c:pt idx="1055">
                  <c:v>82036.764453983153</c:v>
                </c:pt>
                <c:pt idx="1056">
                  <c:v>82296.03752314164</c:v>
                </c:pt>
                <c:pt idx="1057">
                  <c:v>82473.556980966416</c:v>
                </c:pt>
                <c:pt idx="1058">
                  <c:v>82644.221128693403</c:v>
                </c:pt>
                <c:pt idx="1059">
                  <c:v>82771.747480834369</c:v>
                </c:pt>
                <c:pt idx="1060">
                  <c:v>82730.340401122841</c:v>
                </c:pt>
                <c:pt idx="1061">
                  <c:v>82818.448742301844</c:v>
                </c:pt>
                <c:pt idx="1062">
                  <c:v>82579.165778473878</c:v>
                </c:pt>
                <c:pt idx="1063">
                  <c:v>82681.454435481559</c:v>
                </c:pt>
                <c:pt idx="1064">
                  <c:v>82866.713482194275</c:v>
                </c:pt>
                <c:pt idx="1065">
                  <c:v>83158.975479864414</c:v>
                </c:pt>
                <c:pt idx="1066">
                  <c:v>83439.037940051829</c:v>
                </c:pt>
                <c:pt idx="1067">
                  <c:v>83529.974110775293</c:v>
                </c:pt>
                <c:pt idx="1068">
                  <c:v>83485.976362516623</c:v>
                </c:pt>
                <c:pt idx="1069">
                  <c:v>83269.642512796374</c:v>
                </c:pt>
                <c:pt idx="1070">
                  <c:v>83282.750179609458</c:v>
                </c:pt>
                <c:pt idx="1071">
                  <c:v>83256.277564846474</c:v>
                </c:pt>
                <c:pt idx="1072">
                  <c:v>83530.580856351167</c:v>
                </c:pt>
                <c:pt idx="1073">
                  <c:v>83782.7456452404</c:v>
                </c:pt>
                <c:pt idx="1074">
                  <c:v>83912.572986759289</c:v>
                </c:pt>
                <c:pt idx="1075">
                  <c:v>84061.038584128095</c:v>
                </c:pt>
                <c:pt idx="1076">
                  <c:v>84201.789975093488</c:v>
                </c:pt>
                <c:pt idx="1077">
                  <c:v>84164.766647080178</c:v>
                </c:pt>
                <c:pt idx="1078">
                  <c:v>83996.542187792555</c:v>
                </c:pt>
                <c:pt idx="1079">
                  <c:v>84079.172233398436</c:v>
                </c:pt>
                <c:pt idx="1080">
                  <c:v>84288.603290845902</c:v>
                </c:pt>
                <c:pt idx="1081">
                  <c:v>84169.548560580253</c:v>
                </c:pt>
                <c:pt idx="1082">
                  <c:v>84237.121831673692</c:v>
                </c:pt>
                <c:pt idx="1083">
                  <c:v>84268.738915073118</c:v>
                </c:pt>
                <c:pt idx="1084">
                  <c:v>84185.84393171595</c:v>
                </c:pt>
                <c:pt idx="1085">
                  <c:v>84112.66288525972</c:v>
                </c:pt>
                <c:pt idx="1086">
                  <c:v>84142.438932910984</c:v>
                </c:pt>
                <c:pt idx="1087">
                  <c:v>84460.2722458887</c:v>
                </c:pt>
                <c:pt idx="1088">
                  <c:v>84727.505190140888</c:v>
                </c:pt>
                <c:pt idx="1089">
                  <c:v>84994.273181317796</c:v>
                </c:pt>
                <c:pt idx="1090">
                  <c:v>85295.058785894347</c:v>
                </c:pt>
                <c:pt idx="1091">
                  <c:v>85633.168087570011</c:v>
                </c:pt>
                <c:pt idx="1092">
                  <c:v>85546.690231515939</c:v>
                </c:pt>
                <c:pt idx="1093">
                  <c:v>85772.065314438165</c:v>
                </c:pt>
                <c:pt idx="1094">
                  <c:v>85804.089885740177</c:v>
                </c:pt>
                <c:pt idx="1095">
                  <c:v>85709.747408097261</c:v>
                </c:pt>
                <c:pt idx="1096">
                  <c:v>85642.995726804918</c:v>
                </c:pt>
                <c:pt idx="1097">
                  <c:v>85512.331818201026</c:v>
                </c:pt>
                <c:pt idx="1098">
                  <c:v>85479.317279772353</c:v>
                </c:pt>
                <c:pt idx="1099">
                  <c:v>85556.002235891254</c:v>
                </c:pt>
                <c:pt idx="1100">
                  <c:v>85838.802036501758</c:v>
                </c:pt>
                <c:pt idx="1101">
                  <c:v>86102.876515567521</c:v>
                </c:pt>
                <c:pt idx="1102">
                  <c:v>86374.231080712518</c:v>
                </c:pt>
                <c:pt idx="1103">
                  <c:v>86467.861401476199</c:v>
                </c:pt>
                <c:pt idx="1104">
                  <c:v>86592.682361640414</c:v>
                </c:pt>
                <c:pt idx="1105">
                  <c:v>86479.514794945237</c:v>
                </c:pt>
                <c:pt idx="1106">
                  <c:v>86239.222190513945</c:v>
                </c:pt>
                <c:pt idx="1107">
                  <c:v>86107.920092317916</c:v>
                </c:pt>
                <c:pt idx="1108">
                  <c:v>86113.681562433238</c:v>
                </c:pt>
                <c:pt idx="1109">
                  <c:v>86399.875079083868</c:v>
                </c:pt>
                <c:pt idx="1110">
                  <c:v>86620.169521150005</c:v>
                </c:pt>
                <c:pt idx="1111">
                  <c:v>86824.794615987033</c:v>
                </c:pt>
                <c:pt idx="1112">
                  <c:v>87040.096292327886</c:v>
                </c:pt>
                <c:pt idx="1113">
                  <c:v>87129.458799220374</c:v>
                </c:pt>
                <c:pt idx="1114">
                  <c:v>87154.152295676016</c:v>
                </c:pt>
                <c:pt idx="1115">
                  <c:v>86793.604598923877</c:v>
                </c:pt>
                <c:pt idx="1116">
                  <c:v>86645.208300850834</c:v>
                </c:pt>
                <c:pt idx="1117">
                  <c:v>86655.039766999456</c:v>
                </c:pt>
                <c:pt idx="1118">
                  <c:v>86697.624784901665</c:v>
                </c:pt>
                <c:pt idx="1119">
                  <c:v>87094.601008549478</c:v>
                </c:pt>
                <c:pt idx="1120">
                  <c:v>87447.1944063845</c:v>
                </c:pt>
                <c:pt idx="1121">
                  <c:v>87714.849389819181</c:v>
                </c:pt>
                <c:pt idx="1122">
                  <c:v>87641.307667625661</c:v>
                </c:pt>
                <c:pt idx="1123">
                  <c:v>87612.926544722388</c:v>
                </c:pt>
                <c:pt idx="1124">
                  <c:v>87407.028946505568</c:v>
                </c:pt>
                <c:pt idx="1125">
                  <c:v>87186.911561014698</c:v>
                </c:pt>
                <c:pt idx="1126">
                  <c:v>87041.698274015478</c:v>
                </c:pt>
                <c:pt idx="1127">
                  <c:v>87167.889412103614</c:v>
                </c:pt>
                <c:pt idx="1128">
                  <c:v>87546.625190315739</c:v>
                </c:pt>
                <c:pt idx="1129">
                  <c:v>87771.20867900041</c:v>
                </c:pt>
                <c:pt idx="1130">
                  <c:v>88027.970136009928</c:v>
                </c:pt>
                <c:pt idx="1131">
                  <c:v>88065.546842044496</c:v>
                </c:pt>
                <c:pt idx="1132">
                  <c:v>87891.29807285752</c:v>
                </c:pt>
                <c:pt idx="1133">
                  <c:v>87821.435659024617</c:v>
                </c:pt>
                <c:pt idx="1134">
                  <c:v>87746.288899511317</c:v>
                </c:pt>
                <c:pt idx="1135">
                  <c:v>87577.215711399622</c:v>
                </c:pt>
                <c:pt idx="1136">
                  <c:v>87592.059872746424</c:v>
                </c:pt>
                <c:pt idx="1137">
                  <c:v>87836.907287988681</c:v>
                </c:pt>
                <c:pt idx="1138">
                  <c:v>87896.326461977616</c:v>
                </c:pt>
                <c:pt idx="1139">
                  <c:v>88290.538017853731</c:v>
                </c:pt>
                <c:pt idx="1140">
                  <c:v>88296.911846521267</c:v>
                </c:pt>
                <c:pt idx="1141">
                  <c:v>88136.280746072502</c:v>
                </c:pt>
                <c:pt idx="1142">
                  <c:v>87964.10924127094</c:v>
                </c:pt>
                <c:pt idx="1143">
                  <c:v>87768.869562876818</c:v>
                </c:pt>
                <c:pt idx="1144">
                  <c:v>87505.99793902869</c:v>
                </c:pt>
                <c:pt idx="1145">
                  <c:v>87473.345532692387</c:v>
                </c:pt>
                <c:pt idx="1146">
                  <c:v>87486.58693238454</c:v>
                </c:pt>
                <c:pt idx="1147">
                  <c:v>87742.347431147777</c:v>
                </c:pt>
                <c:pt idx="1148">
                  <c:v>87948.268562082798</c:v>
                </c:pt>
                <c:pt idx="1149">
                  <c:v>87938.690517911047</c:v>
                </c:pt>
                <c:pt idx="1150">
                  <c:v>87939.316773702769</c:v>
                </c:pt>
                <c:pt idx="1151">
                  <c:v>87716.562254278804</c:v>
                </c:pt>
                <c:pt idx="1152">
                  <c:v>87726.029071540033</c:v>
                </c:pt>
                <c:pt idx="1153">
                  <c:v>87416.494758862507</c:v>
                </c:pt>
                <c:pt idx="1154">
                  <c:v>87211.826533160114</c:v>
                </c:pt>
                <c:pt idx="1155">
                  <c:v>87110.068754883643</c:v>
                </c:pt>
                <c:pt idx="1156">
                  <c:v>87191.58885623129</c:v>
                </c:pt>
                <c:pt idx="1157">
                  <c:v>87425.444952377016</c:v>
                </c:pt>
                <c:pt idx="1158">
                  <c:v>87443.750578471925</c:v>
                </c:pt>
                <c:pt idx="1159">
                  <c:v>87796.018158632374</c:v>
                </c:pt>
                <c:pt idx="1160">
                  <c:v>87870.171564092423</c:v>
                </c:pt>
                <c:pt idx="1161">
                  <c:v>87845.36146228094</c:v>
                </c:pt>
                <c:pt idx="1162">
                  <c:v>87901.483793002597</c:v>
                </c:pt>
                <c:pt idx="1163">
                  <c:v>87726.157997277187</c:v>
                </c:pt>
                <c:pt idx="1164">
                  <c:v>87555.723120302806</c:v>
                </c:pt>
                <c:pt idx="1165">
                  <c:v>87506.255771109456</c:v>
                </c:pt>
                <c:pt idx="1166">
                  <c:v>87718.054104782175</c:v>
                </c:pt>
                <c:pt idx="1167">
                  <c:v>88008.205715238335</c:v>
                </c:pt>
                <c:pt idx="1168">
                  <c:v>87976.137162123705</c:v>
                </c:pt>
                <c:pt idx="1169">
                  <c:v>88410.150869039586</c:v>
                </c:pt>
                <c:pt idx="1170">
                  <c:v>88756.010220352604</c:v>
                </c:pt>
                <c:pt idx="1171">
                  <c:v>89133.12343219266</c:v>
                </c:pt>
                <c:pt idx="1172">
                  <c:v>89417.385068153817</c:v>
                </c:pt>
                <c:pt idx="1173">
                  <c:v>89583.852542654698</c:v>
                </c:pt>
                <c:pt idx="1174">
                  <c:v>89342.327521513318</c:v>
                </c:pt>
                <c:pt idx="1175">
                  <c:v>89453.762759323319</c:v>
                </c:pt>
                <c:pt idx="1176">
                  <c:v>89379.791563097344</c:v>
                </c:pt>
                <c:pt idx="1177">
                  <c:v>89604.143298039853</c:v>
                </c:pt>
                <c:pt idx="1178">
                  <c:v>89940.923683065252</c:v>
                </c:pt>
                <c:pt idx="1179">
                  <c:v>90585.491096946193</c:v>
                </c:pt>
                <c:pt idx="1180">
                  <c:v>90887.225897693846</c:v>
                </c:pt>
                <c:pt idx="1181">
                  <c:v>91218.147886519582</c:v>
                </c:pt>
                <c:pt idx="1182">
                  <c:v>91442.259067500054</c:v>
                </c:pt>
                <c:pt idx="1183">
                  <c:v>91620.651284079315</c:v>
                </c:pt>
                <c:pt idx="1184">
                  <c:v>91720.134587474211</c:v>
                </c:pt>
                <c:pt idx="1185">
                  <c:v>91516.395494783661</c:v>
                </c:pt>
                <c:pt idx="1186">
                  <c:v>91445.578562105497</c:v>
                </c:pt>
                <c:pt idx="1187">
                  <c:v>91437.59334082283</c:v>
                </c:pt>
                <c:pt idx="1188">
                  <c:v>91485.41283991636</c:v>
                </c:pt>
                <c:pt idx="1189">
                  <c:v>91769.066234422251</c:v>
                </c:pt>
                <c:pt idx="1190">
                  <c:v>92119.419238536328</c:v>
                </c:pt>
                <c:pt idx="1191">
                  <c:v>92604.496151463027</c:v>
                </c:pt>
                <c:pt idx="1192">
                  <c:v>92570.786448382365</c:v>
                </c:pt>
                <c:pt idx="1193">
                  <c:v>92614.828737387477</c:v>
                </c:pt>
                <c:pt idx="1194">
                  <c:v>92555.527775124181</c:v>
                </c:pt>
                <c:pt idx="1195">
                  <c:v>92415.56644048843</c:v>
                </c:pt>
                <c:pt idx="1196">
                  <c:v>92435.251980893285</c:v>
                </c:pt>
                <c:pt idx="1197">
                  <c:v>92300.703884620612</c:v>
                </c:pt>
                <c:pt idx="1198">
                  <c:v>92137.238975520348</c:v>
                </c:pt>
                <c:pt idx="1199">
                  <c:v>92065.684173270667</c:v>
                </c:pt>
                <c:pt idx="1200">
                  <c:v>92077.231663260842</c:v>
                </c:pt>
                <c:pt idx="1201">
                  <c:v>92296.018005008067</c:v>
                </c:pt>
                <c:pt idx="1202">
                  <c:v>92407.817730104347</c:v>
                </c:pt>
                <c:pt idx="1203">
                  <c:v>92702.897691512597</c:v>
                </c:pt>
                <c:pt idx="1204">
                  <c:v>92723.084155972203</c:v>
                </c:pt>
                <c:pt idx="1205">
                  <c:v>92857.659625377142</c:v>
                </c:pt>
                <c:pt idx="1206">
                  <c:v>92649.517083400031</c:v>
                </c:pt>
                <c:pt idx="1207">
                  <c:v>92440.030410285894</c:v>
                </c:pt>
                <c:pt idx="1208">
                  <c:v>91838.67521073141</c:v>
                </c:pt>
                <c:pt idx="1209">
                  <c:v>91706.006750810542</c:v>
                </c:pt>
                <c:pt idx="1210">
                  <c:v>91735.018703353766</c:v>
                </c:pt>
                <c:pt idx="1211">
                  <c:v>91843.10192369057</c:v>
                </c:pt>
                <c:pt idx="1212">
                  <c:v>92113.626931976352</c:v>
                </c:pt>
                <c:pt idx="1213">
                  <c:v>92218.038317149258</c:v>
                </c:pt>
                <c:pt idx="1214">
                  <c:v>92248.163571139361</c:v>
                </c:pt>
                <c:pt idx="1215">
                  <c:v>92565.860117231161</c:v>
                </c:pt>
                <c:pt idx="1216">
                  <c:v>92275.83563019977</c:v>
                </c:pt>
                <c:pt idx="1217">
                  <c:v>92406.34178844445</c:v>
                </c:pt>
                <c:pt idx="1218">
                  <c:v>92134.785525107625</c:v>
                </c:pt>
                <c:pt idx="1219">
                  <c:v>91890.80028269731</c:v>
                </c:pt>
                <c:pt idx="1220">
                  <c:v>91516.524589985042</c:v>
                </c:pt>
                <c:pt idx="1221">
                  <c:v>91212.3761708401</c:v>
                </c:pt>
                <c:pt idx="1222">
                  <c:v>91276.787772353928</c:v>
                </c:pt>
                <c:pt idx="1223">
                  <c:v>91406.242832272736</c:v>
                </c:pt>
                <c:pt idx="1224">
                  <c:v>91770.301988142906</c:v>
                </c:pt>
                <c:pt idx="1225">
                  <c:v>92087.432609735246</c:v>
                </c:pt>
                <c:pt idx="1226">
                  <c:v>92249.030623717015</c:v>
                </c:pt>
                <c:pt idx="1227">
                  <c:v>91985.738772476907</c:v>
                </c:pt>
                <c:pt idx="1228">
                  <c:v>91722.089620994186</c:v>
                </c:pt>
                <c:pt idx="1229">
                  <c:v>91084.387506399464</c:v>
                </c:pt>
                <c:pt idx="1230">
                  <c:v>90793.324299398053</c:v>
                </c:pt>
                <c:pt idx="1231">
                  <c:v>90638.826027516348</c:v>
                </c:pt>
                <c:pt idx="1232">
                  <c:v>90613.882187583717</c:v>
                </c:pt>
                <c:pt idx="1233">
                  <c:v>90799.961651350517</c:v>
                </c:pt>
                <c:pt idx="1234">
                  <c:v>90953.602446973964</c:v>
                </c:pt>
                <c:pt idx="1235">
                  <c:v>91103.453567666147</c:v>
                </c:pt>
                <c:pt idx="1236">
                  <c:v>91115.992251852047</c:v>
                </c:pt>
                <c:pt idx="1237">
                  <c:v>91195.411457791095</c:v>
                </c:pt>
                <c:pt idx="1238">
                  <c:v>90798.726365182039</c:v>
                </c:pt>
                <c:pt idx="1239">
                  <c:v>90479.911950647802</c:v>
                </c:pt>
                <c:pt idx="1240">
                  <c:v>90038.981118878422</c:v>
                </c:pt>
                <c:pt idx="1241">
                  <c:v>89872.727771267135</c:v>
                </c:pt>
                <c:pt idx="1242">
                  <c:v>89806.247489073517</c:v>
                </c:pt>
                <c:pt idx="1243">
                  <c:v>90031.976907455493</c:v>
                </c:pt>
                <c:pt idx="1244">
                  <c:v>90479.303596181082</c:v>
                </c:pt>
                <c:pt idx="1245">
                  <c:v>91055.6411617103</c:v>
                </c:pt>
                <c:pt idx="1246">
                  <c:v>91611.688026743475</c:v>
                </c:pt>
                <c:pt idx="1247">
                  <c:v>91986.71639903191</c:v>
                </c:pt>
                <c:pt idx="1248">
                  <c:v>92046.352404007863</c:v>
                </c:pt>
                <c:pt idx="1249">
                  <c:v>91784.68842173634</c:v>
                </c:pt>
                <c:pt idx="1250">
                  <c:v>91369.231291058342</c:v>
                </c:pt>
                <c:pt idx="1251">
                  <c:v>91083.539309583997</c:v>
                </c:pt>
                <c:pt idx="1252">
                  <c:v>90445.014738109574</c:v>
                </c:pt>
                <c:pt idx="1253">
                  <c:v>90350.501307091326</c:v>
                </c:pt>
                <c:pt idx="1254">
                  <c:v>90567.903514223392</c:v>
                </c:pt>
                <c:pt idx="1255">
                  <c:v>91070.871706949227</c:v>
                </c:pt>
                <c:pt idx="1256">
                  <c:v>91664.914765112975</c:v>
                </c:pt>
                <c:pt idx="1257">
                  <c:v>92405.732962805487</c:v>
                </c:pt>
                <c:pt idx="1258">
                  <c:v>93001.840707406445</c:v>
                </c:pt>
                <c:pt idx="1259">
                  <c:v>93356.702667626349</c:v>
                </c:pt>
                <c:pt idx="1260">
                  <c:v>93271.169246615478</c:v>
                </c:pt>
                <c:pt idx="1261">
                  <c:v>93223.43914992435</c:v>
                </c:pt>
                <c:pt idx="1262">
                  <c:v>92860.981224934701</c:v>
                </c:pt>
                <c:pt idx="1263">
                  <c:v>92417.300679507447</c:v>
                </c:pt>
                <c:pt idx="1264">
                  <c:v>92213.629327802861</c:v>
                </c:pt>
                <c:pt idx="1265">
                  <c:v>91881.448672105733</c:v>
                </c:pt>
                <c:pt idx="1266">
                  <c:v>91924.499591335698</c:v>
                </c:pt>
                <c:pt idx="1267">
                  <c:v>91746.435454374456</c:v>
                </c:pt>
                <c:pt idx="1268">
                  <c:v>91765.6356378856</c:v>
                </c:pt>
                <c:pt idx="1269">
                  <c:v>92069.484139550099</c:v>
                </c:pt>
                <c:pt idx="1270">
                  <c:v>92363.539920873533</c:v>
                </c:pt>
                <c:pt idx="1271">
                  <c:v>92808.094642326003</c:v>
                </c:pt>
                <c:pt idx="1272">
                  <c:v>93276.706461992071</c:v>
                </c:pt>
                <c:pt idx="1273">
                  <c:v>93610.20800232781</c:v>
                </c:pt>
                <c:pt idx="1274">
                  <c:v>93524.44065597083</c:v>
                </c:pt>
                <c:pt idx="1275">
                  <c:v>93007.746216095547</c:v>
                </c:pt>
                <c:pt idx="1276">
                  <c:v>92654.812643088255</c:v>
                </c:pt>
                <c:pt idx="1277">
                  <c:v>92237.353114385289</c:v>
                </c:pt>
                <c:pt idx="1278">
                  <c:v>91712.25913830199</c:v>
                </c:pt>
                <c:pt idx="1279">
                  <c:v>91580.335326393513</c:v>
                </c:pt>
                <c:pt idx="1280">
                  <c:v>91497.344804877066</c:v>
                </c:pt>
                <c:pt idx="1281">
                  <c:v>91512.96525331719</c:v>
                </c:pt>
                <c:pt idx="1282">
                  <c:v>92099.367590830312</c:v>
                </c:pt>
                <c:pt idx="1283">
                  <c:v>92467.465075370463</c:v>
                </c:pt>
                <c:pt idx="1284">
                  <c:v>92867.993509085718</c:v>
                </c:pt>
                <c:pt idx="1285">
                  <c:v>92839.575459330663</c:v>
                </c:pt>
                <c:pt idx="1286">
                  <c:v>92913.020352432344</c:v>
                </c:pt>
                <c:pt idx="1287">
                  <c:v>92605.474054702776</c:v>
                </c:pt>
                <c:pt idx="1288">
                  <c:v>92183.725911028901</c:v>
                </c:pt>
                <c:pt idx="1289">
                  <c:v>91590.921428751579</c:v>
                </c:pt>
                <c:pt idx="1290">
                  <c:v>90991.456252669144</c:v>
                </c:pt>
                <c:pt idx="1291">
                  <c:v>90364.879976449505</c:v>
                </c:pt>
                <c:pt idx="1292">
                  <c:v>90172.064334946481</c:v>
                </c:pt>
                <c:pt idx="1293">
                  <c:v>90249.115305500251</c:v>
                </c:pt>
                <c:pt idx="1294">
                  <c:v>90525.391427845301</c:v>
                </c:pt>
                <c:pt idx="1295">
                  <c:v>91034.620940404173</c:v>
                </c:pt>
                <c:pt idx="1296">
                  <c:v>91345.755889544685</c:v>
                </c:pt>
                <c:pt idx="1297">
                  <c:v>91824.528229382544</c:v>
                </c:pt>
                <c:pt idx="1298">
                  <c:v>92181.512225548591</c:v>
                </c:pt>
                <c:pt idx="1299">
                  <c:v>91782.475118622402</c:v>
                </c:pt>
                <c:pt idx="1300">
                  <c:v>91220.969209079791</c:v>
                </c:pt>
                <c:pt idx="1301">
                  <c:v>90682.575077509056</c:v>
                </c:pt>
                <c:pt idx="1302">
                  <c:v>90258.94037396097</c:v>
                </c:pt>
                <c:pt idx="1303">
                  <c:v>89794.709893188643</c:v>
                </c:pt>
                <c:pt idx="1304">
                  <c:v>89372.051782002411</c:v>
                </c:pt>
                <c:pt idx="1305">
                  <c:v>89026.859256605341</c:v>
                </c:pt>
                <c:pt idx="1306">
                  <c:v>89044.419214875568</c:v>
                </c:pt>
                <c:pt idx="1307">
                  <c:v>89443.424373814036</c:v>
                </c:pt>
                <c:pt idx="1308">
                  <c:v>90199.953599512271</c:v>
                </c:pt>
                <c:pt idx="1309">
                  <c:v>90822.584080555622</c:v>
                </c:pt>
                <c:pt idx="1310">
                  <c:v>91105.555637022961</c:v>
                </c:pt>
                <c:pt idx="1311">
                  <c:v>91199.578866173339</c:v>
                </c:pt>
                <c:pt idx="1312">
                  <c:v>90770.222752840898</c:v>
                </c:pt>
                <c:pt idx="1313">
                  <c:v>90262.516486010805</c:v>
                </c:pt>
                <c:pt idx="1314">
                  <c:v>89274.882361334559</c:v>
                </c:pt>
                <c:pt idx="1315">
                  <c:v>88299.859286302817</c:v>
                </c:pt>
                <c:pt idx="1316">
                  <c:v>87692.619078168646</c:v>
                </c:pt>
                <c:pt idx="1317">
                  <c:v>87484.505873910239</c:v>
                </c:pt>
                <c:pt idx="1318">
                  <c:v>87641.418172211037</c:v>
                </c:pt>
                <c:pt idx="1319">
                  <c:v>88028.577990727485</c:v>
                </c:pt>
                <c:pt idx="1320">
                  <c:v>88690.659991161345</c:v>
                </c:pt>
                <c:pt idx="1321">
                  <c:v>89354.379356260426</c:v>
                </c:pt>
                <c:pt idx="1322">
                  <c:v>89698.853741022744</c:v>
                </c:pt>
                <c:pt idx="1323">
                  <c:v>89894.34754763302</c:v>
                </c:pt>
                <c:pt idx="1324">
                  <c:v>89730.682580213746</c:v>
                </c:pt>
                <c:pt idx="1325">
                  <c:v>89356.093153182592</c:v>
                </c:pt>
                <c:pt idx="1326">
                  <c:v>88523.504672680254</c:v>
                </c:pt>
                <c:pt idx="1327">
                  <c:v>87550.198058218637</c:v>
                </c:pt>
                <c:pt idx="1328">
                  <c:v>86786.865833970791</c:v>
                </c:pt>
                <c:pt idx="1329">
                  <c:v>86452.636586144057</c:v>
                </c:pt>
                <c:pt idx="1330">
                  <c:v>86387.356800637703</c:v>
                </c:pt>
                <c:pt idx="1331">
                  <c:v>86593.418785593851</c:v>
                </c:pt>
                <c:pt idx="1332">
                  <c:v>87106.017670283094</c:v>
                </c:pt>
                <c:pt idx="1333">
                  <c:v>87929.480889149374</c:v>
                </c:pt>
                <c:pt idx="1334">
                  <c:v>88603.829455600266</c:v>
                </c:pt>
                <c:pt idx="1335">
                  <c:v>89309.397141858266</c:v>
                </c:pt>
                <c:pt idx="1336">
                  <c:v>89510.891733530952</c:v>
                </c:pt>
                <c:pt idx="1337">
                  <c:v>89134.358012721059</c:v>
                </c:pt>
                <c:pt idx="1338">
                  <c:v>88556.426522349007</c:v>
                </c:pt>
                <c:pt idx="1339">
                  <c:v>87356.938005143282</c:v>
                </c:pt>
                <c:pt idx="1340">
                  <c:v>86274.823810094167</c:v>
                </c:pt>
                <c:pt idx="1341">
                  <c:v>85205.152117972393</c:v>
                </c:pt>
                <c:pt idx="1342">
                  <c:v>84665.693097493393</c:v>
                </c:pt>
                <c:pt idx="1343">
                  <c:v>84753.131953260396</c:v>
                </c:pt>
                <c:pt idx="1344">
                  <c:v>84957.972506752471</c:v>
                </c:pt>
                <c:pt idx="1345">
                  <c:v>85486.199872398487</c:v>
                </c:pt>
                <c:pt idx="1346">
                  <c:v>86233.810197495142</c:v>
                </c:pt>
                <c:pt idx="1347">
                  <c:v>86838.419645320959</c:v>
                </c:pt>
                <c:pt idx="1348">
                  <c:v>87429.514905507211</c:v>
                </c:pt>
                <c:pt idx="1349">
                  <c:v>88033.73555088717</c:v>
                </c:pt>
                <c:pt idx="1350">
                  <c:v>88060.389226958374</c:v>
                </c:pt>
                <c:pt idx="1351">
                  <c:v>87940.292996229458</c:v>
                </c:pt>
                <c:pt idx="1352">
                  <c:v>87516.550656453546</c:v>
                </c:pt>
                <c:pt idx="1353">
                  <c:v>86626.558070253654</c:v>
                </c:pt>
                <c:pt idx="1354">
                  <c:v>85710.097090770694</c:v>
                </c:pt>
                <c:pt idx="1355">
                  <c:v>84766.745714963385</c:v>
                </c:pt>
                <c:pt idx="1356">
                  <c:v>84335.082971475204</c:v>
                </c:pt>
                <c:pt idx="1357">
                  <c:v>83675.120305951335</c:v>
                </c:pt>
                <c:pt idx="1358">
                  <c:v>83550.438087392322</c:v>
                </c:pt>
                <c:pt idx="1359">
                  <c:v>83662.855833426918</c:v>
                </c:pt>
                <c:pt idx="1360">
                  <c:v>84187.444048293997</c:v>
                </c:pt>
                <c:pt idx="1361">
                  <c:v>85296.770100077687</c:v>
                </c:pt>
                <c:pt idx="1362">
                  <c:v>86404.05398806835</c:v>
                </c:pt>
                <c:pt idx="1363">
                  <c:v>86998.850181648828</c:v>
                </c:pt>
                <c:pt idx="1364">
                  <c:v>87281.563831717067</c:v>
                </c:pt>
                <c:pt idx="1365">
                  <c:v>87206.928228736811</c:v>
                </c:pt>
                <c:pt idx="1366">
                  <c:v>86829.581780811786</c:v>
                </c:pt>
                <c:pt idx="1367">
                  <c:v>86198.963856875838</c:v>
                </c:pt>
                <c:pt idx="1368">
                  <c:v>85393.212910924965</c:v>
                </c:pt>
                <c:pt idx="1369">
                  <c:v>84231.971914901485</c:v>
                </c:pt>
                <c:pt idx="1370">
                  <c:v>83400.42903858397</c:v>
                </c:pt>
                <c:pt idx="1371">
                  <c:v>82850.171729539899</c:v>
                </c:pt>
                <c:pt idx="1372">
                  <c:v>82747.616209233252</c:v>
                </c:pt>
                <c:pt idx="1373">
                  <c:v>82906.175354198684</c:v>
                </c:pt>
                <c:pt idx="1374">
                  <c:v>83370.884554714648</c:v>
                </c:pt>
                <c:pt idx="1375">
                  <c:v>84136.075393786014</c:v>
                </c:pt>
                <c:pt idx="1376">
                  <c:v>84793.127211388375</c:v>
                </c:pt>
                <c:pt idx="1377">
                  <c:v>85577.110803513147</c:v>
                </c:pt>
                <c:pt idx="1378">
                  <c:v>86140.556320370815</c:v>
                </c:pt>
                <c:pt idx="1379">
                  <c:v>86395.327991728263</c:v>
                </c:pt>
                <c:pt idx="1380">
                  <c:v>86366.738588000153</c:v>
                </c:pt>
                <c:pt idx="1381">
                  <c:v>85790.838289488136</c:v>
                </c:pt>
                <c:pt idx="1382">
                  <c:v>85148.331981886149</c:v>
                </c:pt>
                <c:pt idx="1383">
                  <c:v>84214.057658761682</c:v>
                </c:pt>
                <c:pt idx="1384">
                  <c:v>83603.759417388734</c:v>
                </c:pt>
                <c:pt idx="1385">
                  <c:v>83037.543327396896</c:v>
                </c:pt>
                <c:pt idx="1386">
                  <c:v>82702.27675427268</c:v>
                </c:pt>
                <c:pt idx="1387">
                  <c:v>82578.302065210941</c:v>
                </c:pt>
                <c:pt idx="1388">
                  <c:v>83032.984719744709</c:v>
                </c:pt>
                <c:pt idx="1389">
                  <c:v>83400.300343527677</c:v>
                </c:pt>
                <c:pt idx="1390">
                  <c:v>84275.617853931806</c:v>
                </c:pt>
                <c:pt idx="1391">
                  <c:v>85031.328791487438</c:v>
                </c:pt>
                <c:pt idx="1392">
                  <c:v>85585.557962015911</c:v>
                </c:pt>
                <c:pt idx="1393">
                  <c:v>85556.002235891254</c:v>
                </c:pt>
                <c:pt idx="1394">
                  <c:v>85755.004114863637</c:v>
                </c:pt>
                <c:pt idx="1395">
                  <c:v>85398.365469151744</c:v>
                </c:pt>
                <c:pt idx="1396">
                  <c:v>84801.479576402184</c:v>
                </c:pt>
                <c:pt idx="1397">
                  <c:v>84127.008303370967</c:v>
                </c:pt>
                <c:pt idx="1398">
                  <c:v>82818.559018244152</c:v>
                </c:pt>
                <c:pt idx="1399">
                  <c:v>82012.753568783912</c:v>
                </c:pt>
                <c:pt idx="1400">
                  <c:v>81728.874528455694</c:v>
                </c:pt>
                <c:pt idx="1401">
                  <c:v>82055.117304958389</c:v>
                </c:pt>
                <c:pt idx="1402">
                  <c:v>82744.932934602242</c:v>
                </c:pt>
                <c:pt idx="1403">
                  <c:v>83832.763131451429</c:v>
                </c:pt>
                <c:pt idx="1404">
                  <c:v>84529.436614882463</c:v>
                </c:pt>
                <c:pt idx="1405">
                  <c:v>85416.270694499501</c:v>
                </c:pt>
                <c:pt idx="1406">
                  <c:v>86303.412222107741</c:v>
                </c:pt>
                <c:pt idx="1407">
                  <c:v>86250.138251180062</c:v>
                </c:pt>
                <c:pt idx="1408">
                  <c:v>85618.463509308</c:v>
                </c:pt>
                <c:pt idx="1409">
                  <c:v>84858.622352720748</c:v>
                </c:pt>
                <c:pt idx="1410">
                  <c:v>83441.244186114942</c:v>
                </c:pt>
                <c:pt idx="1411">
                  <c:v>82557.591449434054</c:v>
                </c:pt>
                <c:pt idx="1412">
                  <c:v>81680.641636060987</c:v>
                </c:pt>
                <c:pt idx="1413">
                  <c:v>81277.588104658877</c:v>
                </c:pt>
                <c:pt idx="1414">
                  <c:v>81211.851669553798</c:v>
                </c:pt>
                <c:pt idx="1415">
                  <c:v>81605.209441224826</c:v>
                </c:pt>
                <c:pt idx="1416">
                  <c:v>82144.532893639524</c:v>
                </c:pt>
                <c:pt idx="1417">
                  <c:v>83033.003101204798</c:v>
                </c:pt>
                <c:pt idx="1418">
                  <c:v>84244.092631731241</c:v>
                </c:pt>
                <c:pt idx="1419">
                  <c:v>85497.351922057656</c:v>
                </c:pt>
                <c:pt idx="1420">
                  <c:v>86490.928910249961</c:v>
                </c:pt>
                <c:pt idx="1421">
                  <c:v>86912.051198512607</c:v>
                </c:pt>
                <c:pt idx="1422">
                  <c:v>86590.215342853568</c:v>
                </c:pt>
                <c:pt idx="1423">
                  <c:v>85887.410892238404</c:v>
                </c:pt>
                <c:pt idx="1424">
                  <c:v>84870.507347531369</c:v>
                </c:pt>
                <c:pt idx="1425">
                  <c:v>83306.042706193024</c:v>
                </c:pt>
                <c:pt idx="1426">
                  <c:v>81877.163752408291</c:v>
                </c:pt>
                <c:pt idx="1427">
                  <c:v>80877.337087351611</c:v>
                </c:pt>
                <c:pt idx="1428">
                  <c:v>80307.494474501349</c:v>
                </c:pt>
                <c:pt idx="1429">
                  <c:v>80511.072053269032</c:v>
                </c:pt>
                <c:pt idx="1430">
                  <c:v>80868.286754848741</c:v>
                </c:pt>
                <c:pt idx="1431">
                  <c:v>81945.021578100728</c:v>
                </c:pt>
                <c:pt idx="1432">
                  <c:v>82929.444837832838</c:v>
                </c:pt>
                <c:pt idx="1433">
                  <c:v>84193.936487742059</c:v>
                </c:pt>
                <c:pt idx="1434">
                  <c:v>85552.19277528151</c:v>
                </c:pt>
                <c:pt idx="1435">
                  <c:v>86647.436026964206</c:v>
                </c:pt>
                <c:pt idx="1436">
                  <c:v>87141.612171045213</c:v>
                </c:pt>
                <c:pt idx="1437">
                  <c:v>87372.922813915924</c:v>
                </c:pt>
                <c:pt idx="1438">
                  <c:v>87074.585133943227</c:v>
                </c:pt>
                <c:pt idx="1439">
                  <c:v>86640.789675933222</c:v>
                </c:pt>
                <c:pt idx="1440">
                  <c:v>85734.51978612665</c:v>
                </c:pt>
                <c:pt idx="1441">
                  <c:v>84734.863886186911</c:v>
                </c:pt>
                <c:pt idx="1442">
                  <c:v>83536.721867547254</c:v>
                </c:pt>
                <c:pt idx="1443">
                  <c:v>82614.560005550913</c:v>
                </c:pt>
                <c:pt idx="1444">
                  <c:v>81931.923736695331</c:v>
                </c:pt>
                <c:pt idx="1445">
                  <c:v>81280.030321691112</c:v>
                </c:pt>
                <c:pt idx="1446">
                  <c:v>80967.164121310605</c:v>
                </c:pt>
                <c:pt idx="1447">
                  <c:v>81385.324708964923</c:v>
                </c:pt>
                <c:pt idx="1448">
                  <c:v>82180.800184009538</c:v>
                </c:pt>
                <c:pt idx="1449">
                  <c:v>83192.671254951478</c:v>
                </c:pt>
                <c:pt idx="1450">
                  <c:v>84918.103140214647</c:v>
                </c:pt>
                <c:pt idx="1451">
                  <c:v>86561.384528625538</c:v>
                </c:pt>
                <c:pt idx="1452">
                  <c:v>87566.036597548227</c:v>
                </c:pt>
                <c:pt idx="1453">
                  <c:v>87812.355324003802</c:v>
                </c:pt>
                <c:pt idx="1454">
                  <c:v>87379.79188917407</c:v>
                </c:pt>
                <c:pt idx="1455">
                  <c:v>86553.283971982033</c:v>
                </c:pt>
                <c:pt idx="1456">
                  <c:v>85324.740140020891</c:v>
                </c:pt>
                <c:pt idx="1457">
                  <c:v>83587.082557439688</c:v>
                </c:pt>
                <c:pt idx="1458">
                  <c:v>81907.308156454135</c:v>
                </c:pt>
                <c:pt idx="1459">
                  <c:v>80860.815223208891</c:v>
                </c:pt>
                <c:pt idx="1460">
                  <c:v>80341.149865858286</c:v>
                </c:pt>
                <c:pt idx="1461">
                  <c:v>80245.96624686585</c:v>
                </c:pt>
                <c:pt idx="1462">
                  <c:v>81158.603523758313</c:v>
                </c:pt>
                <c:pt idx="1463">
                  <c:v>82347.503624839766</c:v>
                </c:pt>
                <c:pt idx="1464">
                  <c:v>83824.432927848335</c:v>
                </c:pt>
                <c:pt idx="1465">
                  <c:v>85043.711458598162</c:v>
                </c:pt>
                <c:pt idx="1466">
                  <c:v>86659.826636009588</c:v>
                </c:pt>
                <c:pt idx="1467">
                  <c:v>87379.405157960544</c:v>
                </c:pt>
                <c:pt idx="1468">
                  <c:v>87382.848909164328</c:v>
                </c:pt>
                <c:pt idx="1469">
                  <c:v>87287.327777491068</c:v>
                </c:pt>
                <c:pt idx="1470">
                  <c:v>86925.823958511421</c:v>
                </c:pt>
                <c:pt idx="1471">
                  <c:v>85649.124218217621</c:v>
                </c:pt>
                <c:pt idx="1472">
                  <c:v>84398.118159002348</c:v>
                </c:pt>
                <c:pt idx="1473">
                  <c:v>83016.698817252618</c:v>
                </c:pt>
                <c:pt idx="1474">
                  <c:v>82099.705092578908</c:v>
                </c:pt>
                <c:pt idx="1475">
                  <c:v>81572.774864262683</c:v>
                </c:pt>
                <c:pt idx="1476">
                  <c:v>81514.225315549411</c:v>
                </c:pt>
                <c:pt idx="1477">
                  <c:v>81941.108747938284</c:v>
                </c:pt>
                <c:pt idx="1478">
                  <c:v>82507.975163755182</c:v>
                </c:pt>
                <c:pt idx="1479">
                  <c:v>83275.525325518698</c:v>
                </c:pt>
                <c:pt idx="1480">
                  <c:v>84416.751322421798</c:v>
                </c:pt>
                <c:pt idx="1481">
                  <c:v>85761.758642767934</c:v>
                </c:pt>
                <c:pt idx="1482">
                  <c:v>86822.585158092887</c:v>
                </c:pt>
                <c:pt idx="1483">
                  <c:v>87502.682957171084</c:v>
                </c:pt>
                <c:pt idx="1484">
                  <c:v>87630.86500312158</c:v>
                </c:pt>
                <c:pt idx="1485">
                  <c:v>87107.748587538823</c:v>
                </c:pt>
                <c:pt idx="1486">
                  <c:v>85493.671371973469</c:v>
                </c:pt>
                <c:pt idx="1487">
                  <c:v>83440.251375077714</c:v>
                </c:pt>
                <c:pt idx="1488">
                  <c:v>81563.959237214309</c:v>
                </c:pt>
                <c:pt idx="1489">
                  <c:v>79978.084496220472</c:v>
                </c:pt>
                <c:pt idx="1490">
                  <c:v>79342.349323602131</c:v>
                </c:pt>
                <c:pt idx="1491">
                  <c:v>79021.588931551727</c:v>
                </c:pt>
                <c:pt idx="1492">
                  <c:v>79441.504978393903</c:v>
                </c:pt>
                <c:pt idx="1493">
                  <c:v>80427.640864527813</c:v>
                </c:pt>
                <c:pt idx="1494">
                  <c:v>81813.625335570687</c:v>
                </c:pt>
                <c:pt idx="1495">
                  <c:v>83610.746456604262</c:v>
                </c:pt>
                <c:pt idx="1496">
                  <c:v>85227.968878640866</c:v>
                </c:pt>
                <c:pt idx="1497">
                  <c:v>86468.59779135065</c:v>
                </c:pt>
                <c:pt idx="1498">
                  <c:v>87243.49998293331</c:v>
                </c:pt>
                <c:pt idx="1499">
                  <c:v>87534.985774762696</c:v>
                </c:pt>
                <c:pt idx="1500">
                  <c:v>87227.552725311703</c:v>
                </c:pt>
                <c:pt idx="1501">
                  <c:v>86992.479184657539</c:v>
                </c:pt>
                <c:pt idx="1502">
                  <c:v>85740.777335058287</c:v>
                </c:pt>
                <c:pt idx="1503">
                  <c:v>84193.826134497314</c:v>
                </c:pt>
                <c:pt idx="1504">
                  <c:v>82712.936110325827</c:v>
                </c:pt>
                <c:pt idx="1505">
                  <c:v>81484.106557899795</c:v>
                </c:pt>
                <c:pt idx="1506">
                  <c:v>80298.209102318026</c:v>
                </c:pt>
                <c:pt idx="1507">
                  <c:v>79365.583392873115</c:v>
                </c:pt>
                <c:pt idx="1508">
                  <c:v>79004.245854793815</c:v>
                </c:pt>
                <c:pt idx="1509">
                  <c:v>79285.136944263781</c:v>
                </c:pt>
                <c:pt idx="1510">
                  <c:v>79688.481693057212</c:v>
                </c:pt>
                <c:pt idx="1511">
                  <c:v>80964.612247670782</c:v>
                </c:pt>
                <c:pt idx="1512">
                  <c:v>82998.078653953737</c:v>
                </c:pt>
                <c:pt idx="1513">
                  <c:v>85044.079443772149</c:v>
                </c:pt>
                <c:pt idx="1514">
                  <c:v>86782.446980646317</c:v>
                </c:pt>
                <c:pt idx="1515">
                  <c:v>88247.303183577285</c:v>
                </c:pt>
                <c:pt idx="1516">
                  <c:v>89019.359913981432</c:v>
                </c:pt>
                <c:pt idx="1517">
                  <c:v>88673.231044431697</c:v>
                </c:pt>
                <c:pt idx="1518">
                  <c:v>87981.184114285788</c:v>
                </c:pt>
                <c:pt idx="1519">
                  <c:v>86232.355956375017</c:v>
                </c:pt>
                <c:pt idx="1520">
                  <c:v>84679.803028853421</c:v>
                </c:pt>
                <c:pt idx="1521">
                  <c:v>82977.105919367663</c:v>
                </c:pt>
                <c:pt idx="1522">
                  <c:v>81348.469034684706</c:v>
                </c:pt>
                <c:pt idx="1523">
                  <c:v>79893.327128803794</c:v>
                </c:pt>
                <c:pt idx="1524">
                  <c:v>78897.442605346383</c:v>
                </c:pt>
                <c:pt idx="1525">
                  <c:v>78581.925097012238</c:v>
                </c:pt>
                <c:pt idx="1526">
                  <c:v>78599.390676850322</c:v>
                </c:pt>
                <c:pt idx="1527">
                  <c:v>79528.801817377869</c:v>
                </c:pt>
                <c:pt idx="1528">
                  <c:v>80578.870298281749</c:v>
                </c:pt>
                <c:pt idx="1529">
                  <c:v>81852.677568281375</c:v>
                </c:pt>
                <c:pt idx="1530">
                  <c:v>83280.672801470428</c:v>
                </c:pt>
                <c:pt idx="1531">
                  <c:v>84579.471772072036</c:v>
                </c:pt>
                <c:pt idx="1532">
                  <c:v>85736.85716286517</c:v>
                </c:pt>
                <c:pt idx="1533">
                  <c:v>87203.852981767515</c:v>
                </c:pt>
                <c:pt idx="1534">
                  <c:v>88271.729775468077</c:v>
                </c:pt>
                <c:pt idx="1535">
                  <c:v>89034.100654162758</c:v>
                </c:pt>
                <c:pt idx="1536">
                  <c:v>89122.067509565881</c:v>
                </c:pt>
                <c:pt idx="1537">
                  <c:v>87709.324027394963</c:v>
                </c:pt>
                <c:pt idx="1538">
                  <c:v>85774.273892450583</c:v>
                </c:pt>
                <c:pt idx="1539">
                  <c:v>83667.746903404375</c:v>
                </c:pt>
                <c:pt idx="1540">
                  <c:v>81996.954703777054</c:v>
                </c:pt>
                <c:pt idx="1541">
                  <c:v>80693.293824948501</c:v>
                </c:pt>
                <c:pt idx="1542">
                  <c:v>79678.466755995876</c:v>
                </c:pt>
                <c:pt idx="1543">
                  <c:v>79388.689502063542</c:v>
                </c:pt>
                <c:pt idx="1544">
                  <c:v>79222.66460583685</c:v>
                </c:pt>
                <c:pt idx="1545">
                  <c:v>79866.304930555882</c:v>
                </c:pt>
                <c:pt idx="1546">
                  <c:v>81051.249833502676</c:v>
                </c:pt>
                <c:pt idx="1547">
                  <c:v>82991.829085141319</c:v>
                </c:pt>
                <c:pt idx="1548">
                  <c:v>84848.319621028335</c:v>
                </c:pt>
                <c:pt idx="1549">
                  <c:v>86330.528239406965</c:v>
                </c:pt>
                <c:pt idx="1550">
                  <c:v>88270.016591744759</c:v>
                </c:pt>
                <c:pt idx="1551">
                  <c:v>89491.965336974245</c:v>
                </c:pt>
                <c:pt idx="1552">
                  <c:v>90159.419324046336</c:v>
                </c:pt>
                <c:pt idx="1553">
                  <c:v>89726.277758207769</c:v>
                </c:pt>
                <c:pt idx="1554">
                  <c:v>88439.00014208442</c:v>
                </c:pt>
                <c:pt idx="1555">
                  <c:v>86744.150548849808</c:v>
                </c:pt>
                <c:pt idx="1556">
                  <c:v>85264.880974143089</c:v>
                </c:pt>
                <c:pt idx="1557">
                  <c:v>83157.63354378716</c:v>
                </c:pt>
                <c:pt idx="1558">
                  <c:v>81223.731763925985</c:v>
                </c:pt>
                <c:pt idx="1559">
                  <c:v>79473.892172898079</c:v>
                </c:pt>
                <c:pt idx="1560">
                  <c:v>78728.914821231854</c:v>
                </c:pt>
                <c:pt idx="1561">
                  <c:v>78428.978905413896</c:v>
                </c:pt>
                <c:pt idx="1562">
                  <c:v>78327.080288032856</c:v>
                </c:pt>
                <c:pt idx="1563">
                  <c:v>79093.347017271182</c:v>
                </c:pt>
                <c:pt idx="1564">
                  <c:v>80131.468080153427</c:v>
                </c:pt>
                <c:pt idx="1565">
                  <c:v>80806.955208604792</c:v>
                </c:pt>
                <c:pt idx="1566">
                  <c:v>81760.22850997503</c:v>
                </c:pt>
                <c:pt idx="1567">
                  <c:v>82950.28836843335</c:v>
                </c:pt>
                <c:pt idx="1568">
                  <c:v>84196.033200485574</c:v>
                </c:pt>
                <c:pt idx="1569">
                  <c:v>84970.483571820718</c:v>
                </c:pt>
                <c:pt idx="1570">
                  <c:v>85709.489747211424</c:v>
                </c:pt>
                <c:pt idx="1571">
                  <c:v>86709.168697788642</c:v>
                </c:pt>
                <c:pt idx="1572">
                  <c:v>87169.362565263655</c:v>
                </c:pt>
                <c:pt idx="1573">
                  <c:v>86840.131984832085</c:v>
                </c:pt>
                <c:pt idx="1574">
                  <c:v>85839.667085596055</c:v>
                </c:pt>
                <c:pt idx="1575">
                  <c:v>84438.953138650177</c:v>
                </c:pt>
                <c:pt idx="1576">
                  <c:v>82862.669928867748</c:v>
                </c:pt>
                <c:pt idx="1577">
                  <c:v>80997.272882159756</c:v>
                </c:pt>
                <c:pt idx="1578">
                  <c:v>79164.118980848056</c:v>
                </c:pt>
                <c:pt idx="1579">
                  <c:v>78189.188954609228</c:v>
                </c:pt>
                <c:pt idx="1580">
                  <c:v>77777.276426232129</c:v>
                </c:pt>
                <c:pt idx="1581">
                  <c:v>78327.703271274455</c:v>
                </c:pt>
                <c:pt idx="1582">
                  <c:v>78967.103858669157</c:v>
                </c:pt>
                <c:pt idx="1583">
                  <c:v>80364.033780974627</c:v>
                </c:pt>
                <c:pt idx="1584">
                  <c:v>82308.292968066249</c:v>
                </c:pt>
                <c:pt idx="1585">
                  <c:v>84250.346139330461</c:v>
                </c:pt>
                <c:pt idx="1586">
                  <c:v>86164.983139177872</c:v>
                </c:pt>
                <c:pt idx="1587">
                  <c:v>87795.778719450958</c:v>
                </c:pt>
                <c:pt idx="1588">
                  <c:v>89243.316331916387</c:v>
                </c:pt>
                <c:pt idx="1589">
                  <c:v>89009.649490486685</c:v>
                </c:pt>
                <c:pt idx="1590">
                  <c:v>88047.992567108202</c:v>
                </c:pt>
                <c:pt idx="1591">
                  <c:v>85675.257895225077</c:v>
                </c:pt>
                <c:pt idx="1592">
                  <c:v>82978.59477352121</c:v>
                </c:pt>
                <c:pt idx="1593">
                  <c:v>80494.187219862361</c:v>
                </c:pt>
                <c:pt idx="1594">
                  <c:v>78954.876200951403</c:v>
                </c:pt>
                <c:pt idx="1595">
                  <c:v>78266.011150799124</c:v>
                </c:pt>
                <c:pt idx="1596">
                  <c:v>78155.717033786146</c:v>
                </c:pt>
                <c:pt idx="1597">
                  <c:v>78709.357962326147</c:v>
                </c:pt>
                <c:pt idx="1598">
                  <c:v>78985.418064963684</c:v>
                </c:pt>
                <c:pt idx="1599">
                  <c:v>79553.744818093561</c:v>
                </c:pt>
                <c:pt idx="1600">
                  <c:v>80914.420153389379</c:v>
                </c:pt>
                <c:pt idx="1601">
                  <c:v>81729.003102429735</c:v>
                </c:pt>
                <c:pt idx="1602">
                  <c:v>82913.288506415178</c:v>
                </c:pt>
                <c:pt idx="1603">
                  <c:v>84052.339637901285</c:v>
                </c:pt>
                <c:pt idx="1604">
                  <c:v>85555.394930180206</c:v>
                </c:pt>
                <c:pt idx="1605">
                  <c:v>86785.742708079604</c:v>
                </c:pt>
                <c:pt idx="1606">
                  <c:v>87346.514779033489</c:v>
                </c:pt>
                <c:pt idx="1607">
                  <c:v>87514.469576511794</c:v>
                </c:pt>
                <c:pt idx="1608">
                  <c:v>87090.18166800373</c:v>
                </c:pt>
                <c:pt idx="1609">
                  <c:v>86227.569852050263</c:v>
                </c:pt>
                <c:pt idx="1610">
                  <c:v>85039.534830959296</c:v>
                </c:pt>
                <c:pt idx="1611">
                  <c:v>83435.838887694903</c:v>
                </c:pt>
                <c:pt idx="1612">
                  <c:v>81759.971357125789</c:v>
                </c:pt>
                <c:pt idx="1613">
                  <c:v>80055.508079789419</c:v>
                </c:pt>
                <c:pt idx="1614">
                  <c:v>78082.437471959885</c:v>
                </c:pt>
                <c:pt idx="1615">
                  <c:v>76238.185554933923</c:v>
                </c:pt>
                <c:pt idx="1616">
                  <c:v>75312.88897599699</c:v>
                </c:pt>
                <c:pt idx="1617">
                  <c:v>75417.179830368928</c:v>
                </c:pt>
                <c:pt idx="1618">
                  <c:v>76042.981540876572</c:v>
                </c:pt>
                <c:pt idx="1619">
                  <c:v>76761.391265026308</c:v>
                </c:pt>
                <c:pt idx="1620">
                  <c:v>77918.307506767233</c:v>
                </c:pt>
                <c:pt idx="1621">
                  <c:v>79209.114351248572</c:v>
                </c:pt>
                <c:pt idx="1622">
                  <c:v>80696.469323679354</c:v>
                </c:pt>
                <c:pt idx="1623">
                  <c:v>82274.613670831168</c:v>
                </c:pt>
                <c:pt idx="1624">
                  <c:v>83106.162742851273</c:v>
                </c:pt>
                <c:pt idx="1625">
                  <c:v>83031.7715437773</c:v>
                </c:pt>
                <c:pt idx="1626">
                  <c:v>82439.010843276075</c:v>
                </c:pt>
                <c:pt idx="1627">
                  <c:v>81383.488332107867</c:v>
                </c:pt>
                <c:pt idx="1628">
                  <c:v>79578.559895665545</c:v>
                </c:pt>
                <c:pt idx="1629">
                  <c:v>77500.648345263326</c:v>
                </c:pt>
                <c:pt idx="1630">
                  <c:v>75898.293364888203</c:v>
                </c:pt>
                <c:pt idx="1631">
                  <c:v>73628.793713489082</c:v>
                </c:pt>
                <c:pt idx="1632">
                  <c:v>71616.252487213584</c:v>
                </c:pt>
                <c:pt idx="1633">
                  <c:v>69667.945135035523</c:v>
                </c:pt>
                <c:pt idx="1634">
                  <c:v>68538.918514646008</c:v>
                </c:pt>
                <c:pt idx="1635">
                  <c:v>67997.801545819733</c:v>
                </c:pt>
                <c:pt idx="1636">
                  <c:v>67760.759991208892</c:v>
                </c:pt>
                <c:pt idx="1637">
                  <c:v>67576.46224580743</c:v>
                </c:pt>
                <c:pt idx="1638">
                  <c:v>67977.503260064201</c:v>
                </c:pt>
                <c:pt idx="1639">
                  <c:v>68275.975153962921</c:v>
                </c:pt>
                <c:pt idx="1640">
                  <c:v>69067.797512718258</c:v>
                </c:pt>
                <c:pt idx="1641">
                  <c:v>69552.471410097161</c:v>
                </c:pt>
                <c:pt idx="1642">
                  <c:v>69317.414758330298</c:v>
                </c:pt>
                <c:pt idx="1643">
                  <c:v>69095.127790405997</c:v>
                </c:pt>
                <c:pt idx="1644">
                  <c:v>68237.069384254602</c:v>
                </c:pt>
                <c:pt idx="1645">
                  <c:v>66389.779841438882</c:v>
                </c:pt>
                <c:pt idx="1646">
                  <c:v>64363.528727561214</c:v>
                </c:pt>
                <c:pt idx="1647">
                  <c:v>62388.407732841668</c:v>
                </c:pt>
                <c:pt idx="1648">
                  <c:v>59966.379303234353</c:v>
                </c:pt>
                <c:pt idx="1649">
                  <c:v>58004.915038645006</c:v>
                </c:pt>
                <c:pt idx="1650">
                  <c:v>56441.601281656353</c:v>
                </c:pt>
                <c:pt idx="1651">
                  <c:v>55141.810193722747</c:v>
                </c:pt>
                <c:pt idx="1652">
                  <c:v>54350.484450401986</c:v>
                </c:pt>
                <c:pt idx="1653">
                  <c:v>54045.108613189746</c:v>
                </c:pt>
                <c:pt idx="1654">
                  <c:v>54121.325784447959</c:v>
                </c:pt>
                <c:pt idx="1655">
                  <c:v>54678.557058143102</c:v>
                </c:pt>
                <c:pt idx="1656">
                  <c:v>55179.38216502827</c:v>
                </c:pt>
                <c:pt idx="1657">
                  <c:v>55716.783163939828</c:v>
                </c:pt>
                <c:pt idx="1658">
                  <c:v>56665.37562524707</c:v>
                </c:pt>
                <c:pt idx="1659">
                  <c:v>57389.632963805656</c:v>
                </c:pt>
                <c:pt idx="1660">
                  <c:v>58176.611960401075</c:v>
                </c:pt>
                <c:pt idx="1661">
                  <c:v>59138.415596611077</c:v>
                </c:pt>
                <c:pt idx="1662">
                  <c:v>60255.997573783199</c:v>
                </c:pt>
                <c:pt idx="1663">
                  <c:v>61176.522413235223</c:v>
                </c:pt>
                <c:pt idx="1664">
                  <c:v>61700.766325135271</c:v>
                </c:pt>
                <c:pt idx="1665">
                  <c:v>61856.02524886567</c:v>
                </c:pt>
                <c:pt idx="1666">
                  <c:v>61656.427684276663</c:v>
                </c:pt>
                <c:pt idx="1667">
                  <c:v>61246.962041410428</c:v>
                </c:pt>
                <c:pt idx="1668">
                  <c:v>60227.282198337227</c:v>
                </c:pt>
                <c:pt idx="1669">
                  <c:v>59207.48983493619</c:v>
                </c:pt>
                <c:pt idx="1670">
                  <c:v>58110.849754610805</c:v>
                </c:pt>
                <c:pt idx="1671">
                  <c:v>57446.625784967255</c:v>
                </c:pt>
                <c:pt idx="1672">
                  <c:v>56779.957866631026</c:v>
                </c:pt>
                <c:pt idx="1673">
                  <c:v>56554.847092011682</c:v>
                </c:pt>
                <c:pt idx="1674">
                  <c:v>56880.974814365931</c:v>
                </c:pt>
                <c:pt idx="1675">
                  <c:v>57838.014832571585</c:v>
                </c:pt>
                <c:pt idx="1676">
                  <c:v>59440.530167216384</c:v>
                </c:pt>
                <c:pt idx="1677">
                  <c:v>61243.835250384276</c:v>
                </c:pt>
                <c:pt idx="1678">
                  <c:v>63163.835012577074</c:v>
                </c:pt>
                <c:pt idx="1679">
                  <c:v>65240.940926920601</c:v>
                </c:pt>
                <c:pt idx="1680">
                  <c:v>66671.381220975192</c:v>
                </c:pt>
                <c:pt idx="1681">
                  <c:v>67725.6291387315</c:v>
                </c:pt>
                <c:pt idx="1682">
                  <c:v>68125.166692413681</c:v>
                </c:pt>
                <c:pt idx="1683">
                  <c:v>68062.433203221008</c:v>
                </c:pt>
                <c:pt idx="1684">
                  <c:v>67483.849103223969</c:v>
                </c:pt>
                <c:pt idx="1685">
                  <c:v>66406.655766949028</c:v>
                </c:pt>
                <c:pt idx="1686">
                  <c:v>65104.172747381803</c:v>
                </c:pt>
                <c:pt idx="1687">
                  <c:v>63811.039054168534</c:v>
                </c:pt>
                <c:pt idx="1688">
                  <c:v>62625.526151195219</c:v>
                </c:pt>
                <c:pt idx="1689">
                  <c:v>61567.614096763406</c:v>
                </c:pt>
                <c:pt idx="1690">
                  <c:v>61049.064316293508</c:v>
                </c:pt>
                <c:pt idx="1691">
                  <c:v>60614.310123820433</c:v>
                </c:pt>
                <c:pt idx="1692">
                  <c:v>60531.126116302308</c:v>
                </c:pt>
                <c:pt idx="1693">
                  <c:v>60461.468756152179</c:v>
                </c:pt>
                <c:pt idx="1694">
                  <c:v>61060.921681763655</c:v>
                </c:pt>
                <c:pt idx="1695">
                  <c:v>61777.978355708321</c:v>
                </c:pt>
                <c:pt idx="1696">
                  <c:v>62800.756121202459</c:v>
                </c:pt>
                <c:pt idx="1697">
                  <c:v>64044.493257014146</c:v>
                </c:pt>
                <c:pt idx="1698">
                  <c:v>65207.473614447503</c:v>
                </c:pt>
                <c:pt idx="1699">
                  <c:v>66685.02419656454</c:v>
                </c:pt>
                <c:pt idx="1700">
                  <c:v>67786.995883579351</c:v>
                </c:pt>
                <c:pt idx="1701">
                  <c:v>68914.648482593344</c:v>
                </c:pt>
                <c:pt idx="1702">
                  <c:v>69480.079190265853</c:v>
                </c:pt>
                <c:pt idx="1703">
                  <c:v>69505.371270669333</c:v>
                </c:pt>
                <c:pt idx="1704">
                  <c:v>68971.49540518377</c:v>
                </c:pt>
                <c:pt idx="1705">
                  <c:v>67706.297853038879</c:v>
                </c:pt>
                <c:pt idx="1706">
                  <c:v>66262.453150231071</c:v>
                </c:pt>
                <c:pt idx="1707">
                  <c:v>64618.785064308271</c:v>
                </c:pt>
                <c:pt idx="1708">
                  <c:v>62920.683267058659</c:v>
                </c:pt>
                <c:pt idx="1709">
                  <c:v>61449.457265831807</c:v>
                </c:pt>
                <c:pt idx="1710">
                  <c:v>60293.795786436785</c:v>
                </c:pt>
                <c:pt idx="1711">
                  <c:v>59829.197781651143</c:v>
                </c:pt>
                <c:pt idx="1712">
                  <c:v>59570.937382408905</c:v>
                </c:pt>
                <c:pt idx="1713">
                  <c:v>59563.298470209367</c:v>
                </c:pt>
                <c:pt idx="1714">
                  <c:v>59734.133743900966</c:v>
                </c:pt>
                <c:pt idx="1715">
                  <c:v>59727.210661031117</c:v>
                </c:pt>
                <c:pt idx="1716">
                  <c:v>59781.359403916773</c:v>
                </c:pt>
                <c:pt idx="1717">
                  <c:v>60256.7154716144</c:v>
                </c:pt>
                <c:pt idx="1718">
                  <c:v>60649.50393817055</c:v>
                </c:pt>
                <c:pt idx="1719">
                  <c:v>61397.080633651662</c:v>
                </c:pt>
                <c:pt idx="1720">
                  <c:v>62089.726791301742</c:v>
                </c:pt>
                <c:pt idx="1721">
                  <c:v>63176.084646632524</c:v>
                </c:pt>
                <c:pt idx="1722">
                  <c:v>64289.074969549773</c:v>
                </c:pt>
                <c:pt idx="1723">
                  <c:v>65271.050072806887</c:v>
                </c:pt>
                <c:pt idx="1724">
                  <c:v>65590.327889410561</c:v>
                </c:pt>
                <c:pt idx="1725">
                  <c:v>65415.199673525654</c:v>
                </c:pt>
                <c:pt idx="1726">
                  <c:v>64738.267457624584</c:v>
                </c:pt>
                <c:pt idx="1727">
                  <c:v>63386.646064529668</c:v>
                </c:pt>
                <c:pt idx="1728">
                  <c:v>62061.196113560523</c:v>
                </c:pt>
                <c:pt idx="1729">
                  <c:v>60488.164029885316</c:v>
                </c:pt>
                <c:pt idx="1730">
                  <c:v>59146.193762785311</c:v>
                </c:pt>
                <c:pt idx="1731">
                  <c:v>58093.685181641617</c:v>
                </c:pt>
                <c:pt idx="1732">
                  <c:v>57144.916350829342</c:v>
                </c:pt>
                <c:pt idx="1733">
                  <c:v>56677.631719827419</c:v>
                </c:pt>
                <c:pt idx="1734">
                  <c:v>56389.931565870742</c:v>
                </c:pt>
                <c:pt idx="1735">
                  <c:v>56368.750279000815</c:v>
                </c:pt>
                <c:pt idx="1736">
                  <c:v>56694.443960156765</c:v>
                </c:pt>
                <c:pt idx="1737">
                  <c:v>57379.493786883642</c:v>
                </c:pt>
                <c:pt idx="1738">
                  <c:v>58133.527609731704</c:v>
                </c:pt>
                <c:pt idx="1739">
                  <c:v>58989.336980274617</c:v>
                </c:pt>
                <c:pt idx="1740">
                  <c:v>59687.628297954987</c:v>
                </c:pt>
                <c:pt idx="1741">
                  <c:v>60510.641184435663</c:v>
                </c:pt>
                <c:pt idx="1742">
                  <c:v>61234.508861475733</c:v>
                </c:pt>
                <c:pt idx="1743">
                  <c:v>61967.534275381142</c:v>
                </c:pt>
                <c:pt idx="1744">
                  <c:v>62178.599483057558</c:v>
                </c:pt>
                <c:pt idx="1745">
                  <c:v>62207.620215400893</c:v>
                </c:pt>
                <c:pt idx="1746">
                  <c:v>62204.759475577834</c:v>
                </c:pt>
                <c:pt idx="1747">
                  <c:v>62094.404050530757</c:v>
                </c:pt>
                <c:pt idx="1748">
                  <c:v>61497.738890848617</c:v>
                </c:pt>
                <c:pt idx="1749">
                  <c:v>60941.889043856376</c:v>
                </c:pt>
                <c:pt idx="1750">
                  <c:v>60285.30628594914</c:v>
                </c:pt>
                <c:pt idx="1751">
                  <c:v>59288.149833852091</c:v>
                </c:pt>
                <c:pt idx="1752">
                  <c:v>58143.90916580693</c:v>
                </c:pt>
                <c:pt idx="1753">
                  <c:v>56807.2435008377</c:v>
                </c:pt>
                <c:pt idx="1754">
                  <c:v>55586.047328510344</c:v>
                </c:pt>
                <c:pt idx="1755">
                  <c:v>54451.316731168976</c:v>
                </c:pt>
                <c:pt idx="1756">
                  <c:v>53494.924237540479</c:v>
                </c:pt>
                <c:pt idx="1757">
                  <c:v>53101.780569904848</c:v>
                </c:pt>
                <c:pt idx="1758">
                  <c:v>52879.597324785122</c:v>
                </c:pt>
                <c:pt idx="1759">
                  <c:v>52936.515387175183</c:v>
                </c:pt>
                <c:pt idx="1760">
                  <c:v>53320.930653249823</c:v>
                </c:pt>
                <c:pt idx="1761">
                  <c:v>53544.28780130214</c:v>
                </c:pt>
                <c:pt idx="1762">
                  <c:v>54211.31778435233</c:v>
                </c:pt>
                <c:pt idx="1763">
                  <c:v>54801.532414247027</c:v>
                </c:pt>
                <c:pt idx="1764">
                  <c:v>55720.940942452311</c:v>
                </c:pt>
                <c:pt idx="1765">
                  <c:v>56572.353411066331</c:v>
                </c:pt>
                <c:pt idx="1766">
                  <c:v>57213.333537683575</c:v>
                </c:pt>
                <c:pt idx="1767">
                  <c:v>57574.074248647368</c:v>
                </c:pt>
                <c:pt idx="1768">
                  <c:v>57891.443394327463</c:v>
                </c:pt>
                <c:pt idx="1769">
                  <c:v>57363.060370802108</c:v>
                </c:pt>
                <c:pt idx="1770">
                  <c:v>56903.027638005304</c:v>
                </c:pt>
                <c:pt idx="1771">
                  <c:v>56144.345602989757</c:v>
                </c:pt>
                <c:pt idx="1772">
                  <c:v>55176.404160208302</c:v>
                </c:pt>
                <c:pt idx="1773">
                  <c:v>54164.779976430815</c:v>
                </c:pt>
                <c:pt idx="1774">
                  <c:v>53164.975661370234</c:v>
                </c:pt>
                <c:pt idx="1775">
                  <c:v>52097.17182910307</c:v>
                </c:pt>
                <c:pt idx="1776">
                  <c:v>51149.299823285975</c:v>
                </c:pt>
                <c:pt idx="1777">
                  <c:v>50360.314932345398</c:v>
                </c:pt>
                <c:pt idx="1778">
                  <c:v>49925.616778456228</c:v>
                </c:pt>
                <c:pt idx="1779">
                  <c:v>49370.534987144594</c:v>
                </c:pt>
                <c:pt idx="1780">
                  <c:v>48907.129247093791</c:v>
                </c:pt>
                <c:pt idx="1781">
                  <c:v>48867.503059851137</c:v>
                </c:pt>
                <c:pt idx="1782">
                  <c:v>49024.02066359984</c:v>
                </c:pt>
                <c:pt idx="1783">
                  <c:v>49215.840877597904</c:v>
                </c:pt>
                <c:pt idx="1784">
                  <c:v>49494.808231941133</c:v>
                </c:pt>
                <c:pt idx="1785">
                  <c:v>49928.203023235168</c:v>
                </c:pt>
                <c:pt idx="1786">
                  <c:v>50509.085377128584</c:v>
                </c:pt>
                <c:pt idx="1787">
                  <c:v>51205.614040833665</c:v>
                </c:pt>
                <c:pt idx="1788">
                  <c:v>51707.900965477333</c:v>
                </c:pt>
                <c:pt idx="1789">
                  <c:v>52120.495114413505</c:v>
                </c:pt>
                <c:pt idx="1790">
                  <c:v>52045.660542945901</c:v>
                </c:pt>
                <c:pt idx="1791">
                  <c:v>51958.987076706486</c:v>
                </c:pt>
                <c:pt idx="1792">
                  <c:v>51182.654952912293</c:v>
                </c:pt>
                <c:pt idx="1793">
                  <c:v>50343.530625336782</c:v>
                </c:pt>
                <c:pt idx="1794">
                  <c:v>49245.573730273405</c:v>
                </c:pt>
                <c:pt idx="1795">
                  <c:v>48093.680402226819</c:v>
                </c:pt>
                <c:pt idx="1796">
                  <c:v>46896.338453395467</c:v>
                </c:pt>
                <c:pt idx="1797">
                  <c:v>45764.794127680369</c:v>
                </c:pt>
                <c:pt idx="1798">
                  <c:v>44887.618269026178</c:v>
                </c:pt>
                <c:pt idx="1799">
                  <c:v>44181.397705840376</c:v>
                </c:pt>
                <c:pt idx="1800">
                  <c:v>43618.855394561593</c:v>
                </c:pt>
                <c:pt idx="1801">
                  <c:v>43172.834799188298</c:v>
                </c:pt>
                <c:pt idx="1802">
                  <c:v>42970.866101758453</c:v>
                </c:pt>
                <c:pt idx="1803">
                  <c:v>42954.843781943433</c:v>
                </c:pt>
                <c:pt idx="1804">
                  <c:v>42979.886495258332</c:v>
                </c:pt>
                <c:pt idx="1805">
                  <c:v>43033.010890108984</c:v>
                </c:pt>
                <c:pt idx="1806">
                  <c:v>42969.707849509883</c:v>
                </c:pt>
                <c:pt idx="1807">
                  <c:v>43109.062805804708</c:v>
                </c:pt>
                <c:pt idx="1808">
                  <c:v>43278.045739851485</c:v>
                </c:pt>
                <c:pt idx="1809">
                  <c:v>43472.041479581429</c:v>
                </c:pt>
                <c:pt idx="1810">
                  <c:v>43509.02750649114</c:v>
                </c:pt>
                <c:pt idx="1811">
                  <c:v>43653.056027284038</c:v>
                </c:pt>
                <c:pt idx="1812">
                  <c:v>43675.769528052719</c:v>
                </c:pt>
                <c:pt idx="1813">
                  <c:v>43666.880786397895</c:v>
                </c:pt>
                <c:pt idx="1814">
                  <c:v>43780.598289434551</c:v>
                </c:pt>
                <c:pt idx="1815">
                  <c:v>43498.946603397148</c:v>
                </c:pt>
                <c:pt idx="1816">
                  <c:v>43233.224277706322</c:v>
                </c:pt>
                <c:pt idx="1817">
                  <c:v>42649.682420769655</c:v>
                </c:pt>
                <c:pt idx="1818">
                  <c:v>41801.556385550255</c:v>
                </c:pt>
                <c:pt idx="1819">
                  <c:v>40915.180544347684</c:v>
                </c:pt>
                <c:pt idx="1820">
                  <c:v>39829.145827154287</c:v>
                </c:pt>
                <c:pt idx="1821">
                  <c:v>39092.771202492899</c:v>
                </c:pt>
                <c:pt idx="1822">
                  <c:v>38448.202893172689</c:v>
                </c:pt>
                <c:pt idx="1823">
                  <c:v>38006.869711697946</c:v>
                </c:pt>
                <c:pt idx="1824">
                  <c:v>37747.508057841638</c:v>
                </c:pt>
                <c:pt idx="1825">
                  <c:v>37853.622093977989</c:v>
                </c:pt>
                <c:pt idx="1826">
                  <c:v>38039.983363414452</c:v>
                </c:pt>
                <c:pt idx="1827">
                  <c:v>38415.085235341052</c:v>
                </c:pt>
                <c:pt idx="1828">
                  <c:v>38548.594820514387</c:v>
                </c:pt>
                <c:pt idx="1829">
                  <c:v>39286.704414809588</c:v>
                </c:pt>
                <c:pt idx="1830">
                  <c:v>39541.22853052109</c:v>
                </c:pt>
                <c:pt idx="1831">
                  <c:v>39831.242014516291</c:v>
                </c:pt>
                <c:pt idx="1832">
                  <c:v>40353.400794453548</c:v>
                </c:pt>
                <c:pt idx="1833">
                  <c:v>40683.422538576036</c:v>
                </c:pt>
                <c:pt idx="1834">
                  <c:v>41017.824825098454</c:v>
                </c:pt>
                <c:pt idx="1835">
                  <c:v>41225.628520912207</c:v>
                </c:pt>
                <c:pt idx="1836">
                  <c:v>41509.985279361688</c:v>
                </c:pt>
                <c:pt idx="1837">
                  <c:v>41758.704482284025</c:v>
                </c:pt>
                <c:pt idx="1838">
                  <c:v>41925.83505354396</c:v>
                </c:pt>
                <c:pt idx="1839">
                  <c:v>41930.391022518583</c:v>
                </c:pt>
                <c:pt idx="1840">
                  <c:v>41934.719221042251</c:v>
                </c:pt>
                <c:pt idx="1841">
                  <c:v>41640.516524365703</c:v>
                </c:pt>
                <c:pt idx="1842">
                  <c:v>41113.151394064065</c:v>
                </c:pt>
                <c:pt idx="1843">
                  <c:v>40543.283631438906</c:v>
                </c:pt>
                <c:pt idx="1844">
                  <c:v>39886.461498817705</c:v>
                </c:pt>
                <c:pt idx="1845">
                  <c:v>39334.633896197847</c:v>
                </c:pt>
                <c:pt idx="1846">
                  <c:v>38745.397816391989</c:v>
                </c:pt>
                <c:pt idx="1847">
                  <c:v>38473.408333126448</c:v>
                </c:pt>
                <c:pt idx="1848">
                  <c:v>38157.384532670221</c:v>
                </c:pt>
                <c:pt idx="1849">
                  <c:v>37861.510844176235</c:v>
                </c:pt>
                <c:pt idx="1850">
                  <c:v>37639.566779351837</c:v>
                </c:pt>
                <c:pt idx="1851">
                  <c:v>37505.884836249912</c:v>
                </c:pt>
                <c:pt idx="1852">
                  <c:v>37544.646156706869</c:v>
                </c:pt>
                <c:pt idx="1853">
                  <c:v>37784.316824681475</c:v>
                </c:pt>
                <c:pt idx="1854">
                  <c:v>38134.160393551225</c:v>
                </c:pt>
                <c:pt idx="1855">
                  <c:v>38328.272901265082</c:v>
                </c:pt>
                <c:pt idx="1856">
                  <c:v>38602.867804301575</c:v>
                </c:pt>
                <c:pt idx="1857">
                  <c:v>38745.868668092553</c:v>
                </c:pt>
                <c:pt idx="1858">
                  <c:v>38816.796848912432</c:v>
                </c:pt>
                <c:pt idx="1859">
                  <c:v>38681.225723851821</c:v>
                </c:pt>
                <c:pt idx="1860">
                  <c:v>38503.513237884865</c:v>
                </c:pt>
                <c:pt idx="1861">
                  <c:v>38251.021515039087</c:v>
                </c:pt>
                <c:pt idx="1862">
                  <c:v>37787.329180311572</c:v>
                </c:pt>
                <c:pt idx="1863">
                  <c:v>37308.791365219469</c:v>
                </c:pt>
                <c:pt idx="1864">
                  <c:v>36705.095994542207</c:v>
                </c:pt>
                <c:pt idx="1865">
                  <c:v>36101.56430117898</c:v>
                </c:pt>
                <c:pt idx="1866">
                  <c:v>35335.459146993366</c:v>
                </c:pt>
                <c:pt idx="1867">
                  <c:v>34560.179371997547</c:v>
                </c:pt>
                <c:pt idx="1868">
                  <c:v>33855.830119562575</c:v>
                </c:pt>
                <c:pt idx="1869">
                  <c:v>33227.677585620404</c:v>
                </c:pt>
                <c:pt idx="1870">
                  <c:v>32584.687059776174</c:v>
                </c:pt>
                <c:pt idx="1871">
                  <c:v>32110.59732287754</c:v>
                </c:pt>
                <c:pt idx="1872">
                  <c:v>31680.781321382387</c:v>
                </c:pt>
                <c:pt idx="1873">
                  <c:v>31340.048605272583</c:v>
                </c:pt>
                <c:pt idx="1874">
                  <c:v>30992.643233674746</c:v>
                </c:pt>
                <c:pt idx="1875">
                  <c:v>30788.451941614014</c:v>
                </c:pt>
                <c:pt idx="1876">
                  <c:v>30584.457526948645</c:v>
                </c:pt>
                <c:pt idx="1877">
                  <c:v>30600.622926910735</c:v>
                </c:pt>
                <c:pt idx="1878">
                  <c:v>30592.14463058388</c:v>
                </c:pt>
                <c:pt idx="1879">
                  <c:v>30644.426698191681</c:v>
                </c:pt>
                <c:pt idx="1880">
                  <c:v>30720.330631098928</c:v>
                </c:pt>
                <c:pt idx="1881">
                  <c:v>30780.091140273151</c:v>
                </c:pt>
                <c:pt idx="1882">
                  <c:v>30734.556271482819</c:v>
                </c:pt>
                <c:pt idx="1883">
                  <c:v>30689.369216577492</c:v>
                </c:pt>
                <c:pt idx="1884">
                  <c:v>30521.19352797425</c:v>
                </c:pt>
                <c:pt idx="1885">
                  <c:v>30252.880732916303</c:v>
                </c:pt>
                <c:pt idx="1886">
                  <c:v>29813.326662868298</c:v>
                </c:pt>
                <c:pt idx="1887">
                  <c:v>29443.901839312141</c:v>
                </c:pt>
                <c:pt idx="1888">
                  <c:v>28994.017625223416</c:v>
                </c:pt>
                <c:pt idx="1889">
                  <c:v>28485.256119115351</c:v>
                </c:pt>
                <c:pt idx="1890">
                  <c:v>28015.196213243686</c:v>
                </c:pt>
                <c:pt idx="1891">
                  <c:v>27463.001455840422</c:v>
                </c:pt>
                <c:pt idx="1892">
                  <c:v>26926.326073456279</c:v>
                </c:pt>
                <c:pt idx="1893">
                  <c:v>26400.534220450314</c:v>
                </c:pt>
                <c:pt idx="1894">
                  <c:v>25940.502361488307</c:v>
                </c:pt>
                <c:pt idx="1895">
                  <c:v>25537.848411476123</c:v>
                </c:pt>
                <c:pt idx="1896">
                  <c:v>25076.862215746049</c:v>
                </c:pt>
                <c:pt idx="1897">
                  <c:v>24752.233949576432</c:v>
                </c:pt>
                <c:pt idx="1898">
                  <c:v>24415.08778900827</c:v>
                </c:pt>
                <c:pt idx="1899">
                  <c:v>24249.321916897759</c:v>
                </c:pt>
                <c:pt idx="1900">
                  <c:v>23969.439651626297</c:v>
                </c:pt>
                <c:pt idx="1901">
                  <c:v>23859.388737258811</c:v>
                </c:pt>
                <c:pt idx="1902">
                  <c:v>23761.143158188883</c:v>
                </c:pt>
                <c:pt idx="1903">
                  <c:v>23643.207600991038</c:v>
                </c:pt>
                <c:pt idx="1904">
                  <c:v>23463.527225222075</c:v>
                </c:pt>
                <c:pt idx="1905">
                  <c:v>23473.589919642112</c:v>
                </c:pt>
                <c:pt idx="1906">
                  <c:v>23307.994994814246</c:v>
                </c:pt>
                <c:pt idx="1907">
                  <c:v>23151.96466670787</c:v>
                </c:pt>
                <c:pt idx="1908">
                  <c:v>23001.031536310984</c:v>
                </c:pt>
                <c:pt idx="1909">
                  <c:v>22921.1307223689</c:v>
                </c:pt>
                <c:pt idx="1910">
                  <c:v>22811.631526545902</c:v>
                </c:pt>
                <c:pt idx="1911">
                  <c:v>22682.616727605524</c:v>
                </c:pt>
                <c:pt idx="1912">
                  <c:v>22522.462349768964</c:v>
                </c:pt>
                <c:pt idx="1913">
                  <c:v>22255.878983279163</c:v>
                </c:pt>
                <c:pt idx="1914">
                  <c:v>21982.790181252069</c:v>
                </c:pt>
                <c:pt idx="1915">
                  <c:v>21693.022242209536</c:v>
                </c:pt>
                <c:pt idx="1916">
                  <c:v>21251.172106739989</c:v>
                </c:pt>
                <c:pt idx="1917">
                  <c:v>20971.358345515429</c:v>
                </c:pt>
                <c:pt idx="1918">
                  <c:v>20640.574253202831</c:v>
                </c:pt>
                <c:pt idx="1919">
                  <c:v>20331.814377431856</c:v>
                </c:pt>
                <c:pt idx="1920">
                  <c:v>19936.301104955848</c:v>
                </c:pt>
                <c:pt idx="1921">
                  <c:v>19642.743119761693</c:v>
                </c:pt>
                <c:pt idx="1922">
                  <c:v>19300.35941429748</c:v>
                </c:pt>
                <c:pt idx="1923">
                  <c:v>19023.729472673956</c:v>
                </c:pt>
                <c:pt idx="1924">
                  <c:v>18655.997572402917</c:v>
                </c:pt>
                <c:pt idx="1925">
                  <c:v>18337.927262352208</c:v>
                </c:pt>
                <c:pt idx="1926">
                  <c:v>18018.117059899214</c:v>
                </c:pt>
                <c:pt idx="1927">
                  <c:v>17753.679158563998</c:v>
                </c:pt>
                <c:pt idx="1928">
                  <c:v>17618.375658417786</c:v>
                </c:pt>
                <c:pt idx="1929">
                  <c:v>17318.615822355812</c:v>
                </c:pt>
                <c:pt idx="1930">
                  <c:v>17142.000722873396</c:v>
                </c:pt>
                <c:pt idx="1931">
                  <c:v>16978.825099083475</c:v>
                </c:pt>
                <c:pt idx="1932">
                  <c:v>16844.919601928279</c:v>
                </c:pt>
                <c:pt idx="1933">
                  <c:v>16763.152543697222</c:v>
                </c:pt>
                <c:pt idx="1934">
                  <c:v>16604.881019008681</c:v>
                </c:pt>
                <c:pt idx="1935">
                  <c:v>16486.796257597634</c:v>
                </c:pt>
                <c:pt idx="1936">
                  <c:v>16437.70632366565</c:v>
                </c:pt>
                <c:pt idx="1937">
                  <c:v>16330.833834506979</c:v>
                </c:pt>
                <c:pt idx="1938">
                  <c:v>16218.830250887368</c:v>
                </c:pt>
                <c:pt idx="1939">
                  <c:v>16123.154770352343</c:v>
                </c:pt>
                <c:pt idx="1940">
                  <c:v>15999.333526190696</c:v>
                </c:pt>
                <c:pt idx="1941">
                  <c:v>15868.629057464977</c:v>
                </c:pt>
                <c:pt idx="1942">
                  <c:v>15697.83804991318</c:v>
                </c:pt>
                <c:pt idx="1943">
                  <c:v>15557.454362321183</c:v>
                </c:pt>
                <c:pt idx="1944">
                  <c:v>15334.133674567283</c:v>
                </c:pt>
                <c:pt idx="1945">
                  <c:v>15124.287305237558</c:v>
                </c:pt>
                <c:pt idx="1946">
                  <c:v>14848.657118442623</c:v>
                </c:pt>
                <c:pt idx="1947">
                  <c:v>14616.285384809222</c:v>
                </c:pt>
                <c:pt idx="1948">
                  <c:v>14364.577502903481</c:v>
                </c:pt>
                <c:pt idx="1949">
                  <c:v>14151.854767914483</c:v>
                </c:pt>
                <c:pt idx="1950">
                  <c:v>13880.007465684028</c:v>
                </c:pt>
                <c:pt idx="1951">
                  <c:v>13693.039967762024</c:v>
                </c:pt>
                <c:pt idx="1952">
                  <c:v>13491.390557095907</c:v>
                </c:pt>
                <c:pt idx="1953">
                  <c:v>13269.087595257597</c:v>
                </c:pt>
                <c:pt idx="1954">
                  <c:v>13116.850536364396</c:v>
                </c:pt>
                <c:pt idx="1955">
                  <c:v>12980.803027424829</c:v>
                </c:pt>
                <c:pt idx="1956">
                  <c:v>12843.204882552371</c:v>
                </c:pt>
                <c:pt idx="1957">
                  <c:v>12752.14010588257</c:v>
                </c:pt>
                <c:pt idx="1958">
                  <c:v>12597.211985283502</c:v>
                </c:pt>
                <c:pt idx="1959">
                  <c:v>12559.385051809722</c:v>
                </c:pt>
                <c:pt idx="1960">
                  <c:v>12449.534541201085</c:v>
                </c:pt>
                <c:pt idx="1961">
                  <c:v>12398.260467181422</c:v>
                </c:pt>
                <c:pt idx="1962">
                  <c:v>12373.225207384932</c:v>
                </c:pt>
                <c:pt idx="1963">
                  <c:v>12261.174633615234</c:v>
                </c:pt>
                <c:pt idx="1964">
                  <c:v>12220.789909431791</c:v>
                </c:pt>
                <c:pt idx="1965">
                  <c:v>12183.527165972464</c:v>
                </c:pt>
                <c:pt idx="1966">
                  <c:v>12087.414214175129</c:v>
                </c:pt>
                <c:pt idx="1967">
                  <c:v>12039.911500524466</c:v>
                </c:pt>
                <c:pt idx="1968">
                  <c:v>11966.16703672175</c:v>
                </c:pt>
                <c:pt idx="1969">
                  <c:v>11803.245671676505</c:v>
                </c:pt>
                <c:pt idx="1970">
                  <c:v>11717.03990331479</c:v>
                </c:pt>
                <c:pt idx="1971">
                  <c:v>11540.92843520297</c:v>
                </c:pt>
                <c:pt idx="1972">
                  <c:v>11423.407472563647</c:v>
                </c:pt>
                <c:pt idx="1973">
                  <c:v>11195.968993902228</c:v>
                </c:pt>
                <c:pt idx="1974">
                  <c:v>10979.340485455121</c:v>
                </c:pt>
                <c:pt idx="1975">
                  <c:v>10770.881682779474</c:v>
                </c:pt>
                <c:pt idx="1976">
                  <c:v>10594.218683819994</c:v>
                </c:pt>
                <c:pt idx="1977">
                  <c:v>10401.131632389506</c:v>
                </c:pt>
                <c:pt idx="1978">
                  <c:v>10290.39366848174</c:v>
                </c:pt>
                <c:pt idx="1979">
                  <c:v>10106.009838413704</c:v>
                </c:pt>
                <c:pt idx="1980">
                  <c:v>9986.5146610920201</c:v>
                </c:pt>
                <c:pt idx="1981">
                  <c:v>9854.1360442073455</c:v>
                </c:pt>
                <c:pt idx="1982">
                  <c:v>9743.7539161362438</c:v>
                </c:pt>
                <c:pt idx="1983">
                  <c:v>9619.5224898622728</c:v>
                </c:pt>
                <c:pt idx="1984">
                  <c:v>9577.203625595439</c:v>
                </c:pt>
                <c:pt idx="1985">
                  <c:v>9458.4132739309043</c:v>
                </c:pt>
                <c:pt idx="1986">
                  <c:v>9367.1568586892517</c:v>
                </c:pt>
                <c:pt idx="1987">
                  <c:v>9290.89138815765</c:v>
                </c:pt>
                <c:pt idx="1988">
                  <c:v>9256.2566002164058</c:v>
                </c:pt>
                <c:pt idx="1989">
                  <c:v>9188.6540376472713</c:v>
                </c:pt>
                <c:pt idx="1990">
                  <c:v>9153.1220508270562</c:v>
                </c:pt>
                <c:pt idx="1991">
                  <c:v>9122.6023756358354</c:v>
                </c:pt>
                <c:pt idx="1992">
                  <c:v>9062.2138265602243</c:v>
                </c:pt>
                <c:pt idx="1993">
                  <c:v>8877.3136787223157</c:v>
                </c:pt>
                <c:pt idx="1994">
                  <c:v>8941.0261851341111</c:v>
                </c:pt>
                <c:pt idx="1995">
                  <c:v>8866.6590545495001</c:v>
                </c:pt>
                <c:pt idx="1996">
                  <c:v>8806.2783608631617</c:v>
                </c:pt>
                <c:pt idx="1997">
                  <c:v>8689.9835130861738</c:v>
                </c:pt>
                <c:pt idx="1998">
                  <c:v>8550.2583698195012</c:v>
                </c:pt>
                <c:pt idx="1999">
                  <c:v>8430.6484911815132</c:v>
                </c:pt>
                <c:pt idx="2000">
                  <c:v>8298.2627322751596</c:v>
                </c:pt>
                <c:pt idx="2001">
                  <c:v>8113.9769422846193</c:v>
                </c:pt>
                <c:pt idx="2002">
                  <c:v>7947.5606793545485</c:v>
                </c:pt>
                <c:pt idx="2003">
                  <c:v>7810.65800964353</c:v>
                </c:pt>
                <c:pt idx="2004">
                  <c:v>7667.7886844235645</c:v>
                </c:pt>
                <c:pt idx="2005">
                  <c:v>7498.720897790271</c:v>
                </c:pt>
                <c:pt idx="2006">
                  <c:v>7322.824571391332</c:v>
                </c:pt>
                <c:pt idx="2007">
                  <c:v>7244.8456545000799</c:v>
                </c:pt>
                <c:pt idx="2008">
                  <c:v>7108.3079238564906</c:v>
                </c:pt>
                <c:pt idx="2009">
                  <c:v>7037.7702614322689</c:v>
                </c:pt>
                <c:pt idx="2010">
                  <c:v>6939.1862211045836</c:v>
                </c:pt>
                <c:pt idx="2011">
                  <c:v>6836.8119750590804</c:v>
                </c:pt>
                <c:pt idx="2012">
                  <c:v>6793.2280575033874</c:v>
                </c:pt>
                <c:pt idx="2013">
                  <c:v>6712.948401425042</c:v>
                </c:pt>
                <c:pt idx="2014">
                  <c:v>6672.7925348808403</c:v>
                </c:pt>
                <c:pt idx="2015">
                  <c:v>6563.5552212694083</c:v>
                </c:pt>
                <c:pt idx="2016">
                  <c:v>6530.5200881948685</c:v>
                </c:pt>
                <c:pt idx="2017">
                  <c:v>6473.9650441529629</c:v>
                </c:pt>
                <c:pt idx="2018">
                  <c:v>6429.1539906928465</c:v>
                </c:pt>
                <c:pt idx="2019">
                  <c:v>6352.5403985863268</c:v>
                </c:pt>
                <c:pt idx="2020">
                  <c:v>6322.7169867091534</c:v>
                </c:pt>
                <c:pt idx="2021">
                  <c:v>6239.2024179778427</c:v>
                </c:pt>
                <c:pt idx="2022">
                  <c:v>6161.47739032543</c:v>
                </c:pt>
                <c:pt idx="2023">
                  <c:v>6033.7400337849813</c:v>
                </c:pt>
                <c:pt idx="2024">
                  <c:v>5838.5968174125064</c:v>
                </c:pt>
                <c:pt idx="2025">
                  <c:v>5720.7288481200667</c:v>
                </c:pt>
                <c:pt idx="2026">
                  <c:v>5570.8314427522992</c:v>
                </c:pt>
                <c:pt idx="2027">
                  <c:v>5437.5512308670877</c:v>
                </c:pt>
                <c:pt idx="2028">
                  <c:v>5321.3527958662653</c:v>
                </c:pt>
                <c:pt idx="2029">
                  <c:v>5201.1812729803087</c:v>
                </c:pt>
                <c:pt idx="2030">
                  <c:v>5083.9880749148833</c:v>
                </c:pt>
                <c:pt idx="2031">
                  <c:v>5037.9892429166803</c:v>
                </c:pt>
                <c:pt idx="2032">
                  <c:v>4972.4670245552006</c:v>
                </c:pt>
                <c:pt idx="2033">
                  <c:v>4937.7603607465735</c:v>
                </c:pt>
                <c:pt idx="2034">
                  <c:v>4924.9054514622803</c:v>
                </c:pt>
                <c:pt idx="2035">
                  <c:v>4898.4140721729173</c:v>
                </c:pt>
                <c:pt idx="2036">
                  <c:v>4811.3737504135906</c:v>
                </c:pt>
                <c:pt idx="2037">
                  <c:v>4769.2507055472815</c:v>
                </c:pt>
                <c:pt idx="2038">
                  <c:v>4714.489281425118</c:v>
                </c:pt>
                <c:pt idx="2039">
                  <c:v>4629.5620963562451</c:v>
                </c:pt>
                <c:pt idx="2040">
                  <c:v>4532.778604554971</c:v>
                </c:pt>
                <c:pt idx="2041">
                  <c:v>4403.8345783616987</c:v>
                </c:pt>
                <c:pt idx="2042">
                  <c:v>4278.1341013740812</c:v>
                </c:pt>
                <c:pt idx="2043">
                  <c:v>4188.4363780125677</c:v>
                </c:pt>
                <c:pt idx="2044">
                  <c:v>4014.9285226852571</c:v>
                </c:pt>
                <c:pt idx="2045">
                  <c:v>3950.524331155681</c:v>
                </c:pt>
                <c:pt idx="2046">
                  <c:v>3876.9244311256607</c:v>
                </c:pt>
                <c:pt idx="2047">
                  <c:v>3766.7243686289776</c:v>
                </c:pt>
                <c:pt idx="2048" formatCode="General">
                  <c:v>0</c:v>
                </c:pt>
                <c:pt idx="2049" formatCode="0.0">
                  <c:v>1.7999999999997272</c:v>
                </c:pt>
                <c:pt idx="2050" formatCode="0.0">
                  <c:v>-0.3000000000001819</c:v>
                </c:pt>
                <c:pt idx="2051" formatCode="0.0">
                  <c:v>6.3000000000001819</c:v>
                </c:pt>
                <c:pt idx="2052" formatCode="0.0">
                  <c:v>6.5999999999999091</c:v>
                </c:pt>
                <c:pt idx="2053" formatCode="0.0">
                  <c:v>381.70000000000073</c:v>
                </c:pt>
                <c:pt idx="2054" formatCode="0.0">
                  <c:v>698</c:v>
                </c:pt>
                <c:pt idx="2055" formatCode="0.0">
                  <c:v>1179.5</c:v>
                </c:pt>
                <c:pt idx="2056" formatCode="0.0">
                  <c:v>1376.7999999999993</c:v>
                </c:pt>
                <c:pt idx="2057" formatCode="0.0">
                  <c:v>1381.1000000000004</c:v>
                </c:pt>
                <c:pt idx="2058" formatCode="0.0">
                  <c:v>1483.3999999999996</c:v>
                </c:pt>
                <c:pt idx="2059" formatCode="0.0">
                  <c:v>1506.3999999999996</c:v>
                </c:pt>
                <c:pt idx="2060" formatCode="0.0">
                  <c:v>1530.2000000000007</c:v>
                </c:pt>
                <c:pt idx="2061" formatCode="0.0">
                  <c:v>1464.1000000000004</c:v>
                </c:pt>
                <c:pt idx="2062" formatCode="0.0">
                  <c:v>1491</c:v>
                </c:pt>
                <c:pt idx="2063" formatCode="0.0">
                  <c:v>1463.7999999999993</c:v>
                </c:pt>
                <c:pt idx="2064" formatCode="0.0">
                  <c:v>1453.2999999999993</c:v>
                </c:pt>
                <c:pt idx="2065" formatCode="0.0">
                  <c:v>1450.3999999999996</c:v>
                </c:pt>
                <c:pt idx="2066" formatCode="0.0">
                  <c:v>1442.8999999999996</c:v>
                </c:pt>
                <c:pt idx="2067" formatCode="0.0">
                  <c:v>1407.8000000000011</c:v>
                </c:pt>
                <c:pt idx="2068" formatCode="0.0">
                  <c:v>1402.5</c:v>
                </c:pt>
                <c:pt idx="2069" formatCode="0.0">
                  <c:v>1472.7000000000007</c:v>
                </c:pt>
                <c:pt idx="2070" formatCode="0.0">
                  <c:v>1443.2000000000007</c:v>
                </c:pt>
                <c:pt idx="2071" formatCode="0.0">
                  <c:v>1489.9000000000015</c:v>
                </c:pt>
                <c:pt idx="2072" formatCode="0.0">
                  <c:v>1472.5</c:v>
                </c:pt>
                <c:pt idx="2073" formatCode="0.0">
                  <c:v>1460.6999999999989</c:v>
                </c:pt>
                <c:pt idx="2074" formatCode="0.0">
                  <c:v>1450.6000000000004</c:v>
                </c:pt>
                <c:pt idx="2075" formatCode="0.0">
                  <c:v>1462.7000000000007</c:v>
                </c:pt>
                <c:pt idx="2076" formatCode="0.0">
                  <c:v>1441.5</c:v>
                </c:pt>
                <c:pt idx="2077" formatCode="0.0">
                  <c:v>1430.5</c:v>
                </c:pt>
                <c:pt idx="2078" formatCode="0.0">
                  <c:v>1399.6000000000004</c:v>
                </c:pt>
                <c:pt idx="2079" formatCode="0.0">
                  <c:v>1403.5</c:v>
                </c:pt>
                <c:pt idx="2080" formatCode="0.0">
                  <c:v>1397.1000000000004</c:v>
                </c:pt>
                <c:pt idx="2081" formatCode="0.0">
                  <c:v>1339</c:v>
                </c:pt>
                <c:pt idx="2082" formatCode="0.0">
                  <c:v>1375.7000000000007</c:v>
                </c:pt>
                <c:pt idx="2083" formatCode="0.0">
                  <c:v>1357.5</c:v>
                </c:pt>
                <c:pt idx="2084" formatCode="0.0">
                  <c:v>1406.6000000000004</c:v>
                </c:pt>
                <c:pt idx="2085" formatCode="0.0">
                  <c:v>1384.1999999999989</c:v>
                </c:pt>
                <c:pt idx="2086" formatCode="0.0">
                  <c:v>1384.5</c:v>
                </c:pt>
                <c:pt idx="2087" formatCode="0.0">
                  <c:v>1395.1000000000004</c:v>
                </c:pt>
                <c:pt idx="2088" formatCode="0.0">
                  <c:v>1441.2999999999993</c:v>
                </c:pt>
                <c:pt idx="2089" formatCode="0.0">
                  <c:v>1337.5999999999985</c:v>
                </c:pt>
                <c:pt idx="2090" formatCode="0.0">
                  <c:v>1319</c:v>
                </c:pt>
                <c:pt idx="2091" formatCode="0.0">
                  <c:v>1389.1999999999989</c:v>
                </c:pt>
                <c:pt idx="2092" formatCode="0.0">
                  <c:v>1390.7999999999993</c:v>
                </c:pt>
                <c:pt idx="2093" formatCode="0.0">
                  <c:v>1413.1999999999989</c:v>
                </c:pt>
                <c:pt idx="2094" formatCode="0.0">
                  <c:v>1412.2999999999993</c:v>
                </c:pt>
                <c:pt idx="2095" formatCode="0.0">
                  <c:v>1400.8999999999996</c:v>
                </c:pt>
                <c:pt idx="2096" formatCode="0.0">
                  <c:v>1402.3000000000011</c:v>
                </c:pt>
                <c:pt idx="2097" formatCode="0.0">
                  <c:v>1405</c:v>
                </c:pt>
                <c:pt idx="2098" formatCode="0.0">
                  <c:v>1354.5</c:v>
                </c:pt>
                <c:pt idx="2099" formatCode="0.0">
                  <c:v>1387.2999999999993</c:v>
                </c:pt>
                <c:pt idx="2100" formatCode="0.0">
                  <c:v>1375.2999999999993</c:v>
                </c:pt>
                <c:pt idx="2101" formatCode="0.0">
                  <c:v>1371.3999999999996</c:v>
                </c:pt>
                <c:pt idx="2102" formatCode="0.0">
                  <c:v>1340.2000000000007</c:v>
                </c:pt>
                <c:pt idx="2103" formatCode="0.0">
                  <c:v>1350.5</c:v>
                </c:pt>
                <c:pt idx="2104" formatCode="0.0">
                  <c:v>1342.1000000000004</c:v>
                </c:pt>
                <c:pt idx="2105" formatCode="0.0">
                  <c:v>1385.6000000000004</c:v>
                </c:pt>
                <c:pt idx="2106" formatCode="0.0">
                  <c:v>1421.0999999999985</c:v>
                </c:pt>
                <c:pt idx="2107" formatCode="0.0">
                  <c:v>1427.6999999999989</c:v>
                </c:pt>
                <c:pt idx="2108" formatCode="0.0">
                  <c:v>1401.8000000000011</c:v>
                </c:pt>
                <c:pt idx="2109" formatCode="0.0">
                  <c:v>1423.8999999999996</c:v>
                </c:pt>
                <c:pt idx="2110" formatCode="0.0">
                  <c:v>1392.3999999999996</c:v>
                </c:pt>
                <c:pt idx="2111" formatCode="0.0">
                  <c:v>1358.3999999999996</c:v>
                </c:pt>
                <c:pt idx="2112" formatCode="0.0">
                  <c:v>1357.1000000000004</c:v>
                </c:pt>
                <c:pt idx="2113" formatCode="0.0">
                  <c:v>1352.3999999999996</c:v>
                </c:pt>
                <c:pt idx="2114" formatCode="0.0">
                  <c:v>1347.5</c:v>
                </c:pt>
                <c:pt idx="2115" formatCode="0.0">
                  <c:v>1360.3000000000011</c:v>
                </c:pt>
                <c:pt idx="2116" formatCode="0.0">
                  <c:v>1328.1999999999989</c:v>
                </c:pt>
                <c:pt idx="2117" formatCode="0.0">
                  <c:v>1380.1999999999989</c:v>
                </c:pt>
                <c:pt idx="2118" formatCode="0.0">
                  <c:v>1380.5</c:v>
                </c:pt>
                <c:pt idx="2119" formatCode="0.0">
                  <c:v>1430.8999999999996</c:v>
                </c:pt>
                <c:pt idx="2120" formatCode="0.0">
                  <c:v>1388.2999999999993</c:v>
                </c:pt>
                <c:pt idx="2121" formatCode="0.0">
                  <c:v>1399.2999999999993</c:v>
                </c:pt>
                <c:pt idx="2122" formatCode="0.0">
                  <c:v>1375</c:v>
                </c:pt>
                <c:pt idx="2123" formatCode="0.0">
                  <c:v>1386.5999999999985</c:v>
                </c:pt>
                <c:pt idx="2124" formatCode="0.0">
                  <c:v>1458.6999999999989</c:v>
                </c:pt>
                <c:pt idx="2125" formatCode="0.0">
                  <c:v>1414.7000000000007</c:v>
                </c:pt>
                <c:pt idx="2126" formatCode="0.0">
                  <c:v>1376.8000000000011</c:v>
                </c:pt>
                <c:pt idx="2127" formatCode="0.0">
                  <c:v>1375.2999999999993</c:v>
                </c:pt>
                <c:pt idx="2128" formatCode="0.0">
                  <c:v>1363.2000000000007</c:v>
                </c:pt>
                <c:pt idx="2129" formatCode="0.0">
                  <c:v>1345.5</c:v>
                </c:pt>
                <c:pt idx="2130" formatCode="0.0">
                  <c:v>1388.5999999999985</c:v>
                </c:pt>
                <c:pt idx="2131" formatCode="0.0">
                  <c:v>1450.5</c:v>
                </c:pt>
                <c:pt idx="2132" formatCode="0.0">
                  <c:v>1412.6999999999989</c:v>
                </c:pt>
                <c:pt idx="2133" formatCode="0.0">
                  <c:v>1432</c:v>
                </c:pt>
                <c:pt idx="2134" formatCode="0.0">
                  <c:v>1437.5</c:v>
                </c:pt>
                <c:pt idx="2135" formatCode="0.0">
                  <c:v>1460.6999999999989</c:v>
                </c:pt>
                <c:pt idx="2136" formatCode="0.0">
                  <c:v>1446.8000000000011</c:v>
                </c:pt>
                <c:pt idx="2137" formatCode="0.0">
                  <c:v>1414.0999999999985</c:v>
                </c:pt>
                <c:pt idx="2138" formatCode="0.0">
                  <c:v>1380.6000000000004</c:v>
                </c:pt>
                <c:pt idx="2139" formatCode="0.0">
                  <c:v>1427.3999999999996</c:v>
                </c:pt>
                <c:pt idx="2140" formatCode="0.0">
                  <c:v>1341.7999999999993</c:v>
                </c:pt>
                <c:pt idx="2141" formatCode="0.0">
                  <c:v>1329</c:v>
                </c:pt>
                <c:pt idx="2142" formatCode="0.0">
                  <c:v>1347.3999999999996</c:v>
                </c:pt>
                <c:pt idx="2143" formatCode="0.0">
                  <c:v>1420</c:v>
                </c:pt>
                <c:pt idx="2144" formatCode="0.0">
                  <c:v>1332.6999999999989</c:v>
                </c:pt>
                <c:pt idx="2145" formatCode="0.0">
                  <c:v>1329.7999999999993</c:v>
                </c:pt>
                <c:pt idx="2146" formatCode="0.0">
                  <c:v>1428.3999999999996</c:v>
                </c:pt>
                <c:pt idx="2147" formatCode="0.0">
                  <c:v>1395.8999999999996</c:v>
                </c:pt>
                <c:pt idx="2148" formatCode="0.0">
                  <c:v>1459.5999999999985</c:v>
                </c:pt>
                <c:pt idx="2149" formatCode="0.0">
                  <c:v>1427.3999999999996</c:v>
                </c:pt>
                <c:pt idx="2150" formatCode="0.0">
                  <c:v>1455.5</c:v>
                </c:pt>
                <c:pt idx="2151" formatCode="0.0">
                  <c:v>1414.6999999999989</c:v>
                </c:pt>
                <c:pt idx="2152" formatCode="0.0">
                  <c:v>1395.1999999999989</c:v>
                </c:pt>
                <c:pt idx="2153" formatCode="0.0">
                  <c:v>1426.2999999999993</c:v>
                </c:pt>
                <c:pt idx="2154" formatCode="0.0">
                  <c:v>1395.7999999999993</c:v>
                </c:pt>
                <c:pt idx="2155" formatCode="0.0">
                  <c:v>1447.5</c:v>
                </c:pt>
                <c:pt idx="2156" formatCode="0.0">
                  <c:v>1396.1000000000004</c:v>
                </c:pt>
                <c:pt idx="2157" formatCode="0.0">
                  <c:v>1392.9000000000015</c:v>
                </c:pt>
                <c:pt idx="2158" formatCode="0.0">
                  <c:v>1350.3999999999996</c:v>
                </c:pt>
                <c:pt idx="2159" formatCode="0.0">
                  <c:v>1382.1000000000004</c:v>
                </c:pt>
                <c:pt idx="2160" formatCode="0.0">
                  <c:v>1395.1000000000004</c:v>
                </c:pt>
                <c:pt idx="2161" formatCode="0.0">
                  <c:v>1409.7999999999993</c:v>
                </c:pt>
                <c:pt idx="2162" formatCode="0.0">
                  <c:v>1453</c:v>
                </c:pt>
                <c:pt idx="2163" formatCode="0.0">
                  <c:v>1502.3000000000011</c:v>
                </c:pt>
                <c:pt idx="2164" formatCode="0.0">
                  <c:v>1431.8999999999996</c:v>
                </c:pt>
                <c:pt idx="2165" formatCode="0.0">
                  <c:v>1459</c:v>
                </c:pt>
                <c:pt idx="2166" formatCode="0.0">
                  <c:v>1401.7000000000007</c:v>
                </c:pt>
                <c:pt idx="2167" formatCode="0.0">
                  <c:v>1398.6000000000004</c:v>
                </c:pt>
                <c:pt idx="2168" formatCode="0.0">
                  <c:v>1394.1999999999989</c:v>
                </c:pt>
                <c:pt idx="2169" formatCode="0.0">
                  <c:v>1426</c:v>
                </c:pt>
                <c:pt idx="2170" formatCode="0.0">
                  <c:v>1415.8000000000011</c:v>
                </c:pt>
                <c:pt idx="2171" formatCode="0.0">
                  <c:v>1464.5</c:v>
                </c:pt>
                <c:pt idx="2172" formatCode="0.0">
                  <c:v>1474.8999999999996</c:v>
                </c:pt>
                <c:pt idx="2173" formatCode="0.0">
                  <c:v>1453.1000000000004</c:v>
                </c:pt>
                <c:pt idx="2174" formatCode="0.0">
                  <c:v>1437.8999999999996</c:v>
                </c:pt>
                <c:pt idx="2175" formatCode="0.0">
                  <c:v>1465.1000000000004</c:v>
                </c:pt>
                <c:pt idx="2176" formatCode="0.0">
                  <c:v>1448.8000000000011</c:v>
                </c:pt>
                <c:pt idx="2177" formatCode="0.0">
                  <c:v>1440.4000000000015</c:v>
                </c:pt>
                <c:pt idx="2178" formatCode="0.0">
                  <c:v>1484.7999999999993</c:v>
                </c:pt>
                <c:pt idx="2179" formatCode="0.0">
                  <c:v>1436.6000000000004</c:v>
                </c:pt>
                <c:pt idx="2180" formatCode="0.0">
                  <c:v>1461.8000000000011</c:v>
                </c:pt>
                <c:pt idx="2181" formatCode="0.0">
                  <c:v>1451.8000000000011</c:v>
                </c:pt>
                <c:pt idx="2182" formatCode="0.0">
                  <c:v>1497.2000000000007</c:v>
                </c:pt>
                <c:pt idx="2183" formatCode="0.0">
                  <c:v>1509.5999999999985</c:v>
                </c:pt>
                <c:pt idx="2184" formatCode="0.0">
                  <c:v>1527.6999999999989</c:v>
                </c:pt>
                <c:pt idx="2185" formatCode="0.0">
                  <c:v>1484.5</c:v>
                </c:pt>
                <c:pt idx="2186" formatCode="0.0">
                  <c:v>1477.5</c:v>
                </c:pt>
                <c:pt idx="2187" formatCode="0.0">
                  <c:v>1521.5</c:v>
                </c:pt>
                <c:pt idx="2188" formatCode="0.0">
                  <c:v>1533</c:v>
                </c:pt>
                <c:pt idx="2189" formatCode="0.0">
                  <c:v>1522.2999999999993</c:v>
                </c:pt>
                <c:pt idx="2190" formatCode="0.0">
                  <c:v>1540.4000000000015</c:v>
                </c:pt>
                <c:pt idx="2191" formatCode="0.0">
                  <c:v>1510.5</c:v>
                </c:pt>
                <c:pt idx="2192" formatCode="0.0">
                  <c:v>1544</c:v>
                </c:pt>
                <c:pt idx="2193" formatCode="0.0">
                  <c:v>1456.8000000000011</c:v>
                </c:pt>
                <c:pt idx="2194" formatCode="0.0">
                  <c:v>1473.8000000000011</c:v>
                </c:pt>
                <c:pt idx="2195" formatCode="0.0">
                  <c:v>1488.2999999999993</c:v>
                </c:pt>
                <c:pt idx="2196" formatCode="0.0">
                  <c:v>1493.2000000000007</c:v>
                </c:pt>
                <c:pt idx="2197" formatCode="0.0">
                  <c:v>1574.3000000000011</c:v>
                </c:pt>
                <c:pt idx="2198" formatCode="0.0">
                  <c:v>1521.7999999999993</c:v>
                </c:pt>
                <c:pt idx="2199" formatCode="0.0">
                  <c:v>1507.3999999999996</c:v>
                </c:pt>
                <c:pt idx="2200" formatCode="0.0">
                  <c:v>1534.5</c:v>
                </c:pt>
                <c:pt idx="2201" formatCode="0.0">
                  <c:v>1551.3000000000011</c:v>
                </c:pt>
                <c:pt idx="2202" formatCode="0.0">
                  <c:v>1524.7000000000007</c:v>
                </c:pt>
                <c:pt idx="2203" formatCode="0.0">
                  <c:v>1588.5</c:v>
                </c:pt>
                <c:pt idx="2204" formatCode="0.0">
                  <c:v>1635</c:v>
                </c:pt>
                <c:pt idx="2205" formatCode="0.0">
                  <c:v>1561.5999999999985</c:v>
                </c:pt>
                <c:pt idx="2206" formatCode="0.0">
                  <c:v>1615.7999999999993</c:v>
                </c:pt>
                <c:pt idx="2207" formatCode="0.0">
                  <c:v>1662.2000000000007</c:v>
                </c:pt>
                <c:pt idx="2208" formatCode="0.0">
                  <c:v>1639.2000000000007</c:v>
                </c:pt>
                <c:pt idx="2209" formatCode="0.0">
                  <c:v>1534.2000000000007</c:v>
                </c:pt>
                <c:pt idx="2210" formatCode="0.0">
                  <c:v>1572.3999999999996</c:v>
                </c:pt>
                <c:pt idx="2211" formatCode="0.0">
                  <c:v>1496.6999999999989</c:v>
                </c:pt>
                <c:pt idx="2212" formatCode="0.0">
                  <c:v>1539.2999999999993</c:v>
                </c:pt>
                <c:pt idx="2213" formatCode="0.0">
                  <c:v>1529.4000000000015</c:v>
                </c:pt>
                <c:pt idx="2214" formatCode="0.0">
                  <c:v>1528.1000000000004</c:v>
                </c:pt>
                <c:pt idx="2215" formatCode="0.0">
                  <c:v>1640.8000000000011</c:v>
                </c:pt>
                <c:pt idx="2216" formatCode="0.0">
                  <c:v>1643.1999999999989</c:v>
                </c:pt>
                <c:pt idx="2217" formatCode="0.0">
                  <c:v>1690.1000000000004</c:v>
                </c:pt>
                <c:pt idx="2218" formatCode="0.0">
                  <c:v>1761.1999999999989</c:v>
                </c:pt>
                <c:pt idx="2219" formatCode="0.0">
                  <c:v>1758.5</c:v>
                </c:pt>
                <c:pt idx="2220" formatCode="0.0">
                  <c:v>1700.6999999999989</c:v>
                </c:pt>
                <c:pt idx="2221" formatCode="0.0">
                  <c:v>1677.8999999999996</c:v>
                </c:pt>
                <c:pt idx="2222" formatCode="0.0">
                  <c:v>1673.5</c:v>
                </c:pt>
                <c:pt idx="2223" formatCode="0.0">
                  <c:v>1652.6999999999989</c:v>
                </c:pt>
                <c:pt idx="2224" formatCode="0.0">
                  <c:v>1676.5</c:v>
                </c:pt>
                <c:pt idx="2225" formatCode="0.0">
                  <c:v>1607.8999999999996</c:v>
                </c:pt>
                <c:pt idx="2226" formatCode="0.0">
                  <c:v>1694.3000000000011</c:v>
                </c:pt>
                <c:pt idx="2227" formatCode="0.0">
                  <c:v>1708.4000000000015</c:v>
                </c:pt>
                <c:pt idx="2228" formatCode="0.0">
                  <c:v>1695</c:v>
                </c:pt>
                <c:pt idx="2229" formatCode="0.0">
                  <c:v>1699.5</c:v>
                </c:pt>
                <c:pt idx="2230" formatCode="0.0">
                  <c:v>1712.7999999999993</c:v>
                </c:pt>
                <c:pt idx="2231" formatCode="0.0">
                  <c:v>1755.1999999999989</c:v>
                </c:pt>
                <c:pt idx="2232" formatCode="0.0">
                  <c:v>1737.5</c:v>
                </c:pt>
                <c:pt idx="2233" formatCode="0.0">
                  <c:v>1756.7999999999993</c:v>
                </c:pt>
                <c:pt idx="2234" formatCode="0.0">
                  <c:v>1780.7000000000007</c:v>
                </c:pt>
                <c:pt idx="2235" formatCode="0.0">
                  <c:v>1784.6000000000004</c:v>
                </c:pt>
                <c:pt idx="2236" formatCode="0.0">
                  <c:v>1745.7000000000007</c:v>
                </c:pt>
                <c:pt idx="2237" formatCode="0.0">
                  <c:v>1719.5</c:v>
                </c:pt>
                <c:pt idx="2238" formatCode="0.0">
                  <c:v>1725.3999999999996</c:v>
                </c:pt>
                <c:pt idx="2239" formatCode="0.0">
                  <c:v>1684.7999999999993</c:v>
                </c:pt>
                <c:pt idx="2240" formatCode="0.0">
                  <c:v>1689.2999999999993</c:v>
                </c:pt>
                <c:pt idx="2241" formatCode="0.0">
                  <c:v>1734.2000000000007</c:v>
                </c:pt>
                <c:pt idx="2242" formatCode="0.0">
                  <c:v>1770.1000000000004</c:v>
                </c:pt>
                <c:pt idx="2243" formatCode="0.0">
                  <c:v>1758.3999999999996</c:v>
                </c:pt>
                <c:pt idx="2244" formatCode="0.0">
                  <c:v>1824.5</c:v>
                </c:pt>
                <c:pt idx="2245" formatCode="0.0">
                  <c:v>1811.7000000000007</c:v>
                </c:pt>
                <c:pt idx="2246" formatCode="0.0">
                  <c:v>1852.5</c:v>
                </c:pt>
                <c:pt idx="2247" formatCode="0.0">
                  <c:v>1888.9000000000015</c:v>
                </c:pt>
                <c:pt idx="2248" formatCode="0.0">
                  <c:v>1842.2999999999993</c:v>
                </c:pt>
                <c:pt idx="2249" formatCode="0.0">
                  <c:v>1837.9000000000015</c:v>
                </c:pt>
                <c:pt idx="2250" formatCode="0.0">
                  <c:v>1865.1000000000004</c:v>
                </c:pt>
                <c:pt idx="2251" formatCode="0.0">
                  <c:v>1846.3000000000011</c:v>
                </c:pt>
                <c:pt idx="2252" formatCode="0.0">
                  <c:v>1846.3000000000011</c:v>
                </c:pt>
                <c:pt idx="2253" formatCode="0.0">
                  <c:v>1833.1000000000004</c:v>
                </c:pt>
                <c:pt idx="2254" formatCode="0.0">
                  <c:v>1851</c:v>
                </c:pt>
                <c:pt idx="2255" formatCode="0.0">
                  <c:v>1795.7000000000007</c:v>
                </c:pt>
                <c:pt idx="2256" formatCode="0.0">
                  <c:v>1838.3000000000011</c:v>
                </c:pt>
                <c:pt idx="2257" formatCode="0.0">
                  <c:v>1879.6999999999989</c:v>
                </c:pt>
                <c:pt idx="2258" formatCode="0.0">
                  <c:v>1913.8999999999996</c:v>
                </c:pt>
                <c:pt idx="2259" formatCode="0.0">
                  <c:v>1945.8999999999996</c:v>
                </c:pt>
                <c:pt idx="2260" formatCode="0.0">
                  <c:v>2024.2000000000007</c:v>
                </c:pt>
                <c:pt idx="2261" formatCode="0.0">
                  <c:v>2019.6000000000004</c:v>
                </c:pt>
                <c:pt idx="2262" formatCode="0.0">
                  <c:v>2039.3999999999996</c:v>
                </c:pt>
                <c:pt idx="2263" formatCode="0.0">
                  <c:v>2084.2000000000007</c:v>
                </c:pt>
                <c:pt idx="2264" formatCode="0.0">
                  <c:v>2026.6000000000004</c:v>
                </c:pt>
                <c:pt idx="2265" formatCode="0.0">
                  <c:v>2037.7999999999993</c:v>
                </c:pt>
                <c:pt idx="2266" formatCode="0.0">
                  <c:v>2050.5</c:v>
                </c:pt>
                <c:pt idx="2267" formatCode="0.0">
                  <c:v>1963.3999999999996</c:v>
                </c:pt>
                <c:pt idx="2268" formatCode="0.0">
                  <c:v>1955.7999999999993</c:v>
                </c:pt>
                <c:pt idx="2269" formatCode="0.0">
                  <c:v>1997.5</c:v>
                </c:pt>
                <c:pt idx="2270" formatCode="0.0">
                  <c:v>1976.5</c:v>
                </c:pt>
                <c:pt idx="2271" formatCode="0.0">
                  <c:v>2082.2999999999993</c:v>
                </c:pt>
                <c:pt idx="2272" formatCode="0.0">
                  <c:v>2113.2999999999993</c:v>
                </c:pt>
                <c:pt idx="2273" formatCode="0.0">
                  <c:v>2148.6000000000004</c:v>
                </c:pt>
                <c:pt idx="2274" formatCode="0.0">
                  <c:v>2219.5</c:v>
                </c:pt>
                <c:pt idx="2275" formatCode="0.0">
                  <c:v>2226.2000000000007</c:v>
                </c:pt>
                <c:pt idx="2276" formatCode="0.0">
                  <c:v>2259.1000000000004</c:v>
                </c:pt>
                <c:pt idx="2277" formatCode="0.0">
                  <c:v>2298.5</c:v>
                </c:pt>
                <c:pt idx="2278" formatCode="0.0">
                  <c:v>2270</c:v>
                </c:pt>
                <c:pt idx="2279" formatCode="0.0">
                  <c:v>2256.5</c:v>
                </c:pt>
                <c:pt idx="2280" formatCode="0.0">
                  <c:v>2238.6999999999989</c:v>
                </c:pt>
                <c:pt idx="2281" formatCode="0.0">
                  <c:v>2264.7999999999993</c:v>
                </c:pt>
                <c:pt idx="2282" formatCode="0.0">
                  <c:v>2254.2000000000007</c:v>
                </c:pt>
                <c:pt idx="2283" formatCode="0.0">
                  <c:v>2228.8000000000011</c:v>
                </c:pt>
                <c:pt idx="2284" formatCode="0.0">
                  <c:v>2262.6000000000004</c:v>
                </c:pt>
                <c:pt idx="2285" formatCode="0.0">
                  <c:v>2287.2999999999993</c:v>
                </c:pt>
                <c:pt idx="2286" formatCode="0.0">
                  <c:v>2313</c:v>
                </c:pt>
                <c:pt idx="2287" formatCode="0.0">
                  <c:v>2269.5</c:v>
                </c:pt>
                <c:pt idx="2288" formatCode="0.0">
                  <c:v>2336.3999999999996</c:v>
                </c:pt>
                <c:pt idx="2289" formatCode="0.0">
                  <c:v>2401</c:v>
                </c:pt>
                <c:pt idx="2290" formatCode="0.0">
                  <c:v>2445.3999999999996</c:v>
                </c:pt>
                <c:pt idx="2291" formatCode="0.0">
                  <c:v>2502.1000000000004</c:v>
                </c:pt>
                <c:pt idx="2292" formatCode="0.0">
                  <c:v>2593.7999999999993</c:v>
                </c:pt>
                <c:pt idx="2293" formatCode="0.0">
                  <c:v>2634</c:v>
                </c:pt>
                <c:pt idx="2294" formatCode="0.0">
                  <c:v>2649.3000000000011</c:v>
                </c:pt>
                <c:pt idx="2295" formatCode="0.0">
                  <c:v>2623.4000000000015</c:v>
                </c:pt>
                <c:pt idx="2296" formatCode="0.0">
                  <c:v>2615.3999999999996</c:v>
                </c:pt>
                <c:pt idx="2297" formatCode="0.0">
                  <c:v>2567</c:v>
                </c:pt>
                <c:pt idx="2298" formatCode="0.0">
                  <c:v>2601.5</c:v>
                </c:pt>
                <c:pt idx="2299" formatCode="0.0">
                  <c:v>2538.8999999999996</c:v>
                </c:pt>
                <c:pt idx="2300" formatCode="0.0">
                  <c:v>2623.6000000000004</c:v>
                </c:pt>
                <c:pt idx="2301" formatCode="0.0">
                  <c:v>2596.8999999999996</c:v>
                </c:pt>
                <c:pt idx="2302" formatCode="0.0">
                  <c:v>2644.1000000000004</c:v>
                </c:pt>
                <c:pt idx="2303" formatCode="0.0">
                  <c:v>2672.3999999999996</c:v>
                </c:pt>
                <c:pt idx="2304" formatCode="0.0">
                  <c:v>2725.2999999999993</c:v>
                </c:pt>
                <c:pt idx="2305" formatCode="0.0">
                  <c:v>2780.6000000000004</c:v>
                </c:pt>
                <c:pt idx="2306" formatCode="0.0">
                  <c:v>2819.2000000000007</c:v>
                </c:pt>
                <c:pt idx="2307" formatCode="0.0">
                  <c:v>2875.5999999999985</c:v>
                </c:pt>
                <c:pt idx="2308" formatCode="0.0">
                  <c:v>2924.5</c:v>
                </c:pt>
                <c:pt idx="2309" formatCode="0.0">
                  <c:v>2965.8999999999996</c:v>
                </c:pt>
                <c:pt idx="2310" formatCode="0.0">
                  <c:v>2928</c:v>
                </c:pt>
                <c:pt idx="2311" formatCode="0.0">
                  <c:v>2978.3999999999996</c:v>
                </c:pt>
                <c:pt idx="2312" formatCode="0.0">
                  <c:v>2915.1000000000004</c:v>
                </c:pt>
                <c:pt idx="2313" formatCode="0.0">
                  <c:v>2907.5999999999985</c:v>
                </c:pt>
                <c:pt idx="2314" formatCode="0.0">
                  <c:v>2986.1000000000004</c:v>
                </c:pt>
                <c:pt idx="2315" formatCode="0.0">
                  <c:v>2953.3999999999996</c:v>
                </c:pt>
                <c:pt idx="2316" formatCode="0.0">
                  <c:v>2957.7999999999993</c:v>
                </c:pt>
                <c:pt idx="2317" formatCode="0.0">
                  <c:v>3050.3999999999996</c:v>
                </c:pt>
                <c:pt idx="2318" formatCode="0.0">
                  <c:v>3080.5</c:v>
                </c:pt>
                <c:pt idx="2319" formatCode="0.0">
                  <c:v>3110.1000000000004</c:v>
                </c:pt>
                <c:pt idx="2320" formatCode="0.0">
                  <c:v>3150.5</c:v>
                </c:pt>
                <c:pt idx="2321" formatCode="0.0">
                  <c:v>3185.8999999999996</c:v>
                </c:pt>
                <c:pt idx="2322" formatCode="0.0">
                  <c:v>3246.1000000000004</c:v>
                </c:pt>
                <c:pt idx="2323" formatCode="0.0">
                  <c:v>3240.8000000000011</c:v>
                </c:pt>
                <c:pt idx="2324" formatCode="0.0">
                  <c:v>3346</c:v>
                </c:pt>
                <c:pt idx="2325" formatCode="0.0">
                  <c:v>3380.2000000000007</c:v>
                </c:pt>
                <c:pt idx="2326" formatCode="0.0">
                  <c:v>3463.5</c:v>
                </c:pt>
                <c:pt idx="2327" formatCode="0.0">
                  <c:v>3509.3000000000011</c:v>
                </c:pt>
                <c:pt idx="2328" formatCode="0.0">
                  <c:v>3513.6000000000004</c:v>
                </c:pt>
                <c:pt idx="2329" formatCode="0.0">
                  <c:v>3624.1000000000004</c:v>
                </c:pt>
                <c:pt idx="2330" formatCode="0.0">
                  <c:v>3607.5999999999985</c:v>
                </c:pt>
                <c:pt idx="2331" formatCode="0.0">
                  <c:v>3691.1000000000004</c:v>
                </c:pt>
                <c:pt idx="2332" formatCode="0.0">
                  <c:v>3631.8000000000011</c:v>
                </c:pt>
                <c:pt idx="2333" formatCode="0.0">
                  <c:v>3540.7000000000007</c:v>
                </c:pt>
                <c:pt idx="2334" formatCode="0.0">
                  <c:v>3548</c:v>
                </c:pt>
                <c:pt idx="2335" formatCode="0.0">
                  <c:v>3450.2999999999993</c:v>
                </c:pt>
                <c:pt idx="2336" formatCode="0.0">
                  <c:v>3527.1999999999989</c:v>
                </c:pt>
                <c:pt idx="2337" formatCode="0.0">
                  <c:v>3621.8999999999996</c:v>
                </c:pt>
                <c:pt idx="2338" formatCode="0.0">
                  <c:v>3747.2999999999993</c:v>
                </c:pt>
                <c:pt idx="2339" formatCode="0.0">
                  <c:v>3856.2999999999993</c:v>
                </c:pt>
                <c:pt idx="2340" formatCode="0.0">
                  <c:v>3987.1000000000004</c:v>
                </c:pt>
                <c:pt idx="2341" formatCode="0.0">
                  <c:v>4153.2000000000007</c:v>
                </c:pt>
                <c:pt idx="2342" formatCode="0.0">
                  <c:v>4234.2999999999993</c:v>
                </c:pt>
                <c:pt idx="2343" formatCode="0.0">
                  <c:v>4308.8000000000011</c:v>
                </c:pt>
                <c:pt idx="2344" formatCode="0.0">
                  <c:v>4292.1000000000004</c:v>
                </c:pt>
                <c:pt idx="2345" formatCode="0.0">
                  <c:v>4335</c:v>
                </c:pt>
                <c:pt idx="2346" formatCode="0.0">
                  <c:v>4279.0999999999985</c:v>
                </c:pt>
                <c:pt idx="2347" formatCode="0.0">
                  <c:v>4256.0999999999985</c:v>
                </c:pt>
                <c:pt idx="2348" formatCode="0.0">
                  <c:v>4259.8999999999996</c:v>
                </c:pt>
                <c:pt idx="2349" formatCode="0.0">
                  <c:v>4231.5</c:v>
                </c:pt>
                <c:pt idx="2350" formatCode="0.0">
                  <c:v>4131</c:v>
                </c:pt>
                <c:pt idx="2351" formatCode="0.0">
                  <c:v>4012.2000000000007</c:v>
                </c:pt>
                <c:pt idx="2352" formatCode="0.0">
                  <c:v>3980.7999999999993</c:v>
                </c:pt>
                <c:pt idx="2353" formatCode="0.0">
                  <c:v>4239.1999999999989</c:v>
                </c:pt>
                <c:pt idx="2354" formatCode="0.0">
                  <c:v>4400.2999999999993</c:v>
                </c:pt>
                <c:pt idx="2355" formatCode="0.0">
                  <c:v>4683.5</c:v>
                </c:pt>
                <c:pt idx="2356" formatCode="0.0">
                  <c:v>4890.2999999999993</c:v>
                </c:pt>
                <c:pt idx="2357" formatCode="0.0">
                  <c:v>5033.2000000000007</c:v>
                </c:pt>
                <c:pt idx="2358" formatCode="0.0">
                  <c:v>5096.0999999999985</c:v>
                </c:pt>
                <c:pt idx="2359" formatCode="0.0">
                  <c:v>5228.7999999999993</c:v>
                </c:pt>
                <c:pt idx="2360" formatCode="0.0">
                  <c:v>5373.8000000000011</c:v>
                </c:pt>
                <c:pt idx="2361" formatCode="0.0">
                  <c:v>5488.0000000000018</c:v>
                </c:pt>
                <c:pt idx="2362" formatCode="0.0">
                  <c:v>5480.8000000000011</c:v>
                </c:pt>
                <c:pt idx="2363" formatCode="0.0">
                  <c:v>5418.4000000000015</c:v>
                </c:pt>
                <c:pt idx="2364" formatCode="0.0">
                  <c:v>5304.6999999999989</c:v>
                </c:pt>
                <c:pt idx="2365" formatCode="0.0">
                  <c:v>5338.7000000000007</c:v>
                </c:pt>
                <c:pt idx="2366" formatCode="0.0">
                  <c:v>5333.2000000000007</c:v>
                </c:pt>
                <c:pt idx="2367" formatCode="0.0">
                  <c:v>5284.8999999999978</c:v>
                </c:pt>
                <c:pt idx="2368" formatCode="0.0">
                  <c:v>5256.7000000000007</c:v>
                </c:pt>
                <c:pt idx="2369" formatCode="0.0">
                  <c:v>5266.6999999999989</c:v>
                </c:pt>
                <c:pt idx="2370" formatCode="0.0">
                  <c:v>5211.6000000000004</c:v>
                </c:pt>
                <c:pt idx="2371" formatCode="0.0">
                  <c:v>5315.0999999999985</c:v>
                </c:pt>
                <c:pt idx="2372" formatCode="0.0">
                  <c:v>5422.7000000000007</c:v>
                </c:pt>
                <c:pt idx="2373" formatCode="0.0">
                  <c:v>5422.7999999999993</c:v>
                </c:pt>
                <c:pt idx="2374" formatCode="0.0">
                  <c:v>5492</c:v>
                </c:pt>
                <c:pt idx="2375" formatCode="0.0">
                  <c:v>5530.1000000000022</c:v>
                </c:pt>
                <c:pt idx="2376" formatCode="0.0">
                  <c:v>5551.9000000000015</c:v>
                </c:pt>
                <c:pt idx="2377" formatCode="0.0">
                  <c:v>5584.0999999999985</c:v>
                </c:pt>
                <c:pt idx="2378" formatCode="0.0">
                  <c:v>5612.0999999999985</c:v>
                </c:pt>
                <c:pt idx="2379" formatCode="0.0">
                  <c:v>5540.6999999999989</c:v>
                </c:pt>
                <c:pt idx="2380" formatCode="0.0">
                  <c:v>5600.4000000000015</c:v>
                </c:pt>
                <c:pt idx="2381" formatCode="0.0">
                  <c:v>5567</c:v>
                </c:pt>
                <c:pt idx="2382" formatCode="0.0">
                  <c:v>5584</c:v>
                </c:pt>
                <c:pt idx="2383" formatCode="0.0">
                  <c:v>5573.5</c:v>
                </c:pt>
                <c:pt idx="2384" formatCode="0.0">
                  <c:v>5656.7000000000007</c:v>
                </c:pt>
                <c:pt idx="2385" formatCode="0.0">
                  <c:v>5686.7999999999993</c:v>
                </c:pt>
                <c:pt idx="2386" formatCode="0.0">
                  <c:v>5772.4000000000015</c:v>
                </c:pt>
                <c:pt idx="2387" formatCode="0.0">
                  <c:v>5743.5999999999985</c:v>
                </c:pt>
                <c:pt idx="2388" formatCode="0.0">
                  <c:v>5813.7999999999993</c:v>
                </c:pt>
                <c:pt idx="2389" formatCode="0.0">
                  <c:v>5894.7000000000007</c:v>
                </c:pt>
                <c:pt idx="2390" formatCode="0.0">
                  <c:v>5940.2000000000007</c:v>
                </c:pt>
                <c:pt idx="2391" formatCode="0.0">
                  <c:v>5972.5</c:v>
                </c:pt>
                <c:pt idx="2392" formatCode="0.0">
                  <c:v>6010</c:v>
                </c:pt>
                <c:pt idx="2393" formatCode="0.0">
                  <c:v>6053.0999999999985</c:v>
                </c:pt>
                <c:pt idx="2394" formatCode="0.0">
                  <c:v>6085.0999999999985</c:v>
                </c:pt>
                <c:pt idx="2395" formatCode="0.0">
                  <c:v>6085.9000000000015</c:v>
                </c:pt>
                <c:pt idx="2396" formatCode="0.0">
                  <c:v>6115.7000000000007</c:v>
                </c:pt>
                <c:pt idx="2397" formatCode="0.0">
                  <c:v>6134</c:v>
                </c:pt>
                <c:pt idx="2398" formatCode="0.0">
                  <c:v>6212.5999999999985</c:v>
                </c:pt>
                <c:pt idx="2399" formatCode="0.0">
                  <c:v>6261.5000000000018</c:v>
                </c:pt>
                <c:pt idx="2400" formatCode="0.0">
                  <c:v>6287.6000000000022</c:v>
                </c:pt>
                <c:pt idx="2401" formatCode="0.0">
                  <c:v>6371.7999999999993</c:v>
                </c:pt>
                <c:pt idx="2402" formatCode="0.0">
                  <c:v>6442.5999999999985</c:v>
                </c:pt>
                <c:pt idx="2403" formatCode="0.0">
                  <c:v>6483.8000000000011</c:v>
                </c:pt>
                <c:pt idx="2404" formatCode="0.0">
                  <c:v>6570.9</c:v>
                </c:pt>
                <c:pt idx="2405" formatCode="0.0">
                  <c:v>6635.7999999999993</c:v>
                </c:pt>
                <c:pt idx="2406" formatCode="0.0">
                  <c:v>6700.7999999999993</c:v>
                </c:pt>
                <c:pt idx="2407" formatCode="0.0">
                  <c:v>6706.7000000000007</c:v>
                </c:pt>
                <c:pt idx="2408" formatCode="0.0">
                  <c:v>6849.4</c:v>
                </c:pt>
                <c:pt idx="2409" formatCode="0.0">
                  <c:v>6951.0999999999985</c:v>
                </c:pt>
                <c:pt idx="2410" formatCode="0.0">
                  <c:v>6980.7000000000007</c:v>
                </c:pt>
                <c:pt idx="2411" formatCode="0.0">
                  <c:v>7014.6999999999989</c:v>
                </c:pt>
                <c:pt idx="2412" formatCode="0.0">
                  <c:v>7116.8999999999978</c:v>
                </c:pt>
                <c:pt idx="2413" formatCode="0.0">
                  <c:v>7184.9999999999982</c:v>
                </c:pt>
                <c:pt idx="2414" formatCode="0.0">
                  <c:v>7210.0000000000018</c:v>
                </c:pt>
                <c:pt idx="2415" formatCode="0.0">
                  <c:v>7276.7999999999993</c:v>
                </c:pt>
                <c:pt idx="2416" formatCode="0.0">
                  <c:v>7379.5</c:v>
                </c:pt>
                <c:pt idx="2417" formatCode="0.0">
                  <c:v>7407.5</c:v>
                </c:pt>
                <c:pt idx="2418" formatCode="0.0">
                  <c:v>7446.6</c:v>
                </c:pt>
                <c:pt idx="2419" formatCode="0.0">
                  <c:v>7545.2000000000007</c:v>
                </c:pt>
                <c:pt idx="2420" formatCode="0.0">
                  <c:v>7580.5</c:v>
                </c:pt>
                <c:pt idx="2421" formatCode="0.0">
                  <c:v>7641</c:v>
                </c:pt>
                <c:pt idx="2422" formatCode="0.0">
                  <c:v>7766</c:v>
                </c:pt>
                <c:pt idx="2423" formatCode="0.0">
                  <c:v>7824</c:v>
                </c:pt>
                <c:pt idx="2424" formatCode="0.0">
                  <c:v>8019</c:v>
                </c:pt>
                <c:pt idx="2425" formatCode="0.0">
                  <c:v>8116.6999999999989</c:v>
                </c:pt>
                <c:pt idx="2426" formatCode="0.0">
                  <c:v>8211.0000000000018</c:v>
                </c:pt>
                <c:pt idx="2427" formatCode="0.0">
                  <c:v>8365.6</c:v>
                </c:pt>
                <c:pt idx="2428" formatCode="0.0">
                  <c:v>7984.7000000000007</c:v>
                </c:pt>
                <c:pt idx="2429" formatCode="0.0">
                  <c:v>8565.1</c:v>
                </c:pt>
                <c:pt idx="2430" formatCode="0.0">
                  <c:v>8568.3000000000011</c:v>
                </c:pt>
                <c:pt idx="2431" formatCode="0.0">
                  <c:v>8651.4</c:v>
                </c:pt>
                <c:pt idx="2432" formatCode="0.0">
                  <c:v>8758.0999999999985</c:v>
                </c:pt>
                <c:pt idx="2433" formatCode="0.0">
                  <c:v>8795.8000000000011</c:v>
                </c:pt>
                <c:pt idx="2434" formatCode="0.0">
                  <c:v>8851.5</c:v>
                </c:pt>
                <c:pt idx="2435" formatCode="0.0">
                  <c:v>8959.7000000000007</c:v>
                </c:pt>
                <c:pt idx="2436" formatCode="0.0">
                  <c:v>9090.3999999999978</c:v>
                </c:pt>
                <c:pt idx="2437" formatCode="0.0">
                  <c:v>9191.7000000000007</c:v>
                </c:pt>
                <c:pt idx="2438" formatCode="0.0">
                  <c:v>9333.6000000000022</c:v>
                </c:pt>
                <c:pt idx="2439" formatCode="0.0">
                  <c:v>9465.2000000000007</c:v>
                </c:pt>
                <c:pt idx="2440" formatCode="0.0">
                  <c:v>9573.1</c:v>
                </c:pt>
                <c:pt idx="2441" formatCode="0.0">
                  <c:v>9664.9</c:v>
                </c:pt>
                <c:pt idx="2442" formatCode="0.0">
                  <c:v>9867.7999999999993</c:v>
                </c:pt>
                <c:pt idx="2443" formatCode="0.0">
                  <c:v>10018.6</c:v>
                </c:pt>
                <c:pt idx="2444" formatCode="0.0">
                  <c:v>10118.799999999999</c:v>
                </c:pt>
                <c:pt idx="2445" formatCode="0.0">
                  <c:v>10267.800000000001</c:v>
                </c:pt>
                <c:pt idx="2446" formatCode="0.0">
                  <c:v>10361.400000000001</c:v>
                </c:pt>
                <c:pt idx="2447" formatCode="0.0">
                  <c:v>10546.800000000001</c:v>
                </c:pt>
                <c:pt idx="2448" formatCode="0.0">
                  <c:v>10669.2</c:v>
                </c:pt>
                <c:pt idx="2449" formatCode="0.0">
                  <c:v>10842.999999999998</c:v>
                </c:pt>
                <c:pt idx="2450" formatCode="0.0">
                  <c:v>10922.3</c:v>
                </c:pt>
                <c:pt idx="2451" formatCode="0.0">
                  <c:v>11074.7</c:v>
                </c:pt>
                <c:pt idx="2452" formatCode="0.0">
                  <c:v>11210</c:v>
                </c:pt>
                <c:pt idx="2453" formatCode="0.0">
                  <c:v>11374.2</c:v>
                </c:pt>
                <c:pt idx="2454" formatCode="0.0">
                  <c:v>11467.9</c:v>
                </c:pt>
                <c:pt idx="2455" formatCode="0.0">
                  <c:v>11632.000000000002</c:v>
                </c:pt>
                <c:pt idx="2456" formatCode="0.0">
                  <c:v>11783.699999999999</c:v>
                </c:pt>
                <c:pt idx="2457" formatCode="0.0">
                  <c:v>11967.399999999998</c:v>
                </c:pt>
                <c:pt idx="2458" formatCode="0.0">
                  <c:v>12113.599999999999</c:v>
                </c:pt>
                <c:pt idx="2459" formatCode="0.0">
                  <c:v>12307.599999999999</c:v>
                </c:pt>
                <c:pt idx="2460" formatCode="0.0">
                  <c:v>12545.9</c:v>
                </c:pt>
                <c:pt idx="2461" formatCode="0.0">
                  <c:v>12645.899999999998</c:v>
                </c:pt>
                <c:pt idx="2462" formatCode="0.0">
                  <c:v>12793.8</c:v>
                </c:pt>
                <c:pt idx="2463" formatCode="0.0">
                  <c:v>12994.099999999999</c:v>
                </c:pt>
                <c:pt idx="2464" formatCode="0.0">
                  <c:v>13210.400000000001</c:v>
                </c:pt>
                <c:pt idx="2465" formatCode="0.0">
                  <c:v>13268.899999999998</c:v>
                </c:pt>
                <c:pt idx="2466" formatCode="0.0">
                  <c:v>13599.900000000001</c:v>
                </c:pt>
                <c:pt idx="2467" formatCode="0.0">
                  <c:v>13751.300000000001</c:v>
                </c:pt>
                <c:pt idx="2468" formatCode="0.0">
                  <c:v>13968.400000000001</c:v>
                </c:pt>
                <c:pt idx="2469" formatCode="0.0">
                  <c:v>14072.199999999999</c:v>
                </c:pt>
                <c:pt idx="2470" formatCode="0.0">
                  <c:v>14374.8</c:v>
                </c:pt>
                <c:pt idx="2471" formatCode="0.0">
                  <c:v>14460.000000000002</c:v>
                </c:pt>
                <c:pt idx="2472" formatCode="0.0">
                  <c:v>14611.9</c:v>
                </c:pt>
                <c:pt idx="2473" formatCode="0.0">
                  <c:v>14822.4</c:v>
                </c:pt>
                <c:pt idx="2474" formatCode="0.0">
                  <c:v>14960.099999999999</c:v>
                </c:pt>
                <c:pt idx="2475" formatCode="0.0">
                  <c:v>15275.300000000001</c:v>
                </c:pt>
                <c:pt idx="2476" formatCode="0.0">
                  <c:v>15301.9</c:v>
                </c:pt>
                <c:pt idx="2477" formatCode="0.0">
                  <c:v>15648.9</c:v>
                </c:pt>
                <c:pt idx="2478" formatCode="0.0">
                  <c:v>15822</c:v>
                </c:pt>
                <c:pt idx="2479" formatCode="0.0">
                  <c:v>16076.199999999999</c:v>
                </c:pt>
                <c:pt idx="2480" formatCode="0.0">
                  <c:v>16251.800000000001</c:v>
                </c:pt>
                <c:pt idx="2481" formatCode="0.0">
                  <c:v>16550.7</c:v>
                </c:pt>
                <c:pt idx="2482" formatCode="0.0">
                  <c:v>16742.899999999998</c:v>
                </c:pt>
                <c:pt idx="2483" formatCode="0.0">
                  <c:v>16966.400000000001</c:v>
                </c:pt>
                <c:pt idx="2484" formatCode="0.0">
                  <c:v>17070.800000000003</c:v>
                </c:pt>
                <c:pt idx="2485" formatCode="0.0">
                  <c:v>17474.699999999997</c:v>
                </c:pt>
                <c:pt idx="2486" formatCode="0.0">
                  <c:v>17649.400000000001</c:v>
                </c:pt>
                <c:pt idx="2487" formatCode="0.0">
                  <c:v>17893.400000000001</c:v>
                </c:pt>
                <c:pt idx="2488" formatCode="0.0">
                  <c:v>18080.800000000003</c:v>
                </c:pt>
                <c:pt idx="2489" formatCode="0.0">
                  <c:v>18142.099999999999</c:v>
                </c:pt>
                <c:pt idx="2490" formatCode="0.0">
                  <c:v>18596.600000000002</c:v>
                </c:pt>
                <c:pt idx="2491" formatCode="0.0">
                  <c:v>18757.3</c:v>
                </c:pt>
                <c:pt idx="2492" formatCode="0.0">
                  <c:v>19029.300000000003</c:v>
                </c:pt>
                <c:pt idx="2493" formatCode="0.0">
                  <c:v>19245.099999999999</c:v>
                </c:pt>
                <c:pt idx="2494" formatCode="0.0">
                  <c:v>19500.900000000001</c:v>
                </c:pt>
                <c:pt idx="2495" formatCode="0.0">
                  <c:v>19731.099999999999</c:v>
                </c:pt>
                <c:pt idx="2496" formatCode="0.0">
                  <c:v>20017.8</c:v>
                </c:pt>
                <c:pt idx="2497" formatCode="0.0">
                  <c:v>20118.7</c:v>
                </c:pt>
                <c:pt idx="2498" formatCode="0.0">
                  <c:v>20470.5</c:v>
                </c:pt>
                <c:pt idx="2499" formatCode="0.0">
                  <c:v>20642.099999999999</c:v>
                </c:pt>
                <c:pt idx="2500" formatCode="0.0">
                  <c:v>20963.800000000003</c:v>
                </c:pt>
                <c:pt idx="2501" formatCode="0.0">
                  <c:v>21142.9</c:v>
                </c:pt>
                <c:pt idx="2502" formatCode="0.0">
                  <c:v>21512.700000000004</c:v>
                </c:pt>
                <c:pt idx="2503" formatCode="0.0">
                  <c:v>21706</c:v>
                </c:pt>
                <c:pt idx="2504" formatCode="0.0">
                  <c:v>22038.100000000002</c:v>
                </c:pt>
                <c:pt idx="2505" formatCode="0.0">
                  <c:v>22214.7</c:v>
                </c:pt>
                <c:pt idx="2506" formatCode="0.0">
                  <c:v>22509.300000000003</c:v>
                </c:pt>
                <c:pt idx="2507" formatCode="0.0">
                  <c:v>22633.799999999996</c:v>
                </c:pt>
                <c:pt idx="2508" formatCode="0.0">
                  <c:v>22903.3</c:v>
                </c:pt>
                <c:pt idx="2509" formatCode="0.0">
                  <c:v>23188.700000000004</c:v>
                </c:pt>
                <c:pt idx="2510" formatCode="0.0">
                  <c:v>23613.700000000004</c:v>
                </c:pt>
                <c:pt idx="2511" formatCode="0.0">
                  <c:v>23660.400000000001</c:v>
                </c:pt>
                <c:pt idx="2512" formatCode="0.0">
                  <c:v>24029.199999999997</c:v>
                </c:pt>
                <c:pt idx="2513" formatCode="0.0">
                  <c:v>24159.600000000002</c:v>
                </c:pt>
                <c:pt idx="2514" formatCode="0.0">
                  <c:v>24506.9</c:v>
                </c:pt>
                <c:pt idx="2515" formatCode="0.0">
                  <c:v>24780.9</c:v>
                </c:pt>
                <c:pt idx="2516" formatCode="0.0">
                  <c:v>25038.699999999997</c:v>
                </c:pt>
                <c:pt idx="2517" formatCode="0.0">
                  <c:v>25403.199999999997</c:v>
                </c:pt>
                <c:pt idx="2518" formatCode="0.0">
                  <c:v>25493.8</c:v>
                </c:pt>
                <c:pt idx="2519" formatCode="0.0">
                  <c:v>26001.8</c:v>
                </c:pt>
                <c:pt idx="2520" formatCode="0.0">
                  <c:v>26096.399999999998</c:v>
                </c:pt>
                <c:pt idx="2521" formatCode="0.0">
                  <c:v>26565.000000000004</c:v>
                </c:pt>
                <c:pt idx="2522" formatCode="0.0">
                  <c:v>26559.800000000003</c:v>
                </c:pt>
                <c:pt idx="2523" formatCode="0.0">
                  <c:v>27003.899999999998</c:v>
                </c:pt>
                <c:pt idx="2524" formatCode="0.0">
                  <c:v>27265.200000000001</c:v>
                </c:pt>
                <c:pt idx="2525" formatCode="0.0">
                  <c:v>27506.700000000004</c:v>
                </c:pt>
                <c:pt idx="2526" formatCode="0.0">
                  <c:v>27817</c:v>
                </c:pt>
                <c:pt idx="2527" formatCode="0.0">
                  <c:v>28097.000000000004</c:v>
                </c:pt>
                <c:pt idx="2528" formatCode="0.0">
                  <c:v>28366.000000000004</c:v>
                </c:pt>
                <c:pt idx="2529" formatCode="0.0">
                  <c:v>28619.3</c:v>
                </c:pt>
                <c:pt idx="2530" formatCode="0.0">
                  <c:v>29015.600000000002</c:v>
                </c:pt>
                <c:pt idx="2531" formatCode="0.0">
                  <c:v>29195.1</c:v>
                </c:pt>
                <c:pt idx="2532" formatCode="0.0">
                  <c:v>29428.899999999998</c:v>
                </c:pt>
                <c:pt idx="2533" formatCode="0.0">
                  <c:v>29817.500000000004</c:v>
                </c:pt>
                <c:pt idx="2534" formatCode="0.0">
                  <c:v>29935.599999999999</c:v>
                </c:pt>
                <c:pt idx="2535" formatCode="0.0">
                  <c:v>30246.9</c:v>
                </c:pt>
                <c:pt idx="2536" formatCode="0.0">
                  <c:v>30576.300000000003</c:v>
                </c:pt>
                <c:pt idx="2537" formatCode="0.0">
                  <c:v>30866.399999999998</c:v>
                </c:pt>
                <c:pt idx="2538" formatCode="0.0">
                  <c:v>31199.499999999996</c:v>
                </c:pt>
                <c:pt idx="2539" formatCode="0.0">
                  <c:v>31495.7</c:v>
                </c:pt>
                <c:pt idx="2540" formatCode="0.0">
                  <c:v>31895.1</c:v>
                </c:pt>
                <c:pt idx="2541" formatCode="0.0">
                  <c:v>32108.5</c:v>
                </c:pt>
                <c:pt idx="2542" formatCode="0.0">
                  <c:v>32566.800000000003</c:v>
                </c:pt>
                <c:pt idx="2543" formatCode="0.0">
                  <c:v>32728.799999999996</c:v>
                </c:pt>
                <c:pt idx="2544" formatCode="0.0">
                  <c:v>33180</c:v>
                </c:pt>
                <c:pt idx="2545" formatCode="0.0">
                  <c:v>33393.100000000006</c:v>
                </c:pt>
                <c:pt idx="2546" formatCode="0.0">
                  <c:v>33852.9</c:v>
                </c:pt>
                <c:pt idx="2547" formatCode="0.0">
                  <c:v>34032.800000000003</c:v>
                </c:pt>
                <c:pt idx="2548" formatCode="0.0">
                  <c:v>34368.199999999997</c:v>
                </c:pt>
                <c:pt idx="2549" formatCode="0.0">
                  <c:v>34632.399999999994</c:v>
                </c:pt>
                <c:pt idx="2550" formatCode="0.0">
                  <c:v>35082.399999999994</c:v>
                </c:pt>
                <c:pt idx="2551" formatCode="0.0">
                  <c:v>35259.5</c:v>
                </c:pt>
                <c:pt idx="2552" formatCode="0.0">
                  <c:v>35736.299999999996</c:v>
                </c:pt>
                <c:pt idx="2553" formatCode="0.0">
                  <c:v>35900.699999999997</c:v>
                </c:pt>
                <c:pt idx="2554" formatCode="0.0">
                  <c:v>36419.5</c:v>
                </c:pt>
                <c:pt idx="2555" formatCode="0.0">
                  <c:v>36615</c:v>
                </c:pt>
                <c:pt idx="2556" formatCode="0.0">
                  <c:v>37011.800000000003</c:v>
                </c:pt>
                <c:pt idx="2557" formatCode="0.0">
                  <c:v>37250</c:v>
                </c:pt>
                <c:pt idx="2558" formatCode="0.0">
                  <c:v>37736.199999999997</c:v>
                </c:pt>
                <c:pt idx="2559" formatCode="0.0">
                  <c:v>37948.300000000003</c:v>
                </c:pt>
                <c:pt idx="2560" formatCode="0.0">
                  <c:v>38290.899999999994</c:v>
                </c:pt>
                <c:pt idx="2561" formatCode="0.0">
                  <c:v>38642.400000000001</c:v>
                </c:pt>
                <c:pt idx="2562" formatCode="0.0">
                  <c:v>39049.199999999997</c:v>
                </c:pt>
                <c:pt idx="2563" formatCode="0.0">
                  <c:v>39209.599999999999</c:v>
                </c:pt>
                <c:pt idx="2564" formatCode="0.0">
                  <c:v>39859.4</c:v>
                </c:pt>
                <c:pt idx="2565" formatCode="0.0">
                  <c:v>40109.199999999997</c:v>
                </c:pt>
                <c:pt idx="2566" formatCode="0.0">
                  <c:v>40448.300000000003</c:v>
                </c:pt>
                <c:pt idx="2567" formatCode="0.0">
                  <c:v>40822.299999999996</c:v>
                </c:pt>
                <c:pt idx="2568" formatCode="0.0">
                  <c:v>41270.400000000001</c:v>
                </c:pt>
                <c:pt idx="2569" formatCode="0.0">
                  <c:v>41615.799999999996</c:v>
                </c:pt>
                <c:pt idx="2570" formatCode="0.0">
                  <c:v>42010.3</c:v>
                </c:pt>
                <c:pt idx="2571" formatCode="0.0">
                  <c:v>42473</c:v>
                </c:pt>
                <c:pt idx="2572" formatCode="0.0">
                  <c:v>42712.3</c:v>
                </c:pt>
                <c:pt idx="2573" formatCode="0.0">
                  <c:v>43306.899999999994</c:v>
                </c:pt>
                <c:pt idx="2574" formatCode="0.0">
                  <c:v>43455.5</c:v>
                </c:pt>
                <c:pt idx="2575" formatCode="0.0">
                  <c:v>43897.5</c:v>
                </c:pt>
                <c:pt idx="2576" formatCode="0.0">
                  <c:v>44355.9</c:v>
                </c:pt>
                <c:pt idx="2577" formatCode="0.0">
                  <c:v>44493.5</c:v>
                </c:pt>
                <c:pt idx="2578" formatCode="0.0">
                  <c:v>44833.100000000006</c:v>
                </c:pt>
                <c:pt idx="2579" formatCode="0.0">
                  <c:v>45332.700000000004</c:v>
                </c:pt>
                <c:pt idx="2580" formatCode="0.0">
                  <c:v>45745.5</c:v>
                </c:pt>
                <c:pt idx="2581" formatCode="0.0">
                  <c:v>46130.5</c:v>
                </c:pt>
                <c:pt idx="2582" formatCode="0.0">
                  <c:v>46040.600000000006</c:v>
                </c:pt>
                <c:pt idx="2583" formatCode="0.0">
                  <c:v>46813.600000000006</c:v>
                </c:pt>
                <c:pt idx="2584" formatCode="0.0">
                  <c:v>47166.8</c:v>
                </c:pt>
                <c:pt idx="2585" formatCode="0.0">
                  <c:v>47506.3</c:v>
                </c:pt>
                <c:pt idx="2586" formatCode="0.0">
                  <c:v>47978.7</c:v>
                </c:pt>
                <c:pt idx="2587" formatCode="0.0">
                  <c:v>48280</c:v>
                </c:pt>
                <c:pt idx="2588" formatCode="0.0">
                  <c:v>48336.7</c:v>
                </c:pt>
                <c:pt idx="2589" formatCode="0.0">
                  <c:v>49177.9</c:v>
                </c:pt>
                <c:pt idx="2590" formatCode="0.0">
                  <c:v>49354.100000000006</c:v>
                </c:pt>
                <c:pt idx="2591" formatCode="0.0">
                  <c:v>49844.5</c:v>
                </c:pt>
                <c:pt idx="2592" formatCode="0.0">
                  <c:v>50277.899999999994</c:v>
                </c:pt>
                <c:pt idx="2593" formatCode="0.0">
                  <c:v>50423</c:v>
                </c:pt>
                <c:pt idx="2594" formatCode="0.0">
                  <c:v>51142</c:v>
                </c:pt>
                <c:pt idx="2595" formatCode="0.0">
                  <c:v>51329</c:v>
                </c:pt>
                <c:pt idx="2596" formatCode="0.0">
                  <c:v>51746.1</c:v>
                </c:pt>
                <c:pt idx="2597" formatCode="0.0">
                  <c:v>52087.1</c:v>
                </c:pt>
                <c:pt idx="2598" formatCode="0.0">
                  <c:v>52425.2</c:v>
                </c:pt>
                <c:pt idx="2599" formatCode="0.0">
                  <c:v>52332.1</c:v>
                </c:pt>
                <c:pt idx="2600" formatCode="0.0">
                  <c:v>52624.800000000003</c:v>
                </c:pt>
                <c:pt idx="2601" formatCode="0.0">
                  <c:v>52763.7</c:v>
                </c:pt>
                <c:pt idx="2602" formatCode="0.0">
                  <c:v>52051.199999999997</c:v>
                </c:pt>
                <c:pt idx="2603" formatCode="0.0">
                  <c:v>52055.3</c:v>
                </c:pt>
                <c:pt idx="2604" formatCode="0.0">
                  <c:v>52449.3</c:v>
                </c:pt>
                <c:pt idx="2605" formatCode="0.0">
                  <c:v>52773.3</c:v>
                </c:pt>
                <c:pt idx="2606" formatCode="0.0">
                  <c:v>52930.8</c:v>
                </c:pt>
                <c:pt idx="2607" formatCode="0.0">
                  <c:v>52759.1</c:v>
                </c:pt>
                <c:pt idx="2608" formatCode="0.0">
                  <c:v>52192.800000000003</c:v>
                </c:pt>
                <c:pt idx="2609" formatCode="0.0">
                  <c:v>51940.6</c:v>
                </c:pt>
                <c:pt idx="2610" formatCode="0.0">
                  <c:v>52808.9</c:v>
                </c:pt>
                <c:pt idx="2611" formatCode="0.0">
                  <c:v>51772.3</c:v>
                </c:pt>
                <c:pt idx="2612" formatCode="0.0">
                  <c:v>52414.8</c:v>
                </c:pt>
                <c:pt idx="2613" formatCode="0.0">
                  <c:v>52471.5</c:v>
                </c:pt>
                <c:pt idx="2614" formatCode="0.0">
                  <c:v>52376.2</c:v>
                </c:pt>
                <c:pt idx="2615" formatCode="0.0">
                  <c:v>52144.2</c:v>
                </c:pt>
                <c:pt idx="2616" formatCode="0.0">
                  <c:v>52674.3</c:v>
                </c:pt>
                <c:pt idx="2617" formatCode="0.0">
                  <c:v>52306</c:v>
                </c:pt>
                <c:pt idx="2618" formatCode="0.0">
                  <c:v>51860.2</c:v>
                </c:pt>
                <c:pt idx="2619" formatCode="0.0">
                  <c:v>52668.2</c:v>
                </c:pt>
                <c:pt idx="2620" formatCode="0.0">
                  <c:v>51574.2</c:v>
                </c:pt>
                <c:pt idx="2621" formatCode="0.0">
                  <c:v>52504.1</c:v>
                </c:pt>
                <c:pt idx="2622" formatCode="0.0">
                  <c:v>52438.8</c:v>
                </c:pt>
                <c:pt idx="2623" formatCode="0.0">
                  <c:v>53006.5</c:v>
                </c:pt>
                <c:pt idx="2624" formatCode="0.0">
                  <c:v>52237.599999999999</c:v>
                </c:pt>
                <c:pt idx="2625" formatCode="0.0">
                  <c:v>52487.5</c:v>
                </c:pt>
                <c:pt idx="2626" formatCode="0.0">
                  <c:v>52298.8</c:v>
                </c:pt>
                <c:pt idx="2627" formatCode="0.0">
                  <c:v>52667.4</c:v>
                </c:pt>
                <c:pt idx="2628" formatCode="0.0">
                  <c:v>52911.4</c:v>
                </c:pt>
                <c:pt idx="2629" formatCode="0.0">
                  <c:v>51569.2</c:v>
                </c:pt>
                <c:pt idx="2630" formatCode="0.0">
                  <c:v>51832.800000000003</c:v>
                </c:pt>
                <c:pt idx="2631" formatCode="0.0">
                  <c:v>52776.4</c:v>
                </c:pt>
                <c:pt idx="2632" formatCode="0.0">
                  <c:v>52996.9</c:v>
                </c:pt>
                <c:pt idx="2633" formatCode="0.0">
                  <c:v>51755.8</c:v>
                </c:pt>
                <c:pt idx="2634" formatCode="0.0">
                  <c:v>52465</c:v>
                </c:pt>
                <c:pt idx="2635" formatCode="0.0">
                  <c:v>52271.4</c:v>
                </c:pt>
                <c:pt idx="2636" formatCode="0.0">
                  <c:v>52279.4</c:v>
                </c:pt>
                <c:pt idx="2637" formatCode="0.0">
                  <c:v>52888.6</c:v>
                </c:pt>
                <c:pt idx="2638" formatCode="0.0">
                  <c:v>52663.1</c:v>
                </c:pt>
                <c:pt idx="2639" formatCode="0.0">
                  <c:v>51834.6</c:v>
                </c:pt>
                <c:pt idx="2640" formatCode="0.0">
                  <c:v>52408.9</c:v>
                </c:pt>
                <c:pt idx="2641" formatCode="0.0">
                  <c:v>52113.3</c:v>
                </c:pt>
                <c:pt idx="2642" formatCode="0.0">
                  <c:v>52113.3</c:v>
                </c:pt>
                <c:pt idx="2643" formatCode="0.0">
                  <c:v>52462.3</c:v>
                </c:pt>
                <c:pt idx="2644" formatCode="0.0">
                  <c:v>52227.4</c:v>
                </c:pt>
                <c:pt idx="2645" formatCode="0.0">
                  <c:v>52137.8</c:v>
                </c:pt>
                <c:pt idx="2646" formatCode="0.0">
                  <c:v>52473</c:v>
                </c:pt>
                <c:pt idx="2647" formatCode="0.0">
                  <c:v>52803.9</c:v>
                </c:pt>
                <c:pt idx="2648" formatCode="0.0">
                  <c:v>52148.6</c:v>
                </c:pt>
                <c:pt idx="2649" formatCode="0.0">
                  <c:v>52288.4</c:v>
                </c:pt>
                <c:pt idx="2650" formatCode="0.0">
                  <c:v>52625.2</c:v>
                </c:pt>
                <c:pt idx="2651" formatCode="0.0">
                  <c:v>52515.9</c:v>
                </c:pt>
                <c:pt idx="2652" formatCode="0.0">
                  <c:v>52822.3</c:v>
                </c:pt>
                <c:pt idx="2653" formatCode="0.0">
                  <c:v>52633.9</c:v>
                </c:pt>
                <c:pt idx="2654" formatCode="0.0">
                  <c:v>52515.7</c:v>
                </c:pt>
                <c:pt idx="2655" formatCode="0.0">
                  <c:v>51600.6</c:v>
                </c:pt>
                <c:pt idx="2656" formatCode="0.0">
                  <c:v>52440.7</c:v>
                </c:pt>
                <c:pt idx="2657" formatCode="0.0">
                  <c:v>52819.199999999997</c:v>
                </c:pt>
                <c:pt idx="2658" formatCode="0.0">
                  <c:v>52431.4</c:v>
                </c:pt>
                <c:pt idx="2659" formatCode="0.0">
                  <c:v>52935.1</c:v>
                </c:pt>
                <c:pt idx="2660" formatCode="0.0">
                  <c:v>52200.2</c:v>
                </c:pt>
                <c:pt idx="2661" formatCode="0.0">
                  <c:v>52402.8</c:v>
                </c:pt>
                <c:pt idx="2662" formatCode="0.0">
                  <c:v>52188.3</c:v>
                </c:pt>
                <c:pt idx="2663" formatCode="0.0">
                  <c:v>52466.5</c:v>
                </c:pt>
                <c:pt idx="2664" formatCode="0.0">
                  <c:v>52317.2</c:v>
                </c:pt>
                <c:pt idx="2665" formatCode="0.0">
                  <c:v>51537</c:v>
                </c:pt>
                <c:pt idx="2666" formatCode="0.0">
                  <c:v>52258.6</c:v>
                </c:pt>
                <c:pt idx="2667" formatCode="0.0">
                  <c:v>51805</c:v>
                </c:pt>
                <c:pt idx="2668" formatCode="0.0">
                  <c:v>52760.6</c:v>
                </c:pt>
                <c:pt idx="2669" formatCode="0.0">
                  <c:v>51345.4</c:v>
                </c:pt>
                <c:pt idx="2670" formatCode="0.0">
                  <c:v>52084.1</c:v>
                </c:pt>
                <c:pt idx="2671" formatCode="0.0">
                  <c:v>52220.2</c:v>
                </c:pt>
                <c:pt idx="2672" formatCode="0.0">
                  <c:v>52627.199999999997</c:v>
                </c:pt>
                <c:pt idx="2673" formatCode="0.0">
                  <c:v>52419.1</c:v>
                </c:pt>
                <c:pt idx="2674" formatCode="0.0">
                  <c:v>52286.2</c:v>
                </c:pt>
                <c:pt idx="2675" formatCode="0.0">
                  <c:v>52914.3</c:v>
                </c:pt>
                <c:pt idx="2676" formatCode="0.0">
                  <c:v>52533.3</c:v>
                </c:pt>
                <c:pt idx="2677" formatCode="0.0">
                  <c:v>53088.6</c:v>
                </c:pt>
                <c:pt idx="2678" formatCode="0.0">
                  <c:v>52517.599999999999</c:v>
                </c:pt>
                <c:pt idx="2679" formatCode="0.0">
                  <c:v>51486.5</c:v>
                </c:pt>
                <c:pt idx="2680" formatCode="0.0">
                  <c:v>52226</c:v>
                </c:pt>
                <c:pt idx="2681" formatCode="0.0">
                  <c:v>52376.5</c:v>
                </c:pt>
                <c:pt idx="2682" formatCode="0.0">
                  <c:v>53204.6</c:v>
                </c:pt>
                <c:pt idx="2683" formatCode="0.0">
                  <c:v>52492.3</c:v>
                </c:pt>
                <c:pt idx="2684" formatCode="0.0">
                  <c:v>53201.4</c:v>
                </c:pt>
                <c:pt idx="2685" formatCode="0.0">
                  <c:v>52128.5</c:v>
                </c:pt>
                <c:pt idx="2686" formatCode="0.0">
                  <c:v>53023.4</c:v>
                </c:pt>
                <c:pt idx="2687" formatCode="0.0">
                  <c:v>53091.5</c:v>
                </c:pt>
                <c:pt idx="2688" formatCode="0.0">
                  <c:v>52742.3</c:v>
                </c:pt>
                <c:pt idx="2689" formatCode="0.0">
                  <c:v>52296.5</c:v>
                </c:pt>
                <c:pt idx="2690" formatCode="0.0">
                  <c:v>52374.400000000001</c:v>
                </c:pt>
                <c:pt idx="2691" formatCode="0.0">
                  <c:v>51840.800000000003</c:v>
                </c:pt>
                <c:pt idx="2692" formatCode="0.0">
                  <c:v>53014.1</c:v>
                </c:pt>
                <c:pt idx="2693" formatCode="0.0">
                  <c:v>52366.8</c:v>
                </c:pt>
                <c:pt idx="2694" formatCode="0.0">
                  <c:v>53082.2</c:v>
                </c:pt>
                <c:pt idx="2695" formatCode="0.0">
                  <c:v>52677.1</c:v>
                </c:pt>
                <c:pt idx="2696" formatCode="0.0">
                  <c:v>53223</c:v>
                </c:pt>
                <c:pt idx="2697" formatCode="0.0">
                  <c:v>51823.3</c:v>
                </c:pt>
                <c:pt idx="2698" formatCode="0.0">
                  <c:v>52320.7</c:v>
                </c:pt>
                <c:pt idx="2699" formatCode="0.0">
                  <c:v>52408.7</c:v>
                </c:pt>
                <c:pt idx="2700" formatCode="0.0">
                  <c:v>52891.9</c:v>
                </c:pt>
                <c:pt idx="2701" formatCode="0.0">
                  <c:v>52605.5</c:v>
                </c:pt>
                <c:pt idx="2702" formatCode="0.0">
                  <c:v>52798.3</c:v>
                </c:pt>
                <c:pt idx="2703" formatCode="0.0">
                  <c:v>52880.3</c:v>
                </c:pt>
                <c:pt idx="2704" formatCode="0.0">
                  <c:v>52363.1</c:v>
                </c:pt>
                <c:pt idx="2705" formatCode="0.0">
                  <c:v>52670.1</c:v>
                </c:pt>
                <c:pt idx="2706" formatCode="0.0">
                  <c:v>52499.5</c:v>
                </c:pt>
                <c:pt idx="2707" formatCode="0.0">
                  <c:v>51373.1</c:v>
                </c:pt>
                <c:pt idx="2708" formatCode="0.0">
                  <c:v>51792.9</c:v>
                </c:pt>
                <c:pt idx="2709" formatCode="0.0">
                  <c:v>52755.7</c:v>
                </c:pt>
                <c:pt idx="2710" formatCode="0.0">
                  <c:v>52319.8</c:v>
                </c:pt>
                <c:pt idx="2711" formatCode="0.0">
                  <c:v>52614.8</c:v>
                </c:pt>
                <c:pt idx="2712" formatCode="0.0">
                  <c:v>50986.6</c:v>
                </c:pt>
                <c:pt idx="2713" formatCode="0.0">
                  <c:v>52401.3</c:v>
                </c:pt>
                <c:pt idx="2714" formatCode="0.0">
                  <c:v>52741.599999999999</c:v>
                </c:pt>
                <c:pt idx="2715" formatCode="0.0">
                  <c:v>52511.5</c:v>
                </c:pt>
                <c:pt idx="2716" formatCode="0.0">
                  <c:v>52666.2</c:v>
                </c:pt>
                <c:pt idx="2717" formatCode="0.0">
                  <c:v>52056.1</c:v>
                </c:pt>
                <c:pt idx="2718" formatCode="0.0">
                  <c:v>52471.1</c:v>
                </c:pt>
                <c:pt idx="2719" formatCode="0.0">
                  <c:v>52418.3</c:v>
                </c:pt>
                <c:pt idx="2720" formatCode="0.0">
                  <c:v>52474.400000000001</c:v>
                </c:pt>
                <c:pt idx="2721" formatCode="0.0">
                  <c:v>52207.8</c:v>
                </c:pt>
                <c:pt idx="2722" formatCode="0.0">
                  <c:v>52745.1</c:v>
                </c:pt>
                <c:pt idx="2723" formatCode="0.0">
                  <c:v>52142.9</c:v>
                </c:pt>
                <c:pt idx="2724" formatCode="0.0">
                  <c:v>52237.4</c:v>
                </c:pt>
                <c:pt idx="2725" formatCode="0.0">
                  <c:v>52800</c:v>
                </c:pt>
                <c:pt idx="2726" formatCode="0.0">
                  <c:v>52401.9</c:v>
                </c:pt>
                <c:pt idx="2727" formatCode="0.0">
                  <c:v>51924.800000000003</c:v>
                </c:pt>
                <c:pt idx="2728" formatCode="0.0">
                  <c:v>52498</c:v>
                </c:pt>
                <c:pt idx="2729" formatCode="0.0">
                  <c:v>52142.2</c:v>
                </c:pt>
                <c:pt idx="2730" formatCode="0.0">
                  <c:v>52231.4</c:v>
                </c:pt>
                <c:pt idx="2731" formatCode="0.0">
                  <c:v>52725.3</c:v>
                </c:pt>
                <c:pt idx="2732" formatCode="0.0">
                  <c:v>52810.8</c:v>
                </c:pt>
                <c:pt idx="2733" formatCode="0.0">
                  <c:v>53159.1</c:v>
                </c:pt>
                <c:pt idx="2734" formatCode="0.0">
                  <c:v>52623</c:v>
                </c:pt>
                <c:pt idx="2735" formatCode="0.0">
                  <c:v>52484.800000000003</c:v>
                </c:pt>
                <c:pt idx="2736" formatCode="0.0">
                  <c:v>52823.1</c:v>
                </c:pt>
                <c:pt idx="2737" formatCode="0.0">
                  <c:v>51718.7</c:v>
                </c:pt>
                <c:pt idx="2738" formatCode="0.0">
                  <c:v>51702.6</c:v>
                </c:pt>
                <c:pt idx="2739" formatCode="0.0">
                  <c:v>52823.5</c:v>
                </c:pt>
                <c:pt idx="2740" formatCode="0.0">
                  <c:v>53156.7</c:v>
                </c:pt>
                <c:pt idx="2741" formatCode="0.0">
                  <c:v>52761.4</c:v>
                </c:pt>
                <c:pt idx="2742" formatCode="0.0">
                  <c:v>52224.4</c:v>
                </c:pt>
                <c:pt idx="2743" formatCode="0.0">
                  <c:v>53327.5</c:v>
                </c:pt>
                <c:pt idx="2744" formatCode="0.0">
                  <c:v>51952.6</c:v>
                </c:pt>
                <c:pt idx="2745" formatCode="0.0">
                  <c:v>51312.9</c:v>
                </c:pt>
                <c:pt idx="2746" formatCode="0.0">
                  <c:v>53177.5</c:v>
                </c:pt>
                <c:pt idx="2747" formatCode="0.0">
                  <c:v>52350.8</c:v>
                </c:pt>
                <c:pt idx="2748" formatCode="0.0">
                  <c:v>51864.1</c:v>
                </c:pt>
                <c:pt idx="2749" formatCode="0.0">
                  <c:v>51946.1</c:v>
                </c:pt>
                <c:pt idx="2750" formatCode="0.0">
                  <c:v>51025.3</c:v>
                </c:pt>
                <c:pt idx="2751" formatCode="0.0">
                  <c:v>52234.400000000001</c:v>
                </c:pt>
                <c:pt idx="2752" formatCode="0.0">
                  <c:v>52451.6</c:v>
                </c:pt>
                <c:pt idx="2753" formatCode="0.0">
                  <c:v>50246.1</c:v>
                </c:pt>
                <c:pt idx="2754" formatCode="0.0">
                  <c:v>52539.8</c:v>
                </c:pt>
                <c:pt idx="2755" formatCode="0.0">
                  <c:v>52792</c:v>
                </c:pt>
                <c:pt idx="2756" formatCode="0.0">
                  <c:v>53014.2</c:v>
                </c:pt>
                <c:pt idx="2757" formatCode="0.0">
                  <c:v>52800.4</c:v>
                </c:pt>
                <c:pt idx="2758" formatCode="0.0">
                  <c:v>52322.8</c:v>
                </c:pt>
                <c:pt idx="2759" formatCode="0.0">
                  <c:v>52136.3</c:v>
                </c:pt>
                <c:pt idx="2760" formatCode="0.0">
                  <c:v>52032.9</c:v>
                </c:pt>
                <c:pt idx="2761" formatCode="0.0">
                  <c:v>52416.9</c:v>
                </c:pt>
                <c:pt idx="2762" formatCode="0.0">
                  <c:v>53033.8</c:v>
                </c:pt>
                <c:pt idx="2763" formatCode="0.0">
                  <c:v>51408.9</c:v>
                </c:pt>
                <c:pt idx="2764" formatCode="0.0">
                  <c:v>51915.199999999997</c:v>
                </c:pt>
                <c:pt idx="2765" formatCode="0.0">
                  <c:v>52632.2</c:v>
                </c:pt>
                <c:pt idx="2766" formatCode="0.0">
                  <c:v>51558.1</c:v>
                </c:pt>
                <c:pt idx="2767" formatCode="0.0">
                  <c:v>52083.3</c:v>
                </c:pt>
                <c:pt idx="2768" formatCode="0.0">
                  <c:v>52137.3</c:v>
                </c:pt>
                <c:pt idx="2769" formatCode="0.0">
                  <c:v>51659.9</c:v>
                </c:pt>
                <c:pt idx="2770" formatCode="0.0">
                  <c:v>52269.9</c:v>
                </c:pt>
                <c:pt idx="2771" formatCode="0.0">
                  <c:v>52439.4</c:v>
                </c:pt>
                <c:pt idx="2772" formatCode="0.0">
                  <c:v>52690.3</c:v>
                </c:pt>
                <c:pt idx="2773" formatCode="0.0">
                  <c:v>52537.4</c:v>
                </c:pt>
                <c:pt idx="2774" formatCode="0.0">
                  <c:v>51988.6</c:v>
                </c:pt>
                <c:pt idx="2775" formatCode="0.0">
                  <c:v>52151.4</c:v>
                </c:pt>
                <c:pt idx="2776" formatCode="0.0">
                  <c:v>52596.7</c:v>
                </c:pt>
                <c:pt idx="2777" formatCode="0.0">
                  <c:v>52953.7</c:v>
                </c:pt>
                <c:pt idx="2778" formatCode="0.0">
                  <c:v>52121</c:v>
                </c:pt>
                <c:pt idx="2779" formatCode="0.0">
                  <c:v>52072.2</c:v>
                </c:pt>
                <c:pt idx="2780" formatCode="0.0">
                  <c:v>53175.9</c:v>
                </c:pt>
                <c:pt idx="2781" formatCode="0.0">
                  <c:v>51781</c:v>
                </c:pt>
                <c:pt idx="2782" formatCode="0.0">
                  <c:v>52472</c:v>
                </c:pt>
                <c:pt idx="2783" formatCode="0.0">
                  <c:v>52415.4</c:v>
                </c:pt>
                <c:pt idx="2784" formatCode="0.0">
                  <c:v>52401.9</c:v>
                </c:pt>
                <c:pt idx="2785" formatCode="0.0">
                  <c:v>52176</c:v>
                </c:pt>
                <c:pt idx="2786" formatCode="0.0">
                  <c:v>52533.9</c:v>
                </c:pt>
                <c:pt idx="2787" formatCode="0.0">
                  <c:v>53005.5</c:v>
                </c:pt>
                <c:pt idx="2788" formatCode="0.0">
                  <c:v>52547.199999999997</c:v>
                </c:pt>
                <c:pt idx="2789" formatCode="0.0">
                  <c:v>52664</c:v>
                </c:pt>
                <c:pt idx="2790" formatCode="0.0">
                  <c:v>52315.8</c:v>
                </c:pt>
                <c:pt idx="2791" formatCode="0.0">
                  <c:v>52678.3</c:v>
                </c:pt>
                <c:pt idx="2792" formatCode="0.0">
                  <c:v>52183.8</c:v>
                </c:pt>
                <c:pt idx="2793" formatCode="0.0">
                  <c:v>52941.8</c:v>
                </c:pt>
                <c:pt idx="2794" formatCode="0.0">
                  <c:v>52136.4</c:v>
                </c:pt>
                <c:pt idx="2795" formatCode="0.0">
                  <c:v>52509.7</c:v>
                </c:pt>
                <c:pt idx="2796" formatCode="0.0">
                  <c:v>52424.5</c:v>
                </c:pt>
                <c:pt idx="2797" formatCode="0.0">
                  <c:v>51495.6</c:v>
                </c:pt>
                <c:pt idx="2798" formatCode="0.0">
                  <c:v>52051.1</c:v>
                </c:pt>
                <c:pt idx="2799" formatCode="0.0">
                  <c:v>49184.9</c:v>
                </c:pt>
                <c:pt idx="2800" formatCode="0.0">
                  <c:v>53150.6</c:v>
                </c:pt>
                <c:pt idx="2801" formatCode="0.0">
                  <c:v>51404.3</c:v>
                </c:pt>
                <c:pt idx="2802" formatCode="0.0">
                  <c:v>52380.3</c:v>
                </c:pt>
                <c:pt idx="2803" formatCode="0.0">
                  <c:v>53013.2</c:v>
                </c:pt>
                <c:pt idx="2804" formatCode="0.0">
                  <c:v>52111.4</c:v>
                </c:pt>
                <c:pt idx="2805" formatCode="0.0">
                  <c:v>52146.400000000001</c:v>
                </c:pt>
                <c:pt idx="2806" formatCode="0.0">
                  <c:v>52689</c:v>
                </c:pt>
                <c:pt idx="2807" formatCode="0.0">
                  <c:v>50793.9</c:v>
                </c:pt>
                <c:pt idx="2808" formatCode="0.0">
                  <c:v>53005</c:v>
                </c:pt>
                <c:pt idx="2809" formatCode="0.0">
                  <c:v>51293.1</c:v>
                </c:pt>
                <c:pt idx="2810" formatCode="0.0">
                  <c:v>52061.8</c:v>
                </c:pt>
                <c:pt idx="2811" formatCode="0.0">
                  <c:v>52622</c:v>
                </c:pt>
                <c:pt idx="2812" formatCode="0.0">
                  <c:v>52596.6</c:v>
                </c:pt>
                <c:pt idx="2813" formatCode="0.0">
                  <c:v>51933.4</c:v>
                </c:pt>
                <c:pt idx="2814" formatCode="0.0">
                  <c:v>52440.5</c:v>
                </c:pt>
                <c:pt idx="2815" formatCode="0.0">
                  <c:v>52199.1</c:v>
                </c:pt>
                <c:pt idx="2816" formatCode="0.0">
                  <c:v>52010.1</c:v>
                </c:pt>
                <c:pt idx="2817" formatCode="0.0">
                  <c:v>52272.800000000003</c:v>
                </c:pt>
                <c:pt idx="2818" formatCode="0.0">
                  <c:v>52513.2</c:v>
                </c:pt>
                <c:pt idx="2819" formatCode="0.0">
                  <c:v>52633.4</c:v>
                </c:pt>
                <c:pt idx="2820" formatCode="0.0">
                  <c:v>52846.6</c:v>
                </c:pt>
                <c:pt idx="2821" formatCode="0.0">
                  <c:v>51076.4</c:v>
                </c:pt>
                <c:pt idx="2822" formatCode="0.0">
                  <c:v>52564.2</c:v>
                </c:pt>
                <c:pt idx="2823" formatCode="0.0">
                  <c:v>53034.2</c:v>
                </c:pt>
                <c:pt idx="2824" formatCode="0.0">
                  <c:v>52194.400000000001</c:v>
                </c:pt>
                <c:pt idx="2825" formatCode="0.0">
                  <c:v>52369.599999999999</c:v>
                </c:pt>
                <c:pt idx="2826" formatCode="0.0">
                  <c:v>51336.800000000003</c:v>
                </c:pt>
                <c:pt idx="2827" formatCode="0.0">
                  <c:v>52300.800000000003</c:v>
                </c:pt>
                <c:pt idx="2828" formatCode="0.0">
                  <c:v>52871.3</c:v>
                </c:pt>
                <c:pt idx="2829" formatCode="0.0">
                  <c:v>52157.1</c:v>
                </c:pt>
                <c:pt idx="2830" formatCode="0.0">
                  <c:v>52571.199999999997</c:v>
                </c:pt>
                <c:pt idx="2831" formatCode="0.0">
                  <c:v>52907</c:v>
                </c:pt>
                <c:pt idx="2832" formatCode="0.0">
                  <c:v>52254.5</c:v>
                </c:pt>
                <c:pt idx="2833" formatCode="0.0">
                  <c:v>52319</c:v>
                </c:pt>
                <c:pt idx="2834" formatCode="0.0">
                  <c:v>51353.4</c:v>
                </c:pt>
                <c:pt idx="2835" formatCode="0.0">
                  <c:v>52348.4</c:v>
                </c:pt>
                <c:pt idx="2836" formatCode="0.0">
                  <c:v>51611.3</c:v>
                </c:pt>
                <c:pt idx="2837" formatCode="0.0">
                  <c:v>53195.3</c:v>
                </c:pt>
                <c:pt idx="2838" formatCode="0.0">
                  <c:v>52271.3</c:v>
                </c:pt>
                <c:pt idx="2839" formatCode="0.0">
                  <c:v>51141.4</c:v>
                </c:pt>
                <c:pt idx="2840" formatCode="0.0">
                  <c:v>52620.2</c:v>
                </c:pt>
                <c:pt idx="2841" formatCode="0.0">
                  <c:v>52515.199999999997</c:v>
                </c:pt>
                <c:pt idx="2842" formatCode="0.0">
                  <c:v>52861.3</c:v>
                </c:pt>
                <c:pt idx="2843" formatCode="0.0">
                  <c:v>52844.5</c:v>
                </c:pt>
                <c:pt idx="2844" formatCode="0.0">
                  <c:v>52906</c:v>
                </c:pt>
                <c:pt idx="2845" formatCode="0.0">
                  <c:v>52445.2</c:v>
                </c:pt>
                <c:pt idx="2846" formatCode="0.0">
                  <c:v>52567.6</c:v>
                </c:pt>
                <c:pt idx="2847" formatCode="0.0">
                  <c:v>52510.5</c:v>
                </c:pt>
                <c:pt idx="2848" formatCode="0.0">
                  <c:v>52764.1</c:v>
                </c:pt>
                <c:pt idx="2849" formatCode="0.0">
                  <c:v>52801.599999999999</c:v>
                </c:pt>
                <c:pt idx="2850" formatCode="0.0">
                  <c:v>52421.8</c:v>
                </c:pt>
                <c:pt idx="2851" formatCode="0.0">
                  <c:v>51824</c:v>
                </c:pt>
                <c:pt idx="2852" formatCode="0.0">
                  <c:v>52932.3</c:v>
                </c:pt>
                <c:pt idx="2853" formatCode="0.0">
                  <c:v>52292.800000000003</c:v>
                </c:pt>
                <c:pt idx="2854" formatCode="0.0">
                  <c:v>52630.1</c:v>
                </c:pt>
                <c:pt idx="2855" formatCode="0.0">
                  <c:v>52512.5</c:v>
                </c:pt>
                <c:pt idx="2856" formatCode="0.0">
                  <c:v>52344.1</c:v>
                </c:pt>
                <c:pt idx="2857" formatCode="0.0">
                  <c:v>51788.2</c:v>
                </c:pt>
                <c:pt idx="2858" formatCode="0.0">
                  <c:v>52593.7</c:v>
                </c:pt>
                <c:pt idx="2859" formatCode="0.0">
                  <c:v>52800.5</c:v>
                </c:pt>
                <c:pt idx="2860" formatCode="0.0">
                  <c:v>52412</c:v>
                </c:pt>
                <c:pt idx="2861" formatCode="0.0">
                  <c:v>51908.4</c:v>
                </c:pt>
                <c:pt idx="2862" formatCode="0.0">
                  <c:v>52763.7</c:v>
                </c:pt>
                <c:pt idx="2863" formatCode="0.0">
                  <c:v>52505.8</c:v>
                </c:pt>
                <c:pt idx="2864" formatCode="0.0">
                  <c:v>52091</c:v>
                </c:pt>
                <c:pt idx="2865" formatCode="0.0">
                  <c:v>52376.9</c:v>
                </c:pt>
                <c:pt idx="2866" formatCode="0.0">
                  <c:v>52450.7</c:v>
                </c:pt>
                <c:pt idx="2867" formatCode="0.0">
                  <c:v>51976</c:v>
                </c:pt>
                <c:pt idx="2868" formatCode="0.0">
                  <c:v>52083.6</c:v>
                </c:pt>
                <c:pt idx="2869" formatCode="0.0">
                  <c:v>52526.6</c:v>
                </c:pt>
                <c:pt idx="2870" formatCode="0.0">
                  <c:v>52319.8</c:v>
                </c:pt>
                <c:pt idx="2871" formatCode="0.0">
                  <c:v>52214.5</c:v>
                </c:pt>
                <c:pt idx="2872" formatCode="0.0">
                  <c:v>52739.1</c:v>
                </c:pt>
                <c:pt idx="2873" formatCode="0.0">
                  <c:v>52753.8</c:v>
                </c:pt>
                <c:pt idx="2874" formatCode="0.0">
                  <c:v>52421.599999999999</c:v>
                </c:pt>
                <c:pt idx="2875" formatCode="0.0">
                  <c:v>51743.6</c:v>
                </c:pt>
                <c:pt idx="2876" formatCode="0.0">
                  <c:v>51981.8</c:v>
                </c:pt>
                <c:pt idx="2877" formatCode="0.0">
                  <c:v>53017.2</c:v>
                </c:pt>
                <c:pt idx="2878" formatCode="0.0">
                  <c:v>52313.2</c:v>
                </c:pt>
                <c:pt idx="2879" formatCode="0.0">
                  <c:v>53343</c:v>
                </c:pt>
                <c:pt idx="2880" formatCode="0.0">
                  <c:v>51791.4</c:v>
                </c:pt>
                <c:pt idx="2881" formatCode="0.0">
                  <c:v>52611.199999999997</c:v>
                </c:pt>
                <c:pt idx="2882" formatCode="0.0">
                  <c:v>52640.7</c:v>
                </c:pt>
                <c:pt idx="2883" formatCode="0.0">
                  <c:v>53070.9</c:v>
                </c:pt>
                <c:pt idx="2884" formatCode="0.0">
                  <c:v>51646.9</c:v>
                </c:pt>
                <c:pt idx="2885" formatCode="0.0">
                  <c:v>52498.2</c:v>
                </c:pt>
                <c:pt idx="2886" formatCode="0.0">
                  <c:v>52772.800000000003</c:v>
                </c:pt>
                <c:pt idx="2887" formatCode="0.0">
                  <c:v>52269.1</c:v>
                </c:pt>
                <c:pt idx="2888" formatCode="0.0">
                  <c:v>52255</c:v>
                </c:pt>
                <c:pt idx="2889" formatCode="0.0">
                  <c:v>52472.6</c:v>
                </c:pt>
                <c:pt idx="2890" formatCode="0.0">
                  <c:v>52377.9</c:v>
                </c:pt>
                <c:pt idx="2891" formatCode="0.0">
                  <c:v>52355.1</c:v>
                </c:pt>
                <c:pt idx="2892" formatCode="0.0">
                  <c:v>52554.6</c:v>
                </c:pt>
                <c:pt idx="2893" formatCode="0.0">
                  <c:v>53028.800000000003</c:v>
                </c:pt>
                <c:pt idx="2894" formatCode="0.0">
                  <c:v>52481.7</c:v>
                </c:pt>
                <c:pt idx="2895" formatCode="0.0">
                  <c:v>52318.3</c:v>
                </c:pt>
                <c:pt idx="2896" formatCode="0.0">
                  <c:v>52526.8</c:v>
                </c:pt>
                <c:pt idx="2897" formatCode="0.0">
                  <c:v>52130.2</c:v>
                </c:pt>
                <c:pt idx="2898" formatCode="0.0">
                  <c:v>52731.1</c:v>
                </c:pt>
                <c:pt idx="2899" formatCode="0.0">
                  <c:v>50857</c:v>
                </c:pt>
                <c:pt idx="2900" formatCode="0.0">
                  <c:v>52595.9</c:v>
                </c:pt>
                <c:pt idx="2901" formatCode="0.0">
                  <c:v>52528.1</c:v>
                </c:pt>
                <c:pt idx="2902" formatCode="0.0">
                  <c:v>52511.8</c:v>
                </c:pt>
                <c:pt idx="2903" formatCode="0.0">
                  <c:v>52458.7</c:v>
                </c:pt>
                <c:pt idx="2904" formatCode="0.0">
                  <c:v>51828</c:v>
                </c:pt>
                <c:pt idx="2905" formatCode="0.0">
                  <c:v>53036.6</c:v>
                </c:pt>
                <c:pt idx="2906" formatCode="0.0">
                  <c:v>52090.2</c:v>
                </c:pt>
                <c:pt idx="2907" formatCode="0.0">
                  <c:v>52540.3</c:v>
                </c:pt>
                <c:pt idx="2908" formatCode="0.0">
                  <c:v>52811.9</c:v>
                </c:pt>
                <c:pt idx="2909" formatCode="0.0">
                  <c:v>52245.5</c:v>
                </c:pt>
                <c:pt idx="2910" formatCode="0.0">
                  <c:v>52014.6</c:v>
                </c:pt>
                <c:pt idx="2911" formatCode="0.0">
                  <c:v>52664.9</c:v>
                </c:pt>
                <c:pt idx="2912" formatCode="0.0">
                  <c:v>53081.2</c:v>
                </c:pt>
                <c:pt idx="2913" formatCode="0.0">
                  <c:v>51654.5</c:v>
                </c:pt>
                <c:pt idx="2914" formatCode="0.0">
                  <c:v>52726.1</c:v>
                </c:pt>
                <c:pt idx="2915" formatCode="0.0">
                  <c:v>52221.5</c:v>
                </c:pt>
                <c:pt idx="2916" formatCode="0.0">
                  <c:v>52526.7</c:v>
                </c:pt>
                <c:pt idx="2917" formatCode="0.0">
                  <c:v>51903.5</c:v>
                </c:pt>
                <c:pt idx="2918" formatCode="0.0">
                  <c:v>52403.199999999997</c:v>
                </c:pt>
                <c:pt idx="2919" formatCode="0.0">
                  <c:v>52498.3</c:v>
                </c:pt>
                <c:pt idx="2920" formatCode="0.0">
                  <c:v>51653.8</c:v>
                </c:pt>
                <c:pt idx="2921" formatCode="0.0">
                  <c:v>52635.1</c:v>
                </c:pt>
                <c:pt idx="2922" formatCode="0.0">
                  <c:v>52865.1</c:v>
                </c:pt>
                <c:pt idx="2923" formatCode="0.0">
                  <c:v>51606.1</c:v>
                </c:pt>
                <c:pt idx="2924" formatCode="0.0">
                  <c:v>51986.8</c:v>
                </c:pt>
                <c:pt idx="2925" formatCode="0.0">
                  <c:v>51725.1</c:v>
                </c:pt>
                <c:pt idx="2926" formatCode="0.0">
                  <c:v>52268.7</c:v>
                </c:pt>
                <c:pt idx="2927" formatCode="0.0">
                  <c:v>53083.5</c:v>
                </c:pt>
                <c:pt idx="2928" formatCode="0.0">
                  <c:v>52436.4</c:v>
                </c:pt>
                <c:pt idx="2929" formatCode="0.0">
                  <c:v>51672.6</c:v>
                </c:pt>
                <c:pt idx="2930" formatCode="0.0">
                  <c:v>52803.9</c:v>
                </c:pt>
                <c:pt idx="2931" formatCode="0.0">
                  <c:v>52082.3</c:v>
                </c:pt>
                <c:pt idx="2932" formatCode="0.0">
                  <c:v>51805</c:v>
                </c:pt>
                <c:pt idx="2933" formatCode="0.0">
                  <c:v>52157.3</c:v>
                </c:pt>
                <c:pt idx="2934" formatCode="0.0">
                  <c:v>52010.400000000001</c:v>
                </c:pt>
                <c:pt idx="2935" formatCode="0.0">
                  <c:v>53125.7</c:v>
                </c:pt>
                <c:pt idx="2936" formatCode="0.0">
                  <c:v>50595.5</c:v>
                </c:pt>
                <c:pt idx="2937" formatCode="0.0">
                  <c:v>52688.7</c:v>
                </c:pt>
                <c:pt idx="2938" formatCode="0.0">
                  <c:v>52425.2</c:v>
                </c:pt>
                <c:pt idx="2939" formatCode="0.0">
                  <c:v>53131.6</c:v>
                </c:pt>
                <c:pt idx="2940" formatCode="0.0">
                  <c:v>53224.2</c:v>
                </c:pt>
                <c:pt idx="2941" formatCode="0.0">
                  <c:v>52099.7</c:v>
                </c:pt>
                <c:pt idx="2942" formatCode="0.0">
                  <c:v>52633.8</c:v>
                </c:pt>
                <c:pt idx="2943" formatCode="0.0">
                  <c:v>52165.7</c:v>
                </c:pt>
                <c:pt idx="2944" formatCode="0.0">
                  <c:v>52359.1</c:v>
                </c:pt>
                <c:pt idx="2945" formatCode="0.0">
                  <c:v>53169</c:v>
                </c:pt>
                <c:pt idx="2946" formatCode="0.0">
                  <c:v>52430.400000000001</c:v>
                </c:pt>
                <c:pt idx="2947" formatCode="0.0">
                  <c:v>52660.2</c:v>
                </c:pt>
                <c:pt idx="2948" formatCode="0.0">
                  <c:v>52372.2</c:v>
                </c:pt>
                <c:pt idx="2949" formatCode="0.0">
                  <c:v>52009</c:v>
                </c:pt>
                <c:pt idx="2950" formatCode="0.0">
                  <c:v>52432.1</c:v>
                </c:pt>
                <c:pt idx="2951" formatCode="0.0">
                  <c:v>50936.2</c:v>
                </c:pt>
                <c:pt idx="2952" formatCode="0.0">
                  <c:v>51944.9</c:v>
                </c:pt>
                <c:pt idx="2953" formatCode="0.0">
                  <c:v>52578</c:v>
                </c:pt>
                <c:pt idx="2954" formatCode="0.0">
                  <c:v>52717.5</c:v>
                </c:pt>
                <c:pt idx="2955" formatCode="0.0">
                  <c:v>52377.3</c:v>
                </c:pt>
                <c:pt idx="2956" formatCode="0.0">
                  <c:v>53041.599999999999</c:v>
                </c:pt>
                <c:pt idx="2957" formatCode="0.0">
                  <c:v>51357.5</c:v>
                </c:pt>
                <c:pt idx="2958" formatCode="0.0">
                  <c:v>52093</c:v>
                </c:pt>
                <c:pt idx="2959" formatCode="0.0">
                  <c:v>52392.6</c:v>
                </c:pt>
                <c:pt idx="2960" formatCode="0.0">
                  <c:v>50566.9</c:v>
                </c:pt>
                <c:pt idx="2961" formatCode="0.0">
                  <c:v>53053.5</c:v>
                </c:pt>
                <c:pt idx="2962" formatCode="0.0">
                  <c:v>53023.4</c:v>
                </c:pt>
                <c:pt idx="2963" formatCode="0.0">
                  <c:v>53007.5</c:v>
                </c:pt>
                <c:pt idx="2964" formatCode="0.0">
                  <c:v>53037.2</c:v>
                </c:pt>
                <c:pt idx="2965" formatCode="0.0">
                  <c:v>52553.9</c:v>
                </c:pt>
                <c:pt idx="2966" formatCode="0.0">
                  <c:v>52466.3</c:v>
                </c:pt>
                <c:pt idx="2967" formatCode="0.0">
                  <c:v>52931.8</c:v>
                </c:pt>
                <c:pt idx="2968" formatCode="0.0">
                  <c:v>52584.9</c:v>
                </c:pt>
                <c:pt idx="2969" formatCode="0.0">
                  <c:v>52523</c:v>
                </c:pt>
                <c:pt idx="2970" formatCode="0.0">
                  <c:v>52024.9</c:v>
                </c:pt>
                <c:pt idx="2971" formatCode="0.0">
                  <c:v>52800.3</c:v>
                </c:pt>
                <c:pt idx="2972" formatCode="0.0">
                  <c:v>52717.5</c:v>
                </c:pt>
                <c:pt idx="2973" formatCode="0.0">
                  <c:v>52571.9</c:v>
                </c:pt>
                <c:pt idx="2974" formatCode="0.0">
                  <c:v>52039</c:v>
                </c:pt>
                <c:pt idx="2975" formatCode="0.0">
                  <c:v>52596.1</c:v>
                </c:pt>
                <c:pt idx="2976" formatCode="0.0">
                  <c:v>52033.4</c:v>
                </c:pt>
                <c:pt idx="2977" formatCode="0.0">
                  <c:v>51902.400000000001</c:v>
                </c:pt>
                <c:pt idx="2978" formatCode="0.0">
                  <c:v>52474.2</c:v>
                </c:pt>
                <c:pt idx="2979" formatCode="0.0">
                  <c:v>51993.599999999999</c:v>
                </c:pt>
                <c:pt idx="2980" formatCode="0.0">
                  <c:v>51702</c:v>
                </c:pt>
                <c:pt idx="2981" formatCode="0.0">
                  <c:v>51858</c:v>
                </c:pt>
                <c:pt idx="2982" formatCode="0.0">
                  <c:v>52821.599999999999</c:v>
                </c:pt>
                <c:pt idx="2983" formatCode="0.0">
                  <c:v>52796.2</c:v>
                </c:pt>
                <c:pt idx="2984" formatCode="0.0">
                  <c:v>51840</c:v>
                </c:pt>
                <c:pt idx="2985" formatCode="0.0">
                  <c:v>53130.1</c:v>
                </c:pt>
                <c:pt idx="2986" formatCode="0.0">
                  <c:v>52532.7</c:v>
                </c:pt>
                <c:pt idx="2987" formatCode="0.0">
                  <c:v>52271.3</c:v>
                </c:pt>
                <c:pt idx="2988" formatCode="0.0">
                  <c:v>52950.3</c:v>
                </c:pt>
                <c:pt idx="2989" formatCode="0.0">
                  <c:v>52493</c:v>
                </c:pt>
                <c:pt idx="2990" formatCode="0.0">
                  <c:v>52288.6</c:v>
                </c:pt>
                <c:pt idx="2991" formatCode="0.0">
                  <c:v>52989.1</c:v>
                </c:pt>
                <c:pt idx="2992" formatCode="0.0">
                  <c:v>52068.800000000003</c:v>
                </c:pt>
                <c:pt idx="2993" formatCode="0.0">
                  <c:v>52016.5</c:v>
                </c:pt>
                <c:pt idx="2994" formatCode="0.0">
                  <c:v>53275.9</c:v>
                </c:pt>
                <c:pt idx="2995" formatCode="0.0">
                  <c:v>52529.3</c:v>
                </c:pt>
                <c:pt idx="2996" formatCode="0.0">
                  <c:v>52346.9</c:v>
                </c:pt>
                <c:pt idx="2997" formatCode="0.0">
                  <c:v>52771.5</c:v>
                </c:pt>
                <c:pt idx="2998" formatCode="0.0">
                  <c:v>52145.2</c:v>
                </c:pt>
                <c:pt idx="2999" formatCode="0.0">
                  <c:v>52498.400000000001</c:v>
                </c:pt>
                <c:pt idx="3000" formatCode="0.0">
                  <c:v>51992.7</c:v>
                </c:pt>
                <c:pt idx="3001" formatCode="0.0">
                  <c:v>52253.2</c:v>
                </c:pt>
                <c:pt idx="3002" formatCode="0.0">
                  <c:v>51792.4</c:v>
                </c:pt>
                <c:pt idx="3003" formatCode="0.0">
                  <c:v>52763.4</c:v>
                </c:pt>
                <c:pt idx="3004" formatCode="0.0">
                  <c:v>52614.3</c:v>
                </c:pt>
                <c:pt idx="3005" formatCode="0.0">
                  <c:v>52865.599999999999</c:v>
                </c:pt>
                <c:pt idx="3006" formatCode="0.0">
                  <c:v>52764.3</c:v>
                </c:pt>
                <c:pt idx="3007" formatCode="0.0">
                  <c:v>52964.5</c:v>
                </c:pt>
                <c:pt idx="3008" formatCode="0.0">
                  <c:v>52640.2</c:v>
                </c:pt>
                <c:pt idx="3009" formatCode="0.0">
                  <c:v>52786.8</c:v>
                </c:pt>
                <c:pt idx="3010" formatCode="0.0">
                  <c:v>53154.9</c:v>
                </c:pt>
                <c:pt idx="3011" formatCode="0.0">
                  <c:v>52464.4</c:v>
                </c:pt>
                <c:pt idx="3012" formatCode="0.0">
                  <c:v>52565.9</c:v>
                </c:pt>
                <c:pt idx="3013" formatCode="0.0">
                  <c:v>52886.7</c:v>
                </c:pt>
                <c:pt idx="3014" formatCode="0.0">
                  <c:v>52060</c:v>
                </c:pt>
                <c:pt idx="3015" formatCode="0.0">
                  <c:v>51928.5</c:v>
                </c:pt>
                <c:pt idx="3016" formatCode="0.0">
                  <c:v>52708.9</c:v>
                </c:pt>
                <c:pt idx="3017" formatCode="0.0">
                  <c:v>52530.2</c:v>
                </c:pt>
                <c:pt idx="3018" formatCode="0.0">
                  <c:v>52978.7</c:v>
                </c:pt>
                <c:pt idx="3019" formatCode="0.0">
                  <c:v>53245.8</c:v>
                </c:pt>
                <c:pt idx="3020" formatCode="0.0">
                  <c:v>52315.8</c:v>
                </c:pt>
                <c:pt idx="3021" formatCode="0.0">
                  <c:v>52004.6</c:v>
                </c:pt>
                <c:pt idx="3022" formatCode="0.0">
                  <c:v>53151.6</c:v>
                </c:pt>
                <c:pt idx="3023" formatCode="0.0">
                  <c:v>52788</c:v>
                </c:pt>
                <c:pt idx="3024" formatCode="0.0">
                  <c:v>52608.4</c:v>
                </c:pt>
                <c:pt idx="3025" formatCode="0.0">
                  <c:v>53208.1</c:v>
                </c:pt>
                <c:pt idx="3026" formatCode="0.0">
                  <c:v>52749.2</c:v>
                </c:pt>
                <c:pt idx="3027" formatCode="0.0">
                  <c:v>52058.400000000001</c:v>
                </c:pt>
                <c:pt idx="3028" formatCode="0.0">
                  <c:v>52832.800000000003</c:v>
                </c:pt>
                <c:pt idx="3029" formatCode="0.0">
                  <c:v>53025</c:v>
                </c:pt>
                <c:pt idx="3030" formatCode="0.0">
                  <c:v>52685.2</c:v>
                </c:pt>
                <c:pt idx="3031" formatCode="0.0">
                  <c:v>53027.6</c:v>
                </c:pt>
                <c:pt idx="3032" formatCode="0.0">
                  <c:v>52584.2</c:v>
                </c:pt>
                <c:pt idx="3033" formatCode="0.0">
                  <c:v>52466.1</c:v>
                </c:pt>
                <c:pt idx="3034" formatCode="0.0">
                  <c:v>52234.3</c:v>
                </c:pt>
                <c:pt idx="3035" formatCode="0.0">
                  <c:v>52090.9</c:v>
                </c:pt>
                <c:pt idx="3036" formatCode="0.0">
                  <c:v>52380.7</c:v>
                </c:pt>
                <c:pt idx="3037" formatCode="0.0">
                  <c:v>52296.6</c:v>
                </c:pt>
                <c:pt idx="3038" formatCode="0.0">
                  <c:v>53038</c:v>
                </c:pt>
                <c:pt idx="3039" formatCode="0.0">
                  <c:v>51808.2</c:v>
                </c:pt>
                <c:pt idx="3040" formatCode="0.0">
                  <c:v>52259.6</c:v>
                </c:pt>
                <c:pt idx="3041" formatCode="0.0">
                  <c:v>49882.7</c:v>
                </c:pt>
                <c:pt idx="3042" formatCode="0.0">
                  <c:v>52957.599999999999</c:v>
                </c:pt>
                <c:pt idx="3043" formatCode="0.0">
                  <c:v>52906.9</c:v>
                </c:pt>
                <c:pt idx="3044" formatCode="0.0">
                  <c:v>52842.7</c:v>
                </c:pt>
                <c:pt idx="3045" formatCode="0.0">
                  <c:v>52331.7</c:v>
                </c:pt>
                <c:pt idx="3046" formatCode="0.0">
                  <c:v>53007.7</c:v>
                </c:pt>
                <c:pt idx="3047" formatCode="0.0">
                  <c:v>52542.400000000001</c:v>
                </c:pt>
                <c:pt idx="3048" formatCode="0.0">
                  <c:v>52669.1</c:v>
                </c:pt>
                <c:pt idx="3049" formatCode="0.0">
                  <c:v>52856.800000000003</c:v>
                </c:pt>
                <c:pt idx="3050" formatCode="0.0">
                  <c:v>52515</c:v>
                </c:pt>
                <c:pt idx="3051" formatCode="0.0">
                  <c:v>52287.9</c:v>
                </c:pt>
                <c:pt idx="3052" formatCode="0.0">
                  <c:v>52682.400000000001</c:v>
                </c:pt>
                <c:pt idx="3053" formatCode="0.0">
                  <c:v>53092.6</c:v>
                </c:pt>
                <c:pt idx="3054" formatCode="0.0">
                  <c:v>52087.4</c:v>
                </c:pt>
                <c:pt idx="3055" formatCode="0.0">
                  <c:v>52897.599999999999</c:v>
                </c:pt>
                <c:pt idx="3056" formatCode="0.0">
                  <c:v>52503</c:v>
                </c:pt>
                <c:pt idx="3057" formatCode="0.0">
                  <c:v>52141.1</c:v>
                </c:pt>
                <c:pt idx="3058" formatCode="0.0">
                  <c:v>52140.3</c:v>
                </c:pt>
                <c:pt idx="3059" formatCode="0.0">
                  <c:v>52948.2</c:v>
                </c:pt>
                <c:pt idx="3060" formatCode="0.0">
                  <c:v>52402.2</c:v>
                </c:pt>
                <c:pt idx="3061" formatCode="0.0">
                  <c:v>53003.199999999997</c:v>
                </c:pt>
                <c:pt idx="3062" formatCode="0.0">
                  <c:v>49908.1</c:v>
                </c:pt>
                <c:pt idx="3063" formatCode="0.0">
                  <c:v>52742.8</c:v>
                </c:pt>
                <c:pt idx="3064" formatCode="0.0">
                  <c:v>51909.599999999999</c:v>
                </c:pt>
                <c:pt idx="3065" formatCode="0.0">
                  <c:v>52577</c:v>
                </c:pt>
                <c:pt idx="3066" formatCode="0.0">
                  <c:v>52995.199999999997</c:v>
                </c:pt>
                <c:pt idx="3067" formatCode="0.0">
                  <c:v>52568.800000000003</c:v>
                </c:pt>
                <c:pt idx="3068" formatCode="0.0">
                  <c:v>53013.4</c:v>
                </c:pt>
                <c:pt idx="3069" formatCode="0.0">
                  <c:v>53246</c:v>
                </c:pt>
                <c:pt idx="3070" formatCode="0.0">
                  <c:v>52235.1</c:v>
                </c:pt>
                <c:pt idx="3071" formatCode="0.0">
                  <c:v>52773.2</c:v>
                </c:pt>
                <c:pt idx="3072" formatCode="0.0">
                  <c:v>52748.5</c:v>
                </c:pt>
                <c:pt idx="3073" formatCode="0.0">
                  <c:v>52636.3</c:v>
                </c:pt>
                <c:pt idx="3074" formatCode="0.0">
                  <c:v>53064.7</c:v>
                </c:pt>
                <c:pt idx="3075" formatCode="0.0">
                  <c:v>52407.3</c:v>
                </c:pt>
                <c:pt idx="3076" formatCode="0.0">
                  <c:v>53124.800000000003</c:v>
                </c:pt>
                <c:pt idx="3077" formatCode="0.0">
                  <c:v>52391.3</c:v>
                </c:pt>
                <c:pt idx="3078" formatCode="0.0">
                  <c:v>52459.1</c:v>
                </c:pt>
                <c:pt idx="3079" formatCode="0.0">
                  <c:v>50964.800000000003</c:v>
                </c:pt>
                <c:pt idx="3080" formatCode="0.0">
                  <c:v>51754.2</c:v>
                </c:pt>
                <c:pt idx="3081" formatCode="0.0">
                  <c:v>52920.3</c:v>
                </c:pt>
                <c:pt idx="3082" formatCode="0.0">
                  <c:v>52332.800000000003</c:v>
                </c:pt>
                <c:pt idx="3083" formatCode="0.0">
                  <c:v>52974.7</c:v>
                </c:pt>
                <c:pt idx="3084" formatCode="0.0">
                  <c:v>51131.6</c:v>
                </c:pt>
                <c:pt idx="3085" formatCode="0.0">
                  <c:v>53359.4</c:v>
                </c:pt>
                <c:pt idx="3086" formatCode="0.0">
                  <c:v>52879.4</c:v>
                </c:pt>
                <c:pt idx="3087" formatCode="0.0">
                  <c:v>51872.3</c:v>
                </c:pt>
                <c:pt idx="3088" formatCode="0.0">
                  <c:v>52508.2</c:v>
                </c:pt>
                <c:pt idx="3089" formatCode="0.0">
                  <c:v>51584.3</c:v>
                </c:pt>
                <c:pt idx="3090" formatCode="0.0">
                  <c:v>51089.2</c:v>
                </c:pt>
                <c:pt idx="3091" formatCode="0.0">
                  <c:v>52524.9</c:v>
                </c:pt>
                <c:pt idx="3092" formatCode="0.0">
                  <c:v>52491.1</c:v>
                </c:pt>
                <c:pt idx="3093" formatCode="0.0">
                  <c:v>51821.7</c:v>
                </c:pt>
                <c:pt idx="3094" formatCode="0.0">
                  <c:v>50475.7</c:v>
                </c:pt>
                <c:pt idx="3095" formatCode="0.0">
                  <c:v>52407.9</c:v>
                </c:pt>
                <c:pt idx="3096" formatCode="0.0">
                  <c:v>52330.7</c:v>
                </c:pt>
                <c:pt idx="3097" formatCode="0.0">
                  <c:v>53226.7</c:v>
                </c:pt>
                <c:pt idx="3098" formatCode="0.0">
                  <c:v>53088.9</c:v>
                </c:pt>
                <c:pt idx="3099" formatCode="0.0">
                  <c:v>52442.5</c:v>
                </c:pt>
                <c:pt idx="3100" formatCode="0.0">
                  <c:v>52676.4</c:v>
                </c:pt>
                <c:pt idx="3101" formatCode="0.0">
                  <c:v>52673.5</c:v>
                </c:pt>
                <c:pt idx="3102" formatCode="0.0">
                  <c:v>52629.1</c:v>
                </c:pt>
                <c:pt idx="3103" formatCode="0.0">
                  <c:v>50963.5</c:v>
                </c:pt>
                <c:pt idx="3104" formatCode="0.0">
                  <c:v>52845</c:v>
                </c:pt>
                <c:pt idx="3105" formatCode="0.0">
                  <c:v>52660.6</c:v>
                </c:pt>
                <c:pt idx="3106" formatCode="0.0">
                  <c:v>52378</c:v>
                </c:pt>
                <c:pt idx="3107" formatCode="0.0">
                  <c:v>52823.6</c:v>
                </c:pt>
                <c:pt idx="3108" formatCode="0.0">
                  <c:v>52554.9</c:v>
                </c:pt>
                <c:pt idx="3109" formatCode="0.0">
                  <c:v>52532.7</c:v>
                </c:pt>
                <c:pt idx="3110" formatCode="0.0">
                  <c:v>53508.3</c:v>
                </c:pt>
                <c:pt idx="3111" formatCode="0.0">
                  <c:v>53439.7</c:v>
                </c:pt>
                <c:pt idx="3112" formatCode="0.0">
                  <c:v>52714.1</c:v>
                </c:pt>
                <c:pt idx="3113" formatCode="0.0">
                  <c:v>52539.3</c:v>
                </c:pt>
                <c:pt idx="3114" formatCode="0.0">
                  <c:v>52175.3</c:v>
                </c:pt>
                <c:pt idx="3115" formatCode="0.0">
                  <c:v>52329.9</c:v>
                </c:pt>
                <c:pt idx="3116" formatCode="0.0">
                  <c:v>52342.1</c:v>
                </c:pt>
                <c:pt idx="3117" formatCode="0.0">
                  <c:v>51849.9</c:v>
                </c:pt>
                <c:pt idx="3118" formatCode="0.0">
                  <c:v>52244.1</c:v>
                </c:pt>
                <c:pt idx="3119" formatCode="0.0">
                  <c:v>52404.1</c:v>
                </c:pt>
                <c:pt idx="3120" formatCode="0.0">
                  <c:v>52300.4</c:v>
                </c:pt>
                <c:pt idx="3121" formatCode="0.0">
                  <c:v>52646.6</c:v>
                </c:pt>
                <c:pt idx="3122" formatCode="0.0">
                  <c:v>53002.3</c:v>
                </c:pt>
                <c:pt idx="3123" formatCode="0.0">
                  <c:v>52495.8</c:v>
                </c:pt>
                <c:pt idx="3124" formatCode="0.0">
                  <c:v>52872.7</c:v>
                </c:pt>
                <c:pt idx="3125" formatCode="0.0">
                  <c:v>52426.2</c:v>
                </c:pt>
                <c:pt idx="3126" formatCode="0.0">
                  <c:v>52566</c:v>
                </c:pt>
                <c:pt idx="3127" formatCode="0.0">
                  <c:v>50815.6</c:v>
                </c:pt>
                <c:pt idx="3128" formatCode="0.0">
                  <c:v>52138.7</c:v>
                </c:pt>
                <c:pt idx="3129" formatCode="0.0">
                  <c:v>53323.5</c:v>
                </c:pt>
                <c:pt idx="3130" formatCode="0.0">
                  <c:v>52717.1</c:v>
                </c:pt>
                <c:pt idx="3131" formatCode="0.0">
                  <c:v>52640.7</c:v>
                </c:pt>
                <c:pt idx="3132" formatCode="0.0">
                  <c:v>53223.7</c:v>
                </c:pt>
                <c:pt idx="3133" formatCode="0.0">
                  <c:v>52577.599999999999</c:v>
                </c:pt>
                <c:pt idx="3134" formatCode="0.0">
                  <c:v>53271.199999999997</c:v>
                </c:pt>
                <c:pt idx="3135" formatCode="0.0">
                  <c:v>52549.8</c:v>
                </c:pt>
                <c:pt idx="3136" formatCode="0.0">
                  <c:v>52691.4</c:v>
                </c:pt>
                <c:pt idx="3137" formatCode="0.0">
                  <c:v>52210.2</c:v>
                </c:pt>
                <c:pt idx="3138" formatCode="0.0">
                  <c:v>52263.9</c:v>
                </c:pt>
                <c:pt idx="3139" formatCode="0.0">
                  <c:v>52535.3</c:v>
                </c:pt>
                <c:pt idx="3140" formatCode="0.0">
                  <c:v>52359.6</c:v>
                </c:pt>
                <c:pt idx="3141" formatCode="0.0">
                  <c:v>49782.1</c:v>
                </c:pt>
                <c:pt idx="3142" formatCode="0.0">
                  <c:v>52422</c:v>
                </c:pt>
                <c:pt idx="3143" formatCode="0.0">
                  <c:v>52474.8</c:v>
                </c:pt>
                <c:pt idx="3144" formatCode="0.0">
                  <c:v>51419</c:v>
                </c:pt>
                <c:pt idx="3145" formatCode="0.0">
                  <c:v>52630.9</c:v>
                </c:pt>
                <c:pt idx="3146" formatCode="0.0">
                  <c:v>52783.6</c:v>
                </c:pt>
                <c:pt idx="3147" formatCode="0.0">
                  <c:v>52261</c:v>
                </c:pt>
                <c:pt idx="3148" formatCode="0.0">
                  <c:v>52923.4</c:v>
                </c:pt>
                <c:pt idx="3149" formatCode="0.0">
                  <c:v>52112.9</c:v>
                </c:pt>
                <c:pt idx="3150" formatCode="0.0">
                  <c:v>52147.9</c:v>
                </c:pt>
                <c:pt idx="3151" formatCode="0.0">
                  <c:v>52851.7</c:v>
                </c:pt>
                <c:pt idx="3152" formatCode="0.0">
                  <c:v>52650.2</c:v>
                </c:pt>
                <c:pt idx="3153" formatCode="0.0">
                  <c:v>52186.2</c:v>
                </c:pt>
                <c:pt idx="3154" formatCode="0.0">
                  <c:v>52035.1</c:v>
                </c:pt>
                <c:pt idx="3155" formatCode="0.0">
                  <c:v>50103.8</c:v>
                </c:pt>
                <c:pt idx="3156" formatCode="0.0">
                  <c:v>53174.400000000001</c:v>
                </c:pt>
                <c:pt idx="3157" formatCode="0.0">
                  <c:v>51663.4</c:v>
                </c:pt>
                <c:pt idx="3158" formatCode="0.0">
                  <c:v>52891.3</c:v>
                </c:pt>
                <c:pt idx="3159" formatCode="0.0">
                  <c:v>52735.199999999997</c:v>
                </c:pt>
                <c:pt idx="3160" formatCode="0.0">
                  <c:v>52370.1</c:v>
                </c:pt>
                <c:pt idx="3161" formatCode="0.0">
                  <c:v>52620.9</c:v>
                </c:pt>
                <c:pt idx="3162" formatCode="0.0">
                  <c:v>52786.5</c:v>
                </c:pt>
                <c:pt idx="3163" formatCode="0.0">
                  <c:v>51856</c:v>
                </c:pt>
                <c:pt idx="3164" formatCode="0.0">
                  <c:v>51908.800000000003</c:v>
                </c:pt>
                <c:pt idx="3165" formatCode="0.0">
                  <c:v>51994.5</c:v>
                </c:pt>
                <c:pt idx="3166" formatCode="0.0">
                  <c:v>53086.1</c:v>
                </c:pt>
                <c:pt idx="3167" formatCode="0.0">
                  <c:v>52124.2</c:v>
                </c:pt>
                <c:pt idx="3168" formatCode="0.0">
                  <c:v>52471.1</c:v>
                </c:pt>
                <c:pt idx="3169" formatCode="0.0">
                  <c:v>52654.8</c:v>
                </c:pt>
                <c:pt idx="3170" formatCode="0.0">
                  <c:v>52261.9</c:v>
                </c:pt>
                <c:pt idx="3171" formatCode="0.0">
                  <c:v>52003.1</c:v>
                </c:pt>
                <c:pt idx="3172" formatCode="0.0">
                  <c:v>52417.2</c:v>
                </c:pt>
                <c:pt idx="3173" formatCode="0.0">
                  <c:v>52779.1</c:v>
                </c:pt>
                <c:pt idx="3174" formatCode="0.0">
                  <c:v>52589.5</c:v>
                </c:pt>
                <c:pt idx="3175" formatCode="0.0">
                  <c:v>52554.3</c:v>
                </c:pt>
                <c:pt idx="3176" formatCode="0.0">
                  <c:v>52872</c:v>
                </c:pt>
                <c:pt idx="3177" formatCode="0.0">
                  <c:v>52214.2</c:v>
                </c:pt>
                <c:pt idx="3178" formatCode="0.0">
                  <c:v>52471</c:v>
                </c:pt>
                <c:pt idx="3179" formatCode="0.0">
                  <c:v>52450</c:v>
                </c:pt>
                <c:pt idx="3180" formatCode="0.0">
                  <c:v>52982</c:v>
                </c:pt>
                <c:pt idx="3181" formatCode="0.0">
                  <c:v>51302.3</c:v>
                </c:pt>
                <c:pt idx="3182" formatCode="0.0">
                  <c:v>52549.5</c:v>
                </c:pt>
                <c:pt idx="3183" formatCode="0.0">
                  <c:v>52476.1</c:v>
                </c:pt>
                <c:pt idx="3184" formatCode="0.0">
                  <c:v>51684.3</c:v>
                </c:pt>
                <c:pt idx="3185" formatCode="0.0">
                  <c:v>52036.1</c:v>
                </c:pt>
                <c:pt idx="3186" formatCode="0.0">
                  <c:v>52666</c:v>
                </c:pt>
                <c:pt idx="3187" formatCode="0.0">
                  <c:v>52474.5</c:v>
                </c:pt>
                <c:pt idx="3188" formatCode="0.0">
                  <c:v>52751</c:v>
                </c:pt>
                <c:pt idx="3189" formatCode="0.0">
                  <c:v>52735</c:v>
                </c:pt>
                <c:pt idx="3190" formatCode="0.0">
                  <c:v>53138.1</c:v>
                </c:pt>
                <c:pt idx="3191" formatCode="0.0">
                  <c:v>53198.7</c:v>
                </c:pt>
                <c:pt idx="3192" formatCode="0.0">
                  <c:v>52226.7</c:v>
                </c:pt>
                <c:pt idx="3193" formatCode="0.0">
                  <c:v>51490.400000000001</c:v>
                </c:pt>
                <c:pt idx="3194" formatCode="0.0">
                  <c:v>53032.2</c:v>
                </c:pt>
                <c:pt idx="3195" formatCode="0.0">
                  <c:v>53109.7</c:v>
                </c:pt>
                <c:pt idx="3196" formatCode="0.0">
                  <c:v>52478.2</c:v>
                </c:pt>
                <c:pt idx="3197" formatCode="0.0">
                  <c:v>52580.5</c:v>
                </c:pt>
                <c:pt idx="3198" formatCode="0.0">
                  <c:v>52903.4</c:v>
                </c:pt>
                <c:pt idx="3199" formatCode="0.0">
                  <c:v>52384.9</c:v>
                </c:pt>
                <c:pt idx="3200" formatCode="0.0">
                  <c:v>52744</c:v>
                </c:pt>
                <c:pt idx="3201" formatCode="0.0">
                  <c:v>52271.199999999997</c:v>
                </c:pt>
                <c:pt idx="3202" formatCode="0.0">
                  <c:v>52634.6</c:v>
                </c:pt>
                <c:pt idx="3203" formatCode="0.0">
                  <c:v>53121.4</c:v>
                </c:pt>
                <c:pt idx="3204" formatCode="0.0">
                  <c:v>53240.6</c:v>
                </c:pt>
                <c:pt idx="3205" formatCode="0.0">
                  <c:v>52381</c:v>
                </c:pt>
                <c:pt idx="3206" formatCode="0.0">
                  <c:v>53328</c:v>
                </c:pt>
                <c:pt idx="3207" formatCode="0.0">
                  <c:v>52263.1</c:v>
                </c:pt>
                <c:pt idx="3208" formatCode="0.0">
                  <c:v>53354.9</c:v>
                </c:pt>
                <c:pt idx="3209" formatCode="0.0">
                  <c:v>52651.3</c:v>
                </c:pt>
                <c:pt idx="3210" formatCode="0.0">
                  <c:v>52670.5</c:v>
                </c:pt>
                <c:pt idx="3211" formatCode="0.0">
                  <c:v>52499.9</c:v>
                </c:pt>
                <c:pt idx="3212" formatCode="0.0">
                  <c:v>51369.8</c:v>
                </c:pt>
                <c:pt idx="3213" formatCode="0.0">
                  <c:v>53014.6</c:v>
                </c:pt>
                <c:pt idx="3214" formatCode="0.0">
                  <c:v>51665.2</c:v>
                </c:pt>
                <c:pt idx="3215" formatCode="0.0">
                  <c:v>52220.800000000003</c:v>
                </c:pt>
                <c:pt idx="3216" formatCode="0.0">
                  <c:v>52712.9</c:v>
                </c:pt>
                <c:pt idx="3217" formatCode="0.0">
                  <c:v>51806.400000000001</c:v>
                </c:pt>
                <c:pt idx="3218" formatCode="0.0">
                  <c:v>52831.9</c:v>
                </c:pt>
                <c:pt idx="3219" formatCode="0.0">
                  <c:v>51976.4</c:v>
                </c:pt>
                <c:pt idx="3220" formatCode="0.0">
                  <c:v>53034.9</c:v>
                </c:pt>
                <c:pt idx="3221" formatCode="0.0">
                  <c:v>52480.800000000003</c:v>
                </c:pt>
                <c:pt idx="3222" formatCode="0.0">
                  <c:v>52258.2</c:v>
                </c:pt>
                <c:pt idx="3223" formatCode="0.0">
                  <c:v>52425.5</c:v>
                </c:pt>
                <c:pt idx="3224" formatCode="0.0">
                  <c:v>52367.4</c:v>
                </c:pt>
                <c:pt idx="3225" formatCode="0.0">
                  <c:v>52932.3</c:v>
                </c:pt>
                <c:pt idx="3226" formatCode="0.0">
                  <c:v>52175.8</c:v>
                </c:pt>
                <c:pt idx="3227" formatCode="0.0">
                  <c:v>52405.1</c:v>
                </c:pt>
                <c:pt idx="3228" formatCode="0.0">
                  <c:v>52883.4</c:v>
                </c:pt>
                <c:pt idx="3229" formatCode="0.0">
                  <c:v>52100.2</c:v>
                </c:pt>
                <c:pt idx="3230" formatCode="0.0">
                  <c:v>52167.6</c:v>
                </c:pt>
                <c:pt idx="3231" formatCode="0.0">
                  <c:v>52484.7</c:v>
                </c:pt>
                <c:pt idx="3232" formatCode="0.0">
                  <c:v>50863.5</c:v>
                </c:pt>
                <c:pt idx="3233" formatCode="0.0">
                  <c:v>52940.800000000003</c:v>
                </c:pt>
                <c:pt idx="3234" formatCode="0.0">
                  <c:v>52559.8</c:v>
                </c:pt>
                <c:pt idx="3235" formatCode="0.0">
                  <c:v>51982.2</c:v>
                </c:pt>
                <c:pt idx="3236" formatCode="0.0">
                  <c:v>52191</c:v>
                </c:pt>
                <c:pt idx="3237" formatCode="0.0">
                  <c:v>52498</c:v>
                </c:pt>
                <c:pt idx="3238" formatCode="0.0">
                  <c:v>52667.3</c:v>
                </c:pt>
                <c:pt idx="3239" formatCode="0.0">
                  <c:v>52492</c:v>
                </c:pt>
                <c:pt idx="3240" formatCode="0.0">
                  <c:v>53193.7</c:v>
                </c:pt>
                <c:pt idx="3241" formatCode="0.0">
                  <c:v>51855.4</c:v>
                </c:pt>
                <c:pt idx="3242" formatCode="0.0">
                  <c:v>52310.2</c:v>
                </c:pt>
                <c:pt idx="3243" formatCode="0.0">
                  <c:v>53021.9</c:v>
                </c:pt>
                <c:pt idx="3244" formatCode="0.0">
                  <c:v>52307.5</c:v>
                </c:pt>
                <c:pt idx="3245" formatCode="0.0">
                  <c:v>52139.1</c:v>
                </c:pt>
                <c:pt idx="3246" formatCode="0.0">
                  <c:v>52577.1</c:v>
                </c:pt>
                <c:pt idx="3247" formatCode="0.0">
                  <c:v>52507.6</c:v>
                </c:pt>
                <c:pt idx="3248" formatCode="0.0">
                  <c:v>53020.7</c:v>
                </c:pt>
                <c:pt idx="3249" formatCode="0.0">
                  <c:v>52955.8</c:v>
                </c:pt>
                <c:pt idx="3250" formatCode="0.0">
                  <c:v>52593</c:v>
                </c:pt>
                <c:pt idx="3251" formatCode="0.0">
                  <c:v>51929.1</c:v>
                </c:pt>
                <c:pt idx="3252" formatCode="0.0">
                  <c:v>51987.5</c:v>
                </c:pt>
                <c:pt idx="3253" formatCode="0.0">
                  <c:v>52226.1</c:v>
                </c:pt>
                <c:pt idx="3254" formatCode="0.0">
                  <c:v>52050.400000000001</c:v>
                </c:pt>
                <c:pt idx="3255" formatCode="0.0">
                  <c:v>51680.2</c:v>
                </c:pt>
                <c:pt idx="3256" formatCode="0.0">
                  <c:v>53558.2</c:v>
                </c:pt>
                <c:pt idx="3257" formatCode="0.0">
                  <c:v>52997.8</c:v>
                </c:pt>
                <c:pt idx="3258" formatCode="0.0">
                  <c:v>53207.199999999997</c:v>
                </c:pt>
                <c:pt idx="3259" formatCode="0.0">
                  <c:v>52256.7</c:v>
                </c:pt>
                <c:pt idx="3260" formatCode="0.0">
                  <c:v>52589.5</c:v>
                </c:pt>
                <c:pt idx="3261" formatCode="0.0">
                  <c:v>52745.1</c:v>
                </c:pt>
                <c:pt idx="3262" formatCode="0.0">
                  <c:v>52355.199999999997</c:v>
                </c:pt>
                <c:pt idx="3263" formatCode="0.0">
                  <c:v>50828</c:v>
                </c:pt>
                <c:pt idx="3264" formatCode="0.0">
                  <c:v>52496.7</c:v>
                </c:pt>
                <c:pt idx="3265" formatCode="0.0">
                  <c:v>52679.8</c:v>
                </c:pt>
                <c:pt idx="3266" formatCode="0.0">
                  <c:v>53158.1</c:v>
                </c:pt>
                <c:pt idx="3267" formatCode="0.0">
                  <c:v>52795.4</c:v>
                </c:pt>
                <c:pt idx="3268" formatCode="0.0">
                  <c:v>52799.6</c:v>
                </c:pt>
                <c:pt idx="3269" formatCode="0.0">
                  <c:v>52675.9</c:v>
                </c:pt>
                <c:pt idx="3270" formatCode="0.0">
                  <c:v>51352.1</c:v>
                </c:pt>
                <c:pt idx="3271" formatCode="0.0">
                  <c:v>52849.8</c:v>
                </c:pt>
                <c:pt idx="3272" formatCode="0.0">
                  <c:v>52713</c:v>
                </c:pt>
                <c:pt idx="3273" formatCode="0.0">
                  <c:v>53186</c:v>
                </c:pt>
                <c:pt idx="3274" formatCode="0.0">
                  <c:v>52779.3</c:v>
                </c:pt>
                <c:pt idx="3275" formatCode="0.0">
                  <c:v>53070.2</c:v>
                </c:pt>
                <c:pt idx="3276" formatCode="0.0">
                  <c:v>52701.9</c:v>
                </c:pt>
                <c:pt idx="3277" formatCode="0.0">
                  <c:v>52515.1</c:v>
                </c:pt>
                <c:pt idx="3278" formatCode="0.0">
                  <c:v>51858.5</c:v>
                </c:pt>
                <c:pt idx="3279" formatCode="0.0">
                  <c:v>52673.9</c:v>
                </c:pt>
                <c:pt idx="3280" formatCode="0.0">
                  <c:v>51790.1</c:v>
                </c:pt>
                <c:pt idx="3281" formatCode="0.0">
                  <c:v>52514.5</c:v>
                </c:pt>
                <c:pt idx="3282" formatCode="0.0">
                  <c:v>52658.2</c:v>
                </c:pt>
                <c:pt idx="3283" formatCode="0.0">
                  <c:v>52648.1</c:v>
                </c:pt>
                <c:pt idx="3284" formatCode="0.0">
                  <c:v>52626.8</c:v>
                </c:pt>
                <c:pt idx="3285" formatCode="0.0">
                  <c:v>53102.400000000001</c:v>
                </c:pt>
                <c:pt idx="3286" formatCode="0.0">
                  <c:v>52683.8</c:v>
                </c:pt>
                <c:pt idx="3287" formatCode="0.0">
                  <c:v>52327.4</c:v>
                </c:pt>
                <c:pt idx="3288" formatCode="0.0">
                  <c:v>52566.1</c:v>
                </c:pt>
                <c:pt idx="3289" formatCode="0.0">
                  <c:v>52101.5</c:v>
                </c:pt>
                <c:pt idx="3290" formatCode="0.0">
                  <c:v>51813</c:v>
                </c:pt>
                <c:pt idx="3291" formatCode="0.0">
                  <c:v>52699.3</c:v>
                </c:pt>
                <c:pt idx="3292" formatCode="0.0">
                  <c:v>53101.9</c:v>
                </c:pt>
                <c:pt idx="3293" formatCode="0.0">
                  <c:v>52734</c:v>
                </c:pt>
                <c:pt idx="3294" formatCode="0.0">
                  <c:v>52065.7</c:v>
                </c:pt>
                <c:pt idx="3295" formatCode="0.0">
                  <c:v>52609.9</c:v>
                </c:pt>
                <c:pt idx="3296" formatCode="0.0">
                  <c:v>53152.7</c:v>
                </c:pt>
                <c:pt idx="3297" formatCode="0.0">
                  <c:v>52851.3</c:v>
                </c:pt>
                <c:pt idx="3298" formatCode="0.0">
                  <c:v>52337.599999999999</c:v>
                </c:pt>
                <c:pt idx="3299" formatCode="0.0">
                  <c:v>53051</c:v>
                </c:pt>
                <c:pt idx="3300" formatCode="0.0">
                  <c:v>53104.4</c:v>
                </c:pt>
                <c:pt idx="3301" formatCode="0.0">
                  <c:v>52884</c:v>
                </c:pt>
                <c:pt idx="3302" formatCode="0.0">
                  <c:v>52562.400000000001</c:v>
                </c:pt>
                <c:pt idx="3303" formatCode="0.0">
                  <c:v>52505.9</c:v>
                </c:pt>
                <c:pt idx="3304" formatCode="0.0">
                  <c:v>52334.5</c:v>
                </c:pt>
                <c:pt idx="3305" formatCode="0.0">
                  <c:v>52147.1</c:v>
                </c:pt>
                <c:pt idx="3306" formatCode="0.0">
                  <c:v>52664.7</c:v>
                </c:pt>
                <c:pt idx="3307" formatCode="0.0">
                  <c:v>51352.5</c:v>
                </c:pt>
                <c:pt idx="3308" formatCode="0.0">
                  <c:v>53063</c:v>
                </c:pt>
                <c:pt idx="3309" formatCode="0.0">
                  <c:v>52691.8</c:v>
                </c:pt>
                <c:pt idx="3310" formatCode="0.0">
                  <c:v>52953.9</c:v>
                </c:pt>
                <c:pt idx="3311" formatCode="0.0">
                  <c:v>53088.6</c:v>
                </c:pt>
                <c:pt idx="3312" formatCode="0.0">
                  <c:v>52268.7</c:v>
                </c:pt>
                <c:pt idx="3313" formatCode="0.0">
                  <c:v>52440.9</c:v>
                </c:pt>
                <c:pt idx="3314" formatCode="0.0">
                  <c:v>52404.4</c:v>
                </c:pt>
                <c:pt idx="3315" formatCode="0.0">
                  <c:v>53326.8</c:v>
                </c:pt>
                <c:pt idx="3316" formatCode="0.0">
                  <c:v>52746.9</c:v>
                </c:pt>
                <c:pt idx="3317" formatCode="0.0">
                  <c:v>52788.6</c:v>
                </c:pt>
                <c:pt idx="3318" formatCode="0.0">
                  <c:v>53460.3</c:v>
                </c:pt>
                <c:pt idx="3319" formatCode="0.0">
                  <c:v>52632.1</c:v>
                </c:pt>
                <c:pt idx="3320" formatCode="0.0">
                  <c:v>53038.2</c:v>
                </c:pt>
                <c:pt idx="3321" formatCode="0.0">
                  <c:v>52502.9</c:v>
                </c:pt>
                <c:pt idx="3322" formatCode="0.0">
                  <c:v>52594</c:v>
                </c:pt>
                <c:pt idx="3323" formatCode="0.0">
                  <c:v>53037.4</c:v>
                </c:pt>
                <c:pt idx="3324" formatCode="0.0">
                  <c:v>52689.3</c:v>
                </c:pt>
                <c:pt idx="3325" formatCode="0.0">
                  <c:v>52714.9</c:v>
                </c:pt>
                <c:pt idx="3326" formatCode="0.0">
                  <c:v>52352.6</c:v>
                </c:pt>
                <c:pt idx="3327" formatCode="0.0">
                  <c:v>52230</c:v>
                </c:pt>
                <c:pt idx="3328" formatCode="0.0">
                  <c:v>52760.4</c:v>
                </c:pt>
                <c:pt idx="3329" formatCode="0.0">
                  <c:v>52529</c:v>
                </c:pt>
                <c:pt idx="3330" formatCode="0.0">
                  <c:v>50808.4</c:v>
                </c:pt>
                <c:pt idx="3331" formatCode="0.0">
                  <c:v>51641.8</c:v>
                </c:pt>
                <c:pt idx="3332" formatCode="0.0">
                  <c:v>52552.2</c:v>
                </c:pt>
                <c:pt idx="3333" formatCode="0.0">
                  <c:v>51960</c:v>
                </c:pt>
                <c:pt idx="3334" formatCode="0.0">
                  <c:v>52314.2</c:v>
                </c:pt>
                <c:pt idx="3335" formatCode="0.0">
                  <c:v>52959.3</c:v>
                </c:pt>
                <c:pt idx="3336" formatCode="0.0">
                  <c:v>52426.3</c:v>
                </c:pt>
                <c:pt idx="3337" formatCode="0.0">
                  <c:v>53094.7</c:v>
                </c:pt>
                <c:pt idx="3338" formatCode="0.0">
                  <c:v>52786.3</c:v>
                </c:pt>
                <c:pt idx="3339" formatCode="0.0">
                  <c:v>52252.6</c:v>
                </c:pt>
                <c:pt idx="3340" formatCode="0.0">
                  <c:v>52060.2</c:v>
                </c:pt>
                <c:pt idx="3341" formatCode="0.0">
                  <c:v>52582.9</c:v>
                </c:pt>
                <c:pt idx="3342" formatCode="0.0">
                  <c:v>52756.6</c:v>
                </c:pt>
                <c:pt idx="3343" formatCode="0.0">
                  <c:v>52710.7</c:v>
                </c:pt>
                <c:pt idx="3344" formatCode="0.0">
                  <c:v>52974.5</c:v>
                </c:pt>
                <c:pt idx="3345" formatCode="0.0">
                  <c:v>52229.599999999999</c:v>
                </c:pt>
                <c:pt idx="3346" formatCode="0.0">
                  <c:v>51920.4</c:v>
                </c:pt>
                <c:pt idx="3347" formatCode="0.0">
                  <c:v>51835.7</c:v>
                </c:pt>
                <c:pt idx="3348" formatCode="0.0">
                  <c:v>53089.3</c:v>
                </c:pt>
                <c:pt idx="3349" formatCode="0.0">
                  <c:v>52897.599999999999</c:v>
                </c:pt>
                <c:pt idx="3350" formatCode="0.0">
                  <c:v>52442.5</c:v>
                </c:pt>
                <c:pt idx="3351" formatCode="0.0">
                  <c:v>52859.1</c:v>
                </c:pt>
                <c:pt idx="3352" formatCode="0.0">
                  <c:v>52716.3</c:v>
                </c:pt>
                <c:pt idx="3353" formatCode="0.0">
                  <c:v>52887.3</c:v>
                </c:pt>
                <c:pt idx="3354" formatCode="0.0">
                  <c:v>52505.3</c:v>
                </c:pt>
                <c:pt idx="3355" formatCode="0.0">
                  <c:v>53011.8</c:v>
                </c:pt>
                <c:pt idx="3356" formatCode="0.0">
                  <c:v>52917.1</c:v>
                </c:pt>
                <c:pt idx="3357" formatCode="0.0">
                  <c:v>51936.9</c:v>
                </c:pt>
                <c:pt idx="3358" formatCode="0.0">
                  <c:v>52815.4</c:v>
                </c:pt>
                <c:pt idx="3359" formatCode="0.0">
                  <c:v>52588.800000000003</c:v>
                </c:pt>
                <c:pt idx="3360" formatCode="0.0">
                  <c:v>52814.7</c:v>
                </c:pt>
                <c:pt idx="3361" formatCode="0.0">
                  <c:v>49965.7</c:v>
                </c:pt>
                <c:pt idx="3362" formatCode="0.0">
                  <c:v>51871.199999999997</c:v>
                </c:pt>
                <c:pt idx="3363" formatCode="0.0">
                  <c:v>52491.6</c:v>
                </c:pt>
                <c:pt idx="3364" formatCode="0.0">
                  <c:v>52419.1</c:v>
                </c:pt>
                <c:pt idx="3365" formatCode="0.0">
                  <c:v>52592.7</c:v>
                </c:pt>
                <c:pt idx="3366" formatCode="0.0">
                  <c:v>53021.5</c:v>
                </c:pt>
                <c:pt idx="3367" formatCode="0.0">
                  <c:v>52362.6</c:v>
                </c:pt>
                <c:pt idx="3368" formatCode="0.0">
                  <c:v>52630.2</c:v>
                </c:pt>
                <c:pt idx="3369" formatCode="0.0">
                  <c:v>52590.400000000001</c:v>
                </c:pt>
                <c:pt idx="3370" formatCode="0.0">
                  <c:v>52859.1</c:v>
                </c:pt>
                <c:pt idx="3371" formatCode="0.0">
                  <c:v>53118</c:v>
                </c:pt>
                <c:pt idx="3372" formatCode="0.0">
                  <c:v>52585.1</c:v>
                </c:pt>
                <c:pt idx="3373" formatCode="0.0">
                  <c:v>51976.800000000003</c:v>
                </c:pt>
                <c:pt idx="3374" formatCode="0.0">
                  <c:v>52436.9</c:v>
                </c:pt>
                <c:pt idx="3375" formatCode="0.0">
                  <c:v>53029.599999999999</c:v>
                </c:pt>
                <c:pt idx="3376" formatCode="0.0">
                  <c:v>51521.7</c:v>
                </c:pt>
                <c:pt idx="3377" formatCode="0.0">
                  <c:v>52379.4</c:v>
                </c:pt>
                <c:pt idx="3378" formatCode="0.0">
                  <c:v>52884.800000000003</c:v>
                </c:pt>
                <c:pt idx="3379" formatCode="0.0">
                  <c:v>52301.1</c:v>
                </c:pt>
                <c:pt idx="3380" formatCode="0.0">
                  <c:v>52509.599999999999</c:v>
                </c:pt>
                <c:pt idx="3381" formatCode="0.0">
                  <c:v>52941.3</c:v>
                </c:pt>
                <c:pt idx="3382" formatCode="0.0">
                  <c:v>51944.7</c:v>
                </c:pt>
                <c:pt idx="3383" formatCode="0.0">
                  <c:v>51495.1</c:v>
                </c:pt>
                <c:pt idx="3384" formatCode="0.0">
                  <c:v>52176.5</c:v>
                </c:pt>
                <c:pt idx="3385" formatCode="0.0">
                  <c:v>52418.3</c:v>
                </c:pt>
                <c:pt idx="3386" formatCode="0.0">
                  <c:v>52610.6</c:v>
                </c:pt>
                <c:pt idx="3387" formatCode="0.0">
                  <c:v>52814.3</c:v>
                </c:pt>
                <c:pt idx="3388" formatCode="0.0">
                  <c:v>51450.8</c:v>
                </c:pt>
                <c:pt idx="3389" formatCode="0.0">
                  <c:v>51192.9</c:v>
                </c:pt>
                <c:pt idx="3390" formatCode="0.0">
                  <c:v>51430.6</c:v>
                </c:pt>
                <c:pt idx="3391" formatCode="0.0">
                  <c:v>52088.4</c:v>
                </c:pt>
                <c:pt idx="3392" formatCode="0.0">
                  <c:v>51207.6</c:v>
                </c:pt>
                <c:pt idx="3393" formatCode="0.0">
                  <c:v>52696.9</c:v>
                </c:pt>
                <c:pt idx="3394" formatCode="0.0">
                  <c:v>52517.599999999999</c:v>
                </c:pt>
                <c:pt idx="3395" formatCode="0.0">
                  <c:v>53033.2</c:v>
                </c:pt>
                <c:pt idx="3396" formatCode="0.0">
                  <c:v>52282.8</c:v>
                </c:pt>
                <c:pt idx="3397" formatCode="0.0">
                  <c:v>52513</c:v>
                </c:pt>
                <c:pt idx="3398" formatCode="0.0">
                  <c:v>52896.1</c:v>
                </c:pt>
                <c:pt idx="3399" formatCode="0.0">
                  <c:v>53054</c:v>
                </c:pt>
                <c:pt idx="3400" formatCode="0.0">
                  <c:v>52280</c:v>
                </c:pt>
                <c:pt idx="3401" formatCode="0.0">
                  <c:v>51764.6</c:v>
                </c:pt>
                <c:pt idx="3402" formatCode="0.0">
                  <c:v>50315.4</c:v>
                </c:pt>
                <c:pt idx="3403" formatCode="0.0">
                  <c:v>52794</c:v>
                </c:pt>
                <c:pt idx="3404" formatCode="0.0">
                  <c:v>52926</c:v>
                </c:pt>
                <c:pt idx="3405" formatCode="0.0">
                  <c:v>52183.5</c:v>
                </c:pt>
                <c:pt idx="3406" formatCode="0.0">
                  <c:v>51410.5</c:v>
                </c:pt>
                <c:pt idx="3407" formatCode="0.0">
                  <c:v>51985.1</c:v>
                </c:pt>
                <c:pt idx="3408" formatCode="0.0">
                  <c:v>52487.3</c:v>
                </c:pt>
                <c:pt idx="3409" formatCode="0.0">
                  <c:v>52058.400000000001</c:v>
                </c:pt>
                <c:pt idx="3410" formatCode="0.0">
                  <c:v>52191</c:v>
                </c:pt>
                <c:pt idx="3411" formatCode="0.0">
                  <c:v>52377.3</c:v>
                </c:pt>
                <c:pt idx="3412" formatCode="0.0">
                  <c:v>52831</c:v>
                </c:pt>
                <c:pt idx="3413" formatCode="0.0">
                  <c:v>53009.3</c:v>
                </c:pt>
                <c:pt idx="3414" formatCode="0.0">
                  <c:v>52859.5</c:v>
                </c:pt>
                <c:pt idx="3415" formatCode="0.0">
                  <c:v>52069.599999999999</c:v>
                </c:pt>
                <c:pt idx="3416" formatCode="0.0">
                  <c:v>52565.3</c:v>
                </c:pt>
                <c:pt idx="3417" formatCode="0.0">
                  <c:v>51954.9</c:v>
                </c:pt>
                <c:pt idx="3418" formatCode="0.0">
                  <c:v>52821.9</c:v>
                </c:pt>
                <c:pt idx="3419" formatCode="0.0">
                  <c:v>52185.7</c:v>
                </c:pt>
                <c:pt idx="3420" formatCode="0.0">
                  <c:v>51881.7</c:v>
                </c:pt>
                <c:pt idx="3421" formatCode="0.0">
                  <c:v>52733.599999999999</c:v>
                </c:pt>
                <c:pt idx="3422" formatCode="0.0">
                  <c:v>52290.400000000001</c:v>
                </c:pt>
                <c:pt idx="3423" formatCode="0.0">
                  <c:v>52805.3</c:v>
                </c:pt>
                <c:pt idx="3424" formatCode="0.0">
                  <c:v>52532.5</c:v>
                </c:pt>
                <c:pt idx="3425" formatCode="0.0">
                  <c:v>52966.6</c:v>
                </c:pt>
                <c:pt idx="3426" formatCode="0.0">
                  <c:v>51619.9</c:v>
                </c:pt>
                <c:pt idx="3427" formatCode="0.0">
                  <c:v>53028.800000000003</c:v>
                </c:pt>
                <c:pt idx="3428" formatCode="0.0">
                  <c:v>52436.9</c:v>
                </c:pt>
                <c:pt idx="3429" formatCode="0.0">
                  <c:v>52455.6</c:v>
                </c:pt>
                <c:pt idx="3430" formatCode="0.0">
                  <c:v>53059.6</c:v>
                </c:pt>
                <c:pt idx="3431" formatCode="0.0">
                  <c:v>52448.4</c:v>
                </c:pt>
                <c:pt idx="3432" formatCode="0.0">
                  <c:v>52578.3</c:v>
                </c:pt>
                <c:pt idx="3433" formatCode="0.0">
                  <c:v>52374.1</c:v>
                </c:pt>
                <c:pt idx="3434" formatCode="0.0">
                  <c:v>52365.599999999999</c:v>
                </c:pt>
                <c:pt idx="3435" formatCode="0.0">
                  <c:v>52964.1</c:v>
                </c:pt>
                <c:pt idx="3436" formatCode="0.0">
                  <c:v>52739.6</c:v>
                </c:pt>
                <c:pt idx="3437" formatCode="0.0">
                  <c:v>53449.5</c:v>
                </c:pt>
                <c:pt idx="3438" formatCode="0.0">
                  <c:v>52547.9</c:v>
                </c:pt>
                <c:pt idx="3439" formatCode="0.0">
                  <c:v>52122</c:v>
                </c:pt>
                <c:pt idx="3440" formatCode="0.0">
                  <c:v>51799.7</c:v>
                </c:pt>
                <c:pt idx="3441" formatCode="0.0">
                  <c:v>52884.4</c:v>
                </c:pt>
                <c:pt idx="3442" formatCode="0.0">
                  <c:v>52012.3</c:v>
                </c:pt>
                <c:pt idx="3443" formatCode="0.0">
                  <c:v>52342.7</c:v>
                </c:pt>
                <c:pt idx="3444" formatCode="0.0">
                  <c:v>52872.7</c:v>
                </c:pt>
                <c:pt idx="3445" formatCode="0.0">
                  <c:v>51523.4</c:v>
                </c:pt>
                <c:pt idx="3446" formatCode="0.0">
                  <c:v>52771.4</c:v>
                </c:pt>
                <c:pt idx="3447" formatCode="0.0">
                  <c:v>51079.7</c:v>
                </c:pt>
                <c:pt idx="3448" formatCode="0.0">
                  <c:v>51963.1</c:v>
                </c:pt>
                <c:pt idx="3449" formatCode="0.0">
                  <c:v>52159.4</c:v>
                </c:pt>
                <c:pt idx="3450" formatCode="0.0">
                  <c:v>53129.7</c:v>
                </c:pt>
                <c:pt idx="3451" formatCode="0.0">
                  <c:v>52606.9</c:v>
                </c:pt>
                <c:pt idx="3452" formatCode="0.0">
                  <c:v>52646.7</c:v>
                </c:pt>
                <c:pt idx="3453" formatCode="0.0">
                  <c:v>51695.1</c:v>
                </c:pt>
                <c:pt idx="3454" formatCode="0.0">
                  <c:v>52157.1</c:v>
                </c:pt>
                <c:pt idx="3455" formatCode="0.0">
                  <c:v>52590.9</c:v>
                </c:pt>
                <c:pt idx="3456" formatCode="0.0">
                  <c:v>52838.3</c:v>
                </c:pt>
                <c:pt idx="3457" formatCode="0.0">
                  <c:v>51905.9</c:v>
                </c:pt>
                <c:pt idx="3458" formatCode="0.0">
                  <c:v>52639.9</c:v>
                </c:pt>
                <c:pt idx="3459" formatCode="0.0">
                  <c:v>52421</c:v>
                </c:pt>
                <c:pt idx="3460" formatCode="0.0">
                  <c:v>52602</c:v>
                </c:pt>
                <c:pt idx="3461" formatCode="0.0">
                  <c:v>51994.7</c:v>
                </c:pt>
                <c:pt idx="3462" formatCode="0.0">
                  <c:v>52903.6</c:v>
                </c:pt>
                <c:pt idx="3463" formatCode="0.0">
                  <c:v>52845.9</c:v>
                </c:pt>
                <c:pt idx="3464" formatCode="0.0">
                  <c:v>52445.1</c:v>
                </c:pt>
                <c:pt idx="3465" formatCode="0.0">
                  <c:v>52556.800000000003</c:v>
                </c:pt>
                <c:pt idx="3466" formatCode="0.0">
                  <c:v>51576.5</c:v>
                </c:pt>
                <c:pt idx="3467" formatCode="0.0">
                  <c:v>51178.1</c:v>
                </c:pt>
                <c:pt idx="3468" formatCode="0.0">
                  <c:v>52414.7</c:v>
                </c:pt>
                <c:pt idx="3469" formatCode="0.0">
                  <c:v>51763.6</c:v>
                </c:pt>
                <c:pt idx="3470" formatCode="0.0">
                  <c:v>53429.1</c:v>
                </c:pt>
                <c:pt idx="3471" formatCode="0.0">
                  <c:v>52858.9</c:v>
                </c:pt>
                <c:pt idx="3472" formatCode="0.0">
                  <c:v>53190.7</c:v>
                </c:pt>
                <c:pt idx="3473" formatCode="0.0">
                  <c:v>52733.9</c:v>
                </c:pt>
                <c:pt idx="3474" formatCode="0.0">
                  <c:v>52070.3</c:v>
                </c:pt>
                <c:pt idx="3475" formatCode="0.0">
                  <c:v>52491.6</c:v>
                </c:pt>
                <c:pt idx="3476" formatCode="0.0">
                  <c:v>52089.2</c:v>
                </c:pt>
                <c:pt idx="3477" formatCode="0.0">
                  <c:v>52560.4</c:v>
                </c:pt>
                <c:pt idx="3478" formatCode="0.0">
                  <c:v>52951.1</c:v>
                </c:pt>
                <c:pt idx="3479" formatCode="0.0">
                  <c:v>52159.6</c:v>
                </c:pt>
                <c:pt idx="3480" formatCode="0.0">
                  <c:v>52692.5</c:v>
                </c:pt>
                <c:pt idx="3481" formatCode="0.0">
                  <c:v>52142.7</c:v>
                </c:pt>
                <c:pt idx="3482" formatCode="0.0">
                  <c:v>52859.7</c:v>
                </c:pt>
                <c:pt idx="3483" formatCode="0.0">
                  <c:v>52973.7</c:v>
                </c:pt>
                <c:pt idx="3484" formatCode="0.0">
                  <c:v>52500</c:v>
                </c:pt>
                <c:pt idx="3485" formatCode="0.0">
                  <c:v>52879.3</c:v>
                </c:pt>
                <c:pt idx="3486" formatCode="0.0">
                  <c:v>52698</c:v>
                </c:pt>
                <c:pt idx="3487" formatCode="0.0">
                  <c:v>52775.8</c:v>
                </c:pt>
                <c:pt idx="3488" formatCode="0.0">
                  <c:v>52170.5</c:v>
                </c:pt>
                <c:pt idx="3489" formatCode="0.0">
                  <c:v>51796.7</c:v>
                </c:pt>
                <c:pt idx="3490" formatCode="0.0">
                  <c:v>52134.5</c:v>
                </c:pt>
                <c:pt idx="3491" formatCode="0.0">
                  <c:v>52668.6</c:v>
                </c:pt>
                <c:pt idx="3492" formatCode="0.0">
                  <c:v>52019.5</c:v>
                </c:pt>
                <c:pt idx="3493" formatCode="0.0">
                  <c:v>52959.7</c:v>
                </c:pt>
                <c:pt idx="3494" formatCode="0.0">
                  <c:v>52342</c:v>
                </c:pt>
                <c:pt idx="3495" formatCode="0.0">
                  <c:v>51881</c:v>
                </c:pt>
                <c:pt idx="3496" formatCode="0.0">
                  <c:v>52796.7</c:v>
                </c:pt>
                <c:pt idx="3497" formatCode="0.0">
                  <c:v>52813.5</c:v>
                </c:pt>
                <c:pt idx="3498" formatCode="0.0">
                  <c:v>52106.1</c:v>
                </c:pt>
                <c:pt idx="3499" formatCode="0.0">
                  <c:v>53135.4</c:v>
                </c:pt>
                <c:pt idx="3500" formatCode="0.0">
                  <c:v>52028.9</c:v>
                </c:pt>
                <c:pt idx="3501" formatCode="0.0">
                  <c:v>53189.7</c:v>
                </c:pt>
                <c:pt idx="3502" formatCode="0.0">
                  <c:v>52864.1</c:v>
                </c:pt>
                <c:pt idx="3503" formatCode="0.0">
                  <c:v>51927.3</c:v>
                </c:pt>
                <c:pt idx="3504" formatCode="0.0">
                  <c:v>51565.3</c:v>
                </c:pt>
                <c:pt idx="3505" formatCode="0.0">
                  <c:v>52596.2</c:v>
                </c:pt>
                <c:pt idx="3506" formatCode="0.0">
                  <c:v>52376.6</c:v>
                </c:pt>
                <c:pt idx="3507" formatCode="0.0">
                  <c:v>52498.6</c:v>
                </c:pt>
                <c:pt idx="3508" formatCode="0.0">
                  <c:v>53077.599999999999</c:v>
                </c:pt>
                <c:pt idx="3509" formatCode="0.0">
                  <c:v>51790.3</c:v>
                </c:pt>
                <c:pt idx="3510" formatCode="0.0">
                  <c:v>53330.6</c:v>
                </c:pt>
                <c:pt idx="3511" formatCode="0.0">
                  <c:v>53005.1</c:v>
                </c:pt>
                <c:pt idx="3512" formatCode="0.0">
                  <c:v>52766.5</c:v>
                </c:pt>
                <c:pt idx="3513" formatCode="0.0">
                  <c:v>52648.1</c:v>
                </c:pt>
                <c:pt idx="3514" formatCode="0.0">
                  <c:v>52422.2</c:v>
                </c:pt>
                <c:pt idx="3515" formatCode="0.0">
                  <c:v>52187.199999999997</c:v>
                </c:pt>
                <c:pt idx="3516" formatCode="0.0">
                  <c:v>52833.1</c:v>
                </c:pt>
                <c:pt idx="3517" formatCode="0.0">
                  <c:v>52538.3</c:v>
                </c:pt>
                <c:pt idx="3518" formatCode="0.0">
                  <c:v>52383.199999999997</c:v>
                </c:pt>
                <c:pt idx="3519" formatCode="0.0">
                  <c:v>52878.1</c:v>
                </c:pt>
                <c:pt idx="3520" formatCode="0.0">
                  <c:v>52768</c:v>
                </c:pt>
                <c:pt idx="3521" formatCode="0.0">
                  <c:v>52147.1</c:v>
                </c:pt>
                <c:pt idx="3522" formatCode="0.0">
                  <c:v>52961</c:v>
                </c:pt>
                <c:pt idx="3523" formatCode="0.0">
                  <c:v>52588.7</c:v>
                </c:pt>
                <c:pt idx="3524" formatCode="0.0">
                  <c:v>52584.4</c:v>
                </c:pt>
                <c:pt idx="3525" formatCode="0.0">
                  <c:v>53215.9</c:v>
                </c:pt>
                <c:pt idx="3526" formatCode="0.0">
                  <c:v>52602.7</c:v>
                </c:pt>
                <c:pt idx="3527" formatCode="0.0">
                  <c:v>53329.7</c:v>
                </c:pt>
                <c:pt idx="3528" formatCode="0.0">
                  <c:v>52215.8</c:v>
                </c:pt>
                <c:pt idx="3529" formatCode="0.0">
                  <c:v>53046.1</c:v>
                </c:pt>
                <c:pt idx="3530" formatCode="0.0">
                  <c:v>52385.5</c:v>
                </c:pt>
                <c:pt idx="3531" formatCode="0.0">
                  <c:v>52625.9</c:v>
                </c:pt>
                <c:pt idx="3532" formatCode="0.0">
                  <c:v>52844.1</c:v>
                </c:pt>
                <c:pt idx="3533" formatCode="0.0">
                  <c:v>52391.8</c:v>
                </c:pt>
                <c:pt idx="3534" formatCode="0.0">
                  <c:v>52529.5</c:v>
                </c:pt>
                <c:pt idx="3535" formatCode="0.0">
                  <c:v>51607.6</c:v>
                </c:pt>
                <c:pt idx="3536" formatCode="0.0">
                  <c:v>51046.2</c:v>
                </c:pt>
                <c:pt idx="3537" formatCode="0.0">
                  <c:v>53172.1</c:v>
                </c:pt>
                <c:pt idx="3538" formatCode="0.0">
                  <c:v>52667.7</c:v>
                </c:pt>
                <c:pt idx="3539" formatCode="0.0">
                  <c:v>52605.9</c:v>
                </c:pt>
                <c:pt idx="3540" formatCode="0.0">
                  <c:v>52979.8</c:v>
                </c:pt>
                <c:pt idx="3541" formatCode="0.0">
                  <c:v>52457.3</c:v>
                </c:pt>
                <c:pt idx="3542" formatCode="0.0">
                  <c:v>52243</c:v>
                </c:pt>
                <c:pt idx="3543" formatCode="0.0">
                  <c:v>52600</c:v>
                </c:pt>
                <c:pt idx="3544" formatCode="0.0">
                  <c:v>51916.2</c:v>
                </c:pt>
                <c:pt idx="3545" formatCode="0.0">
                  <c:v>52111.199999999997</c:v>
                </c:pt>
                <c:pt idx="3546" formatCode="0.0">
                  <c:v>52758.8</c:v>
                </c:pt>
                <c:pt idx="3547" formatCode="0.0">
                  <c:v>53045.7</c:v>
                </c:pt>
                <c:pt idx="3548" formatCode="0.0">
                  <c:v>51861.5</c:v>
                </c:pt>
                <c:pt idx="3549" formatCode="0.0">
                  <c:v>53422.7</c:v>
                </c:pt>
                <c:pt idx="3550" formatCode="0.0">
                  <c:v>52319.5</c:v>
                </c:pt>
                <c:pt idx="3551" formatCode="0.0">
                  <c:v>52627.8</c:v>
                </c:pt>
                <c:pt idx="3552" formatCode="0.0">
                  <c:v>52637.3</c:v>
                </c:pt>
                <c:pt idx="3553" formatCode="0.0">
                  <c:v>52538.8</c:v>
                </c:pt>
                <c:pt idx="3554" formatCode="0.0">
                  <c:v>52666</c:v>
                </c:pt>
                <c:pt idx="3555" formatCode="0.0">
                  <c:v>52413</c:v>
                </c:pt>
                <c:pt idx="3556" formatCode="0.0">
                  <c:v>52752.7</c:v>
                </c:pt>
                <c:pt idx="3557" formatCode="0.0">
                  <c:v>51511.8</c:v>
                </c:pt>
                <c:pt idx="3558" formatCode="0.0">
                  <c:v>52980.6</c:v>
                </c:pt>
                <c:pt idx="3559" formatCode="0.0">
                  <c:v>53101</c:v>
                </c:pt>
                <c:pt idx="3560" formatCode="0.0">
                  <c:v>52786.2</c:v>
                </c:pt>
                <c:pt idx="3561" formatCode="0.0">
                  <c:v>52527.1</c:v>
                </c:pt>
                <c:pt idx="3562" formatCode="0.0">
                  <c:v>52200.800000000003</c:v>
                </c:pt>
                <c:pt idx="3563" formatCode="0.0">
                  <c:v>52657</c:v>
                </c:pt>
                <c:pt idx="3564" formatCode="0.0">
                  <c:v>52680</c:v>
                </c:pt>
                <c:pt idx="3565" formatCode="0.0">
                  <c:v>52779.9</c:v>
                </c:pt>
                <c:pt idx="3566" formatCode="0.0">
                  <c:v>52700</c:v>
                </c:pt>
                <c:pt idx="3567" formatCode="0.0">
                  <c:v>53074.5</c:v>
                </c:pt>
                <c:pt idx="3568" formatCode="0.0">
                  <c:v>52259.3</c:v>
                </c:pt>
                <c:pt idx="3569" formatCode="0.0">
                  <c:v>52537.7</c:v>
                </c:pt>
                <c:pt idx="3570" formatCode="0.0">
                  <c:v>52305.3</c:v>
                </c:pt>
                <c:pt idx="3571" formatCode="0.0">
                  <c:v>51980.1</c:v>
                </c:pt>
                <c:pt idx="3572" formatCode="0.0">
                  <c:v>52771.9</c:v>
                </c:pt>
                <c:pt idx="3573" formatCode="0.0">
                  <c:v>52933.5</c:v>
                </c:pt>
                <c:pt idx="3574" formatCode="0.0">
                  <c:v>51470.6</c:v>
                </c:pt>
                <c:pt idx="3575" formatCode="0.0">
                  <c:v>53041.7</c:v>
                </c:pt>
                <c:pt idx="3576" formatCode="0.0">
                  <c:v>53026.5</c:v>
                </c:pt>
                <c:pt idx="3577" formatCode="0.0">
                  <c:v>52635</c:v>
                </c:pt>
                <c:pt idx="3578" formatCode="0.0">
                  <c:v>52829.2</c:v>
                </c:pt>
                <c:pt idx="3579" formatCode="0.0">
                  <c:v>50689.2</c:v>
                </c:pt>
                <c:pt idx="3580" formatCode="0.0">
                  <c:v>53261</c:v>
                </c:pt>
                <c:pt idx="3581" formatCode="0.0">
                  <c:v>52099.6</c:v>
                </c:pt>
                <c:pt idx="3582" formatCode="0.0">
                  <c:v>52902.8</c:v>
                </c:pt>
                <c:pt idx="3583" formatCode="0.0">
                  <c:v>52236</c:v>
                </c:pt>
                <c:pt idx="3584" formatCode="0.0">
                  <c:v>52280.3</c:v>
                </c:pt>
                <c:pt idx="3585" formatCode="0.0">
                  <c:v>53207.8</c:v>
                </c:pt>
                <c:pt idx="3586" formatCode="0.0">
                  <c:v>52927.5</c:v>
                </c:pt>
                <c:pt idx="3587" formatCode="0.0">
                  <c:v>52717.2</c:v>
                </c:pt>
                <c:pt idx="3588" formatCode="0.0">
                  <c:v>53109.4</c:v>
                </c:pt>
                <c:pt idx="3589" formatCode="0.0">
                  <c:v>52739.4</c:v>
                </c:pt>
                <c:pt idx="3590" formatCode="0.0">
                  <c:v>52420.2</c:v>
                </c:pt>
                <c:pt idx="3591" formatCode="0.0">
                  <c:v>52741.4</c:v>
                </c:pt>
                <c:pt idx="3592" formatCode="0.0">
                  <c:v>52121.4</c:v>
                </c:pt>
                <c:pt idx="3593" formatCode="0.0">
                  <c:v>52800.9</c:v>
                </c:pt>
                <c:pt idx="3594" formatCode="0.0">
                  <c:v>53039.6</c:v>
                </c:pt>
                <c:pt idx="3595" formatCode="0.0">
                  <c:v>52503.6</c:v>
                </c:pt>
                <c:pt idx="3596" formatCode="0.0">
                  <c:v>52278.8</c:v>
                </c:pt>
                <c:pt idx="3597" formatCode="0.0">
                  <c:v>52954.5</c:v>
                </c:pt>
                <c:pt idx="3598" formatCode="0.0">
                  <c:v>53147.199999999997</c:v>
                </c:pt>
                <c:pt idx="3599" formatCode="0.0">
                  <c:v>53017</c:v>
                </c:pt>
                <c:pt idx="3600" formatCode="0.0">
                  <c:v>52434.2</c:v>
                </c:pt>
                <c:pt idx="3601" formatCode="0.0">
                  <c:v>51901.7</c:v>
                </c:pt>
                <c:pt idx="3602" formatCode="0.0">
                  <c:v>52973</c:v>
                </c:pt>
                <c:pt idx="3603" formatCode="0.0">
                  <c:v>52979.9</c:v>
                </c:pt>
                <c:pt idx="3604" formatCode="0.0">
                  <c:v>52907.3</c:v>
                </c:pt>
                <c:pt idx="3605" formatCode="0.0">
                  <c:v>52066.1</c:v>
                </c:pt>
                <c:pt idx="3606" formatCode="0.0">
                  <c:v>52255.5</c:v>
                </c:pt>
                <c:pt idx="3607" formatCode="0.0">
                  <c:v>52776.4</c:v>
                </c:pt>
                <c:pt idx="3608" formatCode="0.0">
                  <c:v>51435.4</c:v>
                </c:pt>
                <c:pt idx="3609" formatCode="0.0">
                  <c:v>51315.199999999997</c:v>
                </c:pt>
                <c:pt idx="3610" formatCode="0.0">
                  <c:v>53017.7</c:v>
                </c:pt>
                <c:pt idx="3611" formatCode="0.0">
                  <c:v>52761</c:v>
                </c:pt>
                <c:pt idx="3612" formatCode="0.0">
                  <c:v>51445.8</c:v>
                </c:pt>
                <c:pt idx="3613" formatCode="0.0">
                  <c:v>52970.9</c:v>
                </c:pt>
                <c:pt idx="3614" formatCode="0.0">
                  <c:v>52295</c:v>
                </c:pt>
                <c:pt idx="3615" formatCode="0.0">
                  <c:v>52892.5</c:v>
                </c:pt>
                <c:pt idx="3616" formatCode="0.0">
                  <c:v>52833</c:v>
                </c:pt>
                <c:pt idx="3617" formatCode="0.0">
                  <c:v>53101.9</c:v>
                </c:pt>
                <c:pt idx="3618" formatCode="0.0">
                  <c:v>51913</c:v>
                </c:pt>
                <c:pt idx="3619" formatCode="0.0">
                  <c:v>52546.6</c:v>
                </c:pt>
                <c:pt idx="3620" formatCode="0.0">
                  <c:v>52058.400000000001</c:v>
                </c:pt>
                <c:pt idx="3621" formatCode="0.0">
                  <c:v>52446.6</c:v>
                </c:pt>
                <c:pt idx="3622" formatCode="0.0">
                  <c:v>52715.9</c:v>
                </c:pt>
                <c:pt idx="3623" formatCode="0.0">
                  <c:v>52177.1</c:v>
                </c:pt>
                <c:pt idx="3624" formatCode="0.0">
                  <c:v>51640.9</c:v>
                </c:pt>
                <c:pt idx="3625" formatCode="0.0">
                  <c:v>52713.4</c:v>
                </c:pt>
                <c:pt idx="3626" formatCode="0.0">
                  <c:v>53170.6</c:v>
                </c:pt>
                <c:pt idx="3627" formatCode="0.0">
                  <c:v>52391.8</c:v>
                </c:pt>
                <c:pt idx="3628" formatCode="0.0">
                  <c:v>52388.4</c:v>
                </c:pt>
                <c:pt idx="3629" formatCode="0.0">
                  <c:v>52732.800000000003</c:v>
                </c:pt>
                <c:pt idx="3630" formatCode="0.0">
                  <c:v>52937.8</c:v>
                </c:pt>
                <c:pt idx="3631" formatCode="0.0">
                  <c:v>52764.4</c:v>
                </c:pt>
                <c:pt idx="3632" formatCode="0.0">
                  <c:v>52464.3</c:v>
                </c:pt>
                <c:pt idx="3633" formatCode="0.0">
                  <c:v>52769.9</c:v>
                </c:pt>
                <c:pt idx="3634" formatCode="0.0">
                  <c:v>52319.6</c:v>
                </c:pt>
                <c:pt idx="3635" formatCode="0.0">
                  <c:v>52302.1</c:v>
                </c:pt>
                <c:pt idx="3636" formatCode="0.0">
                  <c:v>52674.3</c:v>
                </c:pt>
                <c:pt idx="3637" formatCode="0.0">
                  <c:v>53148.5</c:v>
                </c:pt>
                <c:pt idx="3638" formatCode="0.0">
                  <c:v>53098.5</c:v>
                </c:pt>
                <c:pt idx="3639" formatCode="0.0">
                  <c:v>52803.1</c:v>
                </c:pt>
                <c:pt idx="3640" formatCode="0.0">
                  <c:v>52940</c:v>
                </c:pt>
                <c:pt idx="3641" formatCode="0.0">
                  <c:v>52050.1</c:v>
                </c:pt>
                <c:pt idx="3642" formatCode="0.0">
                  <c:v>52840.3</c:v>
                </c:pt>
                <c:pt idx="3643" formatCode="0.0">
                  <c:v>51977.1</c:v>
                </c:pt>
                <c:pt idx="3644" formatCode="0.0">
                  <c:v>52818.5</c:v>
                </c:pt>
                <c:pt idx="3645" formatCode="0.0">
                  <c:v>52049.9</c:v>
                </c:pt>
                <c:pt idx="3646" formatCode="0.0">
                  <c:v>52939.9</c:v>
                </c:pt>
                <c:pt idx="3647" formatCode="0.0">
                  <c:v>52669.4</c:v>
                </c:pt>
                <c:pt idx="3648" formatCode="0.0">
                  <c:v>52761.2</c:v>
                </c:pt>
                <c:pt idx="3649" formatCode="0.0">
                  <c:v>52257.9</c:v>
                </c:pt>
                <c:pt idx="3650" formatCode="0.0">
                  <c:v>52058.9</c:v>
                </c:pt>
                <c:pt idx="3651" formatCode="0.0">
                  <c:v>52521.599999999999</c:v>
                </c:pt>
                <c:pt idx="3652" formatCode="0.0">
                  <c:v>51591.199999999997</c:v>
                </c:pt>
                <c:pt idx="3653" formatCode="0.0">
                  <c:v>52343.199999999997</c:v>
                </c:pt>
                <c:pt idx="3654" formatCode="0.0">
                  <c:v>52757.8</c:v>
                </c:pt>
                <c:pt idx="3655" formatCode="0.0">
                  <c:v>53104.7</c:v>
                </c:pt>
                <c:pt idx="3656" formatCode="0.0">
                  <c:v>53143.1</c:v>
                </c:pt>
                <c:pt idx="3657" formatCode="0.0">
                  <c:v>52481.599999999999</c:v>
                </c:pt>
                <c:pt idx="3658" formatCode="0.0">
                  <c:v>51678</c:v>
                </c:pt>
                <c:pt idx="3659" formatCode="0.0">
                  <c:v>52219.6</c:v>
                </c:pt>
                <c:pt idx="3660" formatCode="0.0">
                  <c:v>53304.6</c:v>
                </c:pt>
                <c:pt idx="3661" formatCode="0.0">
                  <c:v>52276.3</c:v>
                </c:pt>
                <c:pt idx="3662" formatCode="0.0">
                  <c:v>53115.4</c:v>
                </c:pt>
                <c:pt idx="3663" formatCode="0.0">
                  <c:v>52066.1</c:v>
                </c:pt>
                <c:pt idx="3664" formatCode="0.0">
                  <c:v>51214.9</c:v>
                </c:pt>
                <c:pt idx="3665" formatCode="0.0">
                  <c:v>52740.4</c:v>
                </c:pt>
                <c:pt idx="3666" formatCode="0.0">
                  <c:v>52242.5</c:v>
                </c:pt>
                <c:pt idx="3667" formatCode="0.0">
                  <c:v>53223.5</c:v>
                </c:pt>
                <c:pt idx="3668" formatCode="0.0">
                  <c:v>51185.7</c:v>
                </c:pt>
                <c:pt idx="3669" formatCode="0.0">
                  <c:v>52583.9</c:v>
                </c:pt>
                <c:pt idx="3670" formatCode="0.0">
                  <c:v>53161</c:v>
                </c:pt>
                <c:pt idx="3671" formatCode="0.0">
                  <c:v>51989.4</c:v>
                </c:pt>
                <c:pt idx="3672" formatCode="0.0">
                  <c:v>52773.4</c:v>
                </c:pt>
                <c:pt idx="3673" formatCode="0.0">
                  <c:v>52380.1</c:v>
                </c:pt>
                <c:pt idx="3674" formatCode="0.0">
                  <c:v>52075.9</c:v>
                </c:pt>
                <c:pt idx="3675" formatCode="0.0">
                  <c:v>52825.4</c:v>
                </c:pt>
                <c:pt idx="3676" formatCode="0.0">
                  <c:v>52333.7</c:v>
                </c:pt>
                <c:pt idx="3677" formatCode="0.0">
                  <c:v>53392.5</c:v>
                </c:pt>
                <c:pt idx="3678" formatCode="0.0">
                  <c:v>51570.5</c:v>
                </c:pt>
                <c:pt idx="3679" formatCode="0.0">
                  <c:v>52025.8</c:v>
                </c:pt>
                <c:pt idx="3680" formatCode="0.0">
                  <c:v>50893.9</c:v>
                </c:pt>
                <c:pt idx="3681" formatCode="0.0">
                  <c:v>52655.5</c:v>
                </c:pt>
                <c:pt idx="3682" formatCode="0.0">
                  <c:v>51983.5</c:v>
                </c:pt>
                <c:pt idx="3683" formatCode="0.0">
                  <c:v>52019.199999999997</c:v>
                </c:pt>
                <c:pt idx="3684" formatCode="0.0">
                  <c:v>52180.7</c:v>
                </c:pt>
                <c:pt idx="3685" formatCode="0.0">
                  <c:v>52413.1</c:v>
                </c:pt>
                <c:pt idx="3686" formatCode="0.0">
                  <c:v>53110.7</c:v>
                </c:pt>
                <c:pt idx="3687" formatCode="0.0">
                  <c:v>52731.8</c:v>
                </c:pt>
                <c:pt idx="3688" formatCode="0.0">
                  <c:v>52949.9</c:v>
                </c:pt>
                <c:pt idx="3689" formatCode="0.0">
                  <c:v>52373</c:v>
                </c:pt>
                <c:pt idx="3690" formatCode="0.0">
                  <c:v>53070.2</c:v>
                </c:pt>
                <c:pt idx="3691" formatCode="0.0">
                  <c:v>52170.8</c:v>
                </c:pt>
                <c:pt idx="3692" formatCode="0.0">
                  <c:v>52813.1</c:v>
                </c:pt>
                <c:pt idx="3693" formatCode="0.0">
                  <c:v>52757.1</c:v>
                </c:pt>
                <c:pt idx="3694" formatCode="0.0">
                  <c:v>52162.2</c:v>
                </c:pt>
                <c:pt idx="3695" formatCode="0.0">
                  <c:v>53011.3</c:v>
                </c:pt>
                <c:pt idx="3696" formatCode="0.0">
                  <c:v>52570.6</c:v>
                </c:pt>
                <c:pt idx="3697" formatCode="0.0">
                  <c:v>52007.1</c:v>
                </c:pt>
                <c:pt idx="3698" formatCode="0.0">
                  <c:v>51282.9</c:v>
                </c:pt>
                <c:pt idx="3699" formatCode="0.0">
                  <c:v>52878.3</c:v>
                </c:pt>
                <c:pt idx="3700" formatCode="0.0">
                  <c:v>51950.2</c:v>
                </c:pt>
                <c:pt idx="3701" formatCode="0.0">
                  <c:v>53016.2</c:v>
                </c:pt>
                <c:pt idx="3702" formatCode="0.0">
                  <c:v>52768.5</c:v>
                </c:pt>
                <c:pt idx="3703" formatCode="0.0">
                  <c:v>52154</c:v>
                </c:pt>
                <c:pt idx="3704" formatCode="0.0">
                  <c:v>53114.8</c:v>
                </c:pt>
                <c:pt idx="3705" formatCode="0.0">
                  <c:v>53245.5</c:v>
                </c:pt>
                <c:pt idx="3706" formatCode="0.0">
                  <c:v>52196.5</c:v>
                </c:pt>
                <c:pt idx="3707" formatCode="0.0">
                  <c:v>52260.6</c:v>
                </c:pt>
                <c:pt idx="3708" formatCode="0.0">
                  <c:v>52229.5</c:v>
                </c:pt>
                <c:pt idx="3709" formatCode="0.0">
                  <c:v>52593.2</c:v>
                </c:pt>
                <c:pt idx="3710" formatCode="0.0">
                  <c:v>52399.199999999997</c:v>
                </c:pt>
                <c:pt idx="3711" formatCode="0.0">
                  <c:v>52433</c:v>
                </c:pt>
                <c:pt idx="3712" formatCode="0.0">
                  <c:v>51718.6</c:v>
                </c:pt>
                <c:pt idx="3713" formatCode="0.0">
                  <c:v>52692.9</c:v>
                </c:pt>
                <c:pt idx="3714" formatCode="0.0">
                  <c:v>52576.9</c:v>
                </c:pt>
                <c:pt idx="3715" formatCode="0.0">
                  <c:v>52254.6</c:v>
                </c:pt>
                <c:pt idx="3716" formatCode="0.0">
                  <c:v>53234.7</c:v>
                </c:pt>
                <c:pt idx="3717" formatCode="0.0">
                  <c:v>53172.3</c:v>
                </c:pt>
                <c:pt idx="3718" formatCode="0.0">
                  <c:v>53165.8</c:v>
                </c:pt>
                <c:pt idx="3719" formatCode="0.0">
                  <c:v>50901.599999999999</c:v>
                </c:pt>
                <c:pt idx="3720" formatCode="0.0">
                  <c:v>51848.5</c:v>
                </c:pt>
                <c:pt idx="3721" formatCode="0.0">
                  <c:v>52688.800000000003</c:v>
                </c:pt>
                <c:pt idx="3722" formatCode="0.0">
                  <c:v>52817.8</c:v>
                </c:pt>
                <c:pt idx="3723" formatCode="0.0">
                  <c:v>52318.6</c:v>
                </c:pt>
                <c:pt idx="3724" formatCode="0.0">
                  <c:v>53263.3</c:v>
                </c:pt>
                <c:pt idx="3725" formatCode="0.0">
                  <c:v>52052.6</c:v>
                </c:pt>
                <c:pt idx="3726" formatCode="0.0">
                  <c:v>52850.400000000001</c:v>
                </c:pt>
                <c:pt idx="3727" formatCode="0.0">
                  <c:v>51394.400000000001</c:v>
                </c:pt>
                <c:pt idx="3728" formatCode="0.0">
                  <c:v>53169.2</c:v>
                </c:pt>
                <c:pt idx="3729" formatCode="0.0">
                  <c:v>52909.7</c:v>
                </c:pt>
                <c:pt idx="3730" formatCode="0.0">
                  <c:v>52796.2</c:v>
                </c:pt>
                <c:pt idx="3731" formatCode="0.0">
                  <c:v>52884</c:v>
                </c:pt>
                <c:pt idx="3732" formatCode="0.0">
                  <c:v>52753</c:v>
                </c:pt>
                <c:pt idx="3733" formatCode="0.0">
                  <c:v>52290.2</c:v>
                </c:pt>
                <c:pt idx="3734" formatCode="0.0">
                  <c:v>53040.7</c:v>
                </c:pt>
                <c:pt idx="3735" formatCode="0.0">
                  <c:v>52227.6</c:v>
                </c:pt>
                <c:pt idx="3736" formatCode="0.0">
                  <c:v>50823</c:v>
                </c:pt>
                <c:pt idx="3737" formatCode="0.0">
                  <c:v>53139.9</c:v>
                </c:pt>
                <c:pt idx="3738" formatCode="0.0">
                  <c:v>52298.400000000001</c:v>
                </c:pt>
                <c:pt idx="3739" formatCode="0.0">
                  <c:v>52460.3</c:v>
                </c:pt>
                <c:pt idx="3740" formatCode="0.0">
                  <c:v>52806.400000000001</c:v>
                </c:pt>
                <c:pt idx="3741" formatCode="0.0">
                  <c:v>52904.1</c:v>
                </c:pt>
                <c:pt idx="3742" formatCode="0.0">
                  <c:v>52890.3</c:v>
                </c:pt>
                <c:pt idx="3743" formatCode="0.0">
                  <c:v>53483.3</c:v>
                </c:pt>
                <c:pt idx="3744" formatCode="0.0">
                  <c:v>52805.7</c:v>
                </c:pt>
                <c:pt idx="3745" formatCode="0.0">
                  <c:v>52310.400000000001</c:v>
                </c:pt>
                <c:pt idx="3746" formatCode="0.0">
                  <c:v>52332.6</c:v>
                </c:pt>
                <c:pt idx="3747" formatCode="0.0">
                  <c:v>51992.7</c:v>
                </c:pt>
                <c:pt idx="3748" formatCode="0.0">
                  <c:v>52214.9</c:v>
                </c:pt>
                <c:pt idx="3749" formatCode="0.0">
                  <c:v>52938.1</c:v>
                </c:pt>
                <c:pt idx="3750" formatCode="0.0">
                  <c:v>52548.7</c:v>
                </c:pt>
                <c:pt idx="3751" formatCode="0.0">
                  <c:v>52823</c:v>
                </c:pt>
                <c:pt idx="3752" formatCode="0.0">
                  <c:v>52488.2</c:v>
                </c:pt>
                <c:pt idx="3753" formatCode="0.0">
                  <c:v>52655</c:v>
                </c:pt>
                <c:pt idx="3754" formatCode="0.0">
                  <c:v>52910.1</c:v>
                </c:pt>
                <c:pt idx="3755" formatCode="0.0">
                  <c:v>52033.4</c:v>
                </c:pt>
                <c:pt idx="3756" formatCode="0.0">
                  <c:v>52830</c:v>
                </c:pt>
                <c:pt idx="3757" formatCode="0.0">
                  <c:v>52686.400000000001</c:v>
                </c:pt>
                <c:pt idx="3758" formatCode="0.0">
                  <c:v>52210.9</c:v>
                </c:pt>
                <c:pt idx="3759" formatCode="0.0">
                  <c:v>52938.9</c:v>
                </c:pt>
                <c:pt idx="3760" formatCode="0.0">
                  <c:v>52836.5</c:v>
                </c:pt>
                <c:pt idx="3761" formatCode="0.0">
                  <c:v>51885.8</c:v>
                </c:pt>
                <c:pt idx="3762" formatCode="0.0">
                  <c:v>50084.9</c:v>
                </c:pt>
                <c:pt idx="3763" formatCode="0.0">
                  <c:v>52149.9</c:v>
                </c:pt>
                <c:pt idx="3764" formatCode="0.0">
                  <c:v>52687.1</c:v>
                </c:pt>
                <c:pt idx="3765" formatCode="0.0">
                  <c:v>52315.6</c:v>
                </c:pt>
                <c:pt idx="3766" formatCode="0.0">
                  <c:v>53042.7</c:v>
                </c:pt>
                <c:pt idx="3767" formatCode="0.0">
                  <c:v>52871.6</c:v>
                </c:pt>
                <c:pt idx="3768" formatCode="0.0">
                  <c:v>52330.5</c:v>
                </c:pt>
                <c:pt idx="3769" formatCode="0.0">
                  <c:v>52850.2</c:v>
                </c:pt>
                <c:pt idx="3770" formatCode="0.0">
                  <c:v>52612.9</c:v>
                </c:pt>
                <c:pt idx="3771" formatCode="0.0">
                  <c:v>53129.2</c:v>
                </c:pt>
                <c:pt idx="3772" formatCode="0.0">
                  <c:v>52947</c:v>
                </c:pt>
                <c:pt idx="3773" formatCode="0.0">
                  <c:v>52777.8</c:v>
                </c:pt>
                <c:pt idx="3774" formatCode="0.0">
                  <c:v>52352.800000000003</c:v>
                </c:pt>
                <c:pt idx="3775" formatCode="0.0">
                  <c:v>52730.9</c:v>
                </c:pt>
                <c:pt idx="3776" formatCode="0.0">
                  <c:v>52187.6</c:v>
                </c:pt>
                <c:pt idx="3777" formatCode="0.0">
                  <c:v>52475.6</c:v>
                </c:pt>
                <c:pt idx="3778" formatCode="0.0">
                  <c:v>52943.5</c:v>
                </c:pt>
                <c:pt idx="3779" formatCode="0.0">
                  <c:v>52837.3</c:v>
                </c:pt>
                <c:pt idx="3780" formatCode="0.0">
                  <c:v>52918.8</c:v>
                </c:pt>
                <c:pt idx="3781" formatCode="0.0">
                  <c:v>52524.3</c:v>
                </c:pt>
                <c:pt idx="3782" formatCode="0.0">
                  <c:v>53092.5</c:v>
                </c:pt>
                <c:pt idx="3783" formatCode="0.0">
                  <c:v>52189.4</c:v>
                </c:pt>
                <c:pt idx="3784" formatCode="0.0">
                  <c:v>52532.3</c:v>
                </c:pt>
                <c:pt idx="3785" formatCode="0.0">
                  <c:v>52769.2</c:v>
                </c:pt>
                <c:pt idx="3786" formatCode="0.0">
                  <c:v>52751.5</c:v>
                </c:pt>
                <c:pt idx="3787" formatCode="0.0">
                  <c:v>52784.9</c:v>
                </c:pt>
                <c:pt idx="3788" formatCode="0.0">
                  <c:v>52046.6</c:v>
                </c:pt>
                <c:pt idx="3789" formatCode="0.0">
                  <c:v>52254.7</c:v>
                </c:pt>
                <c:pt idx="3790" formatCode="0.0">
                  <c:v>52881.8</c:v>
                </c:pt>
                <c:pt idx="3791" formatCode="0.0">
                  <c:v>52361.2</c:v>
                </c:pt>
                <c:pt idx="3792" formatCode="0.0">
                  <c:v>51954.400000000001</c:v>
                </c:pt>
                <c:pt idx="3793" formatCode="0.0">
                  <c:v>52637.7</c:v>
                </c:pt>
                <c:pt idx="3794" formatCode="0.0">
                  <c:v>52613.1</c:v>
                </c:pt>
                <c:pt idx="3795" formatCode="0.0">
                  <c:v>52841.599999999999</c:v>
                </c:pt>
                <c:pt idx="3796" formatCode="0.0">
                  <c:v>52740.5</c:v>
                </c:pt>
                <c:pt idx="3797" formatCode="0.0">
                  <c:v>52954.9</c:v>
                </c:pt>
                <c:pt idx="3798" formatCode="0.0">
                  <c:v>52059.5</c:v>
                </c:pt>
                <c:pt idx="3799" formatCode="0.0">
                  <c:v>52168.4</c:v>
                </c:pt>
                <c:pt idx="3800" formatCode="0.0">
                  <c:v>53179</c:v>
                </c:pt>
                <c:pt idx="3801" formatCode="0.0">
                  <c:v>53448.7</c:v>
                </c:pt>
                <c:pt idx="3802" formatCode="0.0">
                  <c:v>52658.2</c:v>
                </c:pt>
                <c:pt idx="3803" formatCode="0.0">
                  <c:v>52222.6</c:v>
                </c:pt>
                <c:pt idx="3804" formatCode="0.0">
                  <c:v>52768.5</c:v>
                </c:pt>
                <c:pt idx="3805" formatCode="0.0">
                  <c:v>52981.9</c:v>
                </c:pt>
                <c:pt idx="3806" formatCode="0.0">
                  <c:v>52372.9</c:v>
                </c:pt>
                <c:pt idx="3807" formatCode="0.0">
                  <c:v>52691.4</c:v>
                </c:pt>
                <c:pt idx="3808" formatCode="0.0">
                  <c:v>52522.6</c:v>
                </c:pt>
                <c:pt idx="3809" formatCode="0.0">
                  <c:v>52684.6</c:v>
                </c:pt>
                <c:pt idx="3810" formatCode="0.0">
                  <c:v>52479.4</c:v>
                </c:pt>
                <c:pt idx="3811" formatCode="0.0">
                  <c:v>52622.2</c:v>
                </c:pt>
                <c:pt idx="3812" formatCode="0.0">
                  <c:v>52733.7</c:v>
                </c:pt>
                <c:pt idx="3813" formatCode="0.0">
                  <c:v>52459.199999999997</c:v>
                </c:pt>
                <c:pt idx="3814" formatCode="0.0">
                  <c:v>52622.3</c:v>
                </c:pt>
                <c:pt idx="3815" formatCode="0.0">
                  <c:v>52436</c:v>
                </c:pt>
                <c:pt idx="3816" formatCode="0.0">
                  <c:v>51535.7</c:v>
                </c:pt>
                <c:pt idx="3817" formatCode="0.0">
                  <c:v>52774.6</c:v>
                </c:pt>
                <c:pt idx="3818" formatCode="0.0">
                  <c:v>52978.400000000001</c:v>
                </c:pt>
                <c:pt idx="3819" formatCode="0.0">
                  <c:v>52684.9</c:v>
                </c:pt>
                <c:pt idx="3820" formatCode="0.0">
                  <c:v>53017.1</c:v>
                </c:pt>
                <c:pt idx="3821" formatCode="0.0">
                  <c:v>52862</c:v>
                </c:pt>
                <c:pt idx="3822" formatCode="0.0">
                  <c:v>52325.7</c:v>
                </c:pt>
                <c:pt idx="3823" formatCode="0.0">
                  <c:v>52262.1</c:v>
                </c:pt>
                <c:pt idx="3824" formatCode="0.0">
                  <c:v>52503</c:v>
                </c:pt>
                <c:pt idx="3825" formatCode="0.0">
                  <c:v>52492.1</c:v>
                </c:pt>
                <c:pt idx="3826" formatCode="0.0">
                  <c:v>53311.4</c:v>
                </c:pt>
                <c:pt idx="3827" formatCode="0.0">
                  <c:v>53156.2</c:v>
                </c:pt>
                <c:pt idx="3828" formatCode="0.0">
                  <c:v>53508.6</c:v>
                </c:pt>
                <c:pt idx="3829" formatCode="0.0">
                  <c:v>51988.2</c:v>
                </c:pt>
                <c:pt idx="3830" formatCode="0.0">
                  <c:v>52152</c:v>
                </c:pt>
                <c:pt idx="3831" formatCode="0.0">
                  <c:v>52909.599999999999</c:v>
                </c:pt>
                <c:pt idx="3832" formatCode="0.0">
                  <c:v>52475.6</c:v>
                </c:pt>
                <c:pt idx="3833" formatCode="0.0">
                  <c:v>53057.4</c:v>
                </c:pt>
                <c:pt idx="3834" formatCode="0.0">
                  <c:v>51663.5</c:v>
                </c:pt>
                <c:pt idx="3835" formatCode="0.0">
                  <c:v>52613.9</c:v>
                </c:pt>
                <c:pt idx="3836" formatCode="0.0">
                  <c:v>52575.9</c:v>
                </c:pt>
                <c:pt idx="3837" formatCode="0.0">
                  <c:v>51904.9</c:v>
                </c:pt>
                <c:pt idx="3838" formatCode="0.0">
                  <c:v>53037.1</c:v>
                </c:pt>
                <c:pt idx="3839" formatCode="0.0">
                  <c:v>52552.1</c:v>
                </c:pt>
                <c:pt idx="3840" formatCode="0.0">
                  <c:v>52226</c:v>
                </c:pt>
                <c:pt idx="3841" formatCode="0.0">
                  <c:v>52604.5</c:v>
                </c:pt>
                <c:pt idx="3842" formatCode="0.0">
                  <c:v>52449.8</c:v>
                </c:pt>
                <c:pt idx="3843" formatCode="0.0">
                  <c:v>52651.9</c:v>
                </c:pt>
                <c:pt idx="3844" formatCode="0.0">
                  <c:v>52245.4</c:v>
                </c:pt>
                <c:pt idx="3845" formatCode="0.0">
                  <c:v>53072.2</c:v>
                </c:pt>
                <c:pt idx="3846" formatCode="0.0">
                  <c:v>52397.8</c:v>
                </c:pt>
                <c:pt idx="3847" formatCode="0.0">
                  <c:v>52533.2</c:v>
                </c:pt>
                <c:pt idx="3848" formatCode="0.0">
                  <c:v>51750.2</c:v>
                </c:pt>
                <c:pt idx="3849" formatCode="0.0">
                  <c:v>52775.9</c:v>
                </c:pt>
                <c:pt idx="3850" formatCode="0.0">
                  <c:v>53227</c:v>
                </c:pt>
                <c:pt idx="3851" formatCode="0.0">
                  <c:v>52366.8</c:v>
                </c:pt>
                <c:pt idx="3852" formatCode="0.0">
                  <c:v>52597.5</c:v>
                </c:pt>
                <c:pt idx="3853" formatCode="0.0">
                  <c:v>52949.7</c:v>
                </c:pt>
                <c:pt idx="3854" formatCode="0.0">
                  <c:v>53198.6</c:v>
                </c:pt>
                <c:pt idx="3855" formatCode="0.0">
                  <c:v>52753.599999999999</c:v>
                </c:pt>
                <c:pt idx="3856" formatCode="0.0">
                  <c:v>52864.800000000003</c:v>
                </c:pt>
                <c:pt idx="3857" formatCode="0.0">
                  <c:v>50367.199999999997</c:v>
                </c:pt>
                <c:pt idx="3858" formatCode="0.0">
                  <c:v>51943.5</c:v>
                </c:pt>
                <c:pt idx="3859" formatCode="0.0">
                  <c:v>52081.1</c:v>
                </c:pt>
                <c:pt idx="3860" formatCode="0.0">
                  <c:v>52418.1</c:v>
                </c:pt>
                <c:pt idx="3861" formatCode="0.0">
                  <c:v>52258.7</c:v>
                </c:pt>
                <c:pt idx="3862" formatCode="0.0">
                  <c:v>52003</c:v>
                </c:pt>
                <c:pt idx="3863" formatCode="0.0">
                  <c:v>52669.4</c:v>
                </c:pt>
                <c:pt idx="3864" formatCode="0.0">
                  <c:v>52162</c:v>
                </c:pt>
                <c:pt idx="3865" formatCode="0.0">
                  <c:v>52630.1</c:v>
                </c:pt>
                <c:pt idx="3866" formatCode="0.0">
                  <c:v>52423</c:v>
                </c:pt>
                <c:pt idx="3867" formatCode="0.0">
                  <c:v>52305.8</c:v>
                </c:pt>
                <c:pt idx="3868" formatCode="0.0">
                  <c:v>53098</c:v>
                </c:pt>
                <c:pt idx="3869" formatCode="0.0">
                  <c:v>51814.2</c:v>
                </c:pt>
                <c:pt idx="3870" formatCode="0.0">
                  <c:v>53266.400000000001</c:v>
                </c:pt>
                <c:pt idx="3871" formatCode="0.0">
                  <c:v>52191</c:v>
                </c:pt>
                <c:pt idx="3872" formatCode="0.0">
                  <c:v>52941.9</c:v>
                </c:pt>
                <c:pt idx="3873" formatCode="0.0">
                  <c:v>52535.1</c:v>
                </c:pt>
                <c:pt idx="3874" formatCode="0.0">
                  <c:v>53132.1</c:v>
                </c:pt>
                <c:pt idx="3875" formatCode="0.0">
                  <c:v>52338.9</c:v>
                </c:pt>
                <c:pt idx="3876" formatCode="0.0">
                  <c:v>52763.8</c:v>
                </c:pt>
                <c:pt idx="3877" formatCode="0.0">
                  <c:v>38697.699999999997</c:v>
                </c:pt>
                <c:pt idx="3878" formatCode="0.0">
                  <c:v>52930</c:v>
                </c:pt>
                <c:pt idx="3879" formatCode="0.0">
                  <c:v>53318.9</c:v>
                </c:pt>
                <c:pt idx="3880" formatCode="0.0">
                  <c:v>50832.5</c:v>
                </c:pt>
                <c:pt idx="3881" formatCode="0.0">
                  <c:v>51889.599999999999</c:v>
                </c:pt>
                <c:pt idx="3882" formatCode="0.0">
                  <c:v>52174.6</c:v>
                </c:pt>
                <c:pt idx="3883" formatCode="0.0">
                  <c:v>52739.7</c:v>
                </c:pt>
                <c:pt idx="3884" formatCode="0.0">
                  <c:v>52598</c:v>
                </c:pt>
                <c:pt idx="3885" formatCode="0.0">
                  <c:v>52457.8</c:v>
                </c:pt>
                <c:pt idx="3886" formatCode="0.0">
                  <c:v>52429</c:v>
                </c:pt>
                <c:pt idx="3887" formatCode="0.0">
                  <c:v>52208.2</c:v>
                </c:pt>
                <c:pt idx="3888" formatCode="0.0">
                  <c:v>52602.5</c:v>
                </c:pt>
                <c:pt idx="3889" formatCode="0.0">
                  <c:v>50280.800000000003</c:v>
                </c:pt>
                <c:pt idx="3890" formatCode="0.0">
                  <c:v>51857.2</c:v>
                </c:pt>
                <c:pt idx="3891" formatCode="0.0">
                  <c:v>51904.7</c:v>
                </c:pt>
                <c:pt idx="3892" formatCode="0.0">
                  <c:v>52218.1</c:v>
                </c:pt>
                <c:pt idx="3893" formatCode="0.0">
                  <c:v>52439.5</c:v>
                </c:pt>
                <c:pt idx="3894" formatCode="0.0">
                  <c:v>52318.8</c:v>
                </c:pt>
                <c:pt idx="3895" formatCode="0.0">
                  <c:v>52188.6</c:v>
                </c:pt>
                <c:pt idx="3896" formatCode="0.0">
                  <c:v>52952.9</c:v>
                </c:pt>
                <c:pt idx="3897" formatCode="0.0">
                  <c:v>53039.1</c:v>
                </c:pt>
                <c:pt idx="3898" formatCode="0.0">
                  <c:v>51210.9</c:v>
                </c:pt>
                <c:pt idx="3899" formatCode="0.0">
                  <c:v>52166.1</c:v>
                </c:pt>
                <c:pt idx="3900" formatCode="0.0">
                  <c:v>52333.3</c:v>
                </c:pt>
                <c:pt idx="3901" formatCode="0.0">
                  <c:v>52519.199999999997</c:v>
                </c:pt>
                <c:pt idx="3902" formatCode="0.0">
                  <c:v>52418.400000000001</c:v>
                </c:pt>
                <c:pt idx="3903" formatCode="0.0">
                  <c:v>52915.1</c:v>
                </c:pt>
                <c:pt idx="3904" formatCode="0.0">
                  <c:v>51131.6</c:v>
                </c:pt>
                <c:pt idx="3905" formatCode="0.0">
                  <c:v>52514.400000000001</c:v>
                </c:pt>
                <c:pt idx="3906" formatCode="0.0">
                  <c:v>52571.5</c:v>
                </c:pt>
                <c:pt idx="3907" formatCode="0.0">
                  <c:v>52441.5</c:v>
                </c:pt>
                <c:pt idx="3908" formatCode="0.0">
                  <c:v>51761.9</c:v>
                </c:pt>
                <c:pt idx="3909" formatCode="0.0">
                  <c:v>53162.7</c:v>
                </c:pt>
                <c:pt idx="3910" formatCode="0.0">
                  <c:v>52484.9</c:v>
                </c:pt>
                <c:pt idx="3911" formatCode="0.0">
                  <c:v>52108.7</c:v>
                </c:pt>
                <c:pt idx="3912" formatCode="0.0">
                  <c:v>52789.8</c:v>
                </c:pt>
                <c:pt idx="3913" formatCode="0.0">
                  <c:v>51998.6</c:v>
                </c:pt>
                <c:pt idx="3914" formatCode="0.0">
                  <c:v>53006.2</c:v>
                </c:pt>
                <c:pt idx="3915" formatCode="0.0">
                  <c:v>52975.8</c:v>
                </c:pt>
                <c:pt idx="3916" formatCode="0.0">
                  <c:v>52360.1</c:v>
                </c:pt>
                <c:pt idx="3917" formatCode="0.0">
                  <c:v>52014.1</c:v>
                </c:pt>
                <c:pt idx="3918" formatCode="0.0">
                  <c:v>52791.4</c:v>
                </c:pt>
                <c:pt idx="3919" formatCode="0.0">
                  <c:v>51553.4</c:v>
                </c:pt>
                <c:pt idx="3920" formatCode="0.0">
                  <c:v>52875.9</c:v>
                </c:pt>
                <c:pt idx="3921" formatCode="0.0">
                  <c:v>52886.7</c:v>
                </c:pt>
                <c:pt idx="3922" formatCode="0.0">
                  <c:v>52469.7</c:v>
                </c:pt>
                <c:pt idx="3923" formatCode="0.0">
                  <c:v>53211.199999999997</c:v>
                </c:pt>
                <c:pt idx="3924" formatCode="0.0">
                  <c:v>52112.5</c:v>
                </c:pt>
                <c:pt idx="3925" formatCode="0.0">
                  <c:v>52004.4</c:v>
                </c:pt>
                <c:pt idx="3926" formatCode="0.0">
                  <c:v>52136.7</c:v>
                </c:pt>
                <c:pt idx="3927" formatCode="0.0">
                  <c:v>51928.5</c:v>
                </c:pt>
                <c:pt idx="3928" formatCode="0.0">
                  <c:v>51543.1</c:v>
                </c:pt>
                <c:pt idx="3929" formatCode="0.0">
                  <c:v>52666.9</c:v>
                </c:pt>
                <c:pt idx="3930" formatCode="0.0">
                  <c:v>52676.5</c:v>
                </c:pt>
                <c:pt idx="3931" formatCode="0.0">
                  <c:v>52337.2</c:v>
                </c:pt>
                <c:pt idx="3932" formatCode="0.0">
                  <c:v>52717.3</c:v>
                </c:pt>
                <c:pt idx="3933" formatCode="0.0">
                  <c:v>51795.7</c:v>
                </c:pt>
                <c:pt idx="3934" formatCode="0.0">
                  <c:v>51785.5</c:v>
                </c:pt>
                <c:pt idx="3935" formatCode="0.0">
                  <c:v>52215.4</c:v>
                </c:pt>
                <c:pt idx="3936" formatCode="0.0">
                  <c:v>51999.8</c:v>
                </c:pt>
                <c:pt idx="3937" formatCode="0.0">
                  <c:v>52521.599999999999</c:v>
                </c:pt>
                <c:pt idx="3938" formatCode="0.0">
                  <c:v>51979.5</c:v>
                </c:pt>
                <c:pt idx="3939" formatCode="0.0">
                  <c:v>52980.6</c:v>
                </c:pt>
                <c:pt idx="3940" formatCode="0.0">
                  <c:v>52600</c:v>
                </c:pt>
                <c:pt idx="3941" formatCode="0.0">
                  <c:v>52770.1</c:v>
                </c:pt>
                <c:pt idx="3942" formatCode="0.0">
                  <c:v>53043.4</c:v>
                </c:pt>
                <c:pt idx="3943" formatCode="0.0">
                  <c:v>52527.6</c:v>
                </c:pt>
                <c:pt idx="3944" formatCode="0.0">
                  <c:v>52182</c:v>
                </c:pt>
                <c:pt idx="3945" formatCode="0.0">
                  <c:v>52925.5</c:v>
                </c:pt>
                <c:pt idx="3946" formatCode="0.0">
                  <c:v>52301.5</c:v>
                </c:pt>
                <c:pt idx="3947" formatCode="0.0">
                  <c:v>52043.9</c:v>
                </c:pt>
                <c:pt idx="3948" formatCode="0.0">
                  <c:v>52983.6</c:v>
                </c:pt>
                <c:pt idx="3949" formatCode="0.0">
                  <c:v>51941.599999999999</c:v>
                </c:pt>
                <c:pt idx="3950" formatCode="0.0">
                  <c:v>52171.5</c:v>
                </c:pt>
                <c:pt idx="3951" formatCode="0.0">
                  <c:v>52071.6</c:v>
                </c:pt>
                <c:pt idx="3952" formatCode="0.0">
                  <c:v>52660.1</c:v>
                </c:pt>
                <c:pt idx="3953" formatCode="0.0">
                  <c:v>52590.8</c:v>
                </c:pt>
                <c:pt idx="3954" formatCode="0.0">
                  <c:v>52221.599999999999</c:v>
                </c:pt>
                <c:pt idx="3955" formatCode="0.0">
                  <c:v>51971.9</c:v>
                </c:pt>
                <c:pt idx="3956" formatCode="0.0">
                  <c:v>51738.400000000001</c:v>
                </c:pt>
                <c:pt idx="3957" formatCode="0.0">
                  <c:v>51855.1</c:v>
                </c:pt>
                <c:pt idx="3958" formatCode="0.0">
                  <c:v>52393.3</c:v>
                </c:pt>
                <c:pt idx="3959" formatCode="0.0">
                  <c:v>52236.3</c:v>
                </c:pt>
                <c:pt idx="3960" formatCode="0.0">
                  <c:v>53492.4</c:v>
                </c:pt>
                <c:pt idx="3961" formatCode="0.0">
                  <c:v>52466.1</c:v>
                </c:pt>
                <c:pt idx="3962" formatCode="0.0">
                  <c:v>53327.6</c:v>
                </c:pt>
                <c:pt idx="3963" formatCode="0.0">
                  <c:v>52652.5</c:v>
                </c:pt>
                <c:pt idx="3964" formatCode="0.0">
                  <c:v>52889.8</c:v>
                </c:pt>
                <c:pt idx="3965" formatCode="0.0">
                  <c:v>52281.5</c:v>
                </c:pt>
                <c:pt idx="3966" formatCode="0.0">
                  <c:v>52145.8</c:v>
                </c:pt>
                <c:pt idx="3967" formatCode="0.0">
                  <c:v>51347.6</c:v>
                </c:pt>
                <c:pt idx="3968" formatCode="0.0">
                  <c:v>51842.2</c:v>
                </c:pt>
                <c:pt idx="3969" formatCode="0.0">
                  <c:v>51863.8</c:v>
                </c:pt>
                <c:pt idx="3970" formatCode="0.0">
                  <c:v>52455.5</c:v>
                </c:pt>
                <c:pt idx="3971" formatCode="0.0">
                  <c:v>50070.400000000001</c:v>
                </c:pt>
                <c:pt idx="3972" formatCode="0.0">
                  <c:v>52901.4</c:v>
                </c:pt>
                <c:pt idx="3973" formatCode="0.0">
                  <c:v>52218.5</c:v>
                </c:pt>
                <c:pt idx="3974" formatCode="0.0">
                  <c:v>52130.1</c:v>
                </c:pt>
                <c:pt idx="3975" formatCode="0.0">
                  <c:v>52683.3</c:v>
                </c:pt>
                <c:pt idx="3976" formatCode="0.0">
                  <c:v>52606.6</c:v>
                </c:pt>
                <c:pt idx="3977" formatCode="0.0">
                  <c:v>52742.400000000001</c:v>
                </c:pt>
                <c:pt idx="3978" formatCode="0.0">
                  <c:v>51975.4</c:v>
                </c:pt>
                <c:pt idx="3979" formatCode="0.0">
                  <c:v>52426.6</c:v>
                </c:pt>
                <c:pt idx="3980" formatCode="0.0">
                  <c:v>52719.9</c:v>
                </c:pt>
                <c:pt idx="3981" formatCode="0.0">
                  <c:v>51977.9</c:v>
                </c:pt>
                <c:pt idx="3982" formatCode="0.0">
                  <c:v>51733.9</c:v>
                </c:pt>
                <c:pt idx="3983" formatCode="0.0">
                  <c:v>52371.199999999997</c:v>
                </c:pt>
                <c:pt idx="3984" formatCode="0.0">
                  <c:v>52581.3</c:v>
                </c:pt>
                <c:pt idx="3985" formatCode="0.0">
                  <c:v>52834.2</c:v>
                </c:pt>
                <c:pt idx="3986" formatCode="0.0">
                  <c:v>52026.2</c:v>
                </c:pt>
                <c:pt idx="3987" formatCode="0.0">
                  <c:v>51948.6</c:v>
                </c:pt>
                <c:pt idx="3988" formatCode="0.0">
                  <c:v>52690.2</c:v>
                </c:pt>
                <c:pt idx="3989" formatCode="0.0">
                  <c:v>52915.8</c:v>
                </c:pt>
                <c:pt idx="3990" formatCode="0.0">
                  <c:v>53118.9</c:v>
                </c:pt>
                <c:pt idx="3991" formatCode="0.0">
                  <c:v>51968.6</c:v>
                </c:pt>
                <c:pt idx="3992" formatCode="0.0">
                  <c:v>52510.9</c:v>
                </c:pt>
                <c:pt idx="3993" formatCode="0.0">
                  <c:v>52542</c:v>
                </c:pt>
                <c:pt idx="3994" formatCode="0.0">
                  <c:v>52301.2</c:v>
                </c:pt>
                <c:pt idx="3995" formatCode="0.0">
                  <c:v>52687.8</c:v>
                </c:pt>
                <c:pt idx="3996" formatCode="0.0">
                  <c:v>51392.1</c:v>
                </c:pt>
                <c:pt idx="3997" formatCode="0.0">
                  <c:v>52573.9</c:v>
                </c:pt>
                <c:pt idx="3998" formatCode="0.0">
                  <c:v>52781.1</c:v>
                </c:pt>
                <c:pt idx="3999" formatCode="0.0">
                  <c:v>53176.2</c:v>
                </c:pt>
                <c:pt idx="4000" formatCode="0.0">
                  <c:v>51970.5</c:v>
                </c:pt>
                <c:pt idx="4001" formatCode="0.0">
                  <c:v>51846.400000000001</c:v>
                </c:pt>
                <c:pt idx="4002" formatCode="0.0">
                  <c:v>51933.3</c:v>
                </c:pt>
                <c:pt idx="4003" formatCode="0.0">
                  <c:v>52686.8</c:v>
                </c:pt>
                <c:pt idx="4004" formatCode="0.0">
                  <c:v>52123.199999999997</c:v>
                </c:pt>
                <c:pt idx="4005" formatCode="0.0">
                  <c:v>52710.8</c:v>
                </c:pt>
                <c:pt idx="4006" formatCode="0.0">
                  <c:v>53016.7</c:v>
                </c:pt>
                <c:pt idx="4007" formatCode="0.0">
                  <c:v>53212.5</c:v>
                </c:pt>
                <c:pt idx="4008" formatCode="0.0">
                  <c:v>52146.6</c:v>
                </c:pt>
                <c:pt idx="4009" formatCode="0.0">
                  <c:v>52700.9</c:v>
                </c:pt>
                <c:pt idx="4010" formatCode="0.0">
                  <c:v>53083.6</c:v>
                </c:pt>
                <c:pt idx="4011" formatCode="0.0">
                  <c:v>52789.9</c:v>
                </c:pt>
                <c:pt idx="4012" formatCode="0.0">
                  <c:v>52690.400000000001</c:v>
                </c:pt>
                <c:pt idx="4013" formatCode="0.0">
                  <c:v>52462.3</c:v>
                </c:pt>
                <c:pt idx="4014" formatCode="0.0">
                  <c:v>52795.9</c:v>
                </c:pt>
                <c:pt idx="4015" formatCode="0.0">
                  <c:v>52946.1</c:v>
                </c:pt>
                <c:pt idx="4016" formatCode="0.0">
                  <c:v>52558.7</c:v>
                </c:pt>
                <c:pt idx="4017" formatCode="0.0">
                  <c:v>52041.4</c:v>
                </c:pt>
                <c:pt idx="4018" formatCode="0.0">
                  <c:v>52744</c:v>
                </c:pt>
                <c:pt idx="4019" formatCode="0.0">
                  <c:v>52104.1</c:v>
                </c:pt>
                <c:pt idx="4020" formatCode="0.0">
                  <c:v>51679.1</c:v>
                </c:pt>
                <c:pt idx="4021" formatCode="0.0">
                  <c:v>53338.399999999994</c:v>
                </c:pt>
                <c:pt idx="4022" formatCode="0.0">
                  <c:v>52230.400000000001</c:v>
                </c:pt>
                <c:pt idx="4023" formatCode="0.0">
                  <c:v>51448.100000000006</c:v>
                </c:pt>
                <c:pt idx="4024" formatCode="0.0">
                  <c:v>50328.4</c:v>
                </c:pt>
                <c:pt idx="4025" formatCode="0.0">
                  <c:v>49499.3</c:v>
                </c:pt>
                <c:pt idx="4026" formatCode="0.0">
                  <c:v>48830.7</c:v>
                </c:pt>
                <c:pt idx="4027" formatCode="0.0">
                  <c:v>48142.5</c:v>
                </c:pt>
                <c:pt idx="4028" formatCode="0.0">
                  <c:v>47400.2</c:v>
                </c:pt>
                <c:pt idx="4029" formatCode="0.0">
                  <c:v>46787.3</c:v>
                </c:pt>
                <c:pt idx="4030" formatCode="0.0">
                  <c:v>46293.3</c:v>
                </c:pt>
                <c:pt idx="4031" formatCode="0.0">
                  <c:v>45732.3</c:v>
                </c:pt>
                <c:pt idx="4032" formatCode="0.0">
                  <c:v>45215.1</c:v>
                </c:pt>
                <c:pt idx="4033" formatCode="0.0">
                  <c:v>44705.4</c:v>
                </c:pt>
                <c:pt idx="4034" formatCode="0.0">
                  <c:v>44486</c:v>
                </c:pt>
                <c:pt idx="4035" formatCode="0.0">
                  <c:v>44061.9</c:v>
                </c:pt>
                <c:pt idx="4036" formatCode="0.0">
                  <c:v>43609.9</c:v>
                </c:pt>
                <c:pt idx="4037" formatCode="0.0">
                  <c:v>43579.700000000004</c:v>
                </c:pt>
                <c:pt idx="4038" formatCode="0.0">
                  <c:v>43256.7</c:v>
                </c:pt>
                <c:pt idx="4039" formatCode="0.0">
                  <c:v>42988</c:v>
                </c:pt>
                <c:pt idx="4040" formatCode="0.0">
                  <c:v>43011.3</c:v>
                </c:pt>
                <c:pt idx="4041" formatCode="0.0">
                  <c:v>42652.6</c:v>
                </c:pt>
                <c:pt idx="4042" formatCode="0.0">
                  <c:v>40016.699999999997</c:v>
                </c:pt>
                <c:pt idx="4043" formatCode="0.0">
                  <c:v>42445.7</c:v>
                </c:pt>
                <c:pt idx="4044" formatCode="0.0">
                  <c:v>41875.100000000006</c:v>
                </c:pt>
                <c:pt idx="4045" formatCode="0.0">
                  <c:v>41477.899999999994</c:v>
                </c:pt>
                <c:pt idx="4046" formatCode="0.0">
                  <c:v>40900.199999999997</c:v>
                </c:pt>
                <c:pt idx="4047" formatCode="0.0">
                  <c:v>40270.199999999997</c:v>
                </c:pt>
                <c:pt idx="4048" formatCode="0.0">
                  <c:v>39877.1</c:v>
                </c:pt>
                <c:pt idx="4049" formatCode="0.0">
                  <c:v>39234</c:v>
                </c:pt>
                <c:pt idx="4050" formatCode="0.0">
                  <c:v>38382.399999999994</c:v>
                </c:pt>
                <c:pt idx="4051" formatCode="0.0">
                  <c:v>37632.300000000003</c:v>
                </c:pt>
                <c:pt idx="4052" formatCode="0.0">
                  <c:v>36920.5</c:v>
                </c:pt>
                <c:pt idx="4053" formatCode="0.0">
                  <c:v>36278.5</c:v>
                </c:pt>
                <c:pt idx="4054" formatCode="0.0">
                  <c:v>35657.599999999999</c:v>
                </c:pt>
                <c:pt idx="4055" formatCode="0.0">
                  <c:v>34973.799999999996</c:v>
                </c:pt>
                <c:pt idx="4056" formatCode="0.0">
                  <c:v>34334.5</c:v>
                </c:pt>
                <c:pt idx="4057" formatCode="0.0">
                  <c:v>33811.5</c:v>
                </c:pt>
                <c:pt idx="4058" formatCode="0.0">
                  <c:v>33415.800000000003</c:v>
                </c:pt>
                <c:pt idx="4059" formatCode="0.0">
                  <c:v>32996.800000000003</c:v>
                </c:pt>
                <c:pt idx="4060" formatCode="0.0">
                  <c:v>32609</c:v>
                </c:pt>
                <c:pt idx="4061" formatCode="0.0">
                  <c:v>32308.1</c:v>
                </c:pt>
                <c:pt idx="4062" formatCode="0.0">
                  <c:v>31909.3</c:v>
                </c:pt>
                <c:pt idx="4063" formatCode="0.0">
                  <c:v>31634.1</c:v>
                </c:pt>
                <c:pt idx="4064" formatCode="0.0">
                  <c:v>31319.800000000003</c:v>
                </c:pt>
                <c:pt idx="4065" formatCode="0.0">
                  <c:v>31090.399999999998</c:v>
                </c:pt>
                <c:pt idx="4066" formatCode="0.0">
                  <c:v>30783.699999999997</c:v>
                </c:pt>
                <c:pt idx="4067" formatCode="0.0">
                  <c:v>30607.200000000001</c:v>
                </c:pt>
                <c:pt idx="4068" formatCode="0.0">
                  <c:v>30285.1</c:v>
                </c:pt>
                <c:pt idx="4069" formatCode="0.0">
                  <c:v>30141.800000000003</c:v>
                </c:pt>
                <c:pt idx="4070" formatCode="0.0">
                  <c:v>29736.1</c:v>
                </c:pt>
                <c:pt idx="4071" formatCode="0.0">
                  <c:v>29380.400000000001</c:v>
                </c:pt>
                <c:pt idx="4072" formatCode="0.0">
                  <c:v>28845.200000000004</c:v>
                </c:pt>
                <c:pt idx="4073" formatCode="0.0">
                  <c:v>28148.7</c:v>
                </c:pt>
                <c:pt idx="4074" formatCode="0.0">
                  <c:v>27365.599999999999</c:v>
                </c:pt>
                <c:pt idx="4075" formatCode="0.0">
                  <c:v>26645.500000000004</c:v>
                </c:pt>
                <c:pt idx="4076" formatCode="0.0">
                  <c:v>26014.899999999998</c:v>
                </c:pt>
                <c:pt idx="4077" formatCode="0.0">
                  <c:v>25418.399999999998</c:v>
                </c:pt>
                <c:pt idx="4078" formatCode="0.0">
                  <c:v>24947.1</c:v>
                </c:pt>
                <c:pt idx="4079" formatCode="0.0">
                  <c:v>24536.100000000002</c:v>
                </c:pt>
                <c:pt idx="4080" formatCode="0.0">
                  <c:v>24167.800000000003</c:v>
                </c:pt>
                <c:pt idx="4081" formatCode="0.0">
                  <c:v>23795.1</c:v>
                </c:pt>
                <c:pt idx="4082" formatCode="0.0">
                  <c:v>23731.199999999997</c:v>
                </c:pt>
                <c:pt idx="4083" formatCode="0.0">
                  <c:v>23544.100000000002</c:v>
                </c:pt>
                <c:pt idx="4084" formatCode="0.0">
                  <c:v>23394.2</c:v>
                </c:pt>
                <c:pt idx="4085" formatCode="0.0">
                  <c:v>23282.5</c:v>
                </c:pt>
                <c:pt idx="4086" formatCode="0.0">
                  <c:v>23002.799999999999</c:v>
                </c:pt>
                <c:pt idx="4087" formatCode="0.0">
                  <c:v>22801.199999999997</c:v>
                </c:pt>
                <c:pt idx="4088" formatCode="0.0">
                  <c:v>22298.300000000003</c:v>
                </c:pt>
                <c:pt idx="4089" formatCode="0.0">
                  <c:v>21914.199999999997</c:v>
                </c:pt>
                <c:pt idx="4090" formatCode="0.0">
                  <c:v>21375.1</c:v>
                </c:pt>
                <c:pt idx="4091" formatCode="0.0">
                  <c:v>20612.099999999999</c:v>
                </c:pt>
                <c:pt idx="4092" formatCode="0.0">
                  <c:v>20039.5</c:v>
                </c:pt>
                <c:pt idx="4093" formatCode="0.0">
                  <c:v>19428.699999999997</c:v>
                </c:pt>
                <c:pt idx="4094" formatCode="0.0">
                  <c:v>19053.8</c:v>
                </c:pt>
                <c:pt idx="4095" formatCode="0.0">
                  <c:v>18698.2</c:v>
                </c:pt>
                <c:pt idx="4096" formatCode="0.0">
                  <c:v>18387.5</c:v>
                </c:pt>
                <c:pt idx="4097" formatCode="0.0">
                  <c:v>18138.899999999998</c:v>
                </c:pt>
                <c:pt idx="4098" formatCode="0.0">
                  <c:v>18066.3</c:v>
                </c:pt>
                <c:pt idx="4099" formatCode="0.0">
                  <c:v>17869</c:v>
                </c:pt>
                <c:pt idx="4100" formatCode="0.0">
                  <c:v>17703.599999999999</c:v>
                </c:pt>
                <c:pt idx="4101" formatCode="0.0">
                  <c:v>17312.900000000001</c:v>
                </c:pt>
                <c:pt idx="4102" formatCode="0.0">
                  <c:v>16555.099999999999</c:v>
                </c:pt>
                <c:pt idx="4103" formatCode="0.0">
                  <c:v>15610.6</c:v>
                </c:pt>
                <c:pt idx="4104" formatCode="0.0">
                  <c:v>14813.5</c:v>
                </c:pt>
                <c:pt idx="4105" formatCode="0.0">
                  <c:v>14044.400000000001</c:v>
                </c:pt>
                <c:pt idx="4106" formatCode="0.0">
                  <c:v>13620.1</c:v>
                </c:pt>
                <c:pt idx="4107" formatCode="0.0">
                  <c:v>13487.3</c:v>
                </c:pt>
                <c:pt idx="4108" formatCode="0.0">
                  <c:v>13074.6</c:v>
                </c:pt>
                <c:pt idx="4109" formatCode="0.0">
                  <c:v>11237.3</c:v>
                </c:pt>
                <c:pt idx="4110" formatCode="0.0">
                  <c:v>10040.400000000001</c:v>
                </c:pt>
                <c:pt idx="4111" formatCode="0.0">
                  <c:v>8715.4000000000015</c:v>
                </c:pt>
                <c:pt idx="4112" formatCode="0.0">
                  <c:v>8331.0000000000018</c:v>
                </c:pt>
                <c:pt idx="4113" formatCode="0.0">
                  <c:v>-169.09999999999991</c:v>
                </c:pt>
                <c:pt idx="4114" formatCode="0.0">
                  <c:v>29.5</c:v>
                </c:pt>
                <c:pt idx="4115" formatCode="0.0">
                  <c:v>1.7000000000002728</c:v>
                </c:pt>
                <c:pt idx="4116" formatCode="0.0">
                  <c:v>4.8000000000001819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data!$P$6</c:f>
              <c:strCache>
                <c:ptCount val="1"/>
                <c:pt idx="0">
                  <c:v>FEL long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188,22</c:v>
                </c:pt>
                <c:pt idx="1">
                  <c:v>188,7</c:v>
                </c:pt>
                <c:pt idx="2">
                  <c:v>189,18</c:v>
                </c:pt>
                <c:pt idx="3">
                  <c:v>189,66</c:v>
                </c:pt>
                <c:pt idx="4">
                  <c:v>190,13</c:v>
                </c:pt>
                <c:pt idx="5">
                  <c:v>190,61</c:v>
                </c:pt>
                <c:pt idx="6">
                  <c:v>191,09</c:v>
                </c:pt>
                <c:pt idx="7">
                  <c:v>191,57</c:v>
                </c:pt>
                <c:pt idx="8">
                  <c:v>192,05</c:v>
                </c:pt>
                <c:pt idx="9">
                  <c:v>192,53</c:v>
                </c:pt>
                <c:pt idx="10">
                  <c:v>193</c:v>
                </c:pt>
                <c:pt idx="11">
                  <c:v>193,48</c:v>
                </c:pt>
                <c:pt idx="12">
                  <c:v>193,96</c:v>
                </c:pt>
                <c:pt idx="13">
                  <c:v>194,44</c:v>
                </c:pt>
                <c:pt idx="14">
                  <c:v>194,92</c:v>
                </c:pt>
                <c:pt idx="15">
                  <c:v>195,4</c:v>
                </c:pt>
                <c:pt idx="16">
                  <c:v>195,87</c:v>
                </c:pt>
                <c:pt idx="17">
                  <c:v>196,35</c:v>
                </c:pt>
                <c:pt idx="18">
                  <c:v>196,83</c:v>
                </c:pt>
                <c:pt idx="19">
                  <c:v>197,31</c:v>
                </c:pt>
                <c:pt idx="20">
                  <c:v>197,79</c:v>
                </c:pt>
                <c:pt idx="21">
                  <c:v>198,26</c:v>
                </c:pt>
                <c:pt idx="22">
                  <c:v>198,74</c:v>
                </c:pt>
                <c:pt idx="23">
                  <c:v>199,22</c:v>
                </c:pt>
                <c:pt idx="24">
                  <c:v>199,7</c:v>
                </c:pt>
                <c:pt idx="25">
                  <c:v>200,18</c:v>
                </c:pt>
                <c:pt idx="26">
                  <c:v>200,65</c:v>
                </c:pt>
                <c:pt idx="27">
                  <c:v>201,13</c:v>
                </c:pt>
                <c:pt idx="28">
                  <c:v>201,61</c:v>
                </c:pt>
                <c:pt idx="29">
                  <c:v>202,09</c:v>
                </c:pt>
                <c:pt idx="30">
                  <c:v>202,56</c:v>
                </c:pt>
                <c:pt idx="31">
                  <c:v>203,04</c:v>
                </c:pt>
                <c:pt idx="32">
                  <c:v>203,52</c:v>
                </c:pt>
                <c:pt idx="33">
                  <c:v>204</c:v>
                </c:pt>
                <c:pt idx="34">
                  <c:v>204,47</c:v>
                </c:pt>
                <c:pt idx="35">
                  <c:v>204,95</c:v>
                </c:pt>
                <c:pt idx="36">
                  <c:v>205,43</c:v>
                </c:pt>
                <c:pt idx="37">
                  <c:v>205,91</c:v>
                </c:pt>
                <c:pt idx="38">
                  <c:v>206,39</c:v>
                </c:pt>
                <c:pt idx="39">
                  <c:v>206,86</c:v>
                </c:pt>
                <c:pt idx="40">
                  <c:v>207,34</c:v>
                </c:pt>
                <c:pt idx="41">
                  <c:v>207,82</c:v>
                </c:pt>
                <c:pt idx="42">
                  <c:v>208,3</c:v>
                </c:pt>
                <c:pt idx="43">
                  <c:v>208,77</c:v>
                </c:pt>
                <c:pt idx="44">
                  <c:v>209,25</c:v>
                </c:pt>
                <c:pt idx="45">
                  <c:v>209,73</c:v>
                </c:pt>
                <c:pt idx="46">
                  <c:v>210,2</c:v>
                </c:pt>
                <c:pt idx="47">
                  <c:v>210,68</c:v>
                </c:pt>
                <c:pt idx="48">
                  <c:v>211,16</c:v>
                </c:pt>
                <c:pt idx="49">
                  <c:v>211,64</c:v>
                </c:pt>
                <c:pt idx="50">
                  <c:v>212,11</c:v>
                </c:pt>
                <c:pt idx="51">
                  <c:v>212,59</c:v>
                </c:pt>
                <c:pt idx="52">
                  <c:v>213,07</c:v>
                </c:pt>
                <c:pt idx="53">
                  <c:v>213,55</c:v>
                </c:pt>
                <c:pt idx="54">
                  <c:v>214,02</c:v>
                </c:pt>
                <c:pt idx="55">
                  <c:v>214,5</c:v>
                </c:pt>
                <c:pt idx="56">
                  <c:v>214,98</c:v>
                </c:pt>
                <c:pt idx="57">
                  <c:v>215,45</c:v>
                </c:pt>
                <c:pt idx="58">
                  <c:v>215,93</c:v>
                </c:pt>
                <c:pt idx="59">
                  <c:v>216,41</c:v>
                </c:pt>
                <c:pt idx="60">
                  <c:v>216,89</c:v>
                </c:pt>
                <c:pt idx="61">
                  <c:v>217,36</c:v>
                </c:pt>
                <c:pt idx="62">
                  <c:v>217,84</c:v>
                </c:pt>
                <c:pt idx="63">
                  <c:v>218,32</c:v>
                </c:pt>
                <c:pt idx="64">
                  <c:v>218,79</c:v>
                </c:pt>
                <c:pt idx="65">
                  <c:v>219,27</c:v>
                </c:pt>
                <c:pt idx="66">
                  <c:v>219,75</c:v>
                </c:pt>
                <c:pt idx="67">
                  <c:v>220,22</c:v>
                </c:pt>
                <c:pt idx="68">
                  <c:v>220,7</c:v>
                </c:pt>
                <c:pt idx="69">
                  <c:v>221,18</c:v>
                </c:pt>
                <c:pt idx="70">
                  <c:v>221,65</c:v>
                </c:pt>
                <c:pt idx="71">
                  <c:v>222,13</c:v>
                </c:pt>
                <c:pt idx="72">
                  <c:v>222,61</c:v>
                </c:pt>
                <c:pt idx="73">
                  <c:v>223,08</c:v>
                </c:pt>
                <c:pt idx="74">
                  <c:v>223,56</c:v>
                </c:pt>
                <c:pt idx="75">
                  <c:v>224,04</c:v>
                </c:pt>
                <c:pt idx="76">
                  <c:v>224,51</c:v>
                </c:pt>
                <c:pt idx="77">
                  <c:v>224,99</c:v>
                </c:pt>
                <c:pt idx="78">
                  <c:v>225,47</c:v>
                </c:pt>
                <c:pt idx="79">
                  <c:v>225,94</c:v>
                </c:pt>
                <c:pt idx="80">
                  <c:v>226,42</c:v>
                </c:pt>
                <c:pt idx="81">
                  <c:v>226,9</c:v>
                </c:pt>
                <c:pt idx="82">
                  <c:v>227,37</c:v>
                </c:pt>
                <c:pt idx="83">
                  <c:v>227,85</c:v>
                </c:pt>
                <c:pt idx="84">
                  <c:v>228,33</c:v>
                </c:pt>
                <c:pt idx="85">
                  <c:v>228,8</c:v>
                </c:pt>
                <c:pt idx="86">
                  <c:v>229,28</c:v>
                </c:pt>
                <c:pt idx="87">
                  <c:v>229,76</c:v>
                </c:pt>
                <c:pt idx="88">
                  <c:v>230,23</c:v>
                </c:pt>
                <c:pt idx="89">
                  <c:v>230,71</c:v>
                </c:pt>
                <c:pt idx="90">
                  <c:v>231,18</c:v>
                </c:pt>
                <c:pt idx="91">
                  <c:v>231,66</c:v>
                </c:pt>
                <c:pt idx="92">
                  <c:v>232,14</c:v>
                </c:pt>
                <c:pt idx="93">
                  <c:v>232,61</c:v>
                </c:pt>
                <c:pt idx="94">
                  <c:v>233,09</c:v>
                </c:pt>
                <c:pt idx="95">
                  <c:v>233,57</c:v>
                </c:pt>
                <c:pt idx="96">
                  <c:v>234,04</c:v>
                </c:pt>
                <c:pt idx="97">
                  <c:v>234,52</c:v>
                </c:pt>
                <c:pt idx="98">
                  <c:v>234,99</c:v>
                </c:pt>
                <c:pt idx="99">
                  <c:v>235,47</c:v>
                </c:pt>
                <c:pt idx="100">
                  <c:v>235,95</c:v>
                </c:pt>
                <c:pt idx="101">
                  <c:v>236,42</c:v>
                </c:pt>
                <c:pt idx="102">
                  <c:v>236,9</c:v>
                </c:pt>
                <c:pt idx="103">
                  <c:v>237,37</c:v>
                </c:pt>
                <c:pt idx="104">
                  <c:v>237,85</c:v>
                </c:pt>
                <c:pt idx="105">
                  <c:v>238,33</c:v>
                </c:pt>
                <c:pt idx="106">
                  <c:v>238,8</c:v>
                </c:pt>
                <c:pt idx="107">
                  <c:v>239,28</c:v>
                </c:pt>
                <c:pt idx="108">
                  <c:v>239,75</c:v>
                </c:pt>
                <c:pt idx="109">
                  <c:v>240,23</c:v>
                </c:pt>
                <c:pt idx="110">
                  <c:v>240,7</c:v>
                </c:pt>
                <c:pt idx="111">
                  <c:v>241,18</c:v>
                </c:pt>
                <c:pt idx="112">
                  <c:v>241,66</c:v>
                </c:pt>
                <c:pt idx="113">
                  <c:v>242,13</c:v>
                </c:pt>
                <c:pt idx="114">
                  <c:v>242,61</c:v>
                </c:pt>
                <c:pt idx="115">
                  <c:v>243,08</c:v>
                </c:pt>
                <c:pt idx="116">
                  <c:v>243,56</c:v>
                </c:pt>
                <c:pt idx="117">
                  <c:v>244,03</c:v>
                </c:pt>
                <c:pt idx="118">
                  <c:v>244,51</c:v>
                </c:pt>
                <c:pt idx="119">
                  <c:v>244,99</c:v>
                </c:pt>
                <c:pt idx="120">
                  <c:v>245,46</c:v>
                </c:pt>
                <c:pt idx="121">
                  <c:v>245,94</c:v>
                </c:pt>
                <c:pt idx="122">
                  <c:v>246,41</c:v>
                </c:pt>
                <c:pt idx="123">
                  <c:v>246,89</c:v>
                </c:pt>
                <c:pt idx="124">
                  <c:v>247,36</c:v>
                </c:pt>
                <c:pt idx="125">
                  <c:v>247,84</c:v>
                </c:pt>
                <c:pt idx="126">
                  <c:v>248,31</c:v>
                </c:pt>
                <c:pt idx="127">
                  <c:v>248,79</c:v>
                </c:pt>
                <c:pt idx="128">
                  <c:v>249,26</c:v>
                </c:pt>
                <c:pt idx="129">
                  <c:v>249,74</c:v>
                </c:pt>
                <c:pt idx="130">
                  <c:v>250,22</c:v>
                </c:pt>
                <c:pt idx="131">
                  <c:v>250,69</c:v>
                </c:pt>
                <c:pt idx="132">
                  <c:v>251,17</c:v>
                </c:pt>
                <c:pt idx="133">
                  <c:v>251,64</c:v>
                </c:pt>
                <c:pt idx="134">
                  <c:v>252,12</c:v>
                </c:pt>
                <c:pt idx="135">
                  <c:v>252,59</c:v>
                </c:pt>
                <c:pt idx="136">
                  <c:v>253,07</c:v>
                </c:pt>
                <c:pt idx="137">
                  <c:v>253,54</c:v>
                </c:pt>
                <c:pt idx="138">
                  <c:v>254,02</c:v>
                </c:pt>
                <c:pt idx="139">
                  <c:v>254,49</c:v>
                </c:pt>
                <c:pt idx="140">
                  <c:v>254,97</c:v>
                </c:pt>
                <c:pt idx="141">
                  <c:v>255,44</c:v>
                </c:pt>
                <c:pt idx="142">
                  <c:v>255,92</c:v>
                </c:pt>
                <c:pt idx="143">
                  <c:v>256,39</c:v>
                </c:pt>
                <c:pt idx="144">
                  <c:v>256,87</c:v>
                </c:pt>
                <c:pt idx="145">
                  <c:v>257,34</c:v>
                </c:pt>
                <c:pt idx="146">
                  <c:v>257,82</c:v>
                </c:pt>
                <c:pt idx="147">
                  <c:v>258,29</c:v>
                </c:pt>
                <c:pt idx="148">
                  <c:v>258,77</c:v>
                </c:pt>
                <c:pt idx="149">
                  <c:v>259,24</c:v>
                </c:pt>
                <c:pt idx="150">
                  <c:v>259,72</c:v>
                </c:pt>
                <c:pt idx="151">
                  <c:v>260,19</c:v>
                </c:pt>
                <c:pt idx="152">
                  <c:v>260,67</c:v>
                </c:pt>
                <c:pt idx="153">
                  <c:v>261,14</c:v>
                </c:pt>
                <c:pt idx="154">
                  <c:v>261,61</c:v>
                </c:pt>
                <c:pt idx="155">
                  <c:v>262,09</c:v>
                </c:pt>
                <c:pt idx="156">
                  <c:v>262,56</c:v>
                </c:pt>
                <c:pt idx="157">
                  <c:v>263,04</c:v>
                </c:pt>
                <c:pt idx="158">
                  <c:v>263,51</c:v>
                </c:pt>
                <c:pt idx="159">
                  <c:v>263,99</c:v>
                </c:pt>
                <c:pt idx="160">
                  <c:v>264,46</c:v>
                </c:pt>
                <c:pt idx="161">
                  <c:v>264,94</c:v>
                </c:pt>
                <c:pt idx="162">
                  <c:v>265,41</c:v>
                </c:pt>
                <c:pt idx="163">
                  <c:v>265,89</c:v>
                </c:pt>
                <c:pt idx="164">
                  <c:v>266,36</c:v>
                </c:pt>
                <c:pt idx="165">
                  <c:v>266,83</c:v>
                </c:pt>
                <c:pt idx="166">
                  <c:v>267,31</c:v>
                </c:pt>
                <c:pt idx="167">
                  <c:v>267,78</c:v>
                </c:pt>
                <c:pt idx="168">
                  <c:v>268,26</c:v>
                </c:pt>
                <c:pt idx="169">
                  <c:v>268,73</c:v>
                </c:pt>
                <c:pt idx="170">
                  <c:v>269,21</c:v>
                </c:pt>
                <c:pt idx="171">
                  <c:v>269,68</c:v>
                </c:pt>
                <c:pt idx="172">
                  <c:v>270,15</c:v>
                </c:pt>
                <c:pt idx="173">
                  <c:v>270,63</c:v>
                </c:pt>
                <c:pt idx="174">
                  <c:v>271,1</c:v>
                </c:pt>
                <c:pt idx="175">
                  <c:v>271,58</c:v>
                </c:pt>
                <c:pt idx="176">
                  <c:v>272,05</c:v>
                </c:pt>
                <c:pt idx="177">
                  <c:v>272,53</c:v>
                </c:pt>
                <c:pt idx="178">
                  <c:v>273</c:v>
                </c:pt>
                <c:pt idx="179">
                  <c:v>273,47</c:v>
                </c:pt>
                <c:pt idx="180">
                  <c:v>273,95</c:v>
                </c:pt>
                <c:pt idx="181">
                  <c:v>274,42</c:v>
                </c:pt>
                <c:pt idx="182">
                  <c:v>274,9</c:v>
                </c:pt>
                <c:pt idx="183">
                  <c:v>275,37</c:v>
                </c:pt>
                <c:pt idx="184">
                  <c:v>275,84</c:v>
                </c:pt>
                <c:pt idx="185">
                  <c:v>276,32</c:v>
                </c:pt>
                <c:pt idx="186">
                  <c:v>276,79</c:v>
                </c:pt>
                <c:pt idx="187">
                  <c:v>277,26</c:v>
                </c:pt>
                <c:pt idx="188">
                  <c:v>277,74</c:v>
                </c:pt>
                <c:pt idx="189">
                  <c:v>278,21</c:v>
                </c:pt>
                <c:pt idx="190">
                  <c:v>278,69</c:v>
                </c:pt>
                <c:pt idx="191">
                  <c:v>279,16</c:v>
                </c:pt>
                <c:pt idx="192">
                  <c:v>279,63</c:v>
                </c:pt>
                <c:pt idx="193">
                  <c:v>280,11</c:v>
                </c:pt>
                <c:pt idx="194">
                  <c:v>280,58</c:v>
                </c:pt>
                <c:pt idx="195">
                  <c:v>281,05</c:v>
                </c:pt>
                <c:pt idx="196">
                  <c:v>281,53</c:v>
                </c:pt>
                <c:pt idx="197">
                  <c:v>282</c:v>
                </c:pt>
                <c:pt idx="198">
                  <c:v>282,48</c:v>
                </c:pt>
                <c:pt idx="199">
                  <c:v>282,95</c:v>
                </c:pt>
                <c:pt idx="200">
                  <c:v>283,42</c:v>
                </c:pt>
                <c:pt idx="201">
                  <c:v>283,9</c:v>
                </c:pt>
                <c:pt idx="202">
                  <c:v>284,37</c:v>
                </c:pt>
                <c:pt idx="203">
                  <c:v>284,84</c:v>
                </c:pt>
                <c:pt idx="204">
                  <c:v>285,32</c:v>
                </c:pt>
                <c:pt idx="205">
                  <c:v>285,79</c:v>
                </c:pt>
                <c:pt idx="206">
                  <c:v>286,26</c:v>
                </c:pt>
                <c:pt idx="207">
                  <c:v>286,74</c:v>
                </c:pt>
                <c:pt idx="208">
                  <c:v>287,21</c:v>
                </c:pt>
                <c:pt idx="209">
                  <c:v>287,68</c:v>
                </c:pt>
                <c:pt idx="210">
                  <c:v>288,16</c:v>
                </c:pt>
                <c:pt idx="211">
                  <c:v>288,63</c:v>
                </c:pt>
                <c:pt idx="212">
                  <c:v>289,1</c:v>
                </c:pt>
                <c:pt idx="213">
                  <c:v>289,58</c:v>
                </c:pt>
                <c:pt idx="214">
                  <c:v>290,05</c:v>
                </c:pt>
                <c:pt idx="215">
                  <c:v>290,52</c:v>
                </c:pt>
                <c:pt idx="216">
                  <c:v>291</c:v>
                </c:pt>
                <c:pt idx="217">
                  <c:v>291,47</c:v>
                </c:pt>
                <c:pt idx="218">
                  <c:v>291,94</c:v>
                </c:pt>
                <c:pt idx="219">
                  <c:v>292,41</c:v>
                </c:pt>
                <c:pt idx="220">
                  <c:v>292,89</c:v>
                </c:pt>
                <c:pt idx="221">
                  <c:v>293,36</c:v>
                </c:pt>
                <c:pt idx="222">
                  <c:v>293,83</c:v>
                </c:pt>
                <c:pt idx="223">
                  <c:v>294,31</c:v>
                </c:pt>
                <c:pt idx="224">
                  <c:v>294,78</c:v>
                </c:pt>
                <c:pt idx="225">
                  <c:v>295,25</c:v>
                </c:pt>
                <c:pt idx="226">
                  <c:v>295,73</c:v>
                </c:pt>
                <c:pt idx="227">
                  <c:v>296,2</c:v>
                </c:pt>
                <c:pt idx="228">
                  <c:v>296,67</c:v>
                </c:pt>
                <c:pt idx="229">
                  <c:v>297,14</c:v>
                </c:pt>
                <c:pt idx="230">
                  <c:v>297,62</c:v>
                </c:pt>
                <c:pt idx="231">
                  <c:v>298,09</c:v>
                </c:pt>
                <c:pt idx="232">
                  <c:v>298,56</c:v>
                </c:pt>
                <c:pt idx="233">
                  <c:v>299,03</c:v>
                </c:pt>
                <c:pt idx="234">
                  <c:v>299,51</c:v>
                </c:pt>
                <c:pt idx="235">
                  <c:v>299,98</c:v>
                </c:pt>
                <c:pt idx="236">
                  <c:v>300,45</c:v>
                </c:pt>
                <c:pt idx="237">
                  <c:v>300,92</c:v>
                </c:pt>
                <c:pt idx="238">
                  <c:v>301,4</c:v>
                </c:pt>
                <c:pt idx="239">
                  <c:v>301,87</c:v>
                </c:pt>
                <c:pt idx="240">
                  <c:v>302,34</c:v>
                </c:pt>
                <c:pt idx="241">
                  <c:v>302,82</c:v>
                </c:pt>
                <c:pt idx="242">
                  <c:v>303,29</c:v>
                </c:pt>
                <c:pt idx="243">
                  <c:v>303,76</c:v>
                </c:pt>
                <c:pt idx="244">
                  <c:v>304,23</c:v>
                </c:pt>
                <c:pt idx="245">
                  <c:v>304,7</c:v>
                </c:pt>
                <c:pt idx="246">
                  <c:v>305,18</c:v>
                </c:pt>
                <c:pt idx="247">
                  <c:v>305,65</c:v>
                </c:pt>
                <c:pt idx="248">
                  <c:v>306,12</c:v>
                </c:pt>
                <c:pt idx="249">
                  <c:v>306,59</c:v>
                </c:pt>
                <c:pt idx="250">
                  <c:v>307,07</c:v>
                </c:pt>
                <c:pt idx="251">
                  <c:v>307,54</c:v>
                </c:pt>
                <c:pt idx="252">
                  <c:v>308,01</c:v>
                </c:pt>
                <c:pt idx="253">
                  <c:v>308,48</c:v>
                </c:pt>
                <c:pt idx="254">
                  <c:v>308,95</c:v>
                </c:pt>
                <c:pt idx="255">
                  <c:v>309,43</c:v>
                </c:pt>
                <c:pt idx="256">
                  <c:v>309,9</c:v>
                </c:pt>
                <c:pt idx="257">
                  <c:v>310,37</c:v>
                </c:pt>
                <c:pt idx="258">
                  <c:v>310,84</c:v>
                </c:pt>
                <c:pt idx="259">
                  <c:v>311,32</c:v>
                </c:pt>
                <c:pt idx="260">
                  <c:v>311,79</c:v>
                </c:pt>
                <c:pt idx="261">
                  <c:v>312,26</c:v>
                </c:pt>
                <c:pt idx="262">
                  <c:v>312,73</c:v>
                </c:pt>
                <c:pt idx="263">
                  <c:v>313,2</c:v>
                </c:pt>
                <c:pt idx="264">
                  <c:v>313,68</c:v>
                </c:pt>
                <c:pt idx="265">
                  <c:v>314,15</c:v>
                </c:pt>
                <c:pt idx="266">
                  <c:v>314,62</c:v>
                </c:pt>
                <c:pt idx="267">
                  <c:v>315,09</c:v>
                </c:pt>
                <c:pt idx="268">
                  <c:v>315,56</c:v>
                </c:pt>
                <c:pt idx="269">
                  <c:v>316,03</c:v>
                </c:pt>
                <c:pt idx="270">
                  <c:v>316,51</c:v>
                </c:pt>
                <c:pt idx="271">
                  <c:v>316,98</c:v>
                </c:pt>
                <c:pt idx="272">
                  <c:v>317,45</c:v>
                </c:pt>
                <c:pt idx="273">
                  <c:v>317,92</c:v>
                </c:pt>
                <c:pt idx="274">
                  <c:v>318,39</c:v>
                </c:pt>
                <c:pt idx="275">
                  <c:v>318,86</c:v>
                </c:pt>
                <c:pt idx="276">
                  <c:v>319,34</c:v>
                </c:pt>
                <c:pt idx="277">
                  <c:v>319,81</c:v>
                </c:pt>
                <c:pt idx="278">
                  <c:v>320,28</c:v>
                </c:pt>
                <c:pt idx="279">
                  <c:v>320,75</c:v>
                </c:pt>
                <c:pt idx="280">
                  <c:v>321,22</c:v>
                </c:pt>
                <c:pt idx="281">
                  <c:v>321,69</c:v>
                </c:pt>
                <c:pt idx="282">
                  <c:v>322,16</c:v>
                </c:pt>
                <c:pt idx="283">
                  <c:v>322,64</c:v>
                </c:pt>
                <c:pt idx="284">
                  <c:v>323,11</c:v>
                </c:pt>
                <c:pt idx="285">
                  <c:v>323,58</c:v>
                </c:pt>
                <c:pt idx="286">
                  <c:v>324,05</c:v>
                </c:pt>
                <c:pt idx="287">
                  <c:v>324,52</c:v>
                </c:pt>
                <c:pt idx="288">
                  <c:v>324,99</c:v>
                </c:pt>
                <c:pt idx="289">
                  <c:v>325,46</c:v>
                </c:pt>
                <c:pt idx="290">
                  <c:v>325,94</c:v>
                </c:pt>
                <c:pt idx="291">
                  <c:v>326,41</c:v>
                </c:pt>
                <c:pt idx="292">
                  <c:v>326,88</c:v>
                </c:pt>
                <c:pt idx="293">
                  <c:v>327,35</c:v>
                </c:pt>
                <c:pt idx="294">
                  <c:v>327,82</c:v>
                </c:pt>
                <c:pt idx="295">
                  <c:v>328,29</c:v>
                </c:pt>
                <c:pt idx="296">
                  <c:v>328,76</c:v>
                </c:pt>
                <c:pt idx="297">
                  <c:v>329,23</c:v>
                </c:pt>
                <c:pt idx="298">
                  <c:v>329,7</c:v>
                </c:pt>
                <c:pt idx="299">
                  <c:v>330,18</c:v>
                </c:pt>
                <c:pt idx="300">
                  <c:v>330,65</c:v>
                </c:pt>
                <c:pt idx="301">
                  <c:v>331,12</c:v>
                </c:pt>
                <c:pt idx="302">
                  <c:v>331,59</c:v>
                </c:pt>
                <c:pt idx="303">
                  <c:v>332,06</c:v>
                </c:pt>
                <c:pt idx="304">
                  <c:v>332,53</c:v>
                </c:pt>
                <c:pt idx="305">
                  <c:v>333</c:v>
                </c:pt>
                <c:pt idx="306">
                  <c:v>333,47</c:v>
                </c:pt>
                <c:pt idx="307">
                  <c:v>333,94</c:v>
                </c:pt>
                <c:pt idx="308">
                  <c:v>334,41</c:v>
                </c:pt>
                <c:pt idx="309">
                  <c:v>334,88</c:v>
                </c:pt>
                <c:pt idx="310">
                  <c:v>335,35</c:v>
                </c:pt>
                <c:pt idx="311">
                  <c:v>335,83</c:v>
                </c:pt>
                <c:pt idx="312">
                  <c:v>336,3</c:v>
                </c:pt>
                <c:pt idx="313">
                  <c:v>336,77</c:v>
                </c:pt>
                <c:pt idx="314">
                  <c:v>337,24</c:v>
                </c:pt>
                <c:pt idx="315">
                  <c:v>337,71</c:v>
                </c:pt>
                <c:pt idx="316">
                  <c:v>338,18</c:v>
                </c:pt>
                <c:pt idx="317">
                  <c:v>338,65</c:v>
                </c:pt>
                <c:pt idx="318">
                  <c:v>339,12</c:v>
                </c:pt>
                <c:pt idx="319">
                  <c:v>339,59</c:v>
                </c:pt>
                <c:pt idx="320">
                  <c:v>340,06</c:v>
                </c:pt>
                <c:pt idx="321">
                  <c:v>340,53</c:v>
                </c:pt>
                <c:pt idx="322">
                  <c:v>341</c:v>
                </c:pt>
                <c:pt idx="323">
                  <c:v>341,47</c:v>
                </c:pt>
                <c:pt idx="324">
                  <c:v>341,94</c:v>
                </c:pt>
                <c:pt idx="325">
                  <c:v>342,41</c:v>
                </c:pt>
                <c:pt idx="326">
                  <c:v>342,88</c:v>
                </c:pt>
                <c:pt idx="327">
                  <c:v>343,35</c:v>
                </c:pt>
                <c:pt idx="328">
                  <c:v>343,82</c:v>
                </c:pt>
                <c:pt idx="329">
                  <c:v>344,29</c:v>
                </c:pt>
                <c:pt idx="330">
                  <c:v>344,76</c:v>
                </c:pt>
                <c:pt idx="331">
                  <c:v>345,23</c:v>
                </c:pt>
                <c:pt idx="332">
                  <c:v>345,7</c:v>
                </c:pt>
                <c:pt idx="333">
                  <c:v>346,17</c:v>
                </c:pt>
                <c:pt idx="334">
                  <c:v>346,64</c:v>
                </c:pt>
                <c:pt idx="335">
                  <c:v>347,11</c:v>
                </c:pt>
                <c:pt idx="336">
                  <c:v>347,58</c:v>
                </c:pt>
                <c:pt idx="337">
                  <c:v>348,05</c:v>
                </c:pt>
                <c:pt idx="338">
                  <c:v>348,52</c:v>
                </c:pt>
                <c:pt idx="339">
                  <c:v>348,99</c:v>
                </c:pt>
                <c:pt idx="340">
                  <c:v>349,46</c:v>
                </c:pt>
                <c:pt idx="341">
                  <c:v>349,93</c:v>
                </c:pt>
                <c:pt idx="342">
                  <c:v>350,4</c:v>
                </c:pt>
                <c:pt idx="343">
                  <c:v>350,87</c:v>
                </c:pt>
                <c:pt idx="344">
                  <c:v>351,34</c:v>
                </c:pt>
                <c:pt idx="345">
                  <c:v>351,81</c:v>
                </c:pt>
                <c:pt idx="346">
                  <c:v>352,28</c:v>
                </c:pt>
                <c:pt idx="347">
                  <c:v>352,75</c:v>
                </c:pt>
                <c:pt idx="348">
                  <c:v>353,22</c:v>
                </c:pt>
                <c:pt idx="349">
                  <c:v>353,69</c:v>
                </c:pt>
                <c:pt idx="350">
                  <c:v>354,16</c:v>
                </c:pt>
                <c:pt idx="351">
                  <c:v>354,63</c:v>
                </c:pt>
                <c:pt idx="352">
                  <c:v>355,1</c:v>
                </c:pt>
                <c:pt idx="353">
                  <c:v>355,57</c:v>
                </c:pt>
                <c:pt idx="354">
                  <c:v>356,04</c:v>
                </c:pt>
                <c:pt idx="355">
                  <c:v>356,51</c:v>
                </c:pt>
                <c:pt idx="356">
                  <c:v>356,98</c:v>
                </c:pt>
                <c:pt idx="357">
                  <c:v>357,45</c:v>
                </c:pt>
                <c:pt idx="358">
                  <c:v>357,92</c:v>
                </c:pt>
                <c:pt idx="359">
                  <c:v>358,39</c:v>
                </c:pt>
                <c:pt idx="360">
                  <c:v>358,86</c:v>
                </c:pt>
                <c:pt idx="361">
                  <c:v>359,33</c:v>
                </c:pt>
                <c:pt idx="362">
                  <c:v>359,8</c:v>
                </c:pt>
                <c:pt idx="363">
                  <c:v>360,27</c:v>
                </c:pt>
                <c:pt idx="364">
                  <c:v>360,74</c:v>
                </c:pt>
                <c:pt idx="365">
                  <c:v>361,2</c:v>
                </c:pt>
                <c:pt idx="366">
                  <c:v>361,67</c:v>
                </c:pt>
                <c:pt idx="367">
                  <c:v>362,14</c:v>
                </c:pt>
                <c:pt idx="368">
                  <c:v>362,61</c:v>
                </c:pt>
                <c:pt idx="369">
                  <c:v>363,08</c:v>
                </c:pt>
                <c:pt idx="370">
                  <c:v>363,55</c:v>
                </c:pt>
                <c:pt idx="371">
                  <c:v>364,02</c:v>
                </c:pt>
                <c:pt idx="372">
                  <c:v>364,49</c:v>
                </c:pt>
                <c:pt idx="373">
                  <c:v>364,96</c:v>
                </c:pt>
                <c:pt idx="374">
                  <c:v>365,43</c:v>
                </c:pt>
                <c:pt idx="375">
                  <c:v>365,9</c:v>
                </c:pt>
                <c:pt idx="376">
                  <c:v>366,37</c:v>
                </c:pt>
                <c:pt idx="377">
                  <c:v>366,83</c:v>
                </c:pt>
                <c:pt idx="378">
                  <c:v>367,3</c:v>
                </c:pt>
                <c:pt idx="379">
                  <c:v>367,77</c:v>
                </c:pt>
                <c:pt idx="380">
                  <c:v>368,24</c:v>
                </c:pt>
                <c:pt idx="381">
                  <c:v>368,71</c:v>
                </c:pt>
                <c:pt idx="382">
                  <c:v>369,18</c:v>
                </c:pt>
                <c:pt idx="383">
                  <c:v>369,65</c:v>
                </c:pt>
                <c:pt idx="384">
                  <c:v>370,12</c:v>
                </c:pt>
                <c:pt idx="385">
                  <c:v>370,59</c:v>
                </c:pt>
                <c:pt idx="386">
                  <c:v>371,05</c:v>
                </c:pt>
                <c:pt idx="387">
                  <c:v>371,52</c:v>
                </c:pt>
                <c:pt idx="388">
                  <c:v>371,99</c:v>
                </c:pt>
                <c:pt idx="389">
                  <c:v>372,46</c:v>
                </c:pt>
                <c:pt idx="390">
                  <c:v>372,93</c:v>
                </c:pt>
                <c:pt idx="391">
                  <c:v>373,4</c:v>
                </c:pt>
                <c:pt idx="392">
                  <c:v>373,87</c:v>
                </c:pt>
                <c:pt idx="393">
                  <c:v>374,33</c:v>
                </c:pt>
                <c:pt idx="394">
                  <c:v>374,8</c:v>
                </c:pt>
                <c:pt idx="395">
                  <c:v>375,27</c:v>
                </c:pt>
                <c:pt idx="396">
                  <c:v>375,74</c:v>
                </c:pt>
                <c:pt idx="397">
                  <c:v>376,21</c:v>
                </c:pt>
                <c:pt idx="398">
                  <c:v>376,68</c:v>
                </c:pt>
                <c:pt idx="399">
                  <c:v>377,15</c:v>
                </c:pt>
                <c:pt idx="400">
                  <c:v>377,61</c:v>
                </c:pt>
                <c:pt idx="401">
                  <c:v>378,08</c:v>
                </c:pt>
                <c:pt idx="402">
                  <c:v>378,55</c:v>
                </c:pt>
                <c:pt idx="403">
                  <c:v>379,02</c:v>
                </c:pt>
                <c:pt idx="404">
                  <c:v>379,49</c:v>
                </c:pt>
                <c:pt idx="405">
                  <c:v>379,96</c:v>
                </c:pt>
                <c:pt idx="406">
                  <c:v>380,42</c:v>
                </c:pt>
                <c:pt idx="407">
                  <c:v>380,89</c:v>
                </c:pt>
                <c:pt idx="408">
                  <c:v>381,36</c:v>
                </c:pt>
                <c:pt idx="409">
                  <c:v>381,83</c:v>
                </c:pt>
                <c:pt idx="410">
                  <c:v>382,3</c:v>
                </c:pt>
                <c:pt idx="411">
                  <c:v>382,76</c:v>
                </c:pt>
                <c:pt idx="412">
                  <c:v>383,23</c:v>
                </c:pt>
                <c:pt idx="413">
                  <c:v>383,7</c:v>
                </c:pt>
                <c:pt idx="414">
                  <c:v>384,17</c:v>
                </c:pt>
                <c:pt idx="415">
                  <c:v>384,64</c:v>
                </c:pt>
                <c:pt idx="416">
                  <c:v>385,1</c:v>
                </c:pt>
                <c:pt idx="417">
                  <c:v>385,57</c:v>
                </c:pt>
                <c:pt idx="418">
                  <c:v>386,04</c:v>
                </c:pt>
                <c:pt idx="419">
                  <c:v>386,51</c:v>
                </c:pt>
                <c:pt idx="420">
                  <c:v>386,98</c:v>
                </c:pt>
                <c:pt idx="421">
                  <c:v>387,44</c:v>
                </c:pt>
                <c:pt idx="422">
                  <c:v>387,91</c:v>
                </c:pt>
                <c:pt idx="423">
                  <c:v>388,38</c:v>
                </c:pt>
                <c:pt idx="424">
                  <c:v>388,85</c:v>
                </c:pt>
                <c:pt idx="425">
                  <c:v>389,31</c:v>
                </c:pt>
                <c:pt idx="426">
                  <c:v>389,78</c:v>
                </c:pt>
                <c:pt idx="427">
                  <c:v>390,25</c:v>
                </c:pt>
                <c:pt idx="428">
                  <c:v>390,72</c:v>
                </c:pt>
                <c:pt idx="429">
                  <c:v>391,19</c:v>
                </c:pt>
                <c:pt idx="430">
                  <c:v>391,65</c:v>
                </c:pt>
                <c:pt idx="431">
                  <c:v>392,12</c:v>
                </c:pt>
                <c:pt idx="432">
                  <c:v>392,59</c:v>
                </c:pt>
                <c:pt idx="433">
                  <c:v>393,06</c:v>
                </c:pt>
                <c:pt idx="434">
                  <c:v>393,52</c:v>
                </c:pt>
                <c:pt idx="435">
                  <c:v>393,99</c:v>
                </c:pt>
                <c:pt idx="436">
                  <c:v>394,46</c:v>
                </c:pt>
                <c:pt idx="437">
                  <c:v>394,93</c:v>
                </c:pt>
                <c:pt idx="438">
                  <c:v>395,39</c:v>
                </c:pt>
                <c:pt idx="439">
                  <c:v>395,86</c:v>
                </c:pt>
                <c:pt idx="440">
                  <c:v>396,33</c:v>
                </c:pt>
                <c:pt idx="441">
                  <c:v>396,8</c:v>
                </c:pt>
                <c:pt idx="442">
                  <c:v>397,26</c:v>
                </c:pt>
                <c:pt idx="443">
                  <c:v>397,73</c:v>
                </c:pt>
                <c:pt idx="444">
                  <c:v>398,2</c:v>
                </c:pt>
                <c:pt idx="445">
                  <c:v>398,66</c:v>
                </c:pt>
                <c:pt idx="446">
                  <c:v>399,13</c:v>
                </c:pt>
                <c:pt idx="447">
                  <c:v>399,6</c:v>
                </c:pt>
                <c:pt idx="448">
                  <c:v>400,07</c:v>
                </c:pt>
                <c:pt idx="449">
                  <c:v>400,53</c:v>
                </c:pt>
                <c:pt idx="450">
                  <c:v>401</c:v>
                </c:pt>
                <c:pt idx="451">
                  <c:v>401,47</c:v>
                </c:pt>
                <c:pt idx="452">
                  <c:v>401,93</c:v>
                </c:pt>
                <c:pt idx="453">
                  <c:v>402,4</c:v>
                </c:pt>
                <c:pt idx="454">
                  <c:v>402,87</c:v>
                </c:pt>
                <c:pt idx="455">
                  <c:v>403,34</c:v>
                </c:pt>
                <c:pt idx="456">
                  <c:v>403,8</c:v>
                </c:pt>
                <c:pt idx="457">
                  <c:v>404,27</c:v>
                </c:pt>
                <c:pt idx="458">
                  <c:v>404,74</c:v>
                </c:pt>
                <c:pt idx="459">
                  <c:v>405,2</c:v>
                </c:pt>
                <c:pt idx="460">
                  <c:v>405,67</c:v>
                </c:pt>
                <c:pt idx="461">
                  <c:v>406,14</c:v>
                </c:pt>
                <c:pt idx="462">
                  <c:v>406,6</c:v>
                </c:pt>
                <c:pt idx="463">
                  <c:v>407,07</c:v>
                </c:pt>
                <c:pt idx="464">
                  <c:v>407,54</c:v>
                </c:pt>
                <c:pt idx="465">
                  <c:v>408</c:v>
                </c:pt>
                <c:pt idx="466">
                  <c:v>408,47</c:v>
                </c:pt>
                <c:pt idx="467">
                  <c:v>408,94</c:v>
                </c:pt>
                <c:pt idx="468">
                  <c:v>409,4</c:v>
                </c:pt>
                <c:pt idx="469">
                  <c:v>409,87</c:v>
                </c:pt>
                <c:pt idx="470">
                  <c:v>410,34</c:v>
                </c:pt>
                <c:pt idx="471">
                  <c:v>410,8</c:v>
                </c:pt>
                <c:pt idx="472">
                  <c:v>411,27</c:v>
                </c:pt>
                <c:pt idx="473">
                  <c:v>411,74</c:v>
                </c:pt>
                <c:pt idx="474">
                  <c:v>412,2</c:v>
                </c:pt>
                <c:pt idx="475">
                  <c:v>412,67</c:v>
                </c:pt>
                <c:pt idx="476">
                  <c:v>413,14</c:v>
                </c:pt>
                <c:pt idx="477">
                  <c:v>413,6</c:v>
                </c:pt>
                <c:pt idx="478">
                  <c:v>414,07</c:v>
                </c:pt>
                <c:pt idx="479">
                  <c:v>414,53</c:v>
                </c:pt>
                <c:pt idx="480">
                  <c:v>415</c:v>
                </c:pt>
                <c:pt idx="481">
                  <c:v>415,47</c:v>
                </c:pt>
                <c:pt idx="482">
                  <c:v>415,93</c:v>
                </c:pt>
                <c:pt idx="483">
                  <c:v>416,4</c:v>
                </c:pt>
                <c:pt idx="484">
                  <c:v>416,87</c:v>
                </c:pt>
                <c:pt idx="485">
                  <c:v>417,33</c:v>
                </c:pt>
                <c:pt idx="486">
                  <c:v>417,8</c:v>
                </c:pt>
                <c:pt idx="487">
                  <c:v>418,26</c:v>
                </c:pt>
                <c:pt idx="488">
                  <c:v>418,73</c:v>
                </c:pt>
                <c:pt idx="489">
                  <c:v>419,2</c:v>
                </c:pt>
                <c:pt idx="490">
                  <c:v>419,66</c:v>
                </c:pt>
                <c:pt idx="491">
                  <c:v>420,13</c:v>
                </c:pt>
                <c:pt idx="492">
                  <c:v>420,59</c:v>
                </c:pt>
                <c:pt idx="493">
                  <c:v>421,06</c:v>
                </c:pt>
                <c:pt idx="494">
                  <c:v>421,53</c:v>
                </c:pt>
                <c:pt idx="495">
                  <c:v>421,99</c:v>
                </c:pt>
                <c:pt idx="496">
                  <c:v>422,46</c:v>
                </c:pt>
                <c:pt idx="497">
                  <c:v>422,92</c:v>
                </c:pt>
                <c:pt idx="498">
                  <c:v>423,39</c:v>
                </c:pt>
                <c:pt idx="499">
                  <c:v>423,86</c:v>
                </c:pt>
                <c:pt idx="500">
                  <c:v>424,32</c:v>
                </c:pt>
                <c:pt idx="501">
                  <c:v>424,79</c:v>
                </c:pt>
                <c:pt idx="502">
                  <c:v>425,25</c:v>
                </c:pt>
                <c:pt idx="503">
                  <c:v>425,72</c:v>
                </c:pt>
                <c:pt idx="504">
                  <c:v>426,18</c:v>
                </c:pt>
                <c:pt idx="505">
                  <c:v>426,65</c:v>
                </c:pt>
                <c:pt idx="506">
                  <c:v>427,11</c:v>
                </c:pt>
                <c:pt idx="507">
                  <c:v>427,58</c:v>
                </c:pt>
                <c:pt idx="508">
                  <c:v>428,05</c:v>
                </c:pt>
                <c:pt idx="509">
                  <c:v>428,51</c:v>
                </c:pt>
                <c:pt idx="510">
                  <c:v>428,98</c:v>
                </c:pt>
                <c:pt idx="511">
                  <c:v>429,44</c:v>
                </c:pt>
                <c:pt idx="512">
                  <c:v>429,91</c:v>
                </c:pt>
                <c:pt idx="513">
                  <c:v>430,37</c:v>
                </c:pt>
                <c:pt idx="514">
                  <c:v>430,84</c:v>
                </c:pt>
                <c:pt idx="515">
                  <c:v>431,3</c:v>
                </c:pt>
                <c:pt idx="516">
                  <c:v>431,77</c:v>
                </c:pt>
                <c:pt idx="517">
                  <c:v>432,23</c:v>
                </c:pt>
                <c:pt idx="518">
                  <c:v>432,7</c:v>
                </c:pt>
                <c:pt idx="519">
                  <c:v>433,17</c:v>
                </c:pt>
                <c:pt idx="520">
                  <c:v>433,63</c:v>
                </c:pt>
                <c:pt idx="521">
                  <c:v>434,1</c:v>
                </c:pt>
                <c:pt idx="522">
                  <c:v>434,56</c:v>
                </c:pt>
                <c:pt idx="523">
                  <c:v>435,03</c:v>
                </c:pt>
                <c:pt idx="524">
                  <c:v>435,49</c:v>
                </c:pt>
                <c:pt idx="525">
                  <c:v>435,96</c:v>
                </c:pt>
                <c:pt idx="526">
                  <c:v>436,42</c:v>
                </c:pt>
                <c:pt idx="527">
                  <c:v>436,89</c:v>
                </c:pt>
                <c:pt idx="528">
                  <c:v>437,35</c:v>
                </c:pt>
                <c:pt idx="529">
                  <c:v>437,82</c:v>
                </c:pt>
                <c:pt idx="530">
                  <c:v>438,28</c:v>
                </c:pt>
                <c:pt idx="531">
                  <c:v>438,75</c:v>
                </c:pt>
                <c:pt idx="532">
                  <c:v>439,21</c:v>
                </c:pt>
                <c:pt idx="533">
                  <c:v>439,68</c:v>
                </c:pt>
                <c:pt idx="534">
                  <c:v>440,14</c:v>
                </c:pt>
                <c:pt idx="535">
                  <c:v>440,61</c:v>
                </c:pt>
                <c:pt idx="536">
                  <c:v>441,07</c:v>
                </c:pt>
                <c:pt idx="537">
                  <c:v>441,54</c:v>
                </c:pt>
                <c:pt idx="538">
                  <c:v>442</c:v>
                </c:pt>
                <c:pt idx="539">
                  <c:v>442,47</c:v>
                </c:pt>
                <c:pt idx="540">
                  <c:v>442,93</c:v>
                </c:pt>
                <c:pt idx="541">
                  <c:v>443,39</c:v>
                </c:pt>
                <c:pt idx="542">
                  <c:v>443,86</c:v>
                </c:pt>
                <c:pt idx="543">
                  <c:v>444,32</c:v>
                </c:pt>
                <c:pt idx="544">
                  <c:v>444,79</c:v>
                </c:pt>
                <c:pt idx="545">
                  <c:v>445,25</c:v>
                </c:pt>
                <c:pt idx="546">
                  <c:v>445,72</c:v>
                </c:pt>
                <c:pt idx="547">
                  <c:v>446,18</c:v>
                </c:pt>
                <c:pt idx="548">
                  <c:v>446,65</c:v>
                </c:pt>
                <c:pt idx="549">
                  <c:v>447,11</c:v>
                </c:pt>
                <c:pt idx="550">
                  <c:v>447,58</c:v>
                </c:pt>
                <c:pt idx="551">
                  <c:v>448,04</c:v>
                </c:pt>
                <c:pt idx="552">
                  <c:v>448,5</c:v>
                </c:pt>
                <c:pt idx="553">
                  <c:v>448,97</c:v>
                </c:pt>
                <c:pt idx="554">
                  <c:v>449,43</c:v>
                </c:pt>
                <c:pt idx="555">
                  <c:v>449,9</c:v>
                </c:pt>
                <c:pt idx="556">
                  <c:v>450,36</c:v>
                </c:pt>
                <c:pt idx="557">
                  <c:v>450,83</c:v>
                </c:pt>
                <c:pt idx="558">
                  <c:v>451,29</c:v>
                </c:pt>
                <c:pt idx="559">
                  <c:v>451,75</c:v>
                </c:pt>
                <c:pt idx="560">
                  <c:v>452,22</c:v>
                </c:pt>
                <c:pt idx="561">
                  <c:v>452,68</c:v>
                </c:pt>
                <c:pt idx="562">
                  <c:v>453,15</c:v>
                </c:pt>
                <c:pt idx="563">
                  <c:v>453,61</c:v>
                </c:pt>
                <c:pt idx="564">
                  <c:v>454,08</c:v>
                </c:pt>
                <c:pt idx="565">
                  <c:v>454,54</c:v>
                </c:pt>
                <c:pt idx="566">
                  <c:v>455</c:v>
                </c:pt>
                <c:pt idx="567">
                  <c:v>455,47</c:v>
                </c:pt>
                <c:pt idx="568">
                  <c:v>455,93</c:v>
                </c:pt>
                <c:pt idx="569">
                  <c:v>456,4</c:v>
                </c:pt>
                <c:pt idx="570">
                  <c:v>456,86</c:v>
                </c:pt>
                <c:pt idx="571">
                  <c:v>457,32</c:v>
                </c:pt>
                <c:pt idx="572">
                  <c:v>457,79</c:v>
                </c:pt>
                <c:pt idx="573">
                  <c:v>458,25</c:v>
                </c:pt>
                <c:pt idx="574">
                  <c:v>458,71</c:v>
                </c:pt>
                <c:pt idx="575">
                  <c:v>459,18</c:v>
                </c:pt>
                <c:pt idx="576">
                  <c:v>459,64</c:v>
                </c:pt>
                <c:pt idx="577">
                  <c:v>460,11</c:v>
                </c:pt>
                <c:pt idx="578">
                  <c:v>460,57</c:v>
                </c:pt>
                <c:pt idx="579">
                  <c:v>461,03</c:v>
                </c:pt>
                <c:pt idx="580">
                  <c:v>461,5</c:v>
                </c:pt>
                <c:pt idx="581">
                  <c:v>461,96</c:v>
                </c:pt>
                <c:pt idx="582">
                  <c:v>462,42</c:v>
                </c:pt>
                <c:pt idx="583">
                  <c:v>462,89</c:v>
                </c:pt>
                <c:pt idx="584">
                  <c:v>463,35</c:v>
                </c:pt>
                <c:pt idx="585">
                  <c:v>463,81</c:v>
                </c:pt>
                <c:pt idx="586">
                  <c:v>464,28</c:v>
                </c:pt>
                <c:pt idx="587">
                  <c:v>464,74</c:v>
                </c:pt>
                <c:pt idx="588">
                  <c:v>465,21</c:v>
                </c:pt>
                <c:pt idx="589">
                  <c:v>465,67</c:v>
                </c:pt>
                <c:pt idx="590">
                  <c:v>466,13</c:v>
                </c:pt>
                <c:pt idx="591">
                  <c:v>466,6</c:v>
                </c:pt>
                <c:pt idx="592">
                  <c:v>467,06</c:v>
                </c:pt>
                <c:pt idx="593">
                  <c:v>467,52</c:v>
                </c:pt>
                <c:pt idx="594">
                  <c:v>467,99</c:v>
                </c:pt>
                <c:pt idx="595">
                  <c:v>468,45</c:v>
                </c:pt>
                <c:pt idx="596">
                  <c:v>468,91</c:v>
                </c:pt>
                <c:pt idx="597">
                  <c:v>469,37</c:v>
                </c:pt>
                <c:pt idx="598">
                  <c:v>469,84</c:v>
                </c:pt>
                <c:pt idx="599">
                  <c:v>470,3</c:v>
                </c:pt>
                <c:pt idx="600">
                  <c:v>470,76</c:v>
                </c:pt>
                <c:pt idx="601">
                  <c:v>471,23</c:v>
                </c:pt>
                <c:pt idx="602">
                  <c:v>471,69</c:v>
                </c:pt>
                <c:pt idx="603">
                  <c:v>472,15</c:v>
                </c:pt>
                <c:pt idx="604">
                  <c:v>472,62</c:v>
                </c:pt>
                <c:pt idx="605">
                  <c:v>473,08</c:v>
                </c:pt>
                <c:pt idx="606">
                  <c:v>473,54</c:v>
                </c:pt>
                <c:pt idx="607">
                  <c:v>474,01</c:v>
                </c:pt>
                <c:pt idx="608">
                  <c:v>474,47</c:v>
                </c:pt>
                <c:pt idx="609">
                  <c:v>474,93</c:v>
                </c:pt>
                <c:pt idx="610">
                  <c:v>475,39</c:v>
                </c:pt>
                <c:pt idx="611">
                  <c:v>475,86</c:v>
                </c:pt>
                <c:pt idx="612">
                  <c:v>476,32</c:v>
                </c:pt>
                <c:pt idx="613">
                  <c:v>476,78</c:v>
                </c:pt>
                <c:pt idx="614">
                  <c:v>477,25</c:v>
                </c:pt>
                <c:pt idx="615">
                  <c:v>477,71</c:v>
                </c:pt>
                <c:pt idx="616">
                  <c:v>478,17</c:v>
                </c:pt>
                <c:pt idx="617">
                  <c:v>478,63</c:v>
                </c:pt>
                <c:pt idx="618">
                  <c:v>479,1</c:v>
                </c:pt>
                <c:pt idx="619">
                  <c:v>479,56</c:v>
                </c:pt>
                <c:pt idx="620">
                  <c:v>480,02</c:v>
                </c:pt>
                <c:pt idx="621">
                  <c:v>480,48</c:v>
                </c:pt>
                <c:pt idx="622">
                  <c:v>480,95</c:v>
                </c:pt>
                <c:pt idx="623">
                  <c:v>481,41</c:v>
                </c:pt>
                <c:pt idx="624">
                  <c:v>481,87</c:v>
                </c:pt>
                <c:pt idx="625">
                  <c:v>482,33</c:v>
                </c:pt>
                <c:pt idx="626">
                  <c:v>482,8</c:v>
                </c:pt>
                <c:pt idx="627">
                  <c:v>483,26</c:v>
                </c:pt>
                <c:pt idx="628">
                  <c:v>483,72</c:v>
                </c:pt>
                <c:pt idx="629">
                  <c:v>484,18</c:v>
                </c:pt>
                <c:pt idx="630">
                  <c:v>484,65</c:v>
                </c:pt>
                <c:pt idx="631">
                  <c:v>485,11</c:v>
                </c:pt>
                <c:pt idx="632">
                  <c:v>485,57</c:v>
                </c:pt>
                <c:pt idx="633">
                  <c:v>486,03</c:v>
                </c:pt>
                <c:pt idx="634">
                  <c:v>486,49</c:v>
                </c:pt>
                <c:pt idx="635">
                  <c:v>486,96</c:v>
                </c:pt>
                <c:pt idx="636">
                  <c:v>487,42</c:v>
                </c:pt>
                <c:pt idx="637">
                  <c:v>487,88</c:v>
                </c:pt>
                <c:pt idx="638">
                  <c:v>488,34</c:v>
                </c:pt>
                <c:pt idx="639">
                  <c:v>488,8</c:v>
                </c:pt>
                <c:pt idx="640">
                  <c:v>489,27</c:v>
                </c:pt>
                <c:pt idx="641">
                  <c:v>489,73</c:v>
                </c:pt>
                <c:pt idx="642">
                  <c:v>490,19</c:v>
                </c:pt>
                <c:pt idx="643">
                  <c:v>490,65</c:v>
                </c:pt>
                <c:pt idx="644">
                  <c:v>491,11</c:v>
                </c:pt>
                <c:pt idx="645">
                  <c:v>491,58</c:v>
                </c:pt>
                <c:pt idx="646">
                  <c:v>492,04</c:v>
                </c:pt>
                <c:pt idx="647">
                  <c:v>492,5</c:v>
                </c:pt>
                <c:pt idx="648">
                  <c:v>492,96</c:v>
                </c:pt>
                <c:pt idx="649">
                  <c:v>493,42</c:v>
                </c:pt>
                <c:pt idx="650">
                  <c:v>493,89</c:v>
                </c:pt>
                <c:pt idx="651">
                  <c:v>494,35</c:v>
                </c:pt>
                <c:pt idx="652">
                  <c:v>494,81</c:v>
                </c:pt>
                <c:pt idx="653">
                  <c:v>495,27</c:v>
                </c:pt>
                <c:pt idx="654">
                  <c:v>495,73</c:v>
                </c:pt>
                <c:pt idx="655">
                  <c:v>496,19</c:v>
                </c:pt>
                <c:pt idx="656">
                  <c:v>496,66</c:v>
                </c:pt>
                <c:pt idx="657">
                  <c:v>497,12</c:v>
                </c:pt>
                <c:pt idx="658">
                  <c:v>497,58</c:v>
                </c:pt>
                <c:pt idx="659">
                  <c:v>498,04</c:v>
                </c:pt>
                <c:pt idx="660">
                  <c:v>498,5</c:v>
                </c:pt>
                <c:pt idx="661">
                  <c:v>498,96</c:v>
                </c:pt>
                <c:pt idx="662">
                  <c:v>499,43</c:v>
                </c:pt>
                <c:pt idx="663">
                  <c:v>499,89</c:v>
                </c:pt>
                <c:pt idx="664">
                  <c:v>500,35</c:v>
                </c:pt>
                <c:pt idx="665">
                  <c:v>500,81</c:v>
                </c:pt>
                <c:pt idx="666">
                  <c:v>501,27</c:v>
                </c:pt>
                <c:pt idx="667">
                  <c:v>501,73</c:v>
                </c:pt>
                <c:pt idx="668">
                  <c:v>502,19</c:v>
                </c:pt>
                <c:pt idx="669">
                  <c:v>502,65</c:v>
                </c:pt>
                <c:pt idx="670">
                  <c:v>503,12</c:v>
                </c:pt>
                <c:pt idx="671">
                  <c:v>503,58</c:v>
                </c:pt>
                <c:pt idx="672">
                  <c:v>504,04</c:v>
                </c:pt>
                <c:pt idx="673">
                  <c:v>504,5</c:v>
                </c:pt>
                <c:pt idx="674">
                  <c:v>504,96</c:v>
                </c:pt>
                <c:pt idx="675">
                  <c:v>505,42</c:v>
                </c:pt>
                <c:pt idx="676">
                  <c:v>505,88</c:v>
                </c:pt>
                <c:pt idx="677">
                  <c:v>506,34</c:v>
                </c:pt>
                <c:pt idx="678">
                  <c:v>506,8</c:v>
                </c:pt>
                <c:pt idx="679">
                  <c:v>507,27</c:v>
                </c:pt>
                <c:pt idx="680">
                  <c:v>507,73</c:v>
                </c:pt>
                <c:pt idx="681">
                  <c:v>508,19</c:v>
                </c:pt>
                <c:pt idx="682">
                  <c:v>508,65</c:v>
                </c:pt>
                <c:pt idx="683">
                  <c:v>509,11</c:v>
                </c:pt>
                <c:pt idx="684">
                  <c:v>509,57</c:v>
                </c:pt>
                <c:pt idx="685">
                  <c:v>510,03</c:v>
                </c:pt>
                <c:pt idx="686">
                  <c:v>510,49</c:v>
                </c:pt>
                <c:pt idx="687">
                  <c:v>510,95</c:v>
                </c:pt>
                <c:pt idx="688">
                  <c:v>511,41</c:v>
                </c:pt>
                <c:pt idx="689">
                  <c:v>511,87</c:v>
                </c:pt>
                <c:pt idx="690">
                  <c:v>512,33</c:v>
                </c:pt>
                <c:pt idx="691">
                  <c:v>512,8</c:v>
                </c:pt>
                <c:pt idx="692">
                  <c:v>513,26</c:v>
                </c:pt>
                <c:pt idx="693">
                  <c:v>513,72</c:v>
                </c:pt>
                <c:pt idx="694">
                  <c:v>514,18</c:v>
                </c:pt>
                <c:pt idx="695">
                  <c:v>514,64</c:v>
                </c:pt>
                <c:pt idx="696">
                  <c:v>515,1</c:v>
                </c:pt>
                <c:pt idx="697">
                  <c:v>515,56</c:v>
                </c:pt>
                <c:pt idx="698">
                  <c:v>516,02</c:v>
                </c:pt>
                <c:pt idx="699">
                  <c:v>516,48</c:v>
                </c:pt>
                <c:pt idx="700">
                  <c:v>516,94</c:v>
                </c:pt>
                <c:pt idx="701">
                  <c:v>517,4</c:v>
                </c:pt>
                <c:pt idx="702">
                  <c:v>517,86</c:v>
                </c:pt>
                <c:pt idx="703">
                  <c:v>518,32</c:v>
                </c:pt>
                <c:pt idx="704">
                  <c:v>518,78</c:v>
                </c:pt>
                <c:pt idx="705">
                  <c:v>519,24</c:v>
                </c:pt>
                <c:pt idx="706">
                  <c:v>519,7</c:v>
                </c:pt>
                <c:pt idx="707">
                  <c:v>520,16</c:v>
                </c:pt>
                <c:pt idx="708">
                  <c:v>520,62</c:v>
                </c:pt>
                <c:pt idx="709">
                  <c:v>521,08</c:v>
                </c:pt>
                <c:pt idx="710">
                  <c:v>521,54</c:v>
                </c:pt>
                <c:pt idx="711">
                  <c:v>522</c:v>
                </c:pt>
                <c:pt idx="712">
                  <c:v>522,46</c:v>
                </c:pt>
                <c:pt idx="713">
                  <c:v>522,92</c:v>
                </c:pt>
                <c:pt idx="714">
                  <c:v>523,38</c:v>
                </c:pt>
                <c:pt idx="715">
                  <c:v>523,84</c:v>
                </c:pt>
                <c:pt idx="716">
                  <c:v>524,3</c:v>
                </c:pt>
                <c:pt idx="717">
                  <c:v>524,76</c:v>
                </c:pt>
                <c:pt idx="718">
                  <c:v>525,22</c:v>
                </c:pt>
                <c:pt idx="719">
                  <c:v>525,68</c:v>
                </c:pt>
                <c:pt idx="720">
                  <c:v>526,14</c:v>
                </c:pt>
                <c:pt idx="721">
                  <c:v>526,6</c:v>
                </c:pt>
                <c:pt idx="722">
                  <c:v>527,06</c:v>
                </c:pt>
                <c:pt idx="723">
                  <c:v>527,52</c:v>
                </c:pt>
                <c:pt idx="724">
                  <c:v>527,98</c:v>
                </c:pt>
                <c:pt idx="725">
                  <c:v>528,44</c:v>
                </c:pt>
                <c:pt idx="726">
                  <c:v>528,9</c:v>
                </c:pt>
                <c:pt idx="727">
                  <c:v>529,36</c:v>
                </c:pt>
                <c:pt idx="728">
                  <c:v>529,82</c:v>
                </c:pt>
                <c:pt idx="729">
                  <c:v>530,28</c:v>
                </c:pt>
                <c:pt idx="730">
                  <c:v>530,74</c:v>
                </c:pt>
                <c:pt idx="731">
                  <c:v>531,2</c:v>
                </c:pt>
                <c:pt idx="732">
                  <c:v>531,66</c:v>
                </c:pt>
                <c:pt idx="733">
                  <c:v>532,12</c:v>
                </c:pt>
                <c:pt idx="734">
                  <c:v>532,58</c:v>
                </c:pt>
                <c:pt idx="735">
                  <c:v>533,04</c:v>
                </c:pt>
                <c:pt idx="736">
                  <c:v>533,5</c:v>
                </c:pt>
                <c:pt idx="737">
                  <c:v>533,96</c:v>
                </c:pt>
                <c:pt idx="738">
                  <c:v>534,42</c:v>
                </c:pt>
                <c:pt idx="739">
                  <c:v>534,88</c:v>
                </c:pt>
                <c:pt idx="740">
                  <c:v>535,33</c:v>
                </c:pt>
                <c:pt idx="741">
                  <c:v>535,79</c:v>
                </c:pt>
                <c:pt idx="742">
                  <c:v>536,25</c:v>
                </c:pt>
                <c:pt idx="743">
                  <c:v>536,71</c:v>
                </c:pt>
                <c:pt idx="744">
                  <c:v>537,17</c:v>
                </c:pt>
                <c:pt idx="745">
                  <c:v>537,63</c:v>
                </c:pt>
                <c:pt idx="746">
                  <c:v>538,09</c:v>
                </c:pt>
                <c:pt idx="747">
                  <c:v>538,55</c:v>
                </c:pt>
                <c:pt idx="748">
                  <c:v>539,01</c:v>
                </c:pt>
                <c:pt idx="749">
                  <c:v>539,47</c:v>
                </c:pt>
                <c:pt idx="750">
                  <c:v>539,93</c:v>
                </c:pt>
                <c:pt idx="751">
                  <c:v>540,39</c:v>
                </c:pt>
                <c:pt idx="752">
                  <c:v>540,84</c:v>
                </c:pt>
                <c:pt idx="753">
                  <c:v>541,3</c:v>
                </c:pt>
                <c:pt idx="754">
                  <c:v>541,76</c:v>
                </c:pt>
                <c:pt idx="755">
                  <c:v>542,22</c:v>
                </c:pt>
                <c:pt idx="756">
                  <c:v>542,68</c:v>
                </c:pt>
                <c:pt idx="757">
                  <c:v>543,14</c:v>
                </c:pt>
                <c:pt idx="758">
                  <c:v>543,6</c:v>
                </c:pt>
                <c:pt idx="759">
                  <c:v>544,06</c:v>
                </c:pt>
                <c:pt idx="760">
                  <c:v>544,52</c:v>
                </c:pt>
                <c:pt idx="761">
                  <c:v>544,97</c:v>
                </c:pt>
                <c:pt idx="762">
                  <c:v>545,43</c:v>
                </c:pt>
                <c:pt idx="763">
                  <c:v>545,89</c:v>
                </c:pt>
                <c:pt idx="764">
                  <c:v>546,35</c:v>
                </c:pt>
                <c:pt idx="765">
                  <c:v>546,81</c:v>
                </c:pt>
                <c:pt idx="766">
                  <c:v>547,27</c:v>
                </c:pt>
                <c:pt idx="767">
                  <c:v>547,73</c:v>
                </c:pt>
                <c:pt idx="768">
                  <c:v>548,19</c:v>
                </c:pt>
                <c:pt idx="769">
                  <c:v>548,64</c:v>
                </c:pt>
                <c:pt idx="770">
                  <c:v>549,1</c:v>
                </c:pt>
                <c:pt idx="771">
                  <c:v>549,56</c:v>
                </c:pt>
                <c:pt idx="772">
                  <c:v>550,02</c:v>
                </c:pt>
                <c:pt idx="773">
                  <c:v>550,48</c:v>
                </c:pt>
                <c:pt idx="774">
                  <c:v>550,94</c:v>
                </c:pt>
                <c:pt idx="775">
                  <c:v>551,39</c:v>
                </c:pt>
                <c:pt idx="776">
                  <c:v>551,85</c:v>
                </c:pt>
                <c:pt idx="777">
                  <c:v>552,31</c:v>
                </c:pt>
                <c:pt idx="778">
                  <c:v>552,77</c:v>
                </c:pt>
                <c:pt idx="779">
                  <c:v>553,23</c:v>
                </c:pt>
                <c:pt idx="780">
                  <c:v>553,69</c:v>
                </c:pt>
                <c:pt idx="781">
                  <c:v>554,14</c:v>
                </c:pt>
                <c:pt idx="782">
                  <c:v>554,6</c:v>
                </c:pt>
                <c:pt idx="783">
                  <c:v>555,06</c:v>
                </c:pt>
                <c:pt idx="784">
                  <c:v>555,52</c:v>
                </c:pt>
                <c:pt idx="785">
                  <c:v>555,98</c:v>
                </c:pt>
                <c:pt idx="786">
                  <c:v>556,43</c:v>
                </c:pt>
                <c:pt idx="787">
                  <c:v>556,89</c:v>
                </c:pt>
                <c:pt idx="788">
                  <c:v>557,35</c:v>
                </c:pt>
                <c:pt idx="789">
                  <c:v>557,81</c:v>
                </c:pt>
                <c:pt idx="790">
                  <c:v>558,27</c:v>
                </c:pt>
                <c:pt idx="791">
                  <c:v>558,72</c:v>
                </c:pt>
                <c:pt idx="792">
                  <c:v>559,18</c:v>
                </c:pt>
                <c:pt idx="793">
                  <c:v>559,64</c:v>
                </c:pt>
                <c:pt idx="794">
                  <c:v>560,1</c:v>
                </c:pt>
                <c:pt idx="795">
                  <c:v>560,56</c:v>
                </c:pt>
                <c:pt idx="796">
                  <c:v>561,01</c:v>
                </c:pt>
                <c:pt idx="797">
                  <c:v>561,47</c:v>
                </c:pt>
                <c:pt idx="798">
                  <c:v>561,93</c:v>
                </c:pt>
                <c:pt idx="799">
                  <c:v>562,39</c:v>
                </c:pt>
                <c:pt idx="800">
                  <c:v>562,85</c:v>
                </c:pt>
                <c:pt idx="801">
                  <c:v>563,3</c:v>
                </c:pt>
                <c:pt idx="802">
                  <c:v>563,76</c:v>
                </c:pt>
                <c:pt idx="803">
                  <c:v>564,22</c:v>
                </c:pt>
                <c:pt idx="804">
                  <c:v>564,68</c:v>
                </c:pt>
                <c:pt idx="805">
                  <c:v>565,13</c:v>
                </c:pt>
                <c:pt idx="806">
                  <c:v>565,59</c:v>
                </c:pt>
                <c:pt idx="807">
                  <c:v>566,05</c:v>
                </c:pt>
                <c:pt idx="808">
                  <c:v>566,51</c:v>
                </c:pt>
                <c:pt idx="809">
                  <c:v>566,96</c:v>
                </c:pt>
                <c:pt idx="810">
                  <c:v>567,42</c:v>
                </c:pt>
                <c:pt idx="811">
                  <c:v>567,88</c:v>
                </c:pt>
                <c:pt idx="812">
                  <c:v>568,34</c:v>
                </c:pt>
                <c:pt idx="813">
                  <c:v>568,79</c:v>
                </c:pt>
                <c:pt idx="814">
                  <c:v>569,25</c:v>
                </c:pt>
                <c:pt idx="815">
                  <c:v>569,71</c:v>
                </c:pt>
                <c:pt idx="816">
                  <c:v>570,16</c:v>
                </c:pt>
                <c:pt idx="817">
                  <c:v>570,62</c:v>
                </c:pt>
                <c:pt idx="818">
                  <c:v>571,08</c:v>
                </c:pt>
                <c:pt idx="819">
                  <c:v>571,54</c:v>
                </c:pt>
                <c:pt idx="820">
                  <c:v>571,99</c:v>
                </c:pt>
                <c:pt idx="821">
                  <c:v>572,45</c:v>
                </c:pt>
                <c:pt idx="822">
                  <c:v>572,91</c:v>
                </c:pt>
                <c:pt idx="823">
                  <c:v>573,36</c:v>
                </c:pt>
                <c:pt idx="824">
                  <c:v>573,82</c:v>
                </c:pt>
                <c:pt idx="825">
                  <c:v>574,28</c:v>
                </c:pt>
                <c:pt idx="826">
                  <c:v>574,74</c:v>
                </c:pt>
                <c:pt idx="827">
                  <c:v>575,19</c:v>
                </c:pt>
                <c:pt idx="828">
                  <c:v>575,65</c:v>
                </c:pt>
                <c:pt idx="829">
                  <c:v>576,11</c:v>
                </c:pt>
                <c:pt idx="830">
                  <c:v>576,56</c:v>
                </c:pt>
                <c:pt idx="831">
                  <c:v>577,02</c:v>
                </c:pt>
                <c:pt idx="832">
                  <c:v>577,48</c:v>
                </c:pt>
                <c:pt idx="833">
                  <c:v>577,93</c:v>
                </c:pt>
                <c:pt idx="834">
                  <c:v>578,39</c:v>
                </c:pt>
                <c:pt idx="835">
                  <c:v>578,85</c:v>
                </c:pt>
                <c:pt idx="836">
                  <c:v>579,3</c:v>
                </c:pt>
                <c:pt idx="837">
                  <c:v>579,76</c:v>
                </c:pt>
                <c:pt idx="838">
                  <c:v>580,22</c:v>
                </c:pt>
                <c:pt idx="839">
                  <c:v>580,67</c:v>
                </c:pt>
                <c:pt idx="840">
                  <c:v>581,13</c:v>
                </c:pt>
                <c:pt idx="841">
                  <c:v>581,59</c:v>
                </c:pt>
                <c:pt idx="842">
                  <c:v>582,04</c:v>
                </c:pt>
                <c:pt idx="843">
                  <c:v>582,5</c:v>
                </c:pt>
                <c:pt idx="844">
                  <c:v>582,96</c:v>
                </c:pt>
                <c:pt idx="845">
                  <c:v>583,41</c:v>
                </c:pt>
                <c:pt idx="846">
                  <c:v>583,87</c:v>
                </c:pt>
                <c:pt idx="847">
                  <c:v>584,33</c:v>
                </c:pt>
                <c:pt idx="848">
                  <c:v>584,78</c:v>
                </c:pt>
                <c:pt idx="849">
                  <c:v>585,24</c:v>
                </c:pt>
                <c:pt idx="850">
                  <c:v>585,69</c:v>
                </c:pt>
                <c:pt idx="851">
                  <c:v>586,15</c:v>
                </c:pt>
                <c:pt idx="852">
                  <c:v>586,61</c:v>
                </c:pt>
                <c:pt idx="853">
                  <c:v>587,06</c:v>
                </c:pt>
                <c:pt idx="854">
                  <c:v>587,52</c:v>
                </c:pt>
                <c:pt idx="855">
                  <c:v>587,98</c:v>
                </c:pt>
                <c:pt idx="856">
                  <c:v>588,43</c:v>
                </c:pt>
                <c:pt idx="857">
                  <c:v>588,89</c:v>
                </c:pt>
                <c:pt idx="858">
                  <c:v>589,34</c:v>
                </c:pt>
                <c:pt idx="859">
                  <c:v>589,8</c:v>
                </c:pt>
                <c:pt idx="860">
                  <c:v>590,26</c:v>
                </c:pt>
                <c:pt idx="861">
                  <c:v>590,71</c:v>
                </c:pt>
                <c:pt idx="862">
                  <c:v>591,17</c:v>
                </c:pt>
                <c:pt idx="863">
                  <c:v>591,62</c:v>
                </c:pt>
                <c:pt idx="864">
                  <c:v>592,08</c:v>
                </c:pt>
                <c:pt idx="865">
                  <c:v>592,54</c:v>
                </c:pt>
                <c:pt idx="866">
                  <c:v>592,99</c:v>
                </c:pt>
                <c:pt idx="867">
                  <c:v>593,45</c:v>
                </c:pt>
                <c:pt idx="868">
                  <c:v>593,9</c:v>
                </c:pt>
                <c:pt idx="869">
                  <c:v>594,36</c:v>
                </c:pt>
                <c:pt idx="870">
                  <c:v>594,81</c:v>
                </c:pt>
                <c:pt idx="871">
                  <c:v>595,27</c:v>
                </c:pt>
                <c:pt idx="872">
                  <c:v>595,73</c:v>
                </c:pt>
                <c:pt idx="873">
                  <c:v>596,18</c:v>
                </c:pt>
                <c:pt idx="874">
                  <c:v>596,64</c:v>
                </c:pt>
                <c:pt idx="875">
                  <c:v>597,09</c:v>
                </c:pt>
                <c:pt idx="876">
                  <c:v>597,55</c:v>
                </c:pt>
                <c:pt idx="877">
                  <c:v>598</c:v>
                </c:pt>
                <c:pt idx="878">
                  <c:v>598,46</c:v>
                </c:pt>
                <c:pt idx="879">
                  <c:v>598,92</c:v>
                </c:pt>
                <c:pt idx="880">
                  <c:v>599,37</c:v>
                </c:pt>
                <c:pt idx="881">
                  <c:v>599,83</c:v>
                </c:pt>
                <c:pt idx="882">
                  <c:v>600,28</c:v>
                </c:pt>
                <c:pt idx="883">
                  <c:v>600,74</c:v>
                </c:pt>
                <c:pt idx="884">
                  <c:v>601,19</c:v>
                </c:pt>
                <c:pt idx="885">
                  <c:v>601,65</c:v>
                </c:pt>
                <c:pt idx="886">
                  <c:v>602,1</c:v>
                </c:pt>
                <c:pt idx="887">
                  <c:v>602,56</c:v>
                </c:pt>
                <c:pt idx="888">
                  <c:v>603,01</c:v>
                </c:pt>
                <c:pt idx="889">
                  <c:v>603,47</c:v>
                </c:pt>
                <c:pt idx="890">
                  <c:v>603,92</c:v>
                </c:pt>
                <c:pt idx="891">
                  <c:v>604,38</c:v>
                </c:pt>
                <c:pt idx="892">
                  <c:v>604,83</c:v>
                </c:pt>
                <c:pt idx="893">
                  <c:v>605,29</c:v>
                </c:pt>
                <c:pt idx="894">
                  <c:v>605,74</c:v>
                </c:pt>
                <c:pt idx="895">
                  <c:v>606,2</c:v>
                </c:pt>
                <c:pt idx="896">
                  <c:v>606,65</c:v>
                </c:pt>
                <c:pt idx="897">
                  <c:v>607,11</c:v>
                </c:pt>
                <c:pt idx="898">
                  <c:v>607,56</c:v>
                </c:pt>
                <c:pt idx="899">
                  <c:v>608,02</c:v>
                </c:pt>
                <c:pt idx="900">
                  <c:v>608,47</c:v>
                </c:pt>
                <c:pt idx="901">
                  <c:v>608,93</c:v>
                </c:pt>
                <c:pt idx="902">
                  <c:v>609,38</c:v>
                </c:pt>
                <c:pt idx="903">
                  <c:v>609,84</c:v>
                </c:pt>
                <c:pt idx="904">
                  <c:v>610,29</c:v>
                </c:pt>
                <c:pt idx="905">
                  <c:v>610,75</c:v>
                </c:pt>
                <c:pt idx="906">
                  <c:v>611,2</c:v>
                </c:pt>
                <c:pt idx="907">
                  <c:v>611,66</c:v>
                </c:pt>
                <c:pt idx="908">
                  <c:v>612,11</c:v>
                </c:pt>
                <c:pt idx="909">
                  <c:v>612,57</c:v>
                </c:pt>
                <c:pt idx="910">
                  <c:v>613,02</c:v>
                </c:pt>
                <c:pt idx="911">
                  <c:v>613,48</c:v>
                </c:pt>
                <c:pt idx="912">
                  <c:v>613,93</c:v>
                </c:pt>
                <c:pt idx="913">
                  <c:v>614,39</c:v>
                </c:pt>
                <c:pt idx="914">
                  <c:v>614,84</c:v>
                </c:pt>
                <c:pt idx="915">
                  <c:v>615,3</c:v>
                </c:pt>
                <c:pt idx="916">
                  <c:v>615,75</c:v>
                </c:pt>
                <c:pt idx="917">
                  <c:v>616,2</c:v>
                </c:pt>
                <c:pt idx="918">
                  <c:v>616,66</c:v>
                </c:pt>
                <c:pt idx="919">
                  <c:v>617,11</c:v>
                </c:pt>
                <c:pt idx="920">
                  <c:v>617,57</c:v>
                </c:pt>
                <c:pt idx="921">
                  <c:v>618,02</c:v>
                </c:pt>
                <c:pt idx="922">
                  <c:v>618,48</c:v>
                </c:pt>
                <c:pt idx="923">
                  <c:v>618,93</c:v>
                </c:pt>
                <c:pt idx="924">
                  <c:v>619,38</c:v>
                </c:pt>
                <c:pt idx="925">
                  <c:v>619,84</c:v>
                </c:pt>
                <c:pt idx="926">
                  <c:v>620,29</c:v>
                </c:pt>
                <c:pt idx="927">
                  <c:v>620,75</c:v>
                </c:pt>
                <c:pt idx="928">
                  <c:v>621,2</c:v>
                </c:pt>
                <c:pt idx="929">
                  <c:v>621,66</c:v>
                </c:pt>
                <c:pt idx="930">
                  <c:v>622,11</c:v>
                </c:pt>
                <c:pt idx="931">
                  <c:v>622,56</c:v>
                </c:pt>
                <c:pt idx="932">
                  <c:v>623,02</c:v>
                </c:pt>
                <c:pt idx="933">
                  <c:v>623,47</c:v>
                </c:pt>
                <c:pt idx="934">
                  <c:v>623,93</c:v>
                </c:pt>
                <c:pt idx="935">
                  <c:v>624,38</c:v>
                </c:pt>
                <c:pt idx="936">
                  <c:v>624,83</c:v>
                </c:pt>
                <c:pt idx="937">
                  <c:v>625,29</c:v>
                </c:pt>
                <c:pt idx="938">
                  <c:v>625,74</c:v>
                </c:pt>
                <c:pt idx="939">
                  <c:v>626,2</c:v>
                </c:pt>
                <c:pt idx="940">
                  <c:v>626,65</c:v>
                </c:pt>
                <c:pt idx="941">
                  <c:v>627,1</c:v>
                </c:pt>
                <c:pt idx="942">
                  <c:v>627,56</c:v>
                </c:pt>
                <c:pt idx="943">
                  <c:v>628,01</c:v>
                </c:pt>
                <c:pt idx="944">
                  <c:v>628,46</c:v>
                </c:pt>
                <c:pt idx="945">
                  <c:v>628,92</c:v>
                </c:pt>
                <c:pt idx="946">
                  <c:v>629,37</c:v>
                </c:pt>
                <c:pt idx="947">
                  <c:v>629,82</c:v>
                </c:pt>
                <c:pt idx="948">
                  <c:v>630,28</c:v>
                </c:pt>
                <c:pt idx="949">
                  <c:v>630,73</c:v>
                </c:pt>
                <c:pt idx="950">
                  <c:v>631,19</c:v>
                </c:pt>
                <c:pt idx="951">
                  <c:v>631,64</c:v>
                </c:pt>
                <c:pt idx="952">
                  <c:v>632,09</c:v>
                </c:pt>
                <c:pt idx="953">
                  <c:v>632,55</c:v>
                </c:pt>
                <c:pt idx="954">
                  <c:v>633</c:v>
                </c:pt>
                <c:pt idx="955">
                  <c:v>633,45</c:v>
                </c:pt>
                <c:pt idx="956">
                  <c:v>633,91</c:v>
                </c:pt>
                <c:pt idx="957">
                  <c:v>634,36</c:v>
                </c:pt>
                <c:pt idx="958">
                  <c:v>634,81</c:v>
                </c:pt>
                <c:pt idx="959">
                  <c:v>635,27</c:v>
                </c:pt>
                <c:pt idx="960">
                  <c:v>635,72</c:v>
                </c:pt>
                <c:pt idx="961">
                  <c:v>636,17</c:v>
                </c:pt>
                <c:pt idx="962">
                  <c:v>636,63</c:v>
                </c:pt>
                <c:pt idx="963">
                  <c:v>637,08</c:v>
                </c:pt>
                <c:pt idx="964">
                  <c:v>637,53</c:v>
                </c:pt>
                <c:pt idx="965">
                  <c:v>637,99</c:v>
                </c:pt>
                <c:pt idx="966">
                  <c:v>638,44</c:v>
                </c:pt>
                <c:pt idx="967">
                  <c:v>638,89</c:v>
                </c:pt>
                <c:pt idx="968">
                  <c:v>639,34</c:v>
                </c:pt>
                <c:pt idx="969">
                  <c:v>639,8</c:v>
                </c:pt>
                <c:pt idx="970">
                  <c:v>640,25</c:v>
                </c:pt>
                <c:pt idx="971">
                  <c:v>640,7</c:v>
                </c:pt>
                <c:pt idx="972">
                  <c:v>641,16</c:v>
                </c:pt>
                <c:pt idx="973">
                  <c:v>641,61</c:v>
                </c:pt>
                <c:pt idx="974">
                  <c:v>642,06</c:v>
                </c:pt>
                <c:pt idx="975">
                  <c:v>642,51</c:v>
                </c:pt>
                <c:pt idx="976">
                  <c:v>642,97</c:v>
                </c:pt>
                <c:pt idx="977">
                  <c:v>643,42</c:v>
                </c:pt>
                <c:pt idx="978">
                  <c:v>643,87</c:v>
                </c:pt>
                <c:pt idx="979">
                  <c:v>644,33</c:v>
                </c:pt>
                <c:pt idx="980">
                  <c:v>644,78</c:v>
                </c:pt>
                <c:pt idx="981">
                  <c:v>645,23</c:v>
                </c:pt>
                <c:pt idx="982">
                  <c:v>645,68</c:v>
                </c:pt>
                <c:pt idx="983">
                  <c:v>646,14</c:v>
                </c:pt>
                <c:pt idx="984">
                  <c:v>646,59</c:v>
                </c:pt>
                <c:pt idx="985">
                  <c:v>647,04</c:v>
                </c:pt>
                <c:pt idx="986">
                  <c:v>647,49</c:v>
                </c:pt>
                <c:pt idx="987">
                  <c:v>647,95</c:v>
                </c:pt>
                <c:pt idx="988">
                  <c:v>648,4</c:v>
                </c:pt>
                <c:pt idx="989">
                  <c:v>648,85</c:v>
                </c:pt>
                <c:pt idx="990">
                  <c:v>649,3</c:v>
                </c:pt>
                <c:pt idx="991">
                  <c:v>649,76</c:v>
                </c:pt>
                <c:pt idx="992">
                  <c:v>650,21</c:v>
                </c:pt>
                <c:pt idx="993">
                  <c:v>650,66</c:v>
                </c:pt>
                <c:pt idx="994">
                  <c:v>651,11</c:v>
                </c:pt>
                <c:pt idx="995">
                  <c:v>651,57</c:v>
                </c:pt>
                <c:pt idx="996">
                  <c:v>652,02</c:v>
                </c:pt>
                <c:pt idx="997">
                  <c:v>652,47</c:v>
                </c:pt>
                <c:pt idx="998">
                  <c:v>652,92</c:v>
                </c:pt>
                <c:pt idx="999">
                  <c:v>653,37</c:v>
                </c:pt>
                <c:pt idx="1000">
                  <c:v>653,83</c:v>
                </c:pt>
                <c:pt idx="1001">
                  <c:v>654,28</c:v>
                </c:pt>
                <c:pt idx="1002">
                  <c:v>654,73</c:v>
                </c:pt>
                <c:pt idx="1003">
                  <c:v>655,18</c:v>
                </c:pt>
                <c:pt idx="1004">
                  <c:v>655,63</c:v>
                </c:pt>
                <c:pt idx="1005">
                  <c:v>656,09</c:v>
                </c:pt>
                <c:pt idx="1006">
                  <c:v>656,54</c:v>
                </c:pt>
                <c:pt idx="1007">
                  <c:v>656,99</c:v>
                </c:pt>
                <c:pt idx="1008">
                  <c:v>657,44</c:v>
                </c:pt>
                <c:pt idx="1009">
                  <c:v>657,89</c:v>
                </c:pt>
                <c:pt idx="1010">
                  <c:v>658,35</c:v>
                </c:pt>
                <c:pt idx="1011">
                  <c:v>658,8</c:v>
                </c:pt>
                <c:pt idx="1012">
                  <c:v>659,25</c:v>
                </c:pt>
                <c:pt idx="1013">
                  <c:v>659,7</c:v>
                </c:pt>
                <c:pt idx="1014">
                  <c:v>660,15</c:v>
                </c:pt>
                <c:pt idx="1015">
                  <c:v>660,6</c:v>
                </c:pt>
                <c:pt idx="1016">
                  <c:v>661,06</c:v>
                </c:pt>
                <c:pt idx="1017">
                  <c:v>661,51</c:v>
                </c:pt>
                <c:pt idx="1018">
                  <c:v>661,96</c:v>
                </c:pt>
                <c:pt idx="1019">
                  <c:v>662,41</c:v>
                </c:pt>
                <c:pt idx="1020">
                  <c:v>662,86</c:v>
                </c:pt>
                <c:pt idx="1021">
                  <c:v>663,31</c:v>
                </c:pt>
                <c:pt idx="1022">
                  <c:v>663,77</c:v>
                </c:pt>
                <c:pt idx="1023">
                  <c:v>664,22</c:v>
                </c:pt>
                <c:pt idx="1024">
                  <c:v>664,67</c:v>
                </c:pt>
                <c:pt idx="1025">
                  <c:v>665,12</c:v>
                </c:pt>
                <c:pt idx="1026">
                  <c:v>665,57</c:v>
                </c:pt>
                <c:pt idx="1027">
                  <c:v>666,02</c:v>
                </c:pt>
                <c:pt idx="1028">
                  <c:v>666,47</c:v>
                </c:pt>
                <c:pt idx="1029">
                  <c:v>666,93</c:v>
                </c:pt>
                <c:pt idx="1030">
                  <c:v>667,38</c:v>
                </c:pt>
                <c:pt idx="1031">
                  <c:v>667,83</c:v>
                </c:pt>
                <c:pt idx="1032">
                  <c:v>668,28</c:v>
                </c:pt>
                <c:pt idx="1033">
                  <c:v>668,73</c:v>
                </c:pt>
                <c:pt idx="1034">
                  <c:v>669,18</c:v>
                </c:pt>
                <c:pt idx="1035">
                  <c:v>669,63</c:v>
                </c:pt>
                <c:pt idx="1036">
                  <c:v>670,08</c:v>
                </c:pt>
                <c:pt idx="1037">
                  <c:v>670,53</c:v>
                </c:pt>
                <c:pt idx="1038">
                  <c:v>670,99</c:v>
                </c:pt>
                <c:pt idx="1039">
                  <c:v>671,44</c:v>
                </c:pt>
                <c:pt idx="1040">
                  <c:v>671,89</c:v>
                </c:pt>
                <c:pt idx="1041">
                  <c:v>672,34</c:v>
                </c:pt>
                <c:pt idx="1042">
                  <c:v>672,79</c:v>
                </c:pt>
                <c:pt idx="1043">
                  <c:v>673,24</c:v>
                </c:pt>
                <c:pt idx="1044">
                  <c:v>673,69</c:v>
                </c:pt>
                <c:pt idx="1045">
                  <c:v>674,14</c:v>
                </c:pt>
                <c:pt idx="1046">
                  <c:v>674,59</c:v>
                </c:pt>
                <c:pt idx="1047">
                  <c:v>675,04</c:v>
                </c:pt>
                <c:pt idx="1048">
                  <c:v>675,49</c:v>
                </c:pt>
                <c:pt idx="1049">
                  <c:v>675,95</c:v>
                </c:pt>
                <c:pt idx="1050">
                  <c:v>676,4</c:v>
                </c:pt>
                <c:pt idx="1051">
                  <c:v>676,85</c:v>
                </c:pt>
                <c:pt idx="1052">
                  <c:v>677,3</c:v>
                </c:pt>
                <c:pt idx="1053">
                  <c:v>677,75</c:v>
                </c:pt>
                <c:pt idx="1054">
                  <c:v>678,2</c:v>
                </c:pt>
                <c:pt idx="1055">
                  <c:v>678,65</c:v>
                </c:pt>
                <c:pt idx="1056">
                  <c:v>679,1</c:v>
                </c:pt>
                <c:pt idx="1057">
                  <c:v>679,55</c:v>
                </c:pt>
                <c:pt idx="1058">
                  <c:v>680</c:v>
                </c:pt>
                <c:pt idx="1059">
                  <c:v>680,45</c:v>
                </c:pt>
                <c:pt idx="1060">
                  <c:v>680,9</c:v>
                </c:pt>
                <c:pt idx="1061">
                  <c:v>681,35</c:v>
                </c:pt>
                <c:pt idx="1062">
                  <c:v>681,8</c:v>
                </c:pt>
                <c:pt idx="1063">
                  <c:v>682,25</c:v>
                </c:pt>
                <c:pt idx="1064">
                  <c:v>682,7</c:v>
                </c:pt>
                <c:pt idx="1065">
                  <c:v>683,15</c:v>
                </c:pt>
                <c:pt idx="1066">
                  <c:v>683,6</c:v>
                </c:pt>
                <c:pt idx="1067">
                  <c:v>684,05</c:v>
                </c:pt>
                <c:pt idx="1068">
                  <c:v>684,5</c:v>
                </c:pt>
                <c:pt idx="1069">
                  <c:v>684,95</c:v>
                </c:pt>
                <c:pt idx="1070">
                  <c:v>685,4</c:v>
                </c:pt>
                <c:pt idx="1071">
                  <c:v>685,85</c:v>
                </c:pt>
                <c:pt idx="1072">
                  <c:v>686,3</c:v>
                </c:pt>
                <c:pt idx="1073">
                  <c:v>686,75</c:v>
                </c:pt>
                <c:pt idx="1074">
                  <c:v>687,2</c:v>
                </c:pt>
                <c:pt idx="1075">
                  <c:v>687,65</c:v>
                </c:pt>
                <c:pt idx="1076">
                  <c:v>688,1</c:v>
                </c:pt>
                <c:pt idx="1077">
                  <c:v>688,55</c:v>
                </c:pt>
                <c:pt idx="1078">
                  <c:v>689</c:v>
                </c:pt>
                <c:pt idx="1079">
                  <c:v>689,45</c:v>
                </c:pt>
                <c:pt idx="1080">
                  <c:v>689,9</c:v>
                </c:pt>
                <c:pt idx="1081">
                  <c:v>690,35</c:v>
                </c:pt>
                <c:pt idx="1082">
                  <c:v>690,8</c:v>
                </c:pt>
                <c:pt idx="1083">
                  <c:v>691,25</c:v>
                </c:pt>
                <c:pt idx="1084">
                  <c:v>691,7</c:v>
                </c:pt>
                <c:pt idx="1085">
                  <c:v>692,15</c:v>
                </c:pt>
                <c:pt idx="1086">
                  <c:v>692,6</c:v>
                </c:pt>
                <c:pt idx="1087">
                  <c:v>693,05</c:v>
                </c:pt>
                <c:pt idx="1088">
                  <c:v>693,5</c:v>
                </c:pt>
                <c:pt idx="1089">
                  <c:v>693,95</c:v>
                </c:pt>
                <c:pt idx="1090">
                  <c:v>694,4</c:v>
                </c:pt>
                <c:pt idx="1091">
                  <c:v>694,85</c:v>
                </c:pt>
                <c:pt idx="1092">
                  <c:v>695,3</c:v>
                </c:pt>
                <c:pt idx="1093">
                  <c:v>695,75</c:v>
                </c:pt>
                <c:pt idx="1094">
                  <c:v>696,2</c:v>
                </c:pt>
                <c:pt idx="1095">
                  <c:v>696,65</c:v>
                </c:pt>
                <c:pt idx="1096">
                  <c:v>697,1</c:v>
                </c:pt>
                <c:pt idx="1097">
                  <c:v>697,55</c:v>
                </c:pt>
                <c:pt idx="1098">
                  <c:v>698</c:v>
                </c:pt>
                <c:pt idx="1099">
                  <c:v>698,45</c:v>
                </c:pt>
                <c:pt idx="1100">
                  <c:v>698,9</c:v>
                </c:pt>
                <c:pt idx="1101">
                  <c:v>699,34</c:v>
                </c:pt>
                <c:pt idx="1102">
                  <c:v>699,79</c:v>
                </c:pt>
                <c:pt idx="1103">
                  <c:v>700,24</c:v>
                </c:pt>
                <c:pt idx="1104">
                  <c:v>700,69</c:v>
                </c:pt>
                <c:pt idx="1105">
                  <c:v>701,14</c:v>
                </c:pt>
                <c:pt idx="1106">
                  <c:v>701,59</c:v>
                </c:pt>
                <c:pt idx="1107">
                  <c:v>702,04</c:v>
                </c:pt>
                <c:pt idx="1108">
                  <c:v>702,49</c:v>
                </c:pt>
                <c:pt idx="1109">
                  <c:v>702,94</c:v>
                </c:pt>
                <c:pt idx="1110">
                  <c:v>703,39</c:v>
                </c:pt>
                <c:pt idx="1111">
                  <c:v>703,84</c:v>
                </c:pt>
                <c:pt idx="1112">
                  <c:v>704,28</c:v>
                </c:pt>
                <c:pt idx="1113">
                  <c:v>704,73</c:v>
                </c:pt>
                <c:pt idx="1114">
                  <c:v>705,18</c:v>
                </c:pt>
                <c:pt idx="1115">
                  <c:v>705,63</c:v>
                </c:pt>
                <c:pt idx="1116">
                  <c:v>706,08</c:v>
                </c:pt>
                <c:pt idx="1117">
                  <c:v>706,53</c:v>
                </c:pt>
                <c:pt idx="1118">
                  <c:v>706,98</c:v>
                </c:pt>
                <c:pt idx="1119">
                  <c:v>707,43</c:v>
                </c:pt>
                <c:pt idx="1120">
                  <c:v>707,87</c:v>
                </c:pt>
                <c:pt idx="1121">
                  <c:v>708,32</c:v>
                </c:pt>
                <c:pt idx="1122">
                  <c:v>708,77</c:v>
                </c:pt>
                <c:pt idx="1123">
                  <c:v>709,22</c:v>
                </c:pt>
                <c:pt idx="1124">
                  <c:v>709,67</c:v>
                </c:pt>
                <c:pt idx="1125">
                  <c:v>710,12</c:v>
                </c:pt>
                <c:pt idx="1126">
                  <c:v>710,57</c:v>
                </c:pt>
                <c:pt idx="1127">
                  <c:v>711,01</c:v>
                </c:pt>
                <c:pt idx="1128">
                  <c:v>711,46</c:v>
                </c:pt>
                <c:pt idx="1129">
                  <c:v>711,91</c:v>
                </c:pt>
                <c:pt idx="1130">
                  <c:v>712,36</c:v>
                </c:pt>
                <c:pt idx="1131">
                  <c:v>712,81</c:v>
                </c:pt>
                <c:pt idx="1132">
                  <c:v>713,26</c:v>
                </c:pt>
                <c:pt idx="1133">
                  <c:v>713,71</c:v>
                </c:pt>
                <c:pt idx="1134">
                  <c:v>714,15</c:v>
                </c:pt>
                <c:pt idx="1135">
                  <c:v>714,6</c:v>
                </c:pt>
                <c:pt idx="1136">
                  <c:v>715,05</c:v>
                </c:pt>
                <c:pt idx="1137">
                  <c:v>715,5</c:v>
                </c:pt>
                <c:pt idx="1138">
                  <c:v>715,95</c:v>
                </c:pt>
                <c:pt idx="1139">
                  <c:v>716,39</c:v>
                </c:pt>
                <c:pt idx="1140">
                  <c:v>716,84</c:v>
                </c:pt>
                <c:pt idx="1141">
                  <c:v>717,29</c:v>
                </c:pt>
                <c:pt idx="1142">
                  <c:v>717,74</c:v>
                </c:pt>
                <c:pt idx="1143">
                  <c:v>718,19</c:v>
                </c:pt>
                <c:pt idx="1144">
                  <c:v>718,63</c:v>
                </c:pt>
                <c:pt idx="1145">
                  <c:v>719,08</c:v>
                </c:pt>
                <c:pt idx="1146">
                  <c:v>719,53</c:v>
                </c:pt>
                <c:pt idx="1147">
                  <c:v>719,98</c:v>
                </c:pt>
                <c:pt idx="1148">
                  <c:v>720,43</c:v>
                </c:pt>
                <c:pt idx="1149">
                  <c:v>720,87</c:v>
                </c:pt>
                <c:pt idx="1150">
                  <c:v>721,32</c:v>
                </c:pt>
                <c:pt idx="1151">
                  <c:v>721,77</c:v>
                </c:pt>
                <c:pt idx="1152">
                  <c:v>722,22</c:v>
                </c:pt>
                <c:pt idx="1153">
                  <c:v>722,67</c:v>
                </c:pt>
                <c:pt idx="1154">
                  <c:v>723,11</c:v>
                </c:pt>
                <c:pt idx="1155">
                  <c:v>723,56</c:v>
                </c:pt>
                <c:pt idx="1156">
                  <c:v>724,01</c:v>
                </c:pt>
                <c:pt idx="1157">
                  <c:v>724,46</c:v>
                </c:pt>
                <c:pt idx="1158">
                  <c:v>724,9</c:v>
                </c:pt>
                <c:pt idx="1159">
                  <c:v>725,35</c:v>
                </c:pt>
                <c:pt idx="1160">
                  <c:v>725,8</c:v>
                </c:pt>
                <c:pt idx="1161">
                  <c:v>726,25</c:v>
                </c:pt>
                <c:pt idx="1162">
                  <c:v>726,69</c:v>
                </c:pt>
                <c:pt idx="1163">
                  <c:v>727,14</c:v>
                </c:pt>
                <c:pt idx="1164">
                  <c:v>727,59</c:v>
                </c:pt>
                <c:pt idx="1165">
                  <c:v>728,04</c:v>
                </c:pt>
                <c:pt idx="1166">
                  <c:v>728,48</c:v>
                </c:pt>
                <c:pt idx="1167">
                  <c:v>728,93</c:v>
                </c:pt>
                <c:pt idx="1168">
                  <c:v>729,38</c:v>
                </c:pt>
                <c:pt idx="1169">
                  <c:v>729,83</c:v>
                </c:pt>
                <c:pt idx="1170">
                  <c:v>730,27</c:v>
                </c:pt>
                <c:pt idx="1171">
                  <c:v>730,72</c:v>
                </c:pt>
                <c:pt idx="1172">
                  <c:v>731,17</c:v>
                </c:pt>
                <c:pt idx="1173">
                  <c:v>731,61</c:v>
                </c:pt>
                <c:pt idx="1174">
                  <c:v>732,06</c:v>
                </c:pt>
                <c:pt idx="1175">
                  <c:v>732,51</c:v>
                </c:pt>
                <c:pt idx="1176">
                  <c:v>732,96</c:v>
                </c:pt>
                <c:pt idx="1177">
                  <c:v>733,4</c:v>
                </c:pt>
                <c:pt idx="1178">
                  <c:v>733,85</c:v>
                </c:pt>
                <c:pt idx="1179">
                  <c:v>734,3</c:v>
                </c:pt>
                <c:pt idx="1180">
                  <c:v>734,74</c:v>
                </c:pt>
                <c:pt idx="1181">
                  <c:v>735,19</c:v>
                </c:pt>
                <c:pt idx="1182">
                  <c:v>735,64</c:v>
                </c:pt>
                <c:pt idx="1183">
                  <c:v>736,09</c:v>
                </c:pt>
                <c:pt idx="1184">
                  <c:v>736,53</c:v>
                </c:pt>
                <c:pt idx="1185">
                  <c:v>736,98</c:v>
                </c:pt>
                <c:pt idx="1186">
                  <c:v>737,43</c:v>
                </c:pt>
                <c:pt idx="1187">
                  <c:v>737,87</c:v>
                </c:pt>
                <c:pt idx="1188">
                  <c:v>738,32</c:v>
                </c:pt>
                <c:pt idx="1189">
                  <c:v>738,77</c:v>
                </c:pt>
                <c:pt idx="1190">
                  <c:v>739,21</c:v>
                </c:pt>
                <c:pt idx="1191">
                  <c:v>739,66</c:v>
                </c:pt>
                <c:pt idx="1192">
                  <c:v>740,11</c:v>
                </c:pt>
                <c:pt idx="1193">
                  <c:v>740,55</c:v>
                </c:pt>
                <c:pt idx="1194">
                  <c:v>741</c:v>
                </c:pt>
                <c:pt idx="1195">
                  <c:v>741,45</c:v>
                </c:pt>
                <c:pt idx="1196">
                  <c:v>741,89</c:v>
                </c:pt>
                <c:pt idx="1197">
                  <c:v>742,34</c:v>
                </c:pt>
                <c:pt idx="1198">
                  <c:v>742,79</c:v>
                </c:pt>
                <c:pt idx="1199">
                  <c:v>743,23</c:v>
                </c:pt>
                <c:pt idx="1200">
                  <c:v>743,68</c:v>
                </c:pt>
                <c:pt idx="1201">
                  <c:v>744,12</c:v>
                </c:pt>
                <c:pt idx="1202">
                  <c:v>744,57</c:v>
                </c:pt>
                <c:pt idx="1203">
                  <c:v>745,02</c:v>
                </c:pt>
                <c:pt idx="1204">
                  <c:v>745,46</c:v>
                </c:pt>
                <c:pt idx="1205">
                  <c:v>745,91</c:v>
                </c:pt>
                <c:pt idx="1206">
                  <c:v>746,36</c:v>
                </c:pt>
                <c:pt idx="1207">
                  <c:v>746,8</c:v>
                </c:pt>
                <c:pt idx="1208">
                  <c:v>747,25</c:v>
                </c:pt>
                <c:pt idx="1209">
                  <c:v>747,69</c:v>
                </c:pt>
                <c:pt idx="1210">
                  <c:v>748,14</c:v>
                </c:pt>
                <c:pt idx="1211">
                  <c:v>748,59</c:v>
                </c:pt>
                <c:pt idx="1212">
                  <c:v>749,03</c:v>
                </c:pt>
                <c:pt idx="1213">
                  <c:v>749,48</c:v>
                </c:pt>
                <c:pt idx="1214">
                  <c:v>749,92</c:v>
                </c:pt>
                <c:pt idx="1215">
                  <c:v>750,37</c:v>
                </c:pt>
                <c:pt idx="1216">
                  <c:v>750,82</c:v>
                </c:pt>
                <c:pt idx="1217">
                  <c:v>751,26</c:v>
                </c:pt>
                <c:pt idx="1218">
                  <c:v>751,71</c:v>
                </c:pt>
                <c:pt idx="1219">
                  <c:v>752,15</c:v>
                </c:pt>
                <c:pt idx="1220">
                  <c:v>752,6</c:v>
                </c:pt>
                <c:pt idx="1221">
                  <c:v>753,05</c:v>
                </c:pt>
                <c:pt idx="1222">
                  <c:v>753,49</c:v>
                </c:pt>
                <c:pt idx="1223">
                  <c:v>753,94</c:v>
                </c:pt>
                <c:pt idx="1224">
                  <c:v>754,38</c:v>
                </c:pt>
                <c:pt idx="1225">
                  <c:v>754,83</c:v>
                </c:pt>
                <c:pt idx="1226">
                  <c:v>755,27</c:v>
                </c:pt>
                <c:pt idx="1227">
                  <c:v>755,72</c:v>
                </c:pt>
                <c:pt idx="1228">
                  <c:v>756,17</c:v>
                </c:pt>
                <c:pt idx="1229">
                  <c:v>756,61</c:v>
                </c:pt>
                <c:pt idx="1230">
                  <c:v>757,06</c:v>
                </c:pt>
                <c:pt idx="1231">
                  <c:v>757,5</c:v>
                </c:pt>
                <c:pt idx="1232">
                  <c:v>757,95</c:v>
                </c:pt>
                <c:pt idx="1233">
                  <c:v>758,39</c:v>
                </c:pt>
                <c:pt idx="1234">
                  <c:v>758,84</c:v>
                </c:pt>
                <c:pt idx="1235">
                  <c:v>759,28</c:v>
                </c:pt>
                <c:pt idx="1236">
                  <c:v>759,73</c:v>
                </c:pt>
                <c:pt idx="1237">
                  <c:v>760,17</c:v>
                </c:pt>
                <c:pt idx="1238">
                  <c:v>760,62</c:v>
                </c:pt>
                <c:pt idx="1239">
                  <c:v>761,07</c:v>
                </c:pt>
                <c:pt idx="1240">
                  <c:v>761,51</c:v>
                </c:pt>
                <c:pt idx="1241">
                  <c:v>761,96</c:v>
                </c:pt>
                <c:pt idx="1242">
                  <c:v>762,4</c:v>
                </c:pt>
                <c:pt idx="1243">
                  <c:v>762,85</c:v>
                </c:pt>
                <c:pt idx="1244">
                  <c:v>763,29</c:v>
                </c:pt>
                <c:pt idx="1245">
                  <c:v>763,74</c:v>
                </c:pt>
                <c:pt idx="1246">
                  <c:v>764,18</c:v>
                </c:pt>
                <c:pt idx="1247">
                  <c:v>764,63</c:v>
                </c:pt>
                <c:pt idx="1248">
                  <c:v>765,07</c:v>
                </c:pt>
                <c:pt idx="1249">
                  <c:v>765,52</c:v>
                </c:pt>
                <c:pt idx="1250">
                  <c:v>765,96</c:v>
                </c:pt>
                <c:pt idx="1251">
                  <c:v>766,41</c:v>
                </c:pt>
                <c:pt idx="1252">
                  <c:v>766,85</c:v>
                </c:pt>
                <c:pt idx="1253">
                  <c:v>767,3</c:v>
                </c:pt>
                <c:pt idx="1254">
                  <c:v>767,74</c:v>
                </c:pt>
                <c:pt idx="1255">
                  <c:v>768,19</c:v>
                </c:pt>
                <c:pt idx="1256">
                  <c:v>768,63</c:v>
                </c:pt>
                <c:pt idx="1257">
                  <c:v>769,07</c:v>
                </c:pt>
                <c:pt idx="1258">
                  <c:v>769,52</c:v>
                </c:pt>
                <c:pt idx="1259">
                  <c:v>769,96</c:v>
                </c:pt>
                <c:pt idx="1260">
                  <c:v>770,41</c:v>
                </c:pt>
                <c:pt idx="1261">
                  <c:v>770,85</c:v>
                </c:pt>
                <c:pt idx="1262">
                  <c:v>771,3</c:v>
                </c:pt>
                <c:pt idx="1263">
                  <c:v>771,74</c:v>
                </c:pt>
                <c:pt idx="1264">
                  <c:v>772,19</c:v>
                </c:pt>
                <c:pt idx="1265">
                  <c:v>772,63</c:v>
                </c:pt>
                <c:pt idx="1266">
                  <c:v>773,08</c:v>
                </c:pt>
                <c:pt idx="1267">
                  <c:v>773,52</c:v>
                </c:pt>
                <c:pt idx="1268">
                  <c:v>773,97</c:v>
                </c:pt>
                <c:pt idx="1269">
                  <c:v>774,41</c:v>
                </c:pt>
                <c:pt idx="1270">
                  <c:v>774,85</c:v>
                </c:pt>
                <c:pt idx="1271">
                  <c:v>775,3</c:v>
                </c:pt>
                <c:pt idx="1272">
                  <c:v>775,74</c:v>
                </c:pt>
                <c:pt idx="1273">
                  <c:v>776,19</c:v>
                </c:pt>
                <c:pt idx="1274">
                  <c:v>776,63</c:v>
                </c:pt>
                <c:pt idx="1275">
                  <c:v>777,08</c:v>
                </c:pt>
                <c:pt idx="1276">
                  <c:v>777,52</c:v>
                </c:pt>
                <c:pt idx="1277">
                  <c:v>777,96</c:v>
                </c:pt>
                <c:pt idx="1278">
                  <c:v>778,41</c:v>
                </c:pt>
                <c:pt idx="1279">
                  <c:v>778,85</c:v>
                </c:pt>
                <c:pt idx="1280">
                  <c:v>779,3</c:v>
                </c:pt>
                <c:pt idx="1281">
                  <c:v>779,74</c:v>
                </c:pt>
                <c:pt idx="1282">
                  <c:v>780,18</c:v>
                </c:pt>
                <c:pt idx="1283">
                  <c:v>780,63</c:v>
                </c:pt>
                <c:pt idx="1284">
                  <c:v>781,07</c:v>
                </c:pt>
                <c:pt idx="1285">
                  <c:v>781,52</c:v>
                </c:pt>
                <c:pt idx="1286">
                  <c:v>781,96</c:v>
                </c:pt>
                <c:pt idx="1287">
                  <c:v>782,4</c:v>
                </c:pt>
                <c:pt idx="1288">
                  <c:v>782,85</c:v>
                </c:pt>
                <c:pt idx="1289">
                  <c:v>783,29</c:v>
                </c:pt>
                <c:pt idx="1290">
                  <c:v>783,74</c:v>
                </c:pt>
                <c:pt idx="1291">
                  <c:v>784,18</c:v>
                </c:pt>
                <c:pt idx="1292">
                  <c:v>784,62</c:v>
                </c:pt>
                <c:pt idx="1293">
                  <c:v>785,07</c:v>
                </c:pt>
                <c:pt idx="1294">
                  <c:v>785,51</c:v>
                </c:pt>
                <c:pt idx="1295">
                  <c:v>785,95</c:v>
                </c:pt>
                <c:pt idx="1296">
                  <c:v>786,4</c:v>
                </c:pt>
                <c:pt idx="1297">
                  <c:v>786,84</c:v>
                </c:pt>
                <c:pt idx="1298">
                  <c:v>787,28</c:v>
                </c:pt>
                <c:pt idx="1299">
                  <c:v>787,73</c:v>
                </c:pt>
                <c:pt idx="1300">
                  <c:v>788,17</c:v>
                </c:pt>
                <c:pt idx="1301">
                  <c:v>788,61</c:v>
                </c:pt>
                <c:pt idx="1302">
                  <c:v>789,06</c:v>
                </c:pt>
                <c:pt idx="1303">
                  <c:v>789,5</c:v>
                </c:pt>
                <c:pt idx="1304">
                  <c:v>789,94</c:v>
                </c:pt>
                <c:pt idx="1305">
                  <c:v>790,39</c:v>
                </c:pt>
                <c:pt idx="1306">
                  <c:v>790,83</c:v>
                </c:pt>
                <c:pt idx="1307">
                  <c:v>791,27</c:v>
                </c:pt>
                <c:pt idx="1308">
                  <c:v>791,72</c:v>
                </c:pt>
                <c:pt idx="1309">
                  <c:v>792,16</c:v>
                </c:pt>
                <c:pt idx="1310">
                  <c:v>792,6</c:v>
                </c:pt>
                <c:pt idx="1311">
                  <c:v>793,05</c:v>
                </c:pt>
                <c:pt idx="1312">
                  <c:v>793,49</c:v>
                </c:pt>
                <c:pt idx="1313">
                  <c:v>793,93</c:v>
                </c:pt>
                <c:pt idx="1314">
                  <c:v>794,38</c:v>
                </c:pt>
                <c:pt idx="1315">
                  <c:v>794,82</c:v>
                </c:pt>
                <c:pt idx="1316">
                  <c:v>795,26</c:v>
                </c:pt>
                <c:pt idx="1317">
                  <c:v>795,71</c:v>
                </c:pt>
                <c:pt idx="1318">
                  <c:v>796,15</c:v>
                </c:pt>
                <c:pt idx="1319">
                  <c:v>796,59</c:v>
                </c:pt>
                <c:pt idx="1320">
                  <c:v>797,03</c:v>
                </c:pt>
                <c:pt idx="1321">
                  <c:v>797,48</c:v>
                </c:pt>
                <c:pt idx="1322">
                  <c:v>797,92</c:v>
                </c:pt>
                <c:pt idx="1323">
                  <c:v>798,36</c:v>
                </c:pt>
                <c:pt idx="1324">
                  <c:v>798,81</c:v>
                </c:pt>
                <c:pt idx="1325">
                  <c:v>799,25</c:v>
                </c:pt>
                <c:pt idx="1326">
                  <c:v>799,69</c:v>
                </c:pt>
                <c:pt idx="1327">
                  <c:v>800,13</c:v>
                </c:pt>
                <c:pt idx="1328">
                  <c:v>800,58</c:v>
                </c:pt>
                <c:pt idx="1329">
                  <c:v>801,02</c:v>
                </c:pt>
                <c:pt idx="1330">
                  <c:v>801,46</c:v>
                </c:pt>
                <c:pt idx="1331">
                  <c:v>801,9</c:v>
                </c:pt>
                <c:pt idx="1332">
                  <c:v>802,35</c:v>
                </c:pt>
                <c:pt idx="1333">
                  <c:v>802,79</c:v>
                </c:pt>
                <c:pt idx="1334">
                  <c:v>803,23</c:v>
                </c:pt>
                <c:pt idx="1335">
                  <c:v>803,67</c:v>
                </c:pt>
                <c:pt idx="1336">
                  <c:v>804,12</c:v>
                </c:pt>
                <c:pt idx="1337">
                  <c:v>804,56</c:v>
                </c:pt>
                <c:pt idx="1338">
                  <c:v>805</c:v>
                </c:pt>
                <c:pt idx="1339">
                  <c:v>805,44</c:v>
                </c:pt>
                <c:pt idx="1340">
                  <c:v>805,89</c:v>
                </c:pt>
                <c:pt idx="1341">
                  <c:v>806,33</c:v>
                </c:pt>
                <c:pt idx="1342">
                  <c:v>806,77</c:v>
                </c:pt>
                <c:pt idx="1343">
                  <c:v>807,21</c:v>
                </c:pt>
                <c:pt idx="1344">
                  <c:v>807,66</c:v>
                </c:pt>
                <c:pt idx="1345">
                  <c:v>808,1</c:v>
                </c:pt>
                <c:pt idx="1346">
                  <c:v>808,54</c:v>
                </c:pt>
                <c:pt idx="1347">
                  <c:v>808,98</c:v>
                </c:pt>
                <c:pt idx="1348">
                  <c:v>809,42</c:v>
                </c:pt>
                <c:pt idx="1349">
                  <c:v>809,87</c:v>
                </c:pt>
                <c:pt idx="1350">
                  <c:v>810,31</c:v>
                </c:pt>
                <c:pt idx="1351">
                  <c:v>810,75</c:v>
                </c:pt>
                <c:pt idx="1352">
                  <c:v>811,19</c:v>
                </c:pt>
                <c:pt idx="1353">
                  <c:v>811,63</c:v>
                </c:pt>
                <c:pt idx="1354">
                  <c:v>812,08</c:v>
                </c:pt>
                <c:pt idx="1355">
                  <c:v>812,52</c:v>
                </c:pt>
                <c:pt idx="1356">
                  <c:v>812,96</c:v>
                </c:pt>
                <c:pt idx="1357">
                  <c:v>813,4</c:v>
                </c:pt>
                <c:pt idx="1358">
                  <c:v>813,84</c:v>
                </c:pt>
                <c:pt idx="1359">
                  <c:v>814,28</c:v>
                </c:pt>
                <c:pt idx="1360">
                  <c:v>814,73</c:v>
                </c:pt>
                <c:pt idx="1361">
                  <c:v>815,17</c:v>
                </c:pt>
                <c:pt idx="1362">
                  <c:v>815,61</c:v>
                </c:pt>
                <c:pt idx="1363">
                  <c:v>816,05</c:v>
                </c:pt>
                <c:pt idx="1364">
                  <c:v>816,49</c:v>
                </c:pt>
                <c:pt idx="1365">
                  <c:v>816,93</c:v>
                </c:pt>
                <c:pt idx="1366">
                  <c:v>817,38</c:v>
                </c:pt>
                <c:pt idx="1367">
                  <c:v>817,82</c:v>
                </c:pt>
                <c:pt idx="1368">
                  <c:v>818,26</c:v>
                </c:pt>
                <c:pt idx="1369">
                  <c:v>818,7</c:v>
                </c:pt>
                <c:pt idx="1370">
                  <c:v>819,14</c:v>
                </c:pt>
                <c:pt idx="1371">
                  <c:v>819,58</c:v>
                </c:pt>
                <c:pt idx="1372">
                  <c:v>820,03</c:v>
                </c:pt>
                <c:pt idx="1373">
                  <c:v>820,47</c:v>
                </c:pt>
                <c:pt idx="1374">
                  <c:v>820,91</c:v>
                </c:pt>
                <c:pt idx="1375">
                  <c:v>821,35</c:v>
                </c:pt>
                <c:pt idx="1376">
                  <c:v>821,79</c:v>
                </c:pt>
                <c:pt idx="1377">
                  <c:v>822,23</c:v>
                </c:pt>
                <c:pt idx="1378">
                  <c:v>822,67</c:v>
                </c:pt>
                <c:pt idx="1379">
                  <c:v>823,11</c:v>
                </c:pt>
                <c:pt idx="1380">
                  <c:v>823,55</c:v>
                </c:pt>
                <c:pt idx="1381">
                  <c:v>824</c:v>
                </c:pt>
                <c:pt idx="1382">
                  <c:v>824,44</c:v>
                </c:pt>
                <c:pt idx="1383">
                  <c:v>824,88</c:v>
                </c:pt>
                <c:pt idx="1384">
                  <c:v>825,32</c:v>
                </c:pt>
                <c:pt idx="1385">
                  <c:v>825,76</c:v>
                </c:pt>
                <c:pt idx="1386">
                  <c:v>826,2</c:v>
                </c:pt>
                <c:pt idx="1387">
                  <c:v>826,64</c:v>
                </c:pt>
                <c:pt idx="1388">
                  <c:v>827,08</c:v>
                </c:pt>
                <c:pt idx="1389">
                  <c:v>827,52</c:v>
                </c:pt>
                <c:pt idx="1390">
                  <c:v>827,96</c:v>
                </c:pt>
                <c:pt idx="1391">
                  <c:v>828,41</c:v>
                </c:pt>
                <c:pt idx="1392">
                  <c:v>828,85</c:v>
                </c:pt>
                <c:pt idx="1393">
                  <c:v>829,29</c:v>
                </c:pt>
                <c:pt idx="1394">
                  <c:v>829,73</c:v>
                </c:pt>
                <c:pt idx="1395">
                  <c:v>830,17</c:v>
                </c:pt>
                <c:pt idx="1396">
                  <c:v>830,61</c:v>
                </c:pt>
                <c:pt idx="1397">
                  <c:v>831,05</c:v>
                </c:pt>
                <c:pt idx="1398">
                  <c:v>831,49</c:v>
                </c:pt>
                <c:pt idx="1399">
                  <c:v>831,93</c:v>
                </c:pt>
                <c:pt idx="1400">
                  <c:v>832,37</c:v>
                </c:pt>
                <c:pt idx="1401">
                  <c:v>832,81</c:v>
                </c:pt>
                <c:pt idx="1402">
                  <c:v>833,25</c:v>
                </c:pt>
                <c:pt idx="1403">
                  <c:v>833,69</c:v>
                </c:pt>
                <c:pt idx="1404">
                  <c:v>834,13</c:v>
                </c:pt>
                <c:pt idx="1405">
                  <c:v>834,57</c:v>
                </c:pt>
                <c:pt idx="1406">
                  <c:v>835,01</c:v>
                </c:pt>
                <c:pt idx="1407">
                  <c:v>835,45</c:v>
                </c:pt>
                <c:pt idx="1408">
                  <c:v>835,89</c:v>
                </c:pt>
                <c:pt idx="1409">
                  <c:v>836,33</c:v>
                </c:pt>
                <c:pt idx="1410">
                  <c:v>836,77</c:v>
                </c:pt>
                <c:pt idx="1411">
                  <c:v>837,22</c:v>
                </c:pt>
                <c:pt idx="1412">
                  <c:v>837,66</c:v>
                </c:pt>
                <c:pt idx="1413">
                  <c:v>838,1</c:v>
                </c:pt>
                <c:pt idx="1414">
                  <c:v>838,54</c:v>
                </c:pt>
                <c:pt idx="1415">
                  <c:v>838,98</c:v>
                </c:pt>
                <c:pt idx="1416">
                  <c:v>839,42</c:v>
                </c:pt>
                <c:pt idx="1417">
                  <c:v>839,86</c:v>
                </c:pt>
                <c:pt idx="1418">
                  <c:v>840,3</c:v>
                </c:pt>
                <c:pt idx="1419">
                  <c:v>840,74</c:v>
                </c:pt>
                <c:pt idx="1420">
                  <c:v>841,18</c:v>
                </c:pt>
                <c:pt idx="1421">
                  <c:v>841,62</c:v>
                </c:pt>
                <c:pt idx="1422">
                  <c:v>842,06</c:v>
                </c:pt>
                <c:pt idx="1423">
                  <c:v>842,5</c:v>
                </c:pt>
                <c:pt idx="1424">
                  <c:v>842,94</c:v>
                </c:pt>
                <c:pt idx="1425">
                  <c:v>843,37</c:v>
                </c:pt>
                <c:pt idx="1426">
                  <c:v>843,81</c:v>
                </c:pt>
                <c:pt idx="1427">
                  <c:v>844,25</c:v>
                </c:pt>
                <c:pt idx="1428">
                  <c:v>844,69</c:v>
                </c:pt>
                <c:pt idx="1429">
                  <c:v>845,13</c:v>
                </c:pt>
                <c:pt idx="1430">
                  <c:v>845,57</c:v>
                </c:pt>
                <c:pt idx="1431">
                  <c:v>846,01</c:v>
                </c:pt>
                <c:pt idx="1432">
                  <c:v>846,45</c:v>
                </c:pt>
                <c:pt idx="1433">
                  <c:v>846,89</c:v>
                </c:pt>
                <c:pt idx="1434">
                  <c:v>847,33</c:v>
                </c:pt>
                <c:pt idx="1435">
                  <c:v>847,77</c:v>
                </c:pt>
                <c:pt idx="1436">
                  <c:v>848,21</c:v>
                </c:pt>
                <c:pt idx="1437">
                  <c:v>848,65</c:v>
                </c:pt>
                <c:pt idx="1438">
                  <c:v>849,09</c:v>
                </c:pt>
                <c:pt idx="1439">
                  <c:v>849,53</c:v>
                </c:pt>
                <c:pt idx="1440">
                  <c:v>849,97</c:v>
                </c:pt>
                <c:pt idx="1441">
                  <c:v>850,41</c:v>
                </c:pt>
                <c:pt idx="1442">
                  <c:v>850,85</c:v>
                </c:pt>
                <c:pt idx="1443">
                  <c:v>851,29</c:v>
                </c:pt>
                <c:pt idx="1444">
                  <c:v>851,73</c:v>
                </c:pt>
                <c:pt idx="1445">
                  <c:v>852,16</c:v>
                </c:pt>
                <c:pt idx="1446">
                  <c:v>852,6</c:v>
                </c:pt>
                <c:pt idx="1447">
                  <c:v>853,04</c:v>
                </c:pt>
                <c:pt idx="1448">
                  <c:v>853,48</c:v>
                </c:pt>
                <c:pt idx="1449">
                  <c:v>853,92</c:v>
                </c:pt>
                <c:pt idx="1450">
                  <c:v>854,36</c:v>
                </c:pt>
                <c:pt idx="1451">
                  <c:v>854,8</c:v>
                </c:pt>
                <c:pt idx="1452">
                  <c:v>855,24</c:v>
                </c:pt>
                <c:pt idx="1453">
                  <c:v>855,68</c:v>
                </c:pt>
                <c:pt idx="1454">
                  <c:v>856,12</c:v>
                </c:pt>
                <c:pt idx="1455">
                  <c:v>856,55</c:v>
                </c:pt>
                <c:pt idx="1456">
                  <c:v>856,99</c:v>
                </c:pt>
                <c:pt idx="1457">
                  <c:v>857,43</c:v>
                </c:pt>
                <c:pt idx="1458">
                  <c:v>857,87</c:v>
                </c:pt>
                <c:pt idx="1459">
                  <c:v>858,31</c:v>
                </c:pt>
                <c:pt idx="1460">
                  <c:v>858,75</c:v>
                </c:pt>
                <c:pt idx="1461">
                  <c:v>859,19</c:v>
                </c:pt>
                <c:pt idx="1462">
                  <c:v>859,63</c:v>
                </c:pt>
                <c:pt idx="1463">
                  <c:v>860,06</c:v>
                </c:pt>
                <c:pt idx="1464">
                  <c:v>860,5</c:v>
                </c:pt>
                <c:pt idx="1465">
                  <c:v>860,94</c:v>
                </c:pt>
                <c:pt idx="1466">
                  <c:v>861,38</c:v>
                </c:pt>
                <c:pt idx="1467">
                  <c:v>861,82</c:v>
                </c:pt>
                <c:pt idx="1468">
                  <c:v>862,26</c:v>
                </c:pt>
                <c:pt idx="1469">
                  <c:v>862,7</c:v>
                </c:pt>
                <c:pt idx="1470">
                  <c:v>863,13</c:v>
                </c:pt>
                <c:pt idx="1471">
                  <c:v>863,57</c:v>
                </c:pt>
                <c:pt idx="1472">
                  <c:v>864,01</c:v>
                </c:pt>
                <c:pt idx="1473">
                  <c:v>864,45</c:v>
                </c:pt>
                <c:pt idx="1474">
                  <c:v>864,89</c:v>
                </c:pt>
                <c:pt idx="1475">
                  <c:v>865,33</c:v>
                </c:pt>
                <c:pt idx="1476">
                  <c:v>865,76</c:v>
                </c:pt>
                <c:pt idx="1477">
                  <c:v>866,2</c:v>
                </c:pt>
                <c:pt idx="1478">
                  <c:v>866,64</c:v>
                </c:pt>
                <c:pt idx="1479">
                  <c:v>867,08</c:v>
                </c:pt>
                <c:pt idx="1480">
                  <c:v>867,52</c:v>
                </c:pt>
                <c:pt idx="1481">
                  <c:v>867,96</c:v>
                </c:pt>
                <c:pt idx="1482">
                  <c:v>868,39</c:v>
                </c:pt>
                <c:pt idx="1483">
                  <c:v>868,83</c:v>
                </c:pt>
                <c:pt idx="1484">
                  <c:v>869,27</c:v>
                </c:pt>
                <c:pt idx="1485">
                  <c:v>869,71</c:v>
                </c:pt>
                <c:pt idx="1486">
                  <c:v>870,15</c:v>
                </c:pt>
                <c:pt idx="1487">
                  <c:v>870,58</c:v>
                </c:pt>
                <c:pt idx="1488">
                  <c:v>871,02</c:v>
                </c:pt>
                <c:pt idx="1489">
                  <c:v>871,46</c:v>
                </c:pt>
                <c:pt idx="1490">
                  <c:v>871,9</c:v>
                </c:pt>
                <c:pt idx="1491">
                  <c:v>872,34</c:v>
                </c:pt>
                <c:pt idx="1492">
                  <c:v>872,77</c:v>
                </c:pt>
                <c:pt idx="1493">
                  <c:v>873,21</c:v>
                </c:pt>
                <c:pt idx="1494">
                  <c:v>873,65</c:v>
                </c:pt>
                <c:pt idx="1495">
                  <c:v>874,09</c:v>
                </c:pt>
                <c:pt idx="1496">
                  <c:v>874,52</c:v>
                </c:pt>
                <c:pt idx="1497">
                  <c:v>874,96</c:v>
                </c:pt>
                <c:pt idx="1498">
                  <c:v>875,4</c:v>
                </c:pt>
                <c:pt idx="1499">
                  <c:v>875,84</c:v>
                </c:pt>
                <c:pt idx="1500">
                  <c:v>876,27</c:v>
                </c:pt>
                <c:pt idx="1501">
                  <c:v>876,71</c:v>
                </c:pt>
                <c:pt idx="1502">
                  <c:v>877,15</c:v>
                </c:pt>
                <c:pt idx="1503">
                  <c:v>877,59</c:v>
                </c:pt>
                <c:pt idx="1504">
                  <c:v>878,02</c:v>
                </c:pt>
                <c:pt idx="1505">
                  <c:v>878,46</c:v>
                </c:pt>
                <c:pt idx="1506">
                  <c:v>878,9</c:v>
                </c:pt>
                <c:pt idx="1507">
                  <c:v>879,34</c:v>
                </c:pt>
                <c:pt idx="1508">
                  <c:v>879,77</c:v>
                </c:pt>
                <c:pt idx="1509">
                  <c:v>880,21</c:v>
                </c:pt>
                <c:pt idx="1510">
                  <c:v>880,65</c:v>
                </c:pt>
                <c:pt idx="1511">
                  <c:v>881,09</c:v>
                </c:pt>
                <c:pt idx="1512">
                  <c:v>881,52</c:v>
                </c:pt>
                <c:pt idx="1513">
                  <c:v>881,96</c:v>
                </c:pt>
                <c:pt idx="1514">
                  <c:v>882,4</c:v>
                </c:pt>
                <c:pt idx="1515">
                  <c:v>882,83</c:v>
                </c:pt>
                <c:pt idx="1516">
                  <c:v>883,27</c:v>
                </c:pt>
                <c:pt idx="1517">
                  <c:v>883,71</c:v>
                </c:pt>
                <c:pt idx="1518">
                  <c:v>884,14</c:v>
                </c:pt>
                <c:pt idx="1519">
                  <c:v>884,58</c:v>
                </c:pt>
                <c:pt idx="1520">
                  <c:v>885,02</c:v>
                </c:pt>
                <c:pt idx="1521">
                  <c:v>885,46</c:v>
                </c:pt>
                <c:pt idx="1522">
                  <c:v>885,89</c:v>
                </c:pt>
                <c:pt idx="1523">
                  <c:v>886,33</c:v>
                </c:pt>
                <c:pt idx="1524">
                  <c:v>886,77</c:v>
                </c:pt>
                <c:pt idx="1525">
                  <c:v>887,2</c:v>
                </c:pt>
                <c:pt idx="1526">
                  <c:v>887,64</c:v>
                </c:pt>
                <c:pt idx="1527">
                  <c:v>888,08</c:v>
                </c:pt>
                <c:pt idx="1528">
                  <c:v>888,51</c:v>
                </c:pt>
                <c:pt idx="1529">
                  <c:v>888,95</c:v>
                </c:pt>
                <c:pt idx="1530">
                  <c:v>889,39</c:v>
                </c:pt>
                <c:pt idx="1531">
                  <c:v>889,82</c:v>
                </c:pt>
                <c:pt idx="1532">
                  <c:v>890,26</c:v>
                </c:pt>
                <c:pt idx="1533">
                  <c:v>890,7</c:v>
                </c:pt>
                <c:pt idx="1534">
                  <c:v>891,13</c:v>
                </c:pt>
                <c:pt idx="1535">
                  <c:v>891,57</c:v>
                </c:pt>
                <c:pt idx="1536">
                  <c:v>892,01</c:v>
                </c:pt>
                <c:pt idx="1537">
                  <c:v>892,44</c:v>
                </c:pt>
                <c:pt idx="1538">
                  <c:v>892,88</c:v>
                </c:pt>
                <c:pt idx="1539">
                  <c:v>893,31</c:v>
                </c:pt>
                <c:pt idx="1540">
                  <c:v>893,75</c:v>
                </c:pt>
                <c:pt idx="1541">
                  <c:v>894,19</c:v>
                </c:pt>
                <c:pt idx="1542">
                  <c:v>894,62</c:v>
                </c:pt>
                <c:pt idx="1543">
                  <c:v>895,06</c:v>
                </c:pt>
                <c:pt idx="1544">
                  <c:v>895,5</c:v>
                </c:pt>
                <c:pt idx="1545">
                  <c:v>895,93</c:v>
                </c:pt>
                <c:pt idx="1546">
                  <c:v>896,37</c:v>
                </c:pt>
                <c:pt idx="1547">
                  <c:v>896,8</c:v>
                </c:pt>
                <c:pt idx="1548">
                  <c:v>897,24</c:v>
                </c:pt>
                <c:pt idx="1549">
                  <c:v>897,68</c:v>
                </c:pt>
                <c:pt idx="1550">
                  <c:v>898,11</c:v>
                </c:pt>
                <c:pt idx="1551">
                  <c:v>898,55</c:v>
                </c:pt>
                <c:pt idx="1552">
                  <c:v>898,98</c:v>
                </c:pt>
                <c:pt idx="1553">
                  <c:v>899,42</c:v>
                </c:pt>
                <c:pt idx="1554">
                  <c:v>899,86</c:v>
                </c:pt>
                <c:pt idx="1555">
                  <c:v>900,29</c:v>
                </c:pt>
                <c:pt idx="1556">
                  <c:v>900,73</c:v>
                </c:pt>
                <c:pt idx="1557">
                  <c:v>901,16</c:v>
                </c:pt>
                <c:pt idx="1558">
                  <c:v>901,6</c:v>
                </c:pt>
                <c:pt idx="1559">
                  <c:v>902,04</c:v>
                </c:pt>
                <c:pt idx="1560">
                  <c:v>902,47</c:v>
                </c:pt>
                <c:pt idx="1561">
                  <c:v>902,91</c:v>
                </c:pt>
                <c:pt idx="1562">
                  <c:v>903,34</c:v>
                </c:pt>
                <c:pt idx="1563">
                  <c:v>903,78</c:v>
                </c:pt>
                <c:pt idx="1564">
                  <c:v>904,21</c:v>
                </c:pt>
                <c:pt idx="1565">
                  <c:v>904,65</c:v>
                </c:pt>
                <c:pt idx="1566">
                  <c:v>905,09</c:v>
                </c:pt>
                <c:pt idx="1567">
                  <c:v>905,52</c:v>
                </c:pt>
                <c:pt idx="1568">
                  <c:v>905,96</c:v>
                </c:pt>
                <c:pt idx="1569">
                  <c:v>906,39</c:v>
                </c:pt>
                <c:pt idx="1570">
                  <c:v>906,83</c:v>
                </c:pt>
                <c:pt idx="1571">
                  <c:v>907,26</c:v>
                </c:pt>
                <c:pt idx="1572">
                  <c:v>907,7</c:v>
                </c:pt>
                <c:pt idx="1573">
                  <c:v>908,13</c:v>
                </c:pt>
                <c:pt idx="1574">
                  <c:v>908,57</c:v>
                </c:pt>
                <c:pt idx="1575">
                  <c:v>909</c:v>
                </c:pt>
                <c:pt idx="1576">
                  <c:v>909,44</c:v>
                </c:pt>
                <c:pt idx="1577">
                  <c:v>909,87</c:v>
                </c:pt>
                <c:pt idx="1578">
                  <c:v>910,31</c:v>
                </c:pt>
                <c:pt idx="1579">
                  <c:v>910,74</c:v>
                </c:pt>
                <c:pt idx="1580">
                  <c:v>911,18</c:v>
                </c:pt>
                <c:pt idx="1581">
                  <c:v>911,62</c:v>
                </c:pt>
                <c:pt idx="1582">
                  <c:v>912,05</c:v>
                </c:pt>
                <c:pt idx="1583">
                  <c:v>912,49</c:v>
                </c:pt>
                <c:pt idx="1584">
                  <c:v>912,92</c:v>
                </c:pt>
                <c:pt idx="1585">
                  <c:v>913,36</c:v>
                </c:pt>
                <c:pt idx="1586">
                  <c:v>913,79</c:v>
                </c:pt>
                <c:pt idx="1587">
                  <c:v>914,22</c:v>
                </c:pt>
                <c:pt idx="1588">
                  <c:v>914,66</c:v>
                </c:pt>
                <c:pt idx="1589">
                  <c:v>915,09</c:v>
                </c:pt>
                <c:pt idx="1590">
                  <c:v>915,53</c:v>
                </c:pt>
                <c:pt idx="1591">
                  <c:v>915,96</c:v>
                </c:pt>
                <c:pt idx="1592">
                  <c:v>916,4</c:v>
                </c:pt>
                <c:pt idx="1593">
                  <c:v>916,83</c:v>
                </c:pt>
                <c:pt idx="1594">
                  <c:v>917,27</c:v>
                </c:pt>
                <c:pt idx="1595">
                  <c:v>917,7</c:v>
                </c:pt>
                <c:pt idx="1596">
                  <c:v>918,14</c:v>
                </c:pt>
                <c:pt idx="1597">
                  <c:v>918,57</c:v>
                </c:pt>
                <c:pt idx="1598">
                  <c:v>919,01</c:v>
                </c:pt>
                <c:pt idx="1599">
                  <c:v>919,44</c:v>
                </c:pt>
                <c:pt idx="1600">
                  <c:v>919,88</c:v>
                </c:pt>
                <c:pt idx="1601">
                  <c:v>920,31</c:v>
                </c:pt>
                <c:pt idx="1602">
                  <c:v>920,75</c:v>
                </c:pt>
                <c:pt idx="1603">
                  <c:v>921,18</c:v>
                </c:pt>
                <c:pt idx="1604">
                  <c:v>921,61</c:v>
                </c:pt>
                <c:pt idx="1605">
                  <c:v>922,05</c:v>
                </c:pt>
                <c:pt idx="1606">
                  <c:v>922,48</c:v>
                </c:pt>
                <c:pt idx="1607">
                  <c:v>922,92</c:v>
                </c:pt>
                <c:pt idx="1608">
                  <c:v>923,35</c:v>
                </c:pt>
                <c:pt idx="1609">
                  <c:v>923,79</c:v>
                </c:pt>
                <c:pt idx="1610">
                  <c:v>924,22</c:v>
                </c:pt>
                <c:pt idx="1611">
                  <c:v>924,65</c:v>
                </c:pt>
                <c:pt idx="1612">
                  <c:v>925,09</c:v>
                </c:pt>
                <c:pt idx="1613">
                  <c:v>925,52</c:v>
                </c:pt>
                <c:pt idx="1614">
                  <c:v>925,96</c:v>
                </c:pt>
                <c:pt idx="1615">
                  <c:v>926,39</c:v>
                </c:pt>
                <c:pt idx="1616">
                  <c:v>926,82</c:v>
                </c:pt>
                <c:pt idx="1617">
                  <c:v>927,26</c:v>
                </c:pt>
                <c:pt idx="1618">
                  <c:v>927,69</c:v>
                </c:pt>
                <c:pt idx="1619">
                  <c:v>928,13</c:v>
                </c:pt>
                <c:pt idx="1620">
                  <c:v>928,56</c:v>
                </c:pt>
                <c:pt idx="1621">
                  <c:v>928,99</c:v>
                </c:pt>
                <c:pt idx="1622">
                  <c:v>929,43</c:v>
                </c:pt>
                <c:pt idx="1623">
                  <c:v>929,86</c:v>
                </c:pt>
                <c:pt idx="1624">
                  <c:v>930,3</c:v>
                </c:pt>
                <c:pt idx="1625">
                  <c:v>930,73</c:v>
                </c:pt>
                <c:pt idx="1626">
                  <c:v>931,16</c:v>
                </c:pt>
                <c:pt idx="1627">
                  <c:v>931,6</c:v>
                </c:pt>
                <c:pt idx="1628">
                  <c:v>932,03</c:v>
                </c:pt>
                <c:pt idx="1629">
                  <c:v>932,46</c:v>
                </c:pt>
                <c:pt idx="1630">
                  <c:v>932,9</c:v>
                </c:pt>
                <c:pt idx="1631">
                  <c:v>933,33</c:v>
                </c:pt>
                <c:pt idx="1632">
                  <c:v>933,76</c:v>
                </c:pt>
                <c:pt idx="1633">
                  <c:v>934,2</c:v>
                </c:pt>
                <c:pt idx="1634">
                  <c:v>934,63</c:v>
                </c:pt>
                <c:pt idx="1635">
                  <c:v>935,07</c:v>
                </c:pt>
                <c:pt idx="1636">
                  <c:v>935,5</c:v>
                </c:pt>
                <c:pt idx="1637">
                  <c:v>935,93</c:v>
                </c:pt>
                <c:pt idx="1638">
                  <c:v>936,37</c:v>
                </c:pt>
                <c:pt idx="1639">
                  <c:v>936,8</c:v>
                </c:pt>
                <c:pt idx="1640">
                  <c:v>937,23</c:v>
                </c:pt>
                <c:pt idx="1641">
                  <c:v>937,67</c:v>
                </c:pt>
                <c:pt idx="1642">
                  <c:v>938,1</c:v>
                </c:pt>
                <c:pt idx="1643">
                  <c:v>938,53</c:v>
                </c:pt>
                <c:pt idx="1644">
                  <c:v>938,96</c:v>
                </c:pt>
                <c:pt idx="1645">
                  <c:v>939,4</c:v>
                </c:pt>
                <c:pt idx="1646">
                  <c:v>939,83</c:v>
                </c:pt>
                <c:pt idx="1647">
                  <c:v>940,26</c:v>
                </c:pt>
                <c:pt idx="1648">
                  <c:v>940,7</c:v>
                </c:pt>
                <c:pt idx="1649">
                  <c:v>941,13</c:v>
                </c:pt>
                <c:pt idx="1650">
                  <c:v>941,56</c:v>
                </c:pt>
                <c:pt idx="1651">
                  <c:v>942</c:v>
                </c:pt>
                <c:pt idx="1652">
                  <c:v>942,43</c:v>
                </c:pt>
                <c:pt idx="1653">
                  <c:v>942,86</c:v>
                </c:pt>
                <c:pt idx="1654">
                  <c:v>943,29</c:v>
                </c:pt>
                <c:pt idx="1655">
                  <c:v>943,73</c:v>
                </c:pt>
                <c:pt idx="1656">
                  <c:v>944,16</c:v>
                </c:pt>
                <c:pt idx="1657">
                  <c:v>944,59</c:v>
                </c:pt>
                <c:pt idx="1658">
                  <c:v>945,03</c:v>
                </c:pt>
                <c:pt idx="1659">
                  <c:v>945,46</c:v>
                </c:pt>
                <c:pt idx="1660">
                  <c:v>945,89</c:v>
                </c:pt>
                <c:pt idx="1661">
                  <c:v>946,32</c:v>
                </c:pt>
                <c:pt idx="1662">
                  <c:v>946,76</c:v>
                </c:pt>
                <c:pt idx="1663">
                  <c:v>947,19</c:v>
                </c:pt>
                <c:pt idx="1664">
                  <c:v>947,62</c:v>
                </c:pt>
                <c:pt idx="1665">
                  <c:v>948,05</c:v>
                </c:pt>
                <c:pt idx="1666">
                  <c:v>948,49</c:v>
                </c:pt>
                <c:pt idx="1667">
                  <c:v>948,92</c:v>
                </c:pt>
                <c:pt idx="1668">
                  <c:v>949,35</c:v>
                </c:pt>
                <c:pt idx="1669">
                  <c:v>949,78</c:v>
                </c:pt>
                <c:pt idx="1670">
                  <c:v>950,22</c:v>
                </c:pt>
                <c:pt idx="1671">
                  <c:v>950,65</c:v>
                </c:pt>
                <c:pt idx="1672">
                  <c:v>951,08</c:v>
                </c:pt>
                <c:pt idx="1673">
                  <c:v>951,51</c:v>
                </c:pt>
                <c:pt idx="1674">
                  <c:v>951,95</c:v>
                </c:pt>
                <c:pt idx="1675">
                  <c:v>952,38</c:v>
                </c:pt>
                <c:pt idx="1676">
                  <c:v>952,81</c:v>
                </c:pt>
                <c:pt idx="1677">
                  <c:v>953,24</c:v>
                </c:pt>
                <c:pt idx="1678">
                  <c:v>953,67</c:v>
                </c:pt>
                <c:pt idx="1679">
                  <c:v>954,11</c:v>
                </c:pt>
                <c:pt idx="1680">
                  <c:v>954,54</c:v>
                </c:pt>
                <c:pt idx="1681">
                  <c:v>954,97</c:v>
                </c:pt>
                <c:pt idx="1682">
                  <c:v>955,4</c:v>
                </c:pt>
                <c:pt idx="1683">
                  <c:v>955,83</c:v>
                </c:pt>
                <c:pt idx="1684">
                  <c:v>956,27</c:v>
                </c:pt>
                <c:pt idx="1685">
                  <c:v>956,7</c:v>
                </c:pt>
                <c:pt idx="1686">
                  <c:v>957,13</c:v>
                </c:pt>
                <c:pt idx="1687">
                  <c:v>957,56</c:v>
                </c:pt>
                <c:pt idx="1688">
                  <c:v>957,99</c:v>
                </c:pt>
                <c:pt idx="1689">
                  <c:v>958,43</c:v>
                </c:pt>
                <c:pt idx="1690">
                  <c:v>958,86</c:v>
                </c:pt>
                <c:pt idx="1691">
                  <c:v>959,29</c:v>
                </c:pt>
                <c:pt idx="1692">
                  <c:v>959,72</c:v>
                </c:pt>
                <c:pt idx="1693">
                  <c:v>960,15</c:v>
                </c:pt>
                <c:pt idx="1694">
                  <c:v>960,58</c:v>
                </c:pt>
                <c:pt idx="1695">
                  <c:v>961,02</c:v>
                </c:pt>
                <c:pt idx="1696">
                  <c:v>961,45</c:v>
                </c:pt>
                <c:pt idx="1697">
                  <c:v>961,88</c:v>
                </c:pt>
                <c:pt idx="1698">
                  <c:v>962,31</c:v>
                </c:pt>
                <c:pt idx="1699">
                  <c:v>962,74</c:v>
                </c:pt>
                <c:pt idx="1700">
                  <c:v>963,17</c:v>
                </c:pt>
                <c:pt idx="1701">
                  <c:v>963,61</c:v>
                </c:pt>
                <c:pt idx="1702">
                  <c:v>964,04</c:v>
                </c:pt>
                <c:pt idx="1703">
                  <c:v>964,47</c:v>
                </c:pt>
                <c:pt idx="1704">
                  <c:v>964,9</c:v>
                </c:pt>
                <c:pt idx="1705">
                  <c:v>965,33</c:v>
                </c:pt>
                <c:pt idx="1706">
                  <c:v>965,76</c:v>
                </c:pt>
                <c:pt idx="1707">
                  <c:v>966,19</c:v>
                </c:pt>
                <c:pt idx="1708">
                  <c:v>966,62</c:v>
                </c:pt>
                <c:pt idx="1709">
                  <c:v>967,06</c:v>
                </c:pt>
                <c:pt idx="1710">
                  <c:v>967,49</c:v>
                </c:pt>
                <c:pt idx="1711">
                  <c:v>967,92</c:v>
                </c:pt>
                <c:pt idx="1712">
                  <c:v>968,35</c:v>
                </c:pt>
                <c:pt idx="1713">
                  <c:v>968,78</c:v>
                </c:pt>
                <c:pt idx="1714">
                  <c:v>969,21</c:v>
                </c:pt>
                <c:pt idx="1715">
                  <c:v>969,64</c:v>
                </c:pt>
                <c:pt idx="1716">
                  <c:v>970,07</c:v>
                </c:pt>
                <c:pt idx="1717">
                  <c:v>970,5</c:v>
                </c:pt>
                <c:pt idx="1718">
                  <c:v>970,93</c:v>
                </c:pt>
                <c:pt idx="1719">
                  <c:v>971,37</c:v>
                </c:pt>
                <c:pt idx="1720">
                  <c:v>971,8</c:v>
                </c:pt>
                <c:pt idx="1721">
                  <c:v>972,23</c:v>
                </c:pt>
                <c:pt idx="1722">
                  <c:v>972,66</c:v>
                </c:pt>
                <c:pt idx="1723">
                  <c:v>973,09</c:v>
                </c:pt>
                <c:pt idx="1724">
                  <c:v>973,52</c:v>
                </c:pt>
                <c:pt idx="1725">
                  <c:v>973,95</c:v>
                </c:pt>
                <c:pt idx="1726">
                  <c:v>974,38</c:v>
                </c:pt>
                <c:pt idx="1727">
                  <c:v>974,81</c:v>
                </c:pt>
                <c:pt idx="1728">
                  <c:v>975,24</c:v>
                </c:pt>
                <c:pt idx="1729">
                  <c:v>975,67</c:v>
                </c:pt>
                <c:pt idx="1730">
                  <c:v>976,1</c:v>
                </c:pt>
                <c:pt idx="1731">
                  <c:v>976,53</c:v>
                </c:pt>
                <c:pt idx="1732">
                  <c:v>976,96</c:v>
                </c:pt>
                <c:pt idx="1733">
                  <c:v>977,39</c:v>
                </c:pt>
                <c:pt idx="1734">
                  <c:v>977,82</c:v>
                </c:pt>
                <c:pt idx="1735">
                  <c:v>978,26</c:v>
                </c:pt>
                <c:pt idx="1736">
                  <c:v>978,69</c:v>
                </c:pt>
                <c:pt idx="1737">
                  <c:v>979,12</c:v>
                </c:pt>
                <c:pt idx="1738">
                  <c:v>979,55</c:v>
                </c:pt>
                <c:pt idx="1739">
                  <c:v>979,98</c:v>
                </c:pt>
                <c:pt idx="1740">
                  <c:v>980,41</c:v>
                </c:pt>
                <c:pt idx="1741">
                  <c:v>980,84</c:v>
                </c:pt>
                <c:pt idx="1742">
                  <c:v>981,27</c:v>
                </c:pt>
                <c:pt idx="1743">
                  <c:v>981,7</c:v>
                </c:pt>
                <c:pt idx="1744">
                  <c:v>982,13</c:v>
                </c:pt>
                <c:pt idx="1745">
                  <c:v>982,56</c:v>
                </c:pt>
                <c:pt idx="1746">
                  <c:v>982,99</c:v>
                </c:pt>
                <c:pt idx="1747">
                  <c:v>983,42</c:v>
                </c:pt>
                <c:pt idx="1748">
                  <c:v>983,85</c:v>
                </c:pt>
                <c:pt idx="1749">
                  <c:v>984,28</c:v>
                </c:pt>
                <c:pt idx="1750">
                  <c:v>984,71</c:v>
                </c:pt>
                <c:pt idx="1751">
                  <c:v>985,14</c:v>
                </c:pt>
                <c:pt idx="1752">
                  <c:v>985,57</c:v>
                </c:pt>
                <c:pt idx="1753">
                  <c:v>986</c:v>
                </c:pt>
                <c:pt idx="1754">
                  <c:v>986,43</c:v>
                </c:pt>
                <c:pt idx="1755">
                  <c:v>986,86</c:v>
                </c:pt>
                <c:pt idx="1756">
                  <c:v>987,29</c:v>
                </c:pt>
                <c:pt idx="1757">
                  <c:v>987,72</c:v>
                </c:pt>
                <c:pt idx="1758">
                  <c:v>988,15</c:v>
                </c:pt>
                <c:pt idx="1759">
                  <c:v>988,57</c:v>
                </c:pt>
                <c:pt idx="1760">
                  <c:v>989</c:v>
                </c:pt>
                <c:pt idx="1761">
                  <c:v>989,43</c:v>
                </c:pt>
                <c:pt idx="1762">
                  <c:v>989,86</c:v>
                </c:pt>
                <c:pt idx="1763">
                  <c:v>990,29</c:v>
                </c:pt>
                <c:pt idx="1764">
                  <c:v>990,72</c:v>
                </c:pt>
                <c:pt idx="1765">
                  <c:v>991,15</c:v>
                </c:pt>
                <c:pt idx="1766">
                  <c:v>991,58</c:v>
                </c:pt>
                <c:pt idx="1767">
                  <c:v>992,01</c:v>
                </c:pt>
                <c:pt idx="1768">
                  <c:v>992,44</c:v>
                </c:pt>
                <c:pt idx="1769">
                  <c:v>992,87</c:v>
                </c:pt>
                <c:pt idx="1770">
                  <c:v>993,3</c:v>
                </c:pt>
                <c:pt idx="1771">
                  <c:v>993,73</c:v>
                </c:pt>
                <c:pt idx="1772">
                  <c:v>994,16</c:v>
                </c:pt>
                <c:pt idx="1773">
                  <c:v>994,59</c:v>
                </c:pt>
                <c:pt idx="1774">
                  <c:v>995,02</c:v>
                </c:pt>
                <c:pt idx="1775">
                  <c:v>995,44</c:v>
                </c:pt>
                <c:pt idx="1776">
                  <c:v>995,87</c:v>
                </c:pt>
                <c:pt idx="1777">
                  <c:v>996,3</c:v>
                </c:pt>
                <c:pt idx="1778">
                  <c:v>996,73</c:v>
                </c:pt>
                <c:pt idx="1779">
                  <c:v>997,16</c:v>
                </c:pt>
                <c:pt idx="1780">
                  <c:v>997,59</c:v>
                </c:pt>
                <c:pt idx="1781">
                  <c:v>998,02</c:v>
                </c:pt>
                <c:pt idx="1782">
                  <c:v>998,45</c:v>
                </c:pt>
                <c:pt idx="1783">
                  <c:v>998,88</c:v>
                </c:pt>
                <c:pt idx="1784">
                  <c:v>999,31</c:v>
                </c:pt>
                <c:pt idx="1785">
                  <c:v>999,73</c:v>
                </c:pt>
                <c:pt idx="1786">
                  <c:v>1000,16</c:v>
                </c:pt>
                <c:pt idx="1787">
                  <c:v>1000,59</c:v>
                </c:pt>
                <c:pt idx="1788">
                  <c:v>1001,02</c:v>
                </c:pt>
                <c:pt idx="1789">
                  <c:v>1001,45</c:v>
                </c:pt>
                <c:pt idx="1790">
                  <c:v>1001,88</c:v>
                </c:pt>
                <c:pt idx="1791">
                  <c:v>1002,31</c:v>
                </c:pt>
                <c:pt idx="1792">
                  <c:v>1002,74</c:v>
                </c:pt>
                <c:pt idx="1793">
                  <c:v>1003,16</c:v>
                </c:pt>
                <c:pt idx="1794">
                  <c:v>1003,59</c:v>
                </c:pt>
                <c:pt idx="1795">
                  <c:v>1004,02</c:v>
                </c:pt>
                <c:pt idx="1796">
                  <c:v>1004,45</c:v>
                </c:pt>
                <c:pt idx="1797">
                  <c:v>1004,88</c:v>
                </c:pt>
                <c:pt idx="1798">
                  <c:v>1005,31</c:v>
                </c:pt>
                <c:pt idx="1799">
                  <c:v>1005,73</c:v>
                </c:pt>
                <c:pt idx="1800">
                  <c:v>1006,16</c:v>
                </c:pt>
                <c:pt idx="1801">
                  <c:v>1006,59</c:v>
                </c:pt>
                <c:pt idx="1802">
                  <c:v>1007,02</c:v>
                </c:pt>
                <c:pt idx="1803">
                  <c:v>1007,45</c:v>
                </c:pt>
                <c:pt idx="1804">
                  <c:v>1007,88</c:v>
                </c:pt>
                <c:pt idx="1805">
                  <c:v>1008,3</c:v>
                </c:pt>
                <c:pt idx="1806">
                  <c:v>1008,73</c:v>
                </c:pt>
                <c:pt idx="1807">
                  <c:v>1009,16</c:v>
                </c:pt>
                <c:pt idx="1808">
                  <c:v>1009,59</c:v>
                </c:pt>
                <c:pt idx="1809">
                  <c:v>1010,02</c:v>
                </c:pt>
                <c:pt idx="1810">
                  <c:v>1010,44</c:v>
                </c:pt>
                <c:pt idx="1811">
                  <c:v>1010,87</c:v>
                </c:pt>
                <c:pt idx="1812">
                  <c:v>1011,3</c:v>
                </c:pt>
                <c:pt idx="1813">
                  <c:v>1011,73</c:v>
                </c:pt>
                <c:pt idx="1814">
                  <c:v>1012,16</c:v>
                </c:pt>
                <c:pt idx="1815">
                  <c:v>1012,58</c:v>
                </c:pt>
                <c:pt idx="1816">
                  <c:v>1013,01</c:v>
                </c:pt>
                <c:pt idx="1817">
                  <c:v>1013,44</c:v>
                </c:pt>
                <c:pt idx="1818">
                  <c:v>1013,87</c:v>
                </c:pt>
                <c:pt idx="1819">
                  <c:v>1014,3</c:v>
                </c:pt>
                <c:pt idx="1820">
                  <c:v>1014,72</c:v>
                </c:pt>
                <c:pt idx="1821">
                  <c:v>1015,15</c:v>
                </c:pt>
                <c:pt idx="1822">
                  <c:v>1015,58</c:v>
                </c:pt>
                <c:pt idx="1823">
                  <c:v>1016,01</c:v>
                </c:pt>
                <c:pt idx="1824">
                  <c:v>1016,43</c:v>
                </c:pt>
                <c:pt idx="1825">
                  <c:v>1016,86</c:v>
                </c:pt>
                <c:pt idx="1826">
                  <c:v>1017,29</c:v>
                </c:pt>
                <c:pt idx="1827">
                  <c:v>1017,72</c:v>
                </c:pt>
                <c:pt idx="1828">
                  <c:v>1018,14</c:v>
                </c:pt>
                <c:pt idx="1829">
                  <c:v>1018,57</c:v>
                </c:pt>
                <c:pt idx="1830">
                  <c:v>1019</c:v>
                </c:pt>
                <c:pt idx="1831">
                  <c:v>1019,43</c:v>
                </c:pt>
                <c:pt idx="1832">
                  <c:v>1019,85</c:v>
                </c:pt>
                <c:pt idx="1833">
                  <c:v>1020,28</c:v>
                </c:pt>
                <c:pt idx="1834">
                  <c:v>1020,71</c:v>
                </c:pt>
                <c:pt idx="1835">
                  <c:v>1021,14</c:v>
                </c:pt>
                <c:pt idx="1836">
                  <c:v>1021,56</c:v>
                </c:pt>
                <c:pt idx="1837">
                  <c:v>1021,99</c:v>
                </c:pt>
                <c:pt idx="1838">
                  <c:v>1022,42</c:v>
                </c:pt>
                <c:pt idx="1839">
                  <c:v>1022,84</c:v>
                </c:pt>
                <c:pt idx="1840">
                  <c:v>1023,27</c:v>
                </c:pt>
                <c:pt idx="1841">
                  <c:v>1023,7</c:v>
                </c:pt>
                <c:pt idx="1842">
                  <c:v>1024,13</c:v>
                </c:pt>
                <c:pt idx="1843">
                  <c:v>1024,55</c:v>
                </c:pt>
                <c:pt idx="1844">
                  <c:v>1024,98</c:v>
                </c:pt>
                <c:pt idx="1845">
                  <c:v>1025,41</c:v>
                </c:pt>
                <c:pt idx="1846">
                  <c:v>1025,83</c:v>
                </c:pt>
                <c:pt idx="1847">
                  <c:v>1026,26</c:v>
                </c:pt>
                <c:pt idx="1848">
                  <c:v>1026,69</c:v>
                </c:pt>
                <c:pt idx="1849">
                  <c:v>1027,11</c:v>
                </c:pt>
                <c:pt idx="1850">
                  <c:v>1027,54</c:v>
                </c:pt>
                <c:pt idx="1851">
                  <c:v>1027,97</c:v>
                </c:pt>
                <c:pt idx="1852">
                  <c:v>1028,39</c:v>
                </c:pt>
                <c:pt idx="1853">
                  <c:v>1028,82</c:v>
                </c:pt>
                <c:pt idx="1854">
                  <c:v>1029,25</c:v>
                </c:pt>
                <c:pt idx="1855">
                  <c:v>1029,67</c:v>
                </c:pt>
                <c:pt idx="1856">
                  <c:v>1030,1</c:v>
                </c:pt>
                <c:pt idx="1857">
                  <c:v>1030,53</c:v>
                </c:pt>
                <c:pt idx="1858">
                  <c:v>1030,95</c:v>
                </c:pt>
                <c:pt idx="1859">
                  <c:v>1031,38</c:v>
                </c:pt>
                <c:pt idx="1860">
                  <c:v>1031,81</c:v>
                </c:pt>
                <c:pt idx="1861">
                  <c:v>1032,23</c:v>
                </c:pt>
                <c:pt idx="1862">
                  <c:v>1032,66</c:v>
                </c:pt>
                <c:pt idx="1863">
                  <c:v>1033,09</c:v>
                </c:pt>
                <c:pt idx="1864">
                  <c:v>1033,51</c:v>
                </c:pt>
                <c:pt idx="1865">
                  <c:v>1033,94</c:v>
                </c:pt>
                <c:pt idx="1866">
                  <c:v>1034,37</c:v>
                </c:pt>
                <c:pt idx="1867">
                  <c:v>1034,79</c:v>
                </c:pt>
                <c:pt idx="1868">
                  <c:v>1035,22</c:v>
                </c:pt>
                <c:pt idx="1869">
                  <c:v>1035,64</c:v>
                </c:pt>
                <c:pt idx="1870">
                  <c:v>1036,07</c:v>
                </c:pt>
                <c:pt idx="1871">
                  <c:v>1036,5</c:v>
                </c:pt>
                <c:pt idx="1872">
                  <c:v>1036,92</c:v>
                </c:pt>
                <c:pt idx="1873">
                  <c:v>1037,35</c:v>
                </c:pt>
                <c:pt idx="1874">
                  <c:v>1037,77</c:v>
                </c:pt>
                <c:pt idx="1875">
                  <c:v>1038,2</c:v>
                </c:pt>
                <c:pt idx="1876">
                  <c:v>1038,63</c:v>
                </c:pt>
                <c:pt idx="1877">
                  <c:v>1039,05</c:v>
                </c:pt>
                <c:pt idx="1878">
                  <c:v>1039,48</c:v>
                </c:pt>
                <c:pt idx="1879">
                  <c:v>1039,9</c:v>
                </c:pt>
                <c:pt idx="1880">
                  <c:v>1040,33</c:v>
                </c:pt>
                <c:pt idx="1881">
                  <c:v>1040,76</c:v>
                </c:pt>
                <c:pt idx="1882">
                  <c:v>1041,18</c:v>
                </c:pt>
                <c:pt idx="1883">
                  <c:v>1041,61</c:v>
                </c:pt>
                <c:pt idx="1884">
                  <c:v>1042,03</c:v>
                </c:pt>
                <c:pt idx="1885">
                  <c:v>1042,46</c:v>
                </c:pt>
                <c:pt idx="1886">
                  <c:v>1042,88</c:v>
                </c:pt>
                <c:pt idx="1887">
                  <c:v>1043,31</c:v>
                </c:pt>
                <c:pt idx="1888">
                  <c:v>1043,74</c:v>
                </c:pt>
                <c:pt idx="1889">
                  <c:v>1044,16</c:v>
                </c:pt>
                <c:pt idx="1890">
                  <c:v>1044,59</c:v>
                </c:pt>
                <c:pt idx="1891">
                  <c:v>1045,01</c:v>
                </c:pt>
                <c:pt idx="1892">
                  <c:v>1045,44</c:v>
                </c:pt>
                <c:pt idx="1893">
                  <c:v>1045,86</c:v>
                </c:pt>
                <c:pt idx="1894">
                  <c:v>1046,29</c:v>
                </c:pt>
                <c:pt idx="1895">
                  <c:v>1046,71</c:v>
                </c:pt>
                <c:pt idx="1896">
                  <c:v>1047,14</c:v>
                </c:pt>
                <c:pt idx="1897">
                  <c:v>1047,56</c:v>
                </c:pt>
                <c:pt idx="1898">
                  <c:v>1047,99</c:v>
                </c:pt>
                <c:pt idx="1899">
                  <c:v>1048,42</c:v>
                </c:pt>
                <c:pt idx="1900">
                  <c:v>1048,84</c:v>
                </c:pt>
                <c:pt idx="1901">
                  <c:v>1049,27</c:v>
                </c:pt>
                <c:pt idx="1902">
                  <c:v>1049,69</c:v>
                </c:pt>
                <c:pt idx="1903">
                  <c:v>1050,12</c:v>
                </c:pt>
                <c:pt idx="1904">
                  <c:v>1050,54</c:v>
                </c:pt>
                <c:pt idx="1905">
                  <c:v>1050,97</c:v>
                </c:pt>
                <c:pt idx="1906">
                  <c:v>1051,39</c:v>
                </c:pt>
                <c:pt idx="1907">
                  <c:v>1051,82</c:v>
                </c:pt>
                <c:pt idx="1908">
                  <c:v>1052,24</c:v>
                </c:pt>
                <c:pt idx="1909">
                  <c:v>1052,67</c:v>
                </c:pt>
                <c:pt idx="1910">
                  <c:v>1053,09</c:v>
                </c:pt>
                <c:pt idx="1911">
                  <c:v>1053,52</c:v>
                </c:pt>
                <c:pt idx="1912">
                  <c:v>1053,94</c:v>
                </c:pt>
                <c:pt idx="1913">
                  <c:v>1054,37</c:v>
                </c:pt>
                <c:pt idx="1914">
                  <c:v>1054,79</c:v>
                </c:pt>
                <c:pt idx="1915">
                  <c:v>1055,22</c:v>
                </c:pt>
                <c:pt idx="1916">
                  <c:v>1055,64</c:v>
                </c:pt>
                <c:pt idx="1917">
                  <c:v>1056,06</c:v>
                </c:pt>
                <c:pt idx="1918">
                  <c:v>1056,49</c:v>
                </c:pt>
                <c:pt idx="1919">
                  <c:v>1056,91</c:v>
                </c:pt>
                <c:pt idx="1920">
                  <c:v>1057,34</c:v>
                </c:pt>
                <c:pt idx="1921">
                  <c:v>1057,76</c:v>
                </c:pt>
                <c:pt idx="1922">
                  <c:v>1058,19</c:v>
                </c:pt>
                <c:pt idx="1923">
                  <c:v>1058,61</c:v>
                </c:pt>
                <c:pt idx="1924">
                  <c:v>1059,04</c:v>
                </c:pt>
                <c:pt idx="1925">
                  <c:v>1059,46</c:v>
                </c:pt>
                <c:pt idx="1926">
                  <c:v>1059,89</c:v>
                </c:pt>
                <c:pt idx="1927">
                  <c:v>1060,31</c:v>
                </c:pt>
                <c:pt idx="1928">
                  <c:v>1060,73</c:v>
                </c:pt>
                <c:pt idx="1929">
                  <c:v>1061,16</c:v>
                </c:pt>
                <c:pt idx="1930">
                  <c:v>1061,58</c:v>
                </c:pt>
                <c:pt idx="1931">
                  <c:v>1062,01</c:v>
                </c:pt>
                <c:pt idx="1932">
                  <c:v>1062,43</c:v>
                </c:pt>
                <c:pt idx="1933">
                  <c:v>1062,86</c:v>
                </c:pt>
                <c:pt idx="1934">
                  <c:v>1063,28</c:v>
                </c:pt>
                <c:pt idx="1935">
                  <c:v>1063,7</c:v>
                </c:pt>
                <c:pt idx="1936">
                  <c:v>1064,13</c:v>
                </c:pt>
                <c:pt idx="1937">
                  <c:v>1064,55</c:v>
                </c:pt>
                <c:pt idx="1938">
                  <c:v>1064,98</c:v>
                </c:pt>
                <c:pt idx="1939">
                  <c:v>1065,4</c:v>
                </c:pt>
                <c:pt idx="1940">
                  <c:v>1065,82</c:v>
                </c:pt>
                <c:pt idx="1941">
                  <c:v>1066,25</c:v>
                </c:pt>
                <c:pt idx="1942">
                  <c:v>1066,67</c:v>
                </c:pt>
                <c:pt idx="1943">
                  <c:v>1067,1</c:v>
                </c:pt>
                <c:pt idx="1944">
                  <c:v>1067,52</c:v>
                </c:pt>
                <c:pt idx="1945">
                  <c:v>1067,94</c:v>
                </c:pt>
                <c:pt idx="1946">
                  <c:v>1068,37</c:v>
                </c:pt>
                <c:pt idx="1947">
                  <c:v>1068,79</c:v>
                </c:pt>
                <c:pt idx="1948">
                  <c:v>1069,21</c:v>
                </c:pt>
                <c:pt idx="1949">
                  <c:v>1069,64</c:v>
                </c:pt>
                <c:pt idx="1950">
                  <c:v>1070,06</c:v>
                </c:pt>
                <c:pt idx="1951">
                  <c:v>1070,48</c:v>
                </c:pt>
                <c:pt idx="1952">
                  <c:v>1070,91</c:v>
                </c:pt>
                <c:pt idx="1953">
                  <c:v>1071,33</c:v>
                </c:pt>
                <c:pt idx="1954">
                  <c:v>1071,76</c:v>
                </c:pt>
                <c:pt idx="1955">
                  <c:v>1072,18</c:v>
                </c:pt>
                <c:pt idx="1956">
                  <c:v>1072,6</c:v>
                </c:pt>
                <c:pt idx="1957">
                  <c:v>1073,03</c:v>
                </c:pt>
                <c:pt idx="1958">
                  <c:v>1073,45</c:v>
                </c:pt>
                <c:pt idx="1959">
                  <c:v>1073,87</c:v>
                </c:pt>
                <c:pt idx="1960">
                  <c:v>1074,3</c:v>
                </c:pt>
                <c:pt idx="1961">
                  <c:v>1074,72</c:v>
                </c:pt>
                <c:pt idx="1962">
                  <c:v>1075,14</c:v>
                </c:pt>
                <c:pt idx="1963">
                  <c:v>1075,57</c:v>
                </c:pt>
                <c:pt idx="1964">
                  <c:v>1075,99</c:v>
                </c:pt>
                <c:pt idx="1965">
                  <c:v>1076,41</c:v>
                </c:pt>
                <c:pt idx="1966">
                  <c:v>1076,84</c:v>
                </c:pt>
                <c:pt idx="1967">
                  <c:v>1077,26</c:v>
                </c:pt>
                <c:pt idx="1968">
                  <c:v>1077,68</c:v>
                </c:pt>
                <c:pt idx="1969">
                  <c:v>1078,1</c:v>
                </c:pt>
                <c:pt idx="1970">
                  <c:v>1078,53</c:v>
                </c:pt>
                <c:pt idx="1971">
                  <c:v>1078,95</c:v>
                </c:pt>
                <c:pt idx="1972">
                  <c:v>1079,37</c:v>
                </c:pt>
                <c:pt idx="1973">
                  <c:v>1079,8</c:v>
                </c:pt>
                <c:pt idx="1974">
                  <c:v>1080,22</c:v>
                </c:pt>
                <c:pt idx="1975">
                  <c:v>1080,64</c:v>
                </c:pt>
                <c:pt idx="1976">
                  <c:v>1081,06</c:v>
                </c:pt>
                <c:pt idx="1977">
                  <c:v>1081,49</c:v>
                </c:pt>
                <c:pt idx="1978">
                  <c:v>1081,91</c:v>
                </c:pt>
                <c:pt idx="1979">
                  <c:v>1082,33</c:v>
                </c:pt>
                <c:pt idx="1980">
                  <c:v>1082,76</c:v>
                </c:pt>
                <c:pt idx="1981">
                  <c:v>1083,18</c:v>
                </c:pt>
                <c:pt idx="1982">
                  <c:v>1083,6</c:v>
                </c:pt>
                <c:pt idx="1983">
                  <c:v>1084,02</c:v>
                </c:pt>
                <c:pt idx="1984">
                  <c:v>1084,45</c:v>
                </c:pt>
                <c:pt idx="1985">
                  <c:v>1084,87</c:v>
                </c:pt>
                <c:pt idx="1986">
                  <c:v>1085,29</c:v>
                </c:pt>
                <c:pt idx="1987">
                  <c:v>1085,71</c:v>
                </c:pt>
                <c:pt idx="1988">
                  <c:v>1086,14</c:v>
                </c:pt>
                <c:pt idx="1989">
                  <c:v>1086,56</c:v>
                </c:pt>
                <c:pt idx="1990">
                  <c:v>1086,98</c:v>
                </c:pt>
                <c:pt idx="1991">
                  <c:v>1087,4</c:v>
                </c:pt>
                <c:pt idx="1992">
                  <c:v>1087,83</c:v>
                </c:pt>
                <c:pt idx="1993">
                  <c:v>1088,25</c:v>
                </c:pt>
                <c:pt idx="1994">
                  <c:v>1088,67</c:v>
                </c:pt>
                <c:pt idx="1995">
                  <c:v>1089,09</c:v>
                </c:pt>
                <c:pt idx="1996">
                  <c:v>1089,51</c:v>
                </c:pt>
                <c:pt idx="1997">
                  <c:v>1089,94</c:v>
                </c:pt>
                <c:pt idx="1998">
                  <c:v>1090,36</c:v>
                </c:pt>
                <c:pt idx="1999">
                  <c:v>1090,78</c:v>
                </c:pt>
                <c:pt idx="2000">
                  <c:v>1091,2</c:v>
                </c:pt>
                <c:pt idx="2001">
                  <c:v>1091,62</c:v>
                </c:pt>
                <c:pt idx="2002">
                  <c:v>1092,05</c:v>
                </c:pt>
                <c:pt idx="2003">
                  <c:v>1092,47</c:v>
                </c:pt>
                <c:pt idx="2004">
                  <c:v>1092,89</c:v>
                </c:pt>
                <c:pt idx="2005">
                  <c:v>1093,31</c:v>
                </c:pt>
                <c:pt idx="2006">
                  <c:v>1093,73</c:v>
                </c:pt>
                <c:pt idx="2007">
                  <c:v>1094,16</c:v>
                </c:pt>
                <c:pt idx="2008">
                  <c:v>1094,58</c:v>
                </c:pt>
                <c:pt idx="2009">
                  <c:v>1095</c:v>
                </c:pt>
                <c:pt idx="2010">
                  <c:v>1095,42</c:v>
                </c:pt>
                <c:pt idx="2011">
                  <c:v>1095,84</c:v>
                </c:pt>
                <c:pt idx="2012">
                  <c:v>1096,26</c:v>
                </c:pt>
                <c:pt idx="2013">
                  <c:v>1096,69</c:v>
                </c:pt>
                <c:pt idx="2014">
                  <c:v>1097,11</c:v>
                </c:pt>
                <c:pt idx="2015">
                  <c:v>1097,53</c:v>
                </c:pt>
                <c:pt idx="2016">
                  <c:v>1097,95</c:v>
                </c:pt>
                <c:pt idx="2017">
                  <c:v>1098,37</c:v>
                </c:pt>
                <c:pt idx="2018">
                  <c:v>1098,79</c:v>
                </c:pt>
                <c:pt idx="2019">
                  <c:v>1099,22</c:v>
                </c:pt>
                <c:pt idx="2020">
                  <c:v>1099,64</c:v>
                </c:pt>
                <c:pt idx="2021">
                  <c:v>1100,06</c:v>
                </c:pt>
                <c:pt idx="2022">
                  <c:v>1100,48</c:v>
                </c:pt>
                <c:pt idx="2023">
                  <c:v>1100,9</c:v>
                </c:pt>
                <c:pt idx="2024">
                  <c:v>1101,32</c:v>
                </c:pt>
                <c:pt idx="2025">
                  <c:v>1101,74</c:v>
                </c:pt>
                <c:pt idx="2026">
                  <c:v>1102,16</c:v>
                </c:pt>
                <c:pt idx="2027">
                  <c:v>1102,59</c:v>
                </c:pt>
                <c:pt idx="2028">
                  <c:v>1103,01</c:v>
                </c:pt>
                <c:pt idx="2029">
                  <c:v>1103,43</c:v>
                </c:pt>
                <c:pt idx="2030">
                  <c:v>1103,85</c:v>
                </c:pt>
                <c:pt idx="2031">
                  <c:v>1104,27</c:v>
                </c:pt>
                <c:pt idx="2032">
                  <c:v>1104,69</c:v>
                </c:pt>
                <c:pt idx="2033">
                  <c:v>1105,11</c:v>
                </c:pt>
                <c:pt idx="2034">
                  <c:v>1105,53</c:v>
                </c:pt>
                <c:pt idx="2035">
                  <c:v>1105,95</c:v>
                </c:pt>
                <c:pt idx="2036">
                  <c:v>1106,38</c:v>
                </c:pt>
                <c:pt idx="2037">
                  <c:v>1106,8</c:v>
                </c:pt>
                <c:pt idx="2038">
                  <c:v>1107,22</c:v>
                </c:pt>
                <c:pt idx="2039">
                  <c:v>1107,64</c:v>
                </c:pt>
                <c:pt idx="2040">
                  <c:v>1108,06</c:v>
                </c:pt>
                <c:pt idx="2041">
                  <c:v>1108,48</c:v>
                </c:pt>
                <c:pt idx="2042">
                  <c:v>1108,9</c:v>
                </c:pt>
                <c:pt idx="2043">
                  <c:v>1109,32</c:v>
                </c:pt>
                <c:pt idx="2044">
                  <c:v>1109,74</c:v>
                </c:pt>
                <c:pt idx="2045">
                  <c:v>1110,16</c:v>
                </c:pt>
                <c:pt idx="2046">
                  <c:v>1110,58</c:v>
                </c:pt>
                <c:pt idx="2047">
                  <c:v>1111</c:v>
                </c:pt>
                <c:pt idx="2048">
                  <c:v>FEL short</c:v>
                </c:pt>
                <c:pt idx="2049">
                  <c:v>3,74</c:v>
                </c:pt>
                <c:pt idx="2050">
                  <c:v>3,67</c:v>
                </c:pt>
                <c:pt idx="2051">
                  <c:v>4,94</c:v>
                </c:pt>
                <c:pt idx="2052">
                  <c:v>5,4</c:v>
                </c:pt>
                <c:pt idx="2053">
                  <c:v>34,8</c:v>
                </c:pt>
                <c:pt idx="2054">
                  <c:v>84,6</c:v>
                </c:pt>
                <c:pt idx="2055">
                  <c:v>140,27</c:v>
                </c:pt>
                <c:pt idx="2056">
                  <c:v>173,8</c:v>
                </c:pt>
                <c:pt idx="2057">
                  <c:v>156,8</c:v>
                </c:pt>
                <c:pt idx="2058">
                  <c:v>161,74</c:v>
                </c:pt>
                <c:pt idx="2059">
                  <c:v>178,53</c:v>
                </c:pt>
                <c:pt idx="2060">
                  <c:v>180,33</c:v>
                </c:pt>
                <c:pt idx="2061">
                  <c:v>180,66</c:v>
                </c:pt>
                <c:pt idx="2062">
                  <c:v>177,87</c:v>
                </c:pt>
                <c:pt idx="2063">
                  <c:v>180,6</c:v>
                </c:pt>
                <c:pt idx="2064">
                  <c:v>171,93</c:v>
                </c:pt>
                <c:pt idx="2065">
                  <c:v>183</c:v>
                </c:pt>
                <c:pt idx="2066">
                  <c:v>174,34</c:v>
                </c:pt>
                <c:pt idx="2067">
                  <c:v>165,2</c:v>
                </c:pt>
                <c:pt idx="2068">
                  <c:v>155,6</c:v>
                </c:pt>
                <c:pt idx="2069">
                  <c:v>177,2</c:v>
                </c:pt>
                <c:pt idx="2070">
                  <c:v>187,87</c:v>
                </c:pt>
                <c:pt idx="2071">
                  <c:v>176</c:v>
                </c:pt>
                <c:pt idx="2072">
                  <c:v>171,94</c:v>
                </c:pt>
                <c:pt idx="2073">
                  <c:v>181,14</c:v>
                </c:pt>
                <c:pt idx="2074">
                  <c:v>168,4</c:v>
                </c:pt>
                <c:pt idx="2075">
                  <c:v>161,14</c:v>
                </c:pt>
                <c:pt idx="2076">
                  <c:v>184,07</c:v>
                </c:pt>
                <c:pt idx="2077">
                  <c:v>172,86</c:v>
                </c:pt>
                <c:pt idx="2078">
                  <c:v>176,47</c:v>
                </c:pt>
                <c:pt idx="2079">
                  <c:v>173,73</c:v>
                </c:pt>
                <c:pt idx="2080">
                  <c:v>179,54</c:v>
                </c:pt>
                <c:pt idx="2081">
                  <c:v>174,87</c:v>
                </c:pt>
                <c:pt idx="2082">
                  <c:v>170,33</c:v>
                </c:pt>
                <c:pt idx="2083">
                  <c:v>171,73</c:v>
                </c:pt>
                <c:pt idx="2084">
                  <c:v>151,67</c:v>
                </c:pt>
                <c:pt idx="2085">
                  <c:v>171,73</c:v>
                </c:pt>
                <c:pt idx="2086">
                  <c:v>174,06</c:v>
                </c:pt>
                <c:pt idx="2087">
                  <c:v>162,73</c:v>
                </c:pt>
                <c:pt idx="2088">
                  <c:v>157,47</c:v>
                </c:pt>
                <c:pt idx="2089">
                  <c:v>159,8</c:v>
                </c:pt>
                <c:pt idx="2090">
                  <c:v>162,86</c:v>
                </c:pt>
                <c:pt idx="2091">
                  <c:v>160,26</c:v>
                </c:pt>
                <c:pt idx="2092">
                  <c:v>159,06</c:v>
                </c:pt>
                <c:pt idx="2093">
                  <c:v>172,26</c:v>
                </c:pt>
                <c:pt idx="2094">
                  <c:v>171,4</c:v>
                </c:pt>
                <c:pt idx="2095">
                  <c:v>168,87</c:v>
                </c:pt>
                <c:pt idx="2096">
                  <c:v>170,4</c:v>
                </c:pt>
                <c:pt idx="2097">
                  <c:v>168,4</c:v>
                </c:pt>
                <c:pt idx="2098">
                  <c:v>162,8</c:v>
                </c:pt>
                <c:pt idx="2099">
                  <c:v>170,07</c:v>
                </c:pt>
                <c:pt idx="2100">
                  <c:v>159,8</c:v>
                </c:pt>
                <c:pt idx="2101">
                  <c:v>165,13</c:v>
                </c:pt>
                <c:pt idx="2102">
                  <c:v>165,4</c:v>
                </c:pt>
                <c:pt idx="2103">
                  <c:v>155,06</c:v>
                </c:pt>
                <c:pt idx="2104">
                  <c:v>167,93</c:v>
                </c:pt>
                <c:pt idx="2105">
                  <c:v>164,73</c:v>
                </c:pt>
                <c:pt idx="2106">
                  <c:v>161,2</c:v>
                </c:pt>
                <c:pt idx="2107">
                  <c:v>168,54</c:v>
                </c:pt>
                <c:pt idx="2108">
                  <c:v>162,73</c:v>
                </c:pt>
                <c:pt idx="2109">
                  <c:v>172,8</c:v>
                </c:pt>
                <c:pt idx="2110">
                  <c:v>161,4</c:v>
                </c:pt>
                <c:pt idx="2111">
                  <c:v>174,87</c:v>
                </c:pt>
                <c:pt idx="2112">
                  <c:v>165,53</c:v>
                </c:pt>
                <c:pt idx="2113">
                  <c:v>161,47</c:v>
                </c:pt>
                <c:pt idx="2114">
                  <c:v>167</c:v>
                </c:pt>
                <c:pt idx="2115">
                  <c:v>147,94</c:v>
                </c:pt>
                <c:pt idx="2116">
                  <c:v>161,47</c:v>
                </c:pt>
                <c:pt idx="2117">
                  <c:v>170,6</c:v>
                </c:pt>
                <c:pt idx="2118">
                  <c:v>174,27</c:v>
                </c:pt>
                <c:pt idx="2119">
                  <c:v>168,2</c:v>
                </c:pt>
                <c:pt idx="2120">
                  <c:v>152,6</c:v>
                </c:pt>
                <c:pt idx="2121">
                  <c:v>161,47</c:v>
                </c:pt>
                <c:pt idx="2122">
                  <c:v>172,73</c:v>
                </c:pt>
                <c:pt idx="2123">
                  <c:v>172,67</c:v>
                </c:pt>
                <c:pt idx="2124">
                  <c:v>158,13</c:v>
                </c:pt>
                <c:pt idx="2125">
                  <c:v>176,8</c:v>
                </c:pt>
                <c:pt idx="2126">
                  <c:v>178,6</c:v>
                </c:pt>
                <c:pt idx="2127">
                  <c:v>171,93</c:v>
                </c:pt>
                <c:pt idx="2128">
                  <c:v>158</c:v>
                </c:pt>
                <c:pt idx="2129">
                  <c:v>157,87</c:v>
                </c:pt>
                <c:pt idx="2130">
                  <c:v>171,6</c:v>
                </c:pt>
                <c:pt idx="2131">
                  <c:v>177,34</c:v>
                </c:pt>
                <c:pt idx="2132">
                  <c:v>167,54</c:v>
                </c:pt>
                <c:pt idx="2133">
                  <c:v>172,8</c:v>
                </c:pt>
                <c:pt idx="2134">
                  <c:v>171,2</c:v>
                </c:pt>
                <c:pt idx="2135">
                  <c:v>180,8</c:v>
                </c:pt>
                <c:pt idx="2136">
                  <c:v>178,27</c:v>
                </c:pt>
                <c:pt idx="2137">
                  <c:v>178,2</c:v>
                </c:pt>
                <c:pt idx="2138">
                  <c:v>172</c:v>
                </c:pt>
                <c:pt idx="2139">
                  <c:v>165,86</c:v>
                </c:pt>
                <c:pt idx="2140">
                  <c:v>176,6</c:v>
                </c:pt>
                <c:pt idx="2141">
                  <c:v>158,93</c:v>
                </c:pt>
                <c:pt idx="2142">
                  <c:v>154,26</c:v>
                </c:pt>
                <c:pt idx="2143">
                  <c:v>159,13</c:v>
                </c:pt>
                <c:pt idx="2144">
                  <c:v>180,26</c:v>
                </c:pt>
                <c:pt idx="2145">
                  <c:v>176,66</c:v>
                </c:pt>
                <c:pt idx="2146">
                  <c:v>173,6</c:v>
                </c:pt>
                <c:pt idx="2147">
                  <c:v>172</c:v>
                </c:pt>
                <c:pt idx="2148">
                  <c:v>170,33</c:v>
                </c:pt>
                <c:pt idx="2149">
                  <c:v>174,2</c:v>
                </c:pt>
                <c:pt idx="2150">
                  <c:v>169</c:v>
                </c:pt>
                <c:pt idx="2151">
                  <c:v>167,8</c:v>
                </c:pt>
                <c:pt idx="2152">
                  <c:v>173,86</c:v>
                </c:pt>
                <c:pt idx="2153">
                  <c:v>175,8</c:v>
                </c:pt>
                <c:pt idx="2154">
                  <c:v>165</c:v>
                </c:pt>
                <c:pt idx="2155">
                  <c:v>159,66</c:v>
                </c:pt>
                <c:pt idx="2156">
                  <c:v>165</c:v>
                </c:pt>
                <c:pt idx="2157">
                  <c:v>164,87</c:v>
                </c:pt>
                <c:pt idx="2158">
                  <c:v>173</c:v>
                </c:pt>
                <c:pt idx="2159">
                  <c:v>168,06</c:v>
                </c:pt>
                <c:pt idx="2160">
                  <c:v>157,6</c:v>
                </c:pt>
                <c:pt idx="2161">
                  <c:v>173,47</c:v>
                </c:pt>
                <c:pt idx="2162">
                  <c:v>187,2</c:v>
                </c:pt>
                <c:pt idx="2163">
                  <c:v>178,6</c:v>
                </c:pt>
                <c:pt idx="2164">
                  <c:v>162,8</c:v>
                </c:pt>
                <c:pt idx="2165">
                  <c:v>174</c:v>
                </c:pt>
                <c:pt idx="2166">
                  <c:v>158,4</c:v>
                </c:pt>
                <c:pt idx="2167">
                  <c:v>173,4</c:v>
                </c:pt>
                <c:pt idx="2168">
                  <c:v>159,2</c:v>
                </c:pt>
                <c:pt idx="2169">
                  <c:v>163,8</c:v>
                </c:pt>
                <c:pt idx="2170">
                  <c:v>182,73</c:v>
                </c:pt>
                <c:pt idx="2171">
                  <c:v>171,27</c:v>
                </c:pt>
                <c:pt idx="2172">
                  <c:v>171,93</c:v>
                </c:pt>
                <c:pt idx="2173">
                  <c:v>173,27</c:v>
                </c:pt>
                <c:pt idx="2174">
                  <c:v>185,07</c:v>
                </c:pt>
                <c:pt idx="2175">
                  <c:v>186,6</c:v>
                </c:pt>
                <c:pt idx="2176">
                  <c:v>177,33</c:v>
                </c:pt>
                <c:pt idx="2177">
                  <c:v>173,53</c:v>
                </c:pt>
                <c:pt idx="2178">
                  <c:v>185,06</c:v>
                </c:pt>
                <c:pt idx="2179">
                  <c:v>193,8</c:v>
                </c:pt>
                <c:pt idx="2180">
                  <c:v>170,93</c:v>
                </c:pt>
                <c:pt idx="2181">
                  <c:v>180,14</c:v>
                </c:pt>
                <c:pt idx="2182">
                  <c:v>174,47</c:v>
                </c:pt>
                <c:pt idx="2183">
                  <c:v>171,07</c:v>
                </c:pt>
                <c:pt idx="2184">
                  <c:v>193,6</c:v>
                </c:pt>
                <c:pt idx="2185">
                  <c:v>185,8</c:v>
                </c:pt>
                <c:pt idx="2186">
                  <c:v>193,6</c:v>
                </c:pt>
                <c:pt idx="2187">
                  <c:v>173,87</c:v>
                </c:pt>
                <c:pt idx="2188">
                  <c:v>192,4</c:v>
                </c:pt>
                <c:pt idx="2189">
                  <c:v>176,46</c:v>
                </c:pt>
                <c:pt idx="2190">
                  <c:v>188,4</c:v>
                </c:pt>
                <c:pt idx="2191">
                  <c:v>172</c:v>
                </c:pt>
                <c:pt idx="2192">
                  <c:v>187,73</c:v>
                </c:pt>
                <c:pt idx="2193">
                  <c:v>169</c:v>
                </c:pt>
                <c:pt idx="2194">
                  <c:v>170,27</c:v>
                </c:pt>
                <c:pt idx="2195">
                  <c:v>180,93</c:v>
                </c:pt>
                <c:pt idx="2196">
                  <c:v>183,54</c:v>
                </c:pt>
                <c:pt idx="2197">
                  <c:v>183,66</c:v>
                </c:pt>
                <c:pt idx="2198">
                  <c:v>186,27</c:v>
                </c:pt>
                <c:pt idx="2199">
                  <c:v>182</c:v>
                </c:pt>
                <c:pt idx="2200">
                  <c:v>190,2</c:v>
                </c:pt>
                <c:pt idx="2201">
                  <c:v>188,87</c:v>
                </c:pt>
                <c:pt idx="2202">
                  <c:v>192,27</c:v>
                </c:pt>
                <c:pt idx="2203">
                  <c:v>171,8</c:v>
                </c:pt>
                <c:pt idx="2204">
                  <c:v>205,6</c:v>
                </c:pt>
                <c:pt idx="2205">
                  <c:v>179,53</c:v>
                </c:pt>
                <c:pt idx="2206">
                  <c:v>195</c:v>
                </c:pt>
                <c:pt idx="2207">
                  <c:v>184,46</c:v>
                </c:pt>
                <c:pt idx="2208">
                  <c:v>179,2</c:v>
                </c:pt>
                <c:pt idx="2209">
                  <c:v>186,47</c:v>
                </c:pt>
                <c:pt idx="2210">
                  <c:v>171,93</c:v>
                </c:pt>
                <c:pt idx="2211">
                  <c:v>168,46</c:v>
                </c:pt>
                <c:pt idx="2212">
                  <c:v>175</c:v>
                </c:pt>
                <c:pt idx="2213">
                  <c:v>187,93</c:v>
                </c:pt>
                <c:pt idx="2214">
                  <c:v>178,67</c:v>
                </c:pt>
                <c:pt idx="2215">
                  <c:v>191,74</c:v>
                </c:pt>
                <c:pt idx="2216">
                  <c:v>189,87</c:v>
                </c:pt>
                <c:pt idx="2217">
                  <c:v>198,2</c:v>
                </c:pt>
                <c:pt idx="2218">
                  <c:v>213,73</c:v>
                </c:pt>
                <c:pt idx="2219">
                  <c:v>195,74</c:v>
                </c:pt>
                <c:pt idx="2220">
                  <c:v>202,14</c:v>
                </c:pt>
                <c:pt idx="2221">
                  <c:v>210,46</c:v>
                </c:pt>
                <c:pt idx="2222">
                  <c:v>193,6</c:v>
                </c:pt>
                <c:pt idx="2223">
                  <c:v>197,87</c:v>
                </c:pt>
                <c:pt idx="2224">
                  <c:v>208</c:v>
                </c:pt>
                <c:pt idx="2225">
                  <c:v>203,33</c:v>
                </c:pt>
                <c:pt idx="2226">
                  <c:v>195,34</c:v>
                </c:pt>
                <c:pt idx="2227">
                  <c:v>195,94</c:v>
                </c:pt>
                <c:pt idx="2228">
                  <c:v>199</c:v>
                </c:pt>
                <c:pt idx="2229">
                  <c:v>217,73</c:v>
                </c:pt>
                <c:pt idx="2230">
                  <c:v>196,27</c:v>
                </c:pt>
                <c:pt idx="2231">
                  <c:v>210,2</c:v>
                </c:pt>
                <c:pt idx="2232">
                  <c:v>202,07</c:v>
                </c:pt>
                <c:pt idx="2233">
                  <c:v>206,26</c:v>
                </c:pt>
                <c:pt idx="2234">
                  <c:v>215,66</c:v>
                </c:pt>
                <c:pt idx="2235">
                  <c:v>212,8</c:v>
                </c:pt>
                <c:pt idx="2236">
                  <c:v>216,94</c:v>
                </c:pt>
                <c:pt idx="2237">
                  <c:v>199,47</c:v>
                </c:pt>
                <c:pt idx="2238">
                  <c:v>205,26</c:v>
                </c:pt>
                <c:pt idx="2239">
                  <c:v>202</c:v>
                </c:pt>
                <c:pt idx="2240">
                  <c:v>192,4</c:v>
                </c:pt>
                <c:pt idx="2241">
                  <c:v>206,27</c:v>
                </c:pt>
                <c:pt idx="2242">
                  <c:v>216,93</c:v>
                </c:pt>
                <c:pt idx="2243">
                  <c:v>202,86</c:v>
                </c:pt>
                <c:pt idx="2244">
                  <c:v>215,4</c:v>
                </c:pt>
                <c:pt idx="2245">
                  <c:v>229</c:v>
                </c:pt>
                <c:pt idx="2246">
                  <c:v>223,47</c:v>
                </c:pt>
                <c:pt idx="2247">
                  <c:v>225,93</c:v>
                </c:pt>
                <c:pt idx="2248">
                  <c:v>231,14</c:v>
                </c:pt>
                <c:pt idx="2249">
                  <c:v>234,34</c:v>
                </c:pt>
                <c:pt idx="2250">
                  <c:v>229,26</c:v>
                </c:pt>
                <c:pt idx="2251">
                  <c:v>214,06</c:v>
                </c:pt>
                <c:pt idx="2252">
                  <c:v>223,33</c:v>
                </c:pt>
                <c:pt idx="2253">
                  <c:v>215</c:v>
                </c:pt>
                <c:pt idx="2254">
                  <c:v>225,46</c:v>
                </c:pt>
                <c:pt idx="2255">
                  <c:v>217,67</c:v>
                </c:pt>
                <c:pt idx="2256">
                  <c:v>204,2</c:v>
                </c:pt>
                <c:pt idx="2257">
                  <c:v>235,93</c:v>
                </c:pt>
                <c:pt idx="2258">
                  <c:v>230,34</c:v>
                </c:pt>
                <c:pt idx="2259">
                  <c:v>228,33</c:v>
                </c:pt>
                <c:pt idx="2260">
                  <c:v>238,54</c:v>
                </c:pt>
                <c:pt idx="2261">
                  <c:v>251</c:v>
                </c:pt>
                <c:pt idx="2262">
                  <c:v>249,66</c:v>
                </c:pt>
                <c:pt idx="2263">
                  <c:v>242,67</c:v>
                </c:pt>
                <c:pt idx="2264">
                  <c:v>243,06</c:v>
                </c:pt>
                <c:pt idx="2265">
                  <c:v>244,67</c:v>
                </c:pt>
                <c:pt idx="2266">
                  <c:v>253,94</c:v>
                </c:pt>
                <c:pt idx="2267">
                  <c:v>247,6</c:v>
                </c:pt>
                <c:pt idx="2268">
                  <c:v>248,94</c:v>
                </c:pt>
                <c:pt idx="2269">
                  <c:v>237,93</c:v>
                </c:pt>
                <c:pt idx="2270">
                  <c:v>239,67</c:v>
                </c:pt>
                <c:pt idx="2271">
                  <c:v>257</c:v>
                </c:pt>
                <c:pt idx="2272">
                  <c:v>252,93</c:v>
                </c:pt>
                <c:pt idx="2273">
                  <c:v>261,8</c:v>
                </c:pt>
                <c:pt idx="2274">
                  <c:v>269,8</c:v>
                </c:pt>
                <c:pt idx="2275">
                  <c:v>261,94</c:v>
                </c:pt>
                <c:pt idx="2276">
                  <c:v>283,47</c:v>
                </c:pt>
                <c:pt idx="2277">
                  <c:v>284,93</c:v>
                </c:pt>
                <c:pt idx="2278">
                  <c:v>269,4</c:v>
                </c:pt>
                <c:pt idx="2279">
                  <c:v>288,6</c:v>
                </c:pt>
                <c:pt idx="2280">
                  <c:v>262,14</c:v>
                </c:pt>
                <c:pt idx="2281">
                  <c:v>263,4</c:v>
                </c:pt>
                <c:pt idx="2282">
                  <c:v>263,2</c:v>
                </c:pt>
                <c:pt idx="2283">
                  <c:v>271,46</c:v>
                </c:pt>
                <c:pt idx="2284">
                  <c:v>271,33</c:v>
                </c:pt>
                <c:pt idx="2285">
                  <c:v>271</c:v>
                </c:pt>
                <c:pt idx="2286">
                  <c:v>261,6</c:v>
                </c:pt>
                <c:pt idx="2287">
                  <c:v>268,2</c:v>
                </c:pt>
                <c:pt idx="2288">
                  <c:v>290,8</c:v>
                </c:pt>
                <c:pt idx="2289">
                  <c:v>300,47</c:v>
                </c:pt>
                <c:pt idx="2290">
                  <c:v>306,34</c:v>
                </c:pt>
                <c:pt idx="2291">
                  <c:v>307,86</c:v>
                </c:pt>
                <c:pt idx="2292">
                  <c:v>311,4</c:v>
                </c:pt>
                <c:pt idx="2293">
                  <c:v>327,2</c:v>
                </c:pt>
                <c:pt idx="2294">
                  <c:v>322,93</c:v>
                </c:pt>
                <c:pt idx="2295">
                  <c:v>322,74</c:v>
                </c:pt>
                <c:pt idx="2296">
                  <c:v>326,93</c:v>
                </c:pt>
                <c:pt idx="2297">
                  <c:v>332,53</c:v>
                </c:pt>
                <c:pt idx="2298">
                  <c:v>317,13</c:v>
                </c:pt>
                <c:pt idx="2299">
                  <c:v>319,2</c:v>
                </c:pt>
                <c:pt idx="2300">
                  <c:v>321,33</c:v>
                </c:pt>
                <c:pt idx="2301">
                  <c:v>326,8</c:v>
                </c:pt>
                <c:pt idx="2302">
                  <c:v>316,74</c:v>
                </c:pt>
                <c:pt idx="2303">
                  <c:v>329,86</c:v>
                </c:pt>
                <c:pt idx="2304">
                  <c:v>332,73</c:v>
                </c:pt>
                <c:pt idx="2305">
                  <c:v>329,53</c:v>
                </c:pt>
                <c:pt idx="2306">
                  <c:v>339,87</c:v>
                </c:pt>
                <c:pt idx="2307">
                  <c:v>345,47</c:v>
                </c:pt>
                <c:pt idx="2308">
                  <c:v>342,27</c:v>
                </c:pt>
                <c:pt idx="2309">
                  <c:v>366,93</c:v>
                </c:pt>
                <c:pt idx="2310">
                  <c:v>351,13</c:v>
                </c:pt>
                <c:pt idx="2311">
                  <c:v>361,86</c:v>
                </c:pt>
                <c:pt idx="2312">
                  <c:v>359,8</c:v>
                </c:pt>
                <c:pt idx="2313">
                  <c:v>353,87</c:v>
                </c:pt>
                <c:pt idx="2314">
                  <c:v>357,93</c:v>
                </c:pt>
                <c:pt idx="2315">
                  <c:v>349,94</c:v>
                </c:pt>
                <c:pt idx="2316">
                  <c:v>361,66</c:v>
                </c:pt>
                <c:pt idx="2317">
                  <c:v>368,34</c:v>
                </c:pt>
                <c:pt idx="2318">
                  <c:v>367,8</c:v>
                </c:pt>
                <c:pt idx="2319">
                  <c:v>372,33</c:v>
                </c:pt>
                <c:pt idx="2320">
                  <c:v>363,67</c:v>
                </c:pt>
                <c:pt idx="2321">
                  <c:v>381,6</c:v>
                </c:pt>
                <c:pt idx="2322">
                  <c:v>388,93</c:v>
                </c:pt>
                <c:pt idx="2323">
                  <c:v>402,93</c:v>
                </c:pt>
                <c:pt idx="2324">
                  <c:v>411,67</c:v>
                </c:pt>
                <c:pt idx="2325">
                  <c:v>409,8</c:v>
                </c:pt>
                <c:pt idx="2326">
                  <c:v>409,26</c:v>
                </c:pt>
                <c:pt idx="2327">
                  <c:v>422,47</c:v>
                </c:pt>
                <c:pt idx="2328">
                  <c:v>443,2</c:v>
                </c:pt>
                <c:pt idx="2329">
                  <c:v>433,33</c:v>
                </c:pt>
                <c:pt idx="2330">
                  <c:v>427,4</c:v>
                </c:pt>
                <c:pt idx="2331">
                  <c:v>445,47</c:v>
                </c:pt>
                <c:pt idx="2332">
                  <c:v>435,47</c:v>
                </c:pt>
                <c:pt idx="2333">
                  <c:v>426</c:v>
                </c:pt>
                <c:pt idx="2334">
                  <c:v>427</c:v>
                </c:pt>
                <c:pt idx="2335">
                  <c:v>429,47</c:v>
                </c:pt>
                <c:pt idx="2336">
                  <c:v>432,13</c:v>
                </c:pt>
                <c:pt idx="2337">
                  <c:v>422,2</c:v>
                </c:pt>
                <c:pt idx="2338">
                  <c:v>444,8</c:v>
                </c:pt>
                <c:pt idx="2339">
                  <c:v>468,4</c:v>
                </c:pt>
                <c:pt idx="2340">
                  <c:v>470,07</c:v>
                </c:pt>
                <c:pt idx="2341">
                  <c:v>493,93</c:v>
                </c:pt>
                <c:pt idx="2342">
                  <c:v>517,74</c:v>
                </c:pt>
                <c:pt idx="2343">
                  <c:v>513,94</c:v>
                </c:pt>
                <c:pt idx="2344">
                  <c:v>535</c:v>
                </c:pt>
                <c:pt idx="2345">
                  <c:v>511,8</c:v>
                </c:pt>
                <c:pt idx="2346">
                  <c:v>508,47</c:v>
                </c:pt>
                <c:pt idx="2347">
                  <c:v>525,47</c:v>
                </c:pt>
                <c:pt idx="2348">
                  <c:v>516,2</c:v>
                </c:pt>
                <c:pt idx="2349">
                  <c:v>506,73</c:v>
                </c:pt>
                <c:pt idx="2350">
                  <c:v>498</c:v>
                </c:pt>
                <c:pt idx="2351">
                  <c:v>491,06</c:v>
                </c:pt>
                <c:pt idx="2352">
                  <c:v>483,07</c:v>
                </c:pt>
                <c:pt idx="2353">
                  <c:v>509,94</c:v>
                </c:pt>
                <c:pt idx="2354">
                  <c:v>547,46</c:v>
                </c:pt>
                <c:pt idx="2355">
                  <c:v>566,14</c:v>
                </c:pt>
                <c:pt idx="2356">
                  <c:v>602,27</c:v>
                </c:pt>
                <c:pt idx="2357">
                  <c:v>611,87</c:v>
                </c:pt>
                <c:pt idx="2358">
                  <c:v>606,46</c:v>
                </c:pt>
                <c:pt idx="2359">
                  <c:v>646,8</c:v>
                </c:pt>
                <c:pt idx="2360">
                  <c:v>652,2</c:v>
                </c:pt>
                <c:pt idx="2361">
                  <c:v>675,2</c:v>
                </c:pt>
                <c:pt idx="2362">
                  <c:v>671,94</c:v>
                </c:pt>
                <c:pt idx="2363">
                  <c:v>659,6</c:v>
                </c:pt>
                <c:pt idx="2364">
                  <c:v>649,8</c:v>
                </c:pt>
                <c:pt idx="2365">
                  <c:v>648,2</c:v>
                </c:pt>
                <c:pt idx="2366">
                  <c:v>652,8</c:v>
                </c:pt>
                <c:pt idx="2367">
                  <c:v>643,07</c:v>
                </c:pt>
                <c:pt idx="2368">
                  <c:v>659,4</c:v>
                </c:pt>
                <c:pt idx="2369">
                  <c:v>639,86</c:v>
                </c:pt>
                <c:pt idx="2370">
                  <c:v>649,06</c:v>
                </c:pt>
                <c:pt idx="2371">
                  <c:v>652,07</c:v>
                </c:pt>
                <c:pt idx="2372">
                  <c:v>645,34</c:v>
                </c:pt>
                <c:pt idx="2373">
                  <c:v>667,27</c:v>
                </c:pt>
                <c:pt idx="2374">
                  <c:v>682</c:v>
                </c:pt>
                <c:pt idx="2375">
                  <c:v>679,46</c:v>
                </c:pt>
                <c:pt idx="2376">
                  <c:v>663</c:v>
                </c:pt>
                <c:pt idx="2377">
                  <c:v>679,67</c:v>
                </c:pt>
                <c:pt idx="2378">
                  <c:v>676,26</c:v>
                </c:pt>
                <c:pt idx="2379">
                  <c:v>677,34</c:v>
                </c:pt>
                <c:pt idx="2380">
                  <c:v>671,2</c:v>
                </c:pt>
                <c:pt idx="2381">
                  <c:v>685,87</c:v>
                </c:pt>
                <c:pt idx="2382">
                  <c:v>685,66</c:v>
                </c:pt>
                <c:pt idx="2383">
                  <c:v>677</c:v>
                </c:pt>
                <c:pt idx="2384">
                  <c:v>683,47</c:v>
                </c:pt>
                <c:pt idx="2385">
                  <c:v>678,54</c:v>
                </c:pt>
                <c:pt idx="2386">
                  <c:v>697,47</c:v>
                </c:pt>
                <c:pt idx="2387">
                  <c:v>702,73</c:v>
                </c:pt>
                <c:pt idx="2388">
                  <c:v>714,94</c:v>
                </c:pt>
                <c:pt idx="2389">
                  <c:v>711,06</c:v>
                </c:pt>
                <c:pt idx="2390">
                  <c:v>726,8</c:v>
                </c:pt>
                <c:pt idx="2391">
                  <c:v>734,46</c:v>
                </c:pt>
                <c:pt idx="2392">
                  <c:v>738</c:v>
                </c:pt>
                <c:pt idx="2393">
                  <c:v>736,53</c:v>
                </c:pt>
                <c:pt idx="2394">
                  <c:v>741,14</c:v>
                </c:pt>
                <c:pt idx="2395">
                  <c:v>737,54</c:v>
                </c:pt>
                <c:pt idx="2396">
                  <c:v>744,47</c:v>
                </c:pt>
                <c:pt idx="2397">
                  <c:v>754,27</c:v>
                </c:pt>
                <c:pt idx="2398">
                  <c:v>762,2</c:v>
                </c:pt>
                <c:pt idx="2399">
                  <c:v>784,74</c:v>
                </c:pt>
                <c:pt idx="2400">
                  <c:v>774,53</c:v>
                </c:pt>
                <c:pt idx="2401">
                  <c:v>781,26</c:v>
                </c:pt>
                <c:pt idx="2402">
                  <c:v>781,4</c:v>
                </c:pt>
                <c:pt idx="2403">
                  <c:v>795,6</c:v>
                </c:pt>
                <c:pt idx="2404">
                  <c:v>807,27</c:v>
                </c:pt>
                <c:pt idx="2405">
                  <c:v>810,8</c:v>
                </c:pt>
                <c:pt idx="2406">
                  <c:v>824,07</c:v>
                </c:pt>
                <c:pt idx="2407">
                  <c:v>830,8</c:v>
                </c:pt>
                <c:pt idx="2408">
                  <c:v>825,73</c:v>
                </c:pt>
                <c:pt idx="2409">
                  <c:v>843,14</c:v>
                </c:pt>
                <c:pt idx="2410">
                  <c:v>850</c:v>
                </c:pt>
                <c:pt idx="2411">
                  <c:v>867,33</c:v>
                </c:pt>
                <c:pt idx="2412">
                  <c:v>872,6</c:v>
                </c:pt>
                <c:pt idx="2413">
                  <c:v>868,67</c:v>
                </c:pt>
                <c:pt idx="2414">
                  <c:v>889,27</c:v>
                </c:pt>
                <c:pt idx="2415">
                  <c:v>895,93</c:v>
                </c:pt>
                <c:pt idx="2416">
                  <c:v>895,4</c:v>
                </c:pt>
                <c:pt idx="2417">
                  <c:v>906,74</c:v>
                </c:pt>
                <c:pt idx="2418">
                  <c:v>911,66</c:v>
                </c:pt>
                <c:pt idx="2419">
                  <c:v>914,13</c:v>
                </c:pt>
                <c:pt idx="2420">
                  <c:v>931,34</c:v>
                </c:pt>
                <c:pt idx="2421">
                  <c:v>938,14</c:v>
                </c:pt>
                <c:pt idx="2422">
                  <c:v>957,54</c:v>
                </c:pt>
                <c:pt idx="2423">
                  <c:v>965,93</c:v>
                </c:pt>
                <c:pt idx="2424">
                  <c:v>1000</c:v>
                </c:pt>
                <c:pt idx="2425">
                  <c:v>988,67</c:v>
                </c:pt>
                <c:pt idx="2426">
                  <c:v>1007,4</c:v>
                </c:pt>
                <c:pt idx="2427">
                  <c:v>1025,74</c:v>
                </c:pt>
                <c:pt idx="2428">
                  <c:v>995,53</c:v>
                </c:pt>
                <c:pt idx="2429">
                  <c:v>1052,93</c:v>
                </c:pt>
                <c:pt idx="2430">
                  <c:v>1066,46</c:v>
                </c:pt>
                <c:pt idx="2431">
                  <c:v>1058,14</c:v>
                </c:pt>
                <c:pt idx="2432">
                  <c:v>1068,67</c:v>
                </c:pt>
                <c:pt idx="2433">
                  <c:v>1089,66</c:v>
                </c:pt>
                <c:pt idx="2434">
                  <c:v>1086,86</c:v>
                </c:pt>
                <c:pt idx="2435">
                  <c:v>1107,87</c:v>
                </c:pt>
                <c:pt idx="2436">
                  <c:v>1108,26</c:v>
                </c:pt>
                <c:pt idx="2437">
                  <c:v>1129,53</c:v>
                </c:pt>
                <c:pt idx="2438">
                  <c:v>1156,2</c:v>
                </c:pt>
                <c:pt idx="2439">
                  <c:v>1153,6</c:v>
                </c:pt>
                <c:pt idx="2440">
                  <c:v>1181,74</c:v>
                </c:pt>
                <c:pt idx="2441">
                  <c:v>1201,67</c:v>
                </c:pt>
                <c:pt idx="2442">
                  <c:v>1202,34</c:v>
                </c:pt>
                <c:pt idx="2443">
                  <c:v>1212,53</c:v>
                </c:pt>
                <c:pt idx="2444">
                  <c:v>1251,13</c:v>
                </c:pt>
                <c:pt idx="2445">
                  <c:v>1248,6</c:v>
                </c:pt>
                <c:pt idx="2446">
                  <c:v>1297,93</c:v>
                </c:pt>
                <c:pt idx="2447">
                  <c:v>1298</c:v>
                </c:pt>
                <c:pt idx="2448">
                  <c:v>1309,13</c:v>
                </c:pt>
                <c:pt idx="2449">
                  <c:v>1333</c:v>
                </c:pt>
                <c:pt idx="2450">
                  <c:v>1348,26</c:v>
                </c:pt>
                <c:pt idx="2451">
                  <c:v>1358,33</c:v>
                </c:pt>
                <c:pt idx="2452">
                  <c:v>1389,53</c:v>
                </c:pt>
                <c:pt idx="2453">
                  <c:v>1382,33</c:v>
                </c:pt>
                <c:pt idx="2454">
                  <c:v>1419,93</c:v>
                </c:pt>
                <c:pt idx="2455">
                  <c:v>1433,33</c:v>
                </c:pt>
                <c:pt idx="2456">
                  <c:v>1459,4</c:v>
                </c:pt>
                <c:pt idx="2457">
                  <c:v>1483,2</c:v>
                </c:pt>
                <c:pt idx="2458">
                  <c:v>1504,54</c:v>
                </c:pt>
                <c:pt idx="2459">
                  <c:v>1525,14</c:v>
                </c:pt>
                <c:pt idx="2460">
                  <c:v>1552,4</c:v>
                </c:pt>
                <c:pt idx="2461">
                  <c:v>1561,87</c:v>
                </c:pt>
                <c:pt idx="2462">
                  <c:v>1584,54</c:v>
                </c:pt>
                <c:pt idx="2463">
                  <c:v>1616,86</c:v>
                </c:pt>
                <c:pt idx="2464">
                  <c:v>1638</c:v>
                </c:pt>
                <c:pt idx="2465">
                  <c:v>1651,6</c:v>
                </c:pt>
                <c:pt idx="2466">
                  <c:v>1686,07</c:v>
                </c:pt>
                <c:pt idx="2467">
                  <c:v>1708,8</c:v>
                </c:pt>
                <c:pt idx="2468">
                  <c:v>1728,47</c:v>
                </c:pt>
                <c:pt idx="2469">
                  <c:v>1762,33</c:v>
                </c:pt>
                <c:pt idx="2470">
                  <c:v>1778,33</c:v>
                </c:pt>
                <c:pt idx="2471">
                  <c:v>1789,6</c:v>
                </c:pt>
                <c:pt idx="2472">
                  <c:v>1831,47</c:v>
                </c:pt>
                <c:pt idx="2473">
                  <c:v>1853,34</c:v>
                </c:pt>
                <c:pt idx="2474">
                  <c:v>1864,87</c:v>
                </c:pt>
                <c:pt idx="2475">
                  <c:v>1889,27</c:v>
                </c:pt>
                <c:pt idx="2476">
                  <c:v>1926,94</c:v>
                </c:pt>
                <c:pt idx="2477">
                  <c:v>1934,6</c:v>
                </c:pt>
                <c:pt idx="2478">
                  <c:v>1967,74</c:v>
                </c:pt>
                <c:pt idx="2479">
                  <c:v>1999,2</c:v>
                </c:pt>
                <c:pt idx="2480">
                  <c:v>2029,53</c:v>
                </c:pt>
                <c:pt idx="2481">
                  <c:v>2063,07</c:v>
                </c:pt>
                <c:pt idx="2482">
                  <c:v>2091</c:v>
                </c:pt>
                <c:pt idx="2483">
                  <c:v>2099,86</c:v>
                </c:pt>
                <c:pt idx="2484">
                  <c:v>2144,94</c:v>
                </c:pt>
                <c:pt idx="2485">
                  <c:v>2171</c:v>
                </c:pt>
                <c:pt idx="2486">
                  <c:v>2208,94</c:v>
                </c:pt>
                <c:pt idx="2487">
                  <c:v>2236,6</c:v>
                </c:pt>
                <c:pt idx="2488">
                  <c:v>2256,34</c:v>
                </c:pt>
                <c:pt idx="2489">
                  <c:v>2267,73</c:v>
                </c:pt>
                <c:pt idx="2490">
                  <c:v>2316,67</c:v>
                </c:pt>
                <c:pt idx="2491">
                  <c:v>2360,27</c:v>
                </c:pt>
                <c:pt idx="2492">
                  <c:v>2371,07</c:v>
                </c:pt>
                <c:pt idx="2493">
                  <c:v>2423,93</c:v>
                </c:pt>
                <c:pt idx="2494">
                  <c:v>2437,54</c:v>
                </c:pt>
                <c:pt idx="2495">
                  <c:v>2453,4</c:v>
                </c:pt>
                <c:pt idx="2496">
                  <c:v>2483,74</c:v>
                </c:pt>
                <c:pt idx="2497">
                  <c:v>2513,67</c:v>
                </c:pt>
                <c:pt idx="2498">
                  <c:v>2555,8</c:v>
                </c:pt>
                <c:pt idx="2499">
                  <c:v>2584,4</c:v>
                </c:pt>
                <c:pt idx="2500">
                  <c:v>2623,2</c:v>
                </c:pt>
                <c:pt idx="2501">
                  <c:v>2640,94</c:v>
                </c:pt>
                <c:pt idx="2502">
                  <c:v>2676,13</c:v>
                </c:pt>
                <c:pt idx="2503">
                  <c:v>2738,13</c:v>
                </c:pt>
                <c:pt idx="2504">
                  <c:v>2766,46</c:v>
                </c:pt>
                <c:pt idx="2505">
                  <c:v>2783,87</c:v>
                </c:pt>
                <c:pt idx="2506">
                  <c:v>2820,4</c:v>
                </c:pt>
                <c:pt idx="2507">
                  <c:v>2863,33</c:v>
                </c:pt>
                <c:pt idx="2508">
                  <c:v>2893,34</c:v>
                </c:pt>
                <c:pt idx="2509">
                  <c:v>2910,4</c:v>
                </c:pt>
                <c:pt idx="2510">
                  <c:v>2949</c:v>
                </c:pt>
                <c:pt idx="2511">
                  <c:v>2984,2</c:v>
                </c:pt>
                <c:pt idx="2512">
                  <c:v>3021,26</c:v>
                </c:pt>
                <c:pt idx="2513">
                  <c:v>3058,47</c:v>
                </c:pt>
                <c:pt idx="2514">
                  <c:v>3072</c:v>
                </c:pt>
                <c:pt idx="2515">
                  <c:v>3114,46</c:v>
                </c:pt>
                <c:pt idx="2516">
                  <c:v>3139,73</c:v>
                </c:pt>
                <c:pt idx="2517">
                  <c:v>3178,4</c:v>
                </c:pt>
                <c:pt idx="2518">
                  <c:v>3239,66</c:v>
                </c:pt>
                <c:pt idx="2519">
                  <c:v>3269,73</c:v>
                </c:pt>
                <c:pt idx="2520">
                  <c:v>3269,4</c:v>
                </c:pt>
                <c:pt idx="2521">
                  <c:v>3322,34</c:v>
                </c:pt>
                <c:pt idx="2522">
                  <c:v>3359</c:v>
                </c:pt>
                <c:pt idx="2523">
                  <c:v>3384,74</c:v>
                </c:pt>
                <c:pt idx="2524">
                  <c:v>3427,47</c:v>
                </c:pt>
                <c:pt idx="2525">
                  <c:v>3471,67</c:v>
                </c:pt>
                <c:pt idx="2526">
                  <c:v>3513,33</c:v>
                </c:pt>
                <c:pt idx="2527">
                  <c:v>3538</c:v>
                </c:pt>
                <c:pt idx="2528">
                  <c:v>3606,6</c:v>
                </c:pt>
                <c:pt idx="2529">
                  <c:v>3618,73</c:v>
                </c:pt>
                <c:pt idx="2530">
                  <c:v>3676,33</c:v>
                </c:pt>
                <c:pt idx="2531">
                  <c:v>3725,07</c:v>
                </c:pt>
                <c:pt idx="2532">
                  <c:v>3721,33</c:v>
                </c:pt>
                <c:pt idx="2533">
                  <c:v>3796,93</c:v>
                </c:pt>
                <c:pt idx="2534">
                  <c:v>3783,13</c:v>
                </c:pt>
                <c:pt idx="2535">
                  <c:v>3841</c:v>
                </c:pt>
                <c:pt idx="2536">
                  <c:v>3868,33</c:v>
                </c:pt>
                <c:pt idx="2537">
                  <c:v>3910,94</c:v>
                </c:pt>
                <c:pt idx="2538">
                  <c:v>3973,53</c:v>
                </c:pt>
                <c:pt idx="2539">
                  <c:v>3987,6</c:v>
                </c:pt>
                <c:pt idx="2540">
                  <c:v>4046,54</c:v>
                </c:pt>
                <c:pt idx="2541">
                  <c:v>4079,6</c:v>
                </c:pt>
                <c:pt idx="2542">
                  <c:v>4113,2</c:v>
                </c:pt>
                <c:pt idx="2543">
                  <c:v>4160,13</c:v>
                </c:pt>
                <c:pt idx="2544">
                  <c:v>4206,26</c:v>
                </c:pt>
                <c:pt idx="2545">
                  <c:v>4257,8</c:v>
                </c:pt>
                <c:pt idx="2546">
                  <c:v>4269,73</c:v>
                </c:pt>
                <c:pt idx="2547">
                  <c:v>4315,07</c:v>
                </c:pt>
                <c:pt idx="2548">
                  <c:v>4361,67</c:v>
                </c:pt>
                <c:pt idx="2549">
                  <c:v>4437,66</c:v>
                </c:pt>
                <c:pt idx="2550">
                  <c:v>4436</c:v>
                </c:pt>
                <c:pt idx="2551">
                  <c:v>4489,4</c:v>
                </c:pt>
                <c:pt idx="2552">
                  <c:v>4554,46</c:v>
                </c:pt>
                <c:pt idx="2553">
                  <c:v>4554,87</c:v>
                </c:pt>
                <c:pt idx="2554">
                  <c:v>4625,14</c:v>
                </c:pt>
                <c:pt idx="2555">
                  <c:v>4647,94</c:v>
                </c:pt>
                <c:pt idx="2556">
                  <c:v>4707,53</c:v>
                </c:pt>
                <c:pt idx="2557">
                  <c:v>4759,6</c:v>
                </c:pt>
                <c:pt idx="2558">
                  <c:v>4807,33</c:v>
                </c:pt>
                <c:pt idx="2559">
                  <c:v>4838,93</c:v>
                </c:pt>
                <c:pt idx="2560">
                  <c:v>4888,2</c:v>
                </c:pt>
                <c:pt idx="2561">
                  <c:v>4926,6</c:v>
                </c:pt>
                <c:pt idx="2562">
                  <c:v>4971,87</c:v>
                </c:pt>
                <c:pt idx="2563">
                  <c:v>5014,74</c:v>
                </c:pt>
                <c:pt idx="2564">
                  <c:v>5093,13</c:v>
                </c:pt>
                <c:pt idx="2565">
                  <c:v>5132,4</c:v>
                </c:pt>
                <c:pt idx="2566">
                  <c:v>5163,26</c:v>
                </c:pt>
                <c:pt idx="2567">
                  <c:v>5182,53</c:v>
                </c:pt>
                <c:pt idx="2568">
                  <c:v>5262,93</c:v>
                </c:pt>
                <c:pt idx="2569">
                  <c:v>5331,27</c:v>
                </c:pt>
                <c:pt idx="2570">
                  <c:v>5358,27</c:v>
                </c:pt>
                <c:pt idx="2571">
                  <c:v>5424,66</c:v>
                </c:pt>
                <c:pt idx="2572">
                  <c:v>5478,6</c:v>
                </c:pt>
                <c:pt idx="2573">
                  <c:v>5567,07</c:v>
                </c:pt>
                <c:pt idx="2574">
                  <c:v>5575,47</c:v>
                </c:pt>
                <c:pt idx="2575">
                  <c:v>5627,4</c:v>
                </c:pt>
                <c:pt idx="2576">
                  <c:v>5662,87</c:v>
                </c:pt>
                <c:pt idx="2577">
                  <c:v>5719,54</c:v>
                </c:pt>
                <c:pt idx="2578">
                  <c:v>5774,06</c:v>
                </c:pt>
                <c:pt idx="2579">
                  <c:v>5810,2</c:v>
                </c:pt>
                <c:pt idx="2580">
                  <c:v>5884,86</c:v>
                </c:pt>
                <c:pt idx="2581">
                  <c:v>5922,27</c:v>
                </c:pt>
                <c:pt idx="2582">
                  <c:v>5952,34</c:v>
                </c:pt>
                <c:pt idx="2583">
                  <c:v>5998,13</c:v>
                </c:pt>
                <c:pt idx="2584">
                  <c:v>6044</c:v>
                </c:pt>
                <c:pt idx="2585">
                  <c:v>6082,2</c:v>
                </c:pt>
                <c:pt idx="2586">
                  <c:v>6146,53</c:v>
                </c:pt>
                <c:pt idx="2587">
                  <c:v>6219,93</c:v>
                </c:pt>
                <c:pt idx="2588">
                  <c:v>6236</c:v>
                </c:pt>
                <c:pt idx="2589">
                  <c:v>6311</c:v>
                </c:pt>
                <c:pt idx="2590">
                  <c:v>6364,86</c:v>
                </c:pt>
                <c:pt idx="2591">
                  <c:v>6398,2</c:v>
                </c:pt>
                <c:pt idx="2592">
                  <c:v>6457,06</c:v>
                </c:pt>
                <c:pt idx="2593">
                  <c:v>6507,53</c:v>
                </c:pt>
                <c:pt idx="2594">
                  <c:v>6558,27</c:v>
                </c:pt>
                <c:pt idx="2595">
                  <c:v>6635,8</c:v>
                </c:pt>
                <c:pt idx="2596">
                  <c:v>6674,94</c:v>
                </c:pt>
                <c:pt idx="2597">
                  <c:v>6716,6</c:v>
                </c:pt>
                <c:pt idx="2598">
                  <c:v>6796,07</c:v>
                </c:pt>
                <c:pt idx="2599">
                  <c:v>6826,27</c:v>
                </c:pt>
                <c:pt idx="2600">
                  <c:v>6898,26</c:v>
                </c:pt>
                <c:pt idx="2601">
                  <c:v>6931,53</c:v>
                </c:pt>
                <c:pt idx="2602">
                  <c:v>6992,27</c:v>
                </c:pt>
                <c:pt idx="2603">
                  <c:v>7054,46</c:v>
                </c:pt>
                <c:pt idx="2604">
                  <c:v>7107,74</c:v>
                </c:pt>
                <c:pt idx="2605">
                  <c:v>7163,33</c:v>
                </c:pt>
                <c:pt idx="2606">
                  <c:v>7227,47</c:v>
                </c:pt>
                <c:pt idx="2607">
                  <c:v>7271,6</c:v>
                </c:pt>
                <c:pt idx="2608">
                  <c:v>7350,07</c:v>
                </c:pt>
                <c:pt idx="2609">
                  <c:v>7429,07</c:v>
                </c:pt>
                <c:pt idx="2610">
                  <c:v>7475,2</c:v>
                </c:pt>
                <c:pt idx="2611">
                  <c:v>7557,93</c:v>
                </c:pt>
                <c:pt idx="2612">
                  <c:v>7575,46</c:v>
                </c:pt>
                <c:pt idx="2613">
                  <c:v>7688,87</c:v>
                </c:pt>
                <c:pt idx="2614">
                  <c:v>7717,33</c:v>
                </c:pt>
                <c:pt idx="2615">
                  <c:v>7779,87</c:v>
                </c:pt>
                <c:pt idx="2616">
                  <c:v>7863,47</c:v>
                </c:pt>
                <c:pt idx="2617">
                  <c:v>7909,2</c:v>
                </c:pt>
                <c:pt idx="2618">
                  <c:v>7950</c:v>
                </c:pt>
                <c:pt idx="2619">
                  <c:v>8011,2</c:v>
                </c:pt>
                <c:pt idx="2620">
                  <c:v>8045,8</c:v>
                </c:pt>
                <c:pt idx="2621">
                  <c:v>8132,27</c:v>
                </c:pt>
                <c:pt idx="2622">
                  <c:v>8193,13</c:v>
                </c:pt>
                <c:pt idx="2623">
                  <c:v>8260,13</c:v>
                </c:pt>
                <c:pt idx="2624">
                  <c:v>8309,47</c:v>
                </c:pt>
                <c:pt idx="2625">
                  <c:v>8395,74</c:v>
                </c:pt>
                <c:pt idx="2626">
                  <c:v>8461</c:v>
                </c:pt>
                <c:pt idx="2627">
                  <c:v>8545,6</c:v>
                </c:pt>
                <c:pt idx="2628">
                  <c:v>8577,74</c:v>
                </c:pt>
                <c:pt idx="2629">
                  <c:v>8627</c:v>
                </c:pt>
                <c:pt idx="2630">
                  <c:v>8713,07</c:v>
                </c:pt>
                <c:pt idx="2631">
                  <c:v>8757,2</c:v>
                </c:pt>
                <c:pt idx="2632">
                  <c:v>8822,2</c:v>
                </c:pt>
                <c:pt idx="2633">
                  <c:v>8901,6</c:v>
                </c:pt>
                <c:pt idx="2634">
                  <c:v>8947,8</c:v>
                </c:pt>
                <c:pt idx="2635">
                  <c:v>8966,4</c:v>
                </c:pt>
                <c:pt idx="2636">
                  <c:v>9056,93</c:v>
                </c:pt>
                <c:pt idx="2637">
                  <c:v>9098,8</c:v>
                </c:pt>
                <c:pt idx="2638">
                  <c:v>9165,93</c:v>
                </c:pt>
                <c:pt idx="2639">
                  <c:v>9248,26</c:v>
                </c:pt>
                <c:pt idx="2640">
                  <c:v>9286,07</c:v>
                </c:pt>
                <c:pt idx="2641">
                  <c:v>9369,27</c:v>
                </c:pt>
                <c:pt idx="2642">
                  <c:v>9413,87</c:v>
                </c:pt>
                <c:pt idx="2643">
                  <c:v>9497,14</c:v>
                </c:pt>
                <c:pt idx="2644">
                  <c:v>9572,14</c:v>
                </c:pt>
                <c:pt idx="2645">
                  <c:v>9617</c:v>
                </c:pt>
                <c:pt idx="2646">
                  <c:v>9696,73</c:v>
                </c:pt>
                <c:pt idx="2647">
                  <c:v>9781,53</c:v>
                </c:pt>
                <c:pt idx="2648">
                  <c:v>9846,73</c:v>
                </c:pt>
                <c:pt idx="2649">
                  <c:v>9888,93</c:v>
                </c:pt>
                <c:pt idx="2650">
                  <c:v>9959,27</c:v>
                </c:pt>
                <c:pt idx="2651">
                  <c:v>10005,8</c:v>
                </c:pt>
                <c:pt idx="2652">
                  <c:v>10099,54</c:v>
                </c:pt>
                <c:pt idx="2653">
                  <c:v>10164,8</c:v>
                </c:pt>
                <c:pt idx="2654">
                  <c:v>10228,27</c:v>
                </c:pt>
                <c:pt idx="2655">
                  <c:v>10295,66</c:v>
                </c:pt>
                <c:pt idx="2656">
                  <c:v>10362,2</c:v>
                </c:pt>
                <c:pt idx="2657">
                  <c:v>10421,33</c:v>
                </c:pt>
                <c:pt idx="2658">
                  <c:v>10461,93</c:v>
                </c:pt>
                <c:pt idx="2659">
                  <c:v>10567,8</c:v>
                </c:pt>
                <c:pt idx="2660">
                  <c:v>10615,53</c:v>
                </c:pt>
                <c:pt idx="2661">
                  <c:v>10684,87</c:v>
                </c:pt>
                <c:pt idx="2662">
                  <c:v>10739,34</c:v>
                </c:pt>
                <c:pt idx="2663">
                  <c:v>10815,07</c:v>
                </c:pt>
                <c:pt idx="2664">
                  <c:v>10865,94</c:v>
                </c:pt>
                <c:pt idx="2665">
                  <c:v>10947,13</c:v>
                </c:pt>
                <c:pt idx="2666">
                  <c:v>11036,74</c:v>
                </c:pt>
                <c:pt idx="2667">
                  <c:v>11060,67</c:v>
                </c:pt>
                <c:pt idx="2668">
                  <c:v>11132,2</c:v>
                </c:pt>
                <c:pt idx="2669">
                  <c:v>11225,54</c:v>
                </c:pt>
                <c:pt idx="2670">
                  <c:v>11310,94</c:v>
                </c:pt>
                <c:pt idx="2671">
                  <c:v>11383,26</c:v>
                </c:pt>
                <c:pt idx="2672">
                  <c:v>11456,4</c:v>
                </c:pt>
                <c:pt idx="2673">
                  <c:v>11525,66</c:v>
                </c:pt>
                <c:pt idx="2674">
                  <c:v>11611,27</c:v>
                </c:pt>
                <c:pt idx="2675">
                  <c:v>11663,34</c:v>
                </c:pt>
                <c:pt idx="2676">
                  <c:v>11715,6</c:v>
                </c:pt>
                <c:pt idx="2677">
                  <c:v>11820,74</c:v>
                </c:pt>
                <c:pt idx="2678">
                  <c:v>11874,66</c:v>
                </c:pt>
                <c:pt idx="2679">
                  <c:v>11958,07</c:v>
                </c:pt>
                <c:pt idx="2680">
                  <c:v>12016,66</c:v>
                </c:pt>
                <c:pt idx="2681">
                  <c:v>12106,93</c:v>
                </c:pt>
                <c:pt idx="2682">
                  <c:v>12134,34</c:v>
                </c:pt>
                <c:pt idx="2683">
                  <c:v>12225,87</c:v>
                </c:pt>
                <c:pt idx="2684">
                  <c:v>12297,07</c:v>
                </c:pt>
                <c:pt idx="2685">
                  <c:v>12372,8</c:v>
                </c:pt>
                <c:pt idx="2686">
                  <c:v>12457,73</c:v>
                </c:pt>
                <c:pt idx="2687">
                  <c:v>12531,14</c:v>
                </c:pt>
                <c:pt idx="2688">
                  <c:v>12575,26</c:v>
                </c:pt>
                <c:pt idx="2689">
                  <c:v>12662,86</c:v>
                </c:pt>
                <c:pt idx="2690">
                  <c:v>12775,27</c:v>
                </c:pt>
                <c:pt idx="2691">
                  <c:v>12793,4</c:v>
                </c:pt>
                <c:pt idx="2692">
                  <c:v>12913,6</c:v>
                </c:pt>
                <c:pt idx="2693">
                  <c:v>12966,47</c:v>
                </c:pt>
                <c:pt idx="2694">
                  <c:v>13065,27</c:v>
                </c:pt>
                <c:pt idx="2695">
                  <c:v>13098,2</c:v>
                </c:pt>
                <c:pt idx="2696">
                  <c:v>13229</c:v>
                </c:pt>
                <c:pt idx="2697">
                  <c:v>13240,93</c:v>
                </c:pt>
                <c:pt idx="2698">
                  <c:v>13328,33</c:v>
                </c:pt>
                <c:pt idx="2699">
                  <c:v>13431,2</c:v>
                </c:pt>
                <c:pt idx="2700">
                  <c:v>13494,66</c:v>
                </c:pt>
                <c:pt idx="2701">
                  <c:v>13586,33</c:v>
                </c:pt>
                <c:pt idx="2702">
                  <c:v>13647,73</c:v>
                </c:pt>
                <c:pt idx="2703">
                  <c:v>13703,73</c:v>
                </c:pt>
                <c:pt idx="2704">
                  <c:v>13803,67</c:v>
                </c:pt>
                <c:pt idx="2705">
                  <c:v>13870,2</c:v>
                </c:pt>
                <c:pt idx="2706">
                  <c:v>13975,06</c:v>
                </c:pt>
                <c:pt idx="2707">
                  <c:v>13985,94</c:v>
                </c:pt>
                <c:pt idx="2708">
                  <c:v>14108,8</c:v>
                </c:pt>
                <c:pt idx="2709">
                  <c:v>14178,47</c:v>
                </c:pt>
                <c:pt idx="2710">
                  <c:v>14230,8</c:v>
                </c:pt>
                <c:pt idx="2711">
                  <c:v>14341,4</c:v>
                </c:pt>
                <c:pt idx="2712">
                  <c:v>14398,4</c:v>
                </c:pt>
                <c:pt idx="2713">
                  <c:v>14493,94</c:v>
                </c:pt>
                <c:pt idx="2714">
                  <c:v>14600</c:v>
                </c:pt>
                <c:pt idx="2715">
                  <c:v>14660,07</c:v>
                </c:pt>
                <c:pt idx="2716">
                  <c:v>14753,2</c:v>
                </c:pt>
                <c:pt idx="2717">
                  <c:v>14835,34</c:v>
                </c:pt>
                <c:pt idx="2718">
                  <c:v>14887,93</c:v>
                </c:pt>
                <c:pt idx="2719">
                  <c:v>14959</c:v>
                </c:pt>
                <c:pt idx="2720">
                  <c:v>15052,93</c:v>
                </c:pt>
                <c:pt idx="2721">
                  <c:v>15140,53</c:v>
                </c:pt>
                <c:pt idx="2722">
                  <c:v>15231,06</c:v>
                </c:pt>
                <c:pt idx="2723">
                  <c:v>15294,2</c:v>
                </c:pt>
                <c:pt idx="2724">
                  <c:v>15396,07</c:v>
                </c:pt>
                <c:pt idx="2725">
                  <c:v>15445,54</c:v>
                </c:pt>
                <c:pt idx="2726">
                  <c:v>15512</c:v>
                </c:pt>
                <c:pt idx="2727">
                  <c:v>15584,27</c:v>
                </c:pt>
                <c:pt idx="2728">
                  <c:v>15665,06</c:v>
                </c:pt>
                <c:pt idx="2729">
                  <c:v>15783,87</c:v>
                </c:pt>
                <c:pt idx="2730">
                  <c:v>15805,06</c:v>
                </c:pt>
                <c:pt idx="2731">
                  <c:v>15889,6</c:v>
                </c:pt>
                <c:pt idx="2732">
                  <c:v>15964,06</c:v>
                </c:pt>
                <c:pt idx="2733">
                  <c:v>16063,6</c:v>
                </c:pt>
                <c:pt idx="2734">
                  <c:v>16150,8</c:v>
                </c:pt>
                <c:pt idx="2735">
                  <c:v>16204,07</c:v>
                </c:pt>
                <c:pt idx="2736">
                  <c:v>16281,73</c:v>
                </c:pt>
                <c:pt idx="2737">
                  <c:v>16360,27</c:v>
                </c:pt>
                <c:pt idx="2738">
                  <c:v>16453,46</c:v>
                </c:pt>
                <c:pt idx="2739">
                  <c:v>16557,8</c:v>
                </c:pt>
                <c:pt idx="2740">
                  <c:v>16609,93</c:v>
                </c:pt>
                <c:pt idx="2741">
                  <c:v>16705,86</c:v>
                </c:pt>
                <c:pt idx="2742">
                  <c:v>16814,27</c:v>
                </c:pt>
                <c:pt idx="2743">
                  <c:v>16919,27</c:v>
                </c:pt>
                <c:pt idx="2744">
                  <c:v>16943,2</c:v>
                </c:pt>
                <c:pt idx="2745">
                  <c:v>17041,73</c:v>
                </c:pt>
                <c:pt idx="2746">
                  <c:v>17151,27</c:v>
                </c:pt>
                <c:pt idx="2747">
                  <c:v>17217,4</c:v>
                </c:pt>
                <c:pt idx="2748">
                  <c:v>17280,07</c:v>
                </c:pt>
                <c:pt idx="2749">
                  <c:v>17414,8</c:v>
                </c:pt>
                <c:pt idx="2750">
                  <c:v>17491,26</c:v>
                </c:pt>
                <c:pt idx="2751">
                  <c:v>17524,4</c:v>
                </c:pt>
                <c:pt idx="2752">
                  <c:v>17682,54</c:v>
                </c:pt>
                <c:pt idx="2753">
                  <c:v>17713,87</c:v>
                </c:pt>
                <c:pt idx="2754">
                  <c:v>17894,13</c:v>
                </c:pt>
                <c:pt idx="2755">
                  <c:v>17960,73</c:v>
                </c:pt>
                <c:pt idx="2756">
                  <c:v>18064,8</c:v>
                </c:pt>
                <c:pt idx="2757">
                  <c:v>18164,4</c:v>
                </c:pt>
                <c:pt idx="2758">
                  <c:v>18304,4</c:v>
                </c:pt>
                <c:pt idx="2759">
                  <c:v>18409,6</c:v>
                </c:pt>
                <c:pt idx="2760">
                  <c:v>18489,06</c:v>
                </c:pt>
                <c:pt idx="2761">
                  <c:v>18600,13</c:v>
                </c:pt>
                <c:pt idx="2762">
                  <c:v>18700,8</c:v>
                </c:pt>
                <c:pt idx="2763">
                  <c:v>18763,27</c:v>
                </c:pt>
                <c:pt idx="2764">
                  <c:v>18891</c:v>
                </c:pt>
                <c:pt idx="2765">
                  <c:v>19015,14</c:v>
                </c:pt>
                <c:pt idx="2766">
                  <c:v>19093,86</c:v>
                </c:pt>
                <c:pt idx="2767">
                  <c:v>19181,94</c:v>
                </c:pt>
                <c:pt idx="2768">
                  <c:v>19244,8</c:v>
                </c:pt>
                <c:pt idx="2769">
                  <c:v>19334,14</c:v>
                </c:pt>
                <c:pt idx="2770">
                  <c:v>19449,13</c:v>
                </c:pt>
                <c:pt idx="2771">
                  <c:v>19539,87</c:v>
                </c:pt>
                <c:pt idx="2772">
                  <c:v>19657,93</c:v>
                </c:pt>
                <c:pt idx="2773">
                  <c:v>19731,53</c:v>
                </c:pt>
                <c:pt idx="2774">
                  <c:v>19809,27</c:v>
                </c:pt>
                <c:pt idx="2775">
                  <c:v>19907,94</c:v>
                </c:pt>
                <c:pt idx="2776">
                  <c:v>20041,07</c:v>
                </c:pt>
                <c:pt idx="2777">
                  <c:v>20076,4</c:v>
                </c:pt>
                <c:pt idx="2778">
                  <c:v>20188,4</c:v>
                </c:pt>
                <c:pt idx="2779">
                  <c:v>20256,6</c:v>
                </c:pt>
                <c:pt idx="2780">
                  <c:v>20334,34</c:v>
                </c:pt>
                <c:pt idx="2781">
                  <c:v>20415,26</c:v>
                </c:pt>
                <c:pt idx="2782">
                  <c:v>20547,54</c:v>
                </c:pt>
                <c:pt idx="2783">
                  <c:v>20631,4</c:v>
                </c:pt>
                <c:pt idx="2784">
                  <c:v>20749,87</c:v>
                </c:pt>
                <c:pt idx="2785">
                  <c:v>20809,4</c:v>
                </c:pt>
                <c:pt idx="2786">
                  <c:v>20913,4</c:v>
                </c:pt>
                <c:pt idx="2787">
                  <c:v>20988</c:v>
                </c:pt>
                <c:pt idx="2788">
                  <c:v>21095,67</c:v>
                </c:pt>
                <c:pt idx="2789">
                  <c:v>21144,66</c:v>
                </c:pt>
                <c:pt idx="2790">
                  <c:v>21271,27</c:v>
                </c:pt>
                <c:pt idx="2791">
                  <c:v>21355,8</c:v>
                </c:pt>
                <c:pt idx="2792">
                  <c:v>21436,8</c:v>
                </c:pt>
                <c:pt idx="2793">
                  <c:v>21528,73</c:v>
                </c:pt>
                <c:pt idx="2794">
                  <c:v>21676,2</c:v>
                </c:pt>
                <c:pt idx="2795">
                  <c:v>21815,6</c:v>
                </c:pt>
                <c:pt idx="2796">
                  <c:v>21768,66</c:v>
                </c:pt>
                <c:pt idx="2797">
                  <c:v>21921,27</c:v>
                </c:pt>
                <c:pt idx="2798">
                  <c:v>22020,6</c:v>
                </c:pt>
                <c:pt idx="2799">
                  <c:v>22082,33</c:v>
                </c:pt>
                <c:pt idx="2800">
                  <c:v>22162,53</c:v>
                </c:pt>
                <c:pt idx="2801">
                  <c:v>22268,2</c:v>
                </c:pt>
                <c:pt idx="2802">
                  <c:v>22396,33</c:v>
                </c:pt>
                <c:pt idx="2803">
                  <c:v>22417,14</c:v>
                </c:pt>
                <c:pt idx="2804">
                  <c:v>22520</c:v>
                </c:pt>
                <c:pt idx="2805">
                  <c:v>22659,54</c:v>
                </c:pt>
                <c:pt idx="2806">
                  <c:v>22746,8</c:v>
                </c:pt>
                <c:pt idx="2807">
                  <c:v>22775,53</c:v>
                </c:pt>
                <c:pt idx="2808">
                  <c:v>22877,8</c:v>
                </c:pt>
                <c:pt idx="2809">
                  <c:v>22914,07</c:v>
                </c:pt>
                <c:pt idx="2810">
                  <c:v>23053,74</c:v>
                </c:pt>
                <c:pt idx="2811">
                  <c:v>23136,73</c:v>
                </c:pt>
                <c:pt idx="2812">
                  <c:v>23239,46</c:v>
                </c:pt>
                <c:pt idx="2813">
                  <c:v>23304,2</c:v>
                </c:pt>
                <c:pt idx="2814">
                  <c:v>23430,13</c:v>
                </c:pt>
                <c:pt idx="2815">
                  <c:v>23469,8</c:v>
                </c:pt>
                <c:pt idx="2816">
                  <c:v>23520</c:v>
                </c:pt>
                <c:pt idx="2817">
                  <c:v>23599,26</c:v>
                </c:pt>
                <c:pt idx="2818">
                  <c:v>23784</c:v>
                </c:pt>
                <c:pt idx="2819">
                  <c:v>23816,73</c:v>
                </c:pt>
                <c:pt idx="2820">
                  <c:v>23929,4</c:v>
                </c:pt>
                <c:pt idx="2821">
                  <c:v>24053,93</c:v>
                </c:pt>
                <c:pt idx="2822">
                  <c:v>24177,8</c:v>
                </c:pt>
                <c:pt idx="2823">
                  <c:v>24220</c:v>
                </c:pt>
                <c:pt idx="2824">
                  <c:v>24331,4</c:v>
                </c:pt>
                <c:pt idx="2825">
                  <c:v>24460,2</c:v>
                </c:pt>
                <c:pt idx="2826">
                  <c:v>24465,93</c:v>
                </c:pt>
                <c:pt idx="2827">
                  <c:v>24576,67</c:v>
                </c:pt>
                <c:pt idx="2828">
                  <c:v>24720,6</c:v>
                </c:pt>
                <c:pt idx="2829">
                  <c:v>24696,6</c:v>
                </c:pt>
                <c:pt idx="2830">
                  <c:v>24806</c:v>
                </c:pt>
                <c:pt idx="2831">
                  <c:v>24918,4</c:v>
                </c:pt>
                <c:pt idx="2832">
                  <c:v>25039,54</c:v>
                </c:pt>
                <c:pt idx="2833">
                  <c:v>25132,2</c:v>
                </c:pt>
                <c:pt idx="2834">
                  <c:v>25242,07</c:v>
                </c:pt>
                <c:pt idx="2835">
                  <c:v>25392,47</c:v>
                </c:pt>
                <c:pt idx="2836">
                  <c:v>25478,2</c:v>
                </c:pt>
                <c:pt idx="2837">
                  <c:v>25544,67</c:v>
                </c:pt>
                <c:pt idx="2838">
                  <c:v>25657</c:v>
                </c:pt>
                <c:pt idx="2839">
                  <c:v>25709,87</c:v>
                </c:pt>
                <c:pt idx="2840">
                  <c:v>25837,2</c:v>
                </c:pt>
                <c:pt idx="2841">
                  <c:v>25904,07</c:v>
                </c:pt>
                <c:pt idx="2842">
                  <c:v>26012</c:v>
                </c:pt>
                <c:pt idx="2843">
                  <c:v>26152,53</c:v>
                </c:pt>
                <c:pt idx="2844">
                  <c:v>26199,13</c:v>
                </c:pt>
                <c:pt idx="2845">
                  <c:v>26258,6</c:v>
                </c:pt>
                <c:pt idx="2846">
                  <c:v>26353,2</c:v>
                </c:pt>
                <c:pt idx="2847">
                  <c:v>26468,8</c:v>
                </c:pt>
                <c:pt idx="2848">
                  <c:v>26568,13</c:v>
                </c:pt>
                <c:pt idx="2849">
                  <c:v>26675,33</c:v>
                </c:pt>
                <c:pt idx="2850">
                  <c:v>26748,54</c:v>
                </c:pt>
                <c:pt idx="2851">
                  <c:v>26811,14</c:v>
                </c:pt>
                <c:pt idx="2852">
                  <c:v>26925,6</c:v>
                </c:pt>
                <c:pt idx="2853">
                  <c:v>27050,6</c:v>
                </c:pt>
                <c:pt idx="2854">
                  <c:v>27108,4</c:v>
                </c:pt>
                <c:pt idx="2855">
                  <c:v>27158,8</c:v>
                </c:pt>
                <c:pt idx="2856">
                  <c:v>27280,73</c:v>
                </c:pt>
                <c:pt idx="2857">
                  <c:v>27387,8</c:v>
                </c:pt>
                <c:pt idx="2858">
                  <c:v>27479</c:v>
                </c:pt>
                <c:pt idx="2859">
                  <c:v>27533,47</c:v>
                </c:pt>
                <c:pt idx="2860">
                  <c:v>27641,34</c:v>
                </c:pt>
                <c:pt idx="2861">
                  <c:v>27713,94</c:v>
                </c:pt>
                <c:pt idx="2862">
                  <c:v>27851,4</c:v>
                </c:pt>
                <c:pt idx="2863">
                  <c:v>27917,13</c:v>
                </c:pt>
                <c:pt idx="2864">
                  <c:v>27995,6</c:v>
                </c:pt>
                <c:pt idx="2865">
                  <c:v>28119,33</c:v>
                </c:pt>
                <c:pt idx="2866">
                  <c:v>28214</c:v>
                </c:pt>
                <c:pt idx="2867">
                  <c:v>28310,86</c:v>
                </c:pt>
                <c:pt idx="2868">
                  <c:v>28392,26</c:v>
                </c:pt>
                <c:pt idx="2869">
                  <c:v>28489,26</c:v>
                </c:pt>
                <c:pt idx="2870">
                  <c:v>28567,54</c:v>
                </c:pt>
                <c:pt idx="2871">
                  <c:v>28665,93</c:v>
                </c:pt>
                <c:pt idx="2872">
                  <c:v>28721,8</c:v>
                </c:pt>
                <c:pt idx="2873">
                  <c:v>28864,26</c:v>
                </c:pt>
                <c:pt idx="2874">
                  <c:v>28941,47</c:v>
                </c:pt>
                <c:pt idx="2875">
                  <c:v>29058,07</c:v>
                </c:pt>
                <c:pt idx="2876">
                  <c:v>29070,74</c:v>
                </c:pt>
                <c:pt idx="2877">
                  <c:v>29220,6</c:v>
                </c:pt>
                <c:pt idx="2878">
                  <c:v>29306,53</c:v>
                </c:pt>
                <c:pt idx="2879">
                  <c:v>29358,26</c:v>
                </c:pt>
                <c:pt idx="2880">
                  <c:v>29440,93</c:v>
                </c:pt>
                <c:pt idx="2881">
                  <c:v>29582,67</c:v>
                </c:pt>
                <c:pt idx="2882">
                  <c:v>29671,13</c:v>
                </c:pt>
                <c:pt idx="2883">
                  <c:v>29828,2</c:v>
                </c:pt>
                <c:pt idx="2884">
                  <c:v>29894,94</c:v>
                </c:pt>
                <c:pt idx="2885">
                  <c:v>29974,6</c:v>
                </c:pt>
                <c:pt idx="2886">
                  <c:v>30074,13</c:v>
                </c:pt>
                <c:pt idx="2887">
                  <c:v>30184,53</c:v>
                </c:pt>
                <c:pt idx="2888">
                  <c:v>30284,86</c:v>
                </c:pt>
                <c:pt idx="2889">
                  <c:v>30337,86</c:v>
                </c:pt>
                <c:pt idx="2890">
                  <c:v>30453,73</c:v>
                </c:pt>
                <c:pt idx="2891">
                  <c:v>30502</c:v>
                </c:pt>
                <c:pt idx="2892">
                  <c:v>30598,4</c:v>
                </c:pt>
                <c:pt idx="2893">
                  <c:v>30727,13</c:v>
                </c:pt>
                <c:pt idx="2894">
                  <c:v>30782,47</c:v>
                </c:pt>
                <c:pt idx="2895">
                  <c:v>30866</c:v>
                </c:pt>
                <c:pt idx="2896">
                  <c:v>30980,87</c:v>
                </c:pt>
                <c:pt idx="2897">
                  <c:v>31052,86</c:v>
                </c:pt>
                <c:pt idx="2898">
                  <c:v>31173,86</c:v>
                </c:pt>
                <c:pt idx="2899">
                  <c:v>31212</c:v>
                </c:pt>
                <c:pt idx="2900">
                  <c:v>31324,2</c:v>
                </c:pt>
                <c:pt idx="2901">
                  <c:v>31374,94</c:v>
                </c:pt>
                <c:pt idx="2902">
                  <c:v>31490,13</c:v>
                </c:pt>
                <c:pt idx="2903">
                  <c:v>31577,8</c:v>
                </c:pt>
                <c:pt idx="2904">
                  <c:v>31662,67</c:v>
                </c:pt>
                <c:pt idx="2905">
                  <c:v>31756,8</c:v>
                </c:pt>
                <c:pt idx="2906">
                  <c:v>31780,27</c:v>
                </c:pt>
                <c:pt idx="2907">
                  <c:v>31928,87</c:v>
                </c:pt>
                <c:pt idx="2908">
                  <c:v>32004</c:v>
                </c:pt>
                <c:pt idx="2909">
                  <c:v>32137,4</c:v>
                </c:pt>
                <c:pt idx="2910">
                  <c:v>32234,8</c:v>
                </c:pt>
                <c:pt idx="2911">
                  <c:v>32334,73</c:v>
                </c:pt>
                <c:pt idx="2912">
                  <c:v>32419,6</c:v>
                </c:pt>
                <c:pt idx="2913">
                  <c:v>32457</c:v>
                </c:pt>
                <c:pt idx="2914">
                  <c:v>32595,47</c:v>
                </c:pt>
                <c:pt idx="2915">
                  <c:v>32634,2</c:v>
                </c:pt>
                <c:pt idx="2916">
                  <c:v>32774,53</c:v>
                </c:pt>
                <c:pt idx="2917">
                  <c:v>32783,27</c:v>
                </c:pt>
                <c:pt idx="2918">
                  <c:v>32869,07</c:v>
                </c:pt>
                <c:pt idx="2919">
                  <c:v>32974,07</c:v>
                </c:pt>
                <c:pt idx="2920">
                  <c:v>33045</c:v>
                </c:pt>
                <c:pt idx="2921">
                  <c:v>33109,93</c:v>
                </c:pt>
                <c:pt idx="2922">
                  <c:v>33235,8</c:v>
                </c:pt>
                <c:pt idx="2923">
                  <c:v>33262</c:v>
                </c:pt>
                <c:pt idx="2924">
                  <c:v>33349,2</c:v>
                </c:pt>
                <c:pt idx="2925">
                  <c:v>33375,33</c:v>
                </c:pt>
                <c:pt idx="2926">
                  <c:v>33463,67</c:v>
                </c:pt>
                <c:pt idx="2927">
                  <c:v>33519,8</c:v>
                </c:pt>
                <c:pt idx="2928">
                  <c:v>33671,07</c:v>
                </c:pt>
                <c:pt idx="2929">
                  <c:v>33819,87</c:v>
                </c:pt>
                <c:pt idx="2930">
                  <c:v>33906,47</c:v>
                </c:pt>
                <c:pt idx="2931">
                  <c:v>34043,6</c:v>
                </c:pt>
                <c:pt idx="2932">
                  <c:v>34150,2</c:v>
                </c:pt>
                <c:pt idx="2933">
                  <c:v>34227,86</c:v>
                </c:pt>
                <c:pt idx="2934">
                  <c:v>34325,2</c:v>
                </c:pt>
                <c:pt idx="2935">
                  <c:v>34386,6</c:v>
                </c:pt>
                <c:pt idx="2936">
                  <c:v>34388,53</c:v>
                </c:pt>
                <c:pt idx="2937">
                  <c:v>34577,2</c:v>
                </c:pt>
                <c:pt idx="2938">
                  <c:v>34593,07</c:v>
                </c:pt>
                <c:pt idx="2939">
                  <c:v>34670,07</c:v>
                </c:pt>
                <c:pt idx="2940">
                  <c:v>34738,67</c:v>
                </c:pt>
                <c:pt idx="2941">
                  <c:v>34801,8</c:v>
                </c:pt>
                <c:pt idx="2942">
                  <c:v>34900,6</c:v>
                </c:pt>
                <c:pt idx="2943">
                  <c:v>34928,47</c:v>
                </c:pt>
                <c:pt idx="2944">
                  <c:v>34992,8</c:v>
                </c:pt>
                <c:pt idx="2945">
                  <c:v>35090,53</c:v>
                </c:pt>
                <c:pt idx="2946">
                  <c:v>35131,73</c:v>
                </c:pt>
                <c:pt idx="2947">
                  <c:v>35208</c:v>
                </c:pt>
                <c:pt idx="2948">
                  <c:v>35292,27</c:v>
                </c:pt>
                <c:pt idx="2949">
                  <c:v>35356,67</c:v>
                </c:pt>
                <c:pt idx="2950">
                  <c:v>35410,27</c:v>
                </c:pt>
                <c:pt idx="2951">
                  <c:v>35472,47</c:v>
                </c:pt>
                <c:pt idx="2952">
                  <c:v>35636,26</c:v>
                </c:pt>
                <c:pt idx="2953">
                  <c:v>35734,2</c:v>
                </c:pt>
                <c:pt idx="2954">
                  <c:v>35809,33</c:v>
                </c:pt>
                <c:pt idx="2955">
                  <c:v>35950</c:v>
                </c:pt>
                <c:pt idx="2956">
                  <c:v>36010,74</c:v>
                </c:pt>
                <c:pt idx="2957">
                  <c:v>36221,6</c:v>
                </c:pt>
                <c:pt idx="2958">
                  <c:v>36316,4</c:v>
                </c:pt>
                <c:pt idx="2959">
                  <c:v>36400,94</c:v>
                </c:pt>
                <c:pt idx="2960">
                  <c:v>36538,87</c:v>
                </c:pt>
                <c:pt idx="2961">
                  <c:v>36681,2</c:v>
                </c:pt>
                <c:pt idx="2962">
                  <c:v>36760,07</c:v>
                </c:pt>
                <c:pt idx="2963">
                  <c:v>36925,46</c:v>
                </c:pt>
                <c:pt idx="2964">
                  <c:v>37033,4</c:v>
                </c:pt>
                <c:pt idx="2965">
                  <c:v>37158,2</c:v>
                </c:pt>
                <c:pt idx="2966">
                  <c:v>37212,4</c:v>
                </c:pt>
                <c:pt idx="2967">
                  <c:v>37355,47</c:v>
                </c:pt>
                <c:pt idx="2968">
                  <c:v>37451,93</c:v>
                </c:pt>
                <c:pt idx="2969">
                  <c:v>37509,8</c:v>
                </c:pt>
                <c:pt idx="2970">
                  <c:v>37634,67</c:v>
                </c:pt>
                <c:pt idx="2971">
                  <c:v>37720,06</c:v>
                </c:pt>
                <c:pt idx="2972">
                  <c:v>37844,94</c:v>
                </c:pt>
                <c:pt idx="2973">
                  <c:v>37931,73</c:v>
                </c:pt>
                <c:pt idx="2974">
                  <c:v>38071,47</c:v>
                </c:pt>
                <c:pt idx="2975">
                  <c:v>38260</c:v>
                </c:pt>
                <c:pt idx="2976">
                  <c:v>38347,73</c:v>
                </c:pt>
                <c:pt idx="2977">
                  <c:v>38448,53</c:v>
                </c:pt>
                <c:pt idx="2978">
                  <c:v>38636,93</c:v>
                </c:pt>
                <c:pt idx="2979">
                  <c:v>38716,93</c:v>
                </c:pt>
                <c:pt idx="2980">
                  <c:v>38804,93</c:v>
                </c:pt>
                <c:pt idx="2981">
                  <c:v>38840,26</c:v>
                </c:pt>
                <c:pt idx="2982">
                  <c:v>39024,67</c:v>
                </c:pt>
                <c:pt idx="2983">
                  <c:v>39116,2</c:v>
                </c:pt>
                <c:pt idx="2984">
                  <c:v>39251,6</c:v>
                </c:pt>
                <c:pt idx="2985">
                  <c:v>39330,07</c:v>
                </c:pt>
                <c:pt idx="2986">
                  <c:v>39474,67</c:v>
                </c:pt>
                <c:pt idx="2987">
                  <c:v>39490</c:v>
                </c:pt>
                <c:pt idx="2988">
                  <c:v>39568,26</c:v>
                </c:pt>
                <c:pt idx="2989">
                  <c:v>39738,94</c:v>
                </c:pt>
                <c:pt idx="2990">
                  <c:v>39812,94</c:v>
                </c:pt>
                <c:pt idx="2991">
                  <c:v>39926,07</c:v>
                </c:pt>
                <c:pt idx="2992">
                  <c:v>39982,26</c:v>
                </c:pt>
                <c:pt idx="2993">
                  <c:v>40062,74</c:v>
                </c:pt>
                <c:pt idx="2994">
                  <c:v>40159,34</c:v>
                </c:pt>
                <c:pt idx="2995">
                  <c:v>40276</c:v>
                </c:pt>
                <c:pt idx="2996">
                  <c:v>40372,13</c:v>
                </c:pt>
                <c:pt idx="2997">
                  <c:v>40454,47</c:v>
                </c:pt>
                <c:pt idx="2998">
                  <c:v>40506</c:v>
                </c:pt>
                <c:pt idx="2999">
                  <c:v>40526,47</c:v>
                </c:pt>
                <c:pt idx="3000">
                  <c:v>40620,8</c:v>
                </c:pt>
                <c:pt idx="3001">
                  <c:v>40666,67</c:v>
                </c:pt>
                <c:pt idx="3002">
                  <c:v>40736,53</c:v>
                </c:pt>
                <c:pt idx="3003">
                  <c:v>40914,6</c:v>
                </c:pt>
                <c:pt idx="3004">
                  <c:v>40954,67</c:v>
                </c:pt>
                <c:pt idx="3005">
                  <c:v>40967,6</c:v>
                </c:pt>
                <c:pt idx="3006">
                  <c:v>41046,6</c:v>
                </c:pt>
                <c:pt idx="3007">
                  <c:v>41111,8</c:v>
                </c:pt>
                <c:pt idx="3008">
                  <c:v>41175,13</c:v>
                </c:pt>
                <c:pt idx="3009">
                  <c:v>41309,33</c:v>
                </c:pt>
                <c:pt idx="3010">
                  <c:v>41335,47</c:v>
                </c:pt>
                <c:pt idx="3011">
                  <c:v>41363,27</c:v>
                </c:pt>
                <c:pt idx="3012">
                  <c:v>41520,4</c:v>
                </c:pt>
                <c:pt idx="3013">
                  <c:v>41522,73</c:v>
                </c:pt>
                <c:pt idx="3014">
                  <c:v>41582,46</c:v>
                </c:pt>
                <c:pt idx="3015">
                  <c:v>41592,8</c:v>
                </c:pt>
                <c:pt idx="3016">
                  <c:v>41718,47</c:v>
                </c:pt>
                <c:pt idx="3017">
                  <c:v>41822,53</c:v>
                </c:pt>
                <c:pt idx="3018">
                  <c:v>41855,8</c:v>
                </c:pt>
                <c:pt idx="3019">
                  <c:v>41983,2</c:v>
                </c:pt>
                <c:pt idx="3020">
                  <c:v>42007,07</c:v>
                </c:pt>
                <c:pt idx="3021">
                  <c:v>42128,4</c:v>
                </c:pt>
                <c:pt idx="3022">
                  <c:v>42177,53</c:v>
                </c:pt>
                <c:pt idx="3023">
                  <c:v>42280,6</c:v>
                </c:pt>
                <c:pt idx="3024">
                  <c:v>42270,46</c:v>
                </c:pt>
                <c:pt idx="3025">
                  <c:v>42385,27</c:v>
                </c:pt>
                <c:pt idx="3026">
                  <c:v>42442</c:v>
                </c:pt>
                <c:pt idx="3027">
                  <c:v>42551,26</c:v>
                </c:pt>
                <c:pt idx="3028">
                  <c:v>42636,87</c:v>
                </c:pt>
                <c:pt idx="3029">
                  <c:v>42669,53</c:v>
                </c:pt>
                <c:pt idx="3030">
                  <c:v>42762,93</c:v>
                </c:pt>
                <c:pt idx="3031">
                  <c:v>42806,8</c:v>
                </c:pt>
                <c:pt idx="3032">
                  <c:v>42838,13</c:v>
                </c:pt>
                <c:pt idx="3033">
                  <c:v>42934</c:v>
                </c:pt>
                <c:pt idx="3034">
                  <c:v>43044,46</c:v>
                </c:pt>
                <c:pt idx="3035">
                  <c:v>43157,2</c:v>
                </c:pt>
                <c:pt idx="3036">
                  <c:v>43152,8</c:v>
                </c:pt>
                <c:pt idx="3037">
                  <c:v>43145,6</c:v>
                </c:pt>
                <c:pt idx="3038">
                  <c:v>43218,8</c:v>
                </c:pt>
                <c:pt idx="3039">
                  <c:v>43339,66</c:v>
                </c:pt>
                <c:pt idx="3040">
                  <c:v>43395,34</c:v>
                </c:pt>
                <c:pt idx="3041">
                  <c:v>43524,13</c:v>
                </c:pt>
                <c:pt idx="3042">
                  <c:v>43569,4</c:v>
                </c:pt>
                <c:pt idx="3043">
                  <c:v>43589,4</c:v>
                </c:pt>
                <c:pt idx="3044">
                  <c:v>43630,93</c:v>
                </c:pt>
                <c:pt idx="3045">
                  <c:v>43628,06</c:v>
                </c:pt>
                <c:pt idx="3046">
                  <c:v>43749,67</c:v>
                </c:pt>
                <c:pt idx="3047">
                  <c:v>43822,53</c:v>
                </c:pt>
                <c:pt idx="3048">
                  <c:v>43947,8</c:v>
                </c:pt>
                <c:pt idx="3049">
                  <c:v>44013,33</c:v>
                </c:pt>
                <c:pt idx="3050">
                  <c:v>44015,6</c:v>
                </c:pt>
                <c:pt idx="3051">
                  <c:v>44053,6</c:v>
                </c:pt>
                <c:pt idx="3052">
                  <c:v>44094,67</c:v>
                </c:pt>
                <c:pt idx="3053">
                  <c:v>44204,26</c:v>
                </c:pt>
                <c:pt idx="3054">
                  <c:v>44198,73</c:v>
                </c:pt>
                <c:pt idx="3055">
                  <c:v>44367,8</c:v>
                </c:pt>
                <c:pt idx="3056">
                  <c:v>44386,07</c:v>
                </c:pt>
                <c:pt idx="3057">
                  <c:v>44495,46</c:v>
                </c:pt>
                <c:pt idx="3058">
                  <c:v>44629,66</c:v>
                </c:pt>
                <c:pt idx="3059">
                  <c:v>44632,54</c:v>
                </c:pt>
                <c:pt idx="3060">
                  <c:v>44590,67</c:v>
                </c:pt>
                <c:pt idx="3061">
                  <c:v>44682,34</c:v>
                </c:pt>
                <c:pt idx="3062">
                  <c:v>44653,14</c:v>
                </c:pt>
                <c:pt idx="3063">
                  <c:v>44735,46</c:v>
                </c:pt>
                <c:pt idx="3064">
                  <c:v>44909,2</c:v>
                </c:pt>
                <c:pt idx="3065">
                  <c:v>45010,94</c:v>
                </c:pt>
                <c:pt idx="3066">
                  <c:v>45087,93</c:v>
                </c:pt>
                <c:pt idx="3067">
                  <c:v>45075,86</c:v>
                </c:pt>
                <c:pt idx="3068">
                  <c:v>45157,06</c:v>
                </c:pt>
                <c:pt idx="3069">
                  <c:v>45157,73</c:v>
                </c:pt>
                <c:pt idx="3070">
                  <c:v>45117,2</c:v>
                </c:pt>
                <c:pt idx="3071">
                  <c:v>45244,66</c:v>
                </c:pt>
                <c:pt idx="3072">
                  <c:v>45284,53</c:v>
                </c:pt>
                <c:pt idx="3073">
                  <c:v>45403</c:v>
                </c:pt>
                <c:pt idx="3074">
                  <c:v>45503,2</c:v>
                </c:pt>
                <c:pt idx="3075">
                  <c:v>45495,53</c:v>
                </c:pt>
                <c:pt idx="3076">
                  <c:v>45473,14</c:v>
                </c:pt>
                <c:pt idx="3077">
                  <c:v>45452,67</c:v>
                </c:pt>
                <c:pt idx="3078">
                  <c:v>45495,54</c:v>
                </c:pt>
                <c:pt idx="3079">
                  <c:v>45562,67</c:v>
                </c:pt>
                <c:pt idx="3080">
                  <c:v>45758,93</c:v>
                </c:pt>
                <c:pt idx="3081">
                  <c:v>45888,27</c:v>
                </c:pt>
                <c:pt idx="3082">
                  <c:v>45914,87</c:v>
                </c:pt>
                <c:pt idx="3083">
                  <c:v>46001,73</c:v>
                </c:pt>
                <c:pt idx="3084">
                  <c:v>45954,93</c:v>
                </c:pt>
                <c:pt idx="3085">
                  <c:v>46038,74</c:v>
                </c:pt>
                <c:pt idx="3086">
                  <c:v>46057,87</c:v>
                </c:pt>
                <c:pt idx="3087">
                  <c:v>46122,34</c:v>
                </c:pt>
                <c:pt idx="3088">
                  <c:v>46275,86</c:v>
                </c:pt>
                <c:pt idx="3089">
                  <c:v>46412,33</c:v>
                </c:pt>
                <c:pt idx="3090">
                  <c:v>46429,33</c:v>
                </c:pt>
                <c:pt idx="3091">
                  <c:v>46527,87</c:v>
                </c:pt>
                <c:pt idx="3092">
                  <c:v>46533,93</c:v>
                </c:pt>
                <c:pt idx="3093">
                  <c:v>46497,33</c:v>
                </c:pt>
                <c:pt idx="3094">
                  <c:v>46416,67</c:v>
                </c:pt>
                <c:pt idx="3095">
                  <c:v>46556,47</c:v>
                </c:pt>
                <c:pt idx="3096">
                  <c:v>46674,07</c:v>
                </c:pt>
                <c:pt idx="3097">
                  <c:v>46783,53</c:v>
                </c:pt>
                <c:pt idx="3098">
                  <c:v>46899,86</c:v>
                </c:pt>
                <c:pt idx="3099">
                  <c:v>46906,47</c:v>
                </c:pt>
                <c:pt idx="3100">
                  <c:v>46986,13</c:v>
                </c:pt>
                <c:pt idx="3101">
                  <c:v>46939,07</c:v>
                </c:pt>
                <c:pt idx="3102">
                  <c:v>46874,46</c:v>
                </c:pt>
                <c:pt idx="3103">
                  <c:v>46909,27</c:v>
                </c:pt>
                <c:pt idx="3104">
                  <c:v>47044,54</c:v>
                </c:pt>
                <c:pt idx="3105">
                  <c:v>47185,66</c:v>
                </c:pt>
                <c:pt idx="3106">
                  <c:v>47282,27</c:v>
                </c:pt>
                <c:pt idx="3107">
                  <c:v>47375,14</c:v>
                </c:pt>
                <c:pt idx="3108">
                  <c:v>47444,53</c:v>
                </c:pt>
                <c:pt idx="3109">
                  <c:v>47422</c:v>
                </c:pt>
                <c:pt idx="3110">
                  <c:v>47469,94</c:v>
                </c:pt>
                <c:pt idx="3111">
                  <c:v>47339,74</c:v>
                </c:pt>
                <c:pt idx="3112">
                  <c:v>47395,4</c:v>
                </c:pt>
                <c:pt idx="3113">
                  <c:v>47496,2</c:v>
                </c:pt>
                <c:pt idx="3114">
                  <c:v>47655,2</c:v>
                </c:pt>
                <c:pt idx="3115">
                  <c:v>47807,54</c:v>
                </c:pt>
                <c:pt idx="3116">
                  <c:v>47857</c:v>
                </c:pt>
                <c:pt idx="3117">
                  <c:v>47833,07</c:v>
                </c:pt>
                <c:pt idx="3118">
                  <c:v>47715,4</c:v>
                </c:pt>
                <c:pt idx="3119">
                  <c:v>47722,53</c:v>
                </c:pt>
                <c:pt idx="3120">
                  <c:v>47708,13</c:v>
                </c:pt>
                <c:pt idx="3121">
                  <c:v>47857,33</c:v>
                </c:pt>
                <c:pt idx="3122">
                  <c:v>47994,47</c:v>
                </c:pt>
                <c:pt idx="3123">
                  <c:v>48065,07</c:v>
                </c:pt>
                <c:pt idx="3124">
                  <c:v>48145,8</c:v>
                </c:pt>
                <c:pt idx="3125">
                  <c:v>48222,33</c:v>
                </c:pt>
                <c:pt idx="3126">
                  <c:v>48202,2</c:v>
                </c:pt>
                <c:pt idx="3127">
                  <c:v>48110,73</c:v>
                </c:pt>
                <c:pt idx="3128">
                  <c:v>48155,66</c:v>
                </c:pt>
                <c:pt idx="3129">
                  <c:v>48269,53</c:v>
                </c:pt>
                <c:pt idx="3130">
                  <c:v>48204,8</c:v>
                </c:pt>
                <c:pt idx="3131">
                  <c:v>48241,54</c:v>
                </c:pt>
                <c:pt idx="3132">
                  <c:v>48258,73</c:v>
                </c:pt>
                <c:pt idx="3133">
                  <c:v>48213,66</c:v>
                </c:pt>
                <c:pt idx="3134">
                  <c:v>48173,87</c:v>
                </c:pt>
                <c:pt idx="3135">
                  <c:v>48190,06</c:v>
                </c:pt>
                <c:pt idx="3136">
                  <c:v>48362,86</c:v>
                </c:pt>
                <c:pt idx="3137">
                  <c:v>48508,13</c:v>
                </c:pt>
                <c:pt idx="3138">
                  <c:v>48653,13</c:v>
                </c:pt>
                <c:pt idx="3139">
                  <c:v>48816,6</c:v>
                </c:pt>
                <c:pt idx="3140">
                  <c:v>49000,33</c:v>
                </c:pt>
                <c:pt idx="3141">
                  <c:v>48953,34</c:v>
                </c:pt>
                <c:pt idx="3142">
                  <c:v>49075,8</c:v>
                </c:pt>
                <c:pt idx="3143">
                  <c:v>49093,2</c:v>
                </c:pt>
                <c:pt idx="3144">
                  <c:v>49041,94</c:v>
                </c:pt>
                <c:pt idx="3145">
                  <c:v>49005,67</c:v>
                </c:pt>
                <c:pt idx="3146">
                  <c:v>48934,67</c:v>
                </c:pt>
                <c:pt idx="3147">
                  <c:v>48916,73</c:v>
                </c:pt>
                <c:pt idx="3148">
                  <c:v>48958,4</c:v>
                </c:pt>
                <c:pt idx="3149">
                  <c:v>49112,06</c:v>
                </c:pt>
                <c:pt idx="3150">
                  <c:v>49255,53</c:v>
                </c:pt>
                <c:pt idx="3151">
                  <c:v>49402,94</c:v>
                </c:pt>
                <c:pt idx="3152">
                  <c:v>49453,8</c:v>
                </c:pt>
                <c:pt idx="3153">
                  <c:v>49521,6</c:v>
                </c:pt>
                <c:pt idx="3154">
                  <c:v>49460,13</c:v>
                </c:pt>
                <c:pt idx="3155">
                  <c:v>49329,6</c:v>
                </c:pt>
                <c:pt idx="3156">
                  <c:v>49258,27</c:v>
                </c:pt>
                <c:pt idx="3157">
                  <c:v>49261,4</c:v>
                </c:pt>
                <c:pt idx="3158">
                  <c:v>49416,87</c:v>
                </c:pt>
                <c:pt idx="3159">
                  <c:v>49536,53</c:v>
                </c:pt>
                <c:pt idx="3160">
                  <c:v>49647,67</c:v>
                </c:pt>
                <c:pt idx="3161">
                  <c:v>49764,6</c:v>
                </c:pt>
                <c:pt idx="3162">
                  <c:v>49813,13</c:v>
                </c:pt>
                <c:pt idx="3163">
                  <c:v>49826,54</c:v>
                </c:pt>
                <c:pt idx="3164">
                  <c:v>49630,73</c:v>
                </c:pt>
                <c:pt idx="3165">
                  <c:v>49550,13</c:v>
                </c:pt>
                <c:pt idx="3166">
                  <c:v>49555,47</c:v>
                </c:pt>
                <c:pt idx="3167">
                  <c:v>49578,6</c:v>
                </c:pt>
                <c:pt idx="3168">
                  <c:v>49794,2</c:v>
                </c:pt>
                <c:pt idx="3169">
                  <c:v>49985,67</c:v>
                </c:pt>
                <c:pt idx="3170">
                  <c:v>50131</c:v>
                </c:pt>
                <c:pt idx="3171">
                  <c:v>50091,07</c:v>
                </c:pt>
                <c:pt idx="3172">
                  <c:v>50075,66</c:v>
                </c:pt>
                <c:pt idx="3173">
                  <c:v>49963,86</c:v>
                </c:pt>
                <c:pt idx="3174">
                  <c:v>49844,33</c:v>
                </c:pt>
                <c:pt idx="3175">
                  <c:v>49765,47</c:v>
                </c:pt>
                <c:pt idx="3176">
                  <c:v>49834</c:v>
                </c:pt>
                <c:pt idx="3177">
                  <c:v>50039,66</c:v>
                </c:pt>
                <c:pt idx="3178">
                  <c:v>50161,6</c:v>
                </c:pt>
                <c:pt idx="3179">
                  <c:v>50301</c:v>
                </c:pt>
                <c:pt idx="3180">
                  <c:v>50321,4</c:v>
                </c:pt>
                <c:pt idx="3181">
                  <c:v>50226,8</c:v>
                </c:pt>
                <c:pt idx="3182">
                  <c:v>50188,87</c:v>
                </c:pt>
                <c:pt idx="3183">
                  <c:v>50148,07</c:v>
                </c:pt>
                <c:pt idx="3184">
                  <c:v>50056,27</c:v>
                </c:pt>
                <c:pt idx="3185">
                  <c:v>50064,33</c:v>
                </c:pt>
                <c:pt idx="3186">
                  <c:v>50197,27</c:v>
                </c:pt>
                <c:pt idx="3187">
                  <c:v>50229,53</c:v>
                </c:pt>
                <c:pt idx="3188">
                  <c:v>50443,54</c:v>
                </c:pt>
                <c:pt idx="3189">
                  <c:v>50447</c:v>
                </c:pt>
                <c:pt idx="3190">
                  <c:v>50359,8</c:v>
                </c:pt>
                <c:pt idx="3191">
                  <c:v>50266,33</c:v>
                </c:pt>
                <c:pt idx="3192">
                  <c:v>50160,33</c:v>
                </c:pt>
                <c:pt idx="3193">
                  <c:v>50017,6</c:v>
                </c:pt>
                <c:pt idx="3194">
                  <c:v>49999,87</c:v>
                </c:pt>
                <c:pt idx="3195">
                  <c:v>50007,06</c:v>
                </c:pt>
                <c:pt idx="3196">
                  <c:v>50145,93</c:v>
                </c:pt>
                <c:pt idx="3197">
                  <c:v>50257,73</c:v>
                </c:pt>
                <c:pt idx="3198">
                  <c:v>50252,53</c:v>
                </c:pt>
                <c:pt idx="3199">
                  <c:v>50252,87</c:v>
                </c:pt>
                <c:pt idx="3200">
                  <c:v>50131,93</c:v>
                </c:pt>
                <c:pt idx="3201">
                  <c:v>50137,07</c:v>
                </c:pt>
                <c:pt idx="3202">
                  <c:v>49969</c:v>
                </c:pt>
                <c:pt idx="3203">
                  <c:v>49857,86</c:v>
                </c:pt>
                <c:pt idx="3204">
                  <c:v>49802,6</c:v>
                </c:pt>
                <c:pt idx="3205">
                  <c:v>49846,87</c:v>
                </c:pt>
                <c:pt idx="3206">
                  <c:v>49973,86</c:v>
                </c:pt>
                <c:pt idx="3207">
                  <c:v>49983,8</c:v>
                </c:pt>
                <c:pt idx="3208">
                  <c:v>50175,07</c:v>
                </c:pt>
                <c:pt idx="3209">
                  <c:v>50215,33</c:v>
                </c:pt>
                <c:pt idx="3210">
                  <c:v>50201,86</c:v>
                </c:pt>
                <c:pt idx="3211">
                  <c:v>50232,33</c:v>
                </c:pt>
                <c:pt idx="3212">
                  <c:v>50137,14</c:v>
                </c:pt>
                <c:pt idx="3213">
                  <c:v>50044,6</c:v>
                </c:pt>
                <c:pt idx="3214">
                  <c:v>50017,74</c:v>
                </c:pt>
                <c:pt idx="3215">
                  <c:v>50132,74</c:v>
                </c:pt>
                <c:pt idx="3216">
                  <c:v>50290,27</c:v>
                </c:pt>
                <c:pt idx="3217">
                  <c:v>50272,86</c:v>
                </c:pt>
                <c:pt idx="3218">
                  <c:v>50508,47</c:v>
                </c:pt>
                <c:pt idx="3219">
                  <c:v>50696,2</c:v>
                </c:pt>
                <c:pt idx="3220">
                  <c:v>50900,87</c:v>
                </c:pt>
                <c:pt idx="3221">
                  <c:v>51055,13</c:v>
                </c:pt>
                <c:pt idx="3222">
                  <c:v>51145,46</c:v>
                </c:pt>
                <c:pt idx="3223">
                  <c:v>51014,4</c:v>
                </c:pt>
                <c:pt idx="3224">
                  <c:v>51074,87</c:v>
                </c:pt>
                <c:pt idx="3225">
                  <c:v>51034,73</c:v>
                </c:pt>
                <c:pt idx="3226">
                  <c:v>51156,47</c:v>
                </c:pt>
                <c:pt idx="3227">
                  <c:v>51339,2</c:v>
                </c:pt>
                <c:pt idx="3228">
                  <c:v>51688,87</c:v>
                </c:pt>
                <c:pt idx="3229">
                  <c:v>51852,53</c:v>
                </c:pt>
                <c:pt idx="3230">
                  <c:v>52032</c:v>
                </c:pt>
                <c:pt idx="3231">
                  <c:v>52153,53</c:v>
                </c:pt>
                <c:pt idx="3232">
                  <c:v>52250,26</c:v>
                </c:pt>
                <c:pt idx="3233">
                  <c:v>52304,2</c:v>
                </c:pt>
                <c:pt idx="3234">
                  <c:v>52193,73</c:v>
                </c:pt>
                <c:pt idx="3235">
                  <c:v>52155,33</c:v>
                </c:pt>
                <c:pt idx="3236">
                  <c:v>52151</c:v>
                </c:pt>
                <c:pt idx="3237">
                  <c:v>52176,93</c:v>
                </c:pt>
                <c:pt idx="3238">
                  <c:v>52330,73</c:v>
                </c:pt>
                <c:pt idx="3239">
                  <c:v>52520,67</c:v>
                </c:pt>
                <c:pt idx="3240">
                  <c:v>52783,6</c:v>
                </c:pt>
                <c:pt idx="3241">
                  <c:v>52765,33</c:v>
                </c:pt>
                <c:pt idx="3242">
                  <c:v>52789,2</c:v>
                </c:pt>
                <c:pt idx="3243">
                  <c:v>52757,06</c:v>
                </c:pt>
                <c:pt idx="3244">
                  <c:v>52681,2</c:v>
                </c:pt>
                <c:pt idx="3245">
                  <c:v>52691,87</c:v>
                </c:pt>
                <c:pt idx="3246">
                  <c:v>52618,94</c:v>
                </c:pt>
                <c:pt idx="3247">
                  <c:v>52530,33</c:v>
                </c:pt>
                <c:pt idx="3248">
                  <c:v>52491,54</c:v>
                </c:pt>
                <c:pt idx="3249">
                  <c:v>52497,8</c:v>
                </c:pt>
                <c:pt idx="3250">
                  <c:v>52616,4</c:v>
                </c:pt>
                <c:pt idx="3251">
                  <c:v>52677</c:v>
                </c:pt>
                <c:pt idx="3252">
                  <c:v>52836,93</c:v>
                </c:pt>
                <c:pt idx="3253">
                  <c:v>52847,87</c:v>
                </c:pt>
                <c:pt idx="3254">
                  <c:v>52920,8</c:v>
                </c:pt>
                <c:pt idx="3255">
                  <c:v>52808</c:v>
                </c:pt>
                <c:pt idx="3256">
                  <c:v>52694,46</c:v>
                </c:pt>
                <c:pt idx="3257">
                  <c:v>52368,47</c:v>
                </c:pt>
                <c:pt idx="3258">
                  <c:v>52296,54</c:v>
                </c:pt>
                <c:pt idx="3259">
                  <c:v>52312,27</c:v>
                </c:pt>
                <c:pt idx="3260">
                  <c:v>52370,87</c:v>
                </c:pt>
                <c:pt idx="3261">
                  <c:v>52517,53</c:v>
                </c:pt>
                <c:pt idx="3262">
                  <c:v>52574,13</c:v>
                </c:pt>
                <c:pt idx="3263">
                  <c:v>52590,46</c:v>
                </c:pt>
                <c:pt idx="3264">
                  <c:v>52762,66</c:v>
                </c:pt>
                <c:pt idx="3265">
                  <c:v>52605,46</c:v>
                </c:pt>
                <c:pt idx="3266">
                  <c:v>52676,2</c:v>
                </c:pt>
                <c:pt idx="3267">
                  <c:v>52529</c:v>
                </c:pt>
                <c:pt idx="3268">
                  <c:v>52396,73</c:v>
                </c:pt>
                <c:pt idx="3269">
                  <c:v>52193,8</c:v>
                </c:pt>
                <c:pt idx="3270">
                  <c:v>52028,87</c:v>
                </c:pt>
                <c:pt idx="3271">
                  <c:v>52063,8</c:v>
                </c:pt>
                <c:pt idx="3272">
                  <c:v>52134</c:v>
                </c:pt>
                <c:pt idx="3273">
                  <c:v>52331,4</c:v>
                </c:pt>
                <c:pt idx="3274">
                  <c:v>52503,33</c:v>
                </c:pt>
                <c:pt idx="3275">
                  <c:v>52590,93</c:v>
                </c:pt>
                <c:pt idx="3276">
                  <c:v>52448,2</c:v>
                </c:pt>
                <c:pt idx="3277">
                  <c:v>52305,26</c:v>
                </c:pt>
                <c:pt idx="3278">
                  <c:v>51959,46</c:v>
                </c:pt>
                <c:pt idx="3279">
                  <c:v>51801,6</c:v>
                </c:pt>
                <c:pt idx="3280">
                  <c:v>51717,8</c:v>
                </c:pt>
                <c:pt idx="3281">
                  <c:v>51704,27</c:v>
                </c:pt>
                <c:pt idx="3282">
                  <c:v>51805,2</c:v>
                </c:pt>
                <c:pt idx="3283">
                  <c:v>51888,53</c:v>
                </c:pt>
                <c:pt idx="3284">
                  <c:v>51969,8</c:v>
                </c:pt>
                <c:pt idx="3285">
                  <c:v>51976,6</c:v>
                </c:pt>
                <c:pt idx="3286">
                  <c:v>52019,67</c:v>
                </c:pt>
                <c:pt idx="3287">
                  <c:v>51804,53</c:v>
                </c:pt>
                <c:pt idx="3288">
                  <c:v>51631,6</c:v>
                </c:pt>
                <c:pt idx="3289">
                  <c:v>51392,4</c:v>
                </c:pt>
                <c:pt idx="3290">
                  <c:v>51302,2</c:v>
                </c:pt>
                <c:pt idx="3291">
                  <c:v>51266,13</c:v>
                </c:pt>
                <c:pt idx="3292">
                  <c:v>51388,6</c:v>
                </c:pt>
                <c:pt idx="3293">
                  <c:v>51631,27</c:v>
                </c:pt>
                <c:pt idx="3294">
                  <c:v>51943,87</c:v>
                </c:pt>
                <c:pt idx="3295">
                  <c:v>52245,4</c:v>
                </c:pt>
                <c:pt idx="3296">
                  <c:v>52448,73</c:v>
                </c:pt>
                <c:pt idx="3297">
                  <c:v>52481,06</c:v>
                </c:pt>
                <c:pt idx="3298">
                  <c:v>52339,2</c:v>
                </c:pt>
                <c:pt idx="3299">
                  <c:v>52113,93</c:v>
                </c:pt>
                <c:pt idx="3300">
                  <c:v>51959</c:v>
                </c:pt>
                <c:pt idx="3301">
                  <c:v>51612,67</c:v>
                </c:pt>
                <c:pt idx="3302">
                  <c:v>51561,4</c:v>
                </c:pt>
                <c:pt idx="3303">
                  <c:v>51679,33</c:v>
                </c:pt>
                <c:pt idx="3304">
                  <c:v>51952,13</c:v>
                </c:pt>
                <c:pt idx="3305">
                  <c:v>52274,26</c:v>
                </c:pt>
                <c:pt idx="3306">
                  <c:v>52675,87</c:v>
                </c:pt>
                <c:pt idx="3307">
                  <c:v>52998,93</c:v>
                </c:pt>
                <c:pt idx="3308">
                  <c:v>53191,2</c:v>
                </c:pt>
                <c:pt idx="3309">
                  <c:v>53144,86</c:v>
                </c:pt>
                <c:pt idx="3310">
                  <c:v>53119</c:v>
                </c:pt>
                <c:pt idx="3311">
                  <c:v>52922,6</c:v>
                </c:pt>
                <c:pt idx="3312">
                  <c:v>52682,14</c:v>
                </c:pt>
                <c:pt idx="3313">
                  <c:v>52571,74</c:v>
                </c:pt>
                <c:pt idx="3314">
                  <c:v>52391,66</c:v>
                </c:pt>
                <c:pt idx="3315">
                  <c:v>52415</c:v>
                </c:pt>
                <c:pt idx="3316">
                  <c:v>52318,46</c:v>
                </c:pt>
                <c:pt idx="3317">
                  <c:v>52328,87</c:v>
                </c:pt>
                <c:pt idx="3318">
                  <c:v>52493,6</c:v>
                </c:pt>
                <c:pt idx="3319">
                  <c:v>52653</c:v>
                </c:pt>
                <c:pt idx="3320">
                  <c:v>52893,94</c:v>
                </c:pt>
                <c:pt idx="3321">
                  <c:v>53147,86</c:v>
                </c:pt>
                <c:pt idx="3322">
                  <c:v>53328,53</c:v>
                </c:pt>
                <c:pt idx="3323">
                  <c:v>53282,07</c:v>
                </c:pt>
                <c:pt idx="3324">
                  <c:v>53002,13</c:v>
                </c:pt>
                <c:pt idx="3325">
                  <c:v>52810,87</c:v>
                </c:pt>
                <c:pt idx="3326">
                  <c:v>52584,6</c:v>
                </c:pt>
                <c:pt idx="3327">
                  <c:v>52299,93</c:v>
                </c:pt>
                <c:pt idx="3328">
                  <c:v>52228,4</c:v>
                </c:pt>
                <c:pt idx="3329">
                  <c:v>52183,4</c:v>
                </c:pt>
                <c:pt idx="3330">
                  <c:v>52191,87</c:v>
                </c:pt>
                <c:pt idx="3331">
                  <c:v>52509,8</c:v>
                </c:pt>
                <c:pt idx="3332">
                  <c:v>52709,33</c:v>
                </c:pt>
                <c:pt idx="3333">
                  <c:v>52926,4</c:v>
                </c:pt>
                <c:pt idx="3334">
                  <c:v>52911</c:v>
                </c:pt>
                <c:pt idx="3335">
                  <c:v>52950,8</c:v>
                </c:pt>
                <c:pt idx="3336">
                  <c:v>52784,13</c:v>
                </c:pt>
                <c:pt idx="3337">
                  <c:v>52555,53</c:v>
                </c:pt>
                <c:pt idx="3338">
                  <c:v>52234,14</c:v>
                </c:pt>
                <c:pt idx="3339">
                  <c:v>51909,06</c:v>
                </c:pt>
                <c:pt idx="3340">
                  <c:v>51569,2</c:v>
                </c:pt>
                <c:pt idx="3341">
                  <c:v>51464,6</c:v>
                </c:pt>
                <c:pt idx="3342">
                  <c:v>51506,4</c:v>
                </c:pt>
                <c:pt idx="3343">
                  <c:v>51656,27</c:v>
                </c:pt>
                <c:pt idx="3344">
                  <c:v>51932,47</c:v>
                </c:pt>
                <c:pt idx="3345">
                  <c:v>52101,2</c:v>
                </c:pt>
                <c:pt idx="3346">
                  <c:v>52360,8</c:v>
                </c:pt>
                <c:pt idx="3347">
                  <c:v>52554,33</c:v>
                </c:pt>
                <c:pt idx="3348">
                  <c:v>52338</c:v>
                </c:pt>
                <c:pt idx="3349">
                  <c:v>52033,53</c:v>
                </c:pt>
                <c:pt idx="3350">
                  <c:v>51741,53</c:v>
                </c:pt>
                <c:pt idx="3351">
                  <c:v>51511,73</c:v>
                </c:pt>
                <c:pt idx="3352">
                  <c:v>51259,87</c:v>
                </c:pt>
                <c:pt idx="3353">
                  <c:v>51030,53</c:v>
                </c:pt>
                <c:pt idx="3354">
                  <c:v>50843,2</c:v>
                </c:pt>
                <c:pt idx="3355">
                  <c:v>50852,73</c:v>
                </c:pt>
                <c:pt idx="3356">
                  <c:v>51069,26</c:v>
                </c:pt>
                <c:pt idx="3357">
                  <c:v>51479,73</c:v>
                </c:pt>
                <c:pt idx="3358">
                  <c:v>51817,47</c:v>
                </c:pt>
                <c:pt idx="3359">
                  <c:v>51970,94</c:v>
                </c:pt>
                <c:pt idx="3360">
                  <c:v>52021,93</c:v>
                </c:pt>
                <c:pt idx="3361">
                  <c:v>51789,07</c:v>
                </c:pt>
                <c:pt idx="3362">
                  <c:v>51513,67</c:v>
                </c:pt>
                <c:pt idx="3363">
                  <c:v>50977,8</c:v>
                </c:pt>
                <c:pt idx="3364">
                  <c:v>50448,6</c:v>
                </c:pt>
                <c:pt idx="3365">
                  <c:v>50118,93</c:v>
                </c:pt>
                <c:pt idx="3366">
                  <c:v>50005,93</c:v>
                </c:pt>
                <c:pt idx="3367">
                  <c:v>50091,13</c:v>
                </c:pt>
                <c:pt idx="3368">
                  <c:v>50301,33</c:v>
                </c:pt>
                <c:pt idx="3369">
                  <c:v>50660,73</c:v>
                </c:pt>
                <c:pt idx="3370">
                  <c:v>51020,94</c:v>
                </c:pt>
                <c:pt idx="3371">
                  <c:v>51207,86</c:v>
                </c:pt>
                <c:pt idx="3372">
                  <c:v>51313,93</c:v>
                </c:pt>
                <c:pt idx="3373">
                  <c:v>51225,13</c:v>
                </c:pt>
                <c:pt idx="3374">
                  <c:v>51021,87</c:v>
                </c:pt>
                <c:pt idx="3375">
                  <c:v>50570</c:v>
                </c:pt>
                <c:pt idx="3376">
                  <c:v>50041,6</c:v>
                </c:pt>
                <c:pt idx="3377">
                  <c:v>49627,07</c:v>
                </c:pt>
                <c:pt idx="3378">
                  <c:v>49445,53</c:v>
                </c:pt>
                <c:pt idx="3379">
                  <c:v>49410,07</c:v>
                </c:pt>
                <c:pt idx="3380">
                  <c:v>49522</c:v>
                </c:pt>
                <c:pt idx="3381">
                  <c:v>49800,4</c:v>
                </c:pt>
                <c:pt idx="3382">
                  <c:v>50247,53</c:v>
                </c:pt>
                <c:pt idx="3383">
                  <c:v>50613,6</c:v>
                </c:pt>
                <c:pt idx="3384">
                  <c:v>50996,53</c:v>
                </c:pt>
                <c:pt idx="3385">
                  <c:v>51105,87</c:v>
                </c:pt>
                <c:pt idx="3386">
                  <c:v>50901,54</c:v>
                </c:pt>
                <c:pt idx="3387">
                  <c:v>50587,87</c:v>
                </c:pt>
                <c:pt idx="3388">
                  <c:v>49936,66</c:v>
                </c:pt>
                <c:pt idx="3389">
                  <c:v>49348,94</c:v>
                </c:pt>
                <c:pt idx="3390">
                  <c:v>48767,74</c:v>
                </c:pt>
                <c:pt idx="3391">
                  <c:v>48474,53</c:v>
                </c:pt>
                <c:pt idx="3392">
                  <c:v>48522,06</c:v>
                </c:pt>
                <c:pt idx="3393">
                  <c:v>48633,4</c:v>
                </c:pt>
                <c:pt idx="3394">
                  <c:v>48920,47</c:v>
                </c:pt>
                <c:pt idx="3395">
                  <c:v>49326,66</c:v>
                </c:pt>
                <c:pt idx="3396">
                  <c:v>49655,07</c:v>
                </c:pt>
                <c:pt idx="3397">
                  <c:v>49976,07</c:v>
                </c:pt>
                <c:pt idx="3398">
                  <c:v>50304,13</c:v>
                </c:pt>
                <c:pt idx="3399">
                  <c:v>50318,6</c:v>
                </c:pt>
                <c:pt idx="3400">
                  <c:v>50253,4</c:v>
                </c:pt>
                <c:pt idx="3401">
                  <c:v>50023,33</c:v>
                </c:pt>
                <c:pt idx="3402">
                  <c:v>49540</c:v>
                </c:pt>
                <c:pt idx="3403">
                  <c:v>49042,13</c:v>
                </c:pt>
                <c:pt idx="3404">
                  <c:v>48529,46</c:v>
                </c:pt>
                <c:pt idx="3405">
                  <c:v>48294,8</c:v>
                </c:pt>
                <c:pt idx="3406">
                  <c:v>47935,94</c:v>
                </c:pt>
                <c:pt idx="3407">
                  <c:v>47868,13</c:v>
                </c:pt>
                <c:pt idx="3408">
                  <c:v>47929,27</c:v>
                </c:pt>
                <c:pt idx="3409">
                  <c:v>48214,53</c:v>
                </c:pt>
                <c:pt idx="3410">
                  <c:v>48817,53</c:v>
                </c:pt>
                <c:pt idx="3411">
                  <c:v>49419,14</c:v>
                </c:pt>
                <c:pt idx="3412">
                  <c:v>49742,2</c:v>
                </c:pt>
                <c:pt idx="3413">
                  <c:v>49895,73</c:v>
                </c:pt>
                <c:pt idx="3414">
                  <c:v>49855,2</c:v>
                </c:pt>
                <c:pt idx="3415">
                  <c:v>49650,27</c:v>
                </c:pt>
                <c:pt idx="3416">
                  <c:v>49307,73</c:v>
                </c:pt>
                <c:pt idx="3417">
                  <c:v>48869,94</c:v>
                </c:pt>
                <c:pt idx="3418">
                  <c:v>48238,74</c:v>
                </c:pt>
                <c:pt idx="3419">
                  <c:v>47786,54</c:v>
                </c:pt>
                <c:pt idx="3420">
                  <c:v>47487,2</c:v>
                </c:pt>
                <c:pt idx="3421">
                  <c:v>47431,4</c:v>
                </c:pt>
                <c:pt idx="3422">
                  <c:v>47517,67</c:v>
                </c:pt>
                <c:pt idx="3423">
                  <c:v>47770,47</c:v>
                </c:pt>
                <c:pt idx="3424">
                  <c:v>48186,6</c:v>
                </c:pt>
                <c:pt idx="3425">
                  <c:v>48543,8</c:v>
                </c:pt>
                <c:pt idx="3426">
                  <c:v>48969,87</c:v>
                </c:pt>
                <c:pt idx="3427">
                  <c:v>49276</c:v>
                </c:pt>
                <c:pt idx="3428">
                  <c:v>49414,4</c:v>
                </c:pt>
                <c:pt idx="3429">
                  <c:v>49398,87</c:v>
                </c:pt>
                <c:pt idx="3430">
                  <c:v>49086</c:v>
                </c:pt>
                <c:pt idx="3431">
                  <c:v>48736,86</c:v>
                </c:pt>
                <c:pt idx="3432">
                  <c:v>48229</c:v>
                </c:pt>
                <c:pt idx="3433">
                  <c:v>47897,13</c:v>
                </c:pt>
                <c:pt idx="3434">
                  <c:v>47589,14</c:v>
                </c:pt>
                <c:pt idx="3435">
                  <c:v>47406,73</c:v>
                </c:pt>
                <c:pt idx="3436">
                  <c:v>47339,27</c:v>
                </c:pt>
                <c:pt idx="3437">
                  <c:v>47586,66</c:v>
                </c:pt>
                <c:pt idx="3438">
                  <c:v>47786,47</c:v>
                </c:pt>
                <c:pt idx="3439">
                  <c:v>48262,47</c:v>
                </c:pt>
                <c:pt idx="3440">
                  <c:v>48673,27</c:v>
                </c:pt>
                <c:pt idx="3441">
                  <c:v>48974,46</c:v>
                </c:pt>
                <c:pt idx="3442">
                  <c:v>48958,4</c:v>
                </c:pt>
                <c:pt idx="3443">
                  <c:v>49066,53</c:v>
                </c:pt>
                <c:pt idx="3444">
                  <c:v>48872,74</c:v>
                </c:pt>
                <c:pt idx="3445">
                  <c:v>48548,34</c:v>
                </c:pt>
                <c:pt idx="3446">
                  <c:v>48181,67</c:v>
                </c:pt>
                <c:pt idx="3447">
                  <c:v>47470</c:v>
                </c:pt>
                <c:pt idx="3448">
                  <c:v>47031,47</c:v>
                </c:pt>
                <c:pt idx="3449">
                  <c:v>46876,93</c:v>
                </c:pt>
                <c:pt idx="3450">
                  <c:v>47054,53</c:v>
                </c:pt>
                <c:pt idx="3451">
                  <c:v>47429,94</c:v>
                </c:pt>
                <c:pt idx="3452">
                  <c:v>48021,67</c:v>
                </c:pt>
                <c:pt idx="3453">
                  <c:v>48400,46</c:v>
                </c:pt>
                <c:pt idx="3454">
                  <c:v>48882,47</c:v>
                </c:pt>
                <c:pt idx="3455">
                  <c:v>49364,47</c:v>
                </c:pt>
                <c:pt idx="3456">
                  <c:v>49335,53</c:v>
                </c:pt>
                <c:pt idx="3457">
                  <c:v>48992,34</c:v>
                </c:pt>
                <c:pt idx="3458">
                  <c:v>48579,4</c:v>
                </c:pt>
                <c:pt idx="3459">
                  <c:v>47808,74</c:v>
                </c:pt>
                <c:pt idx="3460">
                  <c:v>47328</c:v>
                </c:pt>
                <c:pt idx="3461">
                  <c:v>46850,67</c:v>
                </c:pt>
                <c:pt idx="3462">
                  <c:v>46631,2</c:v>
                </c:pt>
                <c:pt idx="3463">
                  <c:v>46595,4</c:v>
                </c:pt>
                <c:pt idx="3464">
                  <c:v>46809,6</c:v>
                </c:pt>
                <c:pt idx="3465">
                  <c:v>47103,2</c:v>
                </c:pt>
                <c:pt idx="3466">
                  <c:v>47586,67</c:v>
                </c:pt>
                <c:pt idx="3467">
                  <c:v>48245,33</c:v>
                </c:pt>
                <c:pt idx="3468">
                  <c:v>48926,53</c:v>
                </c:pt>
                <c:pt idx="3469">
                  <c:v>49466,33</c:v>
                </c:pt>
                <c:pt idx="3470">
                  <c:v>49695,06</c:v>
                </c:pt>
                <c:pt idx="3471">
                  <c:v>49520,26</c:v>
                </c:pt>
                <c:pt idx="3472">
                  <c:v>49138,47</c:v>
                </c:pt>
                <c:pt idx="3473">
                  <c:v>48585,86</c:v>
                </c:pt>
                <c:pt idx="3474">
                  <c:v>47735,2</c:v>
                </c:pt>
                <c:pt idx="3475">
                  <c:v>46957,66</c:v>
                </c:pt>
                <c:pt idx="3476">
                  <c:v>46413,2</c:v>
                </c:pt>
                <c:pt idx="3477">
                  <c:v>46102,73</c:v>
                </c:pt>
                <c:pt idx="3478">
                  <c:v>46213,66</c:v>
                </c:pt>
                <c:pt idx="3479">
                  <c:v>46408,27</c:v>
                </c:pt>
                <c:pt idx="3480">
                  <c:v>46994,6</c:v>
                </c:pt>
                <c:pt idx="3481">
                  <c:v>47530,33</c:v>
                </c:pt>
                <c:pt idx="3482">
                  <c:v>48218,06</c:v>
                </c:pt>
                <c:pt idx="3483">
                  <c:v>48956,33</c:v>
                </c:pt>
                <c:pt idx="3484">
                  <c:v>49551,34</c:v>
                </c:pt>
                <c:pt idx="3485">
                  <c:v>49819,73</c:v>
                </c:pt>
                <c:pt idx="3486">
                  <c:v>49945,34</c:v>
                </c:pt>
                <c:pt idx="3487">
                  <c:v>49783,33</c:v>
                </c:pt>
                <c:pt idx="3488">
                  <c:v>49547,73</c:v>
                </c:pt>
                <c:pt idx="3489">
                  <c:v>49055,4</c:v>
                </c:pt>
                <c:pt idx="3490">
                  <c:v>48512,13</c:v>
                </c:pt>
                <c:pt idx="3491">
                  <c:v>47860,67</c:v>
                </c:pt>
                <c:pt idx="3492">
                  <c:v>47359</c:v>
                </c:pt>
                <c:pt idx="3493">
                  <c:v>46987,47</c:v>
                </c:pt>
                <c:pt idx="3494">
                  <c:v>46632,53</c:v>
                </c:pt>
                <c:pt idx="3495">
                  <c:v>46462,13</c:v>
                </c:pt>
                <c:pt idx="3496">
                  <c:v>46689,87</c:v>
                </c:pt>
                <c:pt idx="3497">
                  <c:v>47122,94</c:v>
                </c:pt>
                <c:pt idx="3498">
                  <c:v>47673,53</c:v>
                </c:pt>
                <c:pt idx="3499">
                  <c:v>48611,73</c:v>
                </c:pt>
                <c:pt idx="3500">
                  <c:v>49504,6</c:v>
                </c:pt>
                <c:pt idx="3501">
                  <c:v>50050,2</c:v>
                </c:pt>
                <c:pt idx="3502">
                  <c:v>50183,94</c:v>
                </c:pt>
                <c:pt idx="3503">
                  <c:v>49949,07</c:v>
                </c:pt>
                <c:pt idx="3504">
                  <c:v>49500,2</c:v>
                </c:pt>
                <c:pt idx="3505">
                  <c:v>48832,73</c:v>
                </c:pt>
                <c:pt idx="3506">
                  <c:v>47888,06</c:v>
                </c:pt>
                <c:pt idx="3507">
                  <c:v>46974,07</c:v>
                </c:pt>
                <c:pt idx="3508">
                  <c:v>46404,2</c:v>
                </c:pt>
                <c:pt idx="3509">
                  <c:v>46121,07</c:v>
                </c:pt>
                <c:pt idx="3510">
                  <c:v>46069,2</c:v>
                </c:pt>
                <c:pt idx="3511">
                  <c:v>46566,4</c:v>
                </c:pt>
                <c:pt idx="3512">
                  <c:v>47213,67</c:v>
                </c:pt>
                <c:pt idx="3513">
                  <c:v>48017,14</c:v>
                </c:pt>
                <c:pt idx="3514">
                  <c:v>48680</c:v>
                </c:pt>
                <c:pt idx="3515">
                  <c:v>49558,07</c:v>
                </c:pt>
                <c:pt idx="3516">
                  <c:v>49948,86</c:v>
                </c:pt>
                <c:pt idx="3517">
                  <c:v>49950,73</c:v>
                </c:pt>
                <c:pt idx="3518">
                  <c:v>49898,86</c:v>
                </c:pt>
                <c:pt idx="3519">
                  <c:v>49702,54</c:v>
                </c:pt>
                <c:pt idx="3520">
                  <c:v>49009</c:v>
                </c:pt>
                <c:pt idx="3521">
                  <c:v>48329,07</c:v>
                </c:pt>
                <c:pt idx="3522">
                  <c:v>47577,8</c:v>
                </c:pt>
                <c:pt idx="3523">
                  <c:v>47078,8</c:v>
                </c:pt>
                <c:pt idx="3524">
                  <c:v>46791,94</c:v>
                </c:pt>
                <c:pt idx="3525">
                  <c:v>46760,06</c:v>
                </c:pt>
                <c:pt idx="3526">
                  <c:v>46992,47</c:v>
                </c:pt>
                <c:pt idx="3527">
                  <c:v>47301</c:v>
                </c:pt>
                <c:pt idx="3528">
                  <c:v>47718,6</c:v>
                </c:pt>
                <c:pt idx="3529">
                  <c:v>48339,2</c:v>
                </c:pt>
                <c:pt idx="3530">
                  <c:v>49070,2</c:v>
                </c:pt>
                <c:pt idx="3531">
                  <c:v>49646,47</c:v>
                </c:pt>
                <c:pt idx="3532">
                  <c:v>50015,8</c:v>
                </c:pt>
                <c:pt idx="3533">
                  <c:v>50085,4</c:v>
                </c:pt>
                <c:pt idx="3534">
                  <c:v>49801,34</c:v>
                </c:pt>
                <c:pt idx="3535">
                  <c:v>48924,53</c:v>
                </c:pt>
                <c:pt idx="3536">
                  <c:v>47808,2</c:v>
                </c:pt>
                <c:pt idx="3537">
                  <c:v>46787,14</c:v>
                </c:pt>
                <c:pt idx="3538">
                  <c:v>45923,2</c:v>
                </c:pt>
                <c:pt idx="3539">
                  <c:v>45576,6</c:v>
                </c:pt>
                <c:pt idx="3540">
                  <c:v>45401,66</c:v>
                </c:pt>
                <c:pt idx="3541">
                  <c:v>45630,67</c:v>
                </c:pt>
                <c:pt idx="3542">
                  <c:v>46168,2</c:v>
                </c:pt>
                <c:pt idx="3543">
                  <c:v>46923,07</c:v>
                </c:pt>
                <c:pt idx="3544">
                  <c:v>47900,93</c:v>
                </c:pt>
                <c:pt idx="3545">
                  <c:v>48780,14</c:v>
                </c:pt>
                <c:pt idx="3546">
                  <c:v>49454,2</c:v>
                </c:pt>
                <c:pt idx="3547">
                  <c:v>49875,06</c:v>
                </c:pt>
                <c:pt idx="3548">
                  <c:v>50033,34</c:v>
                </c:pt>
                <c:pt idx="3549">
                  <c:v>49866,4</c:v>
                </c:pt>
                <c:pt idx="3550">
                  <c:v>49738,74</c:v>
                </c:pt>
                <c:pt idx="3551">
                  <c:v>49058,8</c:v>
                </c:pt>
                <c:pt idx="3552">
                  <c:v>48218</c:v>
                </c:pt>
                <c:pt idx="3553">
                  <c:v>47412,53</c:v>
                </c:pt>
                <c:pt idx="3554">
                  <c:v>46743,66</c:v>
                </c:pt>
                <c:pt idx="3555">
                  <c:v>46097,67</c:v>
                </c:pt>
                <c:pt idx="3556">
                  <c:v>45589,27</c:v>
                </c:pt>
                <c:pt idx="3557">
                  <c:v>45392,2</c:v>
                </c:pt>
                <c:pt idx="3558">
                  <c:v>45545,4</c:v>
                </c:pt>
                <c:pt idx="3559">
                  <c:v>45765,33</c:v>
                </c:pt>
                <c:pt idx="3560">
                  <c:v>46460,74</c:v>
                </c:pt>
                <c:pt idx="3561">
                  <c:v>47567,67</c:v>
                </c:pt>
                <c:pt idx="3562">
                  <c:v>48680,2</c:v>
                </c:pt>
                <c:pt idx="3563">
                  <c:v>49624,67</c:v>
                </c:pt>
                <c:pt idx="3564">
                  <c:v>50420,07</c:v>
                </c:pt>
                <c:pt idx="3565">
                  <c:v>50839,13</c:v>
                </c:pt>
                <c:pt idx="3566">
                  <c:v>50651,27</c:v>
                </c:pt>
                <c:pt idx="3567">
                  <c:v>50275,6</c:v>
                </c:pt>
                <c:pt idx="3568">
                  <c:v>49325,87</c:v>
                </c:pt>
                <c:pt idx="3569">
                  <c:v>48482,2</c:v>
                </c:pt>
                <c:pt idx="3570">
                  <c:v>47556,26</c:v>
                </c:pt>
                <c:pt idx="3571">
                  <c:v>46669,8</c:v>
                </c:pt>
                <c:pt idx="3572">
                  <c:v>45877</c:v>
                </c:pt>
                <c:pt idx="3573">
                  <c:v>45333,94</c:v>
                </c:pt>
                <c:pt idx="3574">
                  <c:v>45161,8</c:v>
                </c:pt>
                <c:pt idx="3575">
                  <c:v>45171,33</c:v>
                </c:pt>
                <c:pt idx="3576">
                  <c:v>45678,27</c:v>
                </c:pt>
                <c:pt idx="3577">
                  <c:v>46250,6</c:v>
                </c:pt>
                <c:pt idx="3578">
                  <c:v>46944,33</c:v>
                </c:pt>
                <c:pt idx="3579">
                  <c:v>47721,4</c:v>
                </c:pt>
                <c:pt idx="3580">
                  <c:v>48427,66</c:v>
                </c:pt>
                <c:pt idx="3581">
                  <c:v>49056,67</c:v>
                </c:pt>
                <c:pt idx="3582">
                  <c:v>49853,53</c:v>
                </c:pt>
                <c:pt idx="3583">
                  <c:v>50433,33</c:v>
                </c:pt>
                <c:pt idx="3584">
                  <c:v>50847,13</c:v>
                </c:pt>
                <c:pt idx="3585">
                  <c:v>50894,87</c:v>
                </c:pt>
                <c:pt idx="3586">
                  <c:v>50128</c:v>
                </c:pt>
                <c:pt idx="3587">
                  <c:v>49077</c:v>
                </c:pt>
                <c:pt idx="3588">
                  <c:v>47931,93</c:v>
                </c:pt>
                <c:pt idx="3589">
                  <c:v>47022,87</c:v>
                </c:pt>
                <c:pt idx="3590">
                  <c:v>46312,94</c:v>
                </c:pt>
                <c:pt idx="3591">
                  <c:v>45759,87</c:v>
                </c:pt>
                <c:pt idx="3592">
                  <c:v>45601,87</c:v>
                </c:pt>
                <c:pt idx="3593">
                  <c:v>45511,33</c:v>
                </c:pt>
                <c:pt idx="3594">
                  <c:v>45862,27</c:v>
                </c:pt>
                <c:pt idx="3595">
                  <c:v>46507,93</c:v>
                </c:pt>
                <c:pt idx="3596">
                  <c:v>47564,27</c:v>
                </c:pt>
                <c:pt idx="3597">
                  <c:v>48573,8</c:v>
                </c:pt>
                <c:pt idx="3598">
                  <c:v>49379,2</c:v>
                </c:pt>
                <c:pt idx="3599">
                  <c:v>50432,4</c:v>
                </c:pt>
                <c:pt idx="3600">
                  <c:v>51095,6</c:v>
                </c:pt>
                <c:pt idx="3601">
                  <c:v>51457,74</c:v>
                </c:pt>
                <c:pt idx="3602">
                  <c:v>51222,74</c:v>
                </c:pt>
                <c:pt idx="3603">
                  <c:v>50524,13</c:v>
                </c:pt>
                <c:pt idx="3604">
                  <c:v>49603,87</c:v>
                </c:pt>
                <c:pt idx="3605">
                  <c:v>48800,2</c:v>
                </c:pt>
                <c:pt idx="3606">
                  <c:v>47654,47</c:v>
                </c:pt>
                <c:pt idx="3607">
                  <c:v>46601,87</c:v>
                </c:pt>
                <c:pt idx="3608">
                  <c:v>45648,33</c:v>
                </c:pt>
                <c:pt idx="3609">
                  <c:v>45242</c:v>
                </c:pt>
                <c:pt idx="3610">
                  <c:v>45078,34</c:v>
                </c:pt>
                <c:pt idx="3611">
                  <c:v>45022,73</c:v>
                </c:pt>
                <c:pt idx="3612">
                  <c:v>45440,8</c:v>
                </c:pt>
                <c:pt idx="3613">
                  <c:v>46006,8</c:v>
                </c:pt>
                <c:pt idx="3614">
                  <c:v>46374,86</c:v>
                </c:pt>
                <c:pt idx="3615">
                  <c:v>46894</c:v>
                </c:pt>
                <c:pt idx="3616">
                  <c:v>47541,67</c:v>
                </c:pt>
                <c:pt idx="3617">
                  <c:v>48219,2</c:v>
                </c:pt>
                <c:pt idx="3618">
                  <c:v>48640,2</c:v>
                </c:pt>
                <c:pt idx="3619">
                  <c:v>49041,8</c:v>
                </c:pt>
                <c:pt idx="3620">
                  <c:v>49584,87</c:v>
                </c:pt>
                <c:pt idx="3621">
                  <c:v>49834,8</c:v>
                </c:pt>
                <c:pt idx="3622">
                  <c:v>49656</c:v>
                </c:pt>
                <c:pt idx="3623">
                  <c:v>49112,53</c:v>
                </c:pt>
                <c:pt idx="3624">
                  <c:v>48351,27</c:v>
                </c:pt>
                <c:pt idx="3625">
                  <c:v>47494</c:v>
                </c:pt>
                <c:pt idx="3626">
                  <c:v>46478,53</c:v>
                </c:pt>
                <c:pt idx="3627">
                  <c:v>45479,4</c:v>
                </c:pt>
                <c:pt idx="3628">
                  <c:v>44947,47</c:v>
                </c:pt>
                <c:pt idx="3629">
                  <c:v>44722,6</c:v>
                </c:pt>
                <c:pt idx="3630">
                  <c:v>45023,07</c:v>
                </c:pt>
                <c:pt idx="3631">
                  <c:v>45371,94</c:v>
                </c:pt>
                <c:pt idx="3632">
                  <c:v>46133,54</c:v>
                </c:pt>
                <c:pt idx="3633">
                  <c:v>47192,33</c:v>
                </c:pt>
                <c:pt idx="3634">
                  <c:v>48248,73</c:v>
                </c:pt>
                <c:pt idx="3635">
                  <c:v>49289,27</c:v>
                </c:pt>
                <c:pt idx="3636">
                  <c:v>50174,94</c:v>
                </c:pt>
                <c:pt idx="3637">
                  <c:v>50960,67</c:v>
                </c:pt>
                <c:pt idx="3638">
                  <c:v>50833,86</c:v>
                </c:pt>
                <c:pt idx="3639">
                  <c:v>50311,87</c:v>
                </c:pt>
                <c:pt idx="3640">
                  <c:v>49023,2</c:v>
                </c:pt>
                <c:pt idx="3641">
                  <c:v>47557,07</c:v>
                </c:pt>
                <c:pt idx="3642">
                  <c:v>46204,46</c:v>
                </c:pt>
                <c:pt idx="3643">
                  <c:v>45365,27</c:v>
                </c:pt>
                <c:pt idx="3644">
                  <c:v>44989,4</c:v>
                </c:pt>
                <c:pt idx="3645">
                  <c:v>44929,2</c:v>
                </c:pt>
                <c:pt idx="3646">
                  <c:v>45231,33</c:v>
                </c:pt>
                <c:pt idx="3647">
                  <c:v>45381,93</c:v>
                </c:pt>
                <c:pt idx="3648">
                  <c:v>45691,87</c:v>
                </c:pt>
                <c:pt idx="3649">
                  <c:v>46433,4</c:v>
                </c:pt>
                <c:pt idx="3650">
                  <c:v>46877</c:v>
                </c:pt>
                <c:pt idx="3651">
                  <c:v>47521,54</c:v>
                </c:pt>
                <c:pt idx="3652">
                  <c:v>48141,07</c:v>
                </c:pt>
                <c:pt idx="3653">
                  <c:v>48958,07</c:v>
                </c:pt>
                <c:pt idx="3654">
                  <c:v>49626,46</c:v>
                </c:pt>
                <c:pt idx="3655">
                  <c:v>49931</c:v>
                </c:pt>
                <c:pt idx="3656">
                  <c:v>50022,2</c:v>
                </c:pt>
                <c:pt idx="3657">
                  <c:v>49791,8</c:v>
                </c:pt>
                <c:pt idx="3658">
                  <c:v>49323,27</c:v>
                </c:pt>
                <c:pt idx="3659">
                  <c:v>48677,73</c:v>
                </c:pt>
                <c:pt idx="3660">
                  <c:v>47805,8</c:v>
                </c:pt>
                <c:pt idx="3661">
                  <c:v>46893,86</c:v>
                </c:pt>
                <c:pt idx="3662">
                  <c:v>45965,4</c:v>
                </c:pt>
                <c:pt idx="3663">
                  <c:v>44889,2</c:v>
                </c:pt>
                <c:pt idx="3664">
                  <c:v>43881,67</c:v>
                </c:pt>
                <c:pt idx="3665">
                  <c:v>43375,53</c:v>
                </c:pt>
                <c:pt idx="3666">
                  <c:v>43432,6</c:v>
                </c:pt>
                <c:pt idx="3667">
                  <c:v>43774,93</c:v>
                </c:pt>
                <c:pt idx="3668">
                  <c:v>44167,67</c:v>
                </c:pt>
                <c:pt idx="3669">
                  <c:v>44799,6</c:v>
                </c:pt>
                <c:pt idx="3670">
                  <c:v>45503,94</c:v>
                </c:pt>
                <c:pt idx="3671">
                  <c:v>46314,67</c:v>
                </c:pt>
                <c:pt idx="3672">
                  <c:v>47174</c:v>
                </c:pt>
                <c:pt idx="3673">
                  <c:v>47626,47</c:v>
                </c:pt>
                <c:pt idx="3674">
                  <c:v>47586</c:v>
                </c:pt>
                <c:pt idx="3675">
                  <c:v>47263,47</c:v>
                </c:pt>
                <c:pt idx="3676">
                  <c:v>46688,87</c:v>
                </c:pt>
                <c:pt idx="3677">
                  <c:v>45705,4</c:v>
                </c:pt>
                <c:pt idx="3678">
                  <c:v>44571,54</c:v>
                </c:pt>
                <c:pt idx="3679">
                  <c:v>43695,8</c:v>
                </c:pt>
                <c:pt idx="3680">
                  <c:v>42453,13</c:v>
                </c:pt>
                <c:pt idx="3681">
                  <c:v>41348,67</c:v>
                </c:pt>
                <c:pt idx="3682">
                  <c:v>40277,06</c:v>
                </c:pt>
                <c:pt idx="3683">
                  <c:v>39654,94</c:v>
                </c:pt>
                <c:pt idx="3684">
                  <c:v>39356,47</c:v>
                </c:pt>
                <c:pt idx="3685">
                  <c:v>39225,66</c:v>
                </c:pt>
                <c:pt idx="3686">
                  <c:v>39123,93</c:v>
                </c:pt>
                <c:pt idx="3687">
                  <c:v>39345,27</c:v>
                </c:pt>
                <c:pt idx="3688">
                  <c:v>39509,93</c:v>
                </c:pt>
                <c:pt idx="3689">
                  <c:v>39946,47</c:v>
                </c:pt>
                <c:pt idx="3690">
                  <c:v>40213,47</c:v>
                </c:pt>
                <c:pt idx="3691">
                  <c:v>40084</c:v>
                </c:pt>
                <c:pt idx="3692">
                  <c:v>39961,53</c:v>
                </c:pt>
                <c:pt idx="3693">
                  <c:v>39488,47</c:v>
                </c:pt>
                <c:pt idx="3694">
                  <c:v>38468,34</c:v>
                </c:pt>
                <c:pt idx="3695">
                  <c:v>37346,67</c:v>
                </c:pt>
                <c:pt idx="3696">
                  <c:v>36250,53</c:v>
                </c:pt>
                <c:pt idx="3697">
                  <c:v>34902,6</c:v>
                </c:pt>
                <c:pt idx="3698">
                  <c:v>33807,94</c:v>
                </c:pt>
                <c:pt idx="3699">
                  <c:v>32933,53</c:v>
                </c:pt>
                <c:pt idx="3700">
                  <c:v>32205,2</c:v>
                </c:pt>
                <c:pt idx="3701">
                  <c:v>31761,2</c:v>
                </c:pt>
                <c:pt idx="3702">
                  <c:v>31589,74</c:v>
                </c:pt>
                <c:pt idx="3703">
                  <c:v>31632,54</c:v>
                </c:pt>
                <c:pt idx="3704">
                  <c:v>31945,33</c:v>
                </c:pt>
                <c:pt idx="3705">
                  <c:v>32226,27</c:v>
                </c:pt>
                <c:pt idx="3706">
                  <c:v>32527,53</c:v>
                </c:pt>
                <c:pt idx="3707">
                  <c:v>33058,8</c:v>
                </c:pt>
                <c:pt idx="3708">
                  <c:v>33464</c:v>
                </c:pt>
                <c:pt idx="3709">
                  <c:v>33903,87</c:v>
                </c:pt>
                <c:pt idx="3710">
                  <c:v>34440,86</c:v>
                </c:pt>
                <c:pt idx="3711">
                  <c:v>35064</c:v>
                </c:pt>
                <c:pt idx="3712">
                  <c:v>35576,6</c:v>
                </c:pt>
                <c:pt idx="3713">
                  <c:v>35868,26</c:v>
                </c:pt>
                <c:pt idx="3714">
                  <c:v>35954,6</c:v>
                </c:pt>
                <c:pt idx="3715">
                  <c:v>35843,6</c:v>
                </c:pt>
                <c:pt idx="3716">
                  <c:v>35615,8</c:v>
                </c:pt>
                <c:pt idx="3717">
                  <c:v>35048</c:v>
                </c:pt>
                <c:pt idx="3718">
                  <c:v>34479,4</c:v>
                </c:pt>
                <c:pt idx="3719">
                  <c:v>33867,13</c:v>
                </c:pt>
                <c:pt idx="3720">
                  <c:v>33495,87</c:v>
                </c:pt>
                <c:pt idx="3721">
                  <c:v>33122,93</c:v>
                </c:pt>
                <c:pt idx="3722">
                  <c:v>32996,93</c:v>
                </c:pt>
                <c:pt idx="3723">
                  <c:v>33179,46</c:v>
                </c:pt>
                <c:pt idx="3724">
                  <c:v>33714,67</c:v>
                </c:pt>
                <c:pt idx="3725">
                  <c:v>34609,4</c:v>
                </c:pt>
                <c:pt idx="3726">
                  <c:v>35614,06</c:v>
                </c:pt>
                <c:pt idx="3727">
                  <c:v>36681,2</c:v>
                </c:pt>
                <c:pt idx="3728">
                  <c:v>37832,73</c:v>
                </c:pt>
                <c:pt idx="3729">
                  <c:v>38624</c:v>
                </c:pt>
                <c:pt idx="3730">
                  <c:v>39206,27</c:v>
                </c:pt>
                <c:pt idx="3731">
                  <c:v>39426,74</c:v>
                </c:pt>
                <c:pt idx="3732">
                  <c:v>39392,13</c:v>
                </c:pt>
                <c:pt idx="3733">
                  <c:v>39072,8</c:v>
                </c:pt>
                <c:pt idx="3734">
                  <c:v>38477,67</c:v>
                </c:pt>
                <c:pt idx="3735">
                  <c:v>37757</c:v>
                </c:pt>
                <c:pt idx="3736">
                  <c:v>37040,33</c:v>
                </c:pt>
                <c:pt idx="3737">
                  <c:v>36382,27</c:v>
                </c:pt>
                <c:pt idx="3738">
                  <c:v>35794,2</c:v>
                </c:pt>
                <c:pt idx="3739">
                  <c:v>35505,66</c:v>
                </c:pt>
                <c:pt idx="3740">
                  <c:v>35263,6</c:v>
                </c:pt>
                <c:pt idx="3741">
                  <c:v>35217,27</c:v>
                </c:pt>
                <c:pt idx="3742">
                  <c:v>35178,47</c:v>
                </c:pt>
                <c:pt idx="3743">
                  <c:v>35512,26</c:v>
                </c:pt>
                <c:pt idx="3744">
                  <c:v>35911,2</c:v>
                </c:pt>
                <c:pt idx="3745">
                  <c:v>36479,6</c:v>
                </c:pt>
                <c:pt idx="3746">
                  <c:v>37169,8</c:v>
                </c:pt>
                <c:pt idx="3747">
                  <c:v>37814,2</c:v>
                </c:pt>
                <c:pt idx="3748">
                  <c:v>38631,54</c:v>
                </c:pt>
                <c:pt idx="3749">
                  <c:v>39240,14</c:v>
                </c:pt>
                <c:pt idx="3750">
                  <c:v>39862,07</c:v>
                </c:pt>
                <c:pt idx="3751">
                  <c:v>40173,6</c:v>
                </c:pt>
                <c:pt idx="3752">
                  <c:v>40187,53</c:v>
                </c:pt>
                <c:pt idx="3753">
                  <c:v>39893,4</c:v>
                </c:pt>
                <c:pt idx="3754">
                  <c:v>39195,6</c:v>
                </c:pt>
                <c:pt idx="3755">
                  <c:v>38397,94</c:v>
                </c:pt>
                <c:pt idx="3756">
                  <c:v>37488,13</c:v>
                </c:pt>
                <c:pt idx="3757">
                  <c:v>36546,2</c:v>
                </c:pt>
                <c:pt idx="3758">
                  <c:v>35728,47</c:v>
                </c:pt>
                <c:pt idx="3759">
                  <c:v>35085,06</c:v>
                </c:pt>
                <c:pt idx="3760">
                  <c:v>34826,13</c:v>
                </c:pt>
                <c:pt idx="3761">
                  <c:v>34682,13</c:v>
                </c:pt>
                <c:pt idx="3762">
                  <c:v>34677,87</c:v>
                </c:pt>
                <c:pt idx="3763">
                  <c:v>34773,13</c:v>
                </c:pt>
                <c:pt idx="3764">
                  <c:v>34769,27</c:v>
                </c:pt>
                <c:pt idx="3765">
                  <c:v>34799,46</c:v>
                </c:pt>
                <c:pt idx="3766">
                  <c:v>35064,4</c:v>
                </c:pt>
                <c:pt idx="3767">
                  <c:v>35283,2</c:v>
                </c:pt>
                <c:pt idx="3768">
                  <c:v>35699,33</c:v>
                </c:pt>
                <c:pt idx="3769">
                  <c:v>36084,53</c:v>
                </c:pt>
                <c:pt idx="3770">
                  <c:v>36688</c:v>
                </c:pt>
                <c:pt idx="3771">
                  <c:v>37305,4</c:v>
                </c:pt>
                <c:pt idx="3772">
                  <c:v>37849,4</c:v>
                </c:pt>
                <c:pt idx="3773">
                  <c:v>38026,13</c:v>
                </c:pt>
                <c:pt idx="3774">
                  <c:v>37929,2</c:v>
                </c:pt>
                <c:pt idx="3775">
                  <c:v>37554,33</c:v>
                </c:pt>
                <c:pt idx="3776">
                  <c:v>36804,87</c:v>
                </c:pt>
                <c:pt idx="3777">
                  <c:v>36068,67</c:v>
                </c:pt>
                <c:pt idx="3778">
                  <c:v>35193,34</c:v>
                </c:pt>
                <c:pt idx="3779">
                  <c:v>34445,2</c:v>
                </c:pt>
                <c:pt idx="3780">
                  <c:v>33857,54</c:v>
                </c:pt>
                <c:pt idx="3781">
                  <c:v>33327,13</c:v>
                </c:pt>
                <c:pt idx="3782">
                  <c:v>33065,66</c:v>
                </c:pt>
                <c:pt idx="3783">
                  <c:v>32904,6</c:v>
                </c:pt>
                <c:pt idx="3784">
                  <c:v>32892,74</c:v>
                </c:pt>
                <c:pt idx="3785">
                  <c:v>33075,07</c:v>
                </c:pt>
                <c:pt idx="3786">
                  <c:v>33458,33</c:v>
                </c:pt>
                <c:pt idx="3787">
                  <c:v>33879,8</c:v>
                </c:pt>
                <c:pt idx="3788">
                  <c:v>34357,67</c:v>
                </c:pt>
                <c:pt idx="3789">
                  <c:v>34747,2</c:v>
                </c:pt>
                <c:pt idx="3790">
                  <c:v>35205,86</c:v>
                </c:pt>
                <c:pt idx="3791">
                  <c:v>35608,87</c:v>
                </c:pt>
                <c:pt idx="3792">
                  <c:v>36016,6</c:v>
                </c:pt>
                <c:pt idx="3793">
                  <c:v>36133,93</c:v>
                </c:pt>
                <c:pt idx="3794">
                  <c:v>36150,06</c:v>
                </c:pt>
                <c:pt idx="3795">
                  <c:v>36148,47</c:v>
                </c:pt>
                <c:pt idx="3796">
                  <c:v>36087,13</c:v>
                </c:pt>
                <c:pt idx="3797">
                  <c:v>35755,33</c:v>
                </c:pt>
                <c:pt idx="3798">
                  <c:v>35446</c:v>
                </c:pt>
                <c:pt idx="3799">
                  <c:v>35080,33</c:v>
                </c:pt>
                <c:pt idx="3800">
                  <c:v>34524,4</c:v>
                </c:pt>
                <c:pt idx="3801">
                  <c:v>33885,6</c:v>
                </c:pt>
                <c:pt idx="3802">
                  <c:v>33138,2</c:v>
                </c:pt>
                <c:pt idx="3803">
                  <c:v>32454,26</c:v>
                </c:pt>
                <c:pt idx="3804">
                  <c:v>31817,8</c:v>
                </c:pt>
                <c:pt idx="3805">
                  <c:v>31280,66</c:v>
                </c:pt>
                <c:pt idx="3806">
                  <c:v>31059,67</c:v>
                </c:pt>
                <c:pt idx="3807">
                  <c:v>30934,73</c:v>
                </c:pt>
                <c:pt idx="3808">
                  <c:v>30966,74</c:v>
                </c:pt>
                <c:pt idx="3809">
                  <c:v>31182,87</c:v>
                </c:pt>
                <c:pt idx="3810">
                  <c:v>31308,4</c:v>
                </c:pt>
                <c:pt idx="3811">
                  <c:v>31683,07</c:v>
                </c:pt>
                <c:pt idx="3812">
                  <c:v>32014,33</c:v>
                </c:pt>
                <c:pt idx="3813">
                  <c:v>32529,86</c:v>
                </c:pt>
                <c:pt idx="3814">
                  <c:v>33006,73</c:v>
                </c:pt>
                <c:pt idx="3815">
                  <c:v>33365,4</c:v>
                </c:pt>
                <c:pt idx="3816">
                  <c:v>33567,13</c:v>
                </c:pt>
                <c:pt idx="3817">
                  <c:v>33744,53</c:v>
                </c:pt>
                <c:pt idx="3818">
                  <c:v>33449,14</c:v>
                </c:pt>
                <c:pt idx="3819">
                  <c:v>33191,8</c:v>
                </c:pt>
                <c:pt idx="3820">
                  <c:v>32767,07</c:v>
                </c:pt>
                <c:pt idx="3821">
                  <c:v>32224,6</c:v>
                </c:pt>
                <c:pt idx="3822">
                  <c:v>31656,94</c:v>
                </c:pt>
                <c:pt idx="3823">
                  <c:v>31095,2</c:v>
                </c:pt>
                <c:pt idx="3824">
                  <c:v>30494,47</c:v>
                </c:pt>
                <c:pt idx="3825">
                  <c:v>29960,53</c:v>
                </c:pt>
                <c:pt idx="3826">
                  <c:v>29515,6</c:v>
                </c:pt>
                <c:pt idx="3827">
                  <c:v>29270,27</c:v>
                </c:pt>
                <c:pt idx="3828">
                  <c:v>28956,8</c:v>
                </c:pt>
                <c:pt idx="3829">
                  <c:v>28694,93</c:v>
                </c:pt>
                <c:pt idx="3830">
                  <c:v>28672,53</c:v>
                </c:pt>
                <c:pt idx="3831">
                  <c:v>28761</c:v>
                </c:pt>
                <c:pt idx="3832">
                  <c:v>28869,4</c:v>
                </c:pt>
                <c:pt idx="3833">
                  <c:v>29027</c:v>
                </c:pt>
                <c:pt idx="3834">
                  <c:v>29271,73</c:v>
                </c:pt>
                <c:pt idx="3835">
                  <c:v>29599,53</c:v>
                </c:pt>
                <c:pt idx="3836">
                  <c:v>29992,27</c:v>
                </c:pt>
                <c:pt idx="3837">
                  <c:v>30275,27</c:v>
                </c:pt>
                <c:pt idx="3838">
                  <c:v>30507,6</c:v>
                </c:pt>
                <c:pt idx="3839">
                  <c:v>30465,47</c:v>
                </c:pt>
                <c:pt idx="3840">
                  <c:v>30416,67</c:v>
                </c:pt>
                <c:pt idx="3841">
                  <c:v>29979,33</c:v>
                </c:pt>
                <c:pt idx="3842">
                  <c:v>29506,13</c:v>
                </c:pt>
                <c:pt idx="3843">
                  <c:v>28886,2</c:v>
                </c:pt>
                <c:pt idx="3844">
                  <c:v>28234,87</c:v>
                </c:pt>
                <c:pt idx="3845">
                  <c:v>27556,8</c:v>
                </c:pt>
                <c:pt idx="3846">
                  <c:v>26915</c:v>
                </c:pt>
                <c:pt idx="3847">
                  <c:v>26416,8</c:v>
                </c:pt>
                <c:pt idx="3848">
                  <c:v>26015,26</c:v>
                </c:pt>
                <c:pt idx="3849">
                  <c:v>25695,13</c:v>
                </c:pt>
                <c:pt idx="3850">
                  <c:v>25441,13</c:v>
                </c:pt>
                <c:pt idx="3851">
                  <c:v>25326,06</c:v>
                </c:pt>
                <c:pt idx="3852">
                  <c:v>25316,93</c:v>
                </c:pt>
                <c:pt idx="3853">
                  <c:v>25331,2</c:v>
                </c:pt>
                <c:pt idx="3854">
                  <c:v>25361,47</c:v>
                </c:pt>
                <c:pt idx="3855">
                  <c:v>25325,4</c:v>
                </c:pt>
                <c:pt idx="3856">
                  <c:v>25404,8</c:v>
                </c:pt>
                <c:pt idx="3857">
                  <c:v>25501,06</c:v>
                </c:pt>
                <c:pt idx="3858">
                  <c:v>25611,54</c:v>
                </c:pt>
                <c:pt idx="3859">
                  <c:v>25632,6</c:v>
                </c:pt>
                <c:pt idx="3860">
                  <c:v>25714,6</c:v>
                </c:pt>
                <c:pt idx="3861">
                  <c:v>25727,53</c:v>
                </c:pt>
                <c:pt idx="3862">
                  <c:v>25722,47</c:v>
                </c:pt>
                <c:pt idx="3863">
                  <c:v>25787,2</c:v>
                </c:pt>
                <c:pt idx="3864">
                  <c:v>25626,86</c:v>
                </c:pt>
                <c:pt idx="3865">
                  <c:v>25475,53</c:v>
                </c:pt>
                <c:pt idx="3866">
                  <c:v>25143</c:v>
                </c:pt>
                <c:pt idx="3867">
                  <c:v>24659,2</c:v>
                </c:pt>
                <c:pt idx="3868">
                  <c:v>24152,94</c:v>
                </c:pt>
                <c:pt idx="3869">
                  <c:v>23531,73</c:v>
                </c:pt>
                <c:pt idx="3870">
                  <c:v>23109,94</c:v>
                </c:pt>
                <c:pt idx="3871">
                  <c:v>22740,34</c:v>
                </c:pt>
                <c:pt idx="3872">
                  <c:v>22487,06</c:v>
                </c:pt>
                <c:pt idx="3873">
                  <c:v>22338,13</c:v>
                </c:pt>
                <c:pt idx="3874">
                  <c:v>22399,07</c:v>
                </c:pt>
                <c:pt idx="3875">
                  <c:v>22506,07</c:v>
                </c:pt>
                <c:pt idx="3876">
                  <c:v>22721,34</c:v>
                </c:pt>
                <c:pt idx="3877">
                  <c:v>22797,93</c:v>
                </c:pt>
                <c:pt idx="3878">
                  <c:v>23221,07</c:v>
                </c:pt>
                <c:pt idx="3879">
                  <c:v>23366,87</c:v>
                </c:pt>
                <c:pt idx="3880">
                  <c:v>23532,93</c:v>
                </c:pt>
                <c:pt idx="3881">
                  <c:v>23831,73</c:v>
                </c:pt>
                <c:pt idx="3882">
                  <c:v>24020,46</c:v>
                </c:pt>
                <c:pt idx="3883">
                  <c:v>24211,6</c:v>
                </c:pt>
                <c:pt idx="3884">
                  <c:v>24330,33</c:v>
                </c:pt>
                <c:pt idx="3885">
                  <c:v>24492,74</c:v>
                </c:pt>
                <c:pt idx="3886">
                  <c:v>24634,74</c:v>
                </c:pt>
                <c:pt idx="3887">
                  <c:v>24730,13</c:v>
                </c:pt>
                <c:pt idx="3888">
                  <c:v>24732,73</c:v>
                </c:pt>
                <c:pt idx="3889">
                  <c:v>24735,2</c:v>
                </c:pt>
                <c:pt idx="3890">
                  <c:v>24567,27</c:v>
                </c:pt>
                <c:pt idx="3891">
                  <c:v>24266,07</c:v>
                </c:pt>
                <c:pt idx="3892">
                  <c:v>23940,33</c:v>
                </c:pt>
                <c:pt idx="3893">
                  <c:v>23564,54</c:v>
                </c:pt>
                <c:pt idx="3894">
                  <c:v>23248,53</c:v>
                </c:pt>
                <c:pt idx="3895">
                  <c:v>22910,8</c:v>
                </c:pt>
                <c:pt idx="3896">
                  <c:v>22754,8</c:v>
                </c:pt>
                <c:pt idx="3897">
                  <c:v>22573,46</c:v>
                </c:pt>
                <c:pt idx="3898">
                  <c:v>22403,6</c:v>
                </c:pt>
                <c:pt idx="3899">
                  <c:v>22276,13</c:v>
                </c:pt>
                <c:pt idx="3900">
                  <c:v>22199,33</c:v>
                </c:pt>
                <c:pt idx="3901">
                  <c:v>22221,6</c:v>
                </c:pt>
                <c:pt idx="3902">
                  <c:v>22359,27</c:v>
                </c:pt>
                <c:pt idx="3903">
                  <c:v>22560,13</c:v>
                </c:pt>
                <c:pt idx="3904">
                  <c:v>22671,53</c:v>
                </c:pt>
                <c:pt idx="3905">
                  <c:v>22829,06</c:v>
                </c:pt>
                <c:pt idx="3906">
                  <c:v>22911,07</c:v>
                </c:pt>
                <c:pt idx="3907">
                  <c:v>22951,74</c:v>
                </c:pt>
                <c:pt idx="3908">
                  <c:v>22874</c:v>
                </c:pt>
                <c:pt idx="3909">
                  <c:v>22772,07</c:v>
                </c:pt>
                <c:pt idx="3910">
                  <c:v>22627,2</c:v>
                </c:pt>
                <c:pt idx="3911">
                  <c:v>22361</c:v>
                </c:pt>
                <c:pt idx="3912">
                  <c:v>22086,07</c:v>
                </c:pt>
                <c:pt idx="3913">
                  <c:v>21738,93</c:v>
                </c:pt>
                <c:pt idx="3914">
                  <c:v>21391,54</c:v>
                </c:pt>
                <c:pt idx="3915">
                  <c:v>20950,07</c:v>
                </c:pt>
                <c:pt idx="3916">
                  <c:v>20502,73</c:v>
                </c:pt>
                <c:pt idx="3917">
                  <c:v>20095,8</c:v>
                </c:pt>
                <c:pt idx="3918">
                  <c:v>19732,47</c:v>
                </c:pt>
                <c:pt idx="3919">
                  <c:v>19360,14</c:v>
                </c:pt>
                <c:pt idx="3920">
                  <c:v>19085,34</c:v>
                </c:pt>
                <c:pt idx="3921">
                  <c:v>18836</c:v>
                </c:pt>
                <c:pt idx="3922">
                  <c:v>18638,2</c:v>
                </c:pt>
                <c:pt idx="3923">
                  <c:v>18436,4</c:v>
                </c:pt>
                <c:pt idx="3924">
                  <c:v>18317,73</c:v>
                </c:pt>
                <c:pt idx="3925">
                  <c:v>18199,13</c:v>
                </c:pt>
                <c:pt idx="3926">
                  <c:v>18208,53</c:v>
                </c:pt>
                <c:pt idx="3927">
                  <c:v>18203,6</c:v>
                </c:pt>
                <c:pt idx="3928">
                  <c:v>18234</c:v>
                </c:pt>
                <c:pt idx="3929">
                  <c:v>18278,13</c:v>
                </c:pt>
                <c:pt idx="3930">
                  <c:v>18312,87</c:v>
                </c:pt>
                <c:pt idx="3931">
                  <c:v>18286,4</c:v>
                </c:pt>
                <c:pt idx="3932">
                  <c:v>18260,13</c:v>
                </c:pt>
                <c:pt idx="3933">
                  <c:v>18162,34</c:v>
                </c:pt>
                <c:pt idx="3934">
                  <c:v>18006,26</c:v>
                </c:pt>
                <c:pt idx="3935">
                  <c:v>17750,4</c:v>
                </c:pt>
                <c:pt idx="3936">
                  <c:v>17535,2</c:v>
                </c:pt>
                <c:pt idx="3937">
                  <c:v>17272,93</c:v>
                </c:pt>
                <c:pt idx="3938">
                  <c:v>16976,07</c:v>
                </c:pt>
                <c:pt idx="3939">
                  <c:v>16701,54</c:v>
                </c:pt>
                <c:pt idx="3940">
                  <c:v>16378,73</c:v>
                </c:pt>
                <c:pt idx="3941">
                  <c:v>16064,67</c:v>
                </c:pt>
                <c:pt idx="3942">
                  <c:v>15756,67</c:v>
                </c:pt>
                <c:pt idx="3943">
                  <c:v>15486,94</c:v>
                </c:pt>
                <c:pt idx="3944">
                  <c:v>15250,66</c:v>
                </c:pt>
                <c:pt idx="3945">
                  <c:v>14979,93</c:v>
                </c:pt>
                <c:pt idx="3946">
                  <c:v>14789,14</c:v>
                </c:pt>
                <c:pt idx="3947">
                  <c:v>14590,87</c:v>
                </c:pt>
                <c:pt idx="3948">
                  <c:v>14493,34</c:v>
                </c:pt>
                <c:pt idx="3949">
                  <c:v>14328,6</c:v>
                </c:pt>
                <c:pt idx="3950">
                  <c:v>14263,8</c:v>
                </c:pt>
                <c:pt idx="3951">
                  <c:v>14205,94</c:v>
                </c:pt>
                <c:pt idx="3952">
                  <c:v>14136,47</c:v>
                </c:pt>
                <c:pt idx="3953">
                  <c:v>14030,6</c:v>
                </c:pt>
                <c:pt idx="3954">
                  <c:v>14036,53</c:v>
                </c:pt>
                <c:pt idx="3955">
                  <c:v>13938,93</c:v>
                </c:pt>
                <c:pt idx="3956">
                  <c:v>13846,94</c:v>
                </c:pt>
                <c:pt idx="3957">
                  <c:v>13757,93</c:v>
                </c:pt>
                <c:pt idx="3958">
                  <c:v>13710,8</c:v>
                </c:pt>
                <c:pt idx="3959">
                  <c:v>13646,2</c:v>
                </c:pt>
                <c:pt idx="3960">
                  <c:v>13570,07</c:v>
                </c:pt>
                <c:pt idx="3961">
                  <c:v>13475,54</c:v>
                </c:pt>
                <c:pt idx="3962">
                  <c:v>13318,13</c:v>
                </c:pt>
                <c:pt idx="3963">
                  <c:v>13156,8</c:v>
                </c:pt>
                <c:pt idx="3964">
                  <c:v>12985,53</c:v>
                </c:pt>
                <c:pt idx="3965">
                  <c:v>12724,2</c:v>
                </c:pt>
                <c:pt idx="3966">
                  <c:v>12558,6</c:v>
                </c:pt>
                <c:pt idx="3967">
                  <c:v>12362,73</c:v>
                </c:pt>
                <c:pt idx="3968">
                  <c:v>12179,8</c:v>
                </c:pt>
                <c:pt idx="3969">
                  <c:v>11945,33</c:v>
                </c:pt>
                <c:pt idx="3970">
                  <c:v>11771,2</c:v>
                </c:pt>
                <c:pt idx="3971">
                  <c:v>11568</c:v>
                </c:pt>
                <c:pt idx="3972">
                  <c:v>11403,74</c:v>
                </c:pt>
                <c:pt idx="3973">
                  <c:v>11185,27</c:v>
                </c:pt>
                <c:pt idx="3974">
                  <c:v>10996,2</c:v>
                </c:pt>
                <c:pt idx="3975">
                  <c:v>10806</c:v>
                </c:pt>
                <c:pt idx="3976">
                  <c:v>10648,66</c:v>
                </c:pt>
                <c:pt idx="3977">
                  <c:v>10568,13</c:v>
                </c:pt>
                <c:pt idx="3978">
                  <c:v>10389,66</c:v>
                </c:pt>
                <c:pt idx="3979">
                  <c:v>10284,47</c:v>
                </c:pt>
                <c:pt idx="3980">
                  <c:v>10187,26</c:v>
                </c:pt>
                <c:pt idx="3981">
                  <c:v>10107,47</c:v>
                </c:pt>
                <c:pt idx="3982">
                  <c:v>10058,74</c:v>
                </c:pt>
                <c:pt idx="3983">
                  <c:v>9964,4</c:v>
                </c:pt>
                <c:pt idx="3984">
                  <c:v>9894</c:v>
                </c:pt>
                <c:pt idx="3985">
                  <c:v>9864,73</c:v>
                </c:pt>
                <c:pt idx="3986">
                  <c:v>9801</c:v>
                </c:pt>
                <c:pt idx="3987">
                  <c:v>9734,2</c:v>
                </c:pt>
                <c:pt idx="3988">
                  <c:v>9677,13</c:v>
                </c:pt>
                <c:pt idx="3989">
                  <c:v>9603,26</c:v>
                </c:pt>
                <c:pt idx="3990">
                  <c:v>9525,27</c:v>
                </c:pt>
                <c:pt idx="3991">
                  <c:v>9423,34</c:v>
                </c:pt>
                <c:pt idx="3992">
                  <c:v>9339,54</c:v>
                </c:pt>
                <c:pt idx="3993">
                  <c:v>9206,2</c:v>
                </c:pt>
                <c:pt idx="3994">
                  <c:v>9080,87</c:v>
                </c:pt>
                <c:pt idx="3995">
                  <c:v>8916,2</c:v>
                </c:pt>
                <c:pt idx="3996">
                  <c:v>8777,33</c:v>
                </c:pt>
                <c:pt idx="3997">
                  <c:v>8626,86</c:v>
                </c:pt>
                <c:pt idx="3998">
                  <c:v>8499,66</c:v>
                </c:pt>
                <c:pt idx="3999">
                  <c:v>8337,06</c:v>
                </c:pt>
                <c:pt idx="4000">
                  <c:v>8225,2</c:v>
                </c:pt>
                <c:pt idx="4001">
                  <c:v>8104,53</c:v>
                </c:pt>
                <c:pt idx="4002">
                  <c:v>7971,47</c:v>
                </c:pt>
                <c:pt idx="4003">
                  <c:v>7880,33</c:v>
                </c:pt>
                <c:pt idx="4004">
                  <c:v>7798,87</c:v>
                </c:pt>
                <c:pt idx="4005">
                  <c:v>7716,47</c:v>
                </c:pt>
                <c:pt idx="4006">
                  <c:v>7661,93</c:v>
                </c:pt>
                <c:pt idx="4007">
                  <c:v>7569,13</c:v>
                </c:pt>
                <c:pt idx="4008">
                  <c:v>7546,47</c:v>
                </c:pt>
                <c:pt idx="4009">
                  <c:v>7480,66</c:v>
                </c:pt>
                <c:pt idx="4010">
                  <c:v>7449,94</c:v>
                </c:pt>
                <c:pt idx="4011">
                  <c:v>7434,94</c:v>
                </c:pt>
                <c:pt idx="4012">
                  <c:v>7367,8</c:v>
                </c:pt>
                <c:pt idx="4013">
                  <c:v>7343,6</c:v>
                </c:pt>
                <c:pt idx="4014">
                  <c:v>7321,27</c:v>
                </c:pt>
                <c:pt idx="4015">
                  <c:v>7263,67</c:v>
                </c:pt>
                <c:pt idx="4016">
                  <c:v>7235,2</c:v>
                </c:pt>
                <c:pt idx="4017">
                  <c:v>7191</c:v>
                </c:pt>
                <c:pt idx="4018">
                  <c:v>7093,34</c:v>
                </c:pt>
                <c:pt idx="4019">
                  <c:v>7041,66</c:v>
                </c:pt>
                <c:pt idx="4020">
                  <c:v>6936,07</c:v>
                </c:pt>
                <c:pt idx="4021">
                  <c:v>6865,6</c:v>
                </c:pt>
                <c:pt idx="4022">
                  <c:v>6729,2</c:v>
                </c:pt>
                <c:pt idx="4023">
                  <c:v>6599,26</c:v>
                </c:pt>
                <c:pt idx="4024">
                  <c:v>6474,2</c:v>
                </c:pt>
                <c:pt idx="4025">
                  <c:v>6368,2</c:v>
                </c:pt>
                <c:pt idx="4026">
                  <c:v>6252,33</c:v>
                </c:pt>
                <c:pt idx="4027">
                  <c:v>6185,87</c:v>
                </c:pt>
                <c:pt idx="4028">
                  <c:v>6075,2</c:v>
                </c:pt>
                <c:pt idx="4029">
                  <c:v>6003,47</c:v>
                </c:pt>
                <c:pt idx="4030">
                  <c:v>5924</c:v>
                </c:pt>
                <c:pt idx="4031">
                  <c:v>5857,73</c:v>
                </c:pt>
                <c:pt idx="4032">
                  <c:v>5783,14</c:v>
                </c:pt>
                <c:pt idx="4033">
                  <c:v>5757,73</c:v>
                </c:pt>
                <c:pt idx="4034">
                  <c:v>5686,4</c:v>
                </c:pt>
                <c:pt idx="4035">
                  <c:v>5631,6</c:v>
                </c:pt>
                <c:pt idx="4036">
                  <c:v>5585,8</c:v>
                </c:pt>
                <c:pt idx="4037">
                  <c:v>5565</c:v>
                </c:pt>
                <c:pt idx="4038">
                  <c:v>5524,4</c:v>
                </c:pt>
                <c:pt idx="4039">
                  <c:v>5503,06</c:v>
                </c:pt>
                <c:pt idx="4040">
                  <c:v>5484,73</c:v>
                </c:pt>
                <c:pt idx="4041">
                  <c:v>5448,46</c:v>
                </c:pt>
                <c:pt idx="4042">
                  <c:v>5337,4</c:v>
                </c:pt>
                <c:pt idx="4043">
                  <c:v>5375,67</c:v>
                </c:pt>
                <c:pt idx="4044">
                  <c:v>5331</c:v>
                </c:pt>
                <c:pt idx="4045">
                  <c:v>5294,73</c:v>
                </c:pt>
                <c:pt idx="4046">
                  <c:v>5224,87</c:v>
                </c:pt>
                <c:pt idx="4047">
                  <c:v>5140,93</c:v>
                </c:pt>
                <c:pt idx="4048">
                  <c:v>5069,07</c:v>
                </c:pt>
                <c:pt idx="4049">
                  <c:v>4989,53</c:v>
                </c:pt>
                <c:pt idx="4050">
                  <c:v>4878,8</c:v>
                </c:pt>
                <c:pt idx="4051">
                  <c:v>4778,8</c:v>
                </c:pt>
                <c:pt idx="4052">
                  <c:v>4696,53</c:v>
                </c:pt>
                <c:pt idx="4053">
                  <c:v>4610,67</c:v>
                </c:pt>
                <c:pt idx="4054">
                  <c:v>4509,06</c:v>
                </c:pt>
                <c:pt idx="4055">
                  <c:v>4403,34</c:v>
                </c:pt>
                <c:pt idx="4056">
                  <c:v>4356,47</c:v>
                </c:pt>
                <c:pt idx="4057">
                  <c:v>4274,4</c:v>
                </c:pt>
                <c:pt idx="4058">
                  <c:v>4232</c:v>
                </c:pt>
                <c:pt idx="4059">
                  <c:v>4172,74</c:v>
                </c:pt>
                <c:pt idx="4060">
                  <c:v>4111,2</c:v>
                </c:pt>
                <c:pt idx="4061">
                  <c:v>4085</c:v>
                </c:pt>
                <c:pt idx="4062">
                  <c:v>4036,74</c:v>
                </c:pt>
                <c:pt idx="4063">
                  <c:v>4012,6</c:v>
                </c:pt>
                <c:pt idx="4064">
                  <c:v>3946,93</c:v>
                </c:pt>
                <c:pt idx="4065">
                  <c:v>3927,07</c:v>
                </c:pt>
                <c:pt idx="4066">
                  <c:v>3893,07</c:v>
                </c:pt>
                <c:pt idx="4067">
                  <c:v>3866,13</c:v>
                </c:pt>
                <c:pt idx="4068">
                  <c:v>3820,07</c:v>
                </c:pt>
                <c:pt idx="4069">
                  <c:v>3802,14</c:v>
                </c:pt>
                <c:pt idx="4070">
                  <c:v>3751,93</c:v>
                </c:pt>
                <c:pt idx="4071">
                  <c:v>3705,2</c:v>
                </c:pt>
                <c:pt idx="4072">
                  <c:v>3628,4</c:v>
                </c:pt>
                <c:pt idx="4073">
                  <c:v>3511,07</c:v>
                </c:pt>
                <c:pt idx="4074">
                  <c:v>3440,2</c:v>
                </c:pt>
                <c:pt idx="4075">
                  <c:v>3350,07</c:v>
                </c:pt>
                <c:pt idx="4076">
                  <c:v>3269,93</c:v>
                </c:pt>
                <c:pt idx="4077">
                  <c:v>3200,06</c:v>
                </c:pt>
                <c:pt idx="4078">
                  <c:v>3127,8</c:v>
                </c:pt>
                <c:pt idx="4079">
                  <c:v>3057,33</c:v>
                </c:pt>
                <c:pt idx="4080">
                  <c:v>3029,67</c:v>
                </c:pt>
                <c:pt idx="4081">
                  <c:v>2990,27</c:v>
                </c:pt>
                <c:pt idx="4082">
                  <c:v>2969,4</c:v>
                </c:pt>
                <c:pt idx="4083">
                  <c:v>2961,67</c:v>
                </c:pt>
                <c:pt idx="4084">
                  <c:v>2945,74</c:v>
                </c:pt>
                <c:pt idx="4085">
                  <c:v>2893,4</c:v>
                </c:pt>
                <c:pt idx="4086">
                  <c:v>2868,07</c:v>
                </c:pt>
                <c:pt idx="4087">
                  <c:v>2835,14</c:v>
                </c:pt>
                <c:pt idx="4088">
                  <c:v>2784,07</c:v>
                </c:pt>
                <c:pt idx="4089">
                  <c:v>2725,87</c:v>
                </c:pt>
                <c:pt idx="4090">
                  <c:v>2648,33</c:v>
                </c:pt>
                <c:pt idx="4091">
                  <c:v>2572,74</c:v>
                </c:pt>
                <c:pt idx="4092">
                  <c:v>2518,8</c:v>
                </c:pt>
                <c:pt idx="4093">
                  <c:v>2414,46</c:v>
                </c:pt>
                <c:pt idx="4094">
                  <c:v>2375,73</c:v>
                </c:pt>
                <c:pt idx="4095">
                  <c:v>2331,47</c:v>
                </c:pt>
                <c:pt idx="4096">
                  <c:v>2265,2</c:v>
                </c:pt>
                <c:pt idx="4097">
                  <c:v>2249,07</c:v>
                </c:pt>
                <c:pt idx="4098">
                  <c:v>2233,07</c:v>
                </c:pt>
                <c:pt idx="4099">
                  <c:v>2232,86</c:v>
                </c:pt>
                <c:pt idx="4100">
                  <c:v>2205,2</c:v>
                </c:pt>
                <c:pt idx="4101">
                  <c:v>2150</c:v>
                </c:pt>
                <c:pt idx="4102">
                  <c:v>2066,87</c:v>
                </c:pt>
                <c:pt idx="4103">
                  <c:v>1924,8</c:v>
                </c:pt>
                <c:pt idx="4104">
                  <c:v>1851,94</c:v>
                </c:pt>
                <c:pt idx="4105">
                  <c:v>1724,33</c:v>
                </c:pt>
                <c:pt idx="4106">
                  <c:v>1679</c:v>
                </c:pt>
                <c:pt idx="4107">
                  <c:v>1673,74</c:v>
                </c:pt>
                <c:pt idx="4108">
                  <c:v>1620,93</c:v>
                </c:pt>
                <c:pt idx="4109">
                  <c:v>1377,47</c:v>
                </c:pt>
                <c:pt idx="4110">
                  <c:v>1221</c:v>
                </c:pt>
                <c:pt idx="4111">
                  <c:v>1072,2</c:v>
                </c:pt>
                <c:pt idx="4112">
                  <c:v>1015,34</c:v>
                </c:pt>
                <c:pt idx="4113">
                  <c:v>-18,94</c:v>
                </c:pt>
                <c:pt idx="4114">
                  <c:v>3,93</c:v>
                </c:pt>
                <c:pt idx="4115">
                  <c:v>3,47</c:v>
                </c:pt>
                <c:pt idx="4116">
                  <c:v>3,86</c:v>
                </c:pt>
              </c:strCache>
            </c:strRef>
          </c:xVal>
          <c:yVal>
            <c:numRef>
              <c:f>data!$P$7:$P$2054</c:f>
              <c:numCache>
                <c:formatCode>0.00</c:formatCode>
                <c:ptCount val="2048"/>
                <c:pt idx="0">
                  <c:v>0.3591488893780877</c:v>
                </c:pt>
                <c:pt idx="1">
                  <c:v>-5.9858134213043243E-2</c:v>
                </c:pt>
                <c:pt idx="2">
                  <c:v>1.2570217415266851</c:v>
                </c:pt>
                <c:pt idx="3">
                  <c:v>1.3168799635001305</c:v>
                </c:pt>
                <c:pt idx="4">
                  <c:v>76.162181750310069</c:v>
                </c:pt>
                <c:pt idx="5">
                  <c:v>139.27755016354283</c:v>
                </c:pt>
                <c:pt idx="6">
                  <c:v>235.35920574645596</c:v>
                </c:pt>
                <c:pt idx="7">
                  <c:v>274.72985045221674</c:v>
                </c:pt>
                <c:pt idx="8">
                  <c:v>275.58790242563288</c:v>
                </c:pt>
                <c:pt idx="9">
                  <c:v>296.00154662272439</c:v>
                </c:pt>
                <c:pt idx="10">
                  <c:v>300.59112142121779</c:v>
                </c:pt>
                <c:pt idx="11">
                  <c:v>305.34033236482486</c:v>
                </c:pt>
                <c:pt idx="12">
                  <c:v>292.15029382818591</c:v>
                </c:pt>
                <c:pt idx="13">
                  <c:v>297.51810190308322</c:v>
                </c:pt>
                <c:pt idx="14">
                  <c:v>292.09042978870917</c:v>
                </c:pt>
                <c:pt idx="15">
                  <c:v>289.99518828479864</c:v>
                </c:pt>
                <c:pt idx="16">
                  <c:v>289.41650249442966</c:v>
                </c:pt>
                <c:pt idx="17">
                  <c:v>287.91990122951051</c:v>
                </c:pt>
                <c:pt idx="18">
                  <c:v>280.91580575518509</c:v>
                </c:pt>
                <c:pt idx="19">
                  <c:v>279.85820707673179</c:v>
                </c:pt>
                <c:pt idx="20">
                  <c:v>293.86639621013052</c:v>
                </c:pt>
                <c:pt idx="21">
                  <c:v>287.97976528239383</c:v>
                </c:pt>
                <c:pt idx="22">
                  <c:v>297.29860048881693</c:v>
                </c:pt>
                <c:pt idx="23">
                  <c:v>293.82648685423868</c:v>
                </c:pt>
                <c:pt idx="24">
                  <c:v>291.47183470272643</c:v>
                </c:pt>
                <c:pt idx="25">
                  <c:v>289.4564118598588</c:v>
                </c:pt>
                <c:pt idx="26">
                  <c:v>291.87092830896296</c:v>
                </c:pt>
                <c:pt idx="27">
                  <c:v>287.64053564688038</c:v>
                </c:pt>
                <c:pt idx="28">
                  <c:v>285.44552021188247</c:v>
                </c:pt>
                <c:pt idx="29">
                  <c:v>279.27952098403188</c:v>
                </c:pt>
                <c:pt idx="30">
                  <c:v>280.05775400143045</c:v>
                </c:pt>
                <c:pt idx="31">
                  <c:v>278.78065364958485</c:v>
                </c:pt>
                <c:pt idx="32">
                  <c:v>267.1869735541992</c:v>
                </c:pt>
                <c:pt idx="33">
                  <c:v>274.51034877912861</c:v>
                </c:pt>
                <c:pt idx="34">
                  <c:v>270.87859350844684</c:v>
                </c:pt>
                <c:pt idx="35">
                  <c:v>280.67634945548724</c:v>
                </c:pt>
                <c:pt idx="36">
                  <c:v>276.2064980130782</c:v>
                </c:pt>
                <c:pt idx="37">
                  <c:v>276.26636210123246</c:v>
                </c:pt>
                <c:pt idx="38">
                  <c:v>278.38155977330842</c:v>
                </c:pt>
                <c:pt idx="39">
                  <c:v>287.60062627759606</c:v>
                </c:pt>
                <c:pt idx="40">
                  <c:v>266.90760769688632</c:v>
                </c:pt>
                <c:pt idx="41">
                  <c:v>263.1960324452096</c:v>
                </c:pt>
                <c:pt idx="42">
                  <c:v>277.20423279351394</c:v>
                </c:pt>
                <c:pt idx="43">
                  <c:v>277.52350791325398</c:v>
                </c:pt>
                <c:pt idx="44">
                  <c:v>281.99335906836995</c:v>
                </c:pt>
                <c:pt idx="45">
                  <c:v>281.8137668535507</c:v>
                </c:pt>
                <c:pt idx="46">
                  <c:v>279.53893199313677</c:v>
                </c:pt>
                <c:pt idx="47">
                  <c:v>279.81829769155684</c:v>
                </c:pt>
                <c:pt idx="48">
                  <c:v>280.35707438479199</c:v>
                </c:pt>
                <c:pt idx="49">
                  <c:v>270.27995247390515</c:v>
                </c:pt>
                <c:pt idx="50">
                  <c:v>276.82509358250894</c:v>
                </c:pt>
                <c:pt idx="51">
                  <c:v>274.43052998836481</c:v>
                </c:pt>
                <c:pt idx="52">
                  <c:v>273.65229676314397</c:v>
                </c:pt>
                <c:pt idx="53">
                  <c:v>267.42643000081426</c:v>
                </c:pt>
                <c:pt idx="54">
                  <c:v>269.48176440395673</c:v>
                </c:pt>
                <c:pt idx="55">
                  <c:v>267.80556936985323</c:v>
                </c:pt>
                <c:pt idx="56">
                  <c:v>276.48586375635148</c:v>
                </c:pt>
                <c:pt idx="57">
                  <c:v>283.56977955062411</c:v>
                </c:pt>
                <c:pt idx="58">
                  <c:v>284.88678897007856</c:v>
                </c:pt>
                <c:pt idx="59">
                  <c:v>279.71852422827595</c:v>
                </c:pt>
                <c:pt idx="60">
                  <c:v>284.12851083037947</c:v>
                </c:pt>
                <c:pt idx="61">
                  <c:v>277.84278302811168</c:v>
                </c:pt>
                <c:pt idx="62">
                  <c:v>271.05818581578598</c:v>
                </c:pt>
                <c:pt idx="63">
                  <c:v>270.79877470473582</c:v>
                </c:pt>
                <c:pt idx="64">
                  <c:v>269.86090374056607</c:v>
                </c:pt>
                <c:pt idx="65">
                  <c:v>268.8831233337927</c:v>
                </c:pt>
                <c:pt idx="66">
                  <c:v>271.43732512666674</c:v>
                </c:pt>
                <c:pt idx="67">
                  <c:v>265.03186543178003</c:v>
                </c:pt>
                <c:pt idx="68">
                  <c:v>275.40831015495706</c:v>
                </c:pt>
                <c:pt idx="69">
                  <c:v>275.46817424534959</c:v>
                </c:pt>
                <c:pt idx="70">
                  <c:v>285.52533895938831</c:v>
                </c:pt>
                <c:pt idx="71">
                  <c:v>277.02464053652221</c:v>
                </c:pt>
                <c:pt idx="72">
                  <c:v>279.21965690453948</c:v>
                </c:pt>
                <c:pt idx="73">
                  <c:v>274.37066589510022</c:v>
                </c:pt>
                <c:pt idx="74">
                  <c:v>276.68541071357453</c:v>
                </c:pt>
                <c:pt idx="75">
                  <c:v>291.07274108786407</c:v>
                </c:pt>
                <c:pt idx="76">
                  <c:v>282.29267942279012</c:v>
                </c:pt>
                <c:pt idx="77">
                  <c:v>274.72985045221708</c:v>
                </c:pt>
                <c:pt idx="78">
                  <c:v>274.43052998836481</c:v>
                </c:pt>
                <c:pt idx="79">
                  <c:v>272.01601143112453</c:v>
                </c:pt>
                <c:pt idx="80">
                  <c:v>268.48402927868131</c:v>
                </c:pt>
                <c:pt idx="81">
                  <c:v>277.08450462235675</c:v>
                </c:pt>
                <c:pt idx="82">
                  <c:v>289.43645717715492</c:v>
                </c:pt>
                <c:pt idx="83">
                  <c:v>281.89358561589285</c:v>
                </c:pt>
                <c:pt idx="84">
                  <c:v>285.7448405133203</c:v>
                </c:pt>
                <c:pt idx="85">
                  <c:v>286.84234824522827</c:v>
                </c:pt>
                <c:pt idx="86">
                  <c:v>291.47183470272643</c:v>
                </c:pt>
                <c:pt idx="87">
                  <c:v>288.69813390215404</c:v>
                </c:pt>
                <c:pt idx="88">
                  <c:v>282.17295128156422</c:v>
                </c:pt>
                <c:pt idx="89">
                  <c:v>275.48812894210994</c:v>
                </c:pt>
                <c:pt idx="90">
                  <c:v>284.82692490749741</c:v>
                </c:pt>
                <c:pt idx="91">
                  <c:v>267.74570525934217</c:v>
                </c:pt>
                <c:pt idx="92">
                  <c:v>265.19150307672635</c:v>
                </c:pt>
                <c:pt idx="93">
                  <c:v>268.86316863119487</c:v>
                </c:pt>
                <c:pt idx="94">
                  <c:v>283.35027797206186</c:v>
                </c:pt>
                <c:pt idx="95">
                  <c:v>265.92982717171833</c:v>
                </c:pt>
                <c:pt idx="96">
                  <c:v>265.35114072068603</c:v>
                </c:pt>
                <c:pt idx="97">
                  <c:v>285.026471782047</c:v>
                </c:pt>
                <c:pt idx="98">
                  <c:v>278.54119732474612</c:v>
                </c:pt>
                <c:pt idx="99">
                  <c:v>291.25233321561831</c:v>
                </c:pt>
                <c:pt idx="100">
                  <c:v>284.82692490749741</c:v>
                </c:pt>
                <c:pt idx="101">
                  <c:v>290.43419128618984</c:v>
                </c:pt>
                <c:pt idx="102">
                  <c:v>282.29267942278977</c:v>
                </c:pt>
                <c:pt idx="103">
                  <c:v>278.40151446730522</c:v>
                </c:pt>
                <c:pt idx="104">
                  <c:v>284.60742334311442</c:v>
                </c:pt>
                <c:pt idx="105">
                  <c:v>278.52124263088376</c:v>
                </c:pt>
                <c:pt idx="106">
                  <c:v>288.83781668614188</c:v>
                </c:pt>
                <c:pt idx="107">
                  <c:v>278.58110671241263</c:v>
                </c:pt>
                <c:pt idx="108">
                  <c:v>277.9425565005007</c:v>
                </c:pt>
                <c:pt idx="109">
                  <c:v>269.46180970186123</c:v>
                </c:pt>
                <c:pt idx="110">
                  <c:v>275.78744939128421</c:v>
                </c:pt>
                <c:pt idx="111">
                  <c:v>278.38155977330842</c:v>
                </c:pt>
                <c:pt idx="112">
                  <c:v>281.31489958166276</c:v>
                </c:pt>
                <c:pt idx="113">
                  <c:v>289.93532423835217</c:v>
                </c:pt>
                <c:pt idx="114">
                  <c:v>299.77297991263913</c:v>
                </c:pt>
                <c:pt idx="115">
                  <c:v>285.72488582670292</c:v>
                </c:pt>
                <c:pt idx="116">
                  <c:v>291.13260513064284</c:v>
                </c:pt>
                <c:pt idx="117">
                  <c:v>279.69856953556092</c:v>
                </c:pt>
                <c:pt idx="118">
                  <c:v>279.07997405171017</c:v>
                </c:pt>
                <c:pt idx="119">
                  <c:v>278.20196752646586</c:v>
                </c:pt>
                <c:pt idx="120">
                  <c:v>284.54755927966914</c:v>
                </c:pt>
                <c:pt idx="121">
                  <c:v>282.51218101315516</c:v>
                </c:pt>
                <c:pt idx="122">
                  <c:v>292.23011254718494</c:v>
                </c:pt>
                <c:pt idx="123">
                  <c:v>294.30539911917521</c:v>
                </c:pt>
                <c:pt idx="124">
                  <c:v>289.95527892052246</c:v>
                </c:pt>
                <c:pt idx="125">
                  <c:v>286.92216698690368</c:v>
                </c:pt>
                <c:pt idx="126">
                  <c:v>292.34984062503435</c:v>
                </c:pt>
                <c:pt idx="127">
                  <c:v>289.09722756793104</c:v>
                </c:pt>
                <c:pt idx="128">
                  <c:v>287.42103411477609</c:v>
                </c:pt>
                <c:pt idx="129">
                  <c:v>296.28091207867493</c:v>
                </c:pt>
                <c:pt idx="130">
                  <c:v>286.66275607523448</c:v>
                </c:pt>
                <c:pt idx="131">
                  <c:v>291.69133618722543</c:v>
                </c:pt>
                <c:pt idx="132">
                  <c:v>289.69586805064233</c:v>
                </c:pt>
                <c:pt idx="133">
                  <c:v>298.75529164250383</c:v>
                </c:pt>
                <c:pt idx="134">
                  <c:v>301.22967086532594</c:v>
                </c:pt>
                <c:pt idx="135">
                  <c:v>304.84146572852319</c:v>
                </c:pt>
                <c:pt idx="136">
                  <c:v>296.22104805276308</c:v>
                </c:pt>
                <c:pt idx="137">
                  <c:v>294.82422072531295</c:v>
                </c:pt>
                <c:pt idx="138">
                  <c:v>303.60427641024097</c:v>
                </c:pt>
                <c:pt idx="139">
                  <c:v>305.89906298090517</c:v>
                </c:pt>
                <c:pt idx="140">
                  <c:v>303.7639137464576</c:v>
                </c:pt>
                <c:pt idx="141">
                  <c:v>307.37570809626067</c:v>
                </c:pt>
                <c:pt idx="142">
                  <c:v>301.40926289237086</c:v>
                </c:pt>
                <c:pt idx="143">
                  <c:v>308.0940759460259</c:v>
                </c:pt>
                <c:pt idx="144">
                  <c:v>290.69360214577267</c:v>
                </c:pt>
                <c:pt idx="145">
                  <c:v>294.0858976659743</c:v>
                </c:pt>
                <c:pt idx="146">
                  <c:v>296.97932569965633</c:v>
                </c:pt>
                <c:pt idx="147">
                  <c:v>297.95710472358894</c:v>
                </c:pt>
                <c:pt idx="148">
                  <c:v>314.14033754022722</c:v>
                </c:pt>
                <c:pt idx="149">
                  <c:v>303.66414041148971</c:v>
                </c:pt>
                <c:pt idx="150">
                  <c:v>300.79066812495182</c:v>
                </c:pt>
                <c:pt idx="151">
                  <c:v>306.19838294660138</c:v>
                </c:pt>
                <c:pt idx="152">
                  <c:v>309.55076621937735</c:v>
                </c:pt>
                <c:pt idx="153">
                  <c:v>304.24282574652989</c:v>
                </c:pt>
                <c:pt idx="154">
                  <c:v>316.97389838322783</c:v>
                </c:pt>
                <c:pt idx="155">
                  <c:v>326.25280938612326</c:v>
                </c:pt>
                <c:pt idx="156">
                  <c:v>311.6060961295488</c:v>
                </c:pt>
                <c:pt idx="157">
                  <c:v>322.42151765350138</c:v>
                </c:pt>
                <c:pt idx="158">
                  <c:v>331.68047139525697</c:v>
                </c:pt>
                <c:pt idx="159">
                  <c:v>327.09090435164688</c:v>
                </c:pt>
                <c:pt idx="160">
                  <c:v>306.13851895386432</c:v>
                </c:pt>
                <c:pt idx="161">
                  <c:v>313.76119908407833</c:v>
                </c:pt>
                <c:pt idx="162">
                  <c:v>298.6555182795787</c:v>
                </c:pt>
                <c:pt idx="163">
                  <c:v>307.15620680306461</c:v>
                </c:pt>
                <c:pt idx="164">
                  <c:v>305.18069504272785</c:v>
                </c:pt>
                <c:pt idx="165">
                  <c:v>304.92128439127004</c:v>
                </c:pt>
                <c:pt idx="166">
                  <c:v>327.41017861482959</c:v>
                </c:pt>
                <c:pt idx="167">
                  <c:v>327.88908999993055</c:v>
                </c:pt>
                <c:pt idx="168">
                  <c:v>337.24781440424874</c:v>
                </c:pt>
                <c:pt idx="169">
                  <c:v>351.43555351672944</c:v>
                </c:pt>
                <c:pt idx="170">
                  <c:v>350.89677875160368</c:v>
                </c:pt>
                <c:pt idx="171">
                  <c:v>339.36300528427881</c:v>
                </c:pt>
                <c:pt idx="172">
                  <c:v>334.81334918025209</c:v>
                </c:pt>
                <c:pt idx="173">
                  <c:v>333.93534526186727</c:v>
                </c:pt>
                <c:pt idx="174">
                  <c:v>329.7847807863929</c:v>
                </c:pt>
                <c:pt idx="175">
                  <c:v>334.53398430103704</c:v>
                </c:pt>
                <c:pt idx="176">
                  <c:v>320.84510051902259</c:v>
                </c:pt>
                <c:pt idx="177">
                  <c:v>338.08590892752977</c:v>
                </c:pt>
                <c:pt idx="178">
                  <c:v>340.89951174488243</c:v>
                </c:pt>
                <c:pt idx="179">
                  <c:v>338.22559134504081</c:v>
                </c:pt>
                <c:pt idx="180">
                  <c:v>339.12354972282242</c:v>
                </c:pt>
                <c:pt idx="181">
                  <c:v>341.77751539172243</c:v>
                </c:pt>
                <c:pt idx="182">
                  <c:v>350.23827624764209</c:v>
                </c:pt>
                <c:pt idx="183">
                  <c:v>346.70630801205726</c:v>
                </c:pt>
                <c:pt idx="184">
                  <c:v>350.55755019079248</c:v>
                </c:pt>
                <c:pt idx="185">
                  <c:v>355.32670432291729</c:v>
                </c:pt>
                <c:pt idx="186">
                  <c:v>356.10493442933455</c:v>
                </c:pt>
                <c:pt idx="187">
                  <c:v>348.3425871373243</c:v>
                </c:pt>
                <c:pt idx="188">
                  <c:v>343.11447542898173</c:v>
                </c:pt>
                <c:pt idx="189">
                  <c:v>344.29179838688503</c:v>
                </c:pt>
                <c:pt idx="190">
                  <c:v>336.19021888936146</c:v>
                </c:pt>
                <c:pt idx="191">
                  <c:v>337.08817734863374</c:v>
                </c:pt>
                <c:pt idx="192">
                  <c:v>346.0478054091779</c:v>
                </c:pt>
                <c:pt idx="193">
                  <c:v>353.21151471244849</c:v>
                </c:pt>
                <c:pt idx="194">
                  <c:v>350.87682413048668</c:v>
                </c:pt>
                <c:pt idx="195">
                  <c:v>364.06682616557714</c:v>
                </c:pt>
                <c:pt idx="196">
                  <c:v>361.51263549358055</c:v>
                </c:pt>
                <c:pt idx="197">
                  <c:v>369.65411785527965</c:v>
                </c:pt>
                <c:pt idx="198">
                  <c:v>376.91759653396696</c:v>
                </c:pt>
                <c:pt idx="199">
                  <c:v>367.61874736629198</c:v>
                </c:pt>
                <c:pt idx="200">
                  <c:v>366.74074439222579</c:v>
                </c:pt>
                <c:pt idx="201">
                  <c:v>372.16839898066917</c:v>
                </c:pt>
                <c:pt idx="202">
                  <c:v>368.41693187837762</c:v>
                </c:pt>
                <c:pt idx="203">
                  <c:v>368.41693187837762</c:v>
                </c:pt>
                <c:pt idx="204">
                  <c:v>365.78292295210321</c:v>
                </c:pt>
                <c:pt idx="205">
                  <c:v>369.35479866908832</c:v>
                </c:pt>
                <c:pt idx="206">
                  <c:v>358.31989694791946</c:v>
                </c:pt>
                <c:pt idx="207">
                  <c:v>366.82056284490199</c:v>
                </c:pt>
                <c:pt idx="208">
                  <c:v>375.08177228266345</c:v>
                </c:pt>
                <c:pt idx="209">
                  <c:v>381.90624938954289</c:v>
                </c:pt>
                <c:pt idx="210">
                  <c:v>388.29172529042381</c:v>
                </c:pt>
                <c:pt idx="211">
                  <c:v>403.9161904162313</c:v>
                </c:pt>
                <c:pt idx="212">
                  <c:v>402.99827779880587</c:v>
                </c:pt>
                <c:pt idx="213">
                  <c:v>406.94929325841633</c:v>
                </c:pt>
                <c:pt idx="214">
                  <c:v>415.88896777040065</c:v>
                </c:pt>
                <c:pt idx="215">
                  <c:v>404.39510136213437</c:v>
                </c:pt>
                <c:pt idx="216">
                  <c:v>406.63001925370656</c:v>
                </c:pt>
                <c:pt idx="217">
                  <c:v>409.16425681427239</c:v>
                </c:pt>
                <c:pt idx="218">
                  <c:v>391.78378268003104</c:v>
                </c:pt>
                <c:pt idx="219">
                  <c:v>390.26723201290963</c:v>
                </c:pt>
                <c:pt idx="220">
                  <c:v>398.58830679535208</c:v>
                </c:pt>
                <c:pt idx="221">
                  <c:v>394.3978372444941</c:v>
                </c:pt>
                <c:pt idx="222">
                  <c:v>415.50982968529837</c:v>
                </c:pt>
                <c:pt idx="223">
                  <c:v>421.69576820376346</c:v>
                </c:pt>
                <c:pt idx="224">
                  <c:v>428.73976019538139</c:v>
                </c:pt>
                <c:pt idx="225">
                  <c:v>442.88762411043069</c:v>
                </c:pt>
                <c:pt idx="226">
                  <c:v>444.22458857441023</c:v>
                </c:pt>
                <c:pt idx="227">
                  <c:v>450.78968650459723</c:v>
                </c:pt>
                <c:pt idx="228">
                  <c:v>458.65184933892118</c:v>
                </c:pt>
                <c:pt idx="229">
                  <c:v>452.96475081546566</c:v>
                </c:pt>
                <c:pt idx="230">
                  <c:v>450.27086393703519</c:v>
                </c:pt>
                <c:pt idx="231">
                  <c:v>446.71892593778887</c:v>
                </c:pt>
                <c:pt idx="232">
                  <c:v>451.92710536056683</c:v>
                </c:pt>
                <c:pt idx="233">
                  <c:v>449.81190554720666</c:v>
                </c:pt>
                <c:pt idx="234">
                  <c:v>444.74341067253596</c:v>
                </c:pt>
                <c:pt idx="235">
                  <c:v>451.48810156698022</c:v>
                </c:pt>
                <c:pt idx="236">
                  <c:v>456.41691872208202</c:v>
                </c:pt>
                <c:pt idx="237">
                  <c:v>461.5452876508557</c:v>
                </c:pt>
                <c:pt idx="238">
                  <c:v>452.86497720636231</c:v>
                </c:pt>
                <c:pt idx="239">
                  <c:v>466.2147018362399</c:v>
                </c:pt>
                <c:pt idx="240">
                  <c:v>479.10550188631441</c:v>
                </c:pt>
                <c:pt idx="241">
                  <c:v>487.96545585225948</c:v>
                </c:pt>
                <c:pt idx="242">
                  <c:v>499.27988834747907</c:v>
                </c:pt>
                <c:pt idx="243">
                  <c:v>517.57862642322505</c:v>
                </c:pt>
                <c:pt idx="244">
                  <c:v>525.60057704292433</c:v>
                </c:pt>
                <c:pt idx="245">
                  <c:v>528.65371444104153</c:v>
                </c:pt>
                <c:pt idx="246">
                  <c:v>523.48533381173888</c:v>
                </c:pt>
                <c:pt idx="247">
                  <c:v>521.8889250382681</c:v>
                </c:pt>
                <c:pt idx="248">
                  <c:v>512.23067323789792</c:v>
                </c:pt>
                <c:pt idx="249">
                  <c:v>519.11516722216538</c:v>
                </c:pt>
                <c:pt idx="250">
                  <c:v>506.62331559507197</c:v>
                </c:pt>
                <c:pt idx="251">
                  <c:v>523.52524404434666</c:v>
                </c:pt>
                <c:pt idx="252">
                  <c:v>518.19723364772733</c:v>
                </c:pt>
                <c:pt idx="253">
                  <c:v>527.61604638537005</c:v>
                </c:pt>
                <c:pt idx="254">
                  <c:v>533.26336087987556</c:v>
                </c:pt>
                <c:pt idx="255">
                  <c:v>543.81968733989436</c:v>
                </c:pt>
                <c:pt idx="256">
                  <c:v>554.85499861007065</c:v>
                </c:pt>
                <c:pt idx="257">
                  <c:v>562.55780434245082</c:v>
                </c:pt>
                <c:pt idx="258">
                  <c:v>573.81274319751628</c:v>
                </c:pt>
                <c:pt idx="259">
                  <c:v>583.57107889583608</c:v>
                </c:pt>
                <c:pt idx="260">
                  <c:v>591.83278746406052</c:v>
                </c:pt>
                <c:pt idx="261">
                  <c:v>584.26953069539354</c:v>
                </c:pt>
                <c:pt idx="262">
                  <c:v>594.32727417189426</c:v>
                </c:pt>
                <c:pt idx="263">
                  <c:v>581.69523854675299</c:v>
                </c:pt>
                <c:pt idx="264">
                  <c:v>580.19855910106742</c:v>
                </c:pt>
                <c:pt idx="265">
                  <c:v>595.86388023629843</c:v>
                </c:pt>
                <c:pt idx="266">
                  <c:v>589.33830521395578</c:v>
                </c:pt>
                <c:pt idx="267">
                  <c:v>590.21636246243543</c:v>
                </c:pt>
                <c:pt idx="268">
                  <c:v>608.69560833223215</c:v>
                </c:pt>
                <c:pt idx="269">
                  <c:v>614.70241846710132</c:v>
                </c:pt>
                <c:pt idx="270">
                  <c:v>620.60947703351849</c:v>
                </c:pt>
                <c:pt idx="271">
                  <c:v>628.67186266036015</c:v>
                </c:pt>
                <c:pt idx="272">
                  <c:v>635.73647674063488</c:v>
                </c:pt>
                <c:pt idx="273">
                  <c:v>647.75042162441798</c:v>
                </c:pt>
                <c:pt idx="274">
                  <c:v>646.6927097756784</c:v>
                </c:pt>
                <c:pt idx="275">
                  <c:v>667.68751208510287</c:v>
                </c:pt>
                <c:pt idx="276">
                  <c:v>674.51292324541873</c:v>
                </c:pt>
                <c:pt idx="277">
                  <c:v>691.13762173236296</c:v>
                </c:pt>
                <c:pt idx="278">
                  <c:v>700.27836027526951</c:v>
                </c:pt>
                <c:pt idx="279">
                  <c:v>701.13655751361534</c:v>
                </c:pt>
                <c:pt idx="280">
                  <c:v>723.19057919699264</c:v>
                </c:pt>
                <c:pt idx="281">
                  <c:v>719.89740084132188</c:v>
                </c:pt>
                <c:pt idx="282">
                  <c:v>736.56304604915397</c:v>
                </c:pt>
                <c:pt idx="283">
                  <c:v>724.72740122500886</c:v>
                </c:pt>
                <c:pt idx="284">
                  <c:v>706.54521870044459</c:v>
                </c:pt>
                <c:pt idx="285">
                  <c:v>708.00217113700614</c:v>
                </c:pt>
                <c:pt idx="286">
                  <c:v>688.50319301028799</c:v>
                </c:pt>
                <c:pt idx="287">
                  <c:v>703.8508622447124</c:v>
                </c:pt>
                <c:pt idx="288">
                  <c:v>722.75148783009297</c:v>
                </c:pt>
                <c:pt idx="289">
                  <c:v>747.78016604865206</c:v>
                </c:pt>
                <c:pt idx="290">
                  <c:v>769.53638653918733</c:v>
                </c:pt>
                <c:pt idx="291">
                  <c:v>795.64497455472087</c:v>
                </c:pt>
                <c:pt idx="292">
                  <c:v>828.80164212644684</c:v>
                </c:pt>
                <c:pt idx="293">
                  <c:v>844.99158729961437</c:v>
                </c:pt>
                <c:pt idx="294">
                  <c:v>859.86451715728867</c:v>
                </c:pt>
                <c:pt idx="295">
                  <c:v>856.53053901551982</c:v>
                </c:pt>
                <c:pt idx="296">
                  <c:v>865.09512465353794</c:v>
                </c:pt>
                <c:pt idx="297">
                  <c:v>853.93524535017593</c:v>
                </c:pt>
                <c:pt idx="298">
                  <c:v>849.34361151786391</c:v>
                </c:pt>
                <c:pt idx="299">
                  <c:v>850.10222581798655</c:v>
                </c:pt>
                <c:pt idx="300">
                  <c:v>844.43261493092882</c:v>
                </c:pt>
                <c:pt idx="301">
                  <c:v>824.3699717343377</c:v>
                </c:pt>
                <c:pt idx="302">
                  <c:v>800.65525861575952</c:v>
                </c:pt>
                <c:pt idx="303">
                  <c:v>794.38742102332856</c:v>
                </c:pt>
                <c:pt idx="304">
                  <c:v>845.96979070164548</c:v>
                </c:pt>
                <c:pt idx="305">
                  <c:v>878.13201388300513</c:v>
                </c:pt>
                <c:pt idx="306">
                  <c:v>934.67710506551077</c:v>
                </c:pt>
                <c:pt idx="307">
                  <c:v>975.97386222286934</c:v>
                </c:pt>
                <c:pt idx="308">
                  <c:v>1004.5134959547391</c:v>
                </c:pt>
                <c:pt idx="309">
                  <c:v>1017.0766515064512</c:v>
                </c:pt>
                <c:pt idx="310">
                  <c:v>1043.5830660665695</c:v>
                </c:pt>
                <c:pt idx="311">
                  <c:v>1072.5495518285284</c:v>
                </c:pt>
                <c:pt idx="312">
                  <c:v>1095.3656315576795</c:v>
                </c:pt>
                <c:pt idx="313">
                  <c:v>1093.9270729837119</c:v>
                </c:pt>
                <c:pt idx="314">
                  <c:v>1081.4599435225973</c:v>
                </c:pt>
                <c:pt idx="315">
                  <c:v>1058.745095733562</c:v>
                </c:pt>
                <c:pt idx="316">
                  <c:v>1065.5373487381289</c:v>
                </c:pt>
                <c:pt idx="317">
                  <c:v>1064.4385890300546</c:v>
                </c:pt>
                <c:pt idx="318">
                  <c:v>1054.7896942781263</c:v>
                </c:pt>
                <c:pt idx="319">
                  <c:v>1049.1563530612043</c:v>
                </c:pt>
                <c:pt idx="320">
                  <c:v>1051.1539771689991</c:v>
                </c:pt>
                <c:pt idx="321">
                  <c:v>1040.1472658755827</c:v>
                </c:pt>
                <c:pt idx="322">
                  <c:v>1060.8227059193532</c:v>
                </c:pt>
                <c:pt idx="323">
                  <c:v>1082.3190350470816</c:v>
                </c:pt>
                <c:pt idx="324">
                  <c:v>1082.3390139574224</c:v>
                </c:pt>
                <c:pt idx="325">
                  <c:v>1096.1648347051748</c:v>
                </c:pt>
                <c:pt idx="326">
                  <c:v>1103.7773866718908</c:v>
                </c:pt>
                <c:pt idx="327">
                  <c:v>1108.1332416403598</c:v>
                </c:pt>
                <c:pt idx="328">
                  <c:v>1114.5672762753891</c:v>
                </c:pt>
                <c:pt idx="329">
                  <c:v>1120.1622429391218</c:v>
                </c:pt>
                <c:pt idx="330">
                  <c:v>1105.8953605314193</c:v>
                </c:pt>
                <c:pt idx="331">
                  <c:v>1117.8243286287054</c:v>
                </c:pt>
                <c:pt idx="332">
                  <c:v>1111.1504207741593</c:v>
                </c:pt>
                <c:pt idx="333">
                  <c:v>1114.5472945092797</c:v>
                </c:pt>
                <c:pt idx="334">
                  <c:v>1112.4492192236851</c:v>
                </c:pt>
                <c:pt idx="335">
                  <c:v>1129.0745252744396</c:v>
                </c:pt>
                <c:pt idx="336">
                  <c:v>1135.0895275817932</c:v>
                </c:pt>
                <c:pt idx="337">
                  <c:v>1152.1962625472629</c:v>
                </c:pt>
                <c:pt idx="338">
                  <c:v>1146.4405673294639</c:v>
                </c:pt>
                <c:pt idx="339">
                  <c:v>1160.4703599230659</c:v>
                </c:pt>
                <c:pt idx="340">
                  <c:v>1176.6398153910466</c:v>
                </c:pt>
                <c:pt idx="341">
                  <c:v>1185.7344718301742</c:v>
                </c:pt>
                <c:pt idx="342">
                  <c:v>1192.1909397283073</c:v>
                </c:pt>
                <c:pt idx="343">
                  <c:v>1199.6871147294878</c:v>
                </c:pt>
                <c:pt idx="344">
                  <c:v>1208.3030892054614</c:v>
                </c:pt>
                <c:pt idx="345">
                  <c:v>1214.7003601109645</c:v>
                </c:pt>
                <c:pt idx="346">
                  <c:v>1214.8602947431727</c:v>
                </c:pt>
                <c:pt idx="347">
                  <c:v>1220.8179598567272</c:v>
                </c:pt>
                <c:pt idx="348">
                  <c:v>1224.4766231279082</c:v>
                </c:pt>
                <c:pt idx="349">
                  <c:v>1240.1917337056943</c:v>
                </c:pt>
                <c:pt idx="350">
                  <c:v>1249.9694002148349</c:v>
                </c:pt>
                <c:pt idx="351">
                  <c:v>1255.1883807889515</c:v>
                </c:pt>
                <c:pt idx="352">
                  <c:v>1272.0261825148175</c:v>
                </c:pt>
                <c:pt idx="353">
                  <c:v>1286.1856467031441</c:v>
                </c:pt>
                <c:pt idx="354">
                  <c:v>1294.4258978356331</c:v>
                </c:pt>
                <c:pt idx="355">
                  <c:v>1311.8478190711833</c:v>
                </c:pt>
                <c:pt idx="356">
                  <c:v>1324.8305011144989</c:v>
                </c:pt>
                <c:pt idx="357">
                  <c:v>1337.8342798874517</c:v>
                </c:pt>
                <c:pt idx="358">
                  <c:v>1339.0146777039838</c:v>
                </c:pt>
                <c:pt idx="359">
                  <c:v>1367.5671334835224</c:v>
                </c:pt>
                <c:pt idx="360">
                  <c:v>1387.9194079116294</c:v>
                </c:pt>
                <c:pt idx="361">
                  <c:v>1393.8435245542198</c:v>
                </c:pt>
                <c:pt idx="362">
                  <c:v>1400.6485602173029</c:v>
                </c:pt>
                <c:pt idx="363">
                  <c:v>1421.1057015092056</c:v>
                </c:pt>
                <c:pt idx="364">
                  <c:v>1434.7388223147493</c:v>
                </c:pt>
                <c:pt idx="365">
                  <c:v>1439.7439854886682</c:v>
                </c:pt>
                <c:pt idx="366">
                  <c:v>1453.1187060377492</c:v>
                </c:pt>
                <c:pt idx="367">
                  <c:v>1473.6840029931782</c:v>
                </c:pt>
                <c:pt idx="368">
                  <c:v>1479.2914688990722</c:v>
                </c:pt>
                <c:pt idx="369">
                  <c:v>1487.1223077404513</c:v>
                </c:pt>
                <c:pt idx="370">
                  <c:v>1506.8718058338504</c:v>
                </c:pt>
                <c:pt idx="371">
                  <c:v>1513.943130083594</c:v>
                </c:pt>
                <c:pt idx="372">
                  <c:v>1526.0634881894862</c:v>
                </c:pt>
                <c:pt idx="373">
                  <c:v>1551.1094103844614</c:v>
                </c:pt>
                <c:pt idx="374">
                  <c:v>1562.7325156633647</c:v>
                </c:pt>
                <c:pt idx="375">
                  <c:v>1601.818770247924</c:v>
                </c:pt>
                <c:pt idx="376">
                  <c:v>1621.4070720790514</c:v>
                </c:pt>
                <c:pt idx="377">
                  <c:v>1640.3169941446581</c:v>
                </c:pt>
                <c:pt idx="378">
                  <c:v>1671.3260075113678</c:v>
                </c:pt>
                <c:pt idx="379">
                  <c:v>1594.9426263923663</c:v>
                </c:pt>
                <c:pt idx="380">
                  <c:v>1711.3543924256223</c:v>
                </c:pt>
                <c:pt idx="381">
                  <c:v>1711.9965784733311</c:v>
                </c:pt>
                <c:pt idx="382">
                  <c:v>1728.6747714965213</c:v>
                </c:pt>
                <c:pt idx="383">
                  <c:v>1750.0935557010803</c:v>
                </c:pt>
                <c:pt idx="384">
                  <c:v>1757.6624985156243</c:v>
                </c:pt>
                <c:pt idx="385">
                  <c:v>1768.8463286826297</c:v>
                </c:pt>
                <c:pt idx="386">
                  <c:v>1790.57515198602</c:v>
                </c:pt>
                <c:pt idx="387">
                  <c:v>1816.8290259225339</c:v>
                </c:pt>
                <c:pt idx="388">
                  <c:v>1837.1823223072793</c:v>
                </c:pt>
                <c:pt idx="389">
                  <c:v>1865.7005435224753</c:v>
                </c:pt>
                <c:pt idx="390">
                  <c:v>1892.1567275135528</c:v>
                </c:pt>
                <c:pt idx="391">
                  <c:v>1913.8542273088171</c:v>
                </c:pt>
                <c:pt idx="392">
                  <c:v>1932.3183996378816</c:v>
                </c:pt>
                <c:pt idx="393">
                  <c:v>1973.1425986203399</c:v>
                </c:pt>
                <c:pt idx="394">
                  <c:v>2003.4967701472542</c:v>
                </c:pt>
                <c:pt idx="395">
                  <c:v>2023.6718749891079</c:v>
                </c:pt>
                <c:pt idx="396">
                  <c:v>2053.6819035418162</c:v>
                </c:pt>
                <c:pt idx="397">
                  <c:v>2072.5394920711906</c:v>
                </c:pt>
                <c:pt idx="398">
                  <c:v>2109.9050948393206</c:v>
                </c:pt>
                <c:pt idx="399">
                  <c:v>2134.5833014397313</c:v>
                </c:pt>
                <c:pt idx="400">
                  <c:v>2169.6381447256877</c:v>
                </c:pt>
                <c:pt idx="401">
                  <c:v>2185.6379618534884</c:v>
                </c:pt>
                <c:pt idx="402">
                  <c:v>2216.3960857632187</c:v>
                </c:pt>
                <c:pt idx="403">
                  <c:v>2243.7135021786644</c:v>
                </c:pt>
                <c:pt idx="404">
                  <c:v>2276.879339698502</c:v>
                </c:pt>
                <c:pt idx="405">
                  <c:v>2295.8119520059327</c:v>
                </c:pt>
                <c:pt idx="406">
                  <c:v>2328.9810964618159</c:v>
                </c:pt>
                <c:pt idx="407">
                  <c:v>2359.6573785819619</c:v>
                </c:pt>
                <c:pt idx="408">
                  <c:v>2396.8221974965804</c:v>
                </c:pt>
                <c:pt idx="409">
                  <c:v>2426.4142272460335</c:v>
                </c:pt>
                <c:pt idx="410">
                  <c:v>2465.7006378719093</c:v>
                </c:pt>
                <c:pt idx="411">
                  <c:v>2513.9885846106963</c:v>
                </c:pt>
                <c:pt idx="412">
                  <c:v>2534.2622044162031</c:v>
                </c:pt>
                <c:pt idx="413">
                  <c:v>2564.2579427064957</c:v>
                </c:pt>
                <c:pt idx="414">
                  <c:v>2604.9021677631886</c:v>
                </c:pt>
                <c:pt idx="415">
                  <c:v>2648.8206981250955</c:v>
                </c:pt>
                <c:pt idx="416">
                  <c:v>2660.703769709537</c:v>
                </c:pt>
                <c:pt idx="417">
                  <c:v>2727.9797932208412</c:v>
                </c:pt>
                <c:pt idx="418">
                  <c:v>2758.7748963828471</c:v>
                </c:pt>
                <c:pt idx="419">
                  <c:v>2802.9588605225945</c:v>
                </c:pt>
                <c:pt idx="420">
                  <c:v>2824.0947311177956</c:v>
                </c:pt>
                <c:pt idx="421">
                  <c:v>2885.749876891331</c:v>
                </c:pt>
                <c:pt idx="422">
                  <c:v>2903.1201230973447</c:v>
                </c:pt>
                <c:pt idx="423">
                  <c:v>2934.1005536328453</c:v>
                </c:pt>
                <c:pt idx="424">
                  <c:v>2977.0573730182991</c:v>
                </c:pt>
                <c:pt idx="425">
                  <c:v>3005.1734815109535</c:v>
                </c:pt>
                <c:pt idx="426">
                  <c:v>3069.578893825932</c:v>
                </c:pt>
                <c:pt idx="427">
                  <c:v>3075.0171029545845</c:v>
                </c:pt>
                <c:pt idx="428">
                  <c:v>3146.0017913637789</c:v>
                </c:pt>
                <c:pt idx="429">
                  <c:v>3181.4419785247701</c:v>
                </c:pt>
                <c:pt idx="430">
                  <c:v>3233.5223128900848</c:v>
                </c:pt>
                <c:pt idx="431">
                  <c:v>3269.5240878791305</c:v>
                </c:pt>
                <c:pt idx="432">
                  <c:v>3330.8519553552451</c:v>
                </c:pt>
                <c:pt idx="433">
                  <c:v>3370.3185196944341</c:v>
                </c:pt>
                <c:pt idx="434">
                  <c:v>3416.2430093775138</c:v>
                </c:pt>
                <c:pt idx="435">
                  <c:v>3437.7063084576012</c:v>
                </c:pt>
                <c:pt idx="436">
                  <c:v>3520.8107730297825</c:v>
                </c:pt>
                <c:pt idx="437">
                  <c:v>3556.7895092198573</c:v>
                </c:pt>
                <c:pt idx="438">
                  <c:v>3607.0738863866231</c:v>
                </c:pt>
                <c:pt idx="439">
                  <c:v>3645.7204571083644</c:v>
                </c:pt>
                <c:pt idx="440">
                  <c:v>3658.3670416007035</c:v>
                </c:pt>
                <c:pt idx="441">
                  <c:v>3752.2097764643663</c:v>
                </c:pt>
                <c:pt idx="442">
                  <c:v>3785.4223761597691</c:v>
                </c:pt>
                <c:pt idx="443">
                  <c:v>3841.6758817944506</c:v>
                </c:pt>
                <c:pt idx="444">
                  <c:v>3886.340282615914</c:v>
                </c:pt>
                <c:pt idx="445">
                  <c:v>3939.3221279362892</c:v>
                </c:pt>
                <c:pt idx="446">
                  <c:v>3987.0372405678118</c:v>
                </c:pt>
                <c:pt idx="447">
                  <c:v>4046.5103360537246</c:v>
                </c:pt>
                <c:pt idx="448">
                  <c:v>4067.4533444691865</c:v>
                </c:pt>
                <c:pt idx="449">
                  <c:v>4140.5233971016605</c:v>
                </c:pt>
                <c:pt idx="450">
                  <c:v>4176.1931786759114</c:v>
                </c:pt>
                <c:pt idx="451">
                  <c:v>4243.1124760707935</c:v>
                </c:pt>
                <c:pt idx="452">
                  <c:v>4280.3958682008351</c:v>
                </c:pt>
                <c:pt idx="453">
                  <c:v>4357.4389198736808</c:v>
                </c:pt>
                <c:pt idx="454">
                  <c:v>4397.7431837384975</c:v>
                </c:pt>
                <c:pt idx="455">
                  <c:v>4467.0400301923019</c:v>
                </c:pt>
                <c:pt idx="456">
                  <c:v>4503.9163594133597</c:v>
                </c:pt>
                <c:pt idx="457">
                  <c:v>4565.4731875838925</c:v>
                </c:pt>
                <c:pt idx="458">
                  <c:v>4591.5026836150837</c:v>
                </c:pt>
                <c:pt idx="459">
                  <c:v>4647.8782489546256</c:v>
                </c:pt>
                <c:pt idx="460">
                  <c:v>4707.6251327200489</c:v>
                </c:pt>
                <c:pt idx="461">
                  <c:v>4796.6817964170614</c:v>
                </c:pt>
                <c:pt idx="462">
                  <c:v>4806.473720958269</c:v>
                </c:pt>
                <c:pt idx="463">
                  <c:v>4883.8451587304498</c:v>
                </c:pt>
                <c:pt idx="464">
                  <c:v>4911.2200245948525</c:v>
                </c:pt>
                <c:pt idx="465">
                  <c:v>4984.1739678296417</c:v>
                </c:pt>
                <c:pt idx="466">
                  <c:v>5041.7765488998602</c:v>
                </c:pt>
                <c:pt idx="467">
                  <c:v>5096.0101602510395</c:v>
                </c:pt>
                <c:pt idx="468">
                  <c:v>5172.7505247482295</c:v>
                </c:pt>
                <c:pt idx="469">
                  <c:v>5191.8359414053675</c:v>
                </c:pt>
                <c:pt idx="470">
                  <c:v>5298.9283778735544</c:v>
                </c:pt>
                <c:pt idx="471">
                  <c:v>5318.8859430653447</c:v>
                </c:pt>
                <c:pt idx="472">
                  <c:v>5417.8131566665643</c:v>
                </c:pt>
                <c:pt idx="473">
                  <c:v>5416.714758296951</c:v>
                </c:pt>
                <c:pt idx="474">
                  <c:v>5510.5715219562089</c:v>
                </c:pt>
                <c:pt idx="475">
                  <c:v>5565.8414300744453</c:v>
                </c:pt>
                <c:pt idx="476">
                  <c:v>5616.9535885234345</c:v>
                </c:pt>
                <c:pt idx="477">
                  <c:v>5682.6694076627764</c:v>
                </c:pt>
                <c:pt idx="478">
                  <c:v>5742.0090621315348</c:v>
                </c:pt>
                <c:pt idx="479">
                  <c:v>5799.0537971153753</c:v>
                </c:pt>
                <c:pt idx="480">
                  <c:v>5852.8015156865195</c:v>
                </c:pt>
                <c:pt idx="481">
                  <c:v>5936.955090258055</c:v>
                </c:pt>
                <c:pt idx="482">
                  <c:v>5975.0966652061979</c:v>
                </c:pt>
                <c:pt idx="483">
                  <c:v>6024.7997108414556</c:v>
                </c:pt>
                <c:pt idx="484">
                  <c:v>6107.4697335662895</c:v>
                </c:pt>
                <c:pt idx="485">
                  <c:v>6132.6085173078091</c:v>
                </c:pt>
                <c:pt idx="486">
                  <c:v>6198.9040281173457</c:v>
                </c:pt>
                <c:pt idx="487">
                  <c:v>6269.1048729388058</c:v>
                </c:pt>
                <c:pt idx="488">
                  <c:v>6330.973337921333</c:v>
                </c:pt>
                <c:pt idx="489">
                  <c:v>6402.062040696248</c:v>
                </c:pt>
                <c:pt idx="490">
                  <c:v>6465.3204332603118</c:v>
                </c:pt>
                <c:pt idx="491">
                  <c:v>6550.6855875355941</c:v>
                </c:pt>
                <c:pt idx="492">
                  <c:v>6596.3277405789104</c:v>
                </c:pt>
                <c:pt idx="493">
                  <c:v>6694.4233919864901</c:v>
                </c:pt>
                <c:pt idx="494">
                  <c:v>6729.122494524896</c:v>
                </c:pt>
                <c:pt idx="495">
                  <c:v>6825.8327803106922</c:v>
                </c:pt>
                <c:pt idx="496">
                  <c:v>6871.5429483900725</c:v>
                </c:pt>
                <c:pt idx="497">
                  <c:v>6970.2456545417263</c:v>
                </c:pt>
                <c:pt idx="498">
                  <c:v>7008.8917976524799</c:v>
                </c:pt>
                <c:pt idx="499">
                  <c:v>7080.9846540791495</c:v>
                </c:pt>
                <c:pt idx="500">
                  <c:v>7137.8121078786926</c:v>
                </c:pt>
                <c:pt idx="501">
                  <c:v>7234.6825863465638</c:v>
                </c:pt>
                <c:pt idx="502">
                  <c:v>7272.8338022275348</c:v>
                </c:pt>
                <c:pt idx="503">
                  <c:v>7375.623793207099</c:v>
                </c:pt>
                <c:pt idx="504">
                  <c:v>7411.0916650537192</c:v>
                </c:pt>
                <c:pt idx="505">
                  <c:v>7523.1059151200798</c:v>
                </c:pt>
                <c:pt idx="506">
                  <c:v>7565.3509438672636</c:v>
                </c:pt>
                <c:pt idx="507">
                  <c:v>7651.1525289246829</c:v>
                </c:pt>
                <c:pt idx="508">
                  <c:v>7702.6968988962863</c:v>
                </c:pt>
                <c:pt idx="509">
                  <c:v>7807.9934562795534</c:v>
                </c:pt>
                <c:pt idx="510">
                  <c:v>7853.9646636650932</c:v>
                </c:pt>
                <c:pt idx="511">
                  <c:v>7928.2677102617381</c:v>
                </c:pt>
                <c:pt idx="512">
                  <c:v>8004.5609798121259</c:v>
                </c:pt>
                <c:pt idx="513">
                  <c:v>8066.1802299070514</c:v>
                </c:pt>
                <c:pt idx="514">
                  <c:v>8127.799480001976</c:v>
                </c:pt>
                <c:pt idx="515">
                  <c:v>8269.1764877082078</c:v>
                </c:pt>
                <c:pt idx="516">
                  <c:v>8323.5793111511102</c:v>
                </c:pt>
                <c:pt idx="517">
                  <c:v>8397.477656654517</c:v>
                </c:pt>
                <c:pt idx="518">
                  <c:v>8479.0440386087394</c:v>
                </c:pt>
                <c:pt idx="519">
                  <c:v>8576.8560172765247</c:v>
                </c:pt>
                <c:pt idx="520">
                  <c:v>8652.3126221330804</c:v>
                </c:pt>
                <c:pt idx="521">
                  <c:v>8738.5605580652173</c:v>
                </c:pt>
                <c:pt idx="522">
                  <c:v>8839.8049197386808</c:v>
                </c:pt>
                <c:pt idx="523">
                  <c:v>8892.2022934077759</c:v>
                </c:pt>
                <c:pt idx="524">
                  <c:v>9022.4984749885007</c:v>
                </c:pt>
                <c:pt idx="525">
                  <c:v>9055.0836882957901</c:v>
                </c:pt>
                <c:pt idx="526">
                  <c:v>9152.0565827979517</c:v>
                </c:pt>
                <c:pt idx="527">
                  <c:v>9252.7048096774342</c:v>
                </c:pt>
                <c:pt idx="528">
                  <c:v>9282.9316499459856</c:v>
                </c:pt>
                <c:pt idx="529">
                  <c:v>9357.5604506417931</c:v>
                </c:pt>
                <c:pt idx="530">
                  <c:v>9467.420341522291</c:v>
                </c:pt>
                <c:pt idx="531">
                  <c:v>9558.2530939149019</c:v>
                </c:pt>
                <c:pt idx="532">
                  <c:v>9643.0145988230579</c:v>
                </c:pt>
                <c:pt idx="533">
                  <c:v>9623.2184125290405</c:v>
                </c:pt>
                <c:pt idx="534">
                  <c:v>9793.5067178341942</c:v>
                </c:pt>
                <c:pt idx="535">
                  <c:v>9871.3661600148043</c:v>
                </c:pt>
                <c:pt idx="536">
                  <c:v>9946.2332618741711</c:v>
                </c:pt>
                <c:pt idx="537">
                  <c:v>10050.449652251016</c:v>
                </c:pt>
                <c:pt idx="538">
                  <c:v>10116.943305077359</c:v>
                </c:pt>
                <c:pt idx="539">
                  <c:v>10129.458335677908</c:v>
                </c:pt>
                <c:pt idx="540">
                  <c:v>10315.198248735613</c:v>
                </c:pt>
                <c:pt idx="541">
                  <c:v>10354.118707866155</c:v>
                </c:pt>
                <c:pt idx="542">
                  <c:v>10462.466952971072</c:v>
                </c:pt>
                <c:pt idx="543">
                  <c:v>10558.250473629325</c:v>
                </c:pt>
                <c:pt idx="544">
                  <c:v>10590.324071513076</c:v>
                </c:pt>
                <c:pt idx="545">
                  <c:v>10749.297120366347</c:v>
                </c:pt>
                <c:pt idx="546">
                  <c:v>10790.654828567218</c:v>
                </c:pt>
                <c:pt idx="547">
                  <c:v>10882.920058821283</c:v>
                </c:pt>
                <c:pt idx="548">
                  <c:v>10958.370518687749</c:v>
                </c:pt>
                <c:pt idx="549">
                  <c:v>11033.197664013562</c:v>
                </c:pt>
                <c:pt idx="550">
                  <c:v>11012.591168976154</c:v>
                </c:pt>
                <c:pt idx="551">
                  <c:v>11077.381758368016</c:v>
                </c:pt>
                <c:pt idx="552">
                  <c:v>11108.133478368723</c:v>
                </c:pt>
                <c:pt idx="553">
                  <c:v>10950.426352965942</c:v>
                </c:pt>
                <c:pt idx="554">
                  <c:v>10951.333615036521</c:v>
                </c:pt>
                <c:pt idx="555">
                  <c:v>11038.53213710222</c:v>
                </c:pt>
                <c:pt idx="556">
                  <c:v>11110.259005023885</c:v>
                </c:pt>
                <c:pt idx="557">
                  <c:v>11145.133563271693</c:v>
                </c:pt>
                <c:pt idx="558">
                  <c:v>11107.115003258417</c:v>
                </c:pt>
                <c:pt idx="559">
                  <c:v>10981.761644815124</c:v>
                </c:pt>
                <c:pt idx="560">
                  <c:v>10925.953399216362</c:v>
                </c:pt>
                <c:pt idx="561">
                  <c:v>11118.141325248087</c:v>
                </c:pt>
                <c:pt idx="562">
                  <c:v>10888.716507357489</c:v>
                </c:pt>
                <c:pt idx="563">
                  <c:v>11030.895682258999</c:v>
                </c:pt>
                <c:pt idx="564">
                  <c:v>11043.446140923104</c:v>
                </c:pt>
                <c:pt idx="565">
                  <c:v>11022.351953403624</c:v>
                </c:pt>
                <c:pt idx="566">
                  <c:v>10971.006370875904</c:v>
                </c:pt>
                <c:pt idx="567">
                  <c:v>11088.340371728516</c:v>
                </c:pt>
                <c:pt idx="568">
                  <c:v>11006.814534798626</c:v>
                </c:pt>
                <c:pt idx="569">
                  <c:v>10908.164118385761</c:v>
                </c:pt>
                <c:pt idx="570">
                  <c:v>11086.989891317317</c:v>
                </c:pt>
                <c:pt idx="571">
                  <c:v>10844.891653240964</c:v>
                </c:pt>
                <c:pt idx="572">
                  <c:v>11050.662359798493</c:v>
                </c:pt>
                <c:pt idx="573">
                  <c:v>11036.207976496848</c:v>
                </c:pt>
                <c:pt idx="574">
                  <c:v>11161.897314705759</c:v>
                </c:pt>
                <c:pt idx="575">
                  <c:v>10991.676314455844</c:v>
                </c:pt>
                <c:pt idx="576">
                  <c:v>11046.987819673373</c:v>
                </c:pt>
                <c:pt idx="577">
                  <c:v>11005.221000880811</c:v>
                </c:pt>
                <c:pt idx="578">
                  <c:v>11086.812779656593</c:v>
                </c:pt>
                <c:pt idx="579">
                  <c:v>11140.83763023758</c:v>
                </c:pt>
                <c:pt idx="580">
                  <c:v>10843.785597173934</c:v>
                </c:pt>
                <c:pt idx="581">
                  <c:v>10902.101826397049</c:v>
                </c:pt>
                <c:pt idx="582">
                  <c:v>11110.945376878715</c:v>
                </c:pt>
                <c:pt idx="583">
                  <c:v>11159.771329173898</c:v>
                </c:pt>
                <c:pt idx="584">
                  <c:v>10885.066060366793</c:v>
                </c:pt>
                <c:pt idx="585">
                  <c:v>11042.007346963173</c:v>
                </c:pt>
                <c:pt idx="586">
                  <c:v>10999.156798975118</c:v>
                </c:pt>
                <c:pt idx="587">
                  <c:v>11000.927355820002</c:v>
                </c:pt>
                <c:pt idx="588">
                  <c:v>11135.78890118599</c:v>
                </c:pt>
                <c:pt idx="589">
                  <c:v>11085.860806560651</c:v>
                </c:pt>
                <c:pt idx="590">
                  <c:v>10902.500075685877</c:v>
                </c:pt>
                <c:pt idx="591">
                  <c:v>11029.589758717804</c:v>
                </c:pt>
                <c:pt idx="592">
                  <c:v>10964.168340305027</c:v>
                </c:pt>
                <c:pt idx="593">
                  <c:v>10964.168340305027</c:v>
                </c:pt>
                <c:pt idx="594">
                  <c:v>11041.409696295168</c:v>
                </c:pt>
                <c:pt idx="595">
                  <c:v>10989.41892748124</c:v>
                </c:pt>
                <c:pt idx="596">
                  <c:v>10969.590067104373</c:v>
                </c:pt>
                <c:pt idx="597">
                  <c:v>11043.778171366168</c:v>
                </c:pt>
                <c:pt idx="598">
                  <c:v>11117.034242622884</c:v>
                </c:pt>
                <c:pt idx="599">
                  <c:v>10971.980083564493</c:v>
                </c:pt>
                <c:pt idx="600">
                  <c:v>11002.919245127185</c:v>
                </c:pt>
                <c:pt idx="601">
                  <c:v>11077.470310971659</c:v>
                </c:pt>
                <c:pt idx="602">
                  <c:v>11053.274412423962</c:v>
                </c:pt>
                <c:pt idx="603">
                  <c:v>11121.108331284533</c:v>
                </c:pt>
                <c:pt idx="604">
                  <c:v>11079.396337515802</c:v>
                </c:pt>
                <c:pt idx="605">
                  <c:v>11053.230140136371</c:v>
                </c:pt>
                <c:pt idx="606">
                  <c:v>10850.731688696316</c:v>
                </c:pt>
                <c:pt idx="607">
                  <c:v>11036.628537450428</c:v>
                </c:pt>
                <c:pt idx="608">
                  <c:v>11120.421931174029</c:v>
                </c:pt>
                <c:pt idx="609">
                  <c:v>11034.570008317449</c:v>
                </c:pt>
                <c:pt idx="610">
                  <c:v>11146.085765208873</c:v>
                </c:pt>
                <c:pt idx="611">
                  <c:v>10983.399312976811</c:v>
                </c:pt>
                <c:pt idx="612">
                  <c:v>11028.239572972971</c:v>
                </c:pt>
                <c:pt idx="613">
                  <c:v>10980.765769920337</c:v>
                </c:pt>
                <c:pt idx="614">
                  <c:v>11042.339375671676</c:v>
                </c:pt>
                <c:pt idx="615">
                  <c:v>11009.293382793201</c:v>
                </c:pt>
                <c:pt idx="616">
                  <c:v>10836.662681673533</c:v>
                </c:pt>
                <c:pt idx="617">
                  <c:v>10996.323930332219</c:v>
                </c:pt>
                <c:pt idx="618">
                  <c:v>10895.951149098264</c:v>
                </c:pt>
                <c:pt idx="619">
                  <c:v>11107.447114251647</c:v>
                </c:pt>
                <c:pt idx="620">
                  <c:v>10794.282151277328</c:v>
                </c:pt>
                <c:pt idx="621">
                  <c:v>10957.706652983068</c:v>
                </c:pt>
                <c:pt idx="622">
                  <c:v>10987.825488227703</c:v>
                </c:pt>
                <c:pt idx="623">
                  <c:v>11077.913074439117</c:v>
                </c:pt>
                <c:pt idx="624">
                  <c:v>11031.847460879026</c:v>
                </c:pt>
                <c:pt idx="625">
                  <c:v>11002.432337593225</c:v>
                </c:pt>
                <c:pt idx="626">
                  <c:v>11141.479800832314</c:v>
                </c:pt>
                <c:pt idx="627">
                  <c:v>11057.126129143648</c:v>
                </c:pt>
                <c:pt idx="628">
                  <c:v>11180.079733832843</c:v>
                </c:pt>
                <c:pt idx="629">
                  <c:v>11053.65072716012</c:v>
                </c:pt>
                <c:pt idx="630">
                  <c:v>10825.491946600325</c:v>
                </c:pt>
                <c:pt idx="631">
                  <c:v>10989.109091399076</c:v>
                </c:pt>
                <c:pt idx="632">
                  <c:v>11022.418354444168</c:v>
                </c:pt>
                <c:pt idx="633">
                  <c:v>11205.772425099129</c:v>
                </c:pt>
                <c:pt idx="634">
                  <c:v>11048.050332220762</c:v>
                </c:pt>
                <c:pt idx="635">
                  <c:v>11205.063620147495</c:v>
                </c:pt>
                <c:pt idx="636">
                  <c:v>10967.532012481639</c:v>
                </c:pt>
                <c:pt idx="637">
                  <c:v>11165.639983079414</c:v>
                </c:pt>
                <c:pt idx="638">
                  <c:v>11180.722014330286</c:v>
                </c:pt>
                <c:pt idx="639">
                  <c:v>11103.395390193722</c:v>
                </c:pt>
                <c:pt idx="640">
                  <c:v>11004.711957170801</c:v>
                </c:pt>
                <c:pt idx="641">
                  <c:v>11021.953547487121</c:v>
                </c:pt>
                <c:pt idx="642">
                  <c:v>10903.871826965742</c:v>
                </c:pt>
                <c:pt idx="643">
                  <c:v>11163.580400582337</c:v>
                </c:pt>
                <c:pt idx="644">
                  <c:v>11020.271395341935</c:v>
                </c:pt>
                <c:pt idx="645">
                  <c:v>11178.662293789557</c:v>
                </c:pt>
                <c:pt idx="646">
                  <c:v>11088.960266745991</c:v>
                </c:pt>
                <c:pt idx="647">
                  <c:v>11209.848099560773</c:v>
                </c:pt>
                <c:pt idx="648">
                  <c:v>10899.999963212171</c:v>
                </c:pt>
                <c:pt idx="649">
                  <c:v>11010.068027158775</c:v>
                </c:pt>
                <c:pt idx="650">
                  <c:v>11029.545490229779</c:v>
                </c:pt>
                <c:pt idx="651">
                  <c:v>11136.519631664725</c:v>
                </c:pt>
                <c:pt idx="652">
                  <c:v>11073.109130738716</c:v>
                </c:pt>
                <c:pt idx="653">
                  <c:v>11115.79431598864</c:v>
                </c:pt>
                <c:pt idx="654">
                  <c:v>11133.951013184103</c:v>
                </c:pt>
                <c:pt idx="655">
                  <c:v>11019.452456455827</c:v>
                </c:pt>
                <c:pt idx="656">
                  <c:v>11087.410531998625</c:v>
                </c:pt>
                <c:pt idx="657">
                  <c:v>11049.644108785933</c:v>
                </c:pt>
                <c:pt idx="658">
                  <c:v>10800.408872571516</c:v>
                </c:pt>
                <c:pt idx="659">
                  <c:v>10893.274091847272</c:v>
                </c:pt>
                <c:pt idx="660">
                  <c:v>11106.362219971857</c:v>
                </c:pt>
                <c:pt idx="661">
                  <c:v>11009.868832694441</c:v>
                </c:pt>
                <c:pt idx="662">
                  <c:v>11075.167952996333</c:v>
                </c:pt>
                <c:pt idx="663">
                  <c:v>10714.931825587975</c:v>
                </c:pt>
                <c:pt idx="664">
                  <c:v>11027.907561078826</c:v>
                </c:pt>
                <c:pt idx="665">
                  <c:v>11103.240407511112</c:v>
                </c:pt>
                <c:pt idx="666">
                  <c:v>11052.300423764644</c:v>
                </c:pt>
                <c:pt idx="667">
                  <c:v>11086.547112393248</c:v>
                </c:pt>
                <c:pt idx="668">
                  <c:v>10951.510642091998</c:v>
                </c:pt>
                <c:pt idx="669">
                  <c:v>11043.357599539282</c:v>
                </c:pt>
                <c:pt idx="670">
                  <c:v>11031.670385541815</c:v>
                </c:pt>
                <c:pt idx="671">
                  <c:v>11044.088066807952</c:v>
                </c:pt>
                <c:pt idx="672">
                  <c:v>10985.081251808322</c:v>
                </c:pt>
                <c:pt idx="673">
                  <c:v>11104.01532187868</c:v>
                </c:pt>
                <c:pt idx="674">
                  <c:v>10970.718683636034</c:v>
                </c:pt>
                <c:pt idx="675">
                  <c:v>10991.632051800238</c:v>
                </c:pt>
                <c:pt idx="676">
                  <c:v>11116.170721629367</c:v>
                </c:pt>
                <c:pt idx="677">
                  <c:v>11028.040365789449</c:v>
                </c:pt>
                <c:pt idx="678">
                  <c:v>10922.45741779731</c:v>
                </c:pt>
                <c:pt idx="679">
                  <c:v>11049.31207123433</c:v>
                </c:pt>
                <c:pt idx="680">
                  <c:v>10970.563775235549</c:v>
                </c:pt>
                <c:pt idx="681">
                  <c:v>10990.304175219155</c:v>
                </c:pt>
                <c:pt idx="682">
                  <c:v>11099.631551972643</c:v>
                </c:pt>
                <c:pt idx="683">
                  <c:v>11118.562017951963</c:v>
                </c:pt>
                <c:pt idx="684">
                  <c:v>11195.694325575936</c:v>
                </c:pt>
                <c:pt idx="685">
                  <c:v>11076.983272022037</c:v>
                </c:pt>
                <c:pt idx="686">
                  <c:v>11046.390158177666</c:v>
                </c:pt>
                <c:pt idx="687">
                  <c:v>11121.285467109334</c:v>
                </c:pt>
                <c:pt idx="688">
                  <c:v>10876.858232511468</c:v>
                </c:pt>
                <c:pt idx="689">
                  <c:v>10873.296407938742</c:v>
                </c:pt>
                <c:pt idx="690">
                  <c:v>11121.374035069792</c:v>
                </c:pt>
                <c:pt idx="691">
                  <c:v>11195.162746630947</c:v>
                </c:pt>
                <c:pt idx="692">
                  <c:v>11107.624240295014</c:v>
                </c:pt>
                <c:pt idx="693">
                  <c:v>10988.754993416689</c:v>
                </c:pt>
                <c:pt idx="694">
                  <c:v>11232.996783225413</c:v>
                </c:pt>
                <c:pt idx="695">
                  <c:v>10928.608600640784</c:v>
                </c:pt>
                <c:pt idx="696">
                  <c:v>10787.093895546346</c:v>
                </c:pt>
                <c:pt idx="697">
                  <c:v>11199.769807673201</c:v>
                </c:pt>
                <c:pt idx="698">
                  <c:v>11016.730054928372</c:v>
                </c:pt>
                <c:pt idx="699">
                  <c:v>10909.027008572753</c:v>
                </c:pt>
                <c:pt idx="700">
                  <c:v>10927.170363781202</c:v>
                </c:pt>
                <c:pt idx="701">
                  <c:v>10723.489672739024</c:v>
                </c:pt>
                <c:pt idx="702">
                  <c:v>10990.968112763079</c:v>
                </c:pt>
                <c:pt idx="703">
                  <c:v>11039.041241549541</c:v>
                </c:pt>
                <c:pt idx="704">
                  <c:v>10551.221632868501</c:v>
                </c:pt>
                <c:pt idx="705">
                  <c:v>11058.565002925559</c:v>
                </c:pt>
                <c:pt idx="706">
                  <c:v>11114.39940596936</c:v>
                </c:pt>
                <c:pt idx="707">
                  <c:v>11163.602546531762</c:v>
                </c:pt>
                <c:pt idx="708">
                  <c:v>11116.259287745925</c:v>
                </c:pt>
                <c:pt idx="709">
                  <c:v>11010.532814778016</c:v>
                </c:pt>
                <c:pt idx="710">
                  <c:v>10969.258121865869</c:v>
                </c:pt>
                <c:pt idx="711">
                  <c:v>10946.376898518476</c:v>
                </c:pt>
                <c:pt idx="712">
                  <c:v>11031.360503971389</c:v>
                </c:pt>
                <c:pt idx="713">
                  <c:v>11167.943194193836</c:v>
                </c:pt>
                <c:pt idx="714">
                  <c:v>10808.327320436101</c:v>
                </c:pt>
                <c:pt idx="715">
                  <c:v>10920.333295892771</c:v>
                </c:pt>
                <c:pt idx="716">
                  <c:v>11079.019986386003</c:v>
                </c:pt>
                <c:pt idx="717">
                  <c:v>10841.330165486059</c:v>
                </c:pt>
                <c:pt idx="718">
                  <c:v>10957.529622370776</c:v>
                </c:pt>
                <c:pt idx="719">
                  <c:v>10969.479418651137</c:v>
                </c:pt>
                <c:pt idx="720">
                  <c:v>10863.850013256213</c:v>
                </c:pt>
                <c:pt idx="721">
                  <c:v>10998.824820762035</c:v>
                </c:pt>
                <c:pt idx="722">
                  <c:v>11036.340785150291</c:v>
                </c:pt>
                <c:pt idx="723">
                  <c:v>11091.882649105451</c:v>
                </c:pt>
                <c:pt idx="724">
                  <c:v>11058.033725557843</c:v>
                </c:pt>
                <c:pt idx="725">
                  <c:v>10936.574338504994</c:v>
                </c:pt>
                <c:pt idx="726">
                  <c:v>10972.599720545251</c:v>
                </c:pt>
                <c:pt idx="727">
                  <c:v>11071.161012657049</c:v>
                </c:pt>
                <c:pt idx="728">
                  <c:v>11150.204636702874</c:v>
                </c:pt>
                <c:pt idx="729">
                  <c:v>10965.87230116974</c:v>
                </c:pt>
                <c:pt idx="730">
                  <c:v>10955.073333139251</c:v>
                </c:pt>
                <c:pt idx="731">
                  <c:v>11199.415414861558</c:v>
                </c:pt>
                <c:pt idx="732">
                  <c:v>10890.641304759478</c:v>
                </c:pt>
                <c:pt idx="733">
                  <c:v>11043.556817692937</c:v>
                </c:pt>
                <c:pt idx="734">
                  <c:v>11031.028488383818</c:v>
                </c:pt>
                <c:pt idx="735">
                  <c:v>11028.040365789449</c:v>
                </c:pt>
                <c:pt idx="736">
                  <c:v>10978.043728788114</c:v>
                </c:pt>
                <c:pt idx="737">
                  <c:v>11057.258947940356</c:v>
                </c:pt>
                <c:pt idx="738">
                  <c:v>11161.67585695963</c:v>
                </c:pt>
                <c:pt idx="739">
                  <c:v>11060.203114744154</c:v>
                </c:pt>
                <c:pt idx="740">
                  <c:v>11086.060056453352</c:v>
                </c:pt>
                <c:pt idx="741">
                  <c:v>11008.983525629827</c:v>
                </c:pt>
                <c:pt idx="742">
                  <c:v>11089.225936496168</c:v>
                </c:pt>
                <c:pt idx="743">
                  <c:v>10979.769898342838</c:v>
                </c:pt>
                <c:pt idx="744">
                  <c:v>11147.569436382697</c:v>
                </c:pt>
                <c:pt idx="745">
                  <c:v>10969.280251537137</c:v>
                </c:pt>
                <c:pt idx="746">
                  <c:v>11051.90197486497</c:v>
                </c:pt>
                <c:pt idx="747">
                  <c:v>11033.042722338792</c:v>
                </c:pt>
                <c:pt idx="748">
                  <c:v>10827.504864247769</c:v>
                </c:pt>
                <c:pt idx="749">
                  <c:v>10950.404224655966</c:v>
                </c:pt>
                <c:pt idx="750">
                  <c:v>10316.744371303492</c:v>
                </c:pt>
                <c:pt idx="751">
                  <c:v>11193.811656021277</c:v>
                </c:pt>
                <c:pt idx="752">
                  <c:v>10807.309856226195</c:v>
                </c:pt>
                <c:pt idx="753">
                  <c:v>11023.259435638432</c:v>
                </c:pt>
                <c:pt idx="754">
                  <c:v>11163.38108713417</c:v>
                </c:pt>
                <c:pt idx="755">
                  <c:v>10963.74788389449</c:v>
                </c:pt>
                <c:pt idx="756">
                  <c:v>10971.493226828215</c:v>
                </c:pt>
                <c:pt idx="757">
                  <c:v>11091.5948372443</c:v>
                </c:pt>
                <c:pt idx="758">
                  <c:v>10672.322496001341</c:v>
                </c:pt>
                <c:pt idx="759">
                  <c:v>11161.565128166869</c:v>
                </c:pt>
                <c:pt idx="760">
                  <c:v>10782.714660574167</c:v>
                </c:pt>
                <c:pt idx="761">
                  <c:v>10952.771962794952</c:v>
                </c:pt>
                <c:pt idx="762">
                  <c:v>11076.761890980511</c:v>
                </c:pt>
                <c:pt idx="763">
                  <c:v>11071.138875034143</c:v>
                </c:pt>
                <c:pt idx="764">
                  <c:v>10924.360289003245</c:v>
                </c:pt>
                <c:pt idx="765">
                  <c:v>11036.584267846405</c:v>
                </c:pt>
                <c:pt idx="766">
                  <c:v>10983.155875248605</c:v>
                </c:pt>
                <c:pt idx="767">
                  <c:v>10941.33175027299</c:v>
                </c:pt>
                <c:pt idx="768">
                  <c:v>10999.466645647701</c:v>
                </c:pt>
                <c:pt idx="769">
                  <c:v>11052.676737150734</c:v>
                </c:pt>
                <c:pt idx="770">
                  <c:v>11079.285645950746</c:v>
                </c:pt>
                <c:pt idx="771">
                  <c:v>11126.48888932515</c:v>
                </c:pt>
                <c:pt idx="772">
                  <c:v>10734.789879020551</c:v>
                </c:pt>
                <c:pt idx="773">
                  <c:v>11063.966382466366</c:v>
                </c:pt>
                <c:pt idx="774">
                  <c:v>11168.031779703559</c:v>
                </c:pt>
                <c:pt idx="775">
                  <c:v>10982.115734466797</c:v>
                </c:pt>
                <c:pt idx="776">
                  <c:v>11020.891134446148</c:v>
                </c:pt>
                <c:pt idx="777">
                  <c:v>10792.380013988473</c:v>
                </c:pt>
                <c:pt idx="778">
                  <c:v>11005.663648311798</c:v>
                </c:pt>
                <c:pt idx="779">
                  <c:v>11131.958138499596</c:v>
                </c:pt>
                <c:pt idx="780">
                  <c:v>10973.861128329088</c:v>
                </c:pt>
                <c:pt idx="781">
                  <c:v>11065.515978682823</c:v>
                </c:pt>
                <c:pt idx="782">
                  <c:v>11139.863305759776</c:v>
                </c:pt>
                <c:pt idx="783">
                  <c:v>10995.4165328873</c:v>
                </c:pt>
                <c:pt idx="784">
                  <c:v>11009.691771063988</c:v>
                </c:pt>
                <c:pt idx="785">
                  <c:v>10796.051590524225</c:v>
                </c:pt>
                <c:pt idx="786">
                  <c:v>11016.198857660125</c:v>
                </c:pt>
                <c:pt idx="787">
                  <c:v>10853.098701284765</c:v>
                </c:pt>
                <c:pt idx="788">
                  <c:v>11203.712467249461</c:v>
                </c:pt>
                <c:pt idx="789">
                  <c:v>10999.134667082513</c:v>
                </c:pt>
                <c:pt idx="790">
                  <c:v>10749.164429534583</c:v>
                </c:pt>
                <c:pt idx="791">
                  <c:v>11076.363405576854</c:v>
                </c:pt>
                <c:pt idx="792">
                  <c:v>11053.11945944901</c:v>
                </c:pt>
                <c:pt idx="793">
                  <c:v>11129.743852658028</c:v>
                </c:pt>
                <c:pt idx="794">
                  <c:v>11126.023898132842</c:v>
                </c:pt>
                <c:pt idx="795">
                  <c:v>11139.641868936242</c:v>
                </c:pt>
                <c:pt idx="796">
                  <c:v>11037.624605406734</c:v>
                </c:pt>
                <c:pt idx="797">
                  <c:v>11064.719042362047</c:v>
                </c:pt>
                <c:pt idx="798">
                  <c:v>11052.079063192712</c:v>
                </c:pt>
                <c:pt idx="799">
                  <c:v>11108.222041617904</c:v>
                </c:pt>
                <c:pt idx="800">
                  <c:v>11116.524986286446</c:v>
                </c:pt>
                <c:pt idx="801">
                  <c:v>11032.445090969904</c:v>
                </c:pt>
                <c:pt idx="802">
                  <c:v>10900.154836879323</c:v>
                </c:pt>
                <c:pt idx="803">
                  <c:v>11145.465726300406</c:v>
                </c:pt>
                <c:pt idx="804">
                  <c:v>11003.893062641995</c:v>
                </c:pt>
                <c:pt idx="805">
                  <c:v>11078.555082797606</c:v>
                </c:pt>
                <c:pt idx="806">
                  <c:v>11052.521784516855</c:v>
                </c:pt>
                <c:pt idx="807">
                  <c:v>11015.247131690634</c:v>
                </c:pt>
                <c:pt idx="808">
                  <c:v>10892.234249049992</c:v>
                </c:pt>
                <c:pt idx="809">
                  <c:v>11070.496884776119</c:v>
                </c:pt>
                <c:pt idx="810">
                  <c:v>11116.281429280047</c:v>
                </c:pt>
                <c:pt idx="811">
                  <c:v>11030.275921175828</c:v>
                </c:pt>
                <c:pt idx="812">
                  <c:v>10918.828718077348</c:v>
                </c:pt>
                <c:pt idx="813">
                  <c:v>11108.133478368723</c:v>
                </c:pt>
                <c:pt idx="814">
                  <c:v>11051.038670918297</c:v>
                </c:pt>
                <c:pt idx="815">
                  <c:v>10959.233546249949</c:v>
                </c:pt>
                <c:pt idx="816">
                  <c:v>11022.506889189079</c:v>
                </c:pt>
                <c:pt idx="817">
                  <c:v>11038.842026654376</c:v>
                </c:pt>
                <c:pt idx="818">
                  <c:v>10933.786307395309</c:v>
                </c:pt>
                <c:pt idx="819">
                  <c:v>10957.596008838433</c:v>
                </c:pt>
                <c:pt idx="820">
                  <c:v>11055.642990351596</c:v>
                </c:pt>
                <c:pt idx="821">
                  <c:v>11009.868832694441</c:v>
                </c:pt>
                <c:pt idx="822">
                  <c:v>10986.564021561955</c:v>
                </c:pt>
                <c:pt idx="823">
                  <c:v>11102.686898709051</c:v>
                </c:pt>
                <c:pt idx="824">
                  <c:v>11105.94154794412</c:v>
                </c:pt>
                <c:pt idx="825">
                  <c:v>11032.400822030446</c:v>
                </c:pt>
                <c:pt idx="826">
                  <c:v>10882.366967892245</c:v>
                </c:pt>
                <c:pt idx="827">
                  <c:v>10935.069683730399</c:v>
                </c:pt>
                <c:pt idx="828">
                  <c:v>11164.266926013786</c:v>
                </c:pt>
                <c:pt idx="829">
                  <c:v>11008.408077495111</c:v>
                </c:pt>
                <c:pt idx="830">
                  <c:v>11236.430542829135</c:v>
                </c:pt>
                <c:pt idx="831">
                  <c:v>10892.942226767191</c:v>
                </c:pt>
                <c:pt idx="832">
                  <c:v>11074.3709876311</c:v>
                </c:pt>
                <c:pt idx="833">
                  <c:v>11080.90174746216</c:v>
                </c:pt>
                <c:pt idx="834">
                  <c:v>11176.159648239494</c:v>
                </c:pt>
                <c:pt idx="835">
                  <c:v>10860.974114413124</c:v>
                </c:pt>
                <c:pt idx="836">
                  <c:v>11049.35634288455</c:v>
                </c:pt>
                <c:pt idx="837">
                  <c:v>11110.148300063251</c:v>
                </c:pt>
                <c:pt idx="838">
                  <c:v>10998.647765869246</c:v>
                </c:pt>
                <c:pt idx="839">
                  <c:v>10995.52719096205</c:v>
                </c:pt>
                <c:pt idx="840">
                  <c:v>11043.689629875507</c:v>
                </c:pt>
                <c:pt idx="841">
                  <c:v>11022.728226172454</c:v>
                </c:pt>
                <c:pt idx="842">
                  <c:v>11017.681785839515</c:v>
                </c:pt>
                <c:pt idx="843">
                  <c:v>11061.841236550859</c:v>
                </c:pt>
                <c:pt idx="844">
                  <c:v>11166.835878242198</c:v>
                </c:pt>
                <c:pt idx="845">
                  <c:v>11045.7039558454</c:v>
                </c:pt>
                <c:pt idx="846">
                  <c:v>11009.536842226578</c:v>
                </c:pt>
                <c:pt idx="847">
                  <c:v>11055.687263033522</c:v>
                </c:pt>
                <c:pt idx="848">
                  <c:v>10967.908214972374</c:v>
                </c:pt>
                <c:pt idx="849">
                  <c:v>11100.915678707763</c:v>
                </c:pt>
                <c:pt idx="850">
                  <c:v>10686.274456918516</c:v>
                </c:pt>
                <c:pt idx="851">
                  <c:v>11070.98391172574</c:v>
                </c:pt>
                <c:pt idx="852">
                  <c:v>11055.975035642567</c:v>
                </c:pt>
                <c:pt idx="853">
                  <c:v>11052.366831971371</c:v>
                </c:pt>
                <c:pt idx="854">
                  <c:v>11040.612830750812</c:v>
                </c:pt>
                <c:pt idx="855">
                  <c:v>10901.03983067337</c:v>
                </c:pt>
                <c:pt idx="856">
                  <c:v>11168.563293489266</c:v>
                </c:pt>
                <c:pt idx="857">
                  <c:v>10959.056514757251</c:v>
                </c:pt>
                <c:pt idx="858">
                  <c:v>11058.675685842401</c:v>
                </c:pt>
                <c:pt idx="859">
                  <c:v>11118.805577214911</c:v>
                </c:pt>
                <c:pt idx="860">
                  <c:v>10993.424694669166</c:v>
                </c:pt>
                <c:pt idx="861">
                  <c:v>10942.327496759843</c:v>
                </c:pt>
                <c:pt idx="862">
                  <c:v>11086.259306499631</c:v>
                </c:pt>
                <c:pt idx="863">
                  <c:v>11178.440819598785</c:v>
                </c:pt>
                <c:pt idx="864">
                  <c:v>10862.655406143116</c:v>
                </c:pt>
                <c:pt idx="865">
                  <c:v>11099.808672514113</c:v>
                </c:pt>
                <c:pt idx="866">
                  <c:v>10988.113191903094</c:v>
                </c:pt>
                <c:pt idx="867">
                  <c:v>11055.665126691652</c:v>
                </c:pt>
                <c:pt idx="868">
                  <c:v>10917.744541384367</c:v>
                </c:pt>
                <c:pt idx="869">
                  <c:v>11028.328109544287</c:v>
                </c:pt>
                <c:pt idx="870">
                  <c:v>11049.37847871234</c:v>
                </c:pt>
                <c:pt idx="871">
                  <c:v>10862.50054997549</c:v>
                </c:pt>
                <c:pt idx="872">
                  <c:v>11079.661997463387</c:v>
                </c:pt>
                <c:pt idx="873">
                  <c:v>11130.585278881152</c:v>
                </c:pt>
                <c:pt idx="874">
                  <c:v>10851.948375351523</c:v>
                </c:pt>
                <c:pt idx="875">
                  <c:v>10936.176046835326</c:v>
                </c:pt>
                <c:pt idx="876">
                  <c:v>10878.274123655792</c:v>
                </c:pt>
                <c:pt idx="877">
                  <c:v>10998.559238463071</c:v>
                </c:pt>
                <c:pt idx="878">
                  <c:v>11178.950210567062</c:v>
                </c:pt>
                <c:pt idx="879">
                  <c:v>11035.676742517473</c:v>
                </c:pt>
                <c:pt idx="880">
                  <c:v>10866.659568914563</c:v>
                </c:pt>
                <c:pt idx="881">
                  <c:v>11117.034242622884</c:v>
                </c:pt>
                <c:pt idx="882">
                  <c:v>10957.308334248795</c:v>
                </c:pt>
                <c:pt idx="883">
                  <c:v>10895.951149098264</c:v>
                </c:pt>
                <c:pt idx="884">
                  <c:v>10973.905388347132</c:v>
                </c:pt>
                <c:pt idx="885">
                  <c:v>10941.398133273502</c:v>
                </c:pt>
                <c:pt idx="886">
                  <c:v>11188.296635548224</c:v>
                </c:pt>
                <c:pt idx="887">
                  <c:v>10628.458003007481</c:v>
                </c:pt>
                <c:pt idx="888">
                  <c:v>11091.528419168399</c:v>
                </c:pt>
                <c:pt idx="889">
                  <c:v>11033.197664013562</c:v>
                </c:pt>
                <c:pt idx="890">
                  <c:v>11189.603394859218</c:v>
                </c:pt>
                <c:pt idx="891">
                  <c:v>11210.113907146602</c:v>
                </c:pt>
                <c:pt idx="892">
                  <c:v>10961.158770334991</c:v>
                </c:pt>
                <c:pt idx="893">
                  <c:v>11079.374199199036</c:v>
                </c:pt>
                <c:pt idx="894">
                  <c:v>10975.764314976497</c:v>
                </c:pt>
                <c:pt idx="895">
                  <c:v>11018.567119771582</c:v>
                </c:pt>
                <c:pt idx="896">
                  <c:v>11197.88710255536</c:v>
                </c:pt>
                <c:pt idx="897">
                  <c:v>11034.348662005163</c:v>
                </c:pt>
                <c:pt idx="898">
                  <c:v>11085.218780172701</c:v>
                </c:pt>
                <c:pt idx="899">
                  <c:v>11021.466607682798</c:v>
                </c:pt>
                <c:pt idx="900">
                  <c:v>10941.08834605821</c:v>
                </c:pt>
                <c:pt idx="901">
                  <c:v>11034.724950840673</c:v>
                </c:pt>
                <c:pt idx="902">
                  <c:v>10703.787024921034</c:v>
                </c:pt>
                <c:pt idx="903">
                  <c:v>10926.90484384244</c:v>
                </c:pt>
                <c:pt idx="904">
                  <c:v>11067.021309346741</c:v>
                </c:pt>
                <c:pt idx="905">
                  <c:v>11097.904633181788</c:v>
                </c:pt>
                <c:pt idx="906">
                  <c:v>11022.595423961662</c:v>
                </c:pt>
                <c:pt idx="907">
                  <c:v>11169.670617885138</c:v>
                </c:pt>
                <c:pt idx="908">
                  <c:v>10796.958431581881</c:v>
                </c:pt>
                <c:pt idx="909">
                  <c:v>10959.676125428725</c:v>
                </c:pt>
                <c:pt idx="910">
                  <c:v>11025.981899817234</c:v>
                </c:pt>
                <c:pt idx="911">
                  <c:v>10622.135230560203</c:v>
                </c:pt>
                <c:pt idx="912">
                  <c:v>11172.306071790648</c:v>
                </c:pt>
                <c:pt idx="913">
                  <c:v>11165.639983079414</c:v>
                </c:pt>
                <c:pt idx="914">
                  <c:v>11162.118772666085</c:v>
                </c:pt>
                <c:pt idx="915">
                  <c:v>11168.696172130611</c:v>
                </c:pt>
                <c:pt idx="916">
                  <c:v>11061.686278654275</c:v>
                </c:pt>
                <c:pt idx="917">
                  <c:v>11042.295105154106</c:v>
                </c:pt>
                <c:pt idx="918">
                  <c:v>11145.355005238751</c:v>
                </c:pt>
                <c:pt idx="919">
                  <c:v>11068.548785934443</c:v>
                </c:pt>
                <c:pt idx="920">
                  <c:v>11054.846083316241</c:v>
                </c:pt>
                <c:pt idx="921">
                  <c:v>10944.606661773409</c:v>
                </c:pt>
                <c:pt idx="922">
                  <c:v>11116.237146213822</c:v>
                </c:pt>
                <c:pt idx="923">
                  <c:v>11097.904633181788</c:v>
                </c:pt>
                <c:pt idx="924">
                  <c:v>11065.670938799542</c:v>
                </c:pt>
                <c:pt idx="925">
                  <c:v>10947.726710801542</c:v>
                </c:pt>
                <c:pt idx="926">
                  <c:v>11071.028186947437</c:v>
                </c:pt>
                <c:pt idx="927">
                  <c:v>10946.487538649171</c:v>
                </c:pt>
                <c:pt idx="928">
                  <c:v>10917.501155283569</c:v>
                </c:pt>
                <c:pt idx="929">
                  <c:v>11044.043796009175</c:v>
                </c:pt>
                <c:pt idx="930">
                  <c:v>10937.680706900732</c:v>
                </c:pt>
                <c:pt idx="931">
                  <c:v>10873.163669869135</c:v>
                </c:pt>
                <c:pt idx="932">
                  <c:v>10907.67736083313</c:v>
                </c:pt>
                <c:pt idx="933">
                  <c:v>11120.953337543013</c:v>
                </c:pt>
                <c:pt idx="934">
                  <c:v>11115.32934510722</c:v>
                </c:pt>
                <c:pt idx="935">
                  <c:v>10903.694826475612</c:v>
                </c:pt>
                <c:pt idx="936">
                  <c:v>11189.271167175362</c:v>
                </c:pt>
                <c:pt idx="937">
                  <c:v>11056.993310412348</c:v>
                </c:pt>
                <c:pt idx="938">
                  <c:v>10999.134667082513</c:v>
                </c:pt>
                <c:pt idx="939">
                  <c:v>11149.451719295996</c:v>
                </c:pt>
                <c:pt idx="940">
                  <c:v>11048.205282312092</c:v>
                </c:pt>
                <c:pt idx="941">
                  <c:v>11002.963509488876</c:v>
                </c:pt>
                <c:pt idx="942">
                  <c:v>11158.043980416838</c:v>
                </c:pt>
                <c:pt idx="943">
                  <c:v>10954.320960176614</c:v>
                </c:pt>
                <c:pt idx="944">
                  <c:v>10942.747924006351</c:v>
                </c:pt>
                <c:pt idx="945">
                  <c:v>11221.566104332062</c:v>
                </c:pt>
                <c:pt idx="946">
                  <c:v>11056.240672168999</c:v>
                </c:pt>
                <c:pt idx="947">
                  <c:v>11015.866859869038</c:v>
                </c:pt>
                <c:pt idx="948">
                  <c:v>11109.860467395833</c:v>
                </c:pt>
                <c:pt idx="949">
                  <c:v>10971.227668938878</c:v>
                </c:pt>
                <c:pt idx="950">
                  <c:v>11049.400614541924</c:v>
                </c:pt>
                <c:pt idx="951">
                  <c:v>10937.481560302127</c:v>
                </c:pt>
                <c:pt idx="952">
                  <c:v>10995.12882208814</c:v>
                </c:pt>
                <c:pt idx="953">
                  <c:v>10893.163470116655</c:v>
                </c:pt>
                <c:pt idx="954">
                  <c:v>11108.067055952437</c:v>
                </c:pt>
                <c:pt idx="955">
                  <c:v>11075.057263217803</c:v>
                </c:pt>
                <c:pt idx="956">
                  <c:v>11130.69599307643</c:v>
                </c:pt>
                <c:pt idx="957">
                  <c:v>11108.266323254269</c:v>
                </c:pt>
                <c:pt idx="958">
                  <c:v>11152.596272823297</c:v>
                </c:pt>
                <c:pt idx="959">
                  <c:v>11080.791055258313</c:v>
                </c:pt>
                <c:pt idx="960">
                  <c:v>11113.248057593741</c:v>
                </c:pt>
                <c:pt idx="961">
                  <c:v>11194.764063279341</c:v>
                </c:pt>
                <c:pt idx="962">
                  <c:v>11041.874535591711</c:v>
                </c:pt>
                <c:pt idx="963">
                  <c:v>11064.342712149048</c:v>
                </c:pt>
                <c:pt idx="964">
                  <c:v>11135.368178590506</c:v>
                </c:pt>
                <c:pt idx="965">
                  <c:v>10952.373650438152</c:v>
                </c:pt>
                <c:pt idx="966">
                  <c:v>10923.276093552686</c:v>
                </c:pt>
                <c:pt idx="967">
                  <c:v>11096.000608130413</c:v>
                </c:pt>
                <c:pt idx="968">
                  <c:v>11056.439899735182</c:v>
                </c:pt>
                <c:pt idx="969">
                  <c:v>11155.740868876279</c:v>
                </c:pt>
                <c:pt idx="970">
                  <c:v>11214.898501153626</c:v>
                </c:pt>
                <c:pt idx="971">
                  <c:v>11008.983525629827</c:v>
                </c:pt>
                <c:pt idx="972">
                  <c:v>10940.114731091202</c:v>
                </c:pt>
                <c:pt idx="973">
                  <c:v>11194.033145707785</c:v>
                </c:pt>
                <c:pt idx="974">
                  <c:v>11113.513752897639</c:v>
                </c:pt>
                <c:pt idx="975">
                  <c:v>11073.751127349489</c:v>
                </c:pt>
                <c:pt idx="976">
                  <c:v>11206.547683223274</c:v>
                </c:pt>
                <c:pt idx="977">
                  <c:v>11104.923081746621</c:v>
                </c:pt>
                <c:pt idx="978">
                  <c:v>10952.019595440721</c:v>
                </c:pt>
                <c:pt idx="979">
                  <c:v>11123.433249199012</c:v>
                </c:pt>
                <c:pt idx="980">
                  <c:v>11165.994321731012</c:v>
                </c:pt>
                <c:pt idx="981">
                  <c:v>11090.753542887151</c:v>
                </c:pt>
                <c:pt idx="982">
                  <c:v>11166.570123217714</c:v>
                </c:pt>
                <c:pt idx="983">
                  <c:v>11068.393824141129</c:v>
                </c:pt>
                <c:pt idx="984">
                  <c:v>11042.250834643639</c:v>
                </c:pt>
                <c:pt idx="985">
                  <c:v>10990.945981487563</c:v>
                </c:pt>
                <c:pt idx="986">
                  <c:v>10959.211417307768</c:v>
                </c:pt>
                <c:pt idx="987">
                  <c:v>11023.347970646349</c:v>
                </c:pt>
                <c:pt idx="988">
                  <c:v>11004.734089487432</c:v>
                </c:pt>
                <c:pt idx="989">
                  <c:v>11168.87334377375</c:v>
                </c:pt>
                <c:pt idx="990">
                  <c:v>10896.659134836453</c:v>
                </c:pt>
                <c:pt idx="991">
                  <c:v>10996.545247208049</c:v>
                </c:pt>
                <c:pt idx="992">
                  <c:v>10470.908280010193</c:v>
                </c:pt>
                <c:pt idx="993">
                  <c:v>11151.068280248233</c:v>
                </c:pt>
                <c:pt idx="994">
                  <c:v>11139.841162068124</c:v>
                </c:pt>
                <c:pt idx="995">
                  <c:v>11125.625334962388</c:v>
                </c:pt>
                <c:pt idx="996">
                  <c:v>11012.502637309337</c:v>
                </c:pt>
                <c:pt idx="997">
                  <c:v>11162.163064283872</c:v>
                </c:pt>
                <c:pt idx="998">
                  <c:v>11059.140554590023</c:v>
                </c:pt>
                <c:pt idx="999">
                  <c:v>11087.18914208089</c:v>
                </c:pt>
                <c:pt idx="1000">
                  <c:v>11128.747430660384</c:v>
                </c:pt>
                <c:pt idx="1001">
                  <c:v>11053.075187186674</c:v>
                </c:pt>
                <c:pt idx="1002">
                  <c:v>11002.808584252421</c:v>
                </c:pt>
                <c:pt idx="1003">
                  <c:v>11090.133643546595</c:v>
                </c:pt>
                <c:pt idx="1004">
                  <c:v>11180.965638453712</c:v>
                </c:pt>
                <c:pt idx="1005">
                  <c:v>10958.436905337136</c:v>
                </c:pt>
                <c:pt idx="1006">
                  <c:v>11137.781807760975</c:v>
                </c:pt>
                <c:pt idx="1007">
                  <c:v>11050.418864645053</c:v>
                </c:pt>
                <c:pt idx="1008">
                  <c:v>10970.320347909234</c:v>
                </c:pt>
                <c:pt idx="1009">
                  <c:v>10970.143309976662</c:v>
                </c:pt>
                <c:pt idx="1010">
                  <c:v>11148.986683285879</c:v>
                </c:pt>
                <c:pt idx="1011">
                  <c:v>11028.106768168269</c:v>
                </c:pt>
                <c:pt idx="1012">
                  <c:v>11161.166504956031</c:v>
                </c:pt>
                <c:pt idx="1013">
                  <c:v>10476.52121460218</c:v>
                </c:pt>
                <c:pt idx="1014">
                  <c:v>11103.506092168314</c:v>
                </c:pt>
                <c:pt idx="1015">
                  <c:v>10919.09423129585</c:v>
                </c:pt>
                <c:pt idx="1016">
                  <c:v>11066.799936656438</c:v>
                </c:pt>
                <c:pt idx="1017">
                  <c:v>11159.394854621441</c:v>
                </c:pt>
                <c:pt idx="1018">
                  <c:v>11064.984687537768</c:v>
                </c:pt>
                <c:pt idx="1019">
                  <c:v>11163.425378996519</c:v>
                </c:pt>
                <c:pt idx="1020">
                  <c:v>11214.942803460226</c:v>
                </c:pt>
                <c:pt idx="1021">
                  <c:v>10991.123031738136</c:v>
                </c:pt>
                <c:pt idx="1022">
                  <c:v>11110.236864027816</c:v>
                </c:pt>
                <c:pt idx="1023">
                  <c:v>11104.768098122362</c:v>
                </c:pt>
                <c:pt idx="1024">
                  <c:v>11079.927657681346</c:v>
                </c:pt>
                <c:pt idx="1025">
                  <c:v>11174.786527195542</c:v>
                </c:pt>
                <c:pt idx="1026">
                  <c:v>11029.235611009051</c:v>
                </c:pt>
                <c:pt idx="1027">
                  <c:v>11188.097300068224</c:v>
                </c:pt>
                <c:pt idx="1028">
                  <c:v>11025.694158460108</c:v>
                </c:pt>
                <c:pt idx="1029">
                  <c:v>11040.70137125331</c:v>
                </c:pt>
                <c:pt idx="1030">
                  <c:v>10710.111215069117</c:v>
                </c:pt>
                <c:pt idx="1031">
                  <c:v>10884.712079772507</c:v>
                </c:pt>
                <c:pt idx="1032">
                  <c:v>11142.808435179371</c:v>
                </c:pt>
                <c:pt idx="1033">
                  <c:v>11012.746099458773</c:v>
                </c:pt>
                <c:pt idx="1034">
                  <c:v>11154.855062855922</c:v>
                </c:pt>
                <c:pt idx="1035">
                  <c:v>10746.997152880027</c:v>
                </c:pt>
                <c:pt idx="1036">
                  <c:v>11240.063745818161</c:v>
                </c:pt>
                <c:pt idx="1037">
                  <c:v>11133.751724971087</c:v>
                </c:pt>
                <c:pt idx="1038">
                  <c:v>10910.84129801207</c:v>
                </c:pt>
                <c:pt idx="1039">
                  <c:v>11051.56993456129</c:v>
                </c:pt>
                <c:pt idx="1040">
                  <c:v>10847.125897418879</c:v>
                </c:pt>
                <c:pt idx="1041">
                  <c:v>10737.620514413569</c:v>
                </c:pt>
                <c:pt idx="1042">
                  <c:v>11055.266672848005</c:v>
                </c:pt>
                <c:pt idx="1043">
                  <c:v>11047.784703697047</c:v>
                </c:pt>
                <c:pt idx="1044">
                  <c:v>10899.645966534619</c:v>
                </c:pt>
                <c:pt idx="1045">
                  <c:v>10601.973838246715</c:v>
                </c:pt>
                <c:pt idx="1046">
                  <c:v>11029.368416347459</c:v>
                </c:pt>
                <c:pt idx="1047">
                  <c:v>11012.281308261739</c:v>
                </c:pt>
                <c:pt idx="1048">
                  <c:v>11210.667674027054</c:v>
                </c:pt>
                <c:pt idx="1049">
                  <c:v>11180.146176556736</c:v>
                </c:pt>
                <c:pt idx="1050">
                  <c:v>11037.026964204166</c:v>
                </c:pt>
                <c:pt idx="1051">
                  <c:v>11088.805292851688</c:v>
                </c:pt>
                <c:pt idx="1052">
                  <c:v>11088.163259140385</c:v>
                </c:pt>
                <c:pt idx="1053">
                  <c:v>11078.333700427012</c:v>
                </c:pt>
                <c:pt idx="1054">
                  <c:v>10709.823749491919</c:v>
                </c:pt>
                <c:pt idx="1055">
                  <c:v>11126.134610240693</c:v>
                </c:pt>
                <c:pt idx="1056">
                  <c:v>11085.307335441841</c:v>
                </c:pt>
                <c:pt idx="1057">
                  <c:v>11022.750359880305</c:v>
                </c:pt>
                <c:pt idx="1058">
                  <c:v>11121.39617706492</c:v>
                </c:pt>
                <c:pt idx="1059">
                  <c:v>11061.90764710539</c:v>
                </c:pt>
                <c:pt idx="1060">
                  <c:v>11056.993310412348</c:v>
                </c:pt>
                <c:pt idx="1061">
                  <c:v>11273.053645195312</c:v>
                </c:pt>
                <c:pt idx="1062">
                  <c:v>11257.85410935927</c:v>
                </c:pt>
                <c:pt idx="1063">
                  <c:v>11097.151877387141</c:v>
                </c:pt>
                <c:pt idx="1064">
                  <c:v>11058.454320054218</c:v>
                </c:pt>
                <c:pt idx="1065">
                  <c:v>10977.888816621809</c:v>
                </c:pt>
                <c:pt idx="1066">
                  <c:v>11012.104245146473</c:v>
                </c:pt>
                <c:pt idx="1067">
                  <c:v>11014.804469528121</c:v>
                </c:pt>
                <c:pt idx="1068">
                  <c:v>10905.885214325703</c:v>
                </c:pt>
                <c:pt idx="1069">
                  <c:v>10993.114854381094</c:v>
                </c:pt>
                <c:pt idx="1070">
                  <c:v>11028.527316931739</c:v>
                </c:pt>
                <c:pt idx="1071">
                  <c:v>11005.57511877151</c:v>
                </c:pt>
                <c:pt idx="1072">
                  <c:v>11082.207919021361</c:v>
                </c:pt>
                <c:pt idx="1073">
                  <c:v>11160.967193610599</c:v>
                </c:pt>
                <c:pt idx="1074">
                  <c:v>11048.825083555979</c:v>
                </c:pt>
                <c:pt idx="1075">
                  <c:v>11132.268140142474</c:v>
                </c:pt>
                <c:pt idx="1076">
                  <c:v>11033.419009412395</c:v>
                </c:pt>
                <c:pt idx="1077">
                  <c:v>11064.364849205716</c:v>
                </c:pt>
                <c:pt idx="1078">
                  <c:v>10677.12049520188</c:v>
                </c:pt>
                <c:pt idx="1079">
                  <c:v>10969.789234422007</c:v>
                </c:pt>
                <c:pt idx="1080">
                  <c:v>11232.110661181279</c:v>
                </c:pt>
                <c:pt idx="1081">
                  <c:v>11097.81607356072</c:v>
                </c:pt>
                <c:pt idx="1082">
                  <c:v>11080.90174746216</c:v>
                </c:pt>
                <c:pt idx="1083">
                  <c:v>11210.00315394513</c:v>
                </c:pt>
                <c:pt idx="1084">
                  <c:v>11066.932760248512</c:v>
                </c:pt>
                <c:pt idx="1085">
                  <c:v>11220.524969458578</c:v>
                </c:pt>
                <c:pt idx="1086">
                  <c:v>11060.778669915229</c:v>
                </c:pt>
                <c:pt idx="1087">
                  <c:v>11092.126182471209</c:v>
                </c:pt>
                <c:pt idx="1088">
                  <c:v>10985.612392362074</c:v>
                </c:pt>
                <c:pt idx="1089">
                  <c:v>10997.496911678818</c:v>
                </c:pt>
                <c:pt idx="1090">
                  <c:v>11057.568858720224</c:v>
                </c:pt>
                <c:pt idx="1091">
                  <c:v>11018.67778670651</c:v>
                </c:pt>
                <c:pt idx="1092">
                  <c:v>10448.678428453117</c:v>
                </c:pt>
                <c:pt idx="1093">
                  <c:v>11032.489359916341</c:v>
                </c:pt>
                <c:pt idx="1094">
                  <c:v>11044.176608426906</c:v>
                </c:pt>
                <c:pt idx="1095">
                  <c:v>10810.561328321057</c:v>
                </c:pt>
                <c:pt idx="1096">
                  <c:v>11078.732188829008</c:v>
                </c:pt>
                <c:pt idx="1097">
                  <c:v>11112.539538175564</c:v>
                </c:pt>
                <c:pt idx="1098">
                  <c:v>10996.855091114952</c:v>
                </c:pt>
                <c:pt idx="1099">
                  <c:v>11143.494899184519</c:v>
                </c:pt>
                <c:pt idx="1100">
                  <c:v>10964.079823117798</c:v>
                </c:pt>
                <c:pt idx="1101">
                  <c:v>10971.825174517886</c:v>
                </c:pt>
                <c:pt idx="1102">
                  <c:v>11127.618157360313</c:v>
                </c:pt>
                <c:pt idx="1103">
                  <c:v>11083.004908279765</c:v>
                </c:pt>
                <c:pt idx="1104">
                  <c:v>10980.301029438264</c:v>
                </c:pt>
                <c:pt idx="1105">
                  <c:v>10946.863715387772</c:v>
                </c:pt>
                <c:pt idx="1106">
                  <c:v>10519.770378061879</c:v>
                </c:pt>
                <c:pt idx="1107">
                  <c:v>11199.083172131724</c:v>
                </c:pt>
                <c:pt idx="1108">
                  <c:v>10864.62429790711</c:v>
                </c:pt>
                <c:pt idx="1109">
                  <c:v>11136.386771411409</c:v>
                </c:pt>
                <c:pt idx="1110">
                  <c:v>11101.823427405241</c:v>
                </c:pt>
                <c:pt idx="1111">
                  <c:v>11021.001802285669</c:v>
                </c:pt>
                <c:pt idx="1112">
                  <c:v>11076.518372050765</c:v>
                </c:pt>
                <c:pt idx="1113">
                  <c:v>11113.181633812281</c:v>
                </c:pt>
                <c:pt idx="1114">
                  <c:v>10907.2348546017</c:v>
                </c:pt>
                <c:pt idx="1115">
                  <c:v>10918.917222459055</c:v>
                </c:pt>
                <c:pt idx="1116">
                  <c:v>10937.879853625556</c:v>
                </c:pt>
                <c:pt idx="1117">
                  <c:v>11179.526045240134</c:v>
                </c:pt>
                <c:pt idx="1118">
                  <c:v>10966.580443554823</c:v>
                </c:pt>
                <c:pt idx="1119">
                  <c:v>11043.357599539282</c:v>
                </c:pt>
                <c:pt idx="1120">
                  <c:v>11084.023287002841</c:v>
                </c:pt>
                <c:pt idx="1121">
                  <c:v>10997.054276656685</c:v>
                </c:pt>
                <c:pt idx="1122">
                  <c:v>10939.78281758947</c:v>
                </c:pt>
                <c:pt idx="1123">
                  <c:v>11031.426907136167</c:v>
                </c:pt>
                <c:pt idx="1124">
                  <c:v>11111.54318616636</c:v>
                </c:pt>
                <c:pt idx="1125">
                  <c:v>11069.567108542555</c:v>
                </c:pt>
                <c:pt idx="1126">
                  <c:v>11061.774826012788</c:v>
                </c:pt>
                <c:pt idx="1127">
                  <c:v>11132.113139271076</c:v>
                </c:pt>
                <c:pt idx="1128">
                  <c:v>10986.497628728119</c:v>
                </c:pt>
                <c:pt idx="1129">
                  <c:v>11043.335464197786</c:v>
                </c:pt>
                <c:pt idx="1130">
                  <c:v>11038.687081834958</c:v>
                </c:pt>
                <c:pt idx="1131">
                  <c:v>11156.471661396439</c:v>
                </c:pt>
                <c:pt idx="1132">
                  <c:v>10784.749449890021</c:v>
                </c:pt>
                <c:pt idx="1133">
                  <c:v>11060.712259640219</c:v>
                </c:pt>
                <c:pt idx="1134">
                  <c:v>11044.464368885423</c:v>
                </c:pt>
                <c:pt idx="1135">
                  <c:v>10869.247920503964</c:v>
                </c:pt>
                <c:pt idx="1136">
                  <c:v>10947.084996034764</c:v>
                </c:pt>
                <c:pt idx="1137">
                  <c:v>11086.502834542604</c:v>
                </c:pt>
                <c:pt idx="1138">
                  <c:v>11044.110202210019</c:v>
                </c:pt>
                <c:pt idx="1139">
                  <c:v>11105.321611505517</c:v>
                </c:pt>
                <c:pt idx="1140">
                  <c:v>11101.779146905252</c:v>
                </c:pt>
                <c:pt idx="1141">
                  <c:v>11191.043053998525</c:v>
                </c:pt>
                <c:pt idx="1142">
                  <c:v>11204.465567807103</c:v>
                </c:pt>
                <c:pt idx="1143">
                  <c:v>10989.264009399594</c:v>
                </c:pt>
                <c:pt idx="1144">
                  <c:v>10826.354624158517</c:v>
                </c:pt>
                <c:pt idx="1145">
                  <c:v>11167.588852501172</c:v>
                </c:pt>
                <c:pt idx="1146">
                  <c:v>11184.752920690515</c:v>
                </c:pt>
                <c:pt idx="1147">
                  <c:v>11044.929213339645</c:v>
                </c:pt>
                <c:pt idx="1148">
                  <c:v>11067.574741878645</c:v>
                </c:pt>
                <c:pt idx="1149">
                  <c:v>11139.06613416095</c:v>
                </c:pt>
                <c:pt idx="1150">
                  <c:v>11024.277589902575</c:v>
                </c:pt>
                <c:pt idx="1151">
                  <c:v>11103.771777105958</c:v>
                </c:pt>
                <c:pt idx="1152">
                  <c:v>10999.112535191598</c:v>
                </c:pt>
                <c:pt idx="1153">
                  <c:v>11079.551305785704</c:v>
                </c:pt>
                <c:pt idx="1154">
                  <c:v>11187.344256558375</c:v>
                </c:pt>
                <c:pt idx="1155">
                  <c:v>11213.74664447515</c:v>
                </c:pt>
                <c:pt idx="1156">
                  <c:v>11023.414371920468</c:v>
                </c:pt>
                <c:pt idx="1157">
                  <c:v>11233.107548753449</c:v>
                </c:pt>
                <c:pt idx="1158">
                  <c:v>10997.319857589688</c:v>
                </c:pt>
                <c:pt idx="1159">
                  <c:v>11239.066823810157</c:v>
                </c:pt>
                <c:pt idx="1160">
                  <c:v>11083.248433263072</c:v>
                </c:pt>
                <c:pt idx="1161">
                  <c:v>11087.499088018905</c:v>
                </c:pt>
                <c:pt idx="1162">
                  <c:v>11049.732652201268</c:v>
                </c:pt>
                <c:pt idx="1163">
                  <c:v>10799.6789687705</c:v>
                </c:pt>
                <c:pt idx="1164">
                  <c:v>11163.691130350946</c:v>
                </c:pt>
                <c:pt idx="1165">
                  <c:v>10865.022502135289</c:v>
                </c:pt>
                <c:pt idx="1166">
                  <c:v>10987.958274504706</c:v>
                </c:pt>
                <c:pt idx="1167">
                  <c:v>11096.886199403829</c:v>
                </c:pt>
                <c:pt idx="1168">
                  <c:v>10896.260892670412</c:v>
                </c:pt>
                <c:pt idx="1169">
                  <c:v>11123.233969653244</c:v>
                </c:pt>
                <c:pt idx="1170">
                  <c:v>10933.874815940399</c:v>
                </c:pt>
                <c:pt idx="1171">
                  <c:v>11168.186804428893</c:v>
                </c:pt>
                <c:pt idx="1172">
                  <c:v>11045.504736135026</c:v>
                </c:pt>
                <c:pt idx="1173">
                  <c:v>10996.235403628651</c:v>
                </c:pt>
                <c:pt idx="1174">
                  <c:v>11033.264067614778</c:v>
                </c:pt>
                <c:pt idx="1175">
                  <c:v>11020.404196464722</c:v>
                </c:pt>
                <c:pt idx="1176">
                  <c:v>11145.465726300406</c:v>
                </c:pt>
                <c:pt idx="1177">
                  <c:v>10977.99946816101</c:v>
                </c:pt>
                <c:pt idx="1178">
                  <c:v>11028.748658639013</c:v>
                </c:pt>
                <c:pt idx="1179">
                  <c:v>11134.637451630551</c:v>
                </c:pt>
                <c:pt idx="1180">
                  <c:v>10961.269415765106</c:v>
                </c:pt>
                <c:pt idx="1181">
                  <c:v>10976.184788068233</c:v>
                </c:pt>
                <c:pt idx="1182">
                  <c:v>11046.368022591745</c:v>
                </c:pt>
                <c:pt idx="1183">
                  <c:v>10687.711694021373</c:v>
                </c:pt>
                <c:pt idx="1184">
                  <c:v>11147.347992328419</c:v>
                </c:pt>
                <c:pt idx="1185">
                  <c:v>11062.992355160071</c:v>
                </c:pt>
                <c:pt idx="1186">
                  <c:v>10935.158192635761</c:v>
                </c:pt>
                <c:pt idx="1187">
                  <c:v>10981.363294458877</c:v>
                </c:pt>
                <c:pt idx="1188">
                  <c:v>11049.31207123433</c:v>
                </c:pt>
                <c:pt idx="1189">
                  <c:v>11086.790640707535</c:v>
                </c:pt>
                <c:pt idx="1190">
                  <c:v>11047.983925065651</c:v>
                </c:pt>
                <c:pt idx="1191">
                  <c:v>11203.358067907853</c:v>
                </c:pt>
                <c:pt idx="1192">
                  <c:v>10907.102102850071</c:v>
                </c:pt>
                <c:pt idx="1193">
                  <c:v>11007.74410030356</c:v>
                </c:pt>
                <c:pt idx="1194">
                  <c:v>11165.307791094723</c:v>
                </c:pt>
                <c:pt idx="1195">
                  <c:v>11007.146522135848</c:v>
                </c:pt>
                <c:pt idx="1196">
                  <c:v>10969.877753271863</c:v>
                </c:pt>
                <c:pt idx="1197">
                  <c:v>11066.822073917168</c:v>
                </c:pt>
                <c:pt idx="1198">
                  <c:v>11051.437118553325</c:v>
                </c:pt>
                <c:pt idx="1199">
                  <c:v>11165.042037856003</c:v>
                </c:pt>
                <c:pt idx="1200">
                  <c:v>11150.669675137675</c:v>
                </c:pt>
                <c:pt idx="1201">
                  <c:v>11070.341921843778</c:v>
                </c:pt>
                <c:pt idx="1202">
                  <c:v>10923.40885198123</c:v>
                </c:pt>
                <c:pt idx="1203">
                  <c:v>10936.330937980276</c:v>
                </c:pt>
                <c:pt idx="1204">
                  <c:v>10989.131222537031</c:v>
                </c:pt>
                <c:pt idx="1205">
                  <c:v>10950.249326530316</c:v>
                </c:pt>
                <c:pt idx="1206">
                  <c:v>10868.340889042953</c:v>
                </c:pt>
                <c:pt idx="1207">
                  <c:v>11284.110635769699</c:v>
                </c:pt>
                <c:pt idx="1208">
                  <c:v>11159.970639480785</c:v>
                </c:pt>
                <c:pt idx="1209">
                  <c:v>11206.348330863748</c:v>
                </c:pt>
                <c:pt idx="1210">
                  <c:v>10995.903428728319</c:v>
                </c:pt>
                <c:pt idx="1211">
                  <c:v>11069.567108542555</c:v>
                </c:pt>
                <c:pt idx="1212">
                  <c:v>11104.01532187868</c:v>
                </c:pt>
                <c:pt idx="1213">
                  <c:v>11017.703919154299</c:v>
                </c:pt>
                <c:pt idx="1214">
                  <c:v>10679.862237389125</c:v>
                </c:pt>
                <c:pt idx="1215">
                  <c:v>11049.024305683039</c:v>
                </c:pt>
                <c:pt idx="1216">
                  <c:v>11089.558024069707</c:v>
                </c:pt>
                <c:pt idx="1217">
                  <c:v>11195.472834190055</c:v>
                </c:pt>
                <c:pt idx="1218">
                  <c:v>11115.152213573107</c:v>
                </c:pt>
                <c:pt idx="1219">
                  <c:v>11116.082155544604</c:v>
                </c:pt>
                <c:pt idx="1220">
                  <c:v>11088.694597270045</c:v>
                </c:pt>
                <c:pt idx="1221">
                  <c:v>10795.76405604213</c:v>
                </c:pt>
                <c:pt idx="1222">
                  <c:v>11127.197449046114</c:v>
                </c:pt>
                <c:pt idx="1223">
                  <c:v>11096.908339225152</c:v>
                </c:pt>
                <c:pt idx="1224">
                  <c:v>11201.652529304984</c:v>
                </c:pt>
                <c:pt idx="1225">
                  <c:v>11111.587468393012</c:v>
                </c:pt>
                <c:pt idx="1226">
                  <c:v>11176.004618022134</c:v>
                </c:pt>
                <c:pt idx="1227">
                  <c:v>11094.450830811402</c:v>
                </c:pt>
                <c:pt idx="1228">
                  <c:v>11053.097323316948</c:v>
                </c:pt>
                <c:pt idx="1229">
                  <c:v>10907.787987485421</c:v>
                </c:pt>
                <c:pt idx="1230">
                  <c:v>11088.251815419231</c:v>
                </c:pt>
                <c:pt idx="1231">
                  <c:v>10892.654610635635</c:v>
                </c:pt>
                <c:pt idx="1232">
                  <c:v>11052.964506562481</c:v>
                </c:pt>
                <c:pt idx="1233">
                  <c:v>11084.776004281335</c:v>
                </c:pt>
                <c:pt idx="1234">
                  <c:v>11082.539997582009</c:v>
                </c:pt>
                <c:pt idx="1235">
                  <c:v>11077.824521685736</c:v>
                </c:pt>
                <c:pt idx="1236">
                  <c:v>11183.136119747378</c:v>
                </c:pt>
                <c:pt idx="1237">
                  <c:v>11090.443593029817</c:v>
                </c:pt>
                <c:pt idx="1238">
                  <c:v>11011.550923614577</c:v>
                </c:pt>
                <c:pt idx="1239">
                  <c:v>11064.386986264204</c:v>
                </c:pt>
                <c:pt idx="1240">
                  <c:v>10961.557094070644</c:v>
                </c:pt>
                <c:pt idx="1241">
                  <c:v>10897.721116314604</c:v>
                </c:pt>
                <c:pt idx="1242">
                  <c:v>11093.875201633873</c:v>
                </c:pt>
                <c:pt idx="1243">
                  <c:v>11183.025380390205</c:v>
                </c:pt>
                <c:pt idx="1244">
                  <c:v>11101.557744521817</c:v>
                </c:pt>
                <c:pt idx="1245">
                  <c:v>10953.634974663053</c:v>
                </c:pt>
                <c:pt idx="1246">
                  <c:v>11074.083195175959</c:v>
                </c:pt>
                <c:pt idx="1247">
                  <c:v>11194.276784624333</c:v>
                </c:pt>
                <c:pt idx="1248">
                  <c:v>11127.529587128201</c:v>
                </c:pt>
                <c:pt idx="1249">
                  <c:v>11013.808482164841</c:v>
                </c:pt>
                <c:pt idx="1250">
                  <c:v>11171.752402446755</c:v>
                </c:pt>
                <c:pt idx="1251">
                  <c:v>11183.579077731447</c:v>
                </c:pt>
                <c:pt idx="1252">
                  <c:v>11134.770310911897</c:v>
                </c:pt>
                <c:pt idx="1253">
                  <c:v>11063.567916321259</c:v>
                </c:pt>
                <c:pt idx="1254">
                  <c:v>11051.06080688273</c:v>
                </c:pt>
                <c:pt idx="1255">
                  <c:v>11013.122359550485</c:v>
                </c:pt>
                <c:pt idx="1256">
                  <c:v>10971.648135704701</c:v>
                </c:pt>
                <c:pt idx="1257">
                  <c:v>11086.215028698296</c:v>
                </c:pt>
                <c:pt idx="1258">
                  <c:v>10795.852528165475</c:v>
                </c:pt>
                <c:pt idx="1259">
                  <c:v>11174.410027735119</c:v>
                </c:pt>
                <c:pt idx="1260">
                  <c:v>11092.214740116169</c:v>
                </c:pt>
                <c:pt idx="1261">
                  <c:v>11150.248926037704</c:v>
                </c:pt>
                <c:pt idx="1262">
                  <c:v>11180.079733832843</c:v>
                </c:pt>
                <c:pt idx="1263">
                  <c:v>10998.559238463071</c:v>
                </c:pt>
                <c:pt idx="1264">
                  <c:v>11036.672807061523</c:v>
                </c:pt>
                <c:pt idx="1265">
                  <c:v>11028.593719425629</c:v>
                </c:pt>
                <c:pt idx="1266">
                  <c:v>11232.841711587931</c:v>
                </c:pt>
                <c:pt idx="1267">
                  <c:v>11104.413850197388</c:v>
                </c:pt>
                <c:pt idx="1268">
                  <c:v>11113.646600656453</c:v>
                </c:pt>
                <c:pt idx="1269">
                  <c:v>11262.418274648666</c:v>
                </c:pt>
                <c:pt idx="1270">
                  <c:v>11078.997848101142</c:v>
                </c:pt>
                <c:pt idx="1271">
                  <c:v>11168.917636706205</c:v>
                </c:pt>
                <c:pt idx="1272">
                  <c:v>11050.396728732814</c:v>
                </c:pt>
                <c:pt idx="1273">
                  <c:v>11070.563297489169</c:v>
                </c:pt>
                <c:pt idx="1274">
                  <c:v>11168.740465028392</c:v>
                </c:pt>
                <c:pt idx="1275">
                  <c:v>11091.661255337413</c:v>
                </c:pt>
                <c:pt idx="1276">
                  <c:v>11097.328996196966</c:v>
                </c:pt>
                <c:pt idx="1277">
                  <c:v>11017.128453528125</c:v>
                </c:pt>
                <c:pt idx="1278">
                  <c:v>10989.994338209322</c:v>
                </c:pt>
                <c:pt idx="1279">
                  <c:v>11107.402832760405</c:v>
                </c:pt>
                <c:pt idx="1280">
                  <c:v>11056.174263012916</c:v>
                </c:pt>
                <c:pt idx="1281">
                  <c:v>10675.528525332285</c:v>
                </c:pt>
                <c:pt idx="1282">
                  <c:v>10859.845883868615</c:v>
                </c:pt>
                <c:pt idx="1283">
                  <c:v>11061.309952706875</c:v>
                </c:pt>
                <c:pt idx="1284">
                  <c:v>10930.245985926284</c:v>
                </c:pt>
                <c:pt idx="1285">
                  <c:v>11008.629403564968</c:v>
                </c:pt>
                <c:pt idx="1286">
                  <c:v>11151.444741256233</c:v>
                </c:pt>
                <c:pt idx="1287">
                  <c:v>11033.441143961925</c:v>
                </c:pt>
                <c:pt idx="1288">
                  <c:v>11181.430739796493</c:v>
                </c:pt>
                <c:pt idx="1289">
                  <c:v>11113.137351301195</c:v>
                </c:pt>
                <c:pt idx="1290">
                  <c:v>10994.996032583605</c:v>
                </c:pt>
                <c:pt idx="1291">
                  <c:v>10952.417907341332</c:v>
                </c:pt>
                <c:pt idx="1292">
                  <c:v>11068.106038193491</c:v>
                </c:pt>
                <c:pt idx="1293">
                  <c:v>11106.561485915709</c:v>
                </c:pt>
                <c:pt idx="1294">
                  <c:v>11096.399123822006</c:v>
                </c:pt>
                <c:pt idx="1295">
                  <c:v>11154.810772643879</c:v>
                </c:pt>
                <c:pt idx="1296">
                  <c:v>10989.905813409026</c:v>
                </c:pt>
                <c:pt idx="1297">
                  <c:v>10921.483860172015</c:v>
                </c:pt>
                <c:pt idx="1298">
                  <c:v>10902.743450491034</c:v>
                </c:pt>
                <c:pt idx="1299">
                  <c:v>11180.234766886173</c:v>
                </c:pt>
                <c:pt idx="1300">
                  <c:v>11137.781807760975</c:v>
                </c:pt>
                <c:pt idx="1301">
                  <c:v>11037.026964204166</c:v>
                </c:pt>
                <c:pt idx="1302">
                  <c:v>11129.256712501252</c:v>
                </c:pt>
                <c:pt idx="1303">
                  <c:v>11097.638954411275</c:v>
                </c:pt>
                <c:pt idx="1304">
                  <c:v>11135.501038277527</c:v>
                </c:pt>
                <c:pt idx="1305">
                  <c:v>11050.927991123204</c:v>
                </c:pt>
                <c:pt idx="1306">
                  <c:v>11163.071044338318</c:v>
                </c:pt>
                <c:pt idx="1307">
                  <c:v>11142.099829265691</c:v>
                </c:pt>
                <c:pt idx="1308">
                  <c:v>10925.134716583387</c:v>
                </c:pt>
                <c:pt idx="1309">
                  <c:v>11119.580540113062</c:v>
                </c:pt>
                <c:pt idx="1310">
                  <c:v>11069.412146154229</c:v>
                </c:pt>
                <c:pt idx="1311">
                  <c:v>11119.42554733772</c:v>
                </c:pt>
                <c:pt idx="1312">
                  <c:v>10489.250097932734</c:v>
                </c:pt>
                <c:pt idx="1313">
                  <c:v>10910.59791713</c:v>
                </c:pt>
                <c:pt idx="1314">
                  <c:v>11047.895382217248</c:v>
                </c:pt>
                <c:pt idx="1315">
                  <c:v>11031.847460879026</c:v>
                </c:pt>
                <c:pt idx="1316">
                  <c:v>11070.275509186264</c:v>
                </c:pt>
                <c:pt idx="1317">
                  <c:v>11165.219206647351</c:v>
                </c:pt>
                <c:pt idx="1318">
                  <c:v>11019.341789219665</c:v>
                </c:pt>
                <c:pt idx="1319">
                  <c:v>11078.577221044961</c:v>
                </c:pt>
                <c:pt idx="1320">
                  <c:v>11069.766346032095</c:v>
                </c:pt>
                <c:pt idx="1321">
                  <c:v>11129.256712501252</c:v>
                </c:pt>
                <c:pt idx="1322">
                  <c:v>11186.591215634495</c:v>
                </c:pt>
                <c:pt idx="1323">
                  <c:v>11068.593060749174</c:v>
                </c:pt>
                <c:pt idx="1324">
                  <c:v>10933.963324510316</c:v>
                </c:pt>
                <c:pt idx="1325">
                  <c:v>11035.787416179497</c:v>
                </c:pt>
                <c:pt idx="1326">
                  <c:v>11167.013048431321</c:v>
                </c:pt>
                <c:pt idx="1327">
                  <c:v>10833.27824254326</c:v>
                </c:pt>
                <c:pt idx="1328">
                  <c:v>11023.060231971887</c:v>
                </c:pt>
                <c:pt idx="1329">
                  <c:v>11134.947456735039</c:v>
                </c:pt>
                <c:pt idx="1330">
                  <c:v>11005.730045484775</c:v>
                </c:pt>
                <c:pt idx="1331">
                  <c:v>11051.879838832117</c:v>
                </c:pt>
                <c:pt idx="1332">
                  <c:v>11147.458714329408</c:v>
                </c:pt>
                <c:pt idx="1333">
                  <c:v>10926.860590540875</c:v>
                </c:pt>
                <c:pt idx="1334">
                  <c:v>10827.394264072997</c:v>
                </c:pt>
                <c:pt idx="1335">
                  <c:v>10978.15438038446</c:v>
                </c:pt>
                <c:pt idx="1336">
                  <c:v>11031.670385541815</c:v>
                </c:pt>
                <c:pt idx="1337">
                  <c:v>11074.238160305009</c:v>
                </c:pt>
                <c:pt idx="1338">
                  <c:v>11119.33698008146</c:v>
                </c:pt>
                <c:pt idx="1339">
                  <c:v>10817.595228673783</c:v>
                </c:pt>
                <c:pt idx="1340">
                  <c:v>10760.553904476768</c:v>
                </c:pt>
                <c:pt idx="1341">
                  <c:v>10813.127137174897</c:v>
                </c:pt>
                <c:pt idx="1342">
                  <c:v>10958.658194272144</c:v>
                </c:pt>
                <c:pt idx="1343">
                  <c:v>10763.804947220551</c:v>
                </c:pt>
                <c:pt idx="1344">
                  <c:v>11093.343852775191</c:v>
                </c:pt>
                <c:pt idx="1345">
                  <c:v>11053.65072716012</c:v>
                </c:pt>
                <c:pt idx="1346">
                  <c:v>11167.810315994195</c:v>
                </c:pt>
                <c:pt idx="1347">
                  <c:v>11001.679845734348</c:v>
                </c:pt>
                <c:pt idx="1348">
                  <c:v>11052.632464960618</c:v>
                </c:pt>
                <c:pt idx="1349">
                  <c:v>11137.449655508994</c:v>
                </c:pt>
                <c:pt idx="1350">
                  <c:v>11172.416805822897</c:v>
                </c:pt>
                <c:pt idx="1351">
                  <c:v>11001.060148016604</c:v>
                </c:pt>
                <c:pt idx="1352">
                  <c:v>10887.012960408094</c:v>
                </c:pt>
                <c:pt idx="1353">
                  <c:v>10566.539378473919</c:v>
                </c:pt>
                <c:pt idx="1354">
                  <c:v>11114.842233693951</c:v>
                </c:pt>
                <c:pt idx="1355">
                  <c:v>11144.070644728074</c:v>
                </c:pt>
                <c:pt idx="1356">
                  <c:v>10979.70350702219</c:v>
                </c:pt>
                <c:pt idx="1357">
                  <c:v>10808.681221724168</c:v>
                </c:pt>
                <c:pt idx="1358">
                  <c:v>10935.799882943482</c:v>
                </c:pt>
                <c:pt idx="1359">
                  <c:v>11046.943548406736</c:v>
                </c:pt>
                <c:pt idx="1360">
                  <c:v>10952.019595440721</c:v>
                </c:pt>
                <c:pt idx="1361">
                  <c:v>10981.363294458877</c:v>
                </c:pt>
                <c:pt idx="1362">
                  <c:v>11022.595423961662</c:v>
                </c:pt>
                <c:pt idx="1363">
                  <c:v>11123.034690270279</c:v>
                </c:pt>
                <c:pt idx="1364">
                  <c:v>11162.517397534728</c:v>
                </c:pt>
                <c:pt idx="1365">
                  <c:v>11129.345283365756</c:v>
                </c:pt>
                <c:pt idx="1366">
                  <c:v>10954.497988943844</c:v>
                </c:pt>
                <c:pt idx="1367">
                  <c:v>11064.209889847558</c:v>
                </c:pt>
                <c:pt idx="1368">
                  <c:v>10929.117516783161</c:v>
                </c:pt>
                <c:pt idx="1369">
                  <c:v>11121.019763420236</c:v>
                </c:pt>
                <c:pt idx="1370">
                  <c:v>10980.190377048972</c:v>
                </c:pt>
                <c:pt idx="1371">
                  <c:v>10912.921105760928</c:v>
                </c:pt>
                <c:pt idx="1372">
                  <c:v>11101.469183622803</c:v>
                </c:pt>
                <c:pt idx="1373">
                  <c:v>11003.361889047497</c:v>
                </c:pt>
                <c:pt idx="1374">
                  <c:v>11117.34422525608</c:v>
                </c:pt>
                <c:pt idx="1375">
                  <c:v>11056.949037516417</c:v>
                </c:pt>
                <c:pt idx="1376">
                  <c:v>11153.061316033607</c:v>
                </c:pt>
                <c:pt idx="1377">
                  <c:v>10855.001171956323</c:v>
                </c:pt>
                <c:pt idx="1378">
                  <c:v>11166.835878242198</c:v>
                </c:pt>
                <c:pt idx="1379">
                  <c:v>11035.787416179497</c:v>
                </c:pt>
                <c:pt idx="1380">
                  <c:v>11039.926642818189</c:v>
                </c:pt>
                <c:pt idx="1381">
                  <c:v>11173.657030710801</c:v>
                </c:pt>
                <c:pt idx="1382">
                  <c:v>11038.33292257313</c:v>
                </c:pt>
                <c:pt idx="1383">
                  <c:v>11067.087721189751</c:v>
                </c:pt>
                <c:pt idx="1384">
                  <c:v>11021.887146555468</c:v>
                </c:pt>
                <c:pt idx="1385">
                  <c:v>11020.005793282553</c:v>
                </c:pt>
                <c:pt idx="1386">
                  <c:v>11152.507693269663</c:v>
                </c:pt>
                <c:pt idx="1387">
                  <c:v>11102.797600372167</c:v>
                </c:pt>
                <c:pt idx="1388">
                  <c:v>11260.025397826055</c:v>
                </c:pt>
                <c:pt idx="1389">
                  <c:v>11060.358071784258</c:v>
                </c:pt>
                <c:pt idx="1390">
                  <c:v>10966.09359548803</c:v>
                </c:pt>
                <c:pt idx="1391">
                  <c:v>10894.778551084317</c:v>
                </c:pt>
                <c:pt idx="1392">
                  <c:v>11134.858883807085</c:v>
                </c:pt>
                <c:pt idx="1393">
                  <c:v>10941.818559270512</c:v>
                </c:pt>
                <c:pt idx="1394">
                  <c:v>11014.937268104974</c:v>
                </c:pt>
                <c:pt idx="1395">
                  <c:v>11132.268140142474</c:v>
                </c:pt>
                <c:pt idx="1396">
                  <c:v>10833.654289692284</c:v>
                </c:pt>
                <c:pt idx="1397">
                  <c:v>11109.838326435212</c:v>
                </c:pt>
                <c:pt idx="1398">
                  <c:v>10735.519650084125</c:v>
                </c:pt>
                <c:pt idx="1399">
                  <c:v>10930.931920115148</c:v>
                </c:pt>
                <c:pt idx="1400">
                  <c:v>10974.370118928851</c:v>
                </c:pt>
                <c:pt idx="1401">
                  <c:v>11189.182573211639</c:v>
                </c:pt>
                <c:pt idx="1402">
                  <c:v>11073.419059941718</c:v>
                </c:pt>
                <c:pt idx="1403">
                  <c:v>11082.230057578881</c:v>
                </c:pt>
                <c:pt idx="1404">
                  <c:v>10871.637185855794</c:v>
                </c:pt>
                <c:pt idx="1405">
                  <c:v>10973.861128329088</c:v>
                </c:pt>
                <c:pt idx="1406">
                  <c:v>11069.877033591043</c:v>
                </c:pt>
                <c:pt idx="1407">
                  <c:v>11124.651072185874</c:v>
                </c:pt>
                <c:pt idx="1408">
                  <c:v>10918.275566245318</c:v>
                </c:pt>
                <c:pt idx="1409">
                  <c:v>11080.724639958571</c:v>
                </c:pt>
                <c:pt idx="1410">
                  <c:v>11032.268015254218</c:v>
                </c:pt>
                <c:pt idx="1411">
                  <c:v>11072.334309325101</c:v>
                </c:pt>
                <c:pt idx="1412">
                  <c:v>10937.924108470448</c:v>
                </c:pt>
                <c:pt idx="1413">
                  <c:v>11139.110421401836</c:v>
                </c:pt>
                <c:pt idx="1414">
                  <c:v>11126.333892162087</c:v>
                </c:pt>
                <c:pt idx="1415">
                  <c:v>11037.602470524436</c:v>
                </c:pt>
                <c:pt idx="1416">
                  <c:v>11062.328247666301</c:v>
                </c:pt>
                <c:pt idx="1417">
                  <c:v>10845.400440233763</c:v>
                </c:pt>
                <c:pt idx="1418">
                  <c:v>10757.280775617017</c:v>
                </c:pt>
                <c:pt idx="1419">
                  <c:v>11030.873547911007</c:v>
                </c:pt>
                <c:pt idx="1420">
                  <c:v>10886.791721189447</c:v>
                </c:pt>
                <c:pt idx="1421">
                  <c:v>11255.505600253948</c:v>
                </c:pt>
                <c:pt idx="1422">
                  <c:v>11129.212427081186</c:v>
                </c:pt>
                <c:pt idx="1423">
                  <c:v>11202.69357072901</c:v>
                </c:pt>
                <c:pt idx="1424">
                  <c:v>11101.53560429414</c:v>
                </c:pt>
                <c:pt idx="1425">
                  <c:v>10954.652889198527</c:v>
                </c:pt>
                <c:pt idx="1426">
                  <c:v>11047.895382217248</c:v>
                </c:pt>
                <c:pt idx="1427">
                  <c:v>10958.835225535027</c:v>
                </c:pt>
                <c:pt idx="1428">
                  <c:v>11063.125176856583</c:v>
                </c:pt>
                <c:pt idx="1429">
                  <c:v>11149.628876114606</c:v>
                </c:pt>
                <c:pt idx="1430">
                  <c:v>10974.414379021629</c:v>
                </c:pt>
                <c:pt idx="1431">
                  <c:v>11092.36971606855</c:v>
                </c:pt>
                <c:pt idx="1432">
                  <c:v>10970.674424084933</c:v>
                </c:pt>
                <c:pt idx="1433">
                  <c:v>11129.389568810204</c:v>
                </c:pt>
                <c:pt idx="1434">
                  <c:v>11154.633611880296</c:v>
                </c:pt>
                <c:pt idx="1435">
                  <c:v>11049.754788059599</c:v>
                </c:pt>
                <c:pt idx="1436">
                  <c:v>11133.729581846528</c:v>
                </c:pt>
                <c:pt idx="1437">
                  <c:v>11093.587387531607</c:v>
                </c:pt>
                <c:pt idx="1438">
                  <c:v>11110.812530565508</c:v>
                </c:pt>
                <c:pt idx="1439">
                  <c:v>10976.826563921079</c:v>
                </c:pt>
                <c:pt idx="1440">
                  <c:v>10894.114818217829</c:v>
                </c:pt>
                <c:pt idx="1441">
                  <c:v>10968.859788059448</c:v>
                </c:pt>
                <c:pt idx="1442">
                  <c:v>11087.07844719324</c:v>
                </c:pt>
                <c:pt idx="1443">
                  <c:v>10943.411757652733</c:v>
                </c:pt>
                <c:pt idx="1444">
                  <c:v>11151.533320405344</c:v>
                </c:pt>
                <c:pt idx="1445">
                  <c:v>11014.782336437971</c:v>
                </c:pt>
                <c:pt idx="1446">
                  <c:v>10912.766225998368</c:v>
                </c:pt>
                <c:pt idx="1447">
                  <c:v>11115.440052380512</c:v>
                </c:pt>
                <c:pt idx="1448">
                  <c:v>11119.159845664832</c:v>
                </c:pt>
                <c:pt idx="1449">
                  <c:v>10962.575034863234</c:v>
                </c:pt>
                <c:pt idx="1450">
                  <c:v>11190.445040587085</c:v>
                </c:pt>
                <c:pt idx="1451">
                  <c:v>10945.491778888536</c:v>
                </c:pt>
                <c:pt idx="1452">
                  <c:v>11202.47207212898</c:v>
                </c:pt>
                <c:pt idx="1453">
                  <c:v>11130.363850643089</c:v>
                </c:pt>
                <c:pt idx="1454">
                  <c:v>10923.010576861374</c:v>
                </c:pt>
                <c:pt idx="1455">
                  <c:v>10842.922875924985</c:v>
                </c:pt>
                <c:pt idx="1456">
                  <c:v>11071.050324561078</c:v>
                </c:pt>
                <c:pt idx="1457">
                  <c:v>11022.440488127793</c:v>
                </c:pt>
                <c:pt idx="1458">
                  <c:v>11049.444886206478</c:v>
                </c:pt>
                <c:pt idx="1459">
                  <c:v>11177.643514335548</c:v>
                </c:pt>
                <c:pt idx="1460">
                  <c:v>10892.698859254873</c:v>
                </c:pt>
                <c:pt idx="1461">
                  <c:v>11233.68353047649</c:v>
                </c:pt>
                <c:pt idx="1462">
                  <c:v>11161.587273921141</c:v>
                </c:pt>
                <c:pt idx="1463">
                  <c:v>11108.753421772515</c:v>
                </c:pt>
                <c:pt idx="1464">
                  <c:v>11082.539997582009</c:v>
                </c:pt>
                <c:pt idx="1465">
                  <c:v>11032.533628869794</c:v>
                </c:pt>
                <c:pt idx="1466">
                  <c:v>10980.522334339661</c:v>
                </c:pt>
                <c:pt idx="1467">
                  <c:v>11123.499675750452</c:v>
                </c:pt>
                <c:pt idx="1468">
                  <c:v>11058.232954447984</c:v>
                </c:pt>
                <c:pt idx="1469">
                  <c:v>11023.90131507357</c:v>
                </c:pt>
                <c:pt idx="1470">
                  <c:v>11133.463864511305</c:v>
                </c:pt>
                <c:pt idx="1471">
                  <c:v>11109.085534943553</c:v>
                </c:pt>
                <c:pt idx="1472">
                  <c:v>10971.648135704701</c:v>
                </c:pt>
                <c:pt idx="1473">
                  <c:v>11151.821202872559</c:v>
                </c:pt>
                <c:pt idx="1474">
                  <c:v>11069.390008677594</c:v>
                </c:pt>
                <c:pt idx="1475">
                  <c:v>11068.438098929984</c:v>
                </c:pt>
                <c:pt idx="1476">
                  <c:v>11208.27541152706</c:v>
                </c:pt>
                <c:pt idx="1477">
                  <c:v>11072.489273425757</c:v>
                </c:pt>
                <c:pt idx="1478">
                  <c:v>11233.484152002202</c:v>
                </c:pt>
                <c:pt idx="1479">
                  <c:v>10986.851724013522</c:v>
                </c:pt>
                <c:pt idx="1480">
                  <c:v>11170.66721448036</c:v>
                </c:pt>
                <c:pt idx="1481">
                  <c:v>11024.410392903013</c:v>
                </c:pt>
                <c:pt idx="1482">
                  <c:v>11077.625278100099</c:v>
                </c:pt>
                <c:pt idx="1483">
                  <c:v>11125.935328482898</c:v>
                </c:pt>
                <c:pt idx="1484">
                  <c:v>11025.804828178118</c:v>
                </c:pt>
                <c:pt idx="1485">
                  <c:v>11056.284944948795</c:v>
                </c:pt>
                <c:pt idx="1486">
                  <c:v>10852.280199740348</c:v>
                </c:pt>
                <c:pt idx="1487">
                  <c:v>10728.111436548215</c:v>
                </c:pt>
                <c:pt idx="1488">
                  <c:v>11198.573734276875</c:v>
                </c:pt>
                <c:pt idx="1489">
                  <c:v>11086.879196515118</c:v>
                </c:pt>
                <c:pt idx="1490">
                  <c:v>11073.197681902382</c:v>
                </c:pt>
                <c:pt idx="1491">
                  <c:v>11155.984466126334</c:v>
                </c:pt>
                <c:pt idx="1492">
                  <c:v>11040.302939215469</c:v>
                </c:pt>
                <c:pt idx="1493">
                  <c:v>10992.8714086692</c:v>
                </c:pt>
                <c:pt idx="1494">
                  <c:v>11071.891555253142</c:v>
                </c:pt>
                <c:pt idx="1495">
                  <c:v>10920.554557932694</c:v>
                </c:pt>
                <c:pt idx="1496">
                  <c:v>10963.70362535867</c:v>
                </c:pt>
                <c:pt idx="1497">
                  <c:v>11107.04858111266</c:v>
                </c:pt>
                <c:pt idx="1498">
                  <c:v>11170.578627938186</c:v>
                </c:pt>
                <c:pt idx="1499">
                  <c:v>10908.451748192534</c:v>
                </c:pt>
                <c:pt idx="1500">
                  <c:v>11254.087646228863</c:v>
                </c:pt>
                <c:pt idx="1501">
                  <c:v>11009.802434570274</c:v>
                </c:pt>
                <c:pt idx="1502">
                  <c:v>11078.045903625416</c:v>
                </c:pt>
                <c:pt idx="1503">
                  <c:v>11080.149041402927</c:v>
                </c:pt>
                <c:pt idx="1504">
                  <c:v>11058.343637228345</c:v>
                </c:pt>
                <c:pt idx="1505">
                  <c:v>11086.502834542604</c:v>
                </c:pt>
                <c:pt idx="1506">
                  <c:v>11030.497264262465</c:v>
                </c:pt>
                <c:pt idx="1507">
                  <c:v>11105.698001303359</c:v>
                </c:pt>
                <c:pt idx="1508">
                  <c:v>10831.088329062537</c:v>
                </c:pt>
                <c:pt idx="1509">
                  <c:v>11156.16162792393</c:v>
                </c:pt>
                <c:pt idx="1510">
                  <c:v>11182.826049687146</c:v>
                </c:pt>
                <c:pt idx="1511">
                  <c:v>11113.115210048616</c:v>
                </c:pt>
                <c:pt idx="1512">
                  <c:v>11055.753672069952</c:v>
                </c:pt>
                <c:pt idx="1513">
                  <c:v>10983.532097276006</c:v>
                </c:pt>
                <c:pt idx="1514">
                  <c:v>11084.510339109875</c:v>
                </c:pt>
                <c:pt idx="1515">
                  <c:v>11089.602302445239</c:v>
                </c:pt>
                <c:pt idx="1516">
                  <c:v>11111.720315120303</c:v>
                </c:pt>
                <c:pt idx="1517">
                  <c:v>11094.030178592475</c:v>
                </c:pt>
                <c:pt idx="1518">
                  <c:v>11176.956948199322</c:v>
                </c:pt>
                <c:pt idx="1519">
                  <c:v>10996.478852127761</c:v>
                </c:pt>
                <c:pt idx="1520">
                  <c:v>11058.100135171524</c:v>
                </c:pt>
                <c:pt idx="1521">
                  <c:v>11006.659607505002</c:v>
                </c:pt>
                <c:pt idx="1522">
                  <c:v>10934.693521159928</c:v>
                </c:pt>
                <c:pt idx="1523">
                  <c:v>11109.94903125808</c:v>
                </c:pt>
                <c:pt idx="1524">
                  <c:v>11145.731457061007</c:v>
                </c:pt>
                <c:pt idx="1525">
                  <c:v>10821.974898783106</c:v>
                </c:pt>
                <c:pt idx="1526">
                  <c:v>11169.692764428368</c:v>
                </c:pt>
                <c:pt idx="1527">
                  <c:v>11166.326514718363</c:v>
                </c:pt>
                <c:pt idx="1528">
                  <c:v>11079.6398591241</c:v>
                </c:pt>
                <c:pt idx="1529">
                  <c:v>11122.636131992542</c:v>
                </c:pt>
                <c:pt idx="1530">
                  <c:v>10649.173589943219</c:v>
                </c:pt>
                <c:pt idx="1531">
                  <c:v>11218.265503265591</c:v>
                </c:pt>
                <c:pt idx="1532">
                  <c:v>10961.136641253757</c:v>
                </c:pt>
                <c:pt idx="1533">
                  <c:v>11138.933272487749</c:v>
                </c:pt>
                <c:pt idx="1534">
                  <c:v>10991.322213396978</c:v>
                </c:pt>
                <c:pt idx="1535">
                  <c:v>11001.126544137616</c:v>
                </c:pt>
                <c:pt idx="1536">
                  <c:v>11206.481232415961</c:v>
                </c:pt>
                <c:pt idx="1537">
                  <c:v>11144.402806257922</c:v>
                </c:pt>
                <c:pt idx="1538">
                  <c:v>11097.838213463077</c:v>
                </c:pt>
                <c:pt idx="1539">
                  <c:v>11184.686476582519</c:v>
                </c:pt>
                <c:pt idx="1540">
                  <c:v>11102.753319701082</c:v>
                </c:pt>
                <c:pt idx="1541">
                  <c:v>11032.090939650716</c:v>
                </c:pt>
                <c:pt idx="1542">
                  <c:v>11103.196126762179</c:v>
                </c:pt>
                <c:pt idx="1543">
                  <c:v>10965.960818877744</c:v>
                </c:pt>
                <c:pt idx="1544">
                  <c:v>11116.36999543636</c:v>
                </c:pt>
                <c:pt idx="1545">
                  <c:v>11169.227687476245</c:v>
                </c:pt>
                <c:pt idx="1546">
                  <c:v>11050.551680156306</c:v>
                </c:pt>
                <c:pt idx="1547">
                  <c:v>11000.794563683874</c:v>
                </c:pt>
                <c:pt idx="1548">
                  <c:v>11150.381794092567</c:v>
                </c:pt>
                <c:pt idx="1549">
                  <c:v>11193.058592778676</c:v>
                </c:pt>
                <c:pt idx="1550">
                  <c:v>11164.222633988114</c:v>
                </c:pt>
                <c:pt idx="1551">
                  <c:v>11035.189778927459</c:v>
                </c:pt>
                <c:pt idx="1552">
                  <c:v>10917.346273315559</c:v>
                </c:pt>
                <c:pt idx="1553">
                  <c:v>11154.47859632325</c:v>
                </c:pt>
                <c:pt idx="1554">
                  <c:v>11156.006611343611</c:v>
                </c:pt>
                <c:pt idx="1555">
                  <c:v>11139.929736847102</c:v>
                </c:pt>
                <c:pt idx="1556">
                  <c:v>10953.723488837193</c:v>
                </c:pt>
                <c:pt idx="1557">
                  <c:v>10995.637849078523</c:v>
                </c:pt>
                <c:pt idx="1558">
                  <c:v>11110.945376878715</c:v>
                </c:pt>
                <c:pt idx="1559">
                  <c:v>10814.188856699964</c:v>
                </c:pt>
                <c:pt idx="1560">
                  <c:v>10787.602598068714</c:v>
                </c:pt>
                <c:pt idx="1561">
                  <c:v>11164.377656115577</c:v>
                </c:pt>
                <c:pt idx="1562">
                  <c:v>11107.535677257645</c:v>
                </c:pt>
                <c:pt idx="1563">
                  <c:v>10816.489260095472</c:v>
                </c:pt>
                <c:pt idx="1564">
                  <c:v>11154.013550274014</c:v>
                </c:pt>
                <c:pt idx="1565">
                  <c:v>11004.379972623859</c:v>
                </c:pt>
                <c:pt idx="1566">
                  <c:v>11136.652491991967</c:v>
                </c:pt>
                <c:pt idx="1567">
                  <c:v>11123.477533564626</c:v>
                </c:pt>
                <c:pt idx="1568">
                  <c:v>11183.025380390205</c:v>
                </c:pt>
                <c:pt idx="1569">
                  <c:v>10919.846519943487</c:v>
                </c:pt>
                <c:pt idx="1570">
                  <c:v>11060.070294495201</c:v>
                </c:pt>
                <c:pt idx="1571">
                  <c:v>10952.019595440721</c:v>
                </c:pt>
                <c:pt idx="1572">
                  <c:v>11037.934493944429</c:v>
                </c:pt>
                <c:pt idx="1573">
                  <c:v>11097.550394882881</c:v>
                </c:pt>
                <c:pt idx="1574">
                  <c:v>10978.287162353963</c:v>
                </c:pt>
                <c:pt idx="1575">
                  <c:v>10859.646784751923</c:v>
                </c:pt>
                <c:pt idx="1576">
                  <c:v>11096.996898529791</c:v>
                </c:pt>
                <c:pt idx="1577">
                  <c:v>11198.241492847756</c:v>
                </c:pt>
                <c:pt idx="1578">
                  <c:v>11025.804828178118</c:v>
                </c:pt>
                <c:pt idx="1579">
                  <c:v>11025.052274951851</c:v>
                </c:pt>
                <c:pt idx="1580">
                  <c:v>11101.292061918006</c:v>
                </c:pt>
                <c:pt idx="1581">
                  <c:v>11146.683661419673</c:v>
                </c:pt>
                <c:pt idx="1582">
                  <c:v>11108.288464075404</c:v>
                </c:pt>
                <c:pt idx="1583">
                  <c:v>11041.852400369362</c:v>
                </c:pt>
                <c:pt idx="1584">
                  <c:v>11109.506212261644</c:v>
                </c:pt>
                <c:pt idx="1585">
                  <c:v>11009.82456727663</c:v>
                </c:pt>
                <c:pt idx="1586">
                  <c:v>11005.951369504603</c:v>
                </c:pt>
                <c:pt idx="1587">
                  <c:v>11088.340371728516</c:v>
                </c:pt>
                <c:pt idx="1588">
                  <c:v>11193.34652841581</c:v>
                </c:pt>
                <c:pt idx="1589">
                  <c:v>11182.272354232919</c:v>
                </c:pt>
                <c:pt idx="1590">
                  <c:v>11116.857109864774</c:v>
                </c:pt>
                <c:pt idx="1591">
                  <c:v>11147.170837235528</c:v>
                </c:pt>
                <c:pt idx="1592">
                  <c:v>10950.182941643048</c:v>
                </c:pt>
                <c:pt idx="1593">
                  <c:v>11125.093918418614</c:v>
                </c:pt>
                <c:pt idx="1594">
                  <c:v>10934.029705954061</c:v>
                </c:pt>
                <c:pt idx="1595">
                  <c:v>11120.266937866878</c:v>
                </c:pt>
                <c:pt idx="1596">
                  <c:v>10950.138685059412</c:v>
                </c:pt>
                <c:pt idx="1597">
                  <c:v>11147.148692858325</c:v>
                </c:pt>
                <c:pt idx="1598">
                  <c:v>11087.255559036257</c:v>
                </c:pt>
                <c:pt idx="1599">
                  <c:v>11107.579958772409</c:v>
                </c:pt>
                <c:pt idx="1600">
                  <c:v>10996.169008618521</c:v>
                </c:pt>
                <c:pt idx="1601">
                  <c:v>10952.130237583871</c:v>
                </c:pt>
                <c:pt idx="1602">
                  <c:v>11054.53617565827</c:v>
                </c:pt>
                <c:pt idx="1603">
                  <c:v>10848.652270664172</c:v>
                </c:pt>
                <c:pt idx="1604">
                  <c:v>11015.047933632766</c:v>
                </c:pt>
                <c:pt idx="1605">
                  <c:v>11106.827174087482</c:v>
                </c:pt>
                <c:pt idx="1606">
                  <c:v>11183.645521505725</c:v>
                </c:pt>
                <c:pt idx="1607">
                  <c:v>11192.150490576969</c:v>
                </c:pt>
                <c:pt idx="1608">
                  <c:v>11045.681820314881</c:v>
                </c:pt>
                <c:pt idx="1609">
                  <c:v>10867.854190245323</c:v>
                </c:pt>
                <c:pt idx="1610">
                  <c:v>10987.692702010203</c:v>
                </c:pt>
                <c:pt idx="1611">
                  <c:v>11227.923786786117</c:v>
                </c:pt>
                <c:pt idx="1612">
                  <c:v>11000.241263767641</c:v>
                </c:pt>
                <c:pt idx="1613">
                  <c:v>11186.0153625531</c:v>
                </c:pt>
                <c:pt idx="1614">
                  <c:v>10953.723488837193</c:v>
                </c:pt>
                <c:pt idx="1615">
                  <c:v>10765.419421605035</c:v>
                </c:pt>
                <c:pt idx="1616">
                  <c:v>11102.97472313431</c:v>
                </c:pt>
                <c:pt idx="1617">
                  <c:v>10992.760751593978</c:v>
                </c:pt>
                <c:pt idx="1618">
                  <c:v>11209.958852680813</c:v>
                </c:pt>
                <c:pt idx="1619">
                  <c:v>10758.961567782755</c:v>
                </c:pt>
                <c:pt idx="1620">
                  <c:v>11068.327411971681</c:v>
                </c:pt>
                <c:pt idx="1621">
                  <c:v>11196.11515983444</c:v>
                </c:pt>
                <c:pt idx="1622">
                  <c:v>10936.751357186706</c:v>
                </c:pt>
                <c:pt idx="1623">
                  <c:v>11110.281146021913</c:v>
                </c:pt>
                <c:pt idx="1624">
                  <c:v>11023.215168144847</c:v>
                </c:pt>
                <c:pt idx="1625">
                  <c:v>10955.892094038558</c:v>
                </c:pt>
                <c:pt idx="1626">
                  <c:v>11121.794733319995</c:v>
                </c:pt>
                <c:pt idx="1627">
                  <c:v>11012.945295916465</c:v>
                </c:pt>
                <c:pt idx="1628">
                  <c:v>11247.396814349886</c:v>
                </c:pt>
                <c:pt idx="1629">
                  <c:v>10844.073171407144</c:v>
                </c:pt>
                <c:pt idx="1630">
                  <c:v>10944.805812905182</c:v>
                </c:pt>
                <c:pt idx="1631">
                  <c:v>10694.433616703114</c:v>
                </c:pt>
                <c:pt idx="1632">
                  <c:v>11084.17825802854</c:v>
                </c:pt>
                <c:pt idx="1633">
                  <c:v>10935.445846749961</c:v>
                </c:pt>
                <c:pt idx="1634">
                  <c:v>10943.345374224591</c:v>
                </c:pt>
                <c:pt idx="1635">
                  <c:v>10979.083855405974</c:v>
                </c:pt>
                <c:pt idx="1636">
                  <c:v>11030.519398580729</c:v>
                </c:pt>
                <c:pt idx="1637">
                  <c:v>11184.974401195244</c:v>
                </c:pt>
                <c:pt idx="1638">
                  <c:v>11101.070659961728</c:v>
                </c:pt>
                <c:pt idx="1639">
                  <c:v>11149.363140937048</c:v>
                </c:pt>
                <c:pt idx="1640">
                  <c:v>11021.643676605814</c:v>
                </c:pt>
                <c:pt idx="1641">
                  <c:v>11176.004618022134</c:v>
                </c:pt>
                <c:pt idx="1642">
                  <c:v>10976.892954604793</c:v>
                </c:pt>
                <c:pt idx="1643">
                  <c:v>11119.071278504432</c:v>
                </c:pt>
                <c:pt idx="1644">
                  <c:v>11106.672189286359</c:v>
                </c:pt>
                <c:pt idx="1645">
                  <c:v>10974.989760819588</c:v>
                </c:pt>
                <c:pt idx="1646">
                  <c:v>11162.960314870319</c:v>
                </c:pt>
                <c:pt idx="1647">
                  <c:v>11065.383155797317</c:v>
                </c:pt>
                <c:pt idx="1648">
                  <c:v>10940.667921042073</c:v>
                </c:pt>
                <c:pt idx="1649">
                  <c:v>10780.458712151765</c:v>
                </c:pt>
                <c:pt idx="1650">
                  <c:v>11133.508150713395</c:v>
                </c:pt>
                <c:pt idx="1651">
                  <c:v>10928.077558580018</c:v>
                </c:pt>
                <c:pt idx="1652">
                  <c:v>11164.045465971485</c:v>
                </c:pt>
                <c:pt idx="1653">
                  <c:v>11109.196239432174</c:v>
                </c:pt>
                <c:pt idx="1654">
                  <c:v>10973.175098880263</c:v>
                </c:pt>
                <c:pt idx="1655">
                  <c:v>11185.882473594776</c:v>
                </c:pt>
                <c:pt idx="1656">
                  <c:v>11214.832047711345</c:v>
                </c:pt>
                <c:pt idx="1657">
                  <c:v>10982.580477772126</c:v>
                </c:pt>
                <c:pt idx="1658">
                  <c:v>10996.766564250986</c:v>
                </c:pt>
                <c:pt idx="1659">
                  <c:v>10989.883682213109</c:v>
                </c:pt>
                <c:pt idx="1660">
                  <c:v>11070.386196958048</c:v>
                </c:pt>
                <c:pt idx="1661">
                  <c:v>11027.442745085555</c:v>
                </c:pt>
                <c:pt idx="1662">
                  <c:v>11034.924162782869</c:v>
                </c:pt>
                <c:pt idx="1663">
                  <c:v>10876.836109260088</c:v>
                </c:pt>
                <c:pt idx="1664">
                  <c:v>11092.458273797736</c:v>
                </c:pt>
                <c:pt idx="1665">
                  <c:v>11066.777799397547</c:v>
                </c:pt>
                <c:pt idx="1666">
                  <c:v>10995.43866449891</c:v>
                </c:pt>
                <c:pt idx="1667">
                  <c:v>11212.439737836055</c:v>
                </c:pt>
                <c:pt idx="1668">
                  <c:v>11198.618033172856</c:v>
                </c:pt>
                <c:pt idx="1669">
                  <c:v>11197.178323719852</c:v>
                </c:pt>
                <c:pt idx="1670">
                  <c:v>10696.136228663514</c:v>
                </c:pt>
                <c:pt idx="1671">
                  <c:v>10905.575461611832</c:v>
                </c:pt>
                <c:pt idx="1672">
                  <c:v>11091.550558525118</c:v>
                </c:pt>
                <c:pt idx="1673">
                  <c:v>11120.11194465775</c:v>
                </c:pt>
                <c:pt idx="1674">
                  <c:v>11009.603240289571</c:v>
                </c:pt>
                <c:pt idx="1675">
                  <c:v>11218.774988591971</c:v>
                </c:pt>
                <c:pt idx="1676">
                  <c:v>10950.736149471679</c:v>
                </c:pt>
                <c:pt idx="1677">
                  <c:v>11127.330304224304</c:v>
                </c:pt>
                <c:pt idx="1678">
                  <c:v>10805.120106322263</c:v>
                </c:pt>
                <c:pt idx="1679">
                  <c:v>11197.931401310007</c:v>
                </c:pt>
                <c:pt idx="1680">
                  <c:v>11140.461186215001</c:v>
                </c:pt>
                <c:pt idx="1681">
                  <c:v>11115.32934510722</c:v>
                </c:pt>
                <c:pt idx="1682">
                  <c:v>11134.770310911897</c:v>
                </c:pt>
                <c:pt idx="1683">
                  <c:v>11105.764423091021</c:v>
                </c:pt>
                <c:pt idx="1684">
                  <c:v>11003.317624625135</c:v>
                </c:pt>
                <c:pt idx="1685">
                  <c:v>11169.47129909375</c:v>
                </c:pt>
                <c:pt idx="1686">
                  <c:v>10989.463189805194</c:v>
                </c:pt>
                <c:pt idx="1687">
                  <c:v>10678.75669370285</c:v>
                </c:pt>
                <c:pt idx="1688">
                  <c:v>11191.441730517827</c:v>
                </c:pt>
                <c:pt idx="1689">
                  <c:v>11005.132471475754</c:v>
                </c:pt>
                <c:pt idx="1690">
                  <c:v>11040.966992931099</c:v>
                </c:pt>
                <c:pt idx="1691">
                  <c:v>11117.587783313063</c:v>
                </c:pt>
                <c:pt idx="1692">
                  <c:v>11139.221139540165</c:v>
                </c:pt>
                <c:pt idx="1693">
                  <c:v>11136.165337820135</c:v>
                </c:pt>
                <c:pt idx="1694">
                  <c:v>11267.514315526343</c:v>
                </c:pt>
                <c:pt idx="1695">
                  <c:v>11117.432791794372</c:v>
                </c:pt>
                <c:pt idx="1696">
                  <c:v>11007.788365402164</c:v>
                </c:pt>
                <c:pt idx="1697">
                  <c:v>11012.701833598063</c:v>
                </c:pt>
                <c:pt idx="1698">
                  <c:v>10937.481560302127</c:v>
                </c:pt>
                <c:pt idx="1699">
                  <c:v>10986.652545363515</c:v>
                </c:pt>
                <c:pt idx="1700">
                  <c:v>11146.75009442593</c:v>
                </c:pt>
                <c:pt idx="1701">
                  <c:v>11060.535165653842</c:v>
                </c:pt>
                <c:pt idx="1702">
                  <c:v>11121.263325124211</c:v>
                </c:pt>
                <c:pt idx="1703">
                  <c:v>11047.142769162918</c:v>
                </c:pt>
                <c:pt idx="1704">
                  <c:v>11084.067564429308</c:v>
                </c:pt>
                <c:pt idx="1705">
                  <c:v>11140.54976122538</c:v>
                </c:pt>
                <c:pt idx="1706">
                  <c:v>10946.487538649171</c:v>
                </c:pt>
                <c:pt idx="1707">
                  <c:v>11122.813268924536</c:v>
                </c:pt>
                <c:pt idx="1708">
                  <c:v>11091.019214491345</c:v>
                </c:pt>
                <c:pt idx="1709">
                  <c:v>10985.767308535709</c:v>
                </c:pt>
                <c:pt idx="1710">
                  <c:v>11146.927249201213</c:v>
                </c:pt>
                <c:pt idx="1711">
                  <c:v>11124.252511265382</c:v>
                </c:pt>
                <c:pt idx="1712">
                  <c:v>10913.828260150616</c:v>
                </c:pt>
                <c:pt idx="1713">
                  <c:v>10515.59329620276</c:v>
                </c:pt>
                <c:pt idx="1714">
                  <c:v>10972.267772004623</c:v>
                </c:pt>
                <c:pt idx="1715">
                  <c:v>11091.174189720818</c:v>
                </c:pt>
                <c:pt idx="1716">
                  <c:v>11008.939260347948</c:v>
                </c:pt>
                <c:pt idx="1717">
                  <c:v>11169.914229980051</c:v>
                </c:pt>
                <c:pt idx="1718">
                  <c:v>11132.024567389424</c:v>
                </c:pt>
                <c:pt idx="1719">
                  <c:v>11012.237042472681</c:v>
                </c:pt>
                <c:pt idx="1720">
                  <c:v>11127.286019156823</c:v>
                </c:pt>
                <c:pt idx="1721">
                  <c:v>11074.747332085904</c:v>
                </c:pt>
                <c:pt idx="1722">
                  <c:v>11189.071830807447</c:v>
                </c:pt>
                <c:pt idx="1723">
                  <c:v>11148.720948838058</c:v>
                </c:pt>
                <c:pt idx="1724">
                  <c:v>11111.25535188548</c:v>
                </c:pt>
                <c:pt idx="1725">
                  <c:v>11017.172720073539</c:v>
                </c:pt>
                <c:pt idx="1726">
                  <c:v>11100.871398366955</c:v>
                </c:pt>
                <c:pt idx="1727">
                  <c:v>10980.610856346073</c:v>
                </c:pt>
                <c:pt idx="1728">
                  <c:v>11044.353691750339</c:v>
                </c:pt>
                <c:pt idx="1729">
                  <c:v>11147.945891754993</c:v>
                </c:pt>
                <c:pt idx="1730">
                  <c:v>11124.429649371716</c:v>
                </c:pt>
                <c:pt idx="1731">
                  <c:v>11142.47627589291</c:v>
                </c:pt>
                <c:pt idx="1732">
                  <c:v>11055.13385503053</c:v>
                </c:pt>
                <c:pt idx="1733">
                  <c:v>11180.943490795076</c:v>
                </c:pt>
                <c:pt idx="1734">
                  <c:v>10981.009205699247</c:v>
                </c:pt>
                <c:pt idx="1735">
                  <c:v>11056.904764627767</c:v>
                </c:pt>
                <c:pt idx="1736">
                  <c:v>11109.351225798735</c:v>
                </c:pt>
                <c:pt idx="1737">
                  <c:v>11105.4323143286</c:v>
                </c:pt>
                <c:pt idx="1738">
                  <c:v>11112.827373945051</c:v>
                </c:pt>
                <c:pt idx="1739">
                  <c:v>10949.408452341875</c:v>
                </c:pt>
                <c:pt idx="1740">
                  <c:v>10995.460796112195</c:v>
                </c:pt>
                <c:pt idx="1741">
                  <c:v>11134.283160573936</c:v>
                </c:pt>
                <c:pt idx="1742">
                  <c:v>11019.031921187438</c:v>
                </c:pt>
                <c:pt idx="1743">
                  <c:v>10929.006882769698</c:v>
                </c:pt>
                <c:pt idx="1744">
                  <c:v>11080.23759494417</c:v>
                </c:pt>
                <c:pt idx="1745">
                  <c:v>11074.791607939522</c:v>
                </c:pt>
                <c:pt idx="1746">
                  <c:v>11125.381768902284</c:v>
                </c:pt>
                <c:pt idx="1747">
                  <c:v>11102.996863488344</c:v>
                </c:pt>
                <c:pt idx="1748">
                  <c:v>11150.470372837855</c:v>
                </c:pt>
                <c:pt idx="1749">
                  <c:v>10952.26300820789</c:v>
                </c:pt>
                <c:pt idx="1750">
                  <c:v>10976.361829545956</c:v>
                </c:pt>
                <c:pt idx="1751">
                  <c:v>11200.102051465516</c:v>
                </c:pt>
                <c:pt idx="1752">
                  <c:v>11259.84814887325</c:v>
                </c:pt>
                <c:pt idx="1753">
                  <c:v>11084.776004281335</c:v>
                </c:pt>
                <c:pt idx="1754">
                  <c:v>10988.356633692803</c:v>
                </c:pt>
                <c:pt idx="1755">
                  <c:v>11109.196239432174</c:v>
                </c:pt>
                <c:pt idx="1756">
                  <c:v>11156.449516134624</c:v>
                </c:pt>
                <c:pt idx="1757">
                  <c:v>11021.621542984409</c:v>
                </c:pt>
                <c:pt idx="1758">
                  <c:v>11092.126182471209</c:v>
                </c:pt>
                <c:pt idx="1759">
                  <c:v>11054.757538234919</c:v>
                </c:pt>
                <c:pt idx="1760">
                  <c:v>11090.62070718818</c:v>
                </c:pt>
                <c:pt idx="1761">
                  <c:v>11045.194839095271</c:v>
                </c:pt>
                <c:pt idx="1762">
                  <c:v>11076.806167173876</c:v>
                </c:pt>
                <c:pt idx="1763">
                  <c:v>11101.491323844648</c:v>
                </c:pt>
                <c:pt idx="1764">
                  <c:v>11040.723506383381</c:v>
                </c:pt>
                <c:pt idx="1765">
                  <c:v>11076.828305273346</c:v>
                </c:pt>
                <c:pt idx="1766">
                  <c:v>11035.588203619534</c:v>
                </c:pt>
                <c:pt idx="1767">
                  <c:v>10836.375113655678</c:v>
                </c:pt>
                <c:pt idx="1768">
                  <c:v>11110.5468381519</c:v>
                </c:pt>
                <c:pt idx="1769">
                  <c:v>11155.674433307138</c:v>
                </c:pt>
                <c:pt idx="1770">
                  <c:v>11090.687125029077</c:v>
                </c:pt>
                <c:pt idx="1771">
                  <c:v>11164.244779999884</c:v>
                </c:pt>
                <c:pt idx="1772">
                  <c:v>11129.898852004937</c:v>
                </c:pt>
                <c:pt idx="1773">
                  <c:v>11011.174665581259</c:v>
                </c:pt>
                <c:pt idx="1774">
                  <c:v>10997.098540128804</c:v>
                </c:pt>
                <c:pt idx="1775">
                  <c:v>11050.418864645053</c:v>
                </c:pt>
                <c:pt idx="1776">
                  <c:v>11048.006060782222</c:v>
                </c:pt>
                <c:pt idx="1777">
                  <c:v>11229.430165542848</c:v>
                </c:pt>
                <c:pt idx="1778">
                  <c:v>11195.05200118183</c:v>
                </c:pt>
                <c:pt idx="1779">
                  <c:v>11273.120118136847</c:v>
                </c:pt>
                <c:pt idx="1780">
                  <c:v>10936.485829201494</c:v>
                </c:pt>
                <c:pt idx="1781">
                  <c:v>10972.732500063677</c:v>
                </c:pt>
                <c:pt idx="1782">
                  <c:v>11140.439042467571</c:v>
                </c:pt>
                <c:pt idx="1783">
                  <c:v>11044.353691750339</c:v>
                </c:pt>
                <c:pt idx="1784">
                  <c:v>11173.169798688414</c:v>
                </c:pt>
                <c:pt idx="1785">
                  <c:v>10864.64642035187</c:v>
                </c:pt>
                <c:pt idx="1786">
                  <c:v>11074.968711428546</c:v>
                </c:pt>
                <c:pt idx="1787">
                  <c:v>11066.556426909836</c:v>
                </c:pt>
                <c:pt idx="1788">
                  <c:v>10918.054305779728</c:v>
                </c:pt>
                <c:pt idx="1789">
                  <c:v>11168.674025684964</c:v>
                </c:pt>
                <c:pt idx="1790">
                  <c:v>11061.287815902877</c:v>
                </c:pt>
                <c:pt idx="1791">
                  <c:v>10989.109091399076</c:v>
                </c:pt>
                <c:pt idx="1792">
                  <c:v>11072.88775295969</c:v>
                </c:pt>
                <c:pt idx="1793">
                  <c:v>11038.642811902482</c:v>
                </c:pt>
                <c:pt idx="1794">
                  <c:v>11083.381265168444</c:v>
                </c:pt>
                <c:pt idx="1795">
                  <c:v>10993.402563209216</c:v>
                </c:pt>
                <c:pt idx="1796">
                  <c:v>11176.447561785586</c:v>
                </c:pt>
                <c:pt idx="1797">
                  <c:v>11027.132868183293</c:v>
                </c:pt>
                <c:pt idx="1798">
                  <c:v>11057.103992683897</c:v>
                </c:pt>
                <c:pt idx="1799">
                  <c:v>10883.827129942889</c:v>
                </c:pt>
                <c:pt idx="1800">
                  <c:v>11110.834671612804</c:v>
                </c:pt>
                <c:pt idx="1801">
                  <c:v>11210.734126150533</c:v>
                </c:pt>
                <c:pt idx="1802">
                  <c:v>11020.271395341935</c:v>
                </c:pt>
                <c:pt idx="1803">
                  <c:v>11071.338113707008</c:v>
                </c:pt>
                <c:pt idx="1804">
                  <c:v>11149.318851770156</c:v>
                </c:pt>
                <c:pt idx="1805">
                  <c:v>11204.4434177527</c:v>
                </c:pt>
                <c:pt idx="1806">
                  <c:v>11105.897266719099</c:v>
                </c:pt>
                <c:pt idx="1807">
                  <c:v>11130.518850388366</c:v>
                </c:pt>
                <c:pt idx="1808">
                  <c:v>10577.989434096513</c:v>
                </c:pt>
                <c:pt idx="1809">
                  <c:v>10926.595070860883</c:v>
                </c:pt>
                <c:pt idx="1810">
                  <c:v>10957.042788712695</c:v>
                </c:pt>
                <c:pt idx="1811">
                  <c:v>11031.626116725032</c:v>
                </c:pt>
                <c:pt idx="1812">
                  <c:v>10996.346062012279</c:v>
                </c:pt>
                <c:pt idx="1813">
                  <c:v>10939.76069003518</c:v>
                </c:pt>
                <c:pt idx="1814">
                  <c:v>11087.255559036257</c:v>
                </c:pt>
                <c:pt idx="1815">
                  <c:v>10974.945500642263</c:v>
                </c:pt>
                <c:pt idx="1816">
                  <c:v>11078.555082797606</c:v>
                </c:pt>
                <c:pt idx="1817">
                  <c:v>11032.710704753781</c:v>
                </c:pt>
                <c:pt idx="1818">
                  <c:v>11006.770269849121</c:v>
                </c:pt>
                <c:pt idx="1819">
                  <c:v>11182.161615308449</c:v>
                </c:pt>
                <c:pt idx="1820">
                  <c:v>10897.986612222754</c:v>
                </c:pt>
                <c:pt idx="1821">
                  <c:v>11219.461688183959</c:v>
                </c:pt>
                <c:pt idx="1822">
                  <c:v>10981.363294458877</c:v>
                </c:pt>
                <c:pt idx="1823">
                  <c:v>11147.591580799626</c:v>
                </c:pt>
                <c:pt idx="1824">
                  <c:v>11057.524585729885</c:v>
                </c:pt>
                <c:pt idx="1825">
                  <c:v>11189.714137532777</c:v>
                </c:pt>
                <c:pt idx="1826">
                  <c:v>11014.09621149186</c:v>
                </c:pt>
                <c:pt idx="1827">
                  <c:v>11108.155619178053</c:v>
                </c:pt>
                <c:pt idx="1828">
                  <c:v>8016.5693906143888</c:v>
                </c:pt>
                <c:pt idx="1829">
                  <c:v>11144.956409848039</c:v>
                </c:pt>
                <c:pt idx="1830">
                  <c:v>11231.091625616547</c:v>
                </c:pt>
                <c:pt idx="1831">
                  <c:v>10680.857229574442</c:v>
                </c:pt>
                <c:pt idx="1832">
                  <c:v>10914.669039671437</c:v>
                </c:pt>
                <c:pt idx="1833">
                  <c:v>10977.733904535493</c:v>
                </c:pt>
                <c:pt idx="1834">
                  <c:v>11102.819740710618</c:v>
                </c:pt>
                <c:pt idx="1835">
                  <c:v>11071.448801923481</c:v>
                </c:pt>
                <c:pt idx="1836">
                  <c:v>11040.413614723931</c:v>
                </c:pt>
                <c:pt idx="1837">
                  <c:v>11034.038777463245</c:v>
                </c:pt>
                <c:pt idx="1838">
                  <c:v>10985.169775168039</c:v>
                </c:pt>
                <c:pt idx="1839">
                  <c:v>11072.444997959139</c:v>
                </c:pt>
                <c:pt idx="1840">
                  <c:v>10558.891475422073</c:v>
                </c:pt>
                <c:pt idx="1841">
                  <c:v>10907.500358268053</c:v>
                </c:pt>
                <c:pt idx="1842">
                  <c:v>10918.010053704938</c:v>
                </c:pt>
                <c:pt idx="1843">
                  <c:v>10987.360736726614</c:v>
                </c:pt>
                <c:pt idx="1844">
                  <c:v>11036.362919932028</c:v>
                </c:pt>
                <c:pt idx="1845">
                  <c:v>11009.647505673385</c:v>
                </c:pt>
                <c:pt idx="1846">
                  <c:v>10980.832161476741</c:v>
                </c:pt>
                <c:pt idx="1847">
                  <c:v>11150.027479447606</c:v>
                </c:pt>
                <c:pt idx="1848">
                  <c:v>11169.116955009584</c:v>
                </c:pt>
                <c:pt idx="1849">
                  <c:v>10764.534777203648</c:v>
                </c:pt>
                <c:pt idx="1850">
                  <c:v>10975.852835578544</c:v>
                </c:pt>
                <c:pt idx="1851">
                  <c:v>11012.856764140424</c:v>
                </c:pt>
                <c:pt idx="1852">
                  <c:v>11054.004906212305</c:v>
                </c:pt>
                <c:pt idx="1853">
                  <c:v>11031.692519952843</c:v>
                </c:pt>
                <c:pt idx="1854">
                  <c:v>11141.656951647574</c:v>
                </c:pt>
                <c:pt idx="1855">
                  <c:v>10746.997152880027</c:v>
                </c:pt>
                <c:pt idx="1856">
                  <c:v>11052.94237044307</c:v>
                </c:pt>
                <c:pt idx="1857">
                  <c:v>11065.582390150381</c:v>
                </c:pt>
                <c:pt idx="1858">
                  <c:v>11036.805615937094</c:v>
                </c:pt>
                <c:pt idx="1859">
                  <c:v>10886.415614857799</c:v>
                </c:pt>
                <c:pt idx="1860">
                  <c:v>11196.4916964449</c:v>
                </c:pt>
                <c:pt idx="1861">
                  <c:v>11046.412293765372</c:v>
                </c:pt>
                <c:pt idx="1862">
                  <c:v>10963.150394202399</c:v>
                </c:pt>
                <c:pt idx="1863">
                  <c:v>11113.912296387814</c:v>
                </c:pt>
                <c:pt idx="1864">
                  <c:v>10938.787079192274</c:v>
                </c:pt>
                <c:pt idx="1865">
                  <c:v>11161.830877359431</c:v>
                </c:pt>
                <c:pt idx="1866">
                  <c:v>11155.098659173673</c:v>
                </c:pt>
                <c:pt idx="1867">
                  <c:v>11018.788453684478</c:v>
                </c:pt>
                <c:pt idx="1868">
                  <c:v>10942.216858104728</c:v>
                </c:pt>
                <c:pt idx="1869">
                  <c:v>11114.266557806581</c:v>
                </c:pt>
                <c:pt idx="1870">
                  <c:v>10840.290483499841</c:v>
                </c:pt>
                <c:pt idx="1871">
                  <c:v>11132.976716827576</c:v>
                </c:pt>
                <c:pt idx="1872">
                  <c:v>11135.368178590506</c:v>
                </c:pt>
                <c:pt idx="1873">
                  <c:v>11043.047704920202</c:v>
                </c:pt>
                <c:pt idx="1874">
                  <c:v>11207.23434278491</c:v>
                </c:pt>
                <c:pt idx="1875">
                  <c:v>10963.991305956277</c:v>
                </c:pt>
                <c:pt idx="1876">
                  <c:v>10940.070475937333</c:v>
                </c:pt>
                <c:pt idx="1877">
                  <c:v>10969.346640560581</c:v>
                </c:pt>
                <c:pt idx="1878">
                  <c:v>10923.276093552686</c:v>
                </c:pt>
                <c:pt idx="1879">
                  <c:v>10838.012042509587</c:v>
                </c:pt>
                <c:pt idx="1880">
                  <c:v>11086.702084930334</c:v>
                </c:pt>
                <c:pt idx="1881">
                  <c:v>11088.827431973743</c:v>
                </c:pt>
                <c:pt idx="1882">
                  <c:v>11013.719950122335</c:v>
                </c:pt>
                <c:pt idx="1883">
                  <c:v>11097.860353367383</c:v>
                </c:pt>
                <c:pt idx="1884">
                  <c:v>10893.893574227355</c:v>
                </c:pt>
                <c:pt idx="1885">
                  <c:v>10891.636894037118</c:v>
                </c:pt>
                <c:pt idx="1886">
                  <c:v>10986.763200152571</c:v>
                </c:pt>
                <c:pt idx="1887">
                  <c:v>10939.05260912246</c:v>
                </c:pt>
                <c:pt idx="1888">
                  <c:v>11054.53617565827</c:v>
                </c:pt>
                <c:pt idx="1889">
                  <c:v>10934.560758006943</c:v>
                </c:pt>
                <c:pt idx="1890">
                  <c:v>11156.16162792393</c:v>
                </c:pt>
                <c:pt idx="1891">
                  <c:v>11071.891555253142</c:v>
                </c:pt>
                <c:pt idx="1892">
                  <c:v>11109.550494125893</c:v>
                </c:pt>
                <c:pt idx="1893">
                  <c:v>11170.06925599542</c:v>
                </c:pt>
                <c:pt idx="1894">
                  <c:v>11055.864353833609</c:v>
                </c:pt>
                <c:pt idx="1895">
                  <c:v>10979.371550639771</c:v>
                </c:pt>
                <c:pt idx="1896">
                  <c:v>11143.95992432212</c:v>
                </c:pt>
                <c:pt idx="1897">
                  <c:v>11005.818575072424</c:v>
                </c:pt>
                <c:pt idx="1898">
                  <c:v>10948.810990488095</c:v>
                </c:pt>
                <c:pt idx="1899">
                  <c:v>11156.825985874519</c:v>
                </c:pt>
                <c:pt idx="1900">
                  <c:v>10926.174665154433</c:v>
                </c:pt>
                <c:pt idx="1901">
                  <c:v>10977.047866257159</c:v>
                </c:pt>
                <c:pt idx="1902">
                  <c:v>10954.940561306546</c:v>
                </c:pt>
                <c:pt idx="1903">
                  <c:v>11085.196641360133</c:v>
                </c:pt>
                <c:pt idx="1904">
                  <c:v>11069.854896075547</c:v>
                </c:pt>
                <c:pt idx="1905">
                  <c:v>10988.135322966633</c:v>
                </c:pt>
                <c:pt idx="1906">
                  <c:v>10932.87909623925</c:v>
                </c:pt>
                <c:pt idx="1907">
                  <c:v>10881.216541713948</c:v>
                </c:pt>
                <c:pt idx="1908">
                  <c:v>10907.035726994642</c:v>
                </c:pt>
                <c:pt idx="1909">
                  <c:v>11026.136837592665</c:v>
                </c:pt>
                <c:pt idx="1910">
                  <c:v>10991.388607313142</c:v>
                </c:pt>
                <c:pt idx="1911">
                  <c:v>11269.530612779936</c:v>
                </c:pt>
                <c:pt idx="1912">
                  <c:v>11042.250834643639</c:v>
                </c:pt>
                <c:pt idx="1913">
                  <c:v>11233.018936326152</c:v>
                </c:pt>
                <c:pt idx="1914">
                  <c:v>11083.514097141779</c:v>
                </c:pt>
                <c:pt idx="1915">
                  <c:v>11136.054621101475</c:v>
                </c:pt>
                <c:pt idx="1916">
                  <c:v>11001.392128772884</c:v>
                </c:pt>
                <c:pt idx="1917">
                  <c:v>10971.360447854402</c:v>
                </c:pt>
                <c:pt idx="1918">
                  <c:v>10794.768746184844</c:v>
                </c:pt>
                <c:pt idx="1919">
                  <c:v>10904.181578055304</c:v>
                </c:pt>
                <c:pt idx="1920">
                  <c:v>10908.960632322842</c:v>
                </c:pt>
                <c:pt idx="1921">
                  <c:v>11039.90450775192</c:v>
                </c:pt>
                <c:pt idx="1922">
                  <c:v>10512.388690349702</c:v>
                </c:pt>
                <c:pt idx="1923">
                  <c:v>11138.623262205601</c:v>
                </c:pt>
                <c:pt idx="1924">
                  <c:v>10987.449260765889</c:v>
                </c:pt>
                <c:pt idx="1925">
                  <c:v>10967.886085401204</c:v>
                </c:pt>
                <c:pt idx="1926">
                  <c:v>11090.332896742875</c:v>
                </c:pt>
                <c:pt idx="1927">
                  <c:v>11073.352646510384</c:v>
                </c:pt>
                <c:pt idx="1928">
                  <c:v>11103.417530584729</c:v>
                </c:pt>
                <c:pt idx="1929">
                  <c:v>10933.653544624223</c:v>
                </c:pt>
                <c:pt idx="1930">
                  <c:v>11033.507547621075</c:v>
                </c:pt>
                <c:pt idx="1931">
                  <c:v>11098.435991557053</c:v>
                </c:pt>
                <c:pt idx="1932">
                  <c:v>10934.206723205645</c:v>
                </c:pt>
                <c:pt idx="1933">
                  <c:v>10880.220983816002</c:v>
                </c:pt>
                <c:pt idx="1934">
                  <c:v>11021.245271684458</c:v>
                </c:pt>
                <c:pt idx="1935">
                  <c:v>11067.751840532203</c:v>
                </c:pt>
                <c:pt idx="1936">
                  <c:v>11123.74323992726</c:v>
                </c:pt>
                <c:pt idx="1937">
                  <c:v>10944.894324560128</c:v>
                </c:pt>
                <c:pt idx="1938">
                  <c:v>10927.723531033109</c:v>
                </c:pt>
                <c:pt idx="1939">
                  <c:v>11091.860509720038</c:v>
                </c:pt>
                <c:pt idx="1940">
                  <c:v>11141.811958719651</c:v>
                </c:pt>
                <c:pt idx="1941">
                  <c:v>11186.790549745243</c:v>
                </c:pt>
                <c:pt idx="1942">
                  <c:v>10932.148903787163</c:v>
                </c:pt>
                <c:pt idx="1943">
                  <c:v>11052.167607399853</c:v>
                </c:pt>
                <c:pt idx="1944">
                  <c:v>11059.0520081</c:v>
                </c:pt>
                <c:pt idx="1945">
                  <c:v>11005.752177879143</c:v>
                </c:pt>
                <c:pt idx="1946">
                  <c:v>11091.329165043921</c:v>
                </c:pt>
                <c:pt idx="1947">
                  <c:v>10804.61137850502</c:v>
                </c:pt>
                <c:pt idx="1948">
                  <c:v>11066.113682486712</c:v>
                </c:pt>
                <c:pt idx="1949">
                  <c:v>11111.986008788008</c:v>
                </c:pt>
                <c:pt idx="1950">
                  <c:v>11199.481863469175</c:v>
                </c:pt>
                <c:pt idx="1951">
                  <c:v>10932.569317417105</c:v>
                </c:pt>
                <c:pt idx="1952">
                  <c:v>10905.110833095121</c:v>
                </c:pt>
                <c:pt idx="1953">
                  <c:v>10924.338162528606</c:v>
                </c:pt>
                <c:pt idx="1954">
                  <c:v>11091.107771753857</c:v>
                </c:pt>
                <c:pt idx="1955">
                  <c:v>10966.359148882419</c:v>
                </c:pt>
                <c:pt idx="1956">
                  <c:v>11096.421263600943</c:v>
                </c:pt>
                <c:pt idx="1957">
                  <c:v>11164.15619596575</c:v>
                </c:pt>
                <c:pt idx="1958">
                  <c:v>11207.522297456748</c:v>
                </c:pt>
                <c:pt idx="1959">
                  <c:v>10971.537486499103</c:v>
                </c:pt>
                <c:pt idx="1960">
                  <c:v>11094.229434820323</c:v>
                </c:pt>
                <c:pt idx="1961">
                  <c:v>11178.972358026915</c:v>
                </c:pt>
                <c:pt idx="1962">
                  <c:v>11113.934437711645</c:v>
                </c:pt>
                <c:pt idx="1963">
                  <c:v>11091.90478849276</c:v>
                </c:pt>
                <c:pt idx="1964">
                  <c:v>11041.409696295168</c:v>
                </c:pt>
                <c:pt idx="1965">
                  <c:v>11115.262920767052</c:v>
                </c:pt>
                <c:pt idx="1966">
                  <c:v>11148.521648200242</c:v>
                </c:pt>
                <c:pt idx="1967">
                  <c:v>11062.74884888771</c:v>
                </c:pt>
                <c:pt idx="1968">
                  <c:v>10948.257786093385</c:v>
                </c:pt>
                <c:pt idx="1969">
                  <c:v>11103.771777105958</c:v>
                </c:pt>
                <c:pt idx="1970">
                  <c:v>10962.132451493455</c:v>
                </c:pt>
                <c:pt idx="1971">
                  <c:v>10868.097539555924</c:v>
                </c:pt>
                <c:pt idx="1972">
                  <c:v>11235.411485494647</c:v>
                </c:pt>
                <c:pt idx="1973">
                  <c:v>10990.082863036116</c:v>
                </c:pt>
                <c:pt idx="1974">
                  <c:v>10816.998005205145</c:v>
                </c:pt>
                <c:pt idx="1975">
                  <c:v>10569.412910242589</c:v>
                </c:pt>
                <c:pt idx="1976">
                  <c:v>10386.195245151795</c:v>
                </c:pt>
                <c:pt idx="1977">
                  <c:v>10238.520557838603</c:v>
                </c:pt>
                <c:pt idx="1978">
                  <c:v>10086.596345766049</c:v>
                </c:pt>
                <c:pt idx="1979">
                  <c:v>9922.8331038067081</c:v>
                </c:pt>
                <c:pt idx="1980">
                  <c:v>9787.7103708803988</c:v>
                </c:pt>
                <c:pt idx="1981">
                  <c:v>9678.8692959000746</c:v>
                </c:pt>
                <c:pt idx="1982">
                  <c:v>9555.3477548956253</c:v>
                </c:pt>
                <c:pt idx="1983">
                  <c:v>9441.5533030772112</c:v>
                </c:pt>
                <c:pt idx="1984">
                  <c:v>9329.4930820681402</c:v>
                </c:pt>
                <c:pt idx="1985">
                  <c:v>9281.2839390048521</c:v>
                </c:pt>
                <c:pt idx="1986">
                  <c:v>9188.1440745661548</c:v>
                </c:pt>
                <c:pt idx="1987">
                  <c:v>9088.9498681064561</c:v>
                </c:pt>
                <c:pt idx="1988">
                  <c:v>9082.3250573562254</c:v>
                </c:pt>
                <c:pt idx="1989">
                  <c:v>9011.4925185999073</c:v>
                </c:pt>
                <c:pt idx="1990">
                  <c:v>8952.5992824695368</c:v>
                </c:pt>
                <c:pt idx="1991">
                  <c:v>8957.7049866503512</c:v>
                </c:pt>
                <c:pt idx="1992">
                  <c:v>8879.1280790241508</c:v>
                </c:pt>
                <c:pt idx="1993">
                  <c:v>8303.4306903895776</c:v>
                </c:pt>
                <c:pt idx="1994">
                  <c:v>8833.8288124527262</c:v>
                </c:pt>
                <c:pt idx="1995">
                  <c:v>8708.9946248979304</c:v>
                </c:pt>
                <c:pt idx="1996">
                  <c:v>8622.1803605198984</c:v>
                </c:pt>
                <c:pt idx="1997">
                  <c:v>8496.0415629145846</c:v>
                </c:pt>
                <c:pt idx="1998">
                  <c:v>8358.6584671903911</c:v>
                </c:pt>
                <c:pt idx="1999">
                  <c:v>8273.0303132246099</c:v>
                </c:pt>
                <c:pt idx="2000">
                  <c:v>8133.1045070516739</c:v>
                </c:pt>
                <c:pt idx="2001">
                  <c:v>7948.1219955634324</c:v>
                </c:pt>
                <c:pt idx="2002">
                  <c:v>7785.4819607349964</c:v>
                </c:pt>
                <c:pt idx="2003">
                  <c:v>7631.4034696716071</c:v>
                </c:pt>
                <c:pt idx="2004">
                  <c:v>7492.6493833736549</c:v>
                </c:pt>
                <c:pt idx="2005">
                  <c:v>7358.6496780153457</c:v>
                </c:pt>
                <c:pt idx="2006">
                  <c:v>7211.295403087679</c:v>
                </c:pt>
                <c:pt idx="2007">
                  <c:v>7073.7384923442169</c:v>
                </c:pt>
                <c:pt idx="2008">
                  <c:v>6961.3543333719344</c:v>
                </c:pt>
                <c:pt idx="2009">
                  <c:v>6876.413419961119</c:v>
                </c:pt>
                <c:pt idx="2010">
                  <c:v>6786.5537841519772</c:v>
                </c:pt>
                <c:pt idx="2011">
                  <c:v>6703.4610739063728</c:v>
                </c:pt>
                <c:pt idx="2012">
                  <c:v>6639.0381733955282</c:v>
                </c:pt>
                <c:pt idx="2013">
                  <c:v>6553.7220140965501</c:v>
                </c:pt>
                <c:pt idx="2014">
                  <c:v>6494.8924718369008</c:v>
                </c:pt>
                <c:pt idx="2015">
                  <c:v>6427.7490107508593</c:v>
                </c:pt>
                <c:pt idx="2016">
                  <c:v>6378.7725471402937</c:v>
                </c:pt>
                <c:pt idx="2017">
                  <c:v>6313.3321251457392</c:v>
                </c:pt>
                <c:pt idx="2018">
                  <c:v>6275.6928704639577</c:v>
                </c:pt>
                <c:pt idx="2019">
                  <c:v>6207.0424387765988</c:v>
                </c:pt>
                <c:pt idx="2020">
                  <c:v>6176.5163644791883</c:v>
                </c:pt>
                <c:pt idx="2021">
                  <c:v>6090.1468264140804</c:v>
                </c:pt>
                <c:pt idx="2022">
                  <c:v>6014.4870270757656</c:v>
                </c:pt>
                <c:pt idx="2023">
                  <c:v>5900.7616103310211</c:v>
                </c:pt>
                <c:pt idx="2024">
                  <c:v>5752.9699237074929</c:v>
                </c:pt>
                <c:pt idx="2025">
                  <c:v>5587.0870140851557</c:v>
                </c:pt>
                <c:pt idx="2026">
                  <c:v>5434.8189592032168</c:v>
                </c:pt>
                <c:pt idx="2027">
                  <c:v>5301.6917825593691</c:v>
                </c:pt>
                <c:pt idx="2028">
                  <c:v>5175.9521925236613</c:v>
                </c:pt>
                <c:pt idx="2029">
                  <c:v>5076.7361291954212</c:v>
                </c:pt>
                <c:pt idx="2030">
                  <c:v>4990.3107112842144</c:v>
                </c:pt>
                <c:pt idx="2031">
                  <c:v>4912.941761535837</c:v>
                </c:pt>
                <c:pt idx="2032">
                  <c:v>4834.724031896777</c:v>
                </c:pt>
                <c:pt idx="2033">
                  <c:v>4821.3211805102646</c:v>
                </c:pt>
                <c:pt idx="2034">
                  <c:v>4782.0905216523979</c:v>
                </c:pt>
                <c:pt idx="2035">
                  <c:v>4750.67397766465</c:v>
                </c:pt>
                <c:pt idx="2036">
                  <c:v>4727.2717237499101</c:v>
                </c:pt>
                <c:pt idx="2037">
                  <c:v>4668.7027500878648</c:v>
                </c:pt>
                <c:pt idx="2038">
                  <c:v>4626.5154743633475</c:v>
                </c:pt>
                <c:pt idx="2039">
                  <c:v>4521.3794811720409</c:v>
                </c:pt>
                <c:pt idx="2040">
                  <c:v>4441.1790952944339</c:v>
                </c:pt>
                <c:pt idx="2041">
                  <c:v>4328.7621024260216</c:v>
                </c:pt>
                <c:pt idx="2042">
                  <c:v>4169.9558905963349</c:v>
                </c:pt>
                <c:pt idx="2043">
                  <c:v>4051.0138931810052</c:v>
                </c:pt>
                <c:pt idx="2044">
                  <c:v>3924.3636811411648</c:v>
                </c:pt>
                <c:pt idx="2045">
                  <c:v>3846.7451735258305</c:v>
                </c:pt>
                <c:pt idx="2046">
                  <c:v>3773.2059660511204</c:v>
                </c:pt>
                <c:pt idx="2047">
                  <c:v>3709.0192161473824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0.29929074114840643</c:v>
                </c:pt>
                <c:pt idx="1">
                  <c:v>-4.9881778510793749E-2</c:v>
                </c:pt>
                <c:pt idx="2">
                  <c:v>-0.1828998382007051</c:v>
                </c:pt>
                <c:pt idx="3">
                  <c:v>-1.6627259874756627E-2</c:v>
                </c:pt>
                <c:pt idx="4">
                  <c:v>9.3445771532974788</c:v>
                </c:pt>
                <c:pt idx="5">
                  <c:v>9.2115574835368612</c:v>
                </c:pt>
                <c:pt idx="6">
                  <c:v>22.114563163216935</c:v>
                </c:pt>
                <c:pt idx="7">
                  <c:v>33.853796615000952</c:v>
                </c:pt>
                <c:pt idx="8">
                  <c:v>32.939262079023997</c:v>
                </c:pt>
                <c:pt idx="9">
                  <c:v>41.253241603667931</c:v>
                </c:pt>
                <c:pt idx="10">
                  <c:v>40.488352809861553</c:v>
                </c:pt>
                <c:pt idx="11">
                  <c:v>45.343742659808136</c:v>
                </c:pt>
                <c:pt idx="12">
                  <c:v>44.844900285171548</c:v>
                </c:pt>
                <c:pt idx="13">
                  <c:v>45.659676274365623</c:v>
                </c:pt>
                <c:pt idx="14">
                  <c:v>46.956667794616159</c:v>
                </c:pt>
                <c:pt idx="15">
                  <c:v>45.692932449293821</c:v>
                </c:pt>
                <c:pt idx="16">
                  <c:v>57.415790586342929</c:v>
                </c:pt>
                <c:pt idx="17">
                  <c:v>56.667519817693453</c:v>
                </c:pt>
                <c:pt idx="18">
                  <c:v>63.43522815887728</c:v>
                </c:pt>
                <c:pt idx="19">
                  <c:v>65.264344112745192</c:v>
                </c:pt>
                <c:pt idx="20">
                  <c:v>56.883686885344495</c:v>
                </c:pt>
                <c:pt idx="21">
                  <c:v>70.685191866413945</c:v>
                </c:pt>
                <c:pt idx="22">
                  <c:v>76.754568101498776</c:v>
                </c:pt>
                <c:pt idx="23">
                  <c:v>72.996540694926708</c:v>
                </c:pt>
                <c:pt idx="24">
                  <c:v>80.828545246182884</c:v>
                </c:pt>
                <c:pt idx="25">
                  <c:v>78.583699519536736</c:v>
                </c:pt>
                <c:pt idx="26">
                  <c:v>91.420927870162913</c:v>
                </c:pt>
                <c:pt idx="27">
                  <c:v>88.47766978778894</c:v>
                </c:pt>
                <c:pt idx="28">
                  <c:v>94.114760950058724</c:v>
                </c:pt>
                <c:pt idx="29">
                  <c:v>105.85458936309539</c:v>
                </c:pt>
                <c:pt idx="30">
                  <c:v>100.18421173765056</c:v>
                </c:pt>
                <c:pt idx="31">
                  <c:v>103.67623162780345</c:v>
                </c:pt>
                <c:pt idx="32">
                  <c:v>120.47124737632505</c:v>
                </c:pt>
                <c:pt idx="33">
                  <c:v>114.8008402633638</c:v>
                </c:pt>
                <c:pt idx="34">
                  <c:v>122.59973114771483</c:v>
                </c:pt>
                <c:pt idx="35">
                  <c:v>126.93984651229037</c:v>
                </c:pt>
                <c:pt idx="36">
                  <c:v>130.53166984752161</c:v>
                </c:pt>
                <c:pt idx="37">
                  <c:v>139.97684915063226</c:v>
                </c:pt>
                <c:pt idx="38">
                  <c:v>146.46210579144696</c:v>
                </c:pt>
                <c:pt idx="39">
                  <c:v>149.27238588947091</c:v>
                </c:pt>
                <c:pt idx="40">
                  <c:v>154.4273406034691</c:v>
                </c:pt>
                <c:pt idx="41">
                  <c:v>162.29281026238695</c:v>
                </c:pt>
                <c:pt idx="42">
                  <c:v>175.56268548917376</c:v>
                </c:pt>
                <c:pt idx="43">
                  <c:v>181.78190393765561</c:v>
                </c:pt>
                <c:pt idx="44">
                  <c:v>191.16062074593859</c:v>
                </c:pt>
                <c:pt idx="45">
                  <c:v>189.49772757096875</c:v>
                </c:pt>
                <c:pt idx="46">
                  <c:v>202.3685209018943</c:v>
                </c:pt>
                <c:pt idx="47">
                  <c:v>219.71249225310598</c:v>
                </c:pt>
                <c:pt idx="48">
                  <c:v>221.02617707317413</c:v>
                </c:pt>
                <c:pt idx="49">
                  <c:v>236.35803634756462</c:v>
                </c:pt>
                <c:pt idx="50">
                  <c:v>239.89999321734703</c:v>
                </c:pt>
                <c:pt idx="51">
                  <c:v>253.07007923210674</c:v>
                </c:pt>
                <c:pt idx="52">
                  <c:v>255.54778351464651</c:v>
                </c:pt>
                <c:pt idx="53">
                  <c:v>273.32405266975314</c:v>
                </c:pt>
                <c:pt idx="54">
                  <c:v>281.13961849600764</c:v>
                </c:pt>
                <c:pt idx="55">
                  <c:v>283.99978216762133</c:v>
                </c:pt>
                <c:pt idx="56">
                  <c:v>294.5424751224121</c:v>
                </c:pt>
                <c:pt idx="57">
                  <c:v>307.76240787014996</c:v>
                </c:pt>
                <c:pt idx="58">
                  <c:v>319.4857422122098</c:v>
                </c:pt>
                <c:pt idx="59">
                  <c:v>334.43507469537929</c:v>
                </c:pt>
                <c:pt idx="60">
                  <c:v>335.20000182171202</c:v>
                </c:pt>
                <c:pt idx="61">
                  <c:v>351.26348033148025</c:v>
                </c:pt>
                <c:pt idx="62">
                  <c:v>364.61647386581427</c:v>
                </c:pt>
                <c:pt idx="63">
                  <c:v>378.88408535327466</c:v>
                </c:pt>
                <c:pt idx="64">
                  <c:v>386.73295151970962</c:v>
                </c:pt>
                <c:pt idx="65">
                  <c:v>394.71486435078441</c:v>
                </c:pt>
                <c:pt idx="66">
                  <c:v>411.36053735136727</c:v>
                </c:pt>
                <c:pt idx="67">
                  <c:v>425.04631324136574</c:v>
                </c:pt>
                <c:pt idx="68">
                  <c:v>430.28451034615546</c:v>
                </c:pt>
                <c:pt idx="69">
                  <c:v>440.96049456522366</c:v>
                </c:pt>
                <c:pt idx="70">
                  <c:v>459.81822298464488</c:v>
                </c:pt>
                <c:pt idx="71">
                  <c:v>458.35482912902069</c:v>
                </c:pt>
                <c:pt idx="72">
                  <c:v>476.9633188178085</c:v>
                </c:pt>
                <c:pt idx="73">
                  <c:v>485.2282958320904</c:v>
                </c:pt>
                <c:pt idx="74">
                  <c:v>496.17074485661487</c:v>
                </c:pt>
                <c:pt idx="75">
                  <c:v>499.56325763769763</c:v>
                </c:pt>
                <c:pt idx="76">
                  <c:v>516.3763113522607</c:v>
                </c:pt>
                <c:pt idx="77">
                  <c:v>540.72333765739813</c:v>
                </c:pt>
                <c:pt idx="78">
                  <c:v>548.29034969648887</c:v>
                </c:pt>
                <c:pt idx="79">
                  <c:v>559.0339712938445</c:v>
                </c:pt>
                <c:pt idx="80">
                  <c:v>575.76507139153978</c:v>
                </c:pt>
                <c:pt idx="81">
                  <c:v>583.91456644520781</c:v>
                </c:pt>
                <c:pt idx="82">
                  <c:v>596.987245531849</c:v>
                </c:pt>
                <c:pt idx="83">
                  <c:v>613.25366311910204</c:v>
                </c:pt>
                <c:pt idx="84">
                  <c:v>622.26859592880282</c:v>
                </c:pt>
                <c:pt idx="85">
                  <c:v>638.45263387455293</c:v>
                </c:pt>
                <c:pt idx="86">
                  <c:v>655.53546337645071</c:v>
                </c:pt>
                <c:pt idx="87">
                  <c:v>668.94270633776716</c:v>
                </c:pt>
                <c:pt idx="88">
                  <c:v>685.01201388477352</c:v>
                </c:pt>
                <c:pt idx="89">
                  <c:v>702.41287055765144</c:v>
                </c:pt>
                <c:pt idx="90">
                  <c:v>713.57581063718214</c:v>
                </c:pt>
                <c:pt idx="91">
                  <c:v>727.38442103819614</c:v>
                </c:pt>
                <c:pt idx="92">
                  <c:v>741.90904729907857</c:v>
                </c:pt>
                <c:pt idx="93">
                  <c:v>761.9085642510114</c:v>
                </c:pt>
                <c:pt idx="94">
                  <c:v>771.11013126775515</c:v>
                </c:pt>
                <c:pt idx="95">
                  <c:v>783.20740706886318</c:v>
                </c:pt>
                <c:pt idx="96">
                  <c:v>795.82109961453671</c:v>
                </c:pt>
                <c:pt idx="97">
                  <c:v>798.10094774621291</c:v>
                </c:pt>
                <c:pt idx="98">
                  <c:v>829.27204708145791</c:v>
                </c:pt>
                <c:pt idx="99">
                  <c:v>845.74960734502019</c:v>
                </c:pt>
                <c:pt idx="100">
                  <c:v>861.72900161221344</c:v>
                </c:pt>
                <c:pt idx="101">
                  <c:v>865.9071411342137</c:v>
                </c:pt>
                <c:pt idx="102">
                  <c:v>880.67278383224834</c:v>
                </c:pt>
                <c:pt idx="103">
                  <c:v>873.94737835923195</c:v>
                </c:pt>
                <c:pt idx="104">
                  <c:v>905.36227238612969</c:v>
                </c:pt>
                <c:pt idx="105">
                  <c:v>907.37685873084661</c:v>
                </c:pt>
                <c:pt idx="106">
                  <c:v>928.12335446885209</c:v>
                </c:pt>
                <c:pt idx="107">
                  <c:v>934.60086863005688</c:v>
                </c:pt>
                <c:pt idx="108">
                  <c:v>949.42177229918479</c:v>
                </c:pt>
                <c:pt idx="109">
                  <c:v>954.55109651164969</c:v>
                </c:pt>
                <c:pt idx="110">
                  <c:v>956.86600392467301</c:v>
                </c:pt>
                <c:pt idx="111">
                  <c:v>966.39242950882203</c:v>
                </c:pt>
                <c:pt idx="112">
                  <c:v>980.26667588236535</c:v>
                </c:pt>
                <c:pt idx="113">
                  <c:v>991.2436578443162</c:v>
                </c:pt>
                <c:pt idx="114">
                  <c:v>996.50754693771955</c:v>
                </c:pt>
                <c:pt idx="115">
                  <c:v>996.4075980404649</c:v>
                </c:pt>
                <c:pt idx="116">
                  <c:v>1005.2366639117192</c:v>
                </c:pt>
                <c:pt idx="117">
                  <c:v>1007.585613251753</c:v>
                </c:pt>
                <c:pt idx="118">
                  <c:v>1022.7297089349883</c:v>
                </c:pt>
                <c:pt idx="119">
                  <c:v>1023.3961507672773</c:v>
                </c:pt>
                <c:pt idx="120">
                  <c:v>1037.8586792672029</c:v>
                </c:pt>
                <c:pt idx="121">
                  <c:v>1042.1577257122908</c:v>
                </c:pt>
                <c:pt idx="122">
                  <c:v>1041.3079040448583</c:v>
                </c:pt>
                <c:pt idx="123">
                  <c:v>1043.4074725856954</c:v>
                </c:pt>
                <c:pt idx="124">
                  <c:v>1058.8552509513054</c:v>
                </c:pt>
                <c:pt idx="125">
                  <c:v>1053.9057786935048</c:v>
                </c:pt>
                <c:pt idx="126">
                  <c:v>1056.9221029153684</c:v>
                </c:pt>
                <c:pt idx="127">
                  <c:v>1056.5388094979774</c:v>
                </c:pt>
                <c:pt idx="128">
                  <c:v>1067.9380740719196</c:v>
                </c:pt>
                <c:pt idx="129">
                  <c:v>1060.8884183243142</c:v>
                </c:pt>
                <c:pt idx="130">
                  <c:v>1066.5881120844947</c:v>
                </c:pt>
                <c:pt idx="131">
                  <c:v>1075.9047880447501</c:v>
                </c:pt>
                <c:pt idx="132">
                  <c:v>1068.604726865638</c:v>
                </c:pt>
                <c:pt idx="133">
                  <c:v>1078.5049047416749</c:v>
                </c:pt>
                <c:pt idx="134">
                  <c:v>1069.538046227671</c:v>
                </c:pt>
                <c:pt idx="135">
                  <c:v>1073.3547221498743</c:v>
                </c:pt>
                <c:pt idx="136">
                  <c:v>1074.4714117684791</c:v>
                </c:pt>
                <c:pt idx="137">
                  <c:v>1085.1220954459541</c:v>
                </c:pt>
                <c:pt idx="138">
                  <c:v>1089.7893293616662</c:v>
                </c:pt>
                <c:pt idx="139">
                  <c:v>1085.5221376348622</c:v>
                </c:pt>
                <c:pt idx="140">
                  <c:v>1085.2221058804109</c:v>
                </c:pt>
                <c:pt idx="141">
                  <c:v>1092.4230555286583</c:v>
                </c:pt>
                <c:pt idx="142">
                  <c:v>1081.6551134249728</c:v>
                </c:pt>
                <c:pt idx="143">
                  <c:v>1093.8066163555191</c:v>
                </c:pt>
                <c:pt idx="144">
                  <c:v>1085.2387742934616</c:v>
                </c:pt>
                <c:pt idx="145">
                  <c:v>1101.1080595059107</c:v>
                </c:pt>
                <c:pt idx="146">
                  <c:v>1085.6388168332678</c:v>
                </c:pt>
                <c:pt idx="147">
                  <c:v>1080.4716930268903</c:v>
                </c:pt>
                <c:pt idx="148">
                  <c:v>1081.738453283639</c:v>
                </c:pt>
                <c:pt idx="149">
                  <c:v>1088.5058236416821</c:v>
                </c:pt>
                <c:pt idx="150">
                  <c:v>1075.9547898167609</c:v>
                </c:pt>
                <c:pt idx="151">
                  <c:v>1089.1559093965068</c:v>
                </c:pt>
                <c:pt idx="152">
                  <c:v>1080.8717212882248</c:v>
                </c:pt>
                <c:pt idx="153">
                  <c:v>1084.4386928213489</c:v>
                </c:pt>
                <c:pt idx="154">
                  <c:v>1087.2223303730268</c:v>
                </c:pt>
                <c:pt idx="155">
                  <c:v>1084.222004916398</c:v>
                </c:pt>
                <c:pt idx="156">
                  <c:v>1092.2230238440309</c:v>
                </c:pt>
                <c:pt idx="157">
                  <c:v>1088.9725515522944</c:v>
                </c:pt>
                <c:pt idx="158">
                  <c:v>1097.9407165545092</c:v>
                </c:pt>
                <c:pt idx="159">
                  <c:v>1090.3727451762163</c:v>
                </c:pt>
                <c:pt idx="160">
                  <c:v>1094.0733285538499</c:v>
                </c:pt>
                <c:pt idx="161">
                  <c:v>1087.8724098248017</c:v>
                </c:pt>
                <c:pt idx="162">
                  <c:v>1082.8885486350387</c:v>
                </c:pt>
                <c:pt idx="163">
                  <c:v>1088.6891808387061</c:v>
                </c:pt>
                <c:pt idx="164">
                  <c:v>1086.055529092135</c:v>
                </c:pt>
                <c:pt idx="165">
                  <c:v>1084.4720294533856</c:v>
                </c:pt>
                <c:pt idx="166">
                  <c:v>1084.5387027424849</c:v>
                </c:pt>
                <c:pt idx="167">
                  <c:v>1090.7561341166188</c:v>
                </c:pt>
                <c:pt idx="168">
                  <c:v>1077.5881912120697</c:v>
                </c:pt>
                <c:pt idx="169">
                  <c:v>1076.7881554068258</c:v>
                </c:pt>
                <c:pt idx="170">
                  <c:v>1088.2057851400878</c:v>
                </c:pt>
                <c:pt idx="171">
                  <c:v>1092.3063703422979</c:v>
                </c:pt>
                <c:pt idx="172">
                  <c:v>1094.3233717327691</c:v>
                </c:pt>
                <c:pt idx="173">
                  <c:v>1093.4732268705598</c:v>
                </c:pt>
                <c:pt idx="174">
                  <c:v>1086.7722772351628</c:v>
                </c:pt>
                <c:pt idx="175">
                  <c:v>1096.6071215461318</c:v>
                </c:pt>
                <c:pt idx="176">
                  <c:v>1093.3232018787801</c:v>
                </c:pt>
                <c:pt idx="177">
                  <c:v>1104.9589861177603</c:v>
                </c:pt>
                <c:pt idx="178">
                  <c:v>1097.7906864346776</c:v>
                </c:pt>
                <c:pt idx="179">
                  <c:v>1123.4817329243376</c:v>
                </c:pt>
                <c:pt idx="180">
                  <c:v>1109.4935583491881</c:v>
                </c:pt>
                <c:pt idx="181">
                  <c:v>1099.591059293321</c:v>
                </c:pt>
                <c:pt idx="182">
                  <c:v>1115.0286222232487</c:v>
                </c:pt>
                <c:pt idx="183">
                  <c:v>1118.8966417726044</c:v>
                </c:pt>
                <c:pt idx="184">
                  <c:v>1129.7344016817487</c:v>
                </c:pt>
                <c:pt idx="185">
                  <c:v>1136.2041627625308</c:v>
                </c:pt>
                <c:pt idx="186">
                  <c:v>1137.0545948813842</c:v>
                </c:pt>
                <c:pt idx="187">
                  <c:v>1137.5381765701579</c:v>
                </c:pt>
                <c:pt idx="188">
                  <c:v>1165.1555836849107</c:v>
                </c:pt>
                <c:pt idx="189">
                  <c:v>1155.615514110666</c:v>
                </c:pt>
                <c:pt idx="190">
                  <c:v>1166.8401869942561</c:v>
                </c:pt>
                <c:pt idx="191">
                  <c:v>1157.9337467453083</c:v>
                </c:pt>
                <c:pt idx="192">
                  <c:v>1182.5698934347351</c:v>
                </c:pt>
                <c:pt idx="193">
                  <c:v>1184.4549340438925</c:v>
                </c:pt>
                <c:pt idx="194">
                  <c:v>1186.0063626024862</c:v>
                </c:pt>
                <c:pt idx="195">
                  <c:v>1208.5795717749595</c:v>
                </c:pt>
                <c:pt idx="196">
                  <c:v>1201.3883483317338</c:v>
                </c:pt>
                <c:pt idx="197">
                  <c:v>1218.9417697785357</c:v>
                </c:pt>
                <c:pt idx="198">
                  <c:v>1231.1073565360991</c:v>
                </c:pt>
                <c:pt idx="199">
                  <c:v>1242.3730282932124</c:v>
                </c:pt>
                <c:pt idx="200">
                  <c:v>1249.2999300457918</c:v>
                </c:pt>
                <c:pt idx="201">
                  <c:v>1236.7984568234865</c:v>
                </c:pt>
                <c:pt idx="202">
                  <c:v>1266.2268899611076</c:v>
                </c:pt>
                <c:pt idx="203">
                  <c:v>1269.065017507668</c:v>
                </c:pt>
                <c:pt idx="204">
                  <c:v>1270.8013229687695</c:v>
                </c:pt>
                <c:pt idx="205">
                  <c:v>1285.7114115020111</c:v>
                </c:pt>
                <c:pt idx="206">
                  <c:v>1299.3879194250924</c:v>
                </c:pt>
                <c:pt idx="207">
                  <c:v>1309.959719613111</c:v>
                </c:pt>
                <c:pt idx="208">
                  <c:v>1316.9080108255694</c:v>
                </c:pt>
                <c:pt idx="209">
                  <c:v>1329.0854445738364</c:v>
                </c:pt>
                <c:pt idx="210">
                  <c:v>1338.491041244891</c:v>
                </c:pt>
                <c:pt idx="211">
                  <c:v>1334.2976656526964</c:v>
                </c:pt>
                <c:pt idx="212">
                  <c:v>1350.3370967943004</c:v>
                </c:pt>
                <c:pt idx="213">
                  <c:v>1361.6499169347319</c:v>
                </c:pt>
                <c:pt idx="214">
                  <c:v>1364.156640331626</c:v>
                </c:pt>
                <c:pt idx="215">
                  <c:v>1390.598478899456</c:v>
                </c:pt>
                <c:pt idx="216">
                  <c:v>1387.4725169204085</c:v>
                </c:pt>
                <c:pt idx="217">
                  <c:v>1398.8401843809131</c:v>
                </c:pt>
                <c:pt idx="218">
                  <c:v>1404.1233091039574</c:v>
                </c:pt>
                <c:pt idx="219">
                  <c:v>1408.2865040204247</c:v>
                </c:pt>
                <c:pt idx="220">
                  <c:v>1435.9793998722646</c:v>
                </c:pt>
                <c:pt idx="221">
                  <c:v>1425.5266149655874</c:v>
                </c:pt>
                <c:pt idx="222">
                  <c:v>1448.7251940069061</c:v>
                </c:pt>
                <c:pt idx="223">
                  <c:v>1447.102589795631</c:v>
                </c:pt>
                <c:pt idx="224">
                  <c:v>1466.2413099723619</c:v>
                </c:pt>
                <c:pt idx="225">
                  <c:v>1476.4816911567348</c:v>
                </c:pt>
                <c:pt idx="226">
                  <c:v>1471.6290622555955</c:v>
                </c:pt>
                <c:pt idx="227">
                  <c:v>1491.4597474128157</c:v>
                </c:pt>
                <c:pt idx="228">
                  <c:v>1489.3341995043679</c:v>
                </c:pt>
                <c:pt idx="229">
                  <c:v>1496.2800972465557</c:v>
                </c:pt>
                <c:pt idx="230">
                  <c:v>1520.4867108985125</c:v>
                </c:pt>
                <c:pt idx="231">
                  <c:v>1517.1716713743092</c:v>
                </c:pt>
                <c:pt idx="232">
                  <c:v>1505.754275924912</c:v>
                </c:pt>
                <c:pt idx="233">
                  <c:v>1515.1458831529294</c:v>
                </c:pt>
                <c:pt idx="234">
                  <c:v>1521.3573507099154</c:v>
                </c:pt>
                <c:pt idx="235">
                  <c:v>1539.8607602247198</c:v>
                </c:pt>
                <c:pt idx="236">
                  <c:v>1528.2725863436713</c:v>
                </c:pt>
                <c:pt idx="237">
                  <c:v>1544.466372605935</c:v>
                </c:pt>
                <c:pt idx="238">
                  <c:v>1535.1884398495604</c:v>
                </c:pt>
                <c:pt idx="239">
                  <c:v>1548.167811435022</c:v>
                </c:pt>
                <c:pt idx="240">
                  <c:v>1552.1709274531163</c:v>
                </c:pt>
                <c:pt idx="241">
                  <c:v>1549.1727579880546</c:v>
                </c:pt>
                <c:pt idx="242">
                  <c:v>1557.0620503999191</c:v>
                </c:pt>
                <c:pt idx="243">
                  <c:v>1558.3853879987275</c:v>
                </c:pt>
                <c:pt idx="244">
                  <c:v>1580.4332770272097</c:v>
                </c:pt>
                <c:pt idx="245">
                  <c:v>1576.7805175601811</c:v>
                </c:pt>
                <c:pt idx="246">
                  <c:v>1570.4472582298001</c:v>
                </c:pt>
                <c:pt idx="247">
                  <c:v>1568.3697980121578</c:v>
                </c:pt>
                <c:pt idx="248">
                  <c:v>1596.7556072134678</c:v>
                </c:pt>
                <c:pt idx="249">
                  <c:v>1583.6170213137591</c:v>
                </c:pt>
                <c:pt idx="250">
                  <c:v>1589.0464590826805</c:v>
                </c:pt>
                <c:pt idx="251">
                  <c:v>1603.3425431311603</c:v>
                </c:pt>
                <c:pt idx="252">
                  <c:v>1601.6496606991477</c:v>
                </c:pt>
                <c:pt idx="253">
                  <c:v>1594.1243505561852</c:v>
                </c:pt>
                <c:pt idx="254">
                  <c:v>1605.0187030502598</c:v>
                </c:pt>
                <c:pt idx="255">
                  <c:v>1603.8621485854533</c:v>
                </c:pt>
                <c:pt idx="256">
                  <c:v>1602.9067478616296</c:v>
                </c:pt>
                <c:pt idx="257">
                  <c:v>1611.0196720025961</c:v>
                </c:pt>
                <c:pt idx="258">
                  <c:v>1619.5358659518076</c:v>
                </c:pt>
                <c:pt idx="259">
                  <c:v>1622.5201243416504</c:v>
                </c:pt>
                <c:pt idx="260">
                  <c:v>1630.1322209374202</c:v>
                </c:pt>
                <c:pt idx="261">
                  <c:v>1616.0990921732807</c:v>
                </c:pt>
                <c:pt idx="262">
                  <c:v>1629.1094032537342</c:v>
                </c:pt>
                <c:pt idx="263">
                  <c:v>1615.9985061357472</c:v>
                </c:pt>
                <c:pt idx="264">
                  <c:v>1624.8170816601512</c:v>
                </c:pt>
                <c:pt idx="265">
                  <c:v>1608.0861755776264</c:v>
                </c:pt>
                <c:pt idx="266">
                  <c:v>1596.9734861993268</c:v>
                </c:pt>
                <c:pt idx="267">
                  <c:v>1608.3879011731865</c:v>
                </c:pt>
                <c:pt idx="268">
                  <c:v>1614.908833031632</c:v>
                </c:pt>
                <c:pt idx="269">
                  <c:v>1604.9851794741901</c:v>
                </c:pt>
                <c:pt idx="270">
                  <c:v>1603.9962409164807</c:v>
                </c:pt>
                <c:pt idx="271">
                  <c:v>1601.3312020530084</c:v>
                </c:pt>
                <c:pt idx="272">
                  <c:v>1610.1815180743126</c:v>
                </c:pt>
                <c:pt idx="273">
                  <c:v>1625.7727716649094</c:v>
                </c:pt>
                <c:pt idx="274">
                  <c:v>1629.0591011216966</c:v>
                </c:pt>
                <c:pt idx="275">
                  <c:v>1636.7054314461664</c:v>
                </c:pt>
                <c:pt idx="276">
                  <c:v>1631.3730357869686</c:v>
                </c:pt>
                <c:pt idx="277">
                  <c:v>1641.5518856975361</c:v>
                </c:pt>
                <c:pt idx="278">
                  <c:v>1640.9649272834556</c:v>
                </c:pt>
                <c:pt idx="279">
                  <c:v>1636.3868179908259</c:v>
                </c:pt>
                <c:pt idx="280">
                  <c:v>1652.9901608673936</c:v>
                </c:pt>
                <c:pt idx="281">
                  <c:v>1650.5245696315174</c:v>
                </c:pt>
                <c:pt idx="282">
                  <c:v>1636.1185130283768</c:v>
                </c:pt>
                <c:pt idx="283">
                  <c:v>1612.1763403268328</c:v>
                </c:pt>
                <c:pt idx="284">
                  <c:v>1573.8148768265862</c:v>
                </c:pt>
                <c:pt idx="285">
                  <c:v>1534.2171687548505</c:v>
                </c:pt>
                <c:pt idx="286">
                  <c:v>1495.2088831976127</c:v>
                </c:pt>
                <c:pt idx="287">
                  <c:v>1495.7947015943207</c:v>
                </c:pt>
                <c:pt idx="288">
                  <c:v>1487.911620234767</c:v>
                </c:pt>
                <c:pt idx="289">
                  <c:v>1499.2427487512405</c:v>
                </c:pt>
                <c:pt idx="290">
                  <c:v>1520.2188236834556</c:v>
                </c:pt>
                <c:pt idx="291">
                  <c:v>1526.8325591037994</c:v>
                </c:pt>
                <c:pt idx="292">
                  <c:v>1566.7949875231966</c:v>
                </c:pt>
                <c:pt idx="293">
                  <c:v>1600.1914666898015</c:v>
                </c:pt>
                <c:pt idx="294">
                  <c:v>1659.0958062285606</c:v>
                </c:pt>
                <c:pt idx="295">
                  <c:v>1674.0770222045494</c:v>
                </c:pt>
                <c:pt idx="296">
                  <c:v>1677.0635849826137</c:v>
                </c:pt>
                <c:pt idx="297">
                  <c:v>1644.7383161138484</c:v>
                </c:pt>
                <c:pt idx="298">
                  <c:v>1616.8199628724778</c:v>
                </c:pt>
                <c:pt idx="299">
                  <c:v>1578.5230960181104</c:v>
                </c:pt>
                <c:pt idx="300">
                  <c:v>1537.2482449878685</c:v>
                </c:pt>
                <c:pt idx="301">
                  <c:v>1474.2896056157047</c:v>
                </c:pt>
                <c:pt idx="302">
                  <c:v>1410.5437416490547</c:v>
                </c:pt>
                <c:pt idx="303">
                  <c:v>1372.0282037199943</c:v>
                </c:pt>
                <c:pt idx="304">
                  <c:v>1401.4148316966193</c:v>
                </c:pt>
                <c:pt idx="305">
                  <c:v>1464.6183611074839</c:v>
                </c:pt>
                <c:pt idx="306">
                  <c:v>1543.3107565305115</c:v>
                </c:pt>
                <c:pt idx="307">
                  <c:v>1592.1635390556023</c:v>
                </c:pt>
                <c:pt idx="308">
                  <c:v>1653.6443117998847</c:v>
                </c:pt>
                <c:pt idx="309">
                  <c:v>1706.5670414537985</c:v>
                </c:pt>
                <c:pt idx="310">
                  <c:v>1769.6281390414983</c:v>
                </c:pt>
                <c:pt idx="311">
                  <c:v>1822.4747909856228</c:v>
                </c:pt>
                <c:pt idx="312">
                  <c:v>1897.130077495573</c:v>
                </c:pt>
                <c:pt idx="313">
                  <c:v>1865.7730771857205</c:v>
                </c:pt>
                <c:pt idx="314">
                  <c:v>1758.9934050209192</c:v>
                </c:pt>
                <c:pt idx="315">
                  <c:v>1691.6962515227244</c:v>
                </c:pt>
                <c:pt idx="316">
                  <c:v>1681.7282495971697</c:v>
                </c:pt>
                <c:pt idx="317">
                  <c:v>1669.7651889982362</c:v>
                </c:pt>
                <c:pt idx="318">
                  <c:v>1644.0674767555834</c:v>
                </c:pt>
                <c:pt idx="319">
                  <c:v>1636.0346679348045</c:v>
                </c:pt>
                <c:pt idx="320">
                  <c:v>1634.642853788077</c:v>
                </c:pt>
                <c:pt idx="321">
                  <c:v>1614.5903163018158</c:v>
                </c:pt>
                <c:pt idx="322">
                  <c:v>1623.6602107714309</c:v>
                </c:pt>
                <c:pt idx="323">
                  <c:v>1626.7620080544061</c:v>
                </c:pt>
                <c:pt idx="324">
                  <c:v>1625.5380396080511</c:v>
                </c:pt>
                <c:pt idx="325">
                  <c:v>1631.4736433399639</c:v>
                </c:pt>
                <c:pt idx="326">
                  <c:v>1622.1512767182992</c:v>
                </c:pt>
                <c:pt idx="327">
                  <c:v>1611.1202511245881</c:v>
                </c:pt>
                <c:pt idx="328">
                  <c:v>1604.4152810402677</c:v>
                </c:pt>
                <c:pt idx="329">
                  <c:v>1607.5497776104221</c:v>
                </c:pt>
                <c:pt idx="330">
                  <c:v>1581.4051423672354</c:v>
                </c:pt>
                <c:pt idx="331">
                  <c:v>1605.404225283665</c:v>
                </c:pt>
                <c:pt idx="332">
                  <c:v>1593.6383325737206</c:v>
                </c:pt>
                <c:pt idx="333">
                  <c:v>1573.6305753634765</c:v>
                </c:pt>
                <c:pt idx="334">
                  <c:v>1579.9305930515659</c:v>
                </c:pt>
                <c:pt idx="335">
                  <c:v>1570.6147978568074</c:v>
                </c:pt>
                <c:pt idx="336">
                  <c:v>1569.8776263043148</c:v>
                </c:pt>
                <c:pt idx="337">
                  <c:v>1568.48707245733</c:v>
                </c:pt>
                <c:pt idx="338">
                  <c:v>1538.119073519824</c:v>
                </c:pt>
                <c:pt idx="339">
                  <c:v>1542.4901122448525</c:v>
                </c:pt>
                <c:pt idx="340">
                  <c:v>1536.1764695748466</c:v>
                </c:pt>
                <c:pt idx="341">
                  <c:v>1524.019559796767</c:v>
                </c:pt>
                <c:pt idx="342">
                  <c:v>1524.5051297769683</c:v>
                </c:pt>
                <c:pt idx="343">
                  <c:v>1522.4624075698709</c:v>
                </c:pt>
                <c:pt idx="344">
                  <c:v>1513.5889080132104</c:v>
                </c:pt>
                <c:pt idx="345">
                  <c:v>1512.802061378128</c:v>
                </c:pt>
                <c:pt idx="346">
                  <c:v>1496.8993994475752</c:v>
                </c:pt>
                <c:pt idx="347">
                  <c:v>1498.6903816155527</c:v>
                </c:pt>
                <c:pt idx="348">
                  <c:v>1490.3383883263623</c:v>
                </c:pt>
                <c:pt idx="349">
                  <c:v>1480.062783028796</c:v>
                </c:pt>
                <c:pt idx="350">
                  <c:v>1468.901677320868</c:v>
                </c:pt>
                <c:pt idx="351">
                  <c:v>1465.7560950814436</c:v>
                </c:pt>
                <c:pt idx="352">
                  <c:v>1464.668554919863</c:v>
                </c:pt>
                <c:pt idx="353">
                  <c:v>1464.0662312021966</c:v>
                </c:pt>
                <c:pt idx="354">
                  <c:v>1444.0414741386171</c:v>
                </c:pt>
                <c:pt idx="355">
                  <c:v>1449.8125238348339</c:v>
                </c:pt>
                <c:pt idx="356">
                  <c:v>1436.2637337088624</c:v>
                </c:pt>
                <c:pt idx="357">
                  <c:v>1439.107124996475</c:v>
                </c:pt>
                <c:pt idx="358">
                  <c:v>1422.5164519466648</c:v>
                </c:pt>
                <c:pt idx="359">
                  <c:v>1427.332763938932</c:v>
                </c:pt>
                <c:pt idx="360">
                  <c:v>1417.8341873204065</c:v>
                </c:pt>
                <c:pt idx="361">
                  <c:v>1423.9211814398445</c:v>
                </c:pt>
                <c:pt idx="362">
                  <c:v>1409.6575598410336</c:v>
                </c:pt>
                <c:pt idx="363">
                  <c:v>1406.7315523888396</c:v>
                </c:pt>
                <c:pt idx="364">
                  <c:v>1407.1161077186798</c:v>
                </c:pt>
                <c:pt idx="365">
                  <c:v>1393.8917246811955</c:v>
                </c:pt>
                <c:pt idx="366">
                  <c:v>1397.4692992715293</c:v>
                </c:pt>
                <c:pt idx="367">
                  <c:v>1398.3720748513838</c:v>
                </c:pt>
                <c:pt idx="368">
                  <c:v>1394.1759191910617</c:v>
                </c:pt>
                <c:pt idx="369">
                  <c:v>1393.707834606515</c:v>
                </c:pt>
                <c:pt idx="370">
                  <c:v>1384.4803895643238</c:v>
                </c:pt>
                <c:pt idx="371">
                  <c:v>1367.649457339681</c:v>
                </c:pt>
                <c:pt idx="372">
                  <c:v>1379.1817301524036</c:v>
                </c:pt>
                <c:pt idx="373">
                  <c:v>1382.090103452254</c:v>
                </c:pt>
                <c:pt idx="374">
                  <c:v>1381.2042095597994</c:v>
                </c:pt>
                <c:pt idx="375">
                  <c:v>1388.1578787824087</c:v>
                </c:pt>
                <c:pt idx="376">
                  <c:v>1396.5832508236604</c:v>
                </c:pt>
                <c:pt idx="377">
                  <c:v>1387.3722205086915</c:v>
                </c:pt>
                <c:pt idx="378">
                  <c:v>1398.5392565381303</c:v>
                </c:pt>
                <c:pt idx="379">
                  <c:v>1307.7216750530713</c:v>
                </c:pt>
                <c:pt idx="380">
                  <c:v>1408.0189834695427</c:v>
                </c:pt>
                <c:pt idx="381">
                  <c:v>1372.9975733552799</c:v>
                </c:pt>
                <c:pt idx="382">
                  <c:v>1371.4432443486742</c:v>
                </c:pt>
                <c:pt idx="383">
                  <c:v>1385.3328848173746</c:v>
                </c:pt>
                <c:pt idx="384">
                  <c:v>1365.5771477127341</c:v>
                </c:pt>
                <c:pt idx="385">
                  <c:v>1365.2094848396014</c:v>
                </c:pt>
                <c:pt idx="386">
                  <c:v>1363.2542119249788</c:v>
                </c:pt>
                <c:pt idx="387">
                  <c:v>1361.9674314002455</c:v>
                </c:pt>
                <c:pt idx="388">
                  <c:v>1364.7081287844846</c:v>
                </c:pt>
                <c:pt idx="389">
                  <c:v>1366.7302818789062</c:v>
                </c:pt>
                <c:pt idx="390">
                  <c:v>1383.8786331477193</c:v>
                </c:pt>
                <c:pt idx="391">
                  <c:v>1371.0087055669371</c:v>
                </c:pt>
                <c:pt idx="392">
                  <c:v>1383.1097281138368</c:v>
                </c:pt>
                <c:pt idx="393">
                  <c:v>1398.5392565381296</c:v>
                </c:pt>
                <c:pt idx="394">
                  <c:v>1403.4211031539005</c:v>
                </c:pt>
                <c:pt idx="395">
                  <c:v>1413.73741582446</c:v>
                </c:pt>
                <c:pt idx="396">
                  <c:v>1427.4331066755137</c:v>
                </c:pt>
                <c:pt idx="397">
                  <c:v>1415.9446316731885</c:v>
                </c:pt>
                <c:pt idx="398">
                  <c:v>1424.5399386888205</c:v>
                </c:pt>
                <c:pt idx="399">
                  <c:v>1438.3210013033811</c:v>
                </c:pt>
                <c:pt idx="400">
                  <c:v>1458.6287867147198</c:v>
                </c:pt>
                <c:pt idx="401">
                  <c:v>1472.1979761550087</c:v>
                </c:pt>
                <c:pt idx="402">
                  <c:v>1494.6732815777507</c:v>
                </c:pt>
                <c:pt idx="403">
                  <c:v>1505.2520825073937</c:v>
                </c:pt>
                <c:pt idx="404">
                  <c:v>1534.4181203898977</c:v>
                </c:pt>
                <c:pt idx="405">
                  <c:v>1507.093474002502</c:v>
                </c:pt>
                <c:pt idx="406">
                  <c:v>1483.5268875547006</c:v>
                </c:pt>
                <c:pt idx="407">
                  <c:v>1499.2929641360349</c:v>
                </c:pt>
                <c:pt idx="408">
                  <c:v>1493.8866232261794</c:v>
                </c:pt>
                <c:pt idx="409">
                  <c:v>1465.6389746770822</c:v>
                </c:pt>
                <c:pt idx="410">
                  <c:v>1479.3599393984769</c:v>
                </c:pt>
                <c:pt idx="411">
                  <c:v>1503.5948668902838</c:v>
                </c:pt>
                <c:pt idx="412">
                  <c:v>1491.1250117100292</c:v>
                </c:pt>
                <c:pt idx="413">
                  <c:v>1490.271442012745</c:v>
                </c:pt>
                <c:pt idx="414">
                  <c:v>1496.1964081297465</c:v>
                </c:pt>
                <c:pt idx="415">
                  <c:v>1504.4653192431215</c:v>
                </c:pt>
                <c:pt idx="416">
                  <c:v>1477.5693892081961</c:v>
                </c:pt>
                <c:pt idx="417">
                  <c:v>1504.8001111633898</c:v>
                </c:pt>
                <c:pt idx="418">
                  <c:v>1503.0759479330322</c:v>
                </c:pt>
                <c:pt idx="419">
                  <c:v>1510.759645239887</c:v>
                </c:pt>
                <c:pt idx="420">
                  <c:v>1517.8915922303859</c:v>
                </c:pt>
                <c:pt idx="421">
                  <c:v>1558.8711759723583</c:v>
                </c:pt>
                <c:pt idx="422">
                  <c:v>1561.5346897595373</c:v>
                </c:pt>
                <c:pt idx="423">
                  <c:v>1567.1300508148192</c:v>
                </c:pt>
                <c:pt idx="424">
                  <c:v>1590.8563604255503</c:v>
                </c:pt>
                <c:pt idx="425">
                  <c:v>1562.6570791059996</c:v>
                </c:pt>
                <c:pt idx="426">
                  <c:v>1556.4422673389049</c:v>
                </c:pt>
                <c:pt idx="427">
                  <c:v>1566.9457658192173</c:v>
                </c:pt>
                <c:pt idx="428">
                  <c:v>1586.3987204591949</c:v>
                </c:pt>
                <c:pt idx="429">
                  <c:v>1598.1802123108951</c:v>
                </c:pt>
                <c:pt idx="430">
                  <c:v>1638.046977422541</c:v>
                </c:pt>
                <c:pt idx="431">
                  <c:v>1665.638159041529</c:v>
                </c:pt>
                <c:pt idx="432">
                  <c:v>1692.5185922749702</c:v>
                </c:pt>
                <c:pt idx="433">
                  <c:v>1733.6986861635921</c:v>
                </c:pt>
                <c:pt idx="434">
                  <c:v>1709.01784408094</c:v>
                </c:pt>
                <c:pt idx="435">
                  <c:v>1640.2941236076501</c:v>
                </c:pt>
                <c:pt idx="436">
                  <c:v>1648.0087490294566</c:v>
                </c:pt>
                <c:pt idx="437">
                  <c:v>1643.2792486243407</c:v>
                </c:pt>
                <c:pt idx="438">
                  <c:v>1656.5629054426663</c:v>
                </c:pt>
                <c:pt idx="439">
                  <c:v>1648.0590645632781</c:v>
                </c:pt>
                <c:pt idx="440">
                  <c:v>1655.0197258979542</c:v>
                </c:pt>
                <c:pt idx="441">
                  <c:v>1718.754784392338</c:v>
                </c:pt>
                <c:pt idx="442">
                  <c:v>1742.599447978916</c:v>
                </c:pt>
                <c:pt idx="443">
                  <c:v>1789.6254492393657</c:v>
                </c:pt>
                <c:pt idx="444">
                  <c:v>1828.024195176007</c:v>
                </c:pt>
                <c:pt idx="445">
                  <c:v>1844.8771818351522</c:v>
                </c:pt>
                <c:pt idx="446">
                  <c:v>1799.8785599900457</c:v>
                </c:pt>
                <c:pt idx="447">
                  <c:v>1750.0232577815016</c:v>
                </c:pt>
                <c:pt idx="448">
                  <c:v>1718.2007484568699</c:v>
                </c:pt>
                <c:pt idx="449">
                  <c:v>1689.5313607124672</c:v>
                </c:pt>
                <c:pt idx="450">
                  <c:v>1691.3270405119297</c:v>
                </c:pt>
                <c:pt idx="451">
                  <c:v>1703.9820439766386</c:v>
                </c:pt>
                <c:pt idx="452">
                  <c:v>1661.5616981757057</c:v>
                </c:pt>
                <c:pt idx="453">
                  <c:v>1662.8198397593771</c:v>
                </c:pt>
                <c:pt idx="454">
                  <c:v>1648.4615901236627</c:v>
                </c:pt>
                <c:pt idx="455">
                  <c:v>1676.5098866666465</c:v>
                </c:pt>
                <c:pt idx="456">
                  <c:v>1670.8221506179345</c:v>
                </c:pt>
                <c:pt idx="457">
                  <c:v>1698.4263097557041</c:v>
                </c:pt>
                <c:pt idx="458">
                  <c:v>1705.089888017103</c:v>
                </c:pt>
                <c:pt idx="459">
                  <c:v>1711.8884171769773</c:v>
                </c:pt>
                <c:pt idx="460">
                  <c:v>1714.7255357644838</c:v>
                </c:pt>
                <c:pt idx="461">
                  <c:v>1687.4504446609387</c:v>
                </c:pt>
                <c:pt idx="462">
                  <c:v>1634.626085108559</c:v>
                </c:pt>
                <c:pt idx="463">
                  <c:v>1609.4104250072908</c:v>
                </c:pt>
                <c:pt idx="464">
                  <c:v>1607.2815801103557</c:v>
                </c:pt>
                <c:pt idx="465">
                  <c:v>1629.9477773241244</c:v>
                </c:pt>
                <c:pt idx="466">
                  <c:v>1657.5022487152471</c:v>
                </c:pt>
                <c:pt idx="467">
                  <c:v>1682.7518332138486</c:v>
                </c:pt>
                <c:pt idx="468">
                  <c:v>1675.5199522122782</c:v>
                </c:pt>
                <c:pt idx="469">
                  <c:v>1650.4071626755533</c:v>
                </c:pt>
                <c:pt idx="470">
                  <c:v>1655.4726120349872</c:v>
                </c:pt>
                <c:pt idx="471">
                  <c:v>1602.9067478616296</c:v>
                </c:pt>
                <c:pt idx="472">
                  <c:v>1605.5718442823486</c:v>
                </c:pt>
                <c:pt idx="473">
                  <c:v>1606.3931829525236</c:v>
                </c:pt>
                <c:pt idx="474">
                  <c:v>1616.4846732806377</c:v>
                </c:pt>
                <c:pt idx="475">
                  <c:v>1646.7005577204452</c:v>
                </c:pt>
                <c:pt idx="476">
                  <c:v>1640.2773535969136</c:v>
                </c:pt>
                <c:pt idx="477">
                  <c:v>1657.2338636410841</c:v>
                </c:pt>
                <c:pt idx="478">
                  <c:v>1646.2309564864602</c:v>
                </c:pt>
                <c:pt idx="479">
                  <c:v>1634.9949969686511</c:v>
                </c:pt>
                <c:pt idx="480">
                  <c:v>1612.9139355614004</c:v>
                </c:pt>
                <c:pt idx="481">
                  <c:v>1615.294407791451</c:v>
                </c:pt>
                <c:pt idx="482">
                  <c:v>1603.6442490733498</c:v>
                </c:pt>
                <c:pt idx="483">
                  <c:v>1630.1657561909128</c:v>
                </c:pt>
                <c:pt idx="484">
                  <c:v>1615.7638059257949</c:v>
                </c:pt>
                <c:pt idx="485">
                  <c:v>1599.4204793112319</c:v>
                </c:pt>
                <c:pt idx="486">
                  <c:v>1622.687782977348</c:v>
                </c:pt>
                <c:pt idx="487">
                  <c:v>1613.0648082389027</c:v>
                </c:pt>
                <c:pt idx="488">
                  <c:v>1628.8746602731794</c:v>
                </c:pt>
                <c:pt idx="489">
                  <c:v>1656.7138704785427</c:v>
                </c:pt>
                <c:pt idx="490">
                  <c:v>1677.1474790527222</c:v>
                </c:pt>
                <c:pt idx="491">
                  <c:v>1704.1666833985</c:v>
                </c:pt>
                <c:pt idx="492">
                  <c:v>1758.3214416589544</c:v>
                </c:pt>
                <c:pt idx="493">
                  <c:v>1812.4198288071057</c:v>
                </c:pt>
                <c:pt idx="494">
                  <c:v>1866.7154076506035</c:v>
                </c:pt>
                <c:pt idx="495">
                  <c:v>1891.5745378324937</c:v>
                </c:pt>
                <c:pt idx="496">
                  <c:v>1832.127702751683</c:v>
                </c:pt>
                <c:pt idx="497">
                  <c:v>1771.22433790424</c:v>
                </c:pt>
                <c:pt idx="498">
                  <c:v>1736.7382468111834</c:v>
                </c:pt>
                <c:pt idx="499">
                  <c:v>1733.2116975775186</c:v>
                </c:pt>
                <c:pt idx="500">
                  <c:v>1735.1092938038053</c:v>
                </c:pt>
                <c:pt idx="501">
                  <c:v>1740.5840771059552</c:v>
                </c:pt>
                <c:pt idx="502">
                  <c:v>1731.2805708279673</c:v>
                </c:pt>
                <c:pt idx="503">
                  <c:v>1704.452036216838</c:v>
                </c:pt>
                <c:pt idx="504">
                  <c:v>1637.4768172936347</c:v>
                </c:pt>
                <c:pt idx="505">
                  <c:v>1644.335811736639</c:v>
                </c:pt>
                <c:pt idx="506">
                  <c:v>1642.3065536474505</c:v>
                </c:pt>
                <c:pt idx="507">
                  <c:v>1687.7692906181385</c:v>
                </c:pt>
                <c:pt idx="508">
                  <c:v>1695.8248372694291</c:v>
                </c:pt>
                <c:pt idx="509">
                  <c:v>1754.0210381804416</c:v>
                </c:pt>
                <c:pt idx="510">
                  <c:v>1818.8595302718297</c:v>
                </c:pt>
                <c:pt idx="511">
                  <c:v>1887.4502945510876</c:v>
                </c:pt>
                <c:pt idx="512">
                  <c:v>2009.2588684641908</c:v>
                </c:pt>
                <c:pt idx="513">
                  <c:v>1949.953765875902</c:v>
                </c:pt>
                <c:pt idx="514">
                  <c:v>1890.6486632876133</c:v>
                </c:pt>
                <c:pt idx="515">
                  <c:v>1818.3550915813712</c:v>
                </c:pt>
                <c:pt idx="516">
                  <c:v>1707.7588590886485</c:v>
                </c:pt>
                <c:pt idx="517">
                  <c:v>1634.5422417700995</c:v>
                </c:pt>
                <c:pt idx="518">
                  <c:v>1664.6651550154361</c:v>
                </c:pt>
                <c:pt idx="519">
                  <c:v>1723.4726687237981</c:v>
                </c:pt>
                <c:pt idx="520">
                  <c:v>1776.6685091017059</c:v>
                </c:pt>
                <c:pt idx="521">
                  <c:v>1917.2857593850458</c:v>
                </c:pt>
                <c:pt idx="522">
                  <c:v>1749.8384922549571</c:v>
                </c:pt>
                <c:pt idx="523">
                  <c:v>1703.0252840779312</c:v>
                </c:pt>
                <c:pt idx="524">
                  <c:v>1736.9397695323473</c:v>
                </c:pt>
                <c:pt idx="525">
                  <c:v>1714.7758998903089</c:v>
                </c:pt>
                <c:pt idx="526">
                  <c:v>1727.5360227507515</c:v>
                </c:pt>
                <c:pt idx="527">
                  <c:v>1771.3251517704125</c:v>
                </c:pt>
                <c:pt idx="528">
                  <c:v>1694.1800863220096</c:v>
                </c:pt>
                <c:pt idx="529">
                  <c:v>1685.5038382061016</c:v>
                </c:pt>
                <c:pt idx="530">
                  <c:v>1710.8643976327423</c:v>
                </c:pt>
                <c:pt idx="531">
                  <c:v>1730.9783125509189</c:v>
                </c:pt>
                <c:pt idx="532">
                  <c:v>1721.508242592653</c:v>
                </c:pt>
                <c:pt idx="533">
                  <c:v>1685.1514411926837</c:v>
                </c:pt>
                <c:pt idx="534">
                  <c:v>1738.048155373998</c:v>
                </c:pt>
                <c:pt idx="535">
                  <c:v>1770.6362601124347</c:v>
                </c:pt>
                <c:pt idx="536">
                  <c:v>1879.7243922154103</c:v>
                </c:pt>
                <c:pt idx="537">
                  <c:v>2000.6234968656768</c:v>
                </c:pt>
                <c:pt idx="538">
                  <c:v>1964.072059547653</c:v>
                </c:pt>
                <c:pt idx="539">
                  <c:v>1917.5383790406515</c:v>
                </c:pt>
                <c:pt idx="540">
                  <c:v>1912.2504259663699</c:v>
                </c:pt>
                <c:pt idx="541">
                  <c:v>1942.5192336199716</c:v>
                </c:pt>
                <c:pt idx="542">
                  <c:v>1968.488059998258</c:v>
                </c:pt>
                <c:pt idx="543">
                  <c:v>1932.7817076908782</c:v>
                </c:pt>
                <c:pt idx="544">
                  <c:v>1876.3582875393331</c:v>
                </c:pt>
                <c:pt idx="545">
                  <c:v>1883.7134630870862</c:v>
                </c:pt>
                <c:pt idx="546">
                  <c:v>1870.1483034572097</c:v>
                </c:pt>
                <c:pt idx="547">
                  <c:v>1858.6892268791885</c:v>
                </c:pt>
                <c:pt idx="548">
                  <c:v>1892.6856056522911</c:v>
                </c:pt>
                <c:pt idx="549">
                  <c:v>1859.7997061474271</c:v>
                </c:pt>
                <c:pt idx="550">
                  <c:v>1808.5865805354156</c:v>
                </c:pt>
                <c:pt idx="551">
                  <c:v>1799.9962280885391</c:v>
                </c:pt>
                <c:pt idx="552">
                  <c:v>1778.8698306415279</c:v>
                </c:pt>
                <c:pt idx="553">
                  <c:v>1807.2248238132242</c:v>
                </c:pt>
                <c:pt idx="554">
                  <c:v>1784.8692295868314</c:v>
                </c:pt>
                <c:pt idx="555">
                  <c:v>1791.7935944763162</c:v>
                </c:pt>
                <c:pt idx="556">
                  <c:v>1763.0253291515758</c:v>
                </c:pt>
                <c:pt idx="557">
                  <c:v>1739.0725889648811</c:v>
                </c:pt>
                <c:pt idx="558">
                  <c:v>1724.0939094302191</c:v>
                </c:pt>
                <c:pt idx="559">
                  <c:v>1701.1621585985779</c:v>
                </c:pt>
                <c:pt idx="560">
                  <c:v>1696.4290414156121</c:v>
                </c:pt>
                <c:pt idx="561">
                  <c:v>1654.9694053960952</c:v>
                </c:pt>
                <c:pt idx="562">
                  <c:v>1619.3346844400485</c:v>
                </c:pt>
                <c:pt idx="563">
                  <c:v>1565.1867045467652</c:v>
                </c:pt>
                <c:pt idx="564">
                  <c:v>1570.849353965086</c:v>
                </c:pt>
                <c:pt idx="565">
                  <c:v>1593.4372226246796</c:v>
                </c:pt>
                <c:pt idx="566">
                  <c:v>1607.2480554923729</c:v>
                </c:pt>
                <c:pt idx="567">
                  <c:v>1647.8074872523935</c:v>
                </c:pt>
                <c:pt idx="568">
                  <c:v>1616.6020244607962</c:v>
                </c:pt>
                <c:pt idx="569">
                  <c:v>1571.3854849753218</c:v>
                </c:pt>
                <c:pt idx="570">
                  <c:v>1601.6496606991479</c:v>
                </c:pt>
                <c:pt idx="571">
                  <c:v>1630.1992914601233</c:v>
                </c:pt>
                <c:pt idx="572">
                  <c:v>1665.1348794048499</c:v>
                </c:pt>
                <c:pt idx="573">
                  <c:v>1680.3523086262762</c:v>
                </c:pt>
                <c:pt idx="574">
                  <c:v>1683.2888011785383</c:v>
                </c:pt>
                <c:pt idx="575">
                  <c:v>1678.6240313155374</c:v>
                </c:pt>
                <c:pt idx="576">
                  <c:v>1673.1039002931261</c:v>
                </c:pt>
                <c:pt idx="577">
                  <c:v>1695.7073537491126</c:v>
                </c:pt>
                <c:pt idx="578">
                  <c:v>1647.6565412956954</c:v>
                </c:pt>
                <c:pt idx="579">
                  <c:v>1620.4914858000432</c:v>
                </c:pt>
                <c:pt idx="580">
                  <c:v>1577.7020683899234</c:v>
                </c:pt>
                <c:pt idx="581">
                  <c:v>1483.644033790333</c:v>
                </c:pt>
                <c:pt idx="582">
                  <c:v>1437.7523206690466</c:v>
                </c:pt>
                <c:pt idx="583">
                  <c:v>1486.9409335807134</c:v>
                </c:pt>
                <c:pt idx="584">
                  <c:v>1498.5229983938966</c:v>
                </c:pt>
                <c:pt idx="585">
                  <c:v>1578.623630636419</c:v>
                </c:pt>
                <c:pt idx="586">
                  <c:v>1607.3989163949598</c:v>
                </c:pt>
                <c:pt idx="587">
                  <c:v>1638.4997548968465</c:v>
                </c:pt>
                <c:pt idx="588">
                  <c:v>1732.0026377885913</c:v>
                </c:pt>
                <c:pt idx="589">
                  <c:v>1696.5633097279265</c:v>
                </c:pt>
                <c:pt idx="590">
                  <c:v>1689.9509078662718</c:v>
                </c:pt>
                <c:pt idx="591">
                  <c:v>1560.6300896210723</c:v>
                </c:pt>
                <c:pt idx="592">
                  <c:v>1463.5977602619973</c:v>
                </c:pt>
                <c:pt idx="593">
                  <c:v>1435.5278128130196</c:v>
                </c:pt>
                <c:pt idx="594">
                  <c:v>1419.2221175826567</c:v>
                </c:pt>
                <c:pt idx="595">
                  <c:v>1410.9450345186669</c:v>
                </c:pt>
                <c:pt idx="596">
                  <c:v>1351.0221761164166</c:v>
                </c:pt>
                <c:pt idx="597">
                  <c:v>1304.8657382742613</c:v>
                </c:pt>
                <c:pt idx="598">
                  <c:v>1295.8976405650285</c:v>
                </c:pt>
                <c:pt idx="599">
                  <c:v>1253.5230627851176</c:v>
                </c:pt>
                <c:pt idx="600">
                  <c:v>1253.0723645179037</c:v>
                </c:pt>
                <c:pt idx="601">
                  <c:v>1260.6176471790498</c:v>
                </c:pt>
                <c:pt idx="602">
                  <c:v>1258.8314350889623</c:v>
                </c:pt>
                <c:pt idx="603">
                  <c:v>1289.3683136641305</c:v>
                </c:pt>
                <c:pt idx="604">
                  <c:v>1307.7717799601592</c:v>
                </c:pt>
                <c:pt idx="605">
                  <c:v>1340.796642836418</c:v>
                </c:pt>
                <c:pt idx="606">
                  <c:v>1353.127573828132</c:v>
                </c:pt>
                <c:pt idx="607">
                  <c:v>1390.5817622303832</c:v>
                </c:pt>
                <c:pt idx="608">
                  <c:v>1387.9907168621112</c:v>
                </c:pt>
                <c:pt idx="609">
                  <c:v>1428.9215378810661</c:v>
                </c:pt>
                <c:pt idx="610">
                  <c:v>1473.6370114417948</c:v>
                </c:pt>
                <c:pt idx="611">
                  <c:v>1418.3692902973189</c:v>
                </c:pt>
                <c:pt idx="612">
                  <c:v>1346.0429352143328</c:v>
                </c:pt>
                <c:pt idx="613">
                  <c:v>1344.2217363555128</c:v>
                </c:pt>
                <c:pt idx="614">
                  <c:v>1360.6806691163799</c:v>
                </c:pt>
                <c:pt idx="615">
                  <c:v>1365.7108436736016</c:v>
                </c:pt>
                <c:pt idx="616">
                  <c:v>1408.1025835527846</c:v>
                </c:pt>
                <c:pt idx="617">
                  <c:v>1413.7206947086786</c:v>
                </c:pt>
                <c:pt idx="618">
                  <c:v>1388.609217548661</c:v>
                </c:pt>
                <c:pt idx="619">
                  <c:v>1438.4380830887258</c:v>
                </c:pt>
                <c:pt idx="620">
                  <c:v>1448.4240898016017</c:v>
                </c:pt>
                <c:pt idx="621">
                  <c:v>1499.6277341802083</c:v>
                </c:pt>
                <c:pt idx="622">
                  <c:v>1471.9469842381359</c:v>
                </c:pt>
                <c:pt idx="623">
                  <c:v>1476.1302841402874</c:v>
                </c:pt>
                <c:pt idx="624">
                  <c:v>1493.4514538560427</c:v>
                </c:pt>
                <c:pt idx="625">
                  <c:v>1460.8873737891004</c:v>
                </c:pt>
                <c:pt idx="626">
                  <c:v>1392.7883900114864</c:v>
                </c:pt>
                <c:pt idx="627">
                  <c:v>1409.4903567465801</c:v>
                </c:pt>
                <c:pt idx="628">
                  <c:v>1473.2019515736004</c:v>
                </c:pt>
                <c:pt idx="629">
                  <c:v>1597.0405260175601</c:v>
                </c:pt>
                <c:pt idx="630">
                  <c:v>1946.0911768809792</c:v>
                </c:pt>
                <c:pt idx="631">
                  <c:v>2881.7903062222599</c:v>
                </c:pt>
                <c:pt idx="632">
                  <c:v>3704.1651485439729</c:v>
                </c:pt>
                <c:pt idx="633">
                  <c:v>4639.629399747575</c:v>
                </c:pt>
                <c:pt idx="634">
                  <c:v>3357.1344233958012</c:v>
                </c:pt>
                <c:pt idx="635">
                  <c:v>1905.4980050929116</c:v>
                </c:pt>
                <c:pt idx="636">
                  <c:v>1661.1423226723473</c:v>
                </c:pt>
                <c:pt idx="637">
                  <c:v>1487.2589158456481</c:v>
                </c:pt>
                <c:pt idx="638">
                  <c:v>1349.8358224757428</c:v>
                </c:pt>
                <c:pt idx="639">
                  <c:v>1320.8500543181042</c:v>
                </c:pt>
                <c:pt idx="640">
                  <c:v>1306.4523594075329</c:v>
                </c:pt>
                <c:pt idx="641">
                  <c:v>1270.3839391267734</c:v>
                </c:pt>
                <c:pt idx="642">
                  <c:v>1248.8492501458356</c:v>
                </c:pt>
                <c:pt idx="643">
                  <c:v>1256.6446196292545</c:v>
                </c:pt>
                <c:pt idx="644">
                  <c:v>1271.9533113214209</c:v>
                </c:pt>
                <c:pt idx="645">
                  <c:v>1277.4630030496176</c:v>
                </c:pt>
                <c:pt idx="646">
                  <c:v>1258.2972468627879</c:v>
                </c:pt>
                <c:pt idx="647">
                  <c:v>1260.7511969979284</c:v>
                </c:pt>
                <c:pt idx="648">
                  <c:v>1253.3060596703508</c:v>
                </c:pt>
                <c:pt idx="649">
                  <c:v>1263.0215706059043</c:v>
                </c:pt>
                <c:pt idx="650">
                  <c:v>1292.6579714963448</c:v>
                </c:pt>
                <c:pt idx="651">
                  <c:v>1276.8786274801271</c:v>
                </c:pt>
                <c:pt idx="652">
                  <c:v>1282.3885899469612</c:v>
                </c:pt>
                <c:pt idx="653">
                  <c:v>1250.5351368350728</c:v>
                </c:pt>
                <c:pt idx="654">
                  <c:v>1307.2206274117987</c:v>
                </c:pt>
                <c:pt idx="655">
                  <c:v>1375.5881815780367</c:v>
                </c:pt>
                <c:pt idx="656">
                  <c:v>1372.780299940297</c:v>
                </c:pt>
                <c:pt idx="657">
                  <c:v>1244.5261605821661</c:v>
                </c:pt>
                <c:pt idx="658">
                  <c:v>1158.2506309932221</c:v>
                </c:pt>
                <c:pt idx="659">
                  <c:v>1156.9664211355278</c:v>
                </c:pt>
                <c:pt idx="660">
                  <c:v>1206.0600874567988</c:v>
                </c:pt>
                <c:pt idx="661">
                  <c:v>1244.7097630601886</c:v>
                </c:pt>
                <c:pt idx="662">
                  <c:v>1281.5370304290459</c:v>
                </c:pt>
                <c:pt idx="663">
                  <c:v>1287.9155555275163</c:v>
                </c:pt>
                <c:pt idx="664">
                  <c:v>1258.1136203020312</c:v>
                </c:pt>
                <c:pt idx="665">
                  <c:v>1266.2936685212039</c:v>
                </c:pt>
                <c:pt idx="666">
                  <c:v>1290.0028584058857</c:v>
                </c:pt>
                <c:pt idx="667">
                  <c:v>1333.4790604855</c:v>
                </c:pt>
                <c:pt idx="668">
                  <c:v>1294.5783809736067</c:v>
                </c:pt>
                <c:pt idx="669">
                  <c:v>1325.8780673893941</c:v>
                </c:pt>
                <c:pt idx="670">
                  <c:v>1289.8859682784694</c:v>
                </c:pt>
                <c:pt idx="671">
                  <c:v>1272.1035716410292</c:v>
                </c:pt>
                <c:pt idx="672">
                  <c:v>1230.5399321744121</c:v>
                </c:pt>
                <c:pt idx="673">
                  <c:v>1186.6402857548026</c:v>
                </c:pt>
                <c:pt idx="674">
                  <c:v>1189.2927921991043</c:v>
                </c:pt>
                <c:pt idx="675">
                  <c:v>1211.2659730614407</c:v>
                </c:pt>
                <c:pt idx="676">
                  <c:v>1215.5376539498282</c:v>
                </c:pt>
                <c:pt idx="677">
                  <c:v>1217.2230116682872</c:v>
                </c:pt>
                <c:pt idx="678">
                  <c:v>1191.5449692509394</c:v>
                </c:pt>
                <c:pt idx="679">
                  <c:v>1135.4871363562411</c:v>
                </c:pt>
                <c:pt idx="680">
                  <c:v>1134.9368631254479</c:v>
                </c:pt>
                <c:pt idx="681">
                  <c:v>1183.6708868112196</c:v>
                </c:pt>
                <c:pt idx="682">
                  <c:v>1159.034506205868</c:v>
                </c:pt>
                <c:pt idx="683">
                  <c:v>1124.0819754816184</c:v>
                </c:pt>
                <c:pt idx="684">
                  <c:v>1101.3414457301835</c:v>
                </c:pt>
                <c:pt idx="685">
                  <c:v>1107.0095264876629</c:v>
                </c:pt>
                <c:pt idx="686">
                  <c:v>1100.4245736967096</c:v>
                </c:pt>
                <c:pt idx="687">
                  <c:v>1085.5388060855096</c:v>
                </c:pt>
                <c:pt idx="688">
                  <c:v>1040.3914353178072</c:v>
                </c:pt>
                <c:pt idx="689">
                  <c:v>1029.2276443764224</c:v>
                </c:pt>
                <c:pt idx="690">
                  <c:v>1011.100774761873</c:v>
                </c:pt>
                <c:pt idx="691">
                  <c:v>1027.0116497558752</c:v>
                </c:pt>
                <c:pt idx="692">
                  <c:v>1024.6457372400639</c:v>
                </c:pt>
                <c:pt idx="693">
                  <c:v>1016.465300694315</c:v>
                </c:pt>
                <c:pt idx="694">
                  <c:v>994.57521283961853</c:v>
                </c:pt>
                <c:pt idx="695">
                  <c:v>966.62560052317599</c:v>
                </c:pt>
                <c:pt idx="696">
                  <c:v>932.73585361689652</c:v>
                </c:pt>
                <c:pt idx="697">
                  <c:v>936.8655557549074</c:v>
                </c:pt>
                <c:pt idx="698">
                  <c:v>984.81395381558605</c:v>
                </c:pt>
                <c:pt idx="699">
                  <c:v>983.48140490761512</c:v>
                </c:pt>
                <c:pt idx="700">
                  <c:v>971.17250045553021</c:v>
                </c:pt>
                <c:pt idx="701">
                  <c:v>931.40371184402534</c:v>
                </c:pt>
                <c:pt idx="702">
                  <c:v>892.25964631441946</c:v>
                </c:pt>
                <c:pt idx="703">
                  <c:v>909.39146626373338</c:v>
                </c:pt>
                <c:pt idx="704">
                  <c:v>925.10947408333436</c:v>
                </c:pt>
                <c:pt idx="705">
                  <c:v>949.68822695582594</c:v>
                </c:pt>
                <c:pt idx="706">
                  <c:v>914.8526585312178</c:v>
                </c:pt>
                <c:pt idx="707">
                  <c:v>854.77116407368487</c:v>
                </c:pt>
                <c:pt idx="708">
                  <c:v>843.20299770814563</c:v>
                </c:pt>
                <c:pt idx="709">
                  <c:v>853.2897392923835</c:v>
                </c:pt>
                <c:pt idx="710">
                  <c:v>859.58170257271581</c:v>
                </c:pt>
                <c:pt idx="711">
                  <c:v>846.64841762950391</c:v>
                </c:pt>
                <c:pt idx="712">
                  <c:v>854.23851581036445</c:v>
                </c:pt>
                <c:pt idx="713">
                  <c:v>880.17336498710688</c:v>
                </c:pt>
                <c:pt idx="714">
                  <c:v>879.55741675376055</c:v>
                </c:pt>
                <c:pt idx="715">
                  <c:v>893.87453520745692</c:v>
                </c:pt>
                <c:pt idx="716">
                  <c:v>904.69629807139097</c:v>
                </c:pt>
                <c:pt idx="717">
                  <c:v>861.12975321744648</c:v>
                </c:pt>
                <c:pt idx="718">
                  <c:v>846.51526032301967</c:v>
                </c:pt>
                <c:pt idx="719">
                  <c:v>846.39874774473969</c:v>
                </c:pt>
                <c:pt idx="720">
                  <c:v>852.12458074363803</c:v>
                </c:pt>
                <c:pt idx="721">
                  <c:v>857.9171443456155</c:v>
                </c:pt>
                <c:pt idx="722">
                  <c:v>852.90690080385627</c:v>
                </c:pt>
                <c:pt idx="723">
                  <c:v>850.16047024580121</c:v>
                </c:pt>
                <c:pt idx="724">
                  <c:v>867.98791846280517</c:v>
                </c:pt>
                <c:pt idx="725">
                  <c:v>924.27691917491745</c:v>
                </c:pt>
                <c:pt idx="726">
                  <c:v>987.6123424603112</c:v>
                </c:pt>
                <c:pt idx="727">
                  <c:v>942.91041305247472</c:v>
                </c:pt>
                <c:pt idx="728">
                  <c:v>906.29464029857513</c:v>
                </c:pt>
                <c:pt idx="729">
                  <c:v>885.45061925817504</c:v>
                </c:pt>
                <c:pt idx="730">
                  <c:v>887.23193166210547</c:v>
                </c:pt>
                <c:pt idx="731">
                  <c:v>888.18086152193359</c:v>
                </c:pt>
                <c:pt idx="732">
                  <c:v>883.73591279373204</c:v>
                </c:pt>
                <c:pt idx="733">
                  <c:v>910.77339943898517</c:v>
                </c:pt>
                <c:pt idx="734">
                  <c:v>947.87301269064346</c:v>
                </c:pt>
                <c:pt idx="735">
                  <c:v>1018.9976895782249</c:v>
                </c:pt>
                <c:pt idx="736">
                  <c:v>1060.3051295633099</c:v>
                </c:pt>
                <c:pt idx="737">
                  <c:v>1065.8381389318217</c:v>
                </c:pt>
                <c:pt idx="738">
                  <c:v>1055.7055665574085</c:v>
                </c:pt>
                <c:pt idx="739">
                  <c:v>1058.8219205859402</c:v>
                </c:pt>
                <c:pt idx="740">
                  <c:v>1033.1598673384192</c:v>
                </c:pt>
                <c:pt idx="741">
                  <c:v>994.45860722965017</c:v>
                </c:pt>
                <c:pt idx="742">
                  <c:v>942.21099752578925</c:v>
                </c:pt>
                <c:pt idx="743">
                  <c:v>908.74212763109881</c:v>
                </c:pt>
                <c:pt idx="744">
                  <c:v>943.87627715216752</c:v>
                </c:pt>
                <c:pt idx="745">
                  <c:v>1008.1187131294618</c:v>
                </c:pt>
                <c:pt idx="746">
                  <c:v>1053.5224935136603</c:v>
                </c:pt>
                <c:pt idx="747">
                  <c:v>1075.9047880447501</c:v>
                </c:pt>
                <c:pt idx="748">
                  <c:v>1067.0714302835047</c:v>
                </c:pt>
                <c:pt idx="749">
                  <c:v>1061.2717237006918</c:v>
                </c:pt>
                <c:pt idx="750">
                  <c:v>1011.5339282167149</c:v>
                </c:pt>
                <c:pt idx="751">
                  <c:v>1030.6105751933151</c:v>
                </c:pt>
                <c:pt idx="752">
                  <c:v>1055.0723052343999</c:v>
                </c:pt>
                <c:pt idx="753">
                  <c:v>1087.8224035998928</c:v>
                </c:pt>
                <c:pt idx="754">
                  <c:v>1068.604726865638</c:v>
                </c:pt>
                <c:pt idx="755">
                  <c:v>1072.8380479708565</c:v>
                </c:pt>
                <c:pt idx="756">
                  <c:v>1085.305447966547</c:v>
                </c:pt>
                <c:pt idx="757">
                  <c:v>1093.2731935863067</c:v>
                </c:pt>
                <c:pt idx="758">
                  <c:v>1124.1653427319488</c:v>
                </c:pt>
                <c:pt idx="759">
                  <c:v>1161.5362704618492</c:v>
                </c:pt>
                <c:pt idx="760">
                  <c:v>1143.4080110003338</c:v>
                </c:pt>
                <c:pt idx="761">
                  <c:v>1141.2901686945411</c:v>
                </c:pt>
                <c:pt idx="762">
                  <c:v>1085.822170066212</c:v>
                </c:pt>
                <c:pt idx="763">
                  <c:v>1013.2998742764152</c:v>
                </c:pt>
                <c:pt idx="764">
                  <c:v>1020.2805607444636</c:v>
                </c:pt>
                <c:pt idx="765">
                  <c:v>1071.8380390064585</c:v>
                </c:pt>
                <c:pt idx="766">
                  <c:v>1159.968491980462</c:v>
                </c:pt>
                <c:pt idx="767">
                  <c:v>1242.1226669459611</c:v>
                </c:pt>
                <c:pt idx="768">
                  <c:v>1237.7497849641763</c:v>
                </c:pt>
                <c:pt idx="769">
                  <c:v>1119.1300605449239</c:v>
                </c:pt>
                <c:pt idx="770">
                  <c:v>1006.1029389333346</c:v>
                </c:pt>
                <c:pt idx="771">
                  <c:v>967.62490855304009</c:v>
                </c:pt>
                <c:pt idx="772">
                  <c:v>980.78302702416738</c:v>
                </c:pt>
                <c:pt idx="773">
                  <c:v>989.21144363406097</c:v>
                </c:pt>
                <c:pt idx="774">
                  <c:v>959.91373562741137</c:v>
                </c:pt>
                <c:pt idx="775">
                  <c:v>1009.2848755678126</c:v>
                </c:pt>
                <c:pt idx="776">
                  <c:v>1163.7378670360206</c:v>
                </c:pt>
                <c:pt idx="777">
                  <c:v>1205.7097001665279</c:v>
                </c:pt>
                <c:pt idx="778">
                  <c:v>1125.049039014558</c:v>
                </c:pt>
                <c:pt idx="779">
                  <c:v>1099.774432002665</c:v>
                </c:pt>
                <c:pt idx="780">
                  <c:v>1061.1383999715074</c:v>
                </c:pt>
                <c:pt idx="781">
                  <c:v>1018.2979462868819</c:v>
                </c:pt>
                <c:pt idx="782">
                  <c:v>1007.4023605959322</c:v>
                </c:pt>
                <c:pt idx="783">
                  <c:v>1077.8048683926033</c:v>
                </c:pt>
                <c:pt idx="784">
                  <c:v>1168.6082126764777</c:v>
                </c:pt>
                <c:pt idx="785">
                  <c:v>1145.2757452317371</c:v>
                </c:pt>
                <c:pt idx="786">
                  <c:v>1083.4052613629094</c:v>
                </c:pt>
                <c:pt idx="787">
                  <c:v>1006.0196430467785</c:v>
                </c:pt>
                <c:pt idx="788">
                  <c:v>1005.9030288811982</c:v>
                </c:pt>
                <c:pt idx="789">
                  <c:v>1024.4124803018046</c:v>
                </c:pt>
                <c:pt idx="790">
                  <c:v>975.31978169885156</c:v>
                </c:pt>
                <c:pt idx="791">
                  <c:v>938.04786704307867</c:v>
                </c:pt>
                <c:pt idx="792">
                  <c:v>978.88419541223118</c:v>
                </c:pt>
                <c:pt idx="793">
                  <c:v>1071.7880387510615</c:v>
                </c:pt>
                <c:pt idx="794">
                  <c:v>1227.5526595958902</c:v>
                </c:pt>
                <c:pt idx="795">
                  <c:v>1316.5906500029296</c:v>
                </c:pt>
                <c:pt idx="796">
                  <c:v>1302.1434909356869</c:v>
                </c:pt>
                <c:pt idx="797">
                  <c:v>1227.1855145412298</c:v>
                </c:pt>
                <c:pt idx="798">
                  <c:v>1145.2590689053366</c:v>
                </c:pt>
                <c:pt idx="799">
                  <c:v>1133.1359861823837</c:v>
                </c:pt>
                <c:pt idx="800">
                  <c:v>1174.0625747440135</c:v>
                </c:pt>
                <c:pt idx="801">
                  <c:v>1243.0072797160033</c:v>
                </c:pt>
                <c:pt idx="802">
                  <c:v>1283.9414525249235</c:v>
                </c:pt>
                <c:pt idx="803">
                  <c:v>1319.4469353979605</c:v>
                </c:pt>
                <c:pt idx="804">
                  <c:v>1329.3360255112891</c:v>
                </c:pt>
                <c:pt idx="805">
                  <c:v>1345.0905606953022</c:v>
                </c:pt>
                <c:pt idx="806">
                  <c:v>1343.4030439589208</c:v>
                </c:pt>
                <c:pt idx="807">
                  <c:v>1376.8584426884197</c:v>
                </c:pt>
                <c:pt idx="808">
                  <c:v>1446.5171218188859</c:v>
                </c:pt>
                <c:pt idx="809">
                  <c:v>1613.3665545366207</c:v>
                </c:pt>
                <c:pt idx="810">
                  <c:v>1805.0225376474953</c:v>
                </c:pt>
                <c:pt idx="811">
                  <c:v>1891.5745378324937</c:v>
                </c:pt>
                <c:pt idx="812">
                  <c:v>2073.7271782607895</c:v>
                </c:pt>
                <c:pt idx="813">
                  <c:v>2374.1890075801107</c:v>
                </c:pt>
                <c:pt idx="814">
                  <c:v>2750.0393847492765</c:v>
                </c:pt>
                <c:pt idx="815">
                  <c:v>3153.3472087267078</c:v>
                </c:pt>
                <c:pt idx="816">
                  <c:v>3305.1163377333387</c:v>
                </c:pt>
                <c:pt idx="817">
                  <c:v>3454.194233511033</c:v>
                </c:pt>
                <c:pt idx="818">
                  <c:v>3709.0349726445943</c:v>
                </c:pt>
                <c:pt idx="819">
                  <c:v>3794.1622990875821</c:v>
                </c:pt>
                <c:pt idx="820">
                  <c:v>3712.6875940596624</c:v>
                </c:pt>
                <c:pt idx="821">
                  <c:v>3287.8451592650372</c:v>
                </c:pt>
                <c:pt idx="822">
                  <c:v>3531.8689360224389</c:v>
                </c:pt>
                <c:pt idx="823">
                  <c:v>4318.8581208531305</c:v>
                </c:pt>
                <c:pt idx="824">
                  <c:v>4700.3269452446411</c:v>
                </c:pt>
                <c:pt idx="825">
                  <c:v>4931.4954828081636</c:v>
                </c:pt>
                <c:pt idx="826">
                  <c:v>4781.7393466051908</c:v>
                </c:pt>
                <c:pt idx="827">
                  <c:v>4307.3256125574781</c:v>
                </c:pt>
                <c:pt idx="828">
                  <c:v>3794.7196391054226</c:v>
                </c:pt>
                <c:pt idx="829">
                  <c:v>4095.1679936280634</c:v>
                </c:pt>
                <c:pt idx="830">
                  <c:v>4905.9408265787551</c:v>
                </c:pt>
                <c:pt idx="831">
                  <c:v>5385.915523731368</c:v>
                </c:pt>
                <c:pt idx="832">
                  <c:v>6331.6248460112984</c:v>
                </c:pt>
                <c:pt idx="833">
                  <c:v>6726.2366817695056</c:v>
                </c:pt>
                <c:pt idx="834">
                  <c:v>5468.4919228085537</c:v>
                </c:pt>
                <c:pt idx="835">
                  <c:v>4290.9340984559585</c:v>
                </c:pt>
                <c:pt idx="836">
                  <c:v>4156.2453977412843</c:v>
                </c:pt>
                <c:pt idx="837">
                  <c:v>4576.5322649762375</c:v>
                </c:pt>
                <c:pt idx="838">
                  <c:v>4936.0445298998566</c:v>
                </c:pt>
                <c:pt idx="839">
                  <c:v>5564.0002017956149</c:v>
                </c:pt>
                <c:pt idx="840">
                  <c:v>7322.4950860744657</c:v>
                </c:pt>
                <c:pt idx="841">
                  <c:v>8501.2800912281564</c:v>
                </c:pt>
                <c:pt idx="842">
                  <c:v>7445.1436475296305</c:v>
                </c:pt>
                <c:pt idx="843">
                  <c:v>5941.5430200162309</c:v>
                </c:pt>
                <c:pt idx="844">
                  <c:v>4469.8130104977017</c:v>
                </c:pt>
                <c:pt idx="845">
                  <c:v>3726.3607588021309</c:v>
                </c:pt>
                <c:pt idx="846">
                  <c:v>3851.6465584646321</c:v>
                </c:pt>
                <c:pt idx="847">
                  <c:v>4547.7862481513985</c:v>
                </c:pt>
                <c:pt idx="848">
                  <c:v>5546.4627031867349</c:v>
                </c:pt>
                <c:pt idx="849">
                  <c:v>6167.3148775320824</c:v>
                </c:pt>
                <c:pt idx="850">
                  <c:v>5476.1910879131419</c:v>
                </c:pt>
                <c:pt idx="851">
                  <c:v>4566.7200192775317</c:v>
                </c:pt>
                <c:pt idx="852">
                  <c:v>4413.5236189683146</c:v>
                </c:pt>
                <c:pt idx="853">
                  <c:v>5124.2396111374755</c:v>
                </c:pt>
                <c:pt idx="854">
                  <c:v>5132.7571047264464</c:v>
                </c:pt>
                <c:pt idx="855">
                  <c:v>4332.4818992864248</c:v>
                </c:pt>
                <c:pt idx="856">
                  <c:v>3969.5475350846905</c:v>
                </c:pt>
                <c:pt idx="857">
                  <c:v>3518.4652244816511</c:v>
                </c:pt>
                <c:pt idx="858">
                  <c:v>3223.1082788737085</c:v>
                </c:pt>
                <c:pt idx="859">
                  <c:v>3387.5896469473696</c:v>
                </c:pt>
                <c:pt idx="860">
                  <c:v>3263.2774086303066</c:v>
                </c:pt>
                <c:pt idx="861">
                  <c:v>2873.6662740970587</c:v>
                </c:pt>
                <c:pt idx="862">
                  <c:v>2737.4737156178894</c:v>
                </c:pt>
                <c:pt idx="863">
                  <c:v>2902.7916869895516</c:v>
                </c:pt>
                <c:pt idx="864">
                  <c:v>3220.8660098564219</c:v>
                </c:pt>
                <c:pt idx="865">
                  <c:v>4504.2834706652902</c:v>
                </c:pt>
                <c:pt idx="866">
                  <c:v>5231.0233363964426</c:v>
                </c:pt>
                <c:pt idx="867">
                  <c:v>4668.8872146100548</c:v>
                </c:pt>
                <c:pt idx="868">
                  <c:v>3787.1959673107408</c:v>
                </c:pt>
                <c:pt idx="869">
                  <c:v>3178.0388097912996</c:v>
                </c:pt>
                <c:pt idx="870">
                  <c:v>3514.8417172357981</c:v>
                </c:pt>
                <c:pt idx="871">
                  <c:v>3707.469629926281</c:v>
                </c:pt>
                <c:pt idx="872">
                  <c:v>3292.0242990473585</c:v>
                </c:pt>
                <c:pt idx="873">
                  <c:v>2784.7771606283873</c:v>
                </c:pt>
                <c:pt idx="874">
                  <c:v>2661.4594776072013</c:v>
                </c:pt>
                <c:pt idx="875">
                  <c:v>2993.0970980230495</c:v>
                </c:pt>
                <c:pt idx="876">
                  <c:v>3032.049651355137</c:v>
                </c:pt>
                <c:pt idx="877">
                  <c:v>2926.8205267343415</c:v>
                </c:pt>
                <c:pt idx="878">
                  <c:v>3619.891832343365</c:v>
                </c:pt>
                <c:pt idx="879">
                  <c:v>4466.2067851139573</c:v>
                </c:pt>
                <c:pt idx="880">
                  <c:v>4058.2053671997746</c:v>
                </c:pt>
                <c:pt idx="881">
                  <c:v>4001.5505595969839</c:v>
                </c:pt>
                <c:pt idx="882">
                  <c:v>3972.0624900896673</c:v>
                </c:pt>
                <c:pt idx="883">
                  <c:v>3707.6435549251605</c:v>
                </c:pt>
                <c:pt idx="884">
                  <c:v>3592.0061864329127</c:v>
                </c:pt>
                <c:pt idx="885">
                  <c:v>3216.2437711849939</c:v>
                </c:pt>
                <c:pt idx="886">
                  <c:v>3265.3660261140321</c:v>
                </c:pt>
                <c:pt idx="887">
                  <c:v>3457.4849084656071</c:v>
                </c:pt>
                <c:pt idx="888">
                  <c:v>3717.2971640543697</c:v>
                </c:pt>
                <c:pt idx="889">
                  <c:v>3831.671857419426</c:v>
                </c:pt>
                <c:pt idx="890">
                  <c:v>3387.7972338855948</c:v>
                </c:pt>
                <c:pt idx="891">
                  <c:v>3077.5153854886348</c:v>
                </c:pt>
                <c:pt idx="892">
                  <c:v>2928.9477959491146</c:v>
                </c:pt>
                <c:pt idx="893">
                  <c:v>3269.7333868066835</c:v>
                </c:pt>
                <c:pt idx="894">
                  <c:v>3807.8011346481621</c:v>
                </c:pt>
                <c:pt idx="895">
                  <c:v>3544.5471723892451</c:v>
                </c:pt>
                <c:pt idx="896">
                  <c:v>3089.403959889903</c:v>
                </c:pt>
                <c:pt idx="897">
                  <c:v>3307.966590455233</c:v>
                </c:pt>
                <c:pt idx="898">
                  <c:v>3328.0433485885565</c:v>
                </c:pt>
                <c:pt idx="899">
                  <c:v>2949.0752539598352</c:v>
                </c:pt>
                <c:pt idx="900">
                  <c:v>2907.7303531630146</c:v>
                </c:pt>
                <c:pt idx="901">
                  <c:v>2865.4920731226921</c:v>
                </c:pt>
                <c:pt idx="902">
                  <c:v>2692.1253442291995</c:v>
                </c:pt>
                <c:pt idx="903">
                  <c:v>3255.7866441666192</c:v>
                </c:pt>
                <c:pt idx="904">
                  <c:v>3267.9208045271562</c:v>
                </c:pt>
                <c:pt idx="905">
                  <c:v>2745.3888849500308</c:v>
                </c:pt>
                <c:pt idx="906">
                  <c:v>2663.9516963360243</c:v>
                </c:pt>
                <c:pt idx="907">
                  <c:v>2708.6096135302814</c:v>
                </c:pt>
                <c:pt idx="908">
                  <c:v>2512.5490983186382</c:v>
                </c:pt>
                <c:pt idx="909">
                  <c:v>2522.4906994828352</c:v>
                </c:pt>
                <c:pt idx="910">
                  <c:v>2639.4101627055165</c:v>
                </c:pt>
                <c:pt idx="911">
                  <c:v>2517.5196664713167</c:v>
                </c:pt>
                <c:pt idx="912">
                  <c:v>2529.4373054075522</c:v>
                </c:pt>
                <c:pt idx="913">
                  <c:v>2604.8358139344173</c:v>
                </c:pt>
                <c:pt idx="914">
                  <c:v>2774.3414637927499</c:v>
                </c:pt>
                <c:pt idx="915">
                  <c:v>2911.7262050756167</c:v>
                </c:pt>
                <c:pt idx="916">
                  <c:v>2695.5242707625362</c:v>
                </c:pt>
                <c:pt idx="917">
                  <c:v>2326.2991103311651</c:v>
                </c:pt>
                <c:pt idx="918">
                  <c:v>2278.6717590835619</c:v>
                </c:pt>
                <c:pt idx="919">
                  <c:v>2324.2805873887069</c:v>
                </c:pt>
                <c:pt idx="920">
                  <c:v>2465.2497993960988</c:v>
                </c:pt>
                <c:pt idx="921">
                  <c:v>2409.3443765923344</c:v>
                </c:pt>
                <c:pt idx="922">
                  <c:v>2030.1947994584013</c:v>
                </c:pt>
                <c:pt idx="923">
                  <c:v>1762.8237270785889</c:v>
                </c:pt>
                <c:pt idx="924">
                  <c:v>1793.323104955653</c:v>
                </c:pt>
                <c:pt idx="925">
                  <c:v>2044.7750955436914</c:v>
                </c:pt>
                <c:pt idx="926">
                  <c:v>2048.9608562560984</c:v>
                </c:pt>
                <c:pt idx="927">
                  <c:v>1495.1084576195342</c:v>
                </c:pt>
                <c:pt idx="928">
                  <c:v>1300.4567379065115</c:v>
                </c:pt>
                <c:pt idx="929">
                  <c:v>1703.9820439766386</c:v>
                </c:pt>
                <c:pt idx="930">
                  <c:v>1862.6096433159362</c:v>
                </c:pt>
                <c:pt idx="931">
                  <c:v>1834.1290999298456</c:v>
                </c:pt>
                <c:pt idx="932">
                  <c:v>2036.8601065720688</c:v>
                </c:pt>
                <c:pt idx="933">
                  <c:v>1992.1411505883736</c:v>
                </c:pt>
                <c:pt idx="934">
                  <c:v>1827.2842466309121</c:v>
                </c:pt>
                <c:pt idx="935">
                  <c:v>2027.9507029467088</c:v>
                </c:pt>
                <c:pt idx="936">
                  <c:v>1997.1326024082516</c:v>
                </c:pt>
                <c:pt idx="937">
                  <c:v>1728.8121681195514</c:v>
                </c:pt>
                <c:pt idx="938">
                  <c:v>1599.1523116926805</c:v>
                </c:pt>
                <c:pt idx="939">
                  <c:v>1448.4910017529471</c:v>
                </c:pt>
                <c:pt idx="940">
                  <c:v>1464.3339300852797</c:v>
                </c:pt>
                <c:pt idx="941">
                  <c:v>1568.7886361592959</c:v>
                </c:pt>
                <c:pt idx="942">
                  <c:v>1534.5855804863404</c:v>
                </c:pt>
                <c:pt idx="943">
                  <c:v>1205.0422988850983</c:v>
                </c:pt>
                <c:pt idx="944">
                  <c:v>1092.8897973103428</c:v>
                </c:pt>
                <c:pt idx="945">
                  <c:v>1339.3765191579564</c:v>
                </c:pt>
                <c:pt idx="946">
                  <c:v>1419.9746193093533</c:v>
                </c:pt>
                <c:pt idx="947">
                  <c:v>1286.7132890695104</c:v>
                </c:pt>
                <c:pt idx="948">
                  <c:v>1270.1001190985401</c:v>
                </c:pt>
                <c:pt idx="949">
                  <c:v>1233.4772204232759</c:v>
                </c:pt>
                <c:pt idx="950">
                  <c:v>1112.9612809995695</c:v>
                </c:pt>
                <c:pt idx="951">
                  <c:v>1154.0978467871082</c:v>
                </c:pt>
                <c:pt idx="952">
                  <c:v>1078.3382290904588</c:v>
                </c:pt>
                <c:pt idx="953">
                  <c:v>950.68743556198615</c:v>
                </c:pt>
                <c:pt idx="954">
                  <c:v>926.00863762416986</c:v>
                </c:pt>
                <c:pt idx="955">
                  <c:v>978.9508207078652</c:v>
                </c:pt>
                <c:pt idx="956">
                  <c:v>1035.6758789759895</c:v>
                </c:pt>
                <c:pt idx="957">
                  <c:v>938.16443336910584</c:v>
                </c:pt>
                <c:pt idx="958">
                  <c:v>864.62539243734966</c:v>
                </c:pt>
                <c:pt idx="959">
                  <c:v>880.68943114806109</c:v>
                </c:pt>
                <c:pt idx="960">
                  <c:v>960.13024323543095</c:v>
                </c:pt>
                <c:pt idx="961">
                  <c:v>1100.3245516855068</c:v>
                </c:pt>
                <c:pt idx="962">
                  <c:v>1116.7292024156643</c:v>
                </c:pt>
                <c:pt idx="963">
                  <c:v>924.02715343731893</c:v>
                </c:pt>
                <c:pt idx="964">
                  <c:v>847.13111352910937</c:v>
                </c:pt>
                <c:pt idx="965">
                  <c:v>841.95467013516156</c:v>
                </c:pt>
                <c:pt idx="966">
                  <c:v>955.36713944121993</c:v>
                </c:pt>
                <c:pt idx="967">
                  <c:v>998.24000460055095</c:v>
                </c:pt>
                <c:pt idx="968">
                  <c:v>886.83238358611538</c:v>
                </c:pt>
                <c:pt idx="969">
                  <c:v>828.65624178382677</c:v>
                </c:pt>
                <c:pt idx="970">
                  <c:v>822.69799212898761</c:v>
                </c:pt>
                <c:pt idx="971">
                  <c:v>824.71179724531248</c:v>
                </c:pt>
                <c:pt idx="972">
                  <c:v>792.62601761704298</c:v>
                </c:pt>
                <c:pt idx="973">
                  <c:v>778.53150563579027</c:v>
                </c:pt>
                <c:pt idx="974">
                  <c:v>737.1007068385112</c:v>
                </c:pt>
                <c:pt idx="975">
                  <c:v>700.8324528792466</c:v>
                </c:pt>
                <c:pt idx="976">
                  <c:v>728.69876449927392</c:v>
                </c:pt>
                <c:pt idx="977">
                  <c:v>771.92547438826568</c:v>
                </c:pt>
                <c:pt idx="978">
                  <c:v>706.4887167635228</c:v>
                </c:pt>
                <c:pt idx="979">
                  <c:v>685.07855482422951</c:v>
                </c:pt>
                <c:pt idx="980">
                  <c:v>718.93281861609717</c:v>
                </c:pt>
                <c:pt idx="981">
                  <c:v>710.59788274660161</c:v>
                </c:pt>
                <c:pt idx="982">
                  <c:v>705.04137011622777</c:v>
                </c:pt>
                <c:pt idx="983">
                  <c:v>663.98563647480353</c:v>
                </c:pt>
                <c:pt idx="984">
                  <c:v>618.94203431096514</c:v>
                </c:pt>
                <c:pt idx="985">
                  <c:v>617.57815022658554</c:v>
                </c:pt>
                <c:pt idx="986">
                  <c:v>690.40186751011504</c:v>
                </c:pt>
                <c:pt idx="987">
                  <c:v>895.22306076377276</c:v>
                </c:pt>
                <c:pt idx="988">
                  <c:v>1065.854804957477</c:v>
                </c:pt>
                <c:pt idx="989">
                  <c:v>1072.5213776703602</c:v>
                </c:pt>
                <c:pt idx="990">
                  <c:v>1050.4895779591275</c:v>
                </c:pt>
                <c:pt idx="991">
                  <c:v>906.02824900501844</c:v>
                </c:pt>
                <c:pt idx="992">
                  <c:v>758.18143089948705</c:v>
                </c:pt>
                <c:pt idx="993">
                  <c:v>740.87749397615687</c:v>
                </c:pt>
                <c:pt idx="994">
                  <c:v>807.83629409951766</c:v>
                </c:pt>
                <c:pt idx="995">
                  <c:v>921.67937203928636</c:v>
                </c:pt>
                <c:pt idx="996">
                  <c:v>1079.4216245136856</c:v>
                </c:pt>
                <c:pt idx="997">
                  <c:v>1148.460965944143</c:v>
                </c:pt>
                <c:pt idx="998">
                  <c:v>1206.5773278746321</c:v>
                </c:pt>
                <c:pt idx="999">
                  <c:v>1268.6643358621075</c:v>
                </c:pt>
                <c:pt idx="1000">
                  <c:v>1339.7440785010335</c:v>
                </c:pt>
                <c:pt idx="1001">
                  <c:v>1637.7954356261671</c:v>
                </c:pt>
                <c:pt idx="1002">
                  <c:v>3003.7302307079171</c:v>
                </c:pt>
                <c:pt idx="1003">
                  <c:v>8867.9918884251201</c:v>
                </c:pt>
                <c:pt idx="1004">
                  <c:v>8970.9616900455894</c:v>
                </c:pt>
                <c:pt idx="1005">
                  <c:v>8750.5445441789725</c:v>
                </c:pt>
                <c:pt idx="1006">
                  <c:v>8923.7290629930703</c:v>
                </c:pt>
                <c:pt idx="1007">
                  <c:v>8833.2097097083861</c:v>
                </c:pt>
                <c:pt idx="1008">
                  <c:v>3916.5465329840276</c:v>
                </c:pt>
                <c:pt idx="1009">
                  <c:v>2328.1989652236448</c:v>
                </c:pt>
                <c:pt idx="1010">
                  <c:v>1660.6893999490931</c:v>
                </c:pt>
                <c:pt idx="1011">
                  <c:v>1275.6764941574211</c:v>
                </c:pt>
                <c:pt idx="1012">
                  <c:v>1018.0980202300253</c:v>
                </c:pt>
                <c:pt idx="1013">
                  <c:v>818.43743528323455</c:v>
                </c:pt>
                <c:pt idx="1014">
                  <c:v>731.67685354629145</c:v>
                </c:pt>
                <c:pt idx="1015">
                  <c:v>649.11477217631011</c:v>
                </c:pt>
                <c:pt idx="1016">
                  <c:v>622.15216590842306</c:v>
                </c:pt>
                <c:pt idx="1017">
                  <c:v>624.73026545283108</c:v>
                </c:pt>
                <c:pt idx="1018">
                  <c:v>650.74488705944691</c:v>
                </c:pt>
                <c:pt idx="1019">
                  <c:v>651.75955340832422</c:v>
                </c:pt>
                <c:pt idx="1020">
                  <c:v>609.84399606772558</c:v>
                </c:pt>
                <c:pt idx="1021">
                  <c:v>578.57580391718716</c:v>
                </c:pt>
                <c:pt idx="1022">
                  <c:v>599.96439722497371</c:v>
                </c:pt>
                <c:pt idx="1023">
                  <c:v>657.23213836205252</c:v>
                </c:pt>
                <c:pt idx="1024">
                  <c:v>663.65294932701636</c:v>
                </c:pt>
                <c:pt idx="1025">
                  <c:v>707.58670782554896</c:v>
                </c:pt>
                <c:pt idx="1026">
                  <c:v>724.04035574724787</c:v>
                </c:pt>
                <c:pt idx="1027">
                  <c:v>637.83719809602599</c:v>
                </c:pt>
                <c:pt idx="1028">
                  <c:v>555.07577695746863</c:v>
                </c:pt>
                <c:pt idx="1029">
                  <c:v>511.95267199622759</c:v>
                </c:pt>
                <c:pt idx="1030">
                  <c:v>527.10289045513878</c:v>
                </c:pt>
                <c:pt idx="1031">
                  <c:v>572.18930479660401</c:v>
                </c:pt>
                <c:pt idx="1032">
                  <c:v>560.97981421294776</c:v>
                </c:pt>
                <c:pt idx="1033">
                  <c:v>548.6894908092645</c:v>
                </c:pt>
                <c:pt idx="1034">
                  <c:v>583.48214163526814</c:v>
                </c:pt>
                <c:pt idx="1035">
                  <c:v>600.11408682266608</c:v>
                </c:pt>
                <c:pt idx="1036">
                  <c:v>611.90642624263876</c:v>
                </c:pt>
                <c:pt idx="1037">
                  <c:v>622.61788614922796</c:v>
                </c:pt>
                <c:pt idx="1038">
                  <c:v>630.03620227599504</c:v>
                </c:pt>
                <c:pt idx="1039">
                  <c:v>921.26310185412672</c:v>
                </c:pt>
                <c:pt idx="1040">
                  <c:v>1216.3552994771924</c:v>
                </c:pt>
                <c:pt idx="1041">
                  <c:v>1277.446306557491</c:v>
                </c:pt>
                <c:pt idx="1042">
                  <c:v>1107.6096908431703</c:v>
                </c:pt>
                <c:pt idx="1043">
                  <c:v>785.83659706392075</c:v>
                </c:pt>
                <c:pt idx="1044">
                  <c:v>675.29715847830983</c:v>
                </c:pt>
                <c:pt idx="1045">
                  <c:v>699.78439023227679</c:v>
                </c:pt>
                <c:pt idx="1046">
                  <c:v>660.05994478446053</c:v>
                </c:pt>
                <c:pt idx="1047">
                  <c:v>611.50724559458922</c:v>
                </c:pt>
                <c:pt idx="1048">
                  <c:v>691.3334549175064</c:v>
                </c:pt>
                <c:pt idx="1049">
                  <c:v>725.40459718439467</c:v>
                </c:pt>
                <c:pt idx="1050">
                  <c:v>703.94338693622979</c:v>
                </c:pt>
                <c:pt idx="1051">
                  <c:v>681.15265896620542</c:v>
                </c:pt>
                <c:pt idx="1052">
                  <c:v>721.89418241933561</c:v>
                </c:pt>
                <c:pt idx="1053">
                  <c:v>964.02742754608141</c:v>
                </c:pt>
                <c:pt idx="1054">
                  <c:v>1035.3759547795944</c:v>
                </c:pt>
                <c:pt idx="1055">
                  <c:v>968.60756728175852</c:v>
                </c:pt>
                <c:pt idx="1056">
                  <c:v>1006.3028492447141</c:v>
                </c:pt>
                <c:pt idx="1057">
                  <c:v>1178.6330949368669</c:v>
                </c:pt>
                <c:pt idx="1058">
                  <c:v>1187.7079538219746</c:v>
                </c:pt>
                <c:pt idx="1059">
                  <c:v>1030.2106902475819</c:v>
                </c:pt>
                <c:pt idx="1060">
                  <c:v>898.78587640193462</c:v>
                </c:pt>
                <c:pt idx="1061">
                  <c:v>967.791460472533</c:v>
                </c:pt>
                <c:pt idx="1062">
                  <c:v>1034.3928742424293</c:v>
                </c:pt>
                <c:pt idx="1063">
                  <c:v>870.65134332201944</c:v>
                </c:pt>
                <c:pt idx="1064">
                  <c:v>706.9212582892194</c:v>
                </c:pt>
                <c:pt idx="1065">
                  <c:v>784.25575190056952</c:v>
                </c:pt>
                <c:pt idx="1066">
                  <c:v>1026.6950818082528</c:v>
                </c:pt>
                <c:pt idx="1067">
                  <c:v>1144.7587801857142</c:v>
                </c:pt>
                <c:pt idx="1068">
                  <c:v>1216.7724679339301</c:v>
                </c:pt>
                <c:pt idx="1069">
                  <c:v>1317.3757023808835</c:v>
                </c:pt>
                <c:pt idx="1070">
                  <c:v>1432.400220746589</c:v>
                </c:pt>
                <c:pt idx="1071">
                  <c:v>1410.7945494737389</c:v>
                </c:pt>
                <c:pt idx="1072">
                  <c:v>1212.066900489046</c:v>
                </c:pt>
                <c:pt idx="1073">
                  <c:v>1111.2440796136495</c:v>
                </c:pt>
                <c:pt idx="1074">
                  <c:v>1189.292792199104</c:v>
                </c:pt>
                <c:pt idx="1075">
                  <c:v>1164.9387553202257</c:v>
                </c:pt>
                <c:pt idx="1076">
                  <c:v>952.20291295077482</c:v>
                </c:pt>
                <c:pt idx="1077">
                  <c:v>823.9795025122985</c:v>
                </c:pt>
                <c:pt idx="1078">
                  <c:v>867.17225131736882</c:v>
                </c:pt>
                <c:pt idx="1079">
                  <c:v>1000.4722379296588</c:v>
                </c:pt>
                <c:pt idx="1080">
                  <c:v>975.85277320878299</c:v>
                </c:pt>
                <c:pt idx="1081">
                  <c:v>877.57640657223578</c:v>
                </c:pt>
                <c:pt idx="1082">
                  <c:v>1015.4490250016339</c:v>
                </c:pt>
                <c:pt idx="1083">
                  <c:v>1265.2419112942525</c:v>
                </c:pt>
                <c:pt idx="1084">
                  <c:v>1245.8948413634905</c:v>
                </c:pt>
                <c:pt idx="1085">
                  <c:v>1111.410797178657</c:v>
                </c:pt>
                <c:pt idx="1086">
                  <c:v>1057.6886929009956</c:v>
                </c:pt>
                <c:pt idx="1087">
                  <c:v>1094.8067898989063</c:v>
                </c:pt>
                <c:pt idx="1088">
                  <c:v>1093.8066163555188</c:v>
                </c:pt>
                <c:pt idx="1089">
                  <c:v>921.04664172745879</c:v>
                </c:pt>
                <c:pt idx="1090">
                  <c:v>764.98681318919387</c:v>
                </c:pt>
                <c:pt idx="1091">
                  <c:v>846.39874774473969</c:v>
                </c:pt>
                <c:pt idx="1092">
                  <c:v>1002.437962395011</c:v>
                </c:pt>
                <c:pt idx="1093">
                  <c:v>904.06362460319576</c:v>
                </c:pt>
                <c:pt idx="1094">
                  <c:v>732.17597730386967</c:v>
                </c:pt>
                <c:pt idx="1095">
                  <c:v>952.70252379429871</c:v>
                </c:pt>
                <c:pt idx="1096">
                  <c:v>1449.8292520972448</c:v>
                </c:pt>
                <c:pt idx="1097">
                  <c:v>1493.5518773460617</c:v>
                </c:pt>
                <c:pt idx="1098">
                  <c:v>1174.7798341531488</c:v>
                </c:pt>
                <c:pt idx="1099">
                  <c:v>1063.7049042826022</c:v>
                </c:pt>
                <c:pt idx="1100">
                  <c:v>1014.1661949360602</c:v>
                </c:pt>
                <c:pt idx="1101">
                  <c:v>951.45349939553955</c:v>
                </c:pt>
                <c:pt idx="1102">
                  <c:v>866.88926549026576</c:v>
                </c:pt>
                <c:pt idx="1103">
                  <c:v>772.1917093899533</c:v>
                </c:pt>
                <c:pt idx="1104">
                  <c:v>755.80208038974229</c:v>
                </c:pt>
                <c:pt idx="1105">
                  <c:v>766.03508927164455</c:v>
                </c:pt>
                <c:pt idx="1106">
                  <c:v>771.32644655873048</c:v>
                </c:pt>
                <c:pt idx="1107">
                  <c:v>913.88694842000666</c:v>
                </c:pt>
                <c:pt idx="1108">
                  <c:v>1001.7049774869871</c:v>
                </c:pt>
                <c:pt idx="1109">
                  <c:v>1010.4343872312686</c:v>
                </c:pt>
                <c:pt idx="1110">
                  <c:v>907.26031183695579</c:v>
                </c:pt>
                <c:pt idx="1111">
                  <c:v>833.03348751268572</c:v>
                </c:pt>
                <c:pt idx="1112">
                  <c:v>832.23459244690582</c:v>
                </c:pt>
                <c:pt idx="1113">
                  <c:v>811.9801710673313</c:v>
                </c:pt>
                <c:pt idx="1114">
                  <c:v>718.79972422644119</c:v>
                </c:pt>
                <c:pt idx="1115">
                  <c:v>694.56075779895093</c:v>
                </c:pt>
                <c:pt idx="1116">
                  <c:v>827.29148982801178</c:v>
                </c:pt>
                <c:pt idx="1117">
                  <c:v>1183.570796064211</c:v>
                </c:pt>
                <c:pt idx="1118">
                  <c:v>1520.6541408756555</c:v>
                </c:pt>
                <c:pt idx="1119">
                  <c:v>1629.5956590186736</c:v>
                </c:pt>
                <c:pt idx="1120">
                  <c:v>1473.6537445602005</c:v>
                </c:pt>
                <c:pt idx="1121">
                  <c:v>1284.6260555575539</c:v>
                </c:pt>
                <c:pt idx="1122">
                  <c:v>1174.312781008</c:v>
                </c:pt>
                <c:pt idx="1123">
                  <c:v>1043.6740866603727</c:v>
                </c:pt>
                <c:pt idx="1124">
                  <c:v>1038.5918409316112</c:v>
                </c:pt>
                <c:pt idx="1125">
                  <c:v>1123.5817731499928</c:v>
                </c:pt>
                <c:pt idx="1126">
                  <c:v>1193.063128849755</c:v>
                </c:pt>
                <c:pt idx="1127">
                  <c:v>1165.6726375619637</c:v>
                </c:pt>
                <c:pt idx="1128">
                  <c:v>1053.2391964427493</c:v>
                </c:pt>
                <c:pt idx="1129">
                  <c:v>955.68356529521373</c:v>
                </c:pt>
                <c:pt idx="1130">
                  <c:v>912.47169253329173</c:v>
                </c:pt>
                <c:pt idx="1131">
                  <c:v>981.19944043140549</c:v>
                </c:pt>
                <c:pt idx="1132">
                  <c:v>1111.0106753893658</c:v>
                </c:pt>
                <c:pt idx="1133">
                  <c:v>1284.1919165018655</c:v>
                </c:pt>
                <c:pt idx="1134">
                  <c:v>1394.6105713990335</c:v>
                </c:pt>
                <c:pt idx="1135">
                  <c:v>1318.7954943565774</c:v>
                </c:pt>
                <c:pt idx="1136">
                  <c:v>1193.8472412982121</c:v>
                </c:pt>
                <c:pt idx="1137">
                  <c:v>1075.2714338655589</c:v>
                </c:pt>
                <c:pt idx="1138">
                  <c:v>952.81909986597054</c:v>
                </c:pt>
                <c:pt idx="1139">
                  <c:v>821.94906066249746</c:v>
                </c:pt>
                <c:pt idx="1140">
                  <c:v>771.4595637436754</c:v>
                </c:pt>
                <c:pt idx="1141">
                  <c:v>786.51885943292473</c:v>
                </c:pt>
                <c:pt idx="1142">
                  <c:v>866.97249657669192</c:v>
                </c:pt>
                <c:pt idx="1143">
                  <c:v>1000.3556279359823</c:v>
                </c:pt>
                <c:pt idx="1144">
                  <c:v>1063.6715727527946</c:v>
                </c:pt>
                <c:pt idx="1145">
                  <c:v>1063.7049042826018</c:v>
                </c:pt>
                <c:pt idx="1146">
                  <c:v>1086.9556320329377</c:v>
                </c:pt>
                <c:pt idx="1147">
                  <c:v>1028.1779585681577</c:v>
                </c:pt>
                <c:pt idx="1148">
                  <c:v>986.42968416370729</c:v>
                </c:pt>
                <c:pt idx="1149">
                  <c:v>1051.2228043219463</c:v>
                </c:pt>
                <c:pt idx="1150">
                  <c:v>1089.8893433181177</c:v>
                </c:pt>
                <c:pt idx="1151">
                  <c:v>1047.2567614820966</c:v>
                </c:pt>
                <c:pt idx="1152">
                  <c:v>998.82304754373774</c:v>
                </c:pt>
                <c:pt idx="1153">
                  <c:v>951.53676740788717</c:v>
                </c:pt>
                <c:pt idx="1154">
                  <c:v>921.66272121391398</c:v>
                </c:pt>
                <c:pt idx="1155">
                  <c:v>967.8580812868662</c:v>
                </c:pt>
                <c:pt idx="1156">
                  <c:v>995.57469303342111</c:v>
                </c:pt>
                <c:pt idx="1157">
                  <c:v>986.59625522687793</c:v>
                </c:pt>
                <c:pt idx="1158">
                  <c:v>1021.1302606760108</c:v>
                </c:pt>
                <c:pt idx="1159">
                  <c:v>1201.2381885600153</c:v>
                </c:pt>
                <c:pt idx="1160">
                  <c:v>1264.023222070208</c:v>
                </c:pt>
                <c:pt idx="1161">
                  <c:v>1215.037057682785</c:v>
                </c:pt>
                <c:pt idx="1162">
                  <c:v>1179.3503828701014</c:v>
                </c:pt>
                <c:pt idx="1163">
                  <c:v>1089.9726883397175</c:v>
                </c:pt>
                <c:pt idx="1164">
                  <c:v>1056.3055009750897</c:v>
                </c:pt>
                <c:pt idx="1165">
                  <c:v>1132.6690964714328</c:v>
                </c:pt>
                <c:pt idx="1166">
                  <c:v>1200.4039713065647</c:v>
                </c:pt>
                <c:pt idx="1167">
                  <c:v>1206.827606368528</c:v>
                </c:pt>
                <c:pt idx="1168">
                  <c:v>1253.3895223528655</c:v>
                </c:pt>
                <c:pt idx="1169">
                  <c:v>1384.3132345943413</c:v>
                </c:pt>
                <c:pt idx="1170">
                  <c:v>1441.5658998863823</c:v>
                </c:pt>
                <c:pt idx="1171">
                  <c:v>1621.9836193326591</c:v>
                </c:pt>
                <c:pt idx="1172">
                  <c:v>1790.7683384571305</c:v>
                </c:pt>
                <c:pt idx="1173">
                  <c:v>1751.5517923607631</c:v>
                </c:pt>
                <c:pt idx="1174">
                  <c:v>1558.7371651847016</c:v>
                </c:pt>
                <c:pt idx="1175">
                  <c:v>1485.0330664481219</c:v>
                </c:pt>
                <c:pt idx="1176">
                  <c:v>1561.0656364804611</c:v>
                </c:pt>
                <c:pt idx="1177">
                  <c:v>1690.9242671278823</c:v>
                </c:pt>
                <c:pt idx="1178">
                  <c:v>1856.0813606250658</c:v>
                </c:pt>
                <c:pt idx="1179">
                  <c:v>2082.8125201678909</c:v>
                </c:pt>
                <c:pt idx="1180">
                  <c:v>1966.0946146417496</c:v>
                </c:pt>
                <c:pt idx="1181">
                  <c:v>1623.0231014210278</c:v>
                </c:pt>
                <c:pt idx="1182">
                  <c:v>1549.9097272293402</c:v>
                </c:pt>
                <c:pt idx="1183">
                  <c:v>1635.8166711531946</c:v>
                </c:pt>
                <c:pt idx="1184">
                  <c:v>1705.8116748943553</c:v>
                </c:pt>
                <c:pt idx="1185">
                  <c:v>1677.9360882768776</c:v>
                </c:pt>
                <c:pt idx="1186">
                  <c:v>1561.8362255524924</c:v>
                </c:pt>
                <c:pt idx="1187">
                  <c:v>1354.080031530704</c:v>
                </c:pt>
                <c:pt idx="1188">
                  <c:v>1278.2310446958729</c:v>
                </c:pt>
                <c:pt idx="1189">
                  <c:v>1485.786166479556</c:v>
                </c:pt>
                <c:pt idx="1190">
                  <c:v>1792.8356746134762</c:v>
                </c:pt>
                <c:pt idx="1191">
                  <c:v>1832.9013445844309</c:v>
                </c:pt>
                <c:pt idx="1192">
                  <c:v>1425.2924873551779</c:v>
                </c:pt>
                <c:pt idx="1193">
                  <c:v>1114.4450950742998</c:v>
                </c:pt>
                <c:pt idx="1194">
                  <c:v>987.56237080632775</c:v>
                </c:pt>
                <c:pt idx="1195">
                  <c:v>954.55109651164969</c:v>
                </c:pt>
                <c:pt idx="1196">
                  <c:v>995.058294141994</c:v>
                </c:pt>
                <c:pt idx="1197">
                  <c:v>1156.2659489042233</c:v>
                </c:pt>
                <c:pt idx="1198">
                  <c:v>1221.6951770745052</c:v>
                </c:pt>
                <c:pt idx="1199">
                  <c:v>1133.602877667317</c:v>
                </c:pt>
                <c:pt idx="1200">
                  <c:v>958.16503044226545</c:v>
                </c:pt>
                <c:pt idx="1201">
                  <c:v>973.68750595133099</c:v>
                </c:pt>
                <c:pt idx="1202">
                  <c:v>1023.379489685158</c:v>
                </c:pt>
                <c:pt idx="1203">
                  <c:v>1086.8722889116286</c:v>
                </c:pt>
                <c:pt idx="1204">
                  <c:v>1099.4076868429765</c:v>
                </c:pt>
                <c:pt idx="1205">
                  <c:v>1065.8214729081831</c:v>
                </c:pt>
                <c:pt idx="1206">
                  <c:v>1013.9162942384621</c:v>
                </c:pt>
                <c:pt idx="1207">
                  <c:v>1037.8920047169106</c:v>
                </c:pt>
                <c:pt idx="1208">
                  <c:v>1076.3714719693473</c:v>
                </c:pt>
                <c:pt idx="1209">
                  <c:v>1084.4553611363244</c:v>
                </c:pt>
                <c:pt idx="1210">
                  <c:v>915.96822638254662</c:v>
                </c:pt>
                <c:pt idx="1211">
                  <c:v>897.17094728845632</c:v>
                </c:pt>
                <c:pt idx="1212">
                  <c:v>1103.3919285219908</c:v>
                </c:pt>
                <c:pt idx="1213">
                  <c:v>1373.7329642043007</c:v>
                </c:pt>
                <c:pt idx="1214">
                  <c:v>1636.1520510934301</c:v>
                </c:pt>
                <c:pt idx="1215">
                  <c:v>1651.3799690664939</c:v>
                </c:pt>
                <c:pt idx="1216">
                  <c:v>1529.9638153362237</c:v>
                </c:pt>
                <c:pt idx="1217">
                  <c:v>1432.7012673432118</c:v>
                </c:pt>
                <c:pt idx="1218">
                  <c:v>1496.1629325076715</c:v>
                </c:pt>
                <c:pt idx="1219">
                  <c:v>1443.2720310419875</c:v>
                </c:pt>
                <c:pt idx="1220">
                  <c:v>1284.7930326227154</c:v>
                </c:pt>
                <c:pt idx="1221">
                  <c:v>1234.3283816334447</c:v>
                </c:pt>
                <c:pt idx="1222">
                  <c:v>1397.3857094117836</c:v>
                </c:pt>
                <c:pt idx="1223">
                  <c:v>1537.248244987868</c:v>
                </c:pt>
                <c:pt idx="1224">
                  <c:v>1513.3880102491817</c:v>
                </c:pt>
                <c:pt idx="1225">
                  <c:v>1475.8625464843378</c:v>
                </c:pt>
                <c:pt idx="1226">
                  <c:v>1608.9578307155377</c:v>
                </c:pt>
                <c:pt idx="1227">
                  <c:v>1742.0955995408783</c:v>
                </c:pt>
                <c:pt idx="1228">
                  <c:v>1856.9562455820121</c:v>
                </c:pt>
                <c:pt idx="1229">
                  <c:v>2005.1434161586992</c:v>
                </c:pt>
                <c:pt idx="1230">
                  <c:v>2322.0416413435269</c:v>
                </c:pt>
                <c:pt idx="1231">
                  <c:v>2510.2171768343555</c:v>
                </c:pt>
                <c:pt idx="1232">
                  <c:v>2549.6863976976842</c:v>
                </c:pt>
                <c:pt idx="1233">
                  <c:v>2150.0518742060326</c:v>
                </c:pt>
                <c:pt idx="1234">
                  <c:v>1843.9351797128049</c:v>
                </c:pt>
                <c:pt idx="1235">
                  <c:v>2064.4237893894938</c:v>
                </c:pt>
                <c:pt idx="1236">
                  <c:v>2433.2359901143991</c:v>
                </c:pt>
                <c:pt idx="1237">
                  <c:v>2680.0344506704919</c:v>
                </c:pt>
                <c:pt idx="1238">
                  <c:v>2546.2797862250891</c:v>
                </c:pt>
                <c:pt idx="1239">
                  <c:v>2419.6066097359417</c:v>
                </c:pt>
                <c:pt idx="1240">
                  <c:v>1939.7730249493336</c:v>
                </c:pt>
                <c:pt idx="1241">
                  <c:v>1573.8483862324242</c:v>
                </c:pt>
                <c:pt idx="1242">
                  <c:v>1429.7242981508923</c:v>
                </c:pt>
                <c:pt idx="1243">
                  <c:v>1539.793771543212</c:v>
                </c:pt>
                <c:pt idx="1244">
                  <c:v>1727.334528331357</c:v>
                </c:pt>
                <c:pt idx="1245">
                  <c:v>1875.9880271790096</c:v>
                </c:pt>
                <c:pt idx="1246">
                  <c:v>2184.3699034426973</c:v>
                </c:pt>
                <c:pt idx="1247">
                  <c:v>2489.8980413848512</c:v>
                </c:pt>
                <c:pt idx="1248">
                  <c:v>2652.2939020017657</c:v>
                </c:pt>
                <c:pt idx="1249">
                  <c:v>2340.6684152191474</c:v>
                </c:pt>
                <c:pt idx="1250">
                  <c:v>1841.6475188888746</c:v>
                </c:pt>
                <c:pt idx="1251">
                  <c:v>1493.1334469717956</c:v>
                </c:pt>
                <c:pt idx="1252">
                  <c:v>1232.7095122483715</c:v>
                </c:pt>
                <c:pt idx="1253">
                  <c:v>1148.2608448797071</c:v>
                </c:pt>
                <c:pt idx="1254">
                  <c:v>1315.5383558670153</c:v>
                </c:pt>
                <c:pt idx="1255">
                  <c:v>1612.5954276073023</c:v>
                </c:pt>
                <c:pt idx="1256">
                  <c:v>1938.5937098952477</c:v>
                </c:pt>
                <c:pt idx="1257">
                  <c:v>1918.0773044741231</c:v>
                </c:pt>
                <c:pt idx="1258">
                  <c:v>1714.1715328542689</c:v>
                </c:pt>
                <c:pt idx="1259">
                  <c:v>1587.48796852191</c:v>
                </c:pt>
                <c:pt idx="1260">
                  <c:v>1772.7533648932706</c:v>
                </c:pt>
                <c:pt idx="1261">
                  <c:v>2044.2350193794193</c:v>
                </c:pt>
                <c:pt idx="1262">
                  <c:v>2013.492687784109</c:v>
                </c:pt>
                <c:pt idx="1263">
                  <c:v>1749.6873208437307</c:v>
                </c:pt>
                <c:pt idx="1264">
                  <c:v>1473.4696804474083</c:v>
                </c:pt>
                <c:pt idx="1265">
                  <c:v>1380.6359049180978</c:v>
                </c:pt>
                <c:pt idx="1266">
                  <c:v>1466.9775035834093</c:v>
                </c:pt>
                <c:pt idx="1267">
                  <c:v>1399.6092269151957</c:v>
                </c:pt>
                <c:pt idx="1268">
                  <c:v>1244.693071912496</c:v>
                </c:pt>
                <c:pt idx="1269">
                  <c:v>1181.7358146268234</c:v>
                </c:pt>
                <c:pt idx="1270">
                  <c:v>1109.5769159599324</c:v>
                </c:pt>
                <c:pt idx="1271">
                  <c:v>1072.7880473480748</c:v>
                </c:pt>
                <c:pt idx="1272">
                  <c:v>1018.5645147758753</c:v>
                </c:pt>
                <c:pt idx="1273">
                  <c:v>960.99627643134704</c:v>
                </c:pt>
                <c:pt idx="1274">
                  <c:v>994.07547511764574</c:v>
                </c:pt>
                <c:pt idx="1275">
                  <c:v>1048.8898245236776</c:v>
                </c:pt>
                <c:pt idx="1276">
                  <c:v>1092.1730159704352</c:v>
                </c:pt>
                <c:pt idx="1277">
                  <c:v>1124.7655885805812</c:v>
                </c:pt>
                <c:pt idx="1278">
                  <c:v>1282.6390500141183</c:v>
                </c:pt>
                <c:pt idx="1279">
                  <c:v>1495.8281770614913</c:v>
                </c:pt>
                <c:pt idx="1280">
                  <c:v>1517.5065174587019</c:v>
                </c:pt>
                <c:pt idx="1281">
                  <c:v>1385.6504831865745</c:v>
                </c:pt>
                <c:pt idx="1282">
                  <c:v>1196.1161933462024</c:v>
                </c:pt>
                <c:pt idx="1283">
                  <c:v>1369.6883890756785</c:v>
                </c:pt>
                <c:pt idx="1284">
                  <c:v>1734.1856782950715</c:v>
                </c:pt>
                <c:pt idx="1285">
                  <c:v>2051.2732810606058</c:v>
                </c:pt>
                <c:pt idx="1286">
                  <c:v>1970.915313909283</c:v>
                </c:pt>
                <c:pt idx="1287">
                  <c:v>1605.0857502486692</c:v>
                </c:pt>
                <c:pt idx="1288">
                  <c:v>1538.8894300703341</c:v>
                </c:pt>
                <c:pt idx="1289">
                  <c:v>1559.7925065785305</c:v>
                </c:pt>
                <c:pt idx="1290">
                  <c:v>1518.3603814722085</c:v>
                </c:pt>
                <c:pt idx="1291">
                  <c:v>1441.7833460390477</c:v>
                </c:pt>
                <c:pt idx="1292">
                  <c:v>1206.1435131663377</c:v>
                </c:pt>
                <c:pt idx="1293">
                  <c:v>1199.1693412697746</c:v>
                </c:pt>
                <c:pt idx="1294">
                  <c:v>1388.5590686828539</c:v>
                </c:pt>
                <c:pt idx="1295">
                  <c:v>1482.9913640777447</c:v>
                </c:pt>
                <c:pt idx="1296">
                  <c:v>1366.7302818789062</c:v>
                </c:pt>
                <c:pt idx="1297">
                  <c:v>1429.6239527008604</c:v>
                </c:pt>
                <c:pt idx="1298">
                  <c:v>1546.1244609998414</c:v>
                </c:pt>
                <c:pt idx="1299">
                  <c:v>1770.8042817996607</c:v>
                </c:pt>
                <c:pt idx="1300">
                  <c:v>1801.9293776200627</c:v>
                </c:pt>
                <c:pt idx="1301">
                  <c:v>1681.8960491506166</c:v>
                </c:pt>
                <c:pt idx="1302">
                  <c:v>1529.729385347026</c:v>
                </c:pt>
                <c:pt idx="1303">
                  <c:v>1371.526809739921</c:v>
                </c:pt>
                <c:pt idx="1304">
                  <c:v>1090.2393927625847</c:v>
                </c:pt>
                <c:pt idx="1305">
                  <c:v>997.90683817912839</c:v>
                </c:pt>
                <c:pt idx="1306">
                  <c:v>1020.2972214811161</c:v>
                </c:pt>
                <c:pt idx="1307">
                  <c:v>1038.8251204215651</c:v>
                </c:pt>
                <c:pt idx="1308">
                  <c:v>1025.545446003636</c:v>
                </c:pt>
                <c:pt idx="1309">
                  <c:v>1051.9227057609783</c:v>
                </c:pt>
                <c:pt idx="1310">
                  <c:v>982.49865713669578</c:v>
                </c:pt>
                <c:pt idx="1311">
                  <c:v>1071.8047055008217</c:v>
                </c:pt>
                <c:pt idx="1312">
                  <c:v>1450.9333248728315</c:v>
                </c:pt>
                <c:pt idx="1313">
                  <c:v>1788.0960260851623</c:v>
                </c:pt>
                <c:pt idx="1314">
                  <c:v>2127.1791859044415</c:v>
                </c:pt>
                <c:pt idx="1315">
                  <c:v>2048.6064051342028</c:v>
                </c:pt>
                <c:pt idx="1316">
                  <c:v>1549.708734909884</c:v>
                </c:pt>
                <c:pt idx="1317">
                  <c:v>1371.6939407556138</c:v>
                </c:pt>
                <c:pt idx="1318">
                  <c:v>942.7272325274547</c:v>
                </c:pt>
                <c:pt idx="1319">
                  <c:v>761.52586532428995</c:v>
                </c:pt>
                <c:pt idx="1320">
                  <c:v>879.75718354573564</c:v>
                </c:pt>
                <c:pt idx="1321">
                  <c:v>1052.7392618250021</c:v>
                </c:pt>
                <c:pt idx="1322">
                  <c:v>1192.4625357864061</c:v>
                </c:pt>
                <c:pt idx="1323">
                  <c:v>1119.2634428951562</c:v>
                </c:pt>
                <c:pt idx="1324">
                  <c:v>995.65798333575162</c:v>
                </c:pt>
                <c:pt idx="1325">
                  <c:v>1019.9140250064703</c:v>
                </c:pt>
                <c:pt idx="1326">
                  <c:v>995.90785450715168</c:v>
                </c:pt>
                <c:pt idx="1327">
                  <c:v>875.12930259444795</c:v>
                </c:pt>
                <c:pt idx="1328">
                  <c:v>867.6882852687952</c:v>
                </c:pt>
                <c:pt idx="1329">
                  <c:v>823.62999899967485</c:v>
                </c:pt>
                <c:pt idx="1330">
                  <c:v>796.28705234611016</c:v>
                </c:pt>
                <c:pt idx="1331">
                  <c:v>734.47195659822785</c:v>
                </c:pt>
                <c:pt idx="1332">
                  <c:v>735.76969133529064</c:v>
                </c:pt>
                <c:pt idx="1333">
                  <c:v>815.27535164806636</c:v>
                </c:pt>
                <c:pt idx="1334">
                  <c:v>907.85969661833133</c:v>
                </c:pt>
                <c:pt idx="1335">
                  <c:v>1016.2653770673336</c:v>
                </c:pt>
                <c:pt idx="1336">
                  <c:v>946.04116424432789</c:v>
                </c:pt>
                <c:pt idx="1337">
                  <c:v>846.41539239507244</c:v>
                </c:pt>
                <c:pt idx="1338">
                  <c:v>915.38546623096397</c:v>
                </c:pt>
                <c:pt idx="1339">
                  <c:v>1114.8618999062101</c:v>
                </c:pt>
                <c:pt idx="1340">
                  <c:v>1332.6270504572187</c:v>
                </c:pt>
                <c:pt idx="1341">
                  <c:v>1533.7482836451823</c:v>
                </c:pt>
                <c:pt idx="1342">
                  <c:v>1582.5278302494573</c:v>
                </c:pt>
                <c:pt idx="1343">
                  <c:v>1292.5410782181868</c:v>
                </c:pt>
                <c:pt idx="1344">
                  <c:v>1111.1940643867174</c:v>
                </c:pt>
                <c:pt idx="1345">
                  <c:v>1134.4199420386033</c:v>
                </c:pt>
                <c:pt idx="1346">
                  <c:v>1216.104999172439</c:v>
                </c:pt>
                <c:pt idx="1347">
                  <c:v>1137.7716304850355</c:v>
                </c:pt>
                <c:pt idx="1348">
                  <c:v>1061.688361179863</c:v>
                </c:pt>
                <c:pt idx="1349">
                  <c:v>904.13022171270222</c:v>
                </c:pt>
                <c:pt idx="1350">
                  <c:v>895.85570555651839</c:v>
                </c:pt>
                <c:pt idx="1351">
                  <c:v>914.88595896822665</c:v>
                </c:pt>
                <c:pt idx="1352">
                  <c:v>870.31841337285209</c:v>
                </c:pt>
                <c:pt idx="1353">
                  <c:v>824.89487127992584</c:v>
                </c:pt>
                <c:pt idx="1354">
                  <c:v>710.79751957052315</c:v>
                </c:pt>
                <c:pt idx="1355">
                  <c:v>673.4340627196309</c:v>
                </c:pt>
                <c:pt idx="1356">
                  <c:v>832.55082141626769</c:v>
                </c:pt>
                <c:pt idx="1357">
                  <c:v>1063.3882550739247</c:v>
                </c:pt>
                <c:pt idx="1358">
                  <c:v>1261.2353165524025</c:v>
                </c:pt>
                <c:pt idx="1359">
                  <c:v>1297.9016131892208</c:v>
                </c:pt>
                <c:pt idx="1360">
                  <c:v>961.1461672415021</c:v>
                </c:pt>
                <c:pt idx="1361">
                  <c:v>724.80566122495554</c:v>
                </c:pt>
                <c:pt idx="1362">
                  <c:v>627.47470847666921</c:v>
                </c:pt>
                <c:pt idx="1363">
                  <c:v>661.59029485720066</c:v>
                </c:pt>
                <c:pt idx="1364">
                  <c:v>804.64106232737333</c:v>
                </c:pt>
                <c:pt idx="1365">
                  <c:v>851.64187400501646</c:v>
                </c:pt>
                <c:pt idx="1366">
                  <c:v>956.26645655622985</c:v>
                </c:pt>
                <c:pt idx="1367">
                  <c:v>845.11711337548661</c:v>
                </c:pt>
                <c:pt idx="1368">
                  <c:v>748.04852472972993</c:v>
                </c:pt>
                <c:pt idx="1369">
                  <c:v>696.30750559590649</c:v>
                </c:pt>
                <c:pt idx="1370">
                  <c:v>636.00752887200383</c:v>
                </c:pt>
                <c:pt idx="1371">
                  <c:v>712.37798181174787</c:v>
                </c:pt>
                <c:pt idx="1372">
                  <c:v>887.38176239498296</c:v>
                </c:pt>
                <c:pt idx="1373">
                  <c:v>1000.7720925996447</c:v>
                </c:pt>
                <c:pt idx="1374">
                  <c:v>1166.3898451154539</c:v>
                </c:pt>
                <c:pt idx="1375">
                  <c:v>1089.4059432304234</c:v>
                </c:pt>
                <c:pt idx="1376">
                  <c:v>846.68170696848881</c:v>
                </c:pt>
                <c:pt idx="1377">
                  <c:v>668.01117191747858</c:v>
                </c:pt>
                <c:pt idx="1378">
                  <c:v>675.61322022292973</c:v>
                </c:pt>
                <c:pt idx="1379">
                  <c:v>660.32609222925123</c:v>
                </c:pt>
                <c:pt idx="1380">
                  <c:v>687.62375442050541</c:v>
                </c:pt>
                <c:pt idx="1381">
                  <c:v>680.55379697487297</c:v>
                </c:pt>
                <c:pt idx="1382">
                  <c:v>654.32118042558398</c:v>
                </c:pt>
                <c:pt idx="1383">
                  <c:v>814.50980070815456</c:v>
                </c:pt>
                <c:pt idx="1384">
                  <c:v>845.64973975781584</c:v>
                </c:pt>
                <c:pt idx="1385">
                  <c:v>881.72156737474199</c:v>
                </c:pt>
                <c:pt idx="1386">
                  <c:v>968.95732856625318</c:v>
                </c:pt>
                <c:pt idx="1387">
                  <c:v>779.72959373518734</c:v>
                </c:pt>
                <c:pt idx="1388">
                  <c:v>876.37782141738307</c:v>
                </c:pt>
                <c:pt idx="1389">
                  <c:v>848.59585229390234</c:v>
                </c:pt>
                <c:pt idx="1390">
                  <c:v>889.59594069655691</c:v>
                </c:pt>
                <c:pt idx="1391">
                  <c:v>820.58434710060862</c:v>
                </c:pt>
                <c:pt idx="1392">
                  <c:v>754.93686677652568</c:v>
                </c:pt>
                <c:pt idx="1393">
                  <c:v>820.75077516977478</c:v>
                </c:pt>
                <c:pt idx="1394">
                  <c:v>814.89257587943939</c:v>
                </c:pt>
                <c:pt idx="1395">
                  <c:v>619.92336775662341</c:v>
                </c:pt>
                <c:pt idx="1396">
                  <c:v>525.37332508815166</c:v>
                </c:pt>
                <c:pt idx="1397">
                  <c:v>432.18024186570506</c:v>
                </c:pt>
                <c:pt idx="1398">
                  <c:v>398.63931107710442</c:v>
                </c:pt>
                <c:pt idx="1399">
                  <c:v>429.15372390724383</c:v>
                </c:pt>
                <c:pt idx="1400">
                  <c:v>556.4727842894597</c:v>
                </c:pt>
                <c:pt idx="1401">
                  <c:v>631.89911522806256</c:v>
                </c:pt>
                <c:pt idx="1402">
                  <c:v>755.23636351051698</c:v>
                </c:pt>
                <c:pt idx="1403">
                  <c:v>833.74916667094362</c:v>
                </c:pt>
                <c:pt idx="1404">
                  <c:v>697.50528030280293</c:v>
                </c:pt>
                <c:pt idx="1405">
                  <c:v>759.67893411160355</c:v>
                </c:pt>
                <c:pt idx="1406">
                  <c:v>699.70121078691511</c:v>
                </c:pt>
                <c:pt idx="1407">
                  <c:v>602.07668740262034</c:v>
                </c:pt>
                <c:pt idx="1408">
                  <c:v>533.0566123956105</c:v>
                </c:pt>
                <c:pt idx="1409">
                  <c:v>500.1453074389853</c:v>
                </c:pt>
                <c:pt idx="1410">
                  <c:v>427.93979204681284</c:v>
                </c:pt>
                <c:pt idx="1411">
                  <c:v>363.3360488269056</c:v>
                </c:pt>
                <c:pt idx="1412">
                  <c:v>382.40942186996409</c:v>
                </c:pt>
                <c:pt idx="1413">
                  <c:v>391.00659865357756</c:v>
                </c:pt>
                <c:pt idx="1414">
                  <c:v>476.64735493811435</c:v>
                </c:pt>
                <c:pt idx="1415">
                  <c:v>511.83626070088405</c:v>
                </c:pt>
                <c:pt idx="1416">
                  <c:v>543.56719529827205</c:v>
                </c:pt>
                <c:pt idx="1417">
                  <c:v>631.21715519954159</c:v>
                </c:pt>
                <c:pt idx="1418">
                  <c:v>622.71768339898938</c:v>
                </c:pt>
                <c:pt idx="1419">
                  <c:v>478.70943634456791</c:v>
                </c:pt>
                <c:pt idx="1420">
                  <c:v>510.67214848877535</c:v>
                </c:pt>
                <c:pt idx="1421">
                  <c:v>413.95467648065477</c:v>
                </c:pt>
                <c:pt idx="1422">
                  <c:v>373.96192158671028</c:v>
                </c:pt>
                <c:pt idx="1423">
                  <c:v>367.39350044032847</c:v>
                </c:pt>
                <c:pt idx="1424">
                  <c:v>369.4222272059331</c:v>
                </c:pt>
                <c:pt idx="1425">
                  <c:v>397.79123111664074</c:v>
                </c:pt>
                <c:pt idx="1426">
                  <c:v>366.22947718174368</c:v>
                </c:pt>
                <c:pt idx="1427">
                  <c:v>406.63787987688261</c:v>
                </c:pt>
                <c:pt idx="1428">
                  <c:v>404.82531262432701</c:v>
                </c:pt>
                <c:pt idx="1429">
                  <c:v>394.66497734385979</c:v>
                </c:pt>
                <c:pt idx="1430">
                  <c:v>371.25140766042415</c:v>
                </c:pt>
                <c:pt idx="1431">
                  <c:v>418.74386298843882</c:v>
                </c:pt>
                <c:pt idx="1432">
                  <c:v>367.89236761628598</c:v>
                </c:pt>
                <c:pt idx="1433">
                  <c:v>414.23737127745045</c:v>
                </c:pt>
                <c:pt idx="1434">
                  <c:v>421.33800940954063</c:v>
                </c:pt>
                <c:pt idx="1435">
                  <c:v>472.98883116070135</c:v>
                </c:pt>
                <c:pt idx="1436">
                  <c:v>485.71055972871238</c:v>
                </c:pt>
                <c:pt idx="1437">
                  <c:v>398.15706950537395</c:v>
                </c:pt>
                <c:pt idx="1438">
                  <c:v>346.42448003718414</c:v>
                </c:pt>
                <c:pt idx="1439">
                  <c:v>356.9671847472784</c:v>
                </c:pt>
                <c:pt idx="1440">
                  <c:v>373.59608527423046</c:v>
                </c:pt>
                <c:pt idx="1441">
                  <c:v>339.65653440304158</c:v>
                </c:pt>
                <c:pt idx="1442">
                  <c:v>363.85154459324178</c:v>
                </c:pt>
                <c:pt idx="1443">
                  <c:v>447.79515051865917</c:v>
                </c:pt>
                <c:pt idx="1444">
                  <c:v>504.65204644627022</c:v>
                </c:pt>
                <c:pt idx="1445">
                  <c:v>710.59788274660229</c:v>
                </c:pt>
                <c:pt idx="1446">
                  <c:v>983.581345693809</c:v>
                </c:pt>
                <c:pt idx="1447">
                  <c:v>1113.8782427039514</c:v>
                </c:pt>
                <c:pt idx="1448">
                  <c:v>1316.1229622905564</c:v>
                </c:pt>
                <c:pt idx="1449">
                  <c:v>1411.613860118739</c:v>
                </c:pt>
                <c:pt idx="1450">
                  <c:v>1012.4668782994991</c:v>
                </c:pt>
                <c:pt idx="1451">
                  <c:v>944.90875843403228</c:v>
                </c:pt>
                <c:pt idx="1452">
                  <c:v>927.34073987110457</c:v>
                </c:pt>
                <c:pt idx="1453">
                  <c:v>763.173138215976</c:v>
                </c:pt>
                <c:pt idx="1454">
                  <c:v>771.95875374964248</c:v>
                </c:pt>
                <c:pt idx="1455">
                  <c:v>804.17509440928529</c:v>
                </c:pt>
                <c:pt idx="1456">
                  <c:v>809.84997670169332</c:v>
                </c:pt>
                <c:pt idx="1457">
                  <c:v>707.32052786027282</c:v>
                </c:pt>
                <c:pt idx="1458">
                  <c:v>566.96705661682631</c:v>
                </c:pt>
                <c:pt idx="1459">
                  <c:v>603.00809344230242</c:v>
                </c:pt>
                <c:pt idx="1460">
                  <c:v>578.29306695861237</c:v>
                </c:pt>
                <c:pt idx="1461">
                  <c:v>491.49774134736043</c:v>
                </c:pt>
                <c:pt idx="1462">
                  <c:v>542.78554921720399</c:v>
                </c:pt>
                <c:pt idx="1463">
                  <c:v>526.13832474532319</c:v>
                </c:pt>
                <c:pt idx="1464">
                  <c:v>486.32586221412959</c:v>
                </c:pt>
                <c:pt idx="1465">
                  <c:v>559.20028244949879</c:v>
                </c:pt>
                <c:pt idx="1466">
                  <c:v>507.17981984185138</c:v>
                </c:pt>
                <c:pt idx="1467">
                  <c:v>487.97221362183637</c:v>
                </c:pt>
                <c:pt idx="1468">
                  <c:v>581.35328536468546</c:v>
                </c:pt>
                <c:pt idx="1469">
                  <c:v>641.0973535367624</c:v>
                </c:pt>
                <c:pt idx="1470">
                  <c:v>606.3844532917883</c:v>
                </c:pt>
                <c:pt idx="1471">
                  <c:v>688.62187654048876</c:v>
                </c:pt>
                <c:pt idx="1472">
                  <c:v>725.07185485036223</c:v>
                </c:pt>
                <c:pt idx="1473">
                  <c:v>502.98904092800643</c:v>
                </c:pt>
                <c:pt idx="1474">
                  <c:v>436.25440743996762</c:v>
                </c:pt>
                <c:pt idx="1475">
                  <c:v>398.75571422526696</c:v>
                </c:pt>
                <c:pt idx="1476">
                  <c:v>420.95553893392122</c:v>
                </c:pt>
                <c:pt idx="1477">
                  <c:v>500.51116747179373</c:v>
                </c:pt>
                <c:pt idx="1478">
                  <c:v>485.06199798006168</c:v>
                </c:pt>
                <c:pt idx="1479">
                  <c:v>625.728242996777</c:v>
                </c:pt>
                <c:pt idx="1480">
                  <c:v>648.18328061332465</c:v>
                </c:pt>
                <c:pt idx="1481">
                  <c:v>574.28486799395739</c:v>
                </c:pt>
                <c:pt idx="1482">
                  <c:v>525.83897697635689</c:v>
                </c:pt>
                <c:pt idx="1483">
                  <c:v>460.99891674240479</c:v>
                </c:pt>
                <c:pt idx="1484">
                  <c:v>429.23686994923241</c:v>
                </c:pt>
                <c:pt idx="1485">
                  <c:v>445.53355840625528</c:v>
                </c:pt>
                <c:pt idx="1486">
                  <c:v>618.64264481574742</c:v>
                </c:pt>
                <c:pt idx="1487">
                  <c:v>594.55896549127078</c:v>
                </c:pt>
                <c:pt idx="1488">
                  <c:v>670.58953127542327</c:v>
                </c:pt>
                <c:pt idx="1489">
                  <c:v>718.61671952637505</c:v>
                </c:pt>
                <c:pt idx="1490">
                  <c:v>486.95779481605302</c:v>
                </c:pt>
                <c:pt idx="1491">
                  <c:v>419.74161129366314</c:v>
                </c:pt>
                <c:pt idx="1492">
                  <c:v>435.12361782816083</c:v>
                </c:pt>
                <c:pt idx="1493">
                  <c:v>450.77180920990179</c:v>
                </c:pt>
                <c:pt idx="1494">
                  <c:v>505.68311117557749</c:v>
                </c:pt>
                <c:pt idx="1495">
                  <c:v>556.38962901722209</c:v>
                </c:pt>
                <c:pt idx="1496">
                  <c:v>634.01153406896515</c:v>
                </c:pt>
                <c:pt idx="1497">
                  <c:v>706.25581000737168</c:v>
                </c:pt>
                <c:pt idx="1498">
                  <c:v>715.67202112567554</c:v>
                </c:pt>
                <c:pt idx="1499">
                  <c:v>777.46654282916109</c:v>
                </c:pt>
                <c:pt idx="1500">
                  <c:v>668.31059346622021</c:v>
                </c:pt>
                <c:pt idx="1501">
                  <c:v>581.58612867006525</c:v>
                </c:pt>
                <c:pt idx="1502">
                  <c:v>726.45273773629913</c:v>
                </c:pt>
                <c:pt idx="1503">
                  <c:v>755.25300222683325</c:v>
                </c:pt>
                <c:pt idx="1504">
                  <c:v>819.51921017464463</c:v>
                </c:pt>
                <c:pt idx="1505">
                  <c:v>963.9274986188675</c:v>
                </c:pt>
                <c:pt idx="1506">
                  <c:v>908.20933860777939</c:v>
                </c:pt>
                <c:pt idx="1507">
                  <c:v>788.06643662918952</c:v>
                </c:pt>
                <c:pt idx="1508">
                  <c:v>892.94222661409901</c:v>
                </c:pt>
                <c:pt idx="1509">
                  <c:v>859.46518308057648</c:v>
                </c:pt>
                <c:pt idx="1510">
                  <c:v>937.8813438524179</c:v>
                </c:pt>
                <c:pt idx="1511">
                  <c:v>825.99331844477138</c:v>
                </c:pt>
                <c:pt idx="1512">
                  <c:v>698.98586834282423</c:v>
                </c:pt>
                <c:pt idx="1513">
                  <c:v>577.37833058622732</c:v>
                </c:pt>
                <c:pt idx="1514">
                  <c:v>554.31075024680069</c:v>
                </c:pt>
                <c:pt idx="1515">
                  <c:v>554.80968062117449</c:v>
                </c:pt>
                <c:pt idx="1516">
                  <c:v>599.96439722497371</c:v>
                </c:pt>
                <c:pt idx="1517">
                  <c:v>667.11290857070617</c:v>
                </c:pt>
                <c:pt idx="1518">
                  <c:v>591.68163289322365</c:v>
                </c:pt>
                <c:pt idx="1519">
                  <c:v>604.75448392036935</c:v>
                </c:pt>
                <c:pt idx="1520">
                  <c:v>674.23253127482997</c:v>
                </c:pt>
                <c:pt idx="1521">
                  <c:v>676.72775573654826</c:v>
                </c:pt>
                <c:pt idx="1522">
                  <c:v>712.19498055159613</c:v>
                </c:pt>
                <c:pt idx="1523">
                  <c:v>750.42781343197362</c:v>
                </c:pt>
                <c:pt idx="1524">
                  <c:v>572.25583051117428</c:v>
                </c:pt>
                <c:pt idx="1525">
                  <c:v>467.10195388825485</c:v>
                </c:pt>
                <c:pt idx="1526">
                  <c:v>501.05995775019477</c:v>
                </c:pt>
                <c:pt idx="1527">
                  <c:v>488.17177151909704</c:v>
                </c:pt>
                <c:pt idx="1528">
                  <c:v>568.87965878687373</c:v>
                </c:pt>
                <c:pt idx="1529">
                  <c:v>592.3635428296692</c:v>
                </c:pt>
                <c:pt idx="1530">
                  <c:v>534.42031981149398</c:v>
                </c:pt>
                <c:pt idx="1531">
                  <c:v>511.50365707432968</c:v>
                </c:pt>
                <c:pt idx="1532">
                  <c:v>512.86733264554721</c:v>
                </c:pt>
                <c:pt idx="1533">
                  <c:v>556.70561910166464</c:v>
                </c:pt>
                <c:pt idx="1534">
                  <c:v>680.88649796814707</c:v>
                </c:pt>
                <c:pt idx="1535">
                  <c:v>666.43089510569473</c:v>
                </c:pt>
                <c:pt idx="1536">
                  <c:v>850.09389053408972</c:v>
                </c:pt>
                <c:pt idx="1537">
                  <c:v>795.67132927119667</c:v>
                </c:pt>
                <c:pt idx="1538">
                  <c:v>630.20253350171879</c:v>
                </c:pt>
                <c:pt idx="1539">
                  <c:v>556.83866759885564</c:v>
                </c:pt>
                <c:pt idx="1540">
                  <c:v>527.01973819799298</c:v>
                </c:pt>
                <c:pt idx="1541">
                  <c:v>488.15514169307301</c:v>
                </c:pt>
                <c:pt idx="1542">
                  <c:v>489.00326311150775</c:v>
                </c:pt>
                <c:pt idx="1543">
                  <c:v>565.00456598081507</c:v>
                </c:pt>
                <c:pt idx="1544">
                  <c:v>613.03743968855883</c:v>
                </c:pt>
                <c:pt idx="1545">
                  <c:v>599.74817898623212</c:v>
                </c:pt>
                <c:pt idx="1546">
                  <c:v>725.23822597537355</c:v>
                </c:pt>
                <c:pt idx="1547">
                  <c:v>676.52813720690824</c:v>
                </c:pt>
                <c:pt idx="1548">
                  <c:v>631.15062256480428</c:v>
                </c:pt>
                <c:pt idx="1549">
                  <c:v>634.46063217690357</c:v>
                </c:pt>
                <c:pt idx="1550">
                  <c:v>632.01554752333345</c:v>
                </c:pt>
                <c:pt idx="1551">
                  <c:v>645.45535205854969</c:v>
                </c:pt>
                <c:pt idx="1552">
                  <c:v>627.19194698473666</c:v>
                </c:pt>
                <c:pt idx="1553">
                  <c:v>597.00387762169441</c:v>
                </c:pt>
                <c:pt idx="1554">
                  <c:v>599.8646041815748</c:v>
                </c:pt>
                <c:pt idx="1555">
                  <c:v>544.96418168660648</c:v>
                </c:pt>
                <c:pt idx="1556">
                  <c:v>622.05236876920731</c:v>
                </c:pt>
                <c:pt idx="1557">
                  <c:v>686.32619957182533</c:v>
                </c:pt>
                <c:pt idx="1558">
                  <c:v>610.84194517077037</c:v>
                </c:pt>
                <c:pt idx="1559">
                  <c:v>560.63055996837727</c:v>
                </c:pt>
                <c:pt idx="1560">
                  <c:v>542.20347284164245</c:v>
                </c:pt>
                <c:pt idx="1561">
                  <c:v>504.68530658313176</c:v>
                </c:pt>
                <c:pt idx="1562">
                  <c:v>542.60261088246</c:v>
                </c:pt>
                <c:pt idx="1563">
                  <c:v>577.84401439624037</c:v>
                </c:pt>
                <c:pt idx="1564">
                  <c:v>714.60727768824563</c:v>
                </c:pt>
                <c:pt idx="1565">
                  <c:v>814.59301265113209</c:v>
                </c:pt>
                <c:pt idx="1566">
                  <c:v>841.80487128822767</c:v>
                </c:pt>
                <c:pt idx="1567">
                  <c:v>759.29623811706142</c:v>
                </c:pt>
                <c:pt idx="1568">
                  <c:v>776.36830424945379</c:v>
                </c:pt>
                <c:pt idx="1569">
                  <c:v>685.21163673764408</c:v>
                </c:pt>
                <c:pt idx="1570">
                  <c:v>558.85102906667726</c:v>
                </c:pt>
                <c:pt idx="1571">
                  <c:v>524.55843485827734</c:v>
                </c:pt>
                <c:pt idx="1572">
                  <c:v>501.29277795164859</c:v>
                </c:pt>
                <c:pt idx="1573">
                  <c:v>507.01351877295161</c:v>
                </c:pt>
                <c:pt idx="1574">
                  <c:v>485.11188733333984</c:v>
                </c:pt>
                <c:pt idx="1575">
                  <c:v>463.65963836185819</c:v>
                </c:pt>
                <c:pt idx="1576">
                  <c:v>470.81035114374276</c:v>
                </c:pt>
                <c:pt idx="1577">
                  <c:v>484.23050905201615</c:v>
                </c:pt>
                <c:pt idx="1578">
                  <c:v>493.69288655373424</c:v>
                </c:pt>
                <c:pt idx="1579">
                  <c:v>531.19399112343547</c:v>
                </c:pt>
                <c:pt idx="1580">
                  <c:v>531.0276858471874</c:v>
                </c:pt>
                <c:pt idx="1581">
                  <c:v>605.15365965161732</c:v>
                </c:pt>
                <c:pt idx="1582">
                  <c:v>599.16605336369378</c:v>
                </c:pt>
                <c:pt idx="1583">
                  <c:v>578.70885664643879</c:v>
                </c:pt>
                <c:pt idx="1584">
                  <c:v>596.57144344002381</c:v>
                </c:pt>
                <c:pt idx="1585">
                  <c:v>543.30110292989173</c:v>
                </c:pt>
                <c:pt idx="1586">
                  <c:v>487.67287683734577</c:v>
                </c:pt>
                <c:pt idx="1587">
                  <c:v>505.1176884574183</c:v>
                </c:pt>
                <c:pt idx="1588">
                  <c:v>511.88615125437576</c:v>
                </c:pt>
                <c:pt idx="1589">
                  <c:v>539.49266550450909</c:v>
                </c:pt>
                <c:pt idx="1590">
                  <c:v>569.89417167341549</c:v>
                </c:pt>
                <c:pt idx="1591">
                  <c:v>551.40032967113711</c:v>
                </c:pt>
                <c:pt idx="1592">
                  <c:v>583.86467125959336</c:v>
                </c:pt>
                <c:pt idx="1593">
                  <c:v>641.76269416922412</c:v>
                </c:pt>
                <c:pt idx="1594">
                  <c:v>584.164042432977</c:v>
                </c:pt>
                <c:pt idx="1595">
                  <c:v>646.48664019768682</c:v>
                </c:pt>
                <c:pt idx="1596">
                  <c:v>634.34419929391493</c:v>
                </c:pt>
                <c:pt idx="1597">
                  <c:v>542.55271861655774</c:v>
                </c:pt>
                <c:pt idx="1598">
                  <c:v>526.88669460259302</c:v>
                </c:pt>
                <c:pt idx="1599">
                  <c:v>581.50297033690595</c:v>
                </c:pt>
                <c:pt idx="1600">
                  <c:v>570.29332469963595</c:v>
                </c:pt>
                <c:pt idx="1601">
                  <c:v>586.42596261796928</c:v>
                </c:pt>
                <c:pt idx="1602">
                  <c:v>627.69093796118648</c:v>
                </c:pt>
                <c:pt idx="1603">
                  <c:v>580.22233337965201</c:v>
                </c:pt>
                <c:pt idx="1604">
                  <c:v>566.86726882339246</c:v>
                </c:pt>
                <c:pt idx="1605">
                  <c:v>537.54687679646429</c:v>
                </c:pt>
                <c:pt idx="1606">
                  <c:v>577.32843591211304</c:v>
                </c:pt>
                <c:pt idx="1607">
                  <c:v>667.31252247956093</c:v>
                </c:pt>
                <c:pt idx="1608">
                  <c:v>649.61378630682668</c:v>
                </c:pt>
                <c:pt idx="1609">
                  <c:v>558.10262952592586</c:v>
                </c:pt>
                <c:pt idx="1610">
                  <c:v>573.98550141832186</c:v>
                </c:pt>
                <c:pt idx="1611">
                  <c:v>542.73565693997091</c:v>
                </c:pt>
                <c:pt idx="1612">
                  <c:v>470.37798146416031</c:v>
                </c:pt>
                <c:pt idx="1613">
                  <c:v>481.66952659549634</c:v>
                </c:pt>
                <c:pt idx="1614">
                  <c:v>473.67064621553362</c:v>
                </c:pt>
                <c:pt idx="1615">
                  <c:v>496.75279288953863</c:v>
                </c:pt>
                <c:pt idx="1616">
                  <c:v>487.3901699417188</c:v>
                </c:pt>
                <c:pt idx="1617">
                  <c:v>509.62444864349249</c:v>
                </c:pt>
                <c:pt idx="1618">
                  <c:v>572.57182774572038</c:v>
                </c:pt>
                <c:pt idx="1619">
                  <c:v>528.59963240727063</c:v>
                </c:pt>
                <c:pt idx="1620">
                  <c:v>515.71110115278486</c:v>
                </c:pt>
                <c:pt idx="1621">
                  <c:v>529.33137383486439</c:v>
                </c:pt>
                <c:pt idx="1622">
                  <c:v>491.59752058575316</c:v>
                </c:pt>
                <c:pt idx="1623">
                  <c:v>520.7168192172021</c:v>
                </c:pt>
                <c:pt idx="1624">
                  <c:v>528.76593722405278</c:v>
                </c:pt>
                <c:pt idx="1625">
                  <c:v>495.77162637807629</c:v>
                </c:pt>
                <c:pt idx="1626">
                  <c:v>591.26583453251067</c:v>
                </c:pt>
                <c:pt idx="1627">
                  <c:v>600.81263879659389</c:v>
                </c:pt>
                <c:pt idx="1628">
                  <c:v>526.82017281228786</c:v>
                </c:pt>
                <c:pt idx="1629">
                  <c:v>507.16318973376468</c:v>
                </c:pt>
                <c:pt idx="1630">
                  <c:v>573.80255524425615</c:v>
                </c:pt>
                <c:pt idx="1631">
                  <c:v>491.49774134736043</c:v>
                </c:pt>
                <c:pt idx="1632">
                  <c:v>481.83582400133128</c:v>
                </c:pt>
                <c:pt idx="1633">
                  <c:v>530.36246505902682</c:v>
                </c:pt>
                <c:pt idx="1634">
                  <c:v>464.02548794617201</c:v>
                </c:pt>
                <c:pt idx="1635">
                  <c:v>394.86452537564685</c:v>
                </c:pt>
                <c:pt idx="1636">
                  <c:v>371.11837633542677</c:v>
                </c:pt>
                <c:pt idx="1637">
                  <c:v>396.34450695491961</c:v>
                </c:pt>
                <c:pt idx="1638">
                  <c:v>373.92866373910783</c:v>
                </c:pt>
                <c:pt idx="1639">
                  <c:v>406.77091237826659</c:v>
                </c:pt>
                <c:pt idx="1640">
                  <c:v>447.24638158443889</c:v>
                </c:pt>
                <c:pt idx="1641">
                  <c:v>463.44345455800828</c:v>
                </c:pt>
                <c:pt idx="1642">
                  <c:v>461.96342779875107</c:v>
                </c:pt>
                <c:pt idx="1643">
                  <c:v>478.52650963874402</c:v>
                </c:pt>
                <c:pt idx="1644">
                  <c:v>471.75823898015972</c:v>
                </c:pt>
                <c:pt idx="1645">
                  <c:v>479.94003484529748</c:v>
                </c:pt>
                <c:pt idx="1646">
                  <c:v>463.59312026509303</c:v>
                </c:pt>
                <c:pt idx="1647">
                  <c:v>394.88115437878832</c:v>
                </c:pt>
                <c:pt idx="1648">
                  <c:v>386.59991977375847</c:v>
                </c:pt>
                <c:pt idx="1649">
                  <c:v>382.69211406444504</c:v>
                </c:pt>
                <c:pt idx="1650">
                  <c:v>358.21435093174239</c:v>
                </c:pt>
                <c:pt idx="1651">
                  <c:v>378.40184612527906</c:v>
                </c:pt>
                <c:pt idx="1652">
                  <c:v>383.42378806146809</c:v>
                </c:pt>
                <c:pt idx="1653">
                  <c:v>356.96718474727868</c:v>
                </c:pt>
                <c:pt idx="1654">
                  <c:v>337.84398929810169</c:v>
                </c:pt>
                <c:pt idx="1655">
                  <c:v>357.23324685079456</c:v>
                </c:pt>
                <c:pt idx="1656">
                  <c:v>396.17821685938543</c:v>
                </c:pt>
                <c:pt idx="1657">
                  <c:v>408.84954598225266</c:v>
                </c:pt>
                <c:pt idx="1658">
                  <c:v>417.19735388713542</c:v>
                </c:pt>
                <c:pt idx="1659">
                  <c:v>405.45721668247791</c:v>
                </c:pt>
                <c:pt idx="1660">
                  <c:v>402.39747190200302</c:v>
                </c:pt>
                <c:pt idx="1661">
                  <c:v>402.36421382277001</c:v>
                </c:pt>
                <c:pt idx="1662">
                  <c:v>402.23118150926632</c:v>
                </c:pt>
                <c:pt idx="1663">
                  <c:v>390.27492333496906</c:v>
                </c:pt>
                <c:pt idx="1664">
                  <c:v>381.44494274923693</c:v>
                </c:pt>
                <c:pt idx="1665">
                  <c:v>396.74360321598095</c:v>
                </c:pt>
                <c:pt idx="1666">
                  <c:v>421.40452602006735</c:v>
                </c:pt>
                <c:pt idx="1667">
                  <c:v>393.28477042017312</c:v>
                </c:pt>
                <c:pt idx="1668">
                  <c:v>443.25533975831087</c:v>
                </c:pt>
                <c:pt idx="1669">
                  <c:v>464.24167183298215</c:v>
                </c:pt>
                <c:pt idx="1670">
                  <c:v>417.94566462639148</c:v>
                </c:pt>
                <c:pt idx="1671">
                  <c:v>415.85039509840618</c:v>
                </c:pt>
                <c:pt idx="1672">
                  <c:v>408.60010987261944</c:v>
                </c:pt>
                <c:pt idx="1673">
                  <c:v>465.52214626055178</c:v>
                </c:pt>
                <c:pt idx="1674">
                  <c:v>506.2485341977719</c:v>
                </c:pt>
                <c:pt idx="1675">
                  <c:v>478.36021265543206</c:v>
                </c:pt>
                <c:pt idx="1676">
                  <c:v>515.760991901956</c:v>
                </c:pt>
                <c:pt idx="1677">
                  <c:v>511.32072512664888</c:v>
                </c:pt>
                <c:pt idx="1678">
                  <c:v>464.72392830743928</c:v>
                </c:pt>
                <c:pt idx="1679">
                  <c:v>431.59821885400515</c:v>
                </c:pt>
                <c:pt idx="1680">
                  <c:v>417.94566462639148</c:v>
                </c:pt>
                <c:pt idx="1681">
                  <c:v>389.7594248966065</c:v>
                </c:pt>
                <c:pt idx="1682">
                  <c:v>397.57505390507521</c:v>
                </c:pt>
                <c:pt idx="1683">
                  <c:v>407.96820515628121</c:v>
                </c:pt>
                <c:pt idx="1684">
                  <c:v>373.42979604936005</c:v>
                </c:pt>
                <c:pt idx="1685">
                  <c:v>355.65350323395666</c:v>
                </c:pt>
                <c:pt idx="1686">
                  <c:v>350.13271718020644</c:v>
                </c:pt>
                <c:pt idx="1687">
                  <c:v>348.48645928164132</c:v>
                </c:pt>
                <c:pt idx="1688">
                  <c:v>373.19699114297242</c:v>
                </c:pt>
                <c:pt idx="1689">
                  <c:v>359.79409504309422</c:v>
                </c:pt>
                <c:pt idx="1690">
                  <c:v>370.00423910743774</c:v>
                </c:pt>
                <c:pt idx="1691">
                  <c:v>389.12752367602877</c:v>
                </c:pt>
                <c:pt idx="1692">
                  <c:v>371.80016190848528</c:v>
                </c:pt>
                <c:pt idx="1693">
                  <c:v>355.58698771963856</c:v>
                </c:pt>
                <c:pt idx="1694">
                  <c:v>338.94149364968229</c:v>
                </c:pt>
                <c:pt idx="1695">
                  <c:v>340.57112146052538</c:v>
                </c:pt>
                <c:pt idx="1696">
                  <c:v>350.69809874016033</c:v>
                </c:pt>
                <c:pt idx="1697">
                  <c:v>354.78880158712326</c:v>
                </c:pt>
                <c:pt idx="1698">
                  <c:v>347.42221188321548</c:v>
                </c:pt>
                <c:pt idx="1699">
                  <c:v>357.16673132411819</c:v>
                </c:pt>
                <c:pt idx="1700">
                  <c:v>387.79720563958324</c:v>
                </c:pt>
                <c:pt idx="1701">
                  <c:v>402.53050422236726</c:v>
                </c:pt>
                <c:pt idx="1702">
                  <c:v>403.41184348426498</c:v>
                </c:pt>
                <c:pt idx="1703">
                  <c:v>419.94116100215228</c:v>
                </c:pt>
                <c:pt idx="1704">
                  <c:v>443.68770220723917</c:v>
                </c:pt>
                <c:pt idx="1705">
                  <c:v>426.14383925652572</c:v>
                </c:pt>
                <c:pt idx="1706">
                  <c:v>416.13309009553632</c:v>
                </c:pt>
                <c:pt idx="1707">
                  <c:v>392.03759592711816</c:v>
                </c:pt>
                <c:pt idx="1708">
                  <c:v>394.96429939563558</c:v>
                </c:pt>
                <c:pt idx="1709">
                  <c:v>396.71034519250674</c:v>
                </c:pt>
                <c:pt idx="1710">
                  <c:v>375.8243613811083</c:v>
                </c:pt>
                <c:pt idx="1711">
                  <c:v>361.70641729626021</c:v>
                </c:pt>
                <c:pt idx="1712">
                  <c:v>355.58698771963856</c:v>
                </c:pt>
                <c:pt idx="1713">
                  <c:v>355.20452352212857</c:v>
                </c:pt>
                <c:pt idx="1714">
                  <c:v>370.46984866957791</c:v>
                </c:pt>
                <c:pt idx="1715">
                  <c:v>359.74420838207448</c:v>
                </c:pt>
                <c:pt idx="1716">
                  <c:v>357.84851549795547</c:v>
                </c:pt>
                <c:pt idx="1717">
                  <c:v>353.62478027126917</c:v>
                </c:pt>
                <c:pt idx="1718">
                  <c:v>349.80013980640899</c:v>
                </c:pt>
                <c:pt idx="1719">
                  <c:v>342.86590378056894</c:v>
                </c:pt>
                <c:pt idx="1720">
                  <c:v>354.70565720245202</c:v>
                </c:pt>
                <c:pt idx="1721">
                  <c:v>365.34814542458173</c:v>
                </c:pt>
                <c:pt idx="1722">
                  <c:v>373.64597204267335</c:v>
                </c:pt>
                <c:pt idx="1723">
                  <c:v>409.74751615373117</c:v>
                </c:pt>
                <c:pt idx="1724">
                  <c:v>400.55164901840129</c:v>
                </c:pt>
                <c:pt idx="1725">
                  <c:v>395.74586264724906</c:v>
                </c:pt>
                <c:pt idx="1726">
                  <c:v>417.64634030467084</c:v>
                </c:pt>
                <c:pt idx="1727">
                  <c:v>401.46624581252343</c:v>
                </c:pt>
                <c:pt idx="1728">
                  <c:v>377.90297800779405</c:v>
                </c:pt>
                <c:pt idx="1729">
                  <c:v>372.31565837134258</c:v>
                </c:pt>
                <c:pt idx="1730">
                  <c:v>360.35947722397145</c:v>
                </c:pt>
                <c:pt idx="1731">
                  <c:v>376.37311608875319</c:v>
                </c:pt>
                <c:pt idx="1732">
                  <c:v>379.11689051476856</c:v>
                </c:pt>
                <c:pt idx="1733">
                  <c:v>369.32245374276187</c:v>
                </c:pt>
                <c:pt idx="1734">
                  <c:v>367.50990277785326</c:v>
                </c:pt>
                <c:pt idx="1735">
                  <c:v>380.03148232864737</c:v>
                </c:pt>
                <c:pt idx="1736">
                  <c:v>358.94602184926487</c:v>
                </c:pt>
                <c:pt idx="1737">
                  <c:v>345.85909869518332</c:v>
                </c:pt>
                <c:pt idx="1738">
                  <c:v>336.99591780177838</c:v>
                </c:pt>
                <c:pt idx="1739">
                  <c:v>338.95812250405152</c:v>
                </c:pt>
                <c:pt idx="1740">
                  <c:v>341.03672943815849</c:v>
                </c:pt>
                <c:pt idx="1741">
                  <c:v>352.12818165083445</c:v>
                </c:pt>
                <c:pt idx="1742">
                  <c:v>356.30202952537172</c:v>
                </c:pt>
                <c:pt idx="1743">
                  <c:v>355.86967865900868</c:v>
                </c:pt>
                <c:pt idx="1744">
                  <c:v>361.5068706034653</c:v>
                </c:pt>
                <c:pt idx="1745">
                  <c:v>363.03672872193567</c:v>
                </c:pt>
                <c:pt idx="1746">
                  <c:v>371.78353299110609</c:v>
                </c:pt>
                <c:pt idx="1747">
                  <c:v>362.47134633593765</c:v>
                </c:pt>
                <c:pt idx="1748">
                  <c:v>370.08738366942333</c:v>
                </c:pt>
                <c:pt idx="1749">
                  <c:v>357.34964902376083</c:v>
                </c:pt>
                <c:pt idx="1750">
                  <c:v>357.66559778722927</c:v>
                </c:pt>
                <c:pt idx="1751">
                  <c:v>350.914274050752</c:v>
                </c:pt>
                <c:pt idx="1752">
                  <c:v>351.446397911958</c:v>
                </c:pt>
                <c:pt idx="1753">
                  <c:v>340.2718020539192</c:v>
                </c:pt>
                <c:pt idx="1754">
                  <c:v>331.32547991613143</c:v>
                </c:pt>
                <c:pt idx="1755">
                  <c:v>324.1750761360031</c:v>
                </c:pt>
                <c:pt idx="1756">
                  <c:v>329.23024515286266</c:v>
                </c:pt>
                <c:pt idx="1757">
                  <c:v>305.6505446821468</c:v>
                </c:pt>
                <c:pt idx="1758">
                  <c:v>311.03829001392961</c:v>
                </c:pt>
                <c:pt idx="1759">
                  <c:v>309.0760865116203</c:v>
                </c:pt>
                <c:pt idx="1760">
                  <c:v>311.91961869424995</c:v>
                </c:pt>
                <c:pt idx="1761">
                  <c:v>306.94759452297421</c:v>
                </c:pt>
                <c:pt idx="1762">
                  <c:v>311.88636100830172</c:v>
                </c:pt>
                <c:pt idx="1763">
                  <c:v>317.29073493404724</c:v>
                </c:pt>
                <c:pt idx="1764">
                  <c:v>331.39199530816643</c:v>
                </c:pt>
                <c:pt idx="1765">
                  <c:v>331.79108766411287</c:v>
                </c:pt>
                <c:pt idx="1766">
                  <c:v>344.79485153419768</c:v>
                </c:pt>
                <c:pt idx="1767">
                  <c:v>351.59605775303402</c:v>
                </c:pt>
                <c:pt idx="1768">
                  <c:v>354.33982191904551</c:v>
                </c:pt>
                <c:pt idx="1769">
                  <c:v>365.69735233314054</c:v>
                </c:pt>
                <c:pt idx="1770">
                  <c:v>356.55146272745355</c:v>
                </c:pt>
                <c:pt idx="1771">
                  <c:v>368.98987554405568</c:v>
                </c:pt>
                <c:pt idx="1772">
                  <c:v>359.31185733334928</c:v>
                </c:pt>
                <c:pt idx="1773">
                  <c:v>353.17580066026289</c:v>
                </c:pt>
                <c:pt idx="1774">
                  <c:v>343.01556351006008</c:v>
                </c:pt>
                <c:pt idx="1775">
                  <c:v>329.79562594622206</c:v>
                </c:pt>
                <c:pt idx="1776">
                  <c:v>327.03523746595772</c:v>
                </c:pt>
                <c:pt idx="1777">
                  <c:v>337.02917550675221</c:v>
                </c:pt>
                <c:pt idx="1778">
                  <c:v>323.82587040528944</c:v>
                </c:pt>
                <c:pt idx="1779">
                  <c:v>330.9762741108114</c:v>
                </c:pt>
                <c:pt idx="1780">
                  <c:v>327.93319513795399</c:v>
                </c:pt>
                <c:pt idx="1781">
                  <c:v>319.71854601683992</c:v>
                </c:pt>
                <c:pt idx="1782">
                  <c:v>318.47138278369397</c:v>
                </c:pt>
                <c:pt idx="1783">
                  <c:v>316.64221006208896</c:v>
                </c:pt>
                <c:pt idx="1784">
                  <c:v>322.66185132025379</c:v>
                </c:pt>
                <c:pt idx="1785">
                  <c:v>325.68830100035325</c:v>
                </c:pt>
                <c:pt idx="1786">
                  <c:v>329.0972143795571</c:v>
                </c:pt>
                <c:pt idx="1787">
                  <c:v>326.15390866203359</c:v>
                </c:pt>
                <c:pt idx="1788">
                  <c:v>336.97928894931488</c:v>
                </c:pt>
                <c:pt idx="1789">
                  <c:v>339.45698814307724</c:v>
                </c:pt>
                <c:pt idx="1790">
                  <c:v>350.61495439115549</c:v>
                </c:pt>
                <c:pt idx="1791">
                  <c:v>348.12062422702297</c:v>
                </c:pt>
                <c:pt idx="1792">
                  <c:v>341.75177028955164</c:v>
                </c:pt>
                <c:pt idx="1793">
                  <c:v>353.14254291215718</c:v>
                </c:pt>
                <c:pt idx="1794">
                  <c:v>332.25669542097876</c:v>
                </c:pt>
                <c:pt idx="1795">
                  <c:v>336.54693879060767</c:v>
                </c:pt>
                <c:pt idx="1796">
                  <c:v>320.96570926638134</c:v>
                </c:pt>
                <c:pt idx="1797">
                  <c:v>314.38068743945394</c:v>
                </c:pt>
                <c:pt idx="1798">
                  <c:v>321.51446110254204</c:v>
                </c:pt>
                <c:pt idx="1799">
                  <c:v>310.12370364066913</c:v>
                </c:pt>
                <c:pt idx="1800">
                  <c:v>309.12597304186278</c:v>
                </c:pt>
                <c:pt idx="1801">
                  <c:v>303.62182563533378</c:v>
                </c:pt>
                <c:pt idx="1802">
                  <c:v>327.80016437021408</c:v>
                </c:pt>
                <c:pt idx="1803">
                  <c:v>337.64444305998313</c:v>
                </c:pt>
                <c:pt idx="1804">
                  <c:v>333.70340529664605</c:v>
                </c:pt>
                <c:pt idx="1805">
                  <c:v>345.36023282708044</c:v>
                </c:pt>
                <c:pt idx="1806">
                  <c:v>367.17732467631055</c:v>
                </c:pt>
                <c:pt idx="1807">
                  <c:v>361.5068706034653</c:v>
                </c:pt>
                <c:pt idx="1808">
                  <c:v>350.78124308984371</c:v>
                </c:pt>
                <c:pt idx="1809">
                  <c:v>353.79106902159344</c:v>
                </c:pt>
                <c:pt idx="1810">
                  <c:v>361.12440612403623</c:v>
                </c:pt>
                <c:pt idx="1811">
                  <c:v>352.62704783147683</c:v>
                </c:pt>
                <c:pt idx="1812">
                  <c:v>340.12214235281186</c:v>
                </c:pt>
                <c:pt idx="1813">
                  <c:v>337.09569091688451</c:v>
                </c:pt>
                <c:pt idx="1814">
                  <c:v>349.8333975433128</c:v>
                </c:pt>
                <c:pt idx="1815">
                  <c:v>338.1931952203833</c:v>
                </c:pt>
                <c:pt idx="1816">
                  <c:v>321.54771878972116</c:v>
                </c:pt>
                <c:pt idx="1817">
                  <c:v>322.36253213094909</c:v>
                </c:pt>
                <c:pt idx="1818">
                  <c:v>327.30129899592805</c:v>
                </c:pt>
                <c:pt idx="1819">
                  <c:v>309.84101330545889</c:v>
                </c:pt>
                <c:pt idx="1820">
                  <c:v>300.42908727010695</c:v>
                </c:pt>
                <c:pt idx="1821">
                  <c:v>291.49939547509194</c:v>
                </c:pt>
                <c:pt idx="1822">
                  <c:v>292.08140527226351</c:v>
                </c:pt>
                <c:pt idx="1823">
                  <c:v>287.12600710228321</c:v>
                </c:pt>
                <c:pt idx="1824">
                  <c:v>288.00733638731617</c:v>
                </c:pt>
                <c:pt idx="1825">
                  <c:v>280.72389699607618</c:v>
                </c:pt>
                <c:pt idx="1826">
                  <c:v>293.74429033190989</c:v>
                </c:pt>
                <c:pt idx="1827">
                  <c:v>300.01336610896561</c:v>
                </c:pt>
                <c:pt idx="1828">
                  <c:v>-91.575621475730344</c:v>
                </c:pt>
                <c:pt idx="1829">
                  <c:v>319.1365365062718</c:v>
                </c:pt>
                <c:pt idx="1830">
                  <c:v>300.69514881068835</c:v>
                </c:pt>
                <c:pt idx="1831">
                  <c:v>304.93550437199769</c:v>
                </c:pt>
                <c:pt idx="1832">
                  <c:v>308.87654039034135</c:v>
                </c:pt>
                <c:pt idx="1833">
                  <c:v>324.45776649132813</c:v>
                </c:pt>
                <c:pt idx="1834">
                  <c:v>325.77144522524867</c:v>
                </c:pt>
                <c:pt idx="1835">
                  <c:v>330.14483173601371</c:v>
                </c:pt>
                <c:pt idx="1836">
                  <c:v>323.36026276818149</c:v>
                </c:pt>
                <c:pt idx="1837">
                  <c:v>325.03977605198725</c:v>
                </c:pt>
                <c:pt idx="1838">
                  <c:v>338.97475135843791</c:v>
                </c:pt>
                <c:pt idx="1839">
                  <c:v>339.93922494231578</c:v>
                </c:pt>
                <c:pt idx="1840">
                  <c:v>337.54466994178296</c:v>
                </c:pt>
                <c:pt idx="1841">
                  <c:v>359.02916627597205</c:v>
                </c:pt>
                <c:pt idx="1842">
                  <c:v>348.38668608372791</c:v>
                </c:pt>
                <c:pt idx="1843">
                  <c:v>335.34966148027684</c:v>
                </c:pt>
                <c:pt idx="1844">
                  <c:v>340.82055430388476</c:v>
                </c:pt>
                <c:pt idx="1845">
                  <c:v>336.03144438385243</c:v>
                </c:pt>
                <c:pt idx="1846">
                  <c:v>334.31867274387997</c:v>
                </c:pt>
                <c:pt idx="1847">
                  <c:v>321.81378028775117</c:v>
                </c:pt>
                <c:pt idx="1848">
                  <c:v>322.34590328714336</c:v>
                </c:pt>
                <c:pt idx="1849">
                  <c:v>319.86820560583033</c:v>
                </c:pt>
                <c:pt idx="1850">
                  <c:v>313.10026654128166</c:v>
                </c:pt>
                <c:pt idx="1851">
                  <c:v>321.3315438233476</c:v>
                </c:pt>
                <c:pt idx="1852">
                  <c:v>333.22116866108365</c:v>
                </c:pt>
                <c:pt idx="1853">
                  <c:v>336.84625813015657</c:v>
                </c:pt>
                <c:pt idx="1854">
                  <c:v>343.19848095945417</c:v>
                </c:pt>
                <c:pt idx="1855">
                  <c:v>347.40558301841105</c:v>
                </c:pt>
                <c:pt idx="1856">
                  <c:v>350.81450082990682</c:v>
                </c:pt>
                <c:pt idx="1857">
                  <c:v>368.75707081576593</c:v>
                </c:pt>
                <c:pt idx="1858">
                  <c:v>348.81903661456892</c:v>
                </c:pt>
                <c:pt idx="1859">
                  <c:v>350.96416066154387</c:v>
                </c:pt>
                <c:pt idx="1860">
                  <c:v>358.59681526662598</c:v>
                </c:pt>
                <c:pt idx="1861">
                  <c:v>366.1795904753501</c:v>
                </c:pt>
                <c:pt idx="1862">
                  <c:v>362.63763526834151</c:v>
                </c:pt>
                <c:pt idx="1863">
                  <c:v>369.68828978246603</c:v>
                </c:pt>
                <c:pt idx="1864">
                  <c:v>372.68149459931232</c:v>
                </c:pt>
                <c:pt idx="1865">
                  <c:v>371.85004866091333</c:v>
                </c:pt>
                <c:pt idx="1866">
                  <c:v>374.06169513073655</c:v>
                </c:pt>
                <c:pt idx="1867">
                  <c:v>365.83038354124898</c:v>
                </c:pt>
                <c:pt idx="1868">
                  <c:v>367.22721139043091</c:v>
                </c:pt>
                <c:pt idx="1869">
                  <c:v>379.23329309967681</c:v>
                </c:pt>
                <c:pt idx="1870">
                  <c:v>393.53420536835779</c:v>
                </c:pt>
                <c:pt idx="1871">
                  <c:v>376.65580793054409</c:v>
                </c:pt>
                <c:pt idx="1872">
                  <c:v>376.12368212354903</c:v>
                </c:pt>
                <c:pt idx="1873">
                  <c:v>355.48721444911268</c:v>
                </c:pt>
                <c:pt idx="1874">
                  <c:v>349.9664284919844</c:v>
                </c:pt>
                <c:pt idx="1875">
                  <c:v>331.1591914368106</c:v>
                </c:pt>
                <c:pt idx="1876">
                  <c:v>325.27257987843944</c:v>
                </c:pt>
                <c:pt idx="1877">
                  <c:v>328.89766822071829</c:v>
                </c:pt>
                <c:pt idx="1878">
                  <c:v>327.80016437021374</c:v>
                </c:pt>
                <c:pt idx="1879">
                  <c:v>325.88784714039502</c:v>
                </c:pt>
                <c:pt idx="1880">
                  <c:v>336.48042338248229</c:v>
                </c:pt>
                <c:pt idx="1881">
                  <c:v>327.9664528299736</c:v>
                </c:pt>
                <c:pt idx="1882">
                  <c:v>326.27031057833028</c:v>
                </c:pt>
                <c:pt idx="1883">
                  <c:v>317.57342526347105</c:v>
                </c:pt>
                <c:pt idx="1884">
                  <c:v>310.14033248389069</c:v>
                </c:pt>
                <c:pt idx="1885">
                  <c:v>300.12976803458025</c:v>
                </c:pt>
                <c:pt idx="1886">
                  <c:v>296.57119469320321</c:v>
                </c:pt>
                <c:pt idx="1887">
                  <c:v>295.52357722830288</c:v>
                </c:pt>
                <c:pt idx="1888">
                  <c:v>289.786623703619</c:v>
                </c:pt>
                <c:pt idx="1889">
                  <c:v>292.96273436750386</c:v>
                </c:pt>
                <c:pt idx="1890">
                  <c:v>293.54474413048968</c:v>
                </c:pt>
                <c:pt idx="1891">
                  <c:v>287.87430555415432</c:v>
                </c:pt>
                <c:pt idx="1892">
                  <c:v>281.43893797020212</c:v>
                </c:pt>
                <c:pt idx="1893">
                  <c:v>285.26357528411529</c:v>
                </c:pt>
                <c:pt idx="1894">
                  <c:v>274.85390838682247</c:v>
                </c:pt>
                <c:pt idx="1895">
                  <c:v>266.52284453152566</c:v>
                </c:pt>
                <c:pt idx="1896">
                  <c:v>265.27567890660532</c:v>
                </c:pt>
                <c:pt idx="1897">
                  <c:v>260.91891285902864</c:v>
                </c:pt>
                <c:pt idx="1898">
                  <c:v>252.27189252958428</c:v>
                </c:pt>
                <c:pt idx="1899">
                  <c:v>257.95897184948115</c:v>
                </c:pt>
                <c:pt idx="1900">
                  <c:v>259.75489118347576</c:v>
                </c:pt>
                <c:pt idx="1901">
                  <c:v>257.94234296575013</c:v>
                </c:pt>
                <c:pt idx="1902">
                  <c:v>254.69971028325236</c:v>
                </c:pt>
                <c:pt idx="1903">
                  <c:v>267.05496850094454</c:v>
                </c:pt>
                <c:pt idx="1904">
                  <c:v>261.40115038393304</c:v>
                </c:pt>
                <c:pt idx="1905">
                  <c:v>265.12601902484045</c:v>
                </c:pt>
                <c:pt idx="1906">
                  <c:v>259.83803559186617</c:v>
                </c:pt>
                <c:pt idx="1907">
                  <c:v>247.54928699789721</c:v>
                </c:pt>
                <c:pt idx="1908">
                  <c:v>251.6732524745639</c:v>
                </c:pt>
                <c:pt idx="1909">
                  <c:v>238.23710276588378</c:v>
                </c:pt>
                <c:pt idx="1910">
                  <c:v>244.1403630679053</c:v>
                </c:pt>
                <c:pt idx="1911">
                  <c:v>245.81988178300679</c:v>
                </c:pt>
                <c:pt idx="1912">
                  <c:v>247.93175158590267</c:v>
                </c:pt>
                <c:pt idx="1913">
                  <c:v>242.52735977158696</c:v>
                </c:pt>
                <c:pt idx="1914">
                  <c:v>234.32930952879576</c:v>
                </c:pt>
                <c:pt idx="1915">
                  <c:v>240.34897360921764</c:v>
                </c:pt>
                <c:pt idx="1916">
                  <c:v>229.22423358854451</c:v>
                </c:pt>
                <c:pt idx="1917">
                  <c:v>237.78812231419508</c:v>
                </c:pt>
                <c:pt idx="1918">
                  <c:v>227.29527942941357</c:v>
                </c:pt>
                <c:pt idx="1919">
                  <c:v>233.5643796802741</c:v>
                </c:pt>
                <c:pt idx="1920">
                  <c:v>217.66713472240383</c:v>
                </c:pt>
                <c:pt idx="1921">
                  <c:v>222.40637749389393</c:v>
                </c:pt>
                <c:pt idx="1922">
                  <c:v>216.05412906569103</c:v>
                </c:pt>
                <c:pt idx="1923">
                  <c:v>207.68977863789081</c:v>
                </c:pt>
                <c:pt idx="1924">
                  <c:v>211.96341324122687</c:v>
                </c:pt>
                <c:pt idx="1925">
                  <c:v>215.15616710863628</c:v>
                </c:pt>
                <c:pt idx="1926">
                  <c:v>220.76011433118813</c:v>
                </c:pt>
                <c:pt idx="1927">
                  <c:v>212.04655787771688</c:v>
                </c:pt>
                <c:pt idx="1928">
                  <c:v>208.90369046644156</c:v>
                </c:pt>
                <c:pt idx="1929">
                  <c:v>220.66034080210014</c:v>
                </c:pt>
                <c:pt idx="1930">
                  <c:v>208.12213080054352</c:v>
                </c:pt>
                <c:pt idx="1931">
                  <c:v>213.17732491067639</c:v>
                </c:pt>
                <c:pt idx="1932">
                  <c:v>210.61647009872152</c:v>
                </c:pt>
                <c:pt idx="1933">
                  <c:v>211.78049504014004</c:v>
                </c:pt>
                <c:pt idx="1934">
                  <c:v>219.11385104347602</c:v>
                </c:pt>
                <c:pt idx="1935">
                  <c:v>211.5643189828894</c:v>
                </c:pt>
                <c:pt idx="1936">
                  <c:v>221.02617707317381</c:v>
                </c:pt>
                <c:pt idx="1937">
                  <c:v>237.90452465473049</c:v>
                </c:pt>
                <c:pt idx="1938">
                  <c:v>240.74806728008662</c:v>
                </c:pt>
                <c:pt idx="1939">
                  <c:v>234.04661806710661</c:v>
                </c:pt>
                <c:pt idx="1940">
                  <c:v>238.38676291364482</c:v>
                </c:pt>
                <c:pt idx="1941">
                  <c:v>240.1826845766883</c:v>
                </c:pt>
                <c:pt idx="1942">
                  <c:v>212.74497281503045</c:v>
                </c:pt>
                <c:pt idx="1943">
                  <c:v>223.10479212983824</c:v>
                </c:pt>
                <c:pt idx="1944">
                  <c:v>213.89236874665812</c:v>
                </c:pt>
                <c:pt idx="1945">
                  <c:v>207.50686041376525</c:v>
                </c:pt>
                <c:pt idx="1946">
                  <c:v>210.08434439706113</c:v>
                </c:pt>
                <c:pt idx="1947">
                  <c:v>195.41762736995608</c:v>
                </c:pt>
                <c:pt idx="1948">
                  <c:v>192.44104850963103</c:v>
                </c:pt>
                <c:pt idx="1949">
                  <c:v>199.50834466711689</c:v>
                </c:pt>
                <c:pt idx="1950">
                  <c:v>196.63153942134946</c:v>
                </c:pt>
                <c:pt idx="1951">
                  <c:v>185.27397910782506</c:v>
                </c:pt>
                <c:pt idx="1952">
                  <c:v>182.56346358580984</c:v>
                </c:pt>
                <c:pt idx="1953">
                  <c:v>176.56042094823826</c:v>
                </c:pt>
                <c:pt idx="1954">
                  <c:v>181.16663359132522</c:v>
                </c:pt>
                <c:pt idx="1955">
                  <c:v>182.56346358580953</c:v>
                </c:pt>
                <c:pt idx="1956">
                  <c:v>165.96779937048177</c:v>
                </c:pt>
                <c:pt idx="1957">
                  <c:v>173.51732796917361</c:v>
                </c:pt>
                <c:pt idx="1958">
                  <c:v>177.69118786272628</c:v>
                </c:pt>
                <c:pt idx="1959">
                  <c:v>167.31474138080776</c:v>
                </c:pt>
                <c:pt idx="1960">
                  <c:v>170.70704041255254</c:v>
                </c:pt>
                <c:pt idx="1961">
                  <c:v>165.73499459417897</c:v>
                </c:pt>
                <c:pt idx="1962">
                  <c:v>155.07586742143226</c:v>
                </c:pt>
                <c:pt idx="1963">
                  <c:v>164.65411533813875</c:v>
                </c:pt>
                <c:pt idx="1964">
                  <c:v>162.29281026238695</c:v>
                </c:pt>
                <c:pt idx="1965">
                  <c:v>154.34419614357151</c:v>
                </c:pt>
                <c:pt idx="1966">
                  <c:v>157.47042843708951</c:v>
                </c:pt>
                <c:pt idx="1967">
                  <c:v>149.52181909372544</c:v>
                </c:pt>
                <c:pt idx="1968">
                  <c:v>152.84759602228536</c:v>
                </c:pt>
                <c:pt idx="1969">
                  <c:v>154.46059838768065</c:v>
                </c:pt>
                <c:pt idx="1970">
                  <c:v>156.7054991474763</c:v>
                </c:pt>
                <c:pt idx="1971">
                  <c:v>145.64729109028278</c:v>
                </c:pt>
                <c:pt idx="1972">
                  <c:v>167.16508114998686</c:v>
                </c:pt>
                <c:pt idx="1973">
                  <c:v>158.66770920247734</c:v>
                </c:pt>
                <c:pt idx="1974">
                  <c:v>151.43414063359972</c:v>
                </c:pt>
                <c:pt idx="1975">
                  <c:v>152.43187382021375</c:v>
                </c:pt>
                <c:pt idx="1976">
                  <c:v>139.96022029740593</c:v>
                </c:pt>
                <c:pt idx="1977">
                  <c:v>139.24517965979251</c:v>
                </c:pt>
                <c:pt idx="1978">
                  <c:v>142.97004358518598</c:v>
                </c:pt>
                <c:pt idx="1979">
                  <c:v>140.45908591746786</c:v>
                </c:pt>
                <c:pt idx="1980">
                  <c:v>136.01918364691375</c:v>
                </c:pt>
                <c:pt idx="1981">
                  <c:v>136.31850277367033</c:v>
                </c:pt>
                <c:pt idx="1982">
                  <c:v>130.03280530393309</c:v>
                </c:pt>
                <c:pt idx="1983">
                  <c:v>129.56719845128026</c:v>
                </c:pt>
                <c:pt idx="1984">
                  <c:v>135.43717428861376</c:v>
                </c:pt>
                <c:pt idx="1985">
                  <c:v>146.01312624857638</c:v>
                </c:pt>
                <c:pt idx="1986">
                  <c:v>137.31623333255069</c:v>
                </c:pt>
                <c:pt idx="1987">
                  <c:v>133.30868355224942</c:v>
                </c:pt>
                <c:pt idx="1988">
                  <c:v>131.52939911403968</c:v>
                </c:pt>
                <c:pt idx="1989">
                  <c:v>130.5815563051909</c:v>
                </c:pt>
                <c:pt idx="1990">
                  <c:v>131.41299735407986</c:v>
                </c:pt>
                <c:pt idx="1991">
                  <c:v>129.00181877340245</c:v>
                </c:pt>
                <c:pt idx="1992">
                  <c:v>144.30035274848655</c:v>
                </c:pt>
                <c:pt idx="1993">
                  <c:v>116.44708644939062</c:v>
                </c:pt>
                <c:pt idx="1994">
                  <c:v>131.52939911403968</c:v>
                </c:pt>
                <c:pt idx="1995">
                  <c:v>123.53094320490912</c:v>
                </c:pt>
                <c:pt idx="1996">
                  <c:v>132.0947791363111</c:v>
                </c:pt>
                <c:pt idx="1997">
                  <c:v>130.51504102843177</c:v>
                </c:pt>
                <c:pt idx="1998">
                  <c:v>128.20363583450177</c:v>
                </c:pt>
                <c:pt idx="1999">
                  <c:v>134.07360979484218</c:v>
                </c:pt>
                <c:pt idx="2000">
                  <c:v>131.13030737896338</c:v>
                </c:pt>
                <c:pt idx="2001">
                  <c:v>116.41382894204837</c:v>
                </c:pt>
                <c:pt idx="2002">
                  <c:v>106.58625191441506</c:v>
                </c:pt>
                <c:pt idx="2003">
                  <c:v>114.71769653997869</c:v>
                </c:pt>
                <c:pt idx="2004">
                  <c:v>108.96415659307725</c:v>
                </c:pt>
                <c:pt idx="2005">
                  <c:v>114.16894802280626</c:v>
                </c:pt>
                <c:pt idx="2006">
                  <c:v>114.85072649848442</c:v>
                </c:pt>
                <c:pt idx="2007">
                  <c:v>110.66028566733129</c:v>
                </c:pt>
                <c:pt idx="2008">
                  <c:v>111.27554842741098</c:v>
                </c:pt>
                <c:pt idx="2009">
                  <c:v>112.65573293591665</c:v>
                </c:pt>
                <c:pt idx="2010">
                  <c:v>111.09263245782819</c:v>
                </c:pt>
                <c:pt idx="2011">
                  <c:v>111.04274628633969</c:v>
                </c:pt>
                <c:pt idx="2012">
                  <c:v>122.96556442681543</c:v>
                </c:pt>
                <c:pt idx="2013">
                  <c:v>113.83637321251834</c:v>
                </c:pt>
                <c:pt idx="2014">
                  <c:v>116.43045769567554</c:v>
                </c:pt>
                <c:pt idx="2015">
                  <c:v>109.41313183567573</c:v>
                </c:pt>
                <c:pt idx="2016">
                  <c:v>107.7835183434984</c:v>
                </c:pt>
                <c:pt idx="2017">
                  <c:v>107.89991927486703</c:v>
                </c:pt>
                <c:pt idx="2018">
                  <c:v>102.84479787100179</c:v>
                </c:pt>
                <c:pt idx="2019">
                  <c:v>97.340713597570328</c:v>
                </c:pt>
                <c:pt idx="2020">
                  <c:v>96.126823650845623</c:v>
                </c:pt>
                <c:pt idx="2021">
                  <c:v>106.20379191896994</c:v>
                </c:pt>
                <c:pt idx="2022">
                  <c:v>102.04662172621534</c:v>
                </c:pt>
                <c:pt idx="2023">
                  <c:v>96.243224028320384</c:v>
                </c:pt>
                <c:pt idx="2024">
                  <c:v>93.715674353433954</c:v>
                </c:pt>
                <c:pt idx="2025">
                  <c:v>91.121613295974953</c:v>
                </c:pt>
                <c:pt idx="2026">
                  <c:v>88.910012515433365</c:v>
                </c:pt>
                <c:pt idx="2027">
                  <c:v>93.283330623807643</c:v>
                </c:pt>
                <c:pt idx="2028">
                  <c:v>83.755163139880452</c:v>
                </c:pt>
                <c:pt idx="2029">
                  <c:v>82.940365643947047</c:v>
                </c:pt>
                <c:pt idx="2030">
                  <c:v>84.919160178321576</c:v>
                </c:pt>
                <c:pt idx="2031">
                  <c:v>76.804453477896061</c:v>
                </c:pt>
                <c:pt idx="2032">
                  <c:v>81.294143232967954</c:v>
                </c:pt>
                <c:pt idx="2033">
                  <c:v>82.025797454519321</c:v>
                </c:pt>
                <c:pt idx="2034">
                  <c:v>79.198953249120592</c:v>
                </c:pt>
                <c:pt idx="2035">
                  <c:v>84.586589522562164</c:v>
                </c:pt>
                <c:pt idx="2036">
                  <c:v>67.243117574863533</c:v>
                </c:pt>
                <c:pt idx="2037">
                  <c:v>70.635306677056519</c:v>
                </c:pt>
                <c:pt idx="2038">
                  <c:v>73.66167766495451</c:v>
                </c:pt>
                <c:pt idx="2039">
                  <c:v>75.806746229440733</c:v>
                </c:pt>
                <c:pt idx="2040">
                  <c:v>75.407663495787062</c:v>
                </c:pt>
                <c:pt idx="2041">
                  <c:v>69.221893641549428</c:v>
                </c:pt>
                <c:pt idx="2042">
                  <c:v>66.511469937440538</c:v>
                </c:pt>
                <c:pt idx="2043">
                  <c:v>63.518369742941303</c:v>
                </c:pt>
                <c:pt idx="2044">
                  <c:v>60.375621257237121</c:v>
                </c:pt>
                <c:pt idx="2045">
                  <c:v>68.822812547562236</c:v>
                </c:pt>
                <c:pt idx="2046">
                  <c:v>68.107792514269434</c:v>
                </c:pt>
                <c:pt idx="2047">
                  <c:v>58.795935545914389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96096"/>
        <c:axId val="118564736"/>
      </c:scatterChart>
      <c:scatterChart>
        <c:scatterStyle val="lineMarker"/>
        <c:varyColors val="0"/>
        <c:ser>
          <c:idx val="3"/>
          <c:order val="3"/>
          <c:tx>
            <c:strRef>
              <c:f>data!$T$6</c:f>
              <c:strCache>
                <c:ptCount val="1"/>
                <c:pt idx="0">
                  <c:v>short/long</c:v>
                </c:pt>
              </c:strCache>
            </c:strRef>
          </c:tx>
          <c:spPr>
            <a:ln w="3175">
              <a:solidFill>
                <a:srgbClr val="C0C0C0"/>
              </a:solidFill>
              <a:prstDash val="solid"/>
            </a:ln>
          </c:spPr>
          <c:marker>
            <c:symbol val="none"/>
          </c:marker>
          <c:xVal>
            <c:numRef>
              <c:f>data!$A$7:$A$744</c:f>
              <c:numCache>
                <c:formatCode>General</c:formatCode>
                <c:ptCount val="73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</c:numCache>
            </c:numRef>
          </c:xVal>
          <c:yVal>
            <c:numRef>
              <c:f>data!$T$7:$T$744</c:f>
              <c:numCache>
                <c:formatCode>0.00</c:formatCode>
                <c:ptCount val="738"/>
                <c:pt idx="122">
                  <c:v>0.9745062882060046</c:v>
                </c:pt>
                <c:pt idx="123">
                  <c:v>0.97136348582790921</c:v>
                </c:pt>
                <c:pt idx="124">
                  <c:v>0.99362097386154924</c:v>
                </c:pt>
                <c:pt idx="125">
                  <c:v>1.0725086260099614</c:v>
                </c:pt>
                <c:pt idx="126">
                  <c:v>1.0612988909090617</c:v>
                </c:pt>
                <c:pt idx="127">
                  <c:v>1.0199217341999736</c:v>
                </c:pt>
                <c:pt idx="128">
                  <c:v>1.0038860619678505</c:v>
                </c:pt>
                <c:pt idx="129">
                  <c:v>1.0385747400011394</c:v>
                </c:pt>
                <c:pt idx="130">
                  <c:v>1.1241175296908095</c:v>
                </c:pt>
                <c:pt idx="131">
                  <c:v>0.97436811175412685</c:v>
                </c:pt>
                <c:pt idx="132">
                  <c:v>1.0339428405261117</c:v>
                </c:pt>
                <c:pt idx="133">
                  <c:v>0.97103212521301818</c:v>
                </c:pt>
                <c:pt idx="134">
                  <c:v>0.94428787540046633</c:v>
                </c:pt>
                <c:pt idx="135">
                  <c:v>1.0559917458050592</c:v>
                </c:pt>
                <c:pt idx="136">
                  <c:v>1.0429384906682369</c:v>
                </c:pt>
                <c:pt idx="137">
                  <c:v>1.0918711861477595</c:v>
                </c:pt>
                <c:pt idx="138">
                  <c:v>0.95223729901723198</c:v>
                </c:pt>
                <c:pt idx="139">
                  <c:v>1.0458179340241667</c:v>
                </c:pt>
                <c:pt idx="140">
                  <c:v>0.9659143525430316</c:v>
                </c:pt>
                <c:pt idx="141">
                  <c:v>1.0191552843171543</c:v>
                </c:pt>
                <c:pt idx="142">
                  <c:v>0.94885575309692516</c:v>
                </c:pt>
                <c:pt idx="143">
                  <c:v>1.0131629737107646</c:v>
                </c:pt>
                <c:pt idx="144">
                  <c:v>0.9666726961240889</c:v>
                </c:pt>
                <c:pt idx="145">
                  <c:v>0.96270274359955166</c:v>
                </c:pt>
                <c:pt idx="146">
                  <c:v>1.0130084568705793</c:v>
                </c:pt>
                <c:pt idx="147">
                  <c:v>1.0242495727451548</c:v>
                </c:pt>
                <c:pt idx="148">
                  <c:v>0.97211957509861247</c:v>
                </c:pt>
                <c:pt idx="149">
                  <c:v>1.0199486899243486</c:v>
                </c:pt>
                <c:pt idx="150">
                  <c:v>1.006087555906239</c:v>
                </c:pt>
                <c:pt idx="151">
                  <c:v>1.0328486734330393</c:v>
                </c:pt>
                <c:pt idx="152">
                  <c:v>1.0145188486500849</c:v>
                </c:pt>
                <c:pt idx="153">
                  <c:v>1.0508006651406525</c:v>
                </c:pt>
                <c:pt idx="154">
                  <c:v>0.90121413206712309</c:v>
                </c:pt>
                <c:pt idx="155">
                  <c:v>1.0478485961271793</c:v>
                </c:pt>
                <c:pt idx="156">
                  <c:v>0.95798726015977276</c:v>
                </c:pt>
                <c:pt idx="157">
                  <c:v>1.0056337975014564</c:v>
                </c:pt>
                <c:pt idx="158">
                  <c:v>0.92472191244481861</c:v>
                </c:pt>
                <c:pt idx="159">
                  <c:v>0.91095761924790153</c:v>
                </c:pt>
                <c:pt idx="160">
                  <c:v>1.0127912046864929</c:v>
                </c:pt>
                <c:pt idx="161">
                  <c:v>0.91113088304385825</c:v>
                </c:pt>
                <c:pt idx="162">
                  <c:v>0.93789549885946732</c:v>
                </c:pt>
                <c:pt idx="163">
                  <c:v>0.94734292921899577</c:v>
                </c:pt>
                <c:pt idx="164">
                  <c:v>1.0239247519490906</c:v>
                </c:pt>
                <c:pt idx="165">
                  <c:v>0.97429956900282066</c:v>
                </c:pt>
                <c:pt idx="166">
                  <c:v>0.97375496249478077</c:v>
                </c:pt>
                <c:pt idx="167">
                  <c:v>0.96284958393519304</c:v>
                </c:pt>
                <c:pt idx="168">
                  <c:v>0.9772009947819269</c:v>
                </c:pt>
                <c:pt idx="169">
                  <c:v>1.0112296469367625</c:v>
                </c:pt>
                <c:pt idx="170">
                  <c:v>0.92753327603108149</c:v>
                </c:pt>
                <c:pt idx="171">
                  <c:v>0.99041523862701997</c:v>
                </c:pt>
                <c:pt idx="172">
                  <c:v>1.0451934435261612</c:v>
                </c:pt>
                <c:pt idx="173">
                  <c:v>0.96398921574473972</c:v>
                </c:pt>
                <c:pt idx="174">
                  <c:v>0.99765119078159081</c:v>
                </c:pt>
                <c:pt idx="175">
                  <c:v>1.0338389058129973</c:v>
                </c:pt>
                <c:pt idx="176">
                  <c:v>1.0537452873530126</c:v>
                </c:pt>
                <c:pt idx="177">
                  <c:v>0.96071239503455719</c:v>
                </c:pt>
                <c:pt idx="178">
                  <c:v>0.95570977740174412</c:v>
                </c:pt>
                <c:pt idx="179">
                  <c:v>0.97830897412125983</c:v>
                </c:pt>
                <c:pt idx="180">
                  <c:v>1.0675555475537046</c:v>
                </c:pt>
                <c:pt idx="181">
                  <c:v>0.95486011246185776</c:v>
                </c:pt>
                <c:pt idx="182">
                  <c:v>0.99792745395046201</c:v>
                </c:pt>
                <c:pt idx="183">
                  <c:v>0.96910234618472191</c:v>
                </c:pt>
                <c:pt idx="184">
                  <c:v>0.9783300643642493</c:v>
                </c:pt>
                <c:pt idx="185">
                  <c:v>1.0091874274819896</c:v>
                </c:pt>
                <c:pt idx="186">
                  <c:v>0.99362749193288447</c:v>
                </c:pt>
                <c:pt idx="187">
                  <c:v>1.0355312055369512</c:v>
                </c:pt>
                <c:pt idx="188">
                  <c:v>0.96664718677839712</c:v>
                </c:pt>
                <c:pt idx="189">
                  <c:v>0.99130505244732015</c:v>
                </c:pt>
                <c:pt idx="190">
                  <c:v>0.99906981920582738</c:v>
                </c:pt>
                <c:pt idx="191">
                  <c:v>0.94905353425002092</c:v>
                </c:pt>
                <c:pt idx="192">
                  <c:v>0.99112785342238441</c:v>
                </c:pt>
                <c:pt idx="193">
                  <c:v>1.0212096045294154</c:v>
                </c:pt>
                <c:pt idx="194">
                  <c:v>0.9613273885019622</c:v>
                </c:pt>
                <c:pt idx="195">
                  <c:v>0.98377245735352159</c:v>
                </c:pt>
                <c:pt idx="196">
                  <c:v>1.0532769827572719</c:v>
                </c:pt>
                <c:pt idx="197">
                  <c:v>1.0052036590284128</c:v>
                </c:pt>
                <c:pt idx="198">
                  <c:v>0.99668509605143618</c:v>
                </c:pt>
                <c:pt idx="199">
                  <c:v>1.0454617123823264</c:v>
                </c:pt>
                <c:pt idx="200">
                  <c:v>1.0624733849911123</c:v>
                </c:pt>
                <c:pt idx="201">
                  <c:v>1.0242816594251614</c:v>
                </c:pt>
                <c:pt idx="202">
                  <c:v>0.96610861710050755</c:v>
                </c:pt>
                <c:pt idx="203">
                  <c:v>1.0079473777319177</c:v>
                </c:pt>
                <c:pt idx="204">
                  <c:v>0.97733867884626746</c:v>
                </c:pt>
                <c:pt idx="205">
                  <c:v>1.0149770297895666</c:v>
                </c:pt>
                <c:pt idx="206">
                  <c:v>1.0100847377522117</c:v>
                </c:pt>
                <c:pt idx="207">
                  <c:v>0.92561779538338451</c:v>
                </c:pt>
                <c:pt idx="208">
                  <c:v>1.0458949476485446</c:v>
                </c:pt>
                <c:pt idx="209">
                  <c:v>1.0028667700530893</c:v>
                </c:pt>
                <c:pt idx="210">
                  <c:v>0.97776707295694554</c:v>
                </c:pt>
                <c:pt idx="211">
                  <c:v>0.98197608039986373</c:v>
                </c:pt>
                <c:pt idx="212">
                  <c:v>1.0356236409328603</c:v>
                </c:pt>
                <c:pt idx="213">
                  <c:v>1.0200936450824782</c:v>
                </c:pt>
                <c:pt idx="214">
                  <c:v>0.97021905965021948</c:v>
                </c:pt>
                <c:pt idx="215">
                  <c:v>0.99939859373879503</c:v>
                </c:pt>
                <c:pt idx="216">
                  <c:v>1.0004893548286824</c:v>
                </c:pt>
                <c:pt idx="217">
                  <c:v>1.0319649838544538</c:v>
                </c:pt>
                <c:pt idx="218">
                  <c:v>1.0508373064916821</c:v>
                </c:pt>
                <c:pt idx="219">
                  <c:v>1.0606300916420273</c:v>
                </c:pt>
                <c:pt idx="220">
                  <c:v>0.99255728990394254</c:v>
                </c:pt>
                <c:pt idx="221">
                  <c:v>1.0104391147591028</c:v>
                </c:pt>
                <c:pt idx="222">
                  <c:v>1.0284506785192555</c:v>
                </c:pt>
                <c:pt idx="223">
                  <c:v>0.99731556666084897</c:v>
                </c:pt>
                <c:pt idx="224">
                  <c:v>1.015331142678757</c:v>
                </c:pt>
                <c:pt idx="225">
                  <c:v>1.0129325345448028</c:v>
                </c:pt>
                <c:pt idx="226">
                  <c:v>0.98046266376928914</c:v>
                </c:pt>
                <c:pt idx="227">
                  <c:v>1.0456004196300026</c:v>
                </c:pt>
                <c:pt idx="228">
                  <c:v>1.0329699751132062</c:v>
                </c:pt>
                <c:pt idx="229">
                  <c:v>0.98892940298035714</c:v>
                </c:pt>
                <c:pt idx="230">
                  <c:v>1.0657498547913029</c:v>
                </c:pt>
                <c:pt idx="231">
                  <c:v>0.97573252275727773</c:v>
                </c:pt>
                <c:pt idx="232">
                  <c:v>0.96912381399221426</c:v>
                </c:pt>
                <c:pt idx="233">
                  <c:v>0.97294169716768686</c:v>
                </c:pt>
                <c:pt idx="234">
                  <c:v>1.0149122700672388</c:v>
                </c:pt>
                <c:pt idx="235">
                  <c:v>0.99927191419265415</c:v>
                </c:pt>
                <c:pt idx="236">
                  <c:v>0.987278591995017</c:v>
                </c:pt>
                <c:pt idx="237">
                  <c:v>0.94244331194058972</c:v>
                </c:pt>
                <c:pt idx="238">
                  <c:v>0.98474117944536621</c:v>
                </c:pt>
                <c:pt idx="239">
                  <c:v>1.0371493925372071</c:v>
                </c:pt>
                <c:pt idx="240">
                  <c:v>1.0428051867213275</c:v>
                </c:pt>
                <c:pt idx="241">
                  <c:v>1.0438739513539612</c:v>
                </c:pt>
                <c:pt idx="242">
                  <c:v>1.0252804510610214</c:v>
                </c:pt>
                <c:pt idx="243">
                  <c:v>1.0004050669650473</c:v>
                </c:pt>
                <c:pt idx="244">
                  <c:v>1.0351221866064673</c:v>
                </c:pt>
                <c:pt idx="245">
                  <c:v>1.0157132391110766</c:v>
                </c:pt>
                <c:pt idx="246">
                  <c:v>1.0251378716254991</c:v>
                </c:pt>
                <c:pt idx="247">
                  <c:v>1.041623669252874</c:v>
                </c:pt>
                <c:pt idx="248">
                  <c:v>1.0794426890462285</c:v>
                </c:pt>
                <c:pt idx="249">
                  <c:v>1.0157981495500474</c:v>
                </c:pt>
                <c:pt idx="250">
                  <c:v>1.047638836369176</c:v>
                </c:pt>
                <c:pt idx="251">
                  <c:v>1.020581283438331</c:v>
                </c:pt>
                <c:pt idx="252">
                  <c:v>1.0486271540843497</c:v>
                </c:pt>
                <c:pt idx="253">
                  <c:v>0.99820263374405838</c:v>
                </c:pt>
                <c:pt idx="254">
                  <c:v>1.0285422969854856</c:v>
                </c:pt>
                <c:pt idx="255">
                  <c:v>1.0173523183509185</c:v>
                </c:pt>
                <c:pt idx="256">
                  <c:v>0.9875286200930804</c:v>
                </c:pt>
                <c:pt idx="257">
                  <c:v>1.0045701403228682</c:v>
                </c:pt>
                <c:pt idx="258">
                  <c:v>1.0010941597654508</c:v>
                </c:pt>
                <c:pt idx="259">
                  <c:v>0.97523604145679399</c:v>
                </c:pt>
                <c:pt idx="260">
                  <c:v>1.0309074763630151</c:v>
                </c:pt>
                <c:pt idx="261">
                  <c:v>0.99928568055419353</c:v>
                </c:pt>
                <c:pt idx="262">
                  <c:v>1.0123955809016363</c:v>
                </c:pt>
                <c:pt idx="263">
                  <c:v>1.0284919689061467</c:v>
                </c:pt>
                <c:pt idx="264">
                  <c:v>1.0141499134812606</c:v>
                </c:pt>
                <c:pt idx="265">
                  <c:v>0.99881770674294668</c:v>
                </c:pt>
                <c:pt idx="266">
                  <c:v>0.98733343504629378</c:v>
                </c:pt>
                <c:pt idx="267">
                  <c:v>1.0188835462330987</c:v>
                </c:pt>
                <c:pt idx="268">
                  <c:v>1.0061998571227246</c:v>
                </c:pt>
                <c:pt idx="269">
                  <c:v>0.99490662163841548</c:v>
                </c:pt>
                <c:pt idx="270">
                  <c:v>0.99757439513512036</c:v>
                </c:pt>
                <c:pt idx="271">
                  <c:v>0.9618754401024654</c:v>
                </c:pt>
                <c:pt idx="272">
                  <c:v>0.99808425026383418</c:v>
                </c:pt>
                <c:pt idx="273">
                  <c:v>0.99838935541630836</c:v>
                </c:pt>
                <c:pt idx="274">
                  <c:v>1.0360203493559417</c:v>
                </c:pt>
                <c:pt idx="275">
                  <c:v>1.0252101252732133</c:v>
                </c:pt>
                <c:pt idx="276">
                  <c:v>1.0102260001885017</c:v>
                </c:pt>
                <c:pt idx="277">
                  <c:v>0.98462670705524946</c:v>
                </c:pt>
                <c:pt idx="278">
                  <c:v>1.0031420229260859</c:v>
                </c:pt>
                <c:pt idx="279">
                  <c:v>1.0510781919849381</c:v>
                </c:pt>
                <c:pt idx="280">
                  <c:v>0.99633086466974863</c:v>
                </c:pt>
                <c:pt idx="281">
                  <c:v>0.98719129912616832</c:v>
                </c:pt>
                <c:pt idx="282">
                  <c:v>1.0056491467617217</c:v>
                </c:pt>
                <c:pt idx="283">
                  <c:v>0.9991281883872668</c:v>
                </c:pt>
                <c:pt idx="284">
                  <c:v>1.0025522156144584</c:v>
                </c:pt>
                <c:pt idx="285">
                  <c:v>1.002837764208512</c:v>
                </c:pt>
                <c:pt idx="286">
                  <c:v>1.0372043832994531</c:v>
                </c:pt>
                <c:pt idx="287">
                  <c:v>1.0208720688288231</c:v>
                </c:pt>
                <c:pt idx="288">
                  <c:v>0.97132928285780851</c:v>
                </c:pt>
                <c:pt idx="289">
                  <c:v>0.9890739651590007</c:v>
                </c:pt>
                <c:pt idx="290">
                  <c:v>1.0121068349739224</c:v>
                </c:pt>
                <c:pt idx="291">
                  <c:v>0.98238538068040693</c:v>
                </c:pt>
                <c:pt idx="292">
                  <c:v>0.99095553007852366</c:v>
                </c:pt>
                <c:pt idx="293">
                  <c:v>1.0188244550867163</c:v>
                </c:pt>
                <c:pt idx="294">
                  <c:v>0.99385336944381464</c:v>
                </c:pt>
                <c:pt idx="295">
                  <c:v>1.0386074304253592</c:v>
                </c:pt>
                <c:pt idx="296">
                  <c:v>0.98373082495323561</c:v>
                </c:pt>
                <c:pt idx="297">
                  <c:v>0.99010252078571581</c:v>
                </c:pt>
                <c:pt idx="298">
                  <c:v>1.0287378991559724</c:v>
                </c:pt>
                <c:pt idx="299">
                  <c:v>1.0096871549620019</c:v>
                </c:pt>
                <c:pt idx="300">
                  <c:v>0.99781801406096804</c:v>
                </c:pt>
                <c:pt idx="301">
                  <c:v>1.0044924045591648</c:v>
                </c:pt>
                <c:pt idx="302">
                  <c:v>1.0198311698599101</c:v>
                </c:pt>
                <c:pt idx="303">
                  <c:v>1.0111527413560297</c:v>
                </c:pt>
                <c:pt idx="304">
                  <c:v>1.0023145537138767</c:v>
                </c:pt>
                <c:pt idx="305">
                  <c:v>1.0366530031128018</c:v>
                </c:pt>
                <c:pt idx="306">
                  <c:v>1.0071717868514769</c:v>
                </c:pt>
                <c:pt idx="307">
                  <c:v>1.0261131953397786</c:v>
                </c:pt>
                <c:pt idx="308">
                  <c:v>1.0128516694793503</c:v>
                </c:pt>
                <c:pt idx="309">
                  <c:v>0.99149563982471278</c:v>
                </c:pt>
                <c:pt idx="310">
                  <c:v>1.0305908556108361</c:v>
                </c:pt>
                <c:pt idx="311">
                  <c:v>1.0111296620774222</c:v>
                </c:pt>
                <c:pt idx="312">
                  <c:v>1.0249844332168387</c:v>
                </c:pt>
                <c:pt idx="313">
                  <c:v>1.0213768201652467</c:v>
                </c:pt>
                <c:pt idx="314">
                  <c:v>1.014177103183401</c:v>
                </c:pt>
                <c:pt idx="315">
                  <c:v>1.0205438311636896</c:v>
                </c:pt>
                <c:pt idx="316">
                  <c:v>1.011541439360542</c:v>
                </c:pt>
                <c:pt idx="317">
                  <c:v>1.0197717365745331</c:v>
                </c:pt>
                <c:pt idx="318">
                  <c:v>1.0137610040914582</c:v>
                </c:pt>
                <c:pt idx="319">
                  <c:v>1.0450866881954644</c:v>
                </c:pt>
                <c:pt idx="320">
                  <c:v>1.0121893375302209</c:v>
                </c:pt>
                <c:pt idx="321">
                  <c:v>1.0376081228449008</c:v>
                </c:pt>
                <c:pt idx="322">
                  <c:v>1.0221033982829477</c:v>
                </c:pt>
                <c:pt idx="323">
                  <c:v>0.99146308965177499</c:v>
                </c:pt>
                <c:pt idx="324">
                  <c:v>1.0251373425641228</c:v>
                </c:pt>
                <c:pt idx="325">
                  <c:v>1.0345526733204959</c:v>
                </c:pt>
                <c:pt idx="326">
                  <c:v>1.0235909657541604</c:v>
                </c:pt>
                <c:pt idx="327">
                  <c:v>0.99486743578430858</c:v>
                </c:pt>
                <c:pt idx="328">
                  <c:v>1.0139951070615154</c:v>
                </c:pt>
                <c:pt idx="329">
                  <c:v>1.0038683000005999</c:v>
                </c:pt>
                <c:pt idx="330">
                  <c:v>1.0184428923652589</c:v>
                </c:pt>
                <c:pt idx="331">
                  <c:v>0.99844063229872781</c:v>
                </c:pt>
                <c:pt idx="332">
                  <c:v>1.0263917115139454</c:v>
                </c:pt>
                <c:pt idx="333">
                  <c:v>1.0229502006694215</c:v>
                </c:pt>
                <c:pt idx="334">
                  <c:v>1.0119346333024615</c:v>
                </c:pt>
                <c:pt idx="335">
                  <c:v>1.0065630382848563</c:v>
                </c:pt>
                <c:pt idx="336">
                  <c:v>0.99400680758826909</c:v>
                </c:pt>
                <c:pt idx="337">
                  <c:v>1.006568902566886</c:v>
                </c:pt>
                <c:pt idx="338">
                  <c:v>1.019251834954586</c:v>
                </c:pt>
                <c:pt idx="339">
                  <c:v>1.02442544881468</c:v>
                </c:pt>
                <c:pt idx="340">
                  <c:v>1.0048643545103417</c:v>
                </c:pt>
                <c:pt idx="341">
                  <c:v>1.0192307981090876</c:v>
                </c:pt>
                <c:pt idx="342">
                  <c:v>1.0243952510322174</c:v>
                </c:pt>
                <c:pt idx="343">
                  <c:v>1.0229011475977781</c:v>
                </c:pt>
                <c:pt idx="344">
                  <c:v>1.0135841793594682</c:v>
                </c:pt>
                <c:pt idx="345">
                  <c:v>1.0145570099351435</c:v>
                </c:pt>
                <c:pt idx="346">
                  <c:v>1.0094958306032578</c:v>
                </c:pt>
                <c:pt idx="347">
                  <c:v>1.0140087979596673</c:v>
                </c:pt>
                <c:pt idx="348">
                  <c:v>1.024287721186105</c:v>
                </c:pt>
                <c:pt idx="349">
                  <c:v>1.0219411839556094</c:v>
                </c:pt>
                <c:pt idx="350">
                  <c:v>1.0439330346454849</c:v>
                </c:pt>
                <c:pt idx="351">
                  <c:v>1.0260661652581626</c:v>
                </c:pt>
                <c:pt idx="352">
                  <c:v>1.0212820604235726</c:v>
                </c:pt>
                <c:pt idx="353">
                  <c:v>1.0102198911605511</c:v>
                </c:pt>
                <c:pt idx="354">
                  <c:v>1.0220308884854821</c:v>
                </c:pt>
                <c:pt idx="355">
                  <c:v>1.0232506204173681</c:v>
                </c:pt>
                <c:pt idx="356">
                  <c:v>1.0176540109768026</c:v>
                </c:pt>
                <c:pt idx="357">
                  <c:v>1.024256564459632</c:v>
                </c:pt>
                <c:pt idx="358">
                  <c:v>1.031711436199122</c:v>
                </c:pt>
                <c:pt idx="359">
                  <c:v>1.0040062369132228</c:v>
                </c:pt>
                <c:pt idx="360">
                  <c:v>1.0101427719062772</c:v>
                </c:pt>
                <c:pt idx="361">
                  <c:v>1.0140335898977899</c:v>
                </c:pt>
                <c:pt idx="362">
                  <c:v>1.029681543057037</c:v>
                </c:pt>
                <c:pt idx="363">
                  <c:v>1.0210256579858301</c:v>
                </c:pt>
                <c:pt idx="364">
                  <c:v>1.0067687696338081</c:v>
                </c:pt>
                <c:pt idx="365">
                  <c:v>1.0270615675420778</c:v>
                </c:pt>
                <c:pt idx="366">
                  <c:v>1.0252297634158813</c:v>
                </c:pt>
                <c:pt idx="367">
                  <c:v>1.0103246106963362</c:v>
                </c:pt>
                <c:pt idx="368">
                  <c:v>1.0192422519700923</c:v>
                </c:pt>
                <c:pt idx="369">
                  <c:v>1.0193766655571352</c:v>
                </c:pt>
                <c:pt idx="370">
                  <c:v>1.008742155988219</c:v>
                </c:pt>
                <c:pt idx="371">
                  <c:v>1.0229336907659823</c:v>
                </c:pt>
                <c:pt idx="372">
                  <c:v>1.0222189927235641</c:v>
                </c:pt>
                <c:pt idx="373">
                  <c:v>1.0265111760401298</c:v>
                </c:pt>
                <c:pt idx="374">
                  <c:v>1.0278040410091867</c:v>
                </c:pt>
                <c:pt idx="375">
                  <c:v>1.0380933961179368</c:v>
                </c:pt>
                <c:pt idx="376">
                  <c:v>1.0139322557329953</c:v>
                </c:pt>
                <c:pt idx="377">
                  <c:v>1.0212311946778356</c:v>
                </c:pt>
                <c:pt idx="378">
                  <c:v>1.020531188674086</c:v>
                </c:pt>
                <c:pt idx="379">
                  <c:v>1.0379084086234247</c:v>
                </c:pt>
                <c:pt idx="380">
                  <c:v>1.0230811113988953</c:v>
                </c:pt>
                <c:pt idx="381">
                  <c:v>1.0358392714463429</c:v>
                </c:pt>
                <c:pt idx="382">
                  <c:v>1.0178421367235082</c:v>
                </c:pt>
                <c:pt idx="383">
                  <c:v>1.0153904488809464</c:v>
                </c:pt>
                <c:pt idx="384">
                  <c:v>1.0308761780450419</c:v>
                </c:pt>
                <c:pt idx="385">
                  <c:v>1.0217260084307795</c:v>
                </c:pt>
                <c:pt idx="386">
                  <c:v>1.0288390723834722</c:v>
                </c:pt>
                <c:pt idx="387">
                  <c:v>1.0143289106287336</c:v>
                </c:pt>
                <c:pt idx="388">
                  <c:v>1.0223437919157019</c:v>
                </c:pt>
                <c:pt idx="389">
                  <c:v>1.0304876145552697</c:v>
                </c:pt>
                <c:pt idx="390">
                  <c:v>1.0137943397331044</c:v>
                </c:pt>
                <c:pt idx="391">
                  <c:v>1.0267509235174157</c:v>
                </c:pt>
                <c:pt idx="392">
                  <c:v>1.0340909952011796</c:v>
                </c:pt>
                <c:pt idx="393">
                  <c:v>1.0132603678804482</c:v>
                </c:pt>
                <c:pt idx="394">
                  <c:v>1.0063665221432927</c:v>
                </c:pt>
                <c:pt idx="395">
                  <c:v>1.028051915946917</c:v>
                </c:pt>
                <c:pt idx="396">
                  <c:v>1.0109806322101584</c:v>
                </c:pt>
                <c:pt idx="397">
                  <c:v>1.041361641696382</c:v>
                </c:pt>
                <c:pt idx="398">
                  <c:v>1.0229746995246238</c:v>
                </c:pt>
                <c:pt idx="399">
                  <c:v>1.0198184918641231</c:v>
                </c:pt>
                <c:pt idx="400">
                  <c:v>1.0216361498391056</c:v>
                </c:pt>
                <c:pt idx="401">
                  <c:v>1.0257675476928856</c:v>
                </c:pt>
                <c:pt idx="402">
                  <c:v>1.0190876203125752</c:v>
                </c:pt>
                <c:pt idx="403">
                  <c:v>1.0298035043917433</c:v>
                </c:pt>
                <c:pt idx="404">
                  <c:v>1.0095445858132497</c:v>
                </c:pt>
                <c:pt idx="405">
                  <c:v>1.0284535334080298</c:v>
                </c:pt>
                <c:pt idx="406">
                  <c:v>1.0233739777087605</c:v>
                </c:pt>
                <c:pt idx="407">
                  <c:v>1.0284417648133679</c:v>
                </c:pt>
                <c:pt idx="408">
                  <c:v>1.0290070660388242</c:v>
                </c:pt>
                <c:pt idx="409">
                  <c:v>1.0310824136263932</c:v>
                </c:pt>
                <c:pt idx="410">
                  <c:v>1.0285468208782682</c:v>
                </c:pt>
                <c:pt idx="411">
                  <c:v>1.0268220434631516</c:v>
                </c:pt>
                <c:pt idx="412">
                  <c:v>1.0248215212414853</c:v>
                </c:pt>
                <c:pt idx="413">
                  <c:v>1.0275347397459611</c:v>
                </c:pt>
                <c:pt idx="414">
                  <c:v>1.0321342099308568</c:v>
                </c:pt>
                <c:pt idx="415">
                  <c:v>1.0282923544120894</c:v>
                </c:pt>
                <c:pt idx="416">
                  <c:v>1.0321995866564118</c:v>
                </c:pt>
                <c:pt idx="417">
                  <c:v>1.0277557882484485</c:v>
                </c:pt>
                <c:pt idx="418">
                  <c:v>1.0299841507748051</c:v>
                </c:pt>
                <c:pt idx="419">
                  <c:v>1.0254176109321169</c:v>
                </c:pt>
                <c:pt idx="420">
                  <c:v>1.0376807266636279</c:v>
                </c:pt>
                <c:pt idx="421">
                  <c:v>1.0247301250496281</c:v>
                </c:pt>
                <c:pt idx="422">
                  <c:v>1.0250542237553861</c:v>
                </c:pt>
                <c:pt idx="423">
                  <c:v>1.0379605154146103</c:v>
                </c:pt>
                <c:pt idx="424">
                  <c:v>1.0351993323755724</c:v>
                </c:pt>
                <c:pt idx="425">
                  <c:v>1.0318941254218781</c:v>
                </c:pt>
                <c:pt idx="426">
                  <c:v>1.0234613108069959</c:v>
                </c:pt>
                <c:pt idx="427">
                  <c:v>1.0420222009943798</c:v>
                </c:pt>
                <c:pt idx="428">
                  <c:v>1.0225594253167174</c:v>
                </c:pt>
                <c:pt idx="429">
                  <c:v>1.0284901615962598</c:v>
                </c:pt>
                <c:pt idx="430">
                  <c:v>1.0281036609250844</c:v>
                </c:pt>
                <c:pt idx="431">
                  <c:v>1.032208768355525</c:v>
                </c:pt>
                <c:pt idx="432">
                  <c:v>1.0299480914414876</c:v>
                </c:pt>
                <c:pt idx="433">
                  <c:v>1.0316677802314369</c:v>
                </c:pt>
                <c:pt idx="434">
                  <c:v>1.0221117736269625</c:v>
                </c:pt>
                <c:pt idx="435">
                  <c:v>1.0375363234656694</c:v>
                </c:pt>
                <c:pt idx="436">
                  <c:v>1.0253547468682018</c:v>
                </c:pt>
                <c:pt idx="437">
                  <c:v>1.0327206783664897</c:v>
                </c:pt>
                <c:pt idx="438">
                  <c:v>1.0310755366978701</c:v>
                </c:pt>
                <c:pt idx="439">
                  <c:v>1.029149431716885</c:v>
                </c:pt>
                <c:pt idx="440">
                  <c:v>1.0307690414366344</c:v>
                </c:pt>
                <c:pt idx="441">
                  <c:v>1.0266786210763927</c:v>
                </c:pt>
                <c:pt idx="442">
                  <c:v>1.0368237702386618</c:v>
                </c:pt>
                <c:pt idx="443">
                  <c:v>1.0263164664194451</c:v>
                </c:pt>
                <c:pt idx="444">
                  <c:v>1.0371392954828709</c:v>
                </c:pt>
                <c:pt idx="445">
                  <c:v>1.0289354937135922</c:v>
                </c:pt>
                <c:pt idx="446">
                  <c:v>1.0232365050550187</c:v>
                </c:pt>
                <c:pt idx="447">
                  <c:v>1.0206657959820358</c:v>
                </c:pt>
                <c:pt idx="448">
                  <c:v>1.0276468538871504</c:v>
                </c:pt>
                <c:pt idx="449">
                  <c:v>1.0264316487258585</c:v>
                </c:pt>
                <c:pt idx="450">
                  <c:v>1.0290529127664627</c:v>
                </c:pt>
                <c:pt idx="451">
                  <c:v>1.0280295941005837</c:v>
                </c:pt>
                <c:pt idx="452">
                  <c:v>1.0259671456031385</c:v>
                </c:pt>
                <c:pt idx="453">
                  <c:v>1.0212567897747504</c:v>
                </c:pt>
                <c:pt idx="454">
                  <c:v>1.0353415585074814</c:v>
                </c:pt>
                <c:pt idx="455">
                  <c:v>1.0298268011454694</c:v>
                </c:pt>
                <c:pt idx="456">
                  <c:v>1.027823151366239</c:v>
                </c:pt>
                <c:pt idx="457">
                  <c:v>1.0272707910350098</c:v>
                </c:pt>
                <c:pt idx="458">
                  <c:v>1.0369956347477811</c:v>
                </c:pt>
                <c:pt idx="459">
                  <c:v>1.0351549060262726</c:v>
                </c:pt>
                <c:pt idx="460">
                  <c:v>1.0280436930879375</c:v>
                </c:pt>
                <c:pt idx="461">
                  <c:v>1.0223391111535558</c:v>
                </c:pt>
                <c:pt idx="462">
                  <c:v>1.0324351976644879</c:v>
                </c:pt>
                <c:pt idx="463">
                  <c:v>1.0286983335154554</c:v>
                </c:pt>
                <c:pt idx="464">
                  <c:v>1.0355642557635707</c:v>
                </c:pt>
                <c:pt idx="465">
                  <c:v>1.0249209868039943</c:v>
                </c:pt>
                <c:pt idx="466">
                  <c:v>1.0272165761609016</c:v>
                </c:pt>
                <c:pt idx="467">
                  <c:v>1.0245311740865759</c:v>
                </c:pt>
                <c:pt idx="468">
                  <c:v>1.0217641619494422</c:v>
                </c:pt>
                <c:pt idx="469">
                  <c:v>1.0376310188209199</c:v>
                </c:pt>
                <c:pt idx="470">
                  <c:v>1.0260977744073845</c:v>
                </c:pt>
                <c:pt idx="471">
                  <c:v>1.0221444599089877</c:v>
                </c:pt>
                <c:pt idx="472">
                  <c:v>1.0197312959338056</c:v>
                </c:pt>
                <c:pt idx="473">
                  <c:v>1.0311938604579927</c:v>
                </c:pt>
                <c:pt idx="474">
                  <c:v>1.021398881476743</c:v>
                </c:pt>
                <c:pt idx="475">
                  <c:v>1.0240243365000381</c:v>
                </c:pt>
                <c:pt idx="476">
                  <c:v>1.0277934574132987</c:v>
                </c:pt>
                <c:pt idx="477">
                  <c:v>1.0281005580112683</c:v>
                </c:pt>
                <c:pt idx="478">
                  <c:v>1.0246215493843693</c:v>
                </c:pt>
                <c:pt idx="479">
                  <c:v>1.0342173050447727</c:v>
                </c:pt>
                <c:pt idx="480">
                  <c:v>1.0281668753723354</c:v>
                </c:pt>
                <c:pt idx="481">
                  <c:v>1.0297297198183255</c:v>
                </c:pt>
                <c:pt idx="482">
                  <c:v>1.0367240813580469</c:v>
                </c:pt>
                <c:pt idx="483">
                  <c:v>1.0271388669635391</c:v>
                </c:pt>
                <c:pt idx="484">
                  <c:v>1.0338243781568497</c:v>
                </c:pt>
                <c:pt idx="485">
                  <c:v>1.0258436301637628</c:v>
                </c:pt>
                <c:pt idx="486">
                  <c:v>1.0304005337655511</c:v>
                </c:pt>
                <c:pt idx="487">
                  <c:v>1.0261135373718357</c:v>
                </c:pt>
                <c:pt idx="488">
                  <c:v>1.0272811578350516</c:v>
                </c:pt>
                <c:pt idx="489">
                  <c:v>1.0321365249024803</c:v>
                </c:pt>
                <c:pt idx="490">
                  <c:v>1.0256578266797625</c:v>
                </c:pt>
                <c:pt idx="491">
                  <c:v>1.027258949994265</c:v>
                </c:pt>
                <c:pt idx="492">
                  <c:v>1.0284881891329369</c:v>
                </c:pt>
                <c:pt idx="493">
                  <c:v>1.0217667170404015</c:v>
                </c:pt>
                <c:pt idx="494">
                  <c:v>1.0280996909197859</c:v>
                </c:pt>
                <c:pt idx="495">
                  <c:v>1.0247759480167049</c:v>
                </c:pt>
                <c:pt idx="496">
                  <c:v>1.0304369263842779</c:v>
                </c:pt>
                <c:pt idx="497">
                  <c:v>1.0186927522700329</c:v>
                </c:pt>
                <c:pt idx="498">
                  <c:v>1.0238378716278551</c:v>
                </c:pt>
                <c:pt idx="499">
                  <c:v>1.0243627547734828</c:v>
                </c:pt>
                <c:pt idx="500">
                  <c:v>1.0339197490915741</c:v>
                </c:pt>
                <c:pt idx="501">
                  <c:v>1.0196940841573523</c:v>
                </c:pt>
                <c:pt idx="502">
                  <c:v>1.0265613306733883</c:v>
                </c:pt>
                <c:pt idx="503">
                  <c:v>1.0269314811365315</c:v>
                </c:pt>
                <c:pt idx="504">
                  <c:v>1.0221088607595477</c:v>
                </c:pt>
                <c:pt idx="505">
                  <c:v>1.0224322309555733</c:v>
                </c:pt>
                <c:pt idx="506">
                  <c:v>1.0217377062930213</c:v>
                </c:pt>
                <c:pt idx="507">
                  <c:v>1.0232396093551865</c:v>
                </c:pt>
                <c:pt idx="508">
                  <c:v>1.0276413694305107</c:v>
                </c:pt>
                <c:pt idx="509">
                  <c:v>1.0239555369538582</c:v>
                </c:pt>
                <c:pt idx="510">
                  <c:v>1.0246577129184546</c:v>
                </c:pt>
                <c:pt idx="511">
                  <c:v>1.0253968375071099</c:v>
                </c:pt>
                <c:pt idx="512">
                  <c:v>1.0236073971081177</c:v>
                </c:pt>
                <c:pt idx="513">
                  <c:v>1.0248809596253947</c:v>
                </c:pt>
                <c:pt idx="514">
                  <c:v>1.0261352116349616</c:v>
                </c:pt>
                <c:pt idx="515">
                  <c:v>1.0243698745472487</c:v>
                </c:pt>
                <c:pt idx="516">
                  <c:v>1.0255275594395226</c:v>
                </c:pt>
                <c:pt idx="517">
                  <c:v>1.0226198850894426</c:v>
                </c:pt>
                <c:pt idx="518">
                  <c:v>1.016565531562122</c:v>
                </c:pt>
                <c:pt idx="519">
                  <c:v>1.0205768377164846</c:v>
                </c:pt>
                <c:pt idx="520">
                  <c:v>1.0248252614781408</c:v>
                </c:pt>
                <c:pt idx="521">
                  <c:v>1.019854251285341</c:v>
                </c:pt>
                <c:pt idx="522">
                  <c:v>1.0206773337880284</c:v>
                </c:pt>
                <c:pt idx="523">
                  <c:v>1.0247625570827905</c:v>
                </c:pt>
                <c:pt idx="524">
                  <c:v>1.0262903810899149</c:v>
                </c:pt>
                <c:pt idx="525">
                  <c:v>1.0241418843514609</c:v>
                </c:pt>
                <c:pt idx="526">
                  <c:v>1.0227387541368946</c:v>
                </c:pt>
                <c:pt idx="527">
                  <c:v>1.0179973587404525</c:v>
                </c:pt>
                <c:pt idx="528">
                  <c:v>1.0248489110386165</c:v>
                </c:pt>
                <c:pt idx="529">
                  <c:v>1.0263786391823508</c:v>
                </c:pt>
                <c:pt idx="530">
                  <c:v>1.0208261753487218</c:v>
                </c:pt>
                <c:pt idx="531">
                  <c:v>1.0241350376336409</c:v>
                </c:pt>
                <c:pt idx="532">
                  <c:v>1.0215948846871317</c:v>
                </c:pt>
                <c:pt idx="533">
                  <c:v>1.0289013748988478</c:v>
                </c:pt>
                <c:pt idx="534">
                  <c:v>1.0187994349255376</c:v>
                </c:pt>
                <c:pt idx="535">
                  <c:v>1.0185046715791728</c:v>
                </c:pt>
                <c:pt idx="536">
                  <c:v>1.0172365141286432</c:v>
                </c:pt>
                <c:pt idx="537">
                  <c:v>1.0173522854083019</c:v>
                </c:pt>
                <c:pt idx="538">
                  <c:v>1.0227540337859069</c:v>
                </c:pt>
                <c:pt idx="539">
                  <c:v>1.0241338573077576</c:v>
                </c:pt>
                <c:pt idx="540">
                  <c:v>1.0178085219389439</c:v>
                </c:pt>
                <c:pt idx="541">
                  <c:v>1.0226512559277841</c:v>
                </c:pt>
                <c:pt idx="542">
                  <c:v>1.0173714659297752</c:v>
                </c:pt>
                <c:pt idx="543">
                  <c:v>1.017433152152651</c:v>
                </c:pt>
                <c:pt idx="544">
                  <c:v>1.0222949932230603</c:v>
                </c:pt>
                <c:pt idx="545">
                  <c:v>1.0150442144251923</c:v>
                </c:pt>
                <c:pt idx="546">
                  <c:v>1.0231310658483996</c:v>
                </c:pt>
                <c:pt idx="547">
                  <c:v>1.0204527193832589</c:v>
                </c:pt>
                <c:pt idx="548">
                  <c:v>1.0197648786624562</c:v>
                </c:pt>
                <c:pt idx="549">
                  <c:v>1.0248583995668981</c:v>
                </c:pt>
                <c:pt idx="550">
                  <c:v>1.031348813824962</c:v>
                </c:pt>
                <c:pt idx="551">
                  <c:v>1.0361538957431098</c:v>
                </c:pt>
                <c:pt idx="552">
                  <c:v>1.0382803619955936</c:v>
                </c:pt>
                <c:pt idx="553">
                  <c:v>1.0624846590249692</c:v>
                </c:pt>
                <c:pt idx="554">
                  <c:v>1.0718685950680176</c:v>
                </c:pt>
                <c:pt idx="555">
                  <c:v>1.0714528763809859</c:v>
                </c:pt>
                <c:pt idx="556">
                  <c:v>1.0728826523646071</c:v>
                </c:pt>
                <c:pt idx="557">
                  <c:v>1.0791269695899284</c:v>
                </c:pt>
                <c:pt idx="558">
                  <c:v>1.0894499539806595</c:v>
                </c:pt>
                <c:pt idx="559">
                  <c:v>1.1138091710050164</c:v>
                </c:pt>
                <c:pt idx="560">
                  <c:v>1.1315651628518071</c:v>
                </c:pt>
                <c:pt idx="561">
                  <c:v>1.1189299387713285</c:v>
                </c:pt>
                <c:pt idx="562">
                  <c:v>1.1551880654057294</c:v>
                </c:pt>
                <c:pt idx="563">
                  <c:v>1.1429515275086186</c:v>
                </c:pt>
                <c:pt idx="564">
                  <c:v>1.1587977427153522</c:v>
                </c:pt>
                <c:pt idx="565">
                  <c:v>1.165326686629663</c:v>
                </c:pt>
                <c:pt idx="566">
                  <c:v>1.1802995235451785</c:v>
                </c:pt>
                <c:pt idx="567">
                  <c:v>1.1804012503843306</c:v>
                </c:pt>
                <c:pt idx="568">
                  <c:v>1.1960836897995852</c:v>
                </c:pt>
                <c:pt idx="569">
                  <c:v>1.2131484750901236</c:v>
                </c:pt>
                <c:pt idx="570">
                  <c:v>1.2028024722682564</c:v>
                </c:pt>
                <c:pt idx="571">
                  <c:v>1.2349836590037018</c:v>
                </c:pt>
                <c:pt idx="572">
                  <c:v>1.2250616273685382</c:v>
                </c:pt>
                <c:pt idx="573">
                  <c:v>1.2358813866465088</c:v>
                </c:pt>
                <c:pt idx="574">
                  <c:v>1.2319965721818764</c:v>
                </c:pt>
                <c:pt idx="575">
                  <c:v>1.258578613238263</c:v>
                </c:pt>
                <c:pt idx="576">
                  <c:v>1.2653316628432991</c:v>
                </c:pt>
                <c:pt idx="577">
                  <c:v>1.2800481031398439</c:v>
                </c:pt>
                <c:pt idx="578">
                  <c:v>1.2833874445495239</c:v>
                </c:pt>
                <c:pt idx="579">
                  <c:v>1.281988473245059</c:v>
                </c:pt>
                <c:pt idx="580">
                  <c:v>1.32470450770376</c:v>
                </c:pt>
                <c:pt idx="581">
                  <c:v>1.3308242245289352</c:v>
                </c:pt>
                <c:pt idx="582">
                  <c:v>1.3124542305670492</c:v>
                </c:pt>
                <c:pt idx="583">
                  <c:v>1.3164570171940748</c:v>
                </c:pt>
                <c:pt idx="584">
                  <c:v>1.3618864286771679</c:v>
                </c:pt>
                <c:pt idx="585">
                  <c:v>1.3495320545213905</c:v>
                </c:pt>
                <c:pt idx="586">
                  <c:v>1.3576198355421971</c:v>
                </c:pt>
                <c:pt idx="587">
                  <c:v>1.3711761997576488</c:v>
                </c:pt>
                <c:pt idx="588">
                  <c:v>1.3608649627846607</c:v>
                </c:pt>
                <c:pt idx="589">
                  <c:v>1.3771326969964444</c:v>
                </c:pt>
                <c:pt idx="590">
                  <c:v>1.4129391895210734</c:v>
                </c:pt>
                <c:pt idx="591">
                  <c:v>1.4023997402936454</c:v>
                </c:pt>
                <c:pt idx="592">
                  <c:v>1.4234783033578318</c:v>
                </c:pt>
                <c:pt idx="593">
                  <c:v>1.4302929220922014</c:v>
                </c:pt>
                <c:pt idx="594">
                  <c:v>1.4329231268147633</c:v>
                </c:pt>
                <c:pt idx="595">
                  <c:v>1.4511391753843934</c:v>
                </c:pt>
                <c:pt idx="596">
                  <c:v>1.4606163848241784</c:v>
                </c:pt>
                <c:pt idx="597">
                  <c:v>1.4629062333437541</c:v>
                </c:pt>
                <c:pt idx="598">
                  <c:v>1.4660552729332303</c:v>
                </c:pt>
                <c:pt idx="599">
                  <c:v>1.4954018635959512</c:v>
                </c:pt>
                <c:pt idx="600">
                  <c:v>1.4976291781053113</c:v>
                </c:pt>
                <c:pt idx="601">
                  <c:v>1.498200864163161</c:v>
                </c:pt>
                <c:pt idx="602">
                  <c:v>1.5085423170354622</c:v>
                </c:pt>
                <c:pt idx="603">
                  <c:v>1.5134833874191018</c:v>
                </c:pt>
                <c:pt idx="604">
                  <c:v>1.5290661177382827</c:v>
                </c:pt>
                <c:pt idx="605">
                  <c:v>1.5423237407386956</c:v>
                </c:pt>
                <c:pt idx="606">
                  <c:v>1.5815326691400375</c:v>
                </c:pt>
                <c:pt idx="607">
                  <c:v>1.5650164963337101</c:v>
                </c:pt>
                <c:pt idx="608">
                  <c:v>1.5621528832159055</c:v>
                </c:pt>
                <c:pt idx="609">
                  <c:v>1.5804861320694845</c:v>
                </c:pt>
                <c:pt idx="610">
                  <c:v>1.5806285393122224</c:v>
                </c:pt>
                <c:pt idx="611">
                  <c:v>1.6113419427728644</c:v>
                </c:pt>
                <c:pt idx="612">
                  <c:v>1.6153554568343462</c:v>
                </c:pt>
                <c:pt idx="613">
                  <c:v>1.6306758797038063</c:v>
                </c:pt>
                <c:pt idx="614">
                  <c:v>1.6331108376828669</c:v>
                </c:pt>
                <c:pt idx="615">
                  <c:v>1.6457809573757172</c:v>
                </c:pt>
                <c:pt idx="616">
                  <c:v>1.6845964575566097</c:v>
                </c:pt>
                <c:pt idx="617">
                  <c:v>1.6738424423187723</c:v>
                </c:pt>
                <c:pt idx="618">
                  <c:v>1.6929560423717513</c:v>
                </c:pt>
                <c:pt idx="619">
                  <c:v>1.6715544130504731</c:v>
                </c:pt>
                <c:pt idx="620">
                  <c:v>1.7346002218963965</c:v>
                </c:pt>
                <c:pt idx="621">
                  <c:v>1.7218475562500004</c:v>
                </c:pt>
                <c:pt idx="622">
                  <c:v>1.7282080011589955</c:v>
                </c:pt>
                <c:pt idx="623">
                  <c:v>1.7252708415187556</c:v>
                </c:pt>
                <c:pt idx="624">
                  <c:v>1.743048274528326</c:v>
                </c:pt>
                <c:pt idx="625">
                  <c:v>1.7608153089381133</c:v>
                </c:pt>
                <c:pt idx="626">
                  <c:v>1.746714037440005</c:v>
                </c:pt>
                <c:pt idx="627">
                  <c:v>1.7680037089579632</c:v>
                </c:pt>
                <c:pt idx="628">
                  <c:v>1.7644101039243134</c:v>
                </c:pt>
                <c:pt idx="629">
                  <c:v>1.7928144020915882</c:v>
                </c:pt>
                <c:pt idx="630">
                  <c:v>1.8435914696763576</c:v>
                </c:pt>
                <c:pt idx="631">
                  <c:v>1.8251338683463822</c:v>
                </c:pt>
                <c:pt idx="632">
                  <c:v>1.833433022617291</c:v>
                </c:pt>
                <c:pt idx="633">
                  <c:v>1.8075603374319784</c:v>
                </c:pt>
                <c:pt idx="634">
                  <c:v>1.8473448172894378</c:v>
                </c:pt>
                <c:pt idx="635">
                  <c:v>1.8321833111732242</c:v>
                </c:pt>
                <c:pt idx="636">
                  <c:v>1.8835209001495437</c:v>
                </c:pt>
                <c:pt idx="637">
                  <c:v>1.8629461376732368</c:v>
                </c:pt>
                <c:pt idx="638">
                  <c:v>1.871522476658118</c:v>
                </c:pt>
                <c:pt idx="639">
                  <c:v>1.8912685474218947</c:v>
                </c:pt>
                <c:pt idx="640">
                  <c:v>1.9216777450200233</c:v>
                </c:pt>
                <c:pt idx="641">
                  <c:v>1.9359084267543871</c:v>
                </c:pt>
                <c:pt idx="642">
                  <c:v>1.9596837107907867</c:v>
                </c:pt>
                <c:pt idx="643">
                  <c:v>1.9322985493338802</c:v>
                </c:pt>
                <c:pt idx="644">
                  <c:v>1.9655400089183552</c:v>
                </c:pt>
                <c:pt idx="645">
                  <c:v>1.9526409601543617</c:v>
                </c:pt>
                <c:pt idx="646">
                  <c:v>1.9734608715440505</c:v>
                </c:pt>
                <c:pt idx="647">
                  <c:v>1.9719258249813854</c:v>
                </c:pt>
                <c:pt idx="648">
                  <c:v>2.0298333209008543</c:v>
                </c:pt>
                <c:pt idx="649">
                  <c:v>2.0229801799170342</c:v>
                </c:pt>
                <c:pt idx="650">
                  <c:v>2.0352023432436588</c:v>
                </c:pt>
                <c:pt idx="651">
                  <c:v>2.0253052807802132</c:v>
                </c:pt>
                <c:pt idx="652">
                  <c:v>2.050929793014078</c:v>
                </c:pt>
                <c:pt idx="653">
                  <c:v>2.0524151514798192</c:v>
                </c:pt>
                <c:pt idx="654">
                  <c:v>2.0575935474221363</c:v>
                </c:pt>
                <c:pt idx="655">
                  <c:v>2.0943497091652863</c:v>
                </c:pt>
                <c:pt idx="656">
                  <c:v>2.0916888745761346</c:v>
                </c:pt>
                <c:pt idx="657">
                  <c:v>2.11493596763659</c:v>
                </c:pt>
                <c:pt idx="658">
                  <c:v>2.1654503430850753</c:v>
                </c:pt>
                <c:pt idx="659">
                  <c:v>2.1661293639203971</c:v>
                </c:pt>
                <c:pt idx="660">
                  <c:v>2.1352181059663833</c:v>
                </c:pt>
                <c:pt idx="661">
                  <c:v>2.1620015008663516</c:v>
                </c:pt>
                <c:pt idx="662">
                  <c:v>2.1662137197970122</c:v>
                </c:pt>
                <c:pt idx="663">
                  <c:v>2.2480784535930725</c:v>
                </c:pt>
                <c:pt idx="664">
                  <c:v>2.1989975350798483</c:v>
                </c:pt>
                <c:pt idx="665">
                  <c:v>2.200313352964558</c:v>
                </c:pt>
                <c:pt idx="666">
                  <c:v>2.2196948227732491</c:v>
                </c:pt>
                <c:pt idx="667">
                  <c:v>2.2271230253546381</c:v>
                </c:pt>
                <c:pt idx="668">
                  <c:v>2.2673424411294327</c:v>
                </c:pt>
                <c:pt idx="669">
                  <c:v>2.256587249522187</c:v>
                </c:pt>
                <c:pt idx="670">
                  <c:v>2.2699409406991262</c:v>
                </c:pt>
                <c:pt idx="671">
                  <c:v>2.2818655206824663</c:v>
                </c:pt>
                <c:pt idx="672">
                  <c:v>2.3077003629846606</c:v>
                </c:pt>
                <c:pt idx="673">
                  <c:v>2.2968683201074538</c:v>
                </c:pt>
                <c:pt idx="674">
                  <c:v>2.3345802930512933</c:v>
                </c:pt>
                <c:pt idx="675">
                  <c:v>2.3459310621316001</c:v>
                </c:pt>
                <c:pt idx="676">
                  <c:v>2.3272338602810452</c:v>
                </c:pt>
                <c:pt idx="677">
                  <c:v>2.3561054524110356</c:v>
                </c:pt>
                <c:pt idx="678">
                  <c:v>2.3901631505632053</c:v>
                </c:pt>
                <c:pt idx="679">
                  <c:v>2.375192760121275</c:v>
                </c:pt>
                <c:pt idx="680">
                  <c:v>2.4107190206867695</c:v>
                </c:pt>
                <c:pt idx="681">
                  <c:v>2.409679165913611</c:v>
                </c:pt>
                <c:pt idx="682">
                  <c:v>2.3989442350626708</c:v>
                </c:pt>
                <c:pt idx="683">
                  <c:v>2.4062927908196601</c:v>
                </c:pt>
                <c:pt idx="684">
                  <c:v>2.4048976125367392</c:v>
                </c:pt>
                <c:pt idx="685">
                  <c:v>2.4441179395097703</c:v>
                </c:pt>
                <c:pt idx="686">
                  <c:v>2.4591264247549685</c:v>
                </c:pt>
                <c:pt idx="687">
                  <c:v>2.4544992472568499</c:v>
                </c:pt>
                <c:pt idx="688">
                  <c:v>2.5220004530663034</c:v>
                </c:pt>
                <c:pt idx="689">
                  <c:v>2.5374809514871264</c:v>
                </c:pt>
                <c:pt idx="690">
                  <c:v>2.4969257633838167</c:v>
                </c:pt>
                <c:pt idx="691">
                  <c:v>2.4884346471073555</c:v>
                </c:pt>
                <c:pt idx="692">
                  <c:v>2.5228247952674558</c:v>
                </c:pt>
                <c:pt idx="693">
                  <c:v>2.5670029226797895</c:v>
                </c:pt>
                <c:pt idx="694">
                  <c:v>2.5271944447793646</c:v>
                </c:pt>
                <c:pt idx="695">
                  <c:v>2.6013332612322757</c:v>
                </c:pt>
                <c:pt idx="696">
                  <c:v>2.6511072700166669</c:v>
                </c:pt>
                <c:pt idx="697">
                  <c:v>2.5701829021682721</c:v>
                </c:pt>
                <c:pt idx="698">
                  <c:v>2.6231751839553645</c:v>
                </c:pt>
                <c:pt idx="699">
                  <c:v>2.6589227597661877</c:v>
                </c:pt>
                <c:pt idx="700">
                  <c:v>2.6756539966697539</c:v>
                </c:pt>
                <c:pt idx="701">
                  <c:v>2.7387076417404419</c:v>
                </c:pt>
                <c:pt idx="702">
                  <c:v>2.677231734606333</c:v>
                </c:pt>
                <c:pt idx="703">
                  <c:v>2.6901617803172773</c:v>
                </c:pt>
                <c:pt idx="704">
                  <c:v>2.8196355161909801</c:v>
                </c:pt>
                <c:pt idx="705">
                  <c:v>2.718273411491098</c:v>
                </c:pt>
                <c:pt idx="706">
                  <c:v>2.7149138076167296</c:v>
                </c:pt>
                <c:pt idx="707">
                  <c:v>2.7189699318695526</c:v>
                </c:pt>
                <c:pt idx="708">
                  <c:v>2.7459539143805292</c:v>
                </c:pt>
                <c:pt idx="709">
                  <c:v>2.7941899609851633</c:v>
                </c:pt>
                <c:pt idx="710">
                  <c:v>2.8212047153647428</c:v>
                </c:pt>
                <c:pt idx="711">
                  <c:v>2.8395950729472026</c:v>
                </c:pt>
                <c:pt idx="712">
                  <c:v>2.8350531170470354</c:v>
                </c:pt>
                <c:pt idx="713">
                  <c:v>2.8159044838247489</c:v>
                </c:pt>
                <c:pt idx="714">
                  <c:v>2.9195517747661843</c:v>
                </c:pt>
                <c:pt idx="715">
                  <c:v>2.9097612299141056</c:v>
                </c:pt>
                <c:pt idx="716">
                  <c:v>2.887399050049297</c:v>
                </c:pt>
                <c:pt idx="717">
                  <c:v>2.9632240348155237</c:v>
                </c:pt>
                <c:pt idx="718">
                  <c:v>2.9456646241793822</c:v>
                </c:pt>
                <c:pt idx="719">
                  <c:v>2.9523416914258962</c:v>
                </c:pt>
                <c:pt idx="720">
                  <c:v>2.9952377953141842</c:v>
                </c:pt>
                <c:pt idx="721">
                  <c:v>2.9765271215779596</c:v>
                </c:pt>
                <c:pt idx="722">
                  <c:v>2.9806054797051882</c:v>
                </c:pt>
                <c:pt idx="723">
                  <c:v>2.9840644743633464</c:v>
                </c:pt>
                <c:pt idx="724">
                  <c:v>3.0046981376909137</c:v>
                </c:pt>
                <c:pt idx="725">
                  <c:v>3.0503516422273127</c:v>
                </c:pt>
                <c:pt idx="726">
                  <c:v>3.0558808170779397</c:v>
                </c:pt>
                <c:pt idx="727">
                  <c:v>3.0494691970483534</c:v>
                </c:pt>
                <c:pt idx="728">
                  <c:v>3.0333319926388684</c:v>
                </c:pt>
                <c:pt idx="729">
                  <c:v>3.101990755595522</c:v>
                </c:pt>
                <c:pt idx="730">
                  <c:v>3.1158215674287844</c:v>
                </c:pt>
                <c:pt idx="731">
                  <c:v>3.0598571516411339</c:v>
                </c:pt>
                <c:pt idx="732">
                  <c:v>3.1594747651697221</c:v>
                </c:pt>
                <c:pt idx="733">
                  <c:v>3.1364707340945808</c:v>
                </c:pt>
                <c:pt idx="734">
                  <c:v>3.1532028696981702</c:v>
                </c:pt>
                <c:pt idx="735">
                  <c:v>3.1726731972352713</c:v>
                </c:pt>
                <c:pt idx="736">
                  <c:v>3.196521712999846</c:v>
                </c:pt>
                <c:pt idx="737">
                  <c:v>3.1899287557654348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66272"/>
        <c:axId val="118596736"/>
      </c:scatterChart>
      <c:valAx>
        <c:axId val="103796096"/>
        <c:scaling>
          <c:orientation val="minMax"/>
          <c:max val="450"/>
          <c:min val="2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564736"/>
        <c:crosses val="autoZero"/>
        <c:crossBetween val="midCat"/>
      </c:valAx>
      <c:valAx>
        <c:axId val="118564736"/>
        <c:scaling>
          <c:orientation val="minMax"/>
          <c:max val="1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3796096"/>
        <c:crosses val="autoZero"/>
        <c:crossBetween val="midCat"/>
      </c:valAx>
      <c:valAx>
        <c:axId val="118566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18596736"/>
        <c:crosses val="autoZero"/>
        <c:crossBetween val="midCat"/>
      </c:valAx>
      <c:valAx>
        <c:axId val="118596736"/>
        <c:scaling>
          <c:orientation val="minMax"/>
          <c:max val="1.25"/>
          <c:min val="0.75000000000000133"/>
        </c:scaling>
        <c:delete val="0"/>
        <c:axPos val="r"/>
        <c:numFmt formatCode="0.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566272"/>
        <c:crosses val="max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443090710587491"/>
          <c:y val="0.12406962923293725"/>
          <c:w val="0.13168741920575458"/>
          <c:h val="0.210918369695993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17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0.3591488893780877</c:v>
                </c:pt>
                <c:pt idx="1">
                  <c:v>-5.9858134213043243E-2</c:v>
                </c:pt>
                <c:pt idx="2">
                  <c:v>1.2570217415266851</c:v>
                </c:pt>
                <c:pt idx="3">
                  <c:v>1.3168799635001305</c:v>
                </c:pt>
                <c:pt idx="4">
                  <c:v>76.162181750310069</c:v>
                </c:pt>
                <c:pt idx="5">
                  <c:v>139.27755016354283</c:v>
                </c:pt>
                <c:pt idx="6">
                  <c:v>235.35920574645596</c:v>
                </c:pt>
                <c:pt idx="7">
                  <c:v>274.72985045221674</c:v>
                </c:pt>
                <c:pt idx="8">
                  <c:v>275.58790242563288</c:v>
                </c:pt>
                <c:pt idx="9">
                  <c:v>296.00154662272439</c:v>
                </c:pt>
                <c:pt idx="10">
                  <c:v>300.59112142121779</c:v>
                </c:pt>
                <c:pt idx="11">
                  <c:v>305.34033236482486</c:v>
                </c:pt>
                <c:pt idx="12">
                  <c:v>292.15029382818591</c:v>
                </c:pt>
                <c:pt idx="13">
                  <c:v>297.51810190308322</c:v>
                </c:pt>
                <c:pt idx="14">
                  <c:v>292.09042978870917</c:v>
                </c:pt>
                <c:pt idx="15">
                  <c:v>289.99518828479864</c:v>
                </c:pt>
                <c:pt idx="16">
                  <c:v>289.41650249442966</c:v>
                </c:pt>
                <c:pt idx="17">
                  <c:v>287.91990122951051</c:v>
                </c:pt>
                <c:pt idx="18">
                  <c:v>280.91580575518509</c:v>
                </c:pt>
                <c:pt idx="19">
                  <c:v>279.85820707673179</c:v>
                </c:pt>
                <c:pt idx="20">
                  <c:v>293.86639621013052</c:v>
                </c:pt>
                <c:pt idx="21">
                  <c:v>287.97976528239383</c:v>
                </c:pt>
                <c:pt idx="22">
                  <c:v>297.29860048881693</c:v>
                </c:pt>
                <c:pt idx="23">
                  <c:v>293.82648685423868</c:v>
                </c:pt>
                <c:pt idx="24">
                  <c:v>291.47183470272643</c:v>
                </c:pt>
                <c:pt idx="25">
                  <c:v>289.4564118598588</c:v>
                </c:pt>
                <c:pt idx="26">
                  <c:v>291.87092830896296</c:v>
                </c:pt>
                <c:pt idx="27">
                  <c:v>287.64053564688038</c:v>
                </c:pt>
                <c:pt idx="28">
                  <c:v>285.44552021188247</c:v>
                </c:pt>
                <c:pt idx="29">
                  <c:v>279.27952098403188</c:v>
                </c:pt>
                <c:pt idx="30">
                  <c:v>280.05775400143045</c:v>
                </c:pt>
                <c:pt idx="31">
                  <c:v>278.78065364958485</c:v>
                </c:pt>
                <c:pt idx="32">
                  <c:v>267.1869735541992</c:v>
                </c:pt>
                <c:pt idx="33">
                  <c:v>274.51034877912861</c:v>
                </c:pt>
                <c:pt idx="34">
                  <c:v>270.87859350844684</c:v>
                </c:pt>
                <c:pt idx="35">
                  <c:v>280.67634945548724</c:v>
                </c:pt>
                <c:pt idx="36">
                  <c:v>276.2064980130782</c:v>
                </c:pt>
                <c:pt idx="37">
                  <c:v>276.26636210123246</c:v>
                </c:pt>
                <c:pt idx="38">
                  <c:v>278.38155977330842</c:v>
                </c:pt>
                <c:pt idx="39">
                  <c:v>287.60062627759606</c:v>
                </c:pt>
                <c:pt idx="40">
                  <c:v>266.90760769688632</c:v>
                </c:pt>
                <c:pt idx="41">
                  <c:v>263.1960324452096</c:v>
                </c:pt>
                <c:pt idx="42">
                  <c:v>277.20423279351394</c:v>
                </c:pt>
                <c:pt idx="43">
                  <c:v>277.52350791325398</c:v>
                </c:pt>
                <c:pt idx="44">
                  <c:v>281.99335906836995</c:v>
                </c:pt>
                <c:pt idx="45">
                  <c:v>281.8137668535507</c:v>
                </c:pt>
                <c:pt idx="46">
                  <c:v>279.53893199313677</c:v>
                </c:pt>
                <c:pt idx="47">
                  <c:v>279.81829769155684</c:v>
                </c:pt>
                <c:pt idx="48">
                  <c:v>280.35707438479199</c:v>
                </c:pt>
                <c:pt idx="49">
                  <c:v>270.27995247390515</c:v>
                </c:pt>
                <c:pt idx="50">
                  <c:v>276.82509358250894</c:v>
                </c:pt>
                <c:pt idx="51">
                  <c:v>274.43052998836481</c:v>
                </c:pt>
                <c:pt idx="52">
                  <c:v>273.65229676314397</c:v>
                </c:pt>
                <c:pt idx="53">
                  <c:v>267.42643000081426</c:v>
                </c:pt>
                <c:pt idx="54">
                  <c:v>269.48176440395673</c:v>
                </c:pt>
                <c:pt idx="55">
                  <c:v>267.80556936985323</c:v>
                </c:pt>
                <c:pt idx="56">
                  <c:v>276.48586375635148</c:v>
                </c:pt>
                <c:pt idx="57">
                  <c:v>283.56977955062411</c:v>
                </c:pt>
                <c:pt idx="58">
                  <c:v>284.88678897007856</c:v>
                </c:pt>
                <c:pt idx="59">
                  <c:v>279.71852422827595</c:v>
                </c:pt>
                <c:pt idx="60">
                  <c:v>284.12851083037947</c:v>
                </c:pt>
                <c:pt idx="61">
                  <c:v>277.84278302811168</c:v>
                </c:pt>
                <c:pt idx="62">
                  <c:v>271.05818581578598</c:v>
                </c:pt>
                <c:pt idx="63">
                  <c:v>270.79877470473582</c:v>
                </c:pt>
                <c:pt idx="64">
                  <c:v>269.86090374056607</c:v>
                </c:pt>
                <c:pt idx="65">
                  <c:v>268.8831233337927</c:v>
                </c:pt>
                <c:pt idx="66">
                  <c:v>271.43732512666674</c:v>
                </c:pt>
                <c:pt idx="67">
                  <c:v>265.03186543178003</c:v>
                </c:pt>
                <c:pt idx="68">
                  <c:v>275.40831015495706</c:v>
                </c:pt>
                <c:pt idx="69">
                  <c:v>275.46817424534959</c:v>
                </c:pt>
                <c:pt idx="70">
                  <c:v>285.52533895938831</c:v>
                </c:pt>
                <c:pt idx="71">
                  <c:v>277.02464053652221</c:v>
                </c:pt>
                <c:pt idx="72">
                  <c:v>279.21965690453948</c:v>
                </c:pt>
                <c:pt idx="73">
                  <c:v>274.37066589510022</c:v>
                </c:pt>
                <c:pt idx="74">
                  <c:v>276.68541071357453</c:v>
                </c:pt>
                <c:pt idx="75">
                  <c:v>291.07274108786407</c:v>
                </c:pt>
                <c:pt idx="76">
                  <c:v>282.29267942279012</c:v>
                </c:pt>
                <c:pt idx="77">
                  <c:v>274.72985045221708</c:v>
                </c:pt>
                <c:pt idx="78">
                  <c:v>274.43052998836481</c:v>
                </c:pt>
                <c:pt idx="79">
                  <c:v>272.01601143112453</c:v>
                </c:pt>
                <c:pt idx="80">
                  <c:v>268.48402927868131</c:v>
                </c:pt>
                <c:pt idx="81">
                  <c:v>277.08450462235675</c:v>
                </c:pt>
                <c:pt idx="82">
                  <c:v>289.43645717715492</c:v>
                </c:pt>
                <c:pt idx="83">
                  <c:v>281.89358561589285</c:v>
                </c:pt>
                <c:pt idx="84">
                  <c:v>285.7448405133203</c:v>
                </c:pt>
                <c:pt idx="85">
                  <c:v>286.84234824522827</c:v>
                </c:pt>
                <c:pt idx="86">
                  <c:v>291.47183470272643</c:v>
                </c:pt>
                <c:pt idx="87">
                  <c:v>288.69813390215404</c:v>
                </c:pt>
                <c:pt idx="88">
                  <c:v>282.17295128156422</c:v>
                </c:pt>
                <c:pt idx="89">
                  <c:v>275.48812894210994</c:v>
                </c:pt>
                <c:pt idx="90">
                  <c:v>284.82692490749741</c:v>
                </c:pt>
                <c:pt idx="91">
                  <c:v>267.74570525934217</c:v>
                </c:pt>
                <c:pt idx="92">
                  <c:v>265.19150307672635</c:v>
                </c:pt>
                <c:pt idx="93">
                  <c:v>268.86316863119487</c:v>
                </c:pt>
                <c:pt idx="94">
                  <c:v>283.35027797206186</c:v>
                </c:pt>
                <c:pt idx="95">
                  <c:v>265.92982717171833</c:v>
                </c:pt>
                <c:pt idx="96">
                  <c:v>265.35114072068603</c:v>
                </c:pt>
                <c:pt idx="97">
                  <c:v>285.026471782047</c:v>
                </c:pt>
                <c:pt idx="98">
                  <c:v>278.54119732474612</c:v>
                </c:pt>
                <c:pt idx="99">
                  <c:v>291.25233321561831</c:v>
                </c:pt>
                <c:pt idx="100">
                  <c:v>284.82692490749741</c:v>
                </c:pt>
                <c:pt idx="101">
                  <c:v>290.43419128618984</c:v>
                </c:pt>
                <c:pt idx="102">
                  <c:v>282.29267942278977</c:v>
                </c:pt>
                <c:pt idx="103">
                  <c:v>278.40151446730522</c:v>
                </c:pt>
                <c:pt idx="104">
                  <c:v>284.60742334311442</c:v>
                </c:pt>
                <c:pt idx="105">
                  <c:v>278.52124263088376</c:v>
                </c:pt>
                <c:pt idx="106">
                  <c:v>288.83781668614188</c:v>
                </c:pt>
                <c:pt idx="107">
                  <c:v>278.58110671241263</c:v>
                </c:pt>
                <c:pt idx="108">
                  <c:v>277.9425565005007</c:v>
                </c:pt>
                <c:pt idx="109">
                  <c:v>269.46180970186123</c:v>
                </c:pt>
                <c:pt idx="110">
                  <c:v>275.78744939128421</c:v>
                </c:pt>
                <c:pt idx="111">
                  <c:v>278.38155977330842</c:v>
                </c:pt>
                <c:pt idx="112">
                  <c:v>281.31489958166276</c:v>
                </c:pt>
                <c:pt idx="113">
                  <c:v>289.93532423835217</c:v>
                </c:pt>
                <c:pt idx="114">
                  <c:v>299.77297991263913</c:v>
                </c:pt>
                <c:pt idx="115">
                  <c:v>285.72488582670292</c:v>
                </c:pt>
                <c:pt idx="116">
                  <c:v>291.13260513064284</c:v>
                </c:pt>
                <c:pt idx="117">
                  <c:v>279.69856953556092</c:v>
                </c:pt>
                <c:pt idx="118">
                  <c:v>279.07997405171017</c:v>
                </c:pt>
                <c:pt idx="119">
                  <c:v>278.20196752646586</c:v>
                </c:pt>
                <c:pt idx="120">
                  <c:v>284.54755927966914</c:v>
                </c:pt>
                <c:pt idx="121">
                  <c:v>282.51218101315516</c:v>
                </c:pt>
                <c:pt idx="122">
                  <c:v>292.23011254718494</c:v>
                </c:pt>
                <c:pt idx="123">
                  <c:v>294.30539911917521</c:v>
                </c:pt>
                <c:pt idx="124">
                  <c:v>289.95527892052246</c:v>
                </c:pt>
                <c:pt idx="125">
                  <c:v>286.92216698690368</c:v>
                </c:pt>
                <c:pt idx="126">
                  <c:v>292.34984062503435</c:v>
                </c:pt>
                <c:pt idx="127">
                  <c:v>289.09722756793104</c:v>
                </c:pt>
                <c:pt idx="128">
                  <c:v>287.42103411477609</c:v>
                </c:pt>
                <c:pt idx="129">
                  <c:v>296.28091207867493</c:v>
                </c:pt>
                <c:pt idx="130">
                  <c:v>286.66275607523448</c:v>
                </c:pt>
                <c:pt idx="131">
                  <c:v>291.69133618722543</c:v>
                </c:pt>
                <c:pt idx="132">
                  <c:v>289.69586805064233</c:v>
                </c:pt>
                <c:pt idx="133">
                  <c:v>298.75529164250383</c:v>
                </c:pt>
                <c:pt idx="134">
                  <c:v>301.22967086532594</c:v>
                </c:pt>
                <c:pt idx="135">
                  <c:v>304.84146572852319</c:v>
                </c:pt>
                <c:pt idx="136">
                  <c:v>296.22104805276308</c:v>
                </c:pt>
                <c:pt idx="137">
                  <c:v>294.82422072531295</c:v>
                </c:pt>
                <c:pt idx="138">
                  <c:v>303.60427641024097</c:v>
                </c:pt>
                <c:pt idx="139">
                  <c:v>305.89906298090517</c:v>
                </c:pt>
                <c:pt idx="140">
                  <c:v>303.7639137464576</c:v>
                </c:pt>
                <c:pt idx="141">
                  <c:v>307.37570809626067</c:v>
                </c:pt>
                <c:pt idx="142">
                  <c:v>301.40926289237086</c:v>
                </c:pt>
                <c:pt idx="143">
                  <c:v>308.0940759460259</c:v>
                </c:pt>
                <c:pt idx="144">
                  <c:v>290.69360214577267</c:v>
                </c:pt>
                <c:pt idx="145">
                  <c:v>294.0858976659743</c:v>
                </c:pt>
                <c:pt idx="146">
                  <c:v>296.97932569965633</c:v>
                </c:pt>
                <c:pt idx="147">
                  <c:v>297.95710472358894</c:v>
                </c:pt>
                <c:pt idx="148">
                  <c:v>314.14033754022722</c:v>
                </c:pt>
                <c:pt idx="149">
                  <c:v>303.66414041148971</c:v>
                </c:pt>
                <c:pt idx="150">
                  <c:v>300.79066812495182</c:v>
                </c:pt>
                <c:pt idx="151">
                  <c:v>306.19838294660138</c:v>
                </c:pt>
                <c:pt idx="152">
                  <c:v>309.55076621937735</c:v>
                </c:pt>
                <c:pt idx="153">
                  <c:v>304.24282574652989</c:v>
                </c:pt>
                <c:pt idx="154">
                  <c:v>316.97389838322783</c:v>
                </c:pt>
                <c:pt idx="155">
                  <c:v>326.25280938612326</c:v>
                </c:pt>
                <c:pt idx="156">
                  <c:v>311.6060961295488</c:v>
                </c:pt>
                <c:pt idx="157">
                  <c:v>322.42151765350138</c:v>
                </c:pt>
                <c:pt idx="158">
                  <c:v>331.68047139525697</c:v>
                </c:pt>
                <c:pt idx="159">
                  <c:v>327.09090435164688</c:v>
                </c:pt>
                <c:pt idx="160">
                  <c:v>306.13851895386432</c:v>
                </c:pt>
                <c:pt idx="161">
                  <c:v>313.76119908407833</c:v>
                </c:pt>
                <c:pt idx="162">
                  <c:v>298.6555182795787</c:v>
                </c:pt>
                <c:pt idx="163">
                  <c:v>307.15620680306461</c:v>
                </c:pt>
                <c:pt idx="164">
                  <c:v>305.18069504272785</c:v>
                </c:pt>
                <c:pt idx="165">
                  <c:v>304.92128439127004</c:v>
                </c:pt>
                <c:pt idx="166">
                  <c:v>327.41017861482959</c:v>
                </c:pt>
                <c:pt idx="167">
                  <c:v>327.88908999993055</c:v>
                </c:pt>
                <c:pt idx="168">
                  <c:v>337.24781440424874</c:v>
                </c:pt>
                <c:pt idx="169">
                  <c:v>351.43555351672944</c:v>
                </c:pt>
                <c:pt idx="170">
                  <c:v>350.89677875160368</c:v>
                </c:pt>
                <c:pt idx="171">
                  <c:v>339.36300528427881</c:v>
                </c:pt>
                <c:pt idx="172">
                  <c:v>334.81334918025209</c:v>
                </c:pt>
                <c:pt idx="173">
                  <c:v>333.93534526186727</c:v>
                </c:pt>
                <c:pt idx="174">
                  <c:v>329.7847807863929</c:v>
                </c:pt>
                <c:pt idx="175">
                  <c:v>334.53398430103704</c:v>
                </c:pt>
                <c:pt idx="176">
                  <c:v>320.84510051902259</c:v>
                </c:pt>
                <c:pt idx="177">
                  <c:v>338.08590892752977</c:v>
                </c:pt>
                <c:pt idx="178">
                  <c:v>340.89951174488243</c:v>
                </c:pt>
                <c:pt idx="179">
                  <c:v>338.22559134504081</c:v>
                </c:pt>
                <c:pt idx="180">
                  <c:v>339.12354972282242</c:v>
                </c:pt>
                <c:pt idx="181">
                  <c:v>341.77751539172243</c:v>
                </c:pt>
                <c:pt idx="182">
                  <c:v>350.23827624764209</c:v>
                </c:pt>
                <c:pt idx="183">
                  <c:v>346.70630801205726</c:v>
                </c:pt>
                <c:pt idx="184">
                  <c:v>350.55755019079248</c:v>
                </c:pt>
                <c:pt idx="185">
                  <c:v>355.32670432291729</c:v>
                </c:pt>
                <c:pt idx="186">
                  <c:v>356.10493442933455</c:v>
                </c:pt>
                <c:pt idx="187">
                  <c:v>348.3425871373243</c:v>
                </c:pt>
                <c:pt idx="188">
                  <c:v>343.11447542898173</c:v>
                </c:pt>
                <c:pt idx="189">
                  <c:v>344.29179838688503</c:v>
                </c:pt>
                <c:pt idx="190">
                  <c:v>336.19021888936146</c:v>
                </c:pt>
                <c:pt idx="191">
                  <c:v>337.08817734863374</c:v>
                </c:pt>
                <c:pt idx="192">
                  <c:v>346.0478054091779</c:v>
                </c:pt>
                <c:pt idx="193">
                  <c:v>353.21151471244849</c:v>
                </c:pt>
                <c:pt idx="194">
                  <c:v>350.87682413048668</c:v>
                </c:pt>
                <c:pt idx="195">
                  <c:v>364.06682616557714</c:v>
                </c:pt>
                <c:pt idx="196">
                  <c:v>361.51263549358055</c:v>
                </c:pt>
                <c:pt idx="197">
                  <c:v>369.65411785527965</c:v>
                </c:pt>
                <c:pt idx="198">
                  <c:v>376.91759653396696</c:v>
                </c:pt>
                <c:pt idx="199">
                  <c:v>367.61874736629198</c:v>
                </c:pt>
                <c:pt idx="200">
                  <c:v>366.74074439222579</c:v>
                </c:pt>
                <c:pt idx="201">
                  <c:v>372.16839898066917</c:v>
                </c:pt>
                <c:pt idx="202">
                  <c:v>368.41693187837762</c:v>
                </c:pt>
                <c:pt idx="203">
                  <c:v>368.41693187837762</c:v>
                </c:pt>
                <c:pt idx="204">
                  <c:v>365.78292295210321</c:v>
                </c:pt>
                <c:pt idx="205">
                  <c:v>369.35479866908832</c:v>
                </c:pt>
                <c:pt idx="206">
                  <c:v>358.31989694791946</c:v>
                </c:pt>
                <c:pt idx="207">
                  <c:v>366.82056284490199</c:v>
                </c:pt>
                <c:pt idx="208">
                  <c:v>375.08177228266345</c:v>
                </c:pt>
                <c:pt idx="209">
                  <c:v>381.90624938954289</c:v>
                </c:pt>
                <c:pt idx="210">
                  <c:v>388.29172529042381</c:v>
                </c:pt>
                <c:pt idx="211">
                  <c:v>403.9161904162313</c:v>
                </c:pt>
                <c:pt idx="212">
                  <c:v>402.99827779880587</c:v>
                </c:pt>
                <c:pt idx="213">
                  <c:v>406.94929325841633</c:v>
                </c:pt>
                <c:pt idx="214">
                  <c:v>415.88896777040065</c:v>
                </c:pt>
                <c:pt idx="215">
                  <c:v>404.39510136213437</c:v>
                </c:pt>
                <c:pt idx="216">
                  <c:v>406.63001925370656</c:v>
                </c:pt>
                <c:pt idx="217">
                  <c:v>409.16425681427239</c:v>
                </c:pt>
                <c:pt idx="218">
                  <c:v>391.78378268003104</c:v>
                </c:pt>
                <c:pt idx="219">
                  <c:v>390.26723201290963</c:v>
                </c:pt>
                <c:pt idx="220">
                  <c:v>398.58830679535208</c:v>
                </c:pt>
                <c:pt idx="221">
                  <c:v>394.3978372444941</c:v>
                </c:pt>
                <c:pt idx="222">
                  <c:v>415.50982968529837</c:v>
                </c:pt>
                <c:pt idx="223">
                  <c:v>421.69576820376346</c:v>
                </c:pt>
                <c:pt idx="224">
                  <c:v>428.73976019538139</c:v>
                </c:pt>
                <c:pt idx="225">
                  <c:v>442.88762411043069</c:v>
                </c:pt>
                <c:pt idx="226">
                  <c:v>444.22458857441023</c:v>
                </c:pt>
                <c:pt idx="227">
                  <c:v>450.78968650459723</c:v>
                </c:pt>
                <c:pt idx="228">
                  <c:v>458.65184933892118</c:v>
                </c:pt>
                <c:pt idx="229">
                  <c:v>452.96475081546566</c:v>
                </c:pt>
                <c:pt idx="230">
                  <c:v>450.27086393703519</c:v>
                </c:pt>
                <c:pt idx="231">
                  <c:v>446.71892593778887</c:v>
                </c:pt>
                <c:pt idx="232">
                  <c:v>451.92710536056683</c:v>
                </c:pt>
                <c:pt idx="233">
                  <c:v>449.81190554720666</c:v>
                </c:pt>
                <c:pt idx="234">
                  <c:v>444.74341067253596</c:v>
                </c:pt>
                <c:pt idx="235">
                  <c:v>451.48810156698022</c:v>
                </c:pt>
                <c:pt idx="236">
                  <c:v>456.41691872208202</c:v>
                </c:pt>
                <c:pt idx="237">
                  <c:v>461.5452876508557</c:v>
                </c:pt>
                <c:pt idx="238">
                  <c:v>452.86497720636231</c:v>
                </c:pt>
                <c:pt idx="239">
                  <c:v>466.2147018362399</c:v>
                </c:pt>
                <c:pt idx="240">
                  <c:v>479.10550188631441</c:v>
                </c:pt>
                <c:pt idx="241">
                  <c:v>487.96545585225948</c:v>
                </c:pt>
                <c:pt idx="242">
                  <c:v>499.27988834747907</c:v>
                </c:pt>
                <c:pt idx="243">
                  <c:v>517.57862642322505</c:v>
                </c:pt>
                <c:pt idx="244">
                  <c:v>525.60057704292433</c:v>
                </c:pt>
                <c:pt idx="245">
                  <c:v>528.65371444104153</c:v>
                </c:pt>
                <c:pt idx="246">
                  <c:v>523.48533381173888</c:v>
                </c:pt>
                <c:pt idx="247">
                  <c:v>521.8889250382681</c:v>
                </c:pt>
                <c:pt idx="248">
                  <c:v>512.23067323789792</c:v>
                </c:pt>
                <c:pt idx="249">
                  <c:v>519.11516722216538</c:v>
                </c:pt>
                <c:pt idx="250">
                  <c:v>506.62331559507197</c:v>
                </c:pt>
                <c:pt idx="251">
                  <c:v>523.52524404434666</c:v>
                </c:pt>
                <c:pt idx="252">
                  <c:v>518.19723364772733</c:v>
                </c:pt>
                <c:pt idx="253">
                  <c:v>527.61604638537005</c:v>
                </c:pt>
                <c:pt idx="254">
                  <c:v>533.26336087987556</c:v>
                </c:pt>
                <c:pt idx="255">
                  <c:v>543.81968733989436</c:v>
                </c:pt>
                <c:pt idx="256">
                  <c:v>554.85499861007065</c:v>
                </c:pt>
                <c:pt idx="257">
                  <c:v>562.55780434245082</c:v>
                </c:pt>
                <c:pt idx="258">
                  <c:v>573.81274319751628</c:v>
                </c:pt>
                <c:pt idx="259">
                  <c:v>583.57107889583608</c:v>
                </c:pt>
                <c:pt idx="260">
                  <c:v>591.83278746406052</c:v>
                </c:pt>
                <c:pt idx="261">
                  <c:v>584.26953069539354</c:v>
                </c:pt>
                <c:pt idx="262">
                  <c:v>594.32727417189426</c:v>
                </c:pt>
                <c:pt idx="263">
                  <c:v>581.69523854675299</c:v>
                </c:pt>
                <c:pt idx="264">
                  <c:v>580.19855910106742</c:v>
                </c:pt>
                <c:pt idx="265">
                  <c:v>595.86388023629843</c:v>
                </c:pt>
                <c:pt idx="266">
                  <c:v>589.33830521395578</c:v>
                </c:pt>
                <c:pt idx="267">
                  <c:v>590.21636246243543</c:v>
                </c:pt>
                <c:pt idx="268">
                  <c:v>608.69560833223215</c:v>
                </c:pt>
                <c:pt idx="269">
                  <c:v>614.70241846710132</c:v>
                </c:pt>
                <c:pt idx="270">
                  <c:v>620.60947703351849</c:v>
                </c:pt>
                <c:pt idx="271">
                  <c:v>628.67186266036015</c:v>
                </c:pt>
                <c:pt idx="272">
                  <c:v>635.73647674063488</c:v>
                </c:pt>
                <c:pt idx="273">
                  <c:v>647.75042162441798</c:v>
                </c:pt>
                <c:pt idx="274">
                  <c:v>646.6927097756784</c:v>
                </c:pt>
                <c:pt idx="275">
                  <c:v>667.68751208510287</c:v>
                </c:pt>
                <c:pt idx="276">
                  <c:v>674.51292324541873</c:v>
                </c:pt>
                <c:pt idx="277">
                  <c:v>691.13762173236296</c:v>
                </c:pt>
                <c:pt idx="278">
                  <c:v>700.27836027526951</c:v>
                </c:pt>
                <c:pt idx="279">
                  <c:v>701.13655751361534</c:v>
                </c:pt>
                <c:pt idx="280">
                  <c:v>723.19057919699264</c:v>
                </c:pt>
                <c:pt idx="281">
                  <c:v>719.89740084132188</c:v>
                </c:pt>
                <c:pt idx="282">
                  <c:v>736.56304604915397</c:v>
                </c:pt>
                <c:pt idx="283">
                  <c:v>724.72740122500886</c:v>
                </c:pt>
                <c:pt idx="284">
                  <c:v>706.54521870044459</c:v>
                </c:pt>
                <c:pt idx="285">
                  <c:v>708.00217113700614</c:v>
                </c:pt>
                <c:pt idx="286">
                  <c:v>688.50319301028799</c:v>
                </c:pt>
                <c:pt idx="287">
                  <c:v>703.8508622447124</c:v>
                </c:pt>
                <c:pt idx="288">
                  <c:v>722.75148783009297</c:v>
                </c:pt>
                <c:pt idx="289">
                  <c:v>747.78016604865206</c:v>
                </c:pt>
                <c:pt idx="290">
                  <c:v>769.53638653918733</c:v>
                </c:pt>
                <c:pt idx="291">
                  <c:v>795.64497455472087</c:v>
                </c:pt>
                <c:pt idx="292">
                  <c:v>828.80164212644684</c:v>
                </c:pt>
                <c:pt idx="293">
                  <c:v>844.99158729961437</c:v>
                </c:pt>
                <c:pt idx="294">
                  <c:v>859.86451715728867</c:v>
                </c:pt>
                <c:pt idx="295">
                  <c:v>856.53053901551982</c:v>
                </c:pt>
                <c:pt idx="296">
                  <c:v>865.09512465353794</c:v>
                </c:pt>
                <c:pt idx="297">
                  <c:v>853.93524535017593</c:v>
                </c:pt>
                <c:pt idx="298">
                  <c:v>849.34361151786391</c:v>
                </c:pt>
                <c:pt idx="299">
                  <c:v>850.10222581798655</c:v>
                </c:pt>
                <c:pt idx="300">
                  <c:v>844.43261493092882</c:v>
                </c:pt>
                <c:pt idx="301">
                  <c:v>824.3699717343377</c:v>
                </c:pt>
                <c:pt idx="302">
                  <c:v>800.65525861575952</c:v>
                </c:pt>
                <c:pt idx="303">
                  <c:v>794.38742102332856</c:v>
                </c:pt>
                <c:pt idx="304">
                  <c:v>845.96979070164548</c:v>
                </c:pt>
                <c:pt idx="305">
                  <c:v>878.13201388300513</c:v>
                </c:pt>
                <c:pt idx="306">
                  <c:v>934.67710506551077</c:v>
                </c:pt>
                <c:pt idx="307">
                  <c:v>975.97386222286934</c:v>
                </c:pt>
                <c:pt idx="308">
                  <c:v>1004.5134959547391</c:v>
                </c:pt>
                <c:pt idx="309">
                  <c:v>1017.0766515064512</c:v>
                </c:pt>
                <c:pt idx="310">
                  <c:v>1043.5830660665695</c:v>
                </c:pt>
                <c:pt idx="311">
                  <c:v>1072.5495518285284</c:v>
                </c:pt>
                <c:pt idx="312">
                  <c:v>1095.3656315576795</c:v>
                </c:pt>
                <c:pt idx="313">
                  <c:v>1093.9270729837119</c:v>
                </c:pt>
                <c:pt idx="314">
                  <c:v>1081.4599435225973</c:v>
                </c:pt>
                <c:pt idx="315">
                  <c:v>1058.745095733562</c:v>
                </c:pt>
                <c:pt idx="316">
                  <c:v>1065.5373487381289</c:v>
                </c:pt>
                <c:pt idx="317">
                  <c:v>1064.4385890300546</c:v>
                </c:pt>
                <c:pt idx="318">
                  <c:v>1054.7896942781263</c:v>
                </c:pt>
                <c:pt idx="319">
                  <c:v>1049.1563530612043</c:v>
                </c:pt>
                <c:pt idx="320">
                  <c:v>1051.1539771689991</c:v>
                </c:pt>
                <c:pt idx="321">
                  <c:v>1040.1472658755827</c:v>
                </c:pt>
                <c:pt idx="322">
                  <c:v>1060.8227059193532</c:v>
                </c:pt>
                <c:pt idx="323">
                  <c:v>1082.3190350470816</c:v>
                </c:pt>
                <c:pt idx="324">
                  <c:v>1082.3390139574224</c:v>
                </c:pt>
                <c:pt idx="325">
                  <c:v>1096.1648347051748</c:v>
                </c:pt>
                <c:pt idx="326">
                  <c:v>1103.7773866718908</c:v>
                </c:pt>
                <c:pt idx="327">
                  <c:v>1108.1332416403598</c:v>
                </c:pt>
                <c:pt idx="328">
                  <c:v>1114.5672762753891</c:v>
                </c:pt>
                <c:pt idx="329">
                  <c:v>1120.1622429391218</c:v>
                </c:pt>
                <c:pt idx="330">
                  <c:v>1105.8953605314193</c:v>
                </c:pt>
                <c:pt idx="331">
                  <c:v>1117.8243286287054</c:v>
                </c:pt>
                <c:pt idx="332">
                  <c:v>1111.1504207741593</c:v>
                </c:pt>
                <c:pt idx="333">
                  <c:v>1114.5472945092797</c:v>
                </c:pt>
                <c:pt idx="334">
                  <c:v>1112.4492192236851</c:v>
                </c:pt>
                <c:pt idx="335">
                  <c:v>1129.0745252744396</c:v>
                </c:pt>
                <c:pt idx="336">
                  <c:v>1135.0895275817932</c:v>
                </c:pt>
                <c:pt idx="337">
                  <c:v>1152.1962625472629</c:v>
                </c:pt>
                <c:pt idx="338">
                  <c:v>1146.4405673294639</c:v>
                </c:pt>
                <c:pt idx="339">
                  <c:v>1160.4703599230659</c:v>
                </c:pt>
                <c:pt idx="340">
                  <c:v>1176.6398153910466</c:v>
                </c:pt>
                <c:pt idx="341">
                  <c:v>1185.7344718301742</c:v>
                </c:pt>
                <c:pt idx="342">
                  <c:v>1192.1909397283073</c:v>
                </c:pt>
                <c:pt idx="343">
                  <c:v>1199.6871147294878</c:v>
                </c:pt>
                <c:pt idx="344">
                  <c:v>1208.3030892054614</c:v>
                </c:pt>
                <c:pt idx="345">
                  <c:v>1214.7003601109645</c:v>
                </c:pt>
                <c:pt idx="346">
                  <c:v>1214.8602947431727</c:v>
                </c:pt>
                <c:pt idx="347">
                  <c:v>1220.8179598567272</c:v>
                </c:pt>
                <c:pt idx="348">
                  <c:v>1224.4766231279082</c:v>
                </c:pt>
                <c:pt idx="349">
                  <c:v>1240.1917337056943</c:v>
                </c:pt>
                <c:pt idx="350">
                  <c:v>1249.9694002148349</c:v>
                </c:pt>
                <c:pt idx="351">
                  <c:v>1255.1883807889515</c:v>
                </c:pt>
                <c:pt idx="352">
                  <c:v>1272.0261825148175</c:v>
                </c:pt>
                <c:pt idx="353">
                  <c:v>1286.1856467031441</c:v>
                </c:pt>
                <c:pt idx="354">
                  <c:v>1294.4258978356331</c:v>
                </c:pt>
                <c:pt idx="355">
                  <c:v>1311.8478190711833</c:v>
                </c:pt>
                <c:pt idx="356">
                  <c:v>1324.8305011144989</c:v>
                </c:pt>
                <c:pt idx="357">
                  <c:v>1337.8342798874517</c:v>
                </c:pt>
                <c:pt idx="358">
                  <c:v>1339.0146777039838</c:v>
                </c:pt>
                <c:pt idx="359">
                  <c:v>1367.5671334835224</c:v>
                </c:pt>
                <c:pt idx="360">
                  <c:v>1387.9194079116294</c:v>
                </c:pt>
                <c:pt idx="361">
                  <c:v>1393.8435245542198</c:v>
                </c:pt>
                <c:pt idx="362">
                  <c:v>1400.6485602173029</c:v>
                </c:pt>
                <c:pt idx="363">
                  <c:v>1421.1057015092056</c:v>
                </c:pt>
                <c:pt idx="364">
                  <c:v>1434.7388223147493</c:v>
                </c:pt>
                <c:pt idx="365">
                  <c:v>1439.7439854886682</c:v>
                </c:pt>
                <c:pt idx="366">
                  <c:v>1453.1187060377492</c:v>
                </c:pt>
                <c:pt idx="367">
                  <c:v>1473.6840029931782</c:v>
                </c:pt>
                <c:pt idx="368">
                  <c:v>1479.2914688990722</c:v>
                </c:pt>
                <c:pt idx="369">
                  <c:v>1487.1223077404513</c:v>
                </c:pt>
                <c:pt idx="370">
                  <c:v>1506.8718058338504</c:v>
                </c:pt>
                <c:pt idx="371">
                  <c:v>1513.943130083594</c:v>
                </c:pt>
                <c:pt idx="372">
                  <c:v>1526.0634881894862</c:v>
                </c:pt>
                <c:pt idx="373">
                  <c:v>1551.1094103844614</c:v>
                </c:pt>
                <c:pt idx="374">
                  <c:v>1562.7325156633647</c:v>
                </c:pt>
                <c:pt idx="375">
                  <c:v>1601.818770247924</c:v>
                </c:pt>
                <c:pt idx="376">
                  <c:v>1621.4070720790514</c:v>
                </c:pt>
                <c:pt idx="377">
                  <c:v>1640.3169941446581</c:v>
                </c:pt>
                <c:pt idx="378">
                  <c:v>1671.3260075113678</c:v>
                </c:pt>
                <c:pt idx="379">
                  <c:v>1594.9426263923663</c:v>
                </c:pt>
                <c:pt idx="380">
                  <c:v>1711.3543924256223</c:v>
                </c:pt>
                <c:pt idx="381">
                  <c:v>1711.9965784733311</c:v>
                </c:pt>
                <c:pt idx="382">
                  <c:v>1728.6747714965213</c:v>
                </c:pt>
                <c:pt idx="383">
                  <c:v>1750.0935557010803</c:v>
                </c:pt>
                <c:pt idx="384">
                  <c:v>1757.6624985156243</c:v>
                </c:pt>
                <c:pt idx="385">
                  <c:v>1768.8463286826297</c:v>
                </c:pt>
                <c:pt idx="386">
                  <c:v>1790.57515198602</c:v>
                </c:pt>
                <c:pt idx="387">
                  <c:v>1816.8290259225339</c:v>
                </c:pt>
                <c:pt idx="388">
                  <c:v>1837.1823223072793</c:v>
                </c:pt>
                <c:pt idx="389">
                  <c:v>1865.7005435224753</c:v>
                </c:pt>
                <c:pt idx="390">
                  <c:v>1892.1567275135528</c:v>
                </c:pt>
                <c:pt idx="391">
                  <c:v>1913.8542273088171</c:v>
                </c:pt>
                <c:pt idx="392">
                  <c:v>1932.3183996378816</c:v>
                </c:pt>
                <c:pt idx="393">
                  <c:v>1973.1425986203399</c:v>
                </c:pt>
                <c:pt idx="394">
                  <c:v>2003.4967701472542</c:v>
                </c:pt>
                <c:pt idx="395">
                  <c:v>2023.6718749891079</c:v>
                </c:pt>
                <c:pt idx="396">
                  <c:v>2053.6819035418162</c:v>
                </c:pt>
                <c:pt idx="397">
                  <c:v>2072.5394920711906</c:v>
                </c:pt>
                <c:pt idx="398">
                  <c:v>2109.9050948393206</c:v>
                </c:pt>
                <c:pt idx="399">
                  <c:v>2134.5833014397313</c:v>
                </c:pt>
                <c:pt idx="400">
                  <c:v>2169.6381447256877</c:v>
                </c:pt>
                <c:pt idx="401">
                  <c:v>2185.6379618534884</c:v>
                </c:pt>
                <c:pt idx="402">
                  <c:v>2216.3960857632187</c:v>
                </c:pt>
                <c:pt idx="403">
                  <c:v>2243.7135021786644</c:v>
                </c:pt>
                <c:pt idx="404">
                  <c:v>2276.879339698502</c:v>
                </c:pt>
                <c:pt idx="405">
                  <c:v>2295.8119520059327</c:v>
                </c:pt>
                <c:pt idx="406">
                  <c:v>2328.9810964618159</c:v>
                </c:pt>
                <c:pt idx="407">
                  <c:v>2359.6573785819619</c:v>
                </c:pt>
                <c:pt idx="408">
                  <c:v>2396.8221974965804</c:v>
                </c:pt>
                <c:pt idx="409">
                  <c:v>2426.4142272460335</c:v>
                </c:pt>
                <c:pt idx="410">
                  <c:v>2465.7006378719093</c:v>
                </c:pt>
                <c:pt idx="411">
                  <c:v>2513.9885846106963</c:v>
                </c:pt>
                <c:pt idx="412">
                  <c:v>2534.2622044162031</c:v>
                </c:pt>
                <c:pt idx="413">
                  <c:v>2564.2579427064957</c:v>
                </c:pt>
                <c:pt idx="414">
                  <c:v>2604.9021677631886</c:v>
                </c:pt>
                <c:pt idx="415">
                  <c:v>2648.8206981250955</c:v>
                </c:pt>
                <c:pt idx="416">
                  <c:v>2660.703769709537</c:v>
                </c:pt>
                <c:pt idx="417">
                  <c:v>2727.9797932208412</c:v>
                </c:pt>
                <c:pt idx="418">
                  <c:v>2758.7748963828471</c:v>
                </c:pt>
                <c:pt idx="419">
                  <c:v>2802.9588605225945</c:v>
                </c:pt>
                <c:pt idx="420">
                  <c:v>2824.0947311177956</c:v>
                </c:pt>
                <c:pt idx="421">
                  <c:v>2885.749876891331</c:v>
                </c:pt>
                <c:pt idx="422">
                  <c:v>2903.1201230973447</c:v>
                </c:pt>
                <c:pt idx="423">
                  <c:v>2934.1005536328453</c:v>
                </c:pt>
                <c:pt idx="424">
                  <c:v>2977.0573730182991</c:v>
                </c:pt>
                <c:pt idx="425">
                  <c:v>3005.1734815109535</c:v>
                </c:pt>
                <c:pt idx="426">
                  <c:v>3069.578893825932</c:v>
                </c:pt>
                <c:pt idx="427">
                  <c:v>3075.0171029545845</c:v>
                </c:pt>
                <c:pt idx="428">
                  <c:v>3146.0017913637789</c:v>
                </c:pt>
                <c:pt idx="429">
                  <c:v>3181.4419785247701</c:v>
                </c:pt>
                <c:pt idx="430">
                  <c:v>3233.5223128900848</c:v>
                </c:pt>
                <c:pt idx="431">
                  <c:v>3269.5240878791305</c:v>
                </c:pt>
                <c:pt idx="432">
                  <c:v>3330.8519553552451</c:v>
                </c:pt>
                <c:pt idx="433">
                  <c:v>3370.3185196944341</c:v>
                </c:pt>
                <c:pt idx="434">
                  <c:v>3416.2430093775138</c:v>
                </c:pt>
                <c:pt idx="435">
                  <c:v>3437.7063084576012</c:v>
                </c:pt>
                <c:pt idx="436">
                  <c:v>3520.8107730297825</c:v>
                </c:pt>
                <c:pt idx="437">
                  <c:v>3556.7895092198573</c:v>
                </c:pt>
                <c:pt idx="438">
                  <c:v>3607.0738863866231</c:v>
                </c:pt>
                <c:pt idx="439">
                  <c:v>3645.7204571083644</c:v>
                </c:pt>
                <c:pt idx="440">
                  <c:v>3658.3670416007035</c:v>
                </c:pt>
                <c:pt idx="441">
                  <c:v>3752.2097764643663</c:v>
                </c:pt>
                <c:pt idx="442">
                  <c:v>3785.4223761597691</c:v>
                </c:pt>
                <c:pt idx="443">
                  <c:v>3841.6758817944506</c:v>
                </c:pt>
                <c:pt idx="444">
                  <c:v>3886.340282615914</c:v>
                </c:pt>
                <c:pt idx="445">
                  <c:v>3939.3221279362892</c:v>
                </c:pt>
                <c:pt idx="446">
                  <c:v>3987.0372405678118</c:v>
                </c:pt>
                <c:pt idx="447">
                  <c:v>4046.5103360537246</c:v>
                </c:pt>
                <c:pt idx="448">
                  <c:v>4067.4533444691865</c:v>
                </c:pt>
                <c:pt idx="449">
                  <c:v>4140.5233971016605</c:v>
                </c:pt>
                <c:pt idx="450">
                  <c:v>4176.1931786759114</c:v>
                </c:pt>
                <c:pt idx="451">
                  <c:v>4243.1124760707935</c:v>
                </c:pt>
                <c:pt idx="452">
                  <c:v>4280.3958682008351</c:v>
                </c:pt>
                <c:pt idx="453">
                  <c:v>4357.4389198736808</c:v>
                </c:pt>
                <c:pt idx="454">
                  <c:v>4397.7431837384975</c:v>
                </c:pt>
                <c:pt idx="455">
                  <c:v>4467.0400301923019</c:v>
                </c:pt>
                <c:pt idx="456">
                  <c:v>4503.9163594133597</c:v>
                </c:pt>
                <c:pt idx="457">
                  <c:v>4565.4731875838925</c:v>
                </c:pt>
                <c:pt idx="458">
                  <c:v>4761.368239841564</c:v>
                </c:pt>
                <c:pt idx="459">
                  <c:v>4811.2739720181817</c:v>
                </c:pt>
                <c:pt idx="460">
                  <c:v>4839.6443271151111</c:v>
                </c:pt>
                <c:pt idx="461">
                  <c:v>4796.6817964170614</c:v>
                </c:pt>
                <c:pt idx="462">
                  <c:v>4962.3726461667165</c:v>
                </c:pt>
                <c:pt idx="463">
                  <c:v>5024.0033759335383</c:v>
                </c:pt>
                <c:pt idx="464">
                  <c:v>5085.8839096607135</c:v>
                </c:pt>
                <c:pt idx="465">
                  <c:v>5108.3845015107363</c:v>
                </c:pt>
                <c:pt idx="466">
                  <c:v>5178.9964443292411</c:v>
                </c:pt>
                <c:pt idx="467">
                  <c:v>5221.0212726391173</c:v>
                </c:pt>
                <c:pt idx="468">
                  <c:v>5285.3311048929118</c:v>
                </c:pt>
                <c:pt idx="469">
                  <c:v>5387.210017431521</c:v>
                </c:pt>
                <c:pt idx="470">
                  <c:v>5437.218615280186</c:v>
                </c:pt>
                <c:pt idx="471">
                  <c:v>5436.6697995920331</c:v>
                </c:pt>
                <c:pt idx="472">
                  <c:v>5524.7136313748179</c:v>
                </c:pt>
                <c:pt idx="473">
                  <c:v>5585.6830026080161</c:v>
                </c:pt>
                <c:pt idx="474">
                  <c:v>5628.4915888236646</c:v>
                </c:pt>
                <c:pt idx="475">
                  <c:v>5699.5570774964071</c:v>
                </c:pt>
                <c:pt idx="476">
                  <c:v>5773.0681488785358</c:v>
                </c:pt>
                <c:pt idx="477">
                  <c:v>5842.3555890116641</c:v>
                </c:pt>
                <c:pt idx="478">
                  <c:v>5883.3862218203021</c:v>
                </c:pt>
                <c:pt idx="479">
                  <c:v>5997.4817898623196</c:v>
                </c:pt>
                <c:pt idx="480">
                  <c:v>6017.6566465578771</c:v>
                </c:pt>
                <c:pt idx="481">
                  <c:v>6113.4591016654085</c:v>
                </c:pt>
                <c:pt idx="482">
                  <c:v>6194.5266012614247</c:v>
                </c:pt>
                <c:pt idx="483">
                  <c:v>6188.3059486759503</c:v>
                </c:pt>
                <c:pt idx="484">
                  <c:v>6314.0510994159495</c:v>
                </c:pt>
                <c:pt idx="485">
                  <c:v>6291.0973837682541</c:v>
                </c:pt>
                <c:pt idx="486">
                  <c:v>6387.3540193335375</c:v>
                </c:pt>
                <c:pt idx="487">
                  <c:v>6432.8133773262507</c:v>
                </c:pt>
                <c:pt idx="488">
                  <c:v>6503.6896208026683</c:v>
                </c:pt>
                <c:pt idx="489">
                  <c:v>6607.8020668943072</c:v>
                </c:pt>
                <c:pt idx="490">
                  <c:v>6631.2065043660314</c:v>
                </c:pt>
                <c:pt idx="491">
                  <c:v>6729.2503983943789</c:v>
                </c:pt>
                <c:pt idx="492">
                  <c:v>6784.2451728353608</c:v>
                </c:pt>
                <c:pt idx="493">
                  <c:v>6840.1390117085039</c:v>
                </c:pt>
                <c:pt idx="494">
                  <c:v>6918.2087567824246</c:v>
                </c:pt>
                <c:pt idx="495">
                  <c:v>6994.9492584463906</c:v>
                </c:pt>
                <c:pt idx="496">
                  <c:v>7080.6915952566251</c:v>
                </c:pt>
                <c:pt idx="497">
                  <c:v>7100.5387298233481</c:v>
                </c:pt>
                <c:pt idx="498">
                  <c:v>7175.9688605784459</c:v>
                </c:pt>
                <c:pt idx="499">
                  <c:v>7253.4969467612746</c:v>
                </c:pt>
                <c:pt idx="500">
                  <c:v>7379.9249036407382</c:v>
                </c:pt>
                <c:pt idx="501">
                  <c:v>7377.1630340538049</c:v>
                </c:pt>
                <c:pt idx="502">
                  <c:v>7466.0099457810957</c:v>
                </c:pt>
                <c:pt idx="503">
                  <c:v>7574.2602662640093</c:v>
                </c:pt>
                <c:pt idx="504">
                  <c:v>7574.9424587526355</c:v>
                </c:pt>
                <c:pt idx="505">
                  <c:v>7691.865964511293</c:v>
                </c:pt>
                <c:pt idx="506">
                  <c:v>7729.8043206886823</c:v>
                </c:pt>
                <c:pt idx="507">
                  <c:v>7828.9623248138405</c:v>
                </c:pt>
                <c:pt idx="508">
                  <c:v>7915.6099894899271</c:v>
                </c:pt>
                <c:pt idx="509">
                  <c:v>7995.0381320569413</c:v>
                </c:pt>
                <c:pt idx="510">
                  <c:v>8047.6254696134338</c:v>
                </c:pt>
                <c:pt idx="511">
                  <c:v>8129.6206370121208</c:v>
                </c:pt>
                <c:pt idx="512">
                  <c:v>8193.5278295386943</c:v>
                </c:pt>
                <c:pt idx="513">
                  <c:v>8266.874534538525</c:v>
                </c:pt>
                <c:pt idx="514">
                  <c:v>8340.2212395383576</c:v>
                </c:pt>
                <c:pt idx="515">
                  <c:v>8470.6952813227163</c:v>
                </c:pt>
                <c:pt idx="516">
                  <c:v>8536.0599767661006</c:v>
                </c:pt>
                <c:pt idx="517">
                  <c:v>8587.4276362892033</c:v>
                </c:pt>
                <c:pt idx="518">
                  <c:v>8619.5039102469345</c:v>
                </c:pt>
                <c:pt idx="519">
                  <c:v>8753.3405916616775</c:v>
                </c:pt>
                <c:pt idx="520">
                  <c:v>8867.1085453681517</c:v>
                </c:pt>
                <c:pt idx="521">
                  <c:v>8912.0581352572135</c:v>
                </c:pt>
                <c:pt idx="522">
                  <c:v>9022.5885166851731</c:v>
                </c:pt>
                <c:pt idx="523">
                  <c:v>9112.3959602900068</c:v>
                </c:pt>
                <c:pt idx="524">
                  <c:v>9259.7033982791236</c:v>
                </c:pt>
                <c:pt idx="525">
                  <c:v>9273.6904714914272</c:v>
                </c:pt>
                <c:pt idx="526">
                  <c:v>9360.1629472811419</c:v>
                </c:pt>
                <c:pt idx="527">
                  <c:v>9419.2290574567087</c:v>
                </c:pt>
                <c:pt idx="528">
                  <c:v>9513.6023926930502</c:v>
                </c:pt>
                <c:pt idx="529">
                  <c:v>9604.4001613963101</c:v>
                </c:pt>
                <c:pt idx="530">
                  <c:v>9664.59049765489</c:v>
                </c:pt>
                <c:pt idx="531">
                  <c:v>9788.9418920484022</c:v>
                </c:pt>
                <c:pt idx="532">
                  <c:v>9851.2543871209691</c:v>
                </c:pt>
                <c:pt idx="533">
                  <c:v>9901.3426556030372</c:v>
                </c:pt>
                <c:pt idx="534">
                  <c:v>9977.6191100689339</c:v>
                </c:pt>
                <c:pt idx="535">
                  <c:v>10054.032548843639</c:v>
                </c:pt>
                <c:pt idx="536">
                  <c:v>10117.671652019248</c:v>
                </c:pt>
                <c:pt idx="537">
                  <c:v>10224.847923098645</c:v>
                </c:pt>
                <c:pt idx="538">
                  <c:v>10347.144574851194</c:v>
                </c:pt>
                <c:pt idx="539">
                  <c:v>10373.921237756034</c:v>
                </c:pt>
                <c:pt idx="540">
                  <c:v>10498.896683052777</c:v>
                </c:pt>
                <c:pt idx="541">
                  <c:v>10588.652500624688</c:v>
                </c:pt>
                <c:pt idx="542">
                  <c:v>10644.215341186007</c:v>
                </c:pt>
                <c:pt idx="543">
                  <c:v>10742.314060601904</c:v>
                </c:pt>
                <c:pt idx="544">
                  <c:v>10826.435274917472</c:v>
                </c:pt>
                <c:pt idx="545">
                  <c:v>10911.01185116524</c:v>
                </c:pt>
                <c:pt idx="546">
                  <c:v>11040.254175954158</c:v>
                </c:pt>
                <c:pt idx="547">
                  <c:v>11105.505368854792</c:v>
                </c:pt>
                <c:pt idx="548">
                  <c:v>11174.961382327851</c:v>
                </c:pt>
                <c:pt idx="549">
                  <c:v>11307.465300046177</c:v>
                </c:pt>
                <c:pt idx="550">
                  <c:v>11357.822839262808</c:v>
                </c:pt>
                <c:pt idx="551">
                  <c:v>11477.872263566678</c:v>
                </c:pt>
                <c:pt idx="552">
                  <c:v>11533.356849016051</c:v>
                </c:pt>
                <c:pt idx="553">
                  <c:v>11634.660009809057</c:v>
                </c:pt>
                <c:pt idx="554">
                  <c:v>11738.390576070349</c:v>
                </c:pt>
                <c:pt idx="555">
                  <c:v>11827.267009322124</c:v>
                </c:pt>
                <c:pt idx="556">
                  <c:v>11920.004149767787</c:v>
                </c:pt>
                <c:pt idx="557">
                  <c:v>12027.014207808381</c:v>
                </c:pt>
                <c:pt idx="558">
                  <c:v>12100.645929157776</c:v>
                </c:pt>
                <c:pt idx="559">
                  <c:v>12231.586833786218</c:v>
                </c:pt>
                <c:pt idx="560">
                  <c:v>12363.428237495516</c:v>
                </c:pt>
                <c:pt idx="561">
                  <c:v>12440.42119231082</c:v>
                </c:pt>
                <c:pt idx="562">
                  <c:v>12578.515356885728</c:v>
                </c:pt>
                <c:pt idx="563">
                  <c:v>12607.779069826149</c:v>
                </c:pt>
                <c:pt idx="564">
                  <c:v>12797.120459900259</c:v>
                </c:pt>
                <c:pt idx="565">
                  <c:v>12844.640880725839</c:v>
                </c:pt>
                <c:pt idx="566">
                  <c:v>12949.073592355948</c:v>
                </c:pt>
                <c:pt idx="567">
                  <c:v>13088.690839475394</c:v>
                </c:pt>
                <c:pt idx="568">
                  <c:v>13165.071341721647</c:v>
                </c:pt>
                <c:pt idx="569">
                  <c:v>13233.222666252488</c:v>
                </c:pt>
                <c:pt idx="570">
                  <c:v>13335.458851289635</c:v>
                </c:pt>
                <c:pt idx="571">
                  <c:v>13393.263975418231</c:v>
                </c:pt>
                <c:pt idx="572">
                  <c:v>13537.742413994991</c:v>
                </c:pt>
                <c:pt idx="573">
                  <c:v>13639.444017312186</c:v>
                </c:pt>
                <c:pt idx="574">
                  <c:v>13751.419230763586</c:v>
                </c:pt>
                <c:pt idx="575">
                  <c:v>13833.8887330117</c:v>
                </c:pt>
                <c:pt idx="576">
                  <c:v>13978.103467276982</c:v>
                </c:pt>
                <c:pt idx="577">
                  <c:v>14087.212266812256</c:v>
                </c:pt>
                <c:pt idx="578">
                  <c:v>14228.676321482479</c:v>
                </c:pt>
                <c:pt idx="579">
                  <c:v>14282.425424259376</c:v>
                </c:pt>
                <c:pt idx="580">
                  <c:v>14364.811661149419</c:v>
                </c:pt>
                <c:pt idx="581">
                  <c:v>14508.781208850341</c:v>
                </c:pt>
                <c:pt idx="582">
                  <c:v>14582.607265483868</c:v>
                </c:pt>
                <c:pt idx="583">
                  <c:v>14691.359276572226</c:v>
                </c:pt>
                <c:pt idx="584">
                  <c:v>14824.223742867982</c:v>
                </c:pt>
                <c:pt idx="585">
                  <c:v>14901.5428609875</c:v>
                </c:pt>
                <c:pt idx="586">
                  <c:v>14932.67344452744</c:v>
                </c:pt>
                <c:pt idx="587">
                  <c:v>15084.209765563231</c:v>
                </c:pt>
                <c:pt idx="588">
                  <c:v>15154.30494859031</c:v>
                </c:pt>
                <c:pt idx="589">
                  <c:v>15266.701391066048</c:v>
                </c:pt>
                <c:pt idx="590">
                  <c:v>15404.569620693044</c:v>
                </c:pt>
                <c:pt idx="591">
                  <c:v>15467.8938131713</c:v>
                </c:pt>
                <c:pt idx="592">
                  <c:v>15607.255746787054</c:v>
                </c:pt>
                <c:pt idx="593">
                  <c:v>15681.972373765679</c:v>
                </c:pt>
                <c:pt idx="594">
                  <c:v>15821.491306458118</c:v>
                </c:pt>
                <c:pt idx="595">
                  <c:v>15947.17632037877</c:v>
                </c:pt>
                <c:pt idx="596">
                  <c:v>16022.362986817205</c:v>
                </c:pt>
                <c:pt idx="597">
                  <c:v>16156.011926557254</c:v>
                </c:pt>
                <c:pt idx="598">
                  <c:v>16298.186670776558</c:v>
                </c:pt>
                <c:pt idx="599">
                  <c:v>16407.519464300003</c:v>
                </c:pt>
                <c:pt idx="600">
                  <c:v>16478.292905838938</c:v>
                </c:pt>
                <c:pt idx="601">
                  <c:v>16596.2755926395</c:v>
                </c:pt>
                <c:pt idx="602">
                  <c:v>16674.332192946829</c:v>
                </c:pt>
                <c:pt idx="603">
                  <c:v>16831.612709087309</c:v>
                </c:pt>
                <c:pt idx="604">
                  <c:v>16941.129544689036</c:v>
                </c:pt>
                <c:pt idx="605">
                  <c:v>17047.659256980824</c:v>
                </c:pt>
                <c:pt idx="606">
                  <c:v>17160.786649746271</c:v>
                </c:pt>
                <c:pt idx="607">
                  <c:v>17272.505725017309</c:v>
                </c:pt>
                <c:pt idx="608">
                  <c:v>17371.799182360897</c:v>
                </c:pt>
                <c:pt idx="609">
                  <c:v>17439.984871495584</c:v>
                </c:pt>
                <c:pt idx="610">
                  <c:v>17617.821262110854</c:v>
                </c:pt>
                <c:pt idx="611">
                  <c:v>17698.011987222199</c:v>
                </c:pt>
                <c:pt idx="612">
                  <c:v>17814.526973478369</c:v>
                </c:pt>
                <c:pt idx="613">
                  <c:v>17906.06988168629</c:v>
                </c:pt>
                <c:pt idx="614">
                  <c:v>18033.364107781676</c:v>
                </c:pt>
                <c:pt idx="615">
                  <c:v>18118.885403563541</c:v>
                </c:pt>
                <c:pt idx="616">
                  <c:v>18255.403565283144</c:v>
                </c:pt>
                <c:pt idx="617">
                  <c:v>18406.113704075644</c:v>
                </c:pt>
                <c:pt idx="618">
                  <c:v>18446.366335253333</c:v>
                </c:pt>
                <c:pt idx="619">
                  <c:v>18566.702241552084</c:v>
                </c:pt>
                <c:pt idx="620">
                  <c:v>18723.764214817966</c:v>
                </c:pt>
                <c:pt idx="621">
                  <c:v>18867.500422543268</c:v>
                </c:pt>
                <c:pt idx="622">
                  <c:v>18989.247924093863</c:v>
                </c:pt>
                <c:pt idx="623">
                  <c:v>19112.400412209201</c:v>
                </c:pt>
                <c:pt idx="624">
                  <c:v>19229.042681544881</c:v>
                </c:pt>
                <c:pt idx="625">
                  <c:v>19373.251295589904</c:v>
                </c:pt>
                <c:pt idx="626">
                  <c:v>19460.979165968074</c:v>
                </c:pt>
                <c:pt idx="627">
                  <c:v>19549.040006741976</c:v>
                </c:pt>
                <c:pt idx="628">
                  <c:v>19726.245645054118</c:v>
                </c:pt>
                <c:pt idx="629">
                  <c:v>19817.144219342819</c:v>
                </c:pt>
                <c:pt idx="630">
                  <c:v>19957.784607802467</c:v>
                </c:pt>
                <c:pt idx="631">
                  <c:v>20056.595185665592</c:v>
                </c:pt>
                <c:pt idx="632">
                  <c:v>20208.865800140877</c:v>
                </c:pt>
                <c:pt idx="633">
                  <c:v>20255.109785898141</c:v>
                </c:pt>
                <c:pt idx="634">
                  <c:v>20409.558522380878</c:v>
                </c:pt>
                <c:pt idx="635">
                  <c:v>20529.730565468471</c:v>
                </c:pt>
                <c:pt idx="636">
                  <c:v>20657.575768568353</c:v>
                </c:pt>
                <c:pt idx="637">
                  <c:v>20800.985881127661</c:v>
                </c:pt>
                <c:pt idx="638">
                  <c:v>20924.972555085358</c:v>
                </c:pt>
                <c:pt idx="639">
                  <c:v>20999.502471062642</c:v>
                </c:pt>
                <c:pt idx="640">
                  <c:v>21147.510058450873</c:v>
                </c:pt>
                <c:pt idx="641">
                  <c:v>21337.492751875729</c:v>
                </c:pt>
                <c:pt idx="642">
                  <c:v>21368.14000385534</c:v>
                </c:pt>
                <c:pt idx="643">
                  <c:v>21571.370213417387</c:v>
                </c:pt>
                <c:pt idx="644">
                  <c:v>21660.784336683082</c:v>
                </c:pt>
                <c:pt idx="645">
                  <c:v>21827.9138745866</c:v>
                </c:pt>
                <c:pt idx="646">
                  <c:v>21883.62919252989</c:v>
                </c:pt>
                <c:pt idx="647">
                  <c:v>22104.988961642393</c:v>
                </c:pt>
                <c:pt idx="648">
                  <c:v>22125.183123146151</c:v>
                </c:pt>
                <c:pt idx="649">
                  <c:v>22273.149398480444</c:v>
                </c:pt>
                <c:pt idx="650">
                  <c:v>22447.356826628173</c:v>
                </c:pt>
                <c:pt idx="651">
                  <c:v>22554.852019523081</c:v>
                </c:pt>
                <c:pt idx="652">
                  <c:v>22710.16941752825</c:v>
                </c:pt>
                <c:pt idx="653">
                  <c:v>22814.224674868339</c:v>
                </c:pt>
                <c:pt idx="654">
                  <c:v>22909.145762041768</c:v>
                </c:pt>
                <c:pt idx="655">
                  <c:v>23078.587047338959</c:v>
                </c:pt>
                <c:pt idx="656">
                  <c:v>23191.413257639786</c:v>
                </c:pt>
                <c:pt idx="657">
                  <c:v>23369.289755255122</c:v>
                </c:pt>
                <c:pt idx="658">
                  <c:v>23387.749098569078</c:v>
                </c:pt>
                <c:pt idx="659">
                  <c:v>23596.240879583671</c:v>
                </c:pt>
                <c:pt idx="660">
                  <c:v>23714.505703504903</c:v>
                </c:pt>
                <c:pt idx="661">
                  <c:v>23803.35294062705</c:v>
                </c:pt>
                <c:pt idx="662">
                  <c:v>23991.180768836846</c:v>
                </c:pt>
                <c:pt idx="663">
                  <c:v>24088.007368823011</c:v>
                </c:pt>
                <c:pt idx="664">
                  <c:v>24250.341543900759</c:v>
                </c:pt>
                <c:pt idx="665">
                  <c:v>24430.60812982234</c:v>
                </c:pt>
                <c:pt idx="666">
                  <c:v>24532.734030364969</c:v>
                </c:pt>
                <c:pt idx="667">
                  <c:v>24691.104345689979</c:v>
                </c:pt>
                <c:pt idx="668">
                  <c:v>24830.824873295835</c:v>
                </c:pt>
                <c:pt idx="669">
                  <c:v>24920.299951034289</c:v>
                </c:pt>
                <c:pt idx="670">
                  <c:v>25041.240252439478</c:v>
                </c:pt>
                <c:pt idx="671">
                  <c:v>25201.123767029741</c:v>
                </c:pt>
                <c:pt idx="672">
                  <c:v>25350.275992214054</c:v>
                </c:pt>
                <c:pt idx="673">
                  <c:v>25504.461018810911</c:v>
                </c:pt>
                <c:pt idx="674">
                  <c:v>25612.023639426312</c:v>
                </c:pt>
                <c:pt idx="675">
                  <c:v>25785.611053839471</c:v>
                </c:pt>
                <c:pt idx="676">
                  <c:v>25869.928900040646</c:v>
                </c:pt>
                <c:pt idx="677">
                  <c:v>25983.226035245516</c:v>
                </c:pt>
                <c:pt idx="678">
                  <c:v>26106.45523361487</c:v>
                </c:pt>
                <c:pt idx="679">
                  <c:v>26244.246035916389</c:v>
                </c:pt>
                <c:pt idx="680">
                  <c:v>26446.946760617589</c:v>
                </c:pt>
                <c:pt idx="681">
                  <c:v>26483.106998078969</c:v>
                </c:pt>
                <c:pt idx="682">
                  <c:v>26627.397122924496</c:v>
                </c:pt>
                <c:pt idx="683">
                  <c:v>26754.515628079102</c:v>
                </c:pt>
                <c:pt idx="684">
                  <c:v>26924.498554268688</c:v>
                </c:pt>
                <c:pt idx="685">
                  <c:v>27073.453530798695</c:v>
                </c:pt>
                <c:pt idx="686">
                  <c:v>27164.469936127913</c:v>
                </c:pt>
                <c:pt idx="687">
                  <c:v>27297.186807548405</c:v>
                </c:pt>
                <c:pt idx="688">
                  <c:v>27431.441390331875</c:v>
                </c:pt>
                <c:pt idx="689">
                  <c:v>27590.782515017952</c:v>
                </c:pt>
                <c:pt idx="690">
                  <c:v>27769.245352393598</c:v>
                </c:pt>
                <c:pt idx="691">
                  <c:v>27858.430858721997</c:v>
                </c:pt>
                <c:pt idx="692">
                  <c:v>28022.589849930097</c:v>
                </c:pt>
                <c:pt idx="693">
                  <c:v>28208.166184712773</c:v>
                </c:pt>
                <c:pt idx="694">
                  <c:v>28387.967068791739</c:v>
                </c:pt>
                <c:pt idx="695">
                  <c:v>28428.953051835986</c:v>
                </c:pt>
                <c:pt idx="696">
                  <c:v>28597.743048835327</c:v>
                </c:pt>
                <c:pt idx="697">
                  <c:v>28785.456867902099</c:v>
                </c:pt>
                <c:pt idx="698">
                  <c:v>28898.812888423323</c:v>
                </c:pt>
                <c:pt idx="699">
                  <c:v>29006.260199998145</c:v>
                </c:pt>
                <c:pt idx="700">
                  <c:v>29237.327056142465</c:v>
                </c:pt>
                <c:pt idx="701">
                  <c:v>29368.503112855076</c:v>
                </c:pt>
                <c:pt idx="702">
                  <c:v>29425.368625535593</c:v>
                </c:pt>
                <c:pt idx="703">
                  <c:v>29696.806839362762</c:v>
                </c:pt>
                <c:pt idx="704">
                  <c:v>29750.599255238609</c:v>
                </c:pt>
                <c:pt idx="705">
                  <c:v>30060.203216698523</c:v>
                </c:pt>
                <c:pt idx="706">
                  <c:v>30174.636410633393</c:v>
                </c:pt>
                <c:pt idx="707">
                  <c:v>30353.499655362226</c:v>
                </c:pt>
                <c:pt idx="708">
                  <c:v>30524.735704454837</c:v>
                </c:pt>
                <c:pt idx="709">
                  <c:v>30765.520256150445</c:v>
                </c:pt>
                <c:pt idx="710">
                  <c:v>30946.522737460993</c:v>
                </c:pt>
                <c:pt idx="711">
                  <c:v>31083.277907656146</c:v>
                </c:pt>
                <c:pt idx="712">
                  <c:v>31274.492982053645</c:v>
                </c:pt>
                <c:pt idx="713">
                  <c:v>31447.861315630515</c:v>
                </c:pt>
                <c:pt idx="714">
                  <c:v>31555.471210633055</c:v>
                </c:pt>
                <c:pt idx="715">
                  <c:v>31775.562442128907</c:v>
                </c:pt>
                <c:pt idx="716">
                  <c:v>31989.551784168121</c:v>
                </c:pt>
                <c:pt idx="717">
                  <c:v>32125.290115738848</c:v>
                </c:pt>
                <c:pt idx="718">
                  <c:v>32277.20737701526</c:v>
                </c:pt>
                <c:pt idx="719">
                  <c:v>32385.651420922055</c:v>
                </c:pt>
                <c:pt idx="720">
                  <c:v>32539.814162329509</c:v>
                </c:pt>
                <c:pt idx="721">
                  <c:v>32738.300384483035</c:v>
                </c:pt>
                <c:pt idx="722">
                  <c:v>32894.977820112814</c:v>
                </c:pt>
                <c:pt idx="723">
                  <c:v>33098.892967002779</c:v>
                </c:pt>
                <c:pt idx="724">
                  <c:v>33226.053341706967</c:v>
                </c:pt>
                <c:pt idx="725">
                  <c:v>33360.397493799792</c:v>
                </c:pt>
                <c:pt idx="726">
                  <c:v>33530.956999488997</c:v>
                </c:pt>
                <c:pt idx="727">
                  <c:v>33761.164483660323</c:v>
                </c:pt>
                <c:pt idx="728">
                  <c:v>33822.272448981079</c:v>
                </c:pt>
                <c:pt idx="729">
                  <c:v>34016.034505269527</c:v>
                </c:pt>
                <c:pt idx="730">
                  <c:v>34134.053764159216</c:v>
                </c:pt>
                <c:pt idx="731">
                  <c:v>34268.611351364096</c:v>
                </c:pt>
                <c:pt idx="732">
                  <c:v>34408.706378902629</c:v>
                </c:pt>
                <c:pt idx="733">
                  <c:v>34637.79275900458</c:v>
                </c:pt>
                <c:pt idx="734">
                  <c:v>34783.070685294122</c:v>
                </c:pt>
                <c:pt idx="735">
                  <c:v>34988.368086568844</c:v>
                </c:pt>
                <c:pt idx="736">
                  <c:v>35091.555145332997</c:v>
                </c:pt>
                <c:pt idx="737">
                  <c:v>35271.8682779796</c:v>
                </c:pt>
                <c:pt idx="738">
                  <c:v>35401.242231875272</c:v>
                </c:pt>
                <c:pt idx="739">
                  <c:v>35588.017215032334</c:v>
                </c:pt>
                <c:pt idx="740">
                  <c:v>35673.019546901945</c:v>
                </c:pt>
                <c:pt idx="741">
                  <c:v>35892.756183556005</c:v>
                </c:pt>
                <c:pt idx="742">
                  <c:v>36039.506303531845</c:v>
                </c:pt>
                <c:pt idx="743">
                  <c:v>36180.161774699889</c:v>
                </c:pt>
                <c:pt idx="744">
                  <c:v>36339.836877477748</c:v>
                </c:pt>
                <c:pt idx="745">
                  <c:v>36596.06867634879</c:v>
                </c:pt>
                <c:pt idx="746">
                  <c:v>36838.378111235899</c:v>
                </c:pt>
                <c:pt idx="747">
                  <c:v>36756.774777103143</c:v>
                </c:pt>
                <c:pt idx="748">
                  <c:v>37022.121097734263</c:v>
                </c:pt>
                <c:pt idx="749">
                  <c:v>37194.890052328119</c:v>
                </c:pt>
                <c:pt idx="750">
                  <c:v>37302.284140687334</c:v>
                </c:pt>
                <c:pt idx="751">
                  <c:v>37441.839107845401</c:v>
                </c:pt>
                <c:pt idx="752">
                  <c:v>37625.762091211953</c:v>
                </c:pt>
                <c:pt idx="753">
                  <c:v>37848.850580348415</c:v>
                </c:pt>
                <c:pt idx="754">
                  <c:v>37885.090615587083</c:v>
                </c:pt>
                <c:pt idx="755">
                  <c:v>38064.249236209631</c:v>
                </c:pt>
                <c:pt idx="756">
                  <c:v>38307.377673815376</c:v>
                </c:pt>
                <c:pt idx="757">
                  <c:v>38459.463290962944</c:v>
                </c:pt>
                <c:pt idx="758">
                  <c:v>38509.544849670317</c:v>
                </c:pt>
                <c:pt idx="759">
                  <c:v>38687.851891028418</c:v>
                </c:pt>
                <c:pt idx="760">
                  <c:v>38751.100377017079</c:v>
                </c:pt>
                <c:pt idx="761">
                  <c:v>38994.718681797771</c:v>
                </c:pt>
                <c:pt idx="762">
                  <c:v>39139.517156760405</c:v>
                </c:pt>
                <c:pt idx="763">
                  <c:v>39318.802462113694</c:v>
                </c:pt>
                <c:pt idx="764">
                  <c:v>39431.812818268714</c:v>
                </c:pt>
                <c:pt idx="765">
                  <c:v>39651.692994890378</c:v>
                </c:pt>
                <c:pt idx="766">
                  <c:v>39720.974207022577</c:v>
                </c:pt>
                <c:pt idx="767">
                  <c:v>39808.65594912348</c:v>
                </c:pt>
                <c:pt idx="768">
                  <c:v>39947.11919925292</c:v>
                </c:pt>
                <c:pt idx="769">
                  <c:v>40269.963954598788</c:v>
                </c:pt>
                <c:pt idx="770">
                  <c:v>40327.178153241985</c:v>
                </c:pt>
                <c:pt idx="771">
                  <c:v>40524.170500054133</c:v>
                </c:pt>
                <c:pt idx="772">
                  <c:v>40741.966747408551</c:v>
                </c:pt>
                <c:pt idx="773">
                  <c:v>40958.679087518954</c:v>
                </c:pt>
                <c:pt idx="774">
                  <c:v>41032.52457264148</c:v>
                </c:pt>
                <c:pt idx="775">
                  <c:v>41227.501547879619</c:v>
                </c:pt>
                <c:pt idx="776">
                  <c:v>41453.002832575527</c:v>
                </c:pt>
                <c:pt idx="777">
                  <c:v>41463.036580157357</c:v>
                </c:pt>
                <c:pt idx="778">
                  <c:v>41656.981384001294</c:v>
                </c:pt>
                <c:pt idx="779">
                  <c:v>41909.135933445643</c:v>
                </c:pt>
                <c:pt idx="780">
                  <c:v>41867.083286334317</c:v>
                </c:pt>
                <c:pt idx="781">
                  <c:v>42058.794151495029</c:v>
                </c:pt>
                <c:pt idx="782">
                  <c:v>42255.817770867907</c:v>
                </c:pt>
                <c:pt idx="783">
                  <c:v>42468.224413768286</c:v>
                </c:pt>
                <c:pt idx="784">
                  <c:v>42630.7381412947</c:v>
                </c:pt>
                <c:pt idx="785">
                  <c:v>42823.485092417999</c:v>
                </c:pt>
                <c:pt idx="786">
                  <c:v>43087.420609245637</c:v>
                </c:pt>
                <c:pt idx="787">
                  <c:v>43237.911700468656</c:v>
                </c:pt>
                <c:pt idx="788">
                  <c:v>43354.61573005822</c:v>
                </c:pt>
                <c:pt idx="789">
                  <c:v>43551.881723406048</c:v>
                </c:pt>
                <c:pt idx="790">
                  <c:v>43644.747247855375</c:v>
                </c:pt>
                <c:pt idx="791">
                  <c:v>43868.450572749083</c:v>
                </c:pt>
                <c:pt idx="792">
                  <c:v>43985.961089820717</c:v>
                </c:pt>
                <c:pt idx="793">
                  <c:v>44175.666907141793</c:v>
                </c:pt>
                <c:pt idx="794">
                  <c:v>44422.747910361679</c:v>
                </c:pt>
                <c:pt idx="795">
                  <c:v>44504.699091729264</c:v>
                </c:pt>
                <c:pt idx="796">
                  <c:v>44609.297051298854</c:v>
                </c:pt>
                <c:pt idx="797">
                  <c:v>44775.713997982173</c:v>
                </c:pt>
                <c:pt idx="798">
                  <c:v>44979.125099620011</c:v>
                </c:pt>
                <c:pt idx="799">
                  <c:v>45153.95262178604</c:v>
                </c:pt>
                <c:pt idx="800">
                  <c:v>45342.678724335994</c:v>
                </c:pt>
                <c:pt idx="801">
                  <c:v>45471.593153054469</c:v>
                </c:pt>
                <c:pt idx="802">
                  <c:v>45581.842496073223</c:v>
                </c:pt>
                <c:pt idx="803">
                  <c:v>45783.468803596283</c:v>
                </c:pt>
                <c:pt idx="804">
                  <c:v>46003.724554788678</c:v>
                </c:pt>
                <c:pt idx="805">
                  <c:v>46105.592919634117</c:v>
                </c:pt>
                <c:pt idx="806">
                  <c:v>46194.430702398735</c:v>
                </c:pt>
                <c:pt idx="807">
                  <c:v>46409.394960479141</c:v>
                </c:pt>
                <c:pt idx="808">
                  <c:v>46598.211844487603</c:v>
                </c:pt>
                <c:pt idx="809">
                  <c:v>46759.079671443615</c:v>
                </c:pt>
                <c:pt idx="810">
                  <c:v>46855.17583155122</c:v>
                </c:pt>
                <c:pt idx="811">
                  <c:v>47045.516671929072</c:v>
                </c:pt>
                <c:pt idx="812">
                  <c:v>47173.649270853886</c:v>
                </c:pt>
                <c:pt idx="813">
                  <c:v>47416.313551753105</c:v>
                </c:pt>
                <c:pt idx="814">
                  <c:v>47532.377131075875</c:v>
                </c:pt>
                <c:pt idx="815">
                  <c:v>47670.959762080536</c:v>
                </c:pt>
                <c:pt idx="816">
                  <c:v>47889.525503811827</c:v>
                </c:pt>
                <c:pt idx="817">
                  <c:v>48056.799847391543</c:v>
                </c:pt>
                <c:pt idx="818">
                  <c:v>48227.981647865126</c:v>
                </c:pt>
                <c:pt idx="819">
                  <c:v>48371.87041277915</c:v>
                </c:pt>
                <c:pt idx="820">
                  <c:v>48543.370163476618</c:v>
                </c:pt>
                <c:pt idx="821">
                  <c:v>48681.800145634355</c:v>
                </c:pt>
                <c:pt idx="822">
                  <c:v>48855.827875158117</c:v>
                </c:pt>
                <c:pt idx="823">
                  <c:v>48954.665666897607</c:v>
                </c:pt>
                <c:pt idx="824">
                  <c:v>49206.744268757611</c:v>
                </c:pt>
                <c:pt idx="825">
                  <c:v>49343.399334890237</c:v>
                </c:pt>
                <c:pt idx="826">
                  <c:v>49549.817006814548</c:v>
                </c:pt>
                <c:pt idx="827">
                  <c:v>49572.2500918484</c:v>
                </c:pt>
                <c:pt idx="828">
                  <c:v>49837.636432081083</c:v>
                </c:pt>
                <c:pt idx="829">
                  <c:v>49989.850304098189</c:v>
                </c:pt>
                <c:pt idx="830">
                  <c:v>50081.497648656528</c:v>
                </c:pt>
                <c:pt idx="831">
                  <c:v>50227.982145940943</c:v>
                </c:pt>
                <c:pt idx="832">
                  <c:v>50479.197846580406</c:v>
                </c:pt>
                <c:pt idx="833">
                  <c:v>50636.022608084539</c:v>
                </c:pt>
                <c:pt idx="834">
                  <c:v>50914.558838334116</c:v>
                </c:pt>
                <c:pt idx="835">
                  <c:v>51032.940549172425</c:v>
                </c:pt>
                <c:pt idx="836">
                  <c:v>51174.26281084714</c:v>
                </c:pt>
                <c:pt idx="837">
                  <c:v>51350.871549250791</c:v>
                </c:pt>
                <c:pt idx="838">
                  <c:v>51546.814738114699</c:v>
                </c:pt>
                <c:pt idx="839">
                  <c:v>51724.92754343796</c:v>
                </c:pt>
                <c:pt idx="840">
                  <c:v>51819.033101284025</c:v>
                </c:pt>
                <c:pt idx="841">
                  <c:v>52024.808310019042</c:v>
                </c:pt>
                <c:pt idx="842">
                  <c:v>52110.547551188603</c:v>
                </c:pt>
                <c:pt idx="843">
                  <c:v>52281.805252709157</c:v>
                </c:pt>
                <c:pt idx="844">
                  <c:v>52510.556192237404</c:v>
                </c:pt>
                <c:pt idx="845">
                  <c:v>52608.91476279308</c:v>
                </c:pt>
                <c:pt idx="846">
                  <c:v>52757.400031023462</c:v>
                </c:pt>
                <c:pt idx="847">
                  <c:v>52961.641720818079</c:v>
                </c:pt>
                <c:pt idx="848">
                  <c:v>53089.668605565428</c:v>
                </c:pt>
                <c:pt idx="849">
                  <c:v>53304.901467705204</c:v>
                </c:pt>
                <c:pt idx="850">
                  <c:v>53372.756423336286</c:v>
                </c:pt>
                <c:pt idx="851">
                  <c:v>53572.405410051993</c:v>
                </c:pt>
                <c:pt idx="852">
                  <c:v>53662.708836819707</c:v>
                </c:pt>
                <c:pt idx="853">
                  <c:v>53867.753995275787</c:v>
                </c:pt>
                <c:pt idx="854">
                  <c:v>54023.847467184853</c:v>
                </c:pt>
                <c:pt idx="855">
                  <c:v>54174.98493342544</c:v>
                </c:pt>
                <c:pt idx="856">
                  <c:v>54342.646435929928</c:v>
                </c:pt>
                <c:pt idx="857">
                  <c:v>54384.456013758223</c:v>
                </c:pt>
                <c:pt idx="858">
                  <c:v>54649.224016374217</c:v>
                </c:pt>
                <c:pt idx="859">
                  <c:v>54783.120541364769</c:v>
                </c:pt>
                <c:pt idx="860">
                  <c:v>55020.921489509827</c:v>
                </c:pt>
                <c:pt idx="861">
                  <c:v>55194.593346243128</c:v>
                </c:pt>
                <c:pt idx="862">
                  <c:v>55372.815955951992</c:v>
                </c:pt>
                <c:pt idx="863">
                  <c:v>55524.21092347565</c:v>
                </c:pt>
                <c:pt idx="864">
                  <c:v>55590.935928755047</c:v>
                </c:pt>
                <c:pt idx="865">
                  <c:v>55838.027948855699</c:v>
                </c:pt>
                <c:pt idx="866">
                  <c:v>55907.153277605154</c:v>
                </c:pt>
                <c:pt idx="867">
                  <c:v>56157.664897481933</c:v>
                </c:pt>
                <c:pt idx="868">
                  <c:v>56173.26982511222</c:v>
                </c:pt>
                <c:pt idx="869">
                  <c:v>56326.478696722785</c:v>
                </c:pt>
                <c:pt idx="870">
                  <c:v>56514.012428548762</c:v>
                </c:pt>
                <c:pt idx="871">
                  <c:v>56640.721082960612</c:v>
                </c:pt>
                <c:pt idx="872">
                  <c:v>56756.729188224548</c:v>
                </c:pt>
                <c:pt idx="873">
                  <c:v>56981.665078207749</c:v>
                </c:pt>
                <c:pt idx="874">
                  <c:v>57028.49381423508</c:v>
                </c:pt>
                <c:pt idx="875">
                  <c:v>57184.37126727945</c:v>
                </c:pt>
                <c:pt idx="876">
                  <c:v>57231.086861379976</c:v>
                </c:pt>
                <c:pt idx="877">
                  <c:v>57389.042849413789</c:v>
                </c:pt>
                <c:pt idx="878">
                  <c:v>57489.422281418651</c:v>
                </c:pt>
                <c:pt idx="879">
                  <c:v>57760.007753417776</c:v>
                </c:pt>
                <c:pt idx="880">
                  <c:v>58026.265493623861</c:v>
                </c:pt>
                <c:pt idx="881">
                  <c:v>58181.265998667281</c:v>
                </c:pt>
                <c:pt idx="882">
                  <c:v>58426.769644740059</c:v>
                </c:pt>
                <c:pt idx="883">
                  <c:v>58617.668295019343</c:v>
                </c:pt>
                <c:pt idx="884">
                  <c:v>58756.770481409607</c:v>
                </c:pt>
                <c:pt idx="885">
                  <c:v>58931.15756281263</c:v>
                </c:pt>
                <c:pt idx="886">
                  <c:v>59041.177082403512</c:v>
                </c:pt>
                <c:pt idx="887">
                  <c:v>59044.635599860987</c:v>
                </c:pt>
                <c:pt idx="888">
                  <c:v>59382.801439880779</c:v>
                </c:pt>
                <c:pt idx="889">
                  <c:v>59411.252926214409</c:v>
                </c:pt>
                <c:pt idx="890">
                  <c:v>59549.311921805951</c:v>
                </c:pt>
                <c:pt idx="891">
                  <c:v>59672.330347013856</c:v>
                </c:pt>
                <c:pt idx="892">
                  <c:v>59785.556580431461</c:v>
                </c:pt>
                <c:pt idx="893">
                  <c:v>59962.791146373129</c:v>
                </c:pt>
                <c:pt idx="894">
                  <c:v>60012.793588354994</c:v>
                </c:pt>
                <c:pt idx="895">
                  <c:v>60128.222206907682</c:v>
                </c:pt>
                <c:pt idx="896">
                  <c:v>60303.613568394234</c:v>
                </c:pt>
                <c:pt idx="897">
                  <c:v>60377.564972420187</c:v>
                </c:pt>
                <c:pt idx="898">
                  <c:v>60514.483190551997</c:v>
                </c:pt>
                <c:pt idx="899">
                  <c:v>60665.790589094919</c:v>
                </c:pt>
                <c:pt idx="900">
                  <c:v>60781.440911834914</c:v>
                </c:pt>
                <c:pt idx="901">
                  <c:v>60877.709448985981</c:v>
                </c:pt>
                <c:pt idx="902">
                  <c:v>60989.438855106753</c:v>
                </c:pt>
                <c:pt idx="903">
                  <c:v>61283.729725378209</c:v>
                </c:pt>
                <c:pt idx="904">
                  <c:v>61459.756856955515</c:v>
                </c:pt>
                <c:pt idx="905">
                  <c:v>61594.814437591769</c:v>
                </c:pt>
                <c:pt idx="906">
                  <c:v>61847.752629797324</c:v>
                </c:pt>
                <c:pt idx="907">
                  <c:v>61956.994195886728</c:v>
                </c:pt>
                <c:pt idx="908">
                  <c:v>62336.346304188221</c:v>
                </c:pt>
                <c:pt idx="909">
                  <c:v>62506.957990492112</c:v>
                </c:pt>
                <c:pt idx="910">
                  <c:v>62659.136020382393</c:v>
                </c:pt>
                <c:pt idx="911">
                  <c:v>62907.483181452328</c:v>
                </c:pt>
                <c:pt idx="912">
                  <c:v>63163.835012577074</c:v>
                </c:pt>
                <c:pt idx="913">
                  <c:v>63305.924488613964</c:v>
                </c:pt>
                <c:pt idx="914">
                  <c:v>63603.968823329902</c:v>
                </c:pt>
                <c:pt idx="915">
                  <c:v>63798.545155951433</c:v>
                </c:pt>
                <c:pt idx="916">
                  <c:v>64023.573861451536</c:v>
                </c:pt>
                <c:pt idx="917">
                  <c:v>64121.322699082099</c:v>
                </c:pt>
                <c:pt idx="918">
                  <c:v>64379.405407571867</c:v>
                </c:pt>
                <c:pt idx="919">
                  <c:v>64553.456413096814</c:v>
                </c:pt>
                <c:pt idx="920">
                  <c:v>64657.894607702285</c:v>
                </c:pt>
                <c:pt idx="921">
                  <c:v>64883.294977927901</c:v>
                </c:pt>
                <c:pt idx="922">
                  <c:v>65037.467773241056</c:v>
                </c:pt>
                <c:pt idx="923">
                  <c:v>65262.994364435945</c:v>
                </c:pt>
                <c:pt idx="924">
                  <c:v>65419.770258439094</c:v>
                </c:pt>
                <c:pt idx="925">
                  <c:v>65672.259161108726</c:v>
                </c:pt>
                <c:pt idx="926">
                  <c:v>66013.031253182242</c:v>
                </c:pt>
                <c:pt idx="927">
                  <c:v>66171.654846232603</c:v>
                </c:pt>
                <c:pt idx="928">
                  <c:v>66353.949073027659</c:v>
                </c:pt>
                <c:pt idx="929">
                  <c:v>66694.777075975697</c:v>
                </c:pt>
                <c:pt idx="930">
                  <c:v>66839.546177466895</c:v>
                </c:pt>
                <c:pt idx="931">
                  <c:v>66998.822319084022</c:v>
                </c:pt>
                <c:pt idx="932">
                  <c:v>67062.776940944401</c:v>
                </c:pt>
                <c:pt idx="933">
                  <c:v>67396.679619770905</c:v>
                </c:pt>
                <c:pt idx="934">
                  <c:v>67562.460009879083</c:v>
                </c:pt>
                <c:pt idx="935">
                  <c:v>67807.760525768914</c:v>
                </c:pt>
                <c:pt idx="936">
                  <c:v>67949.956395077767</c:v>
                </c:pt>
                <c:pt idx="937">
                  <c:v>68212.051739722752</c:v>
                </c:pt>
                <c:pt idx="938">
                  <c:v>68239.843126736785</c:v>
                </c:pt>
                <c:pt idx="939">
                  <c:v>68381.733494027678</c:v>
                </c:pt>
                <c:pt idx="940">
                  <c:v>68691.272316456947</c:v>
                </c:pt>
                <c:pt idx="941">
                  <c:v>68825.512098790452</c:v>
                </c:pt>
                <c:pt idx="942">
                  <c:v>69030.777855043285</c:v>
                </c:pt>
                <c:pt idx="943">
                  <c:v>69132.74922592011</c:v>
                </c:pt>
                <c:pt idx="944">
                  <c:v>69278.822919479469</c:v>
                </c:pt>
                <c:pt idx="945">
                  <c:v>69454.188735807023</c:v>
                </c:pt>
                <c:pt idx="946">
                  <c:v>69666.020140020642</c:v>
                </c:pt>
                <c:pt idx="947">
                  <c:v>69840.613327166488</c:v>
                </c:pt>
                <c:pt idx="948">
                  <c:v>69990.189621481244</c:v>
                </c:pt>
                <c:pt idx="949">
                  <c:v>70083.810895350209</c:v>
                </c:pt>
                <c:pt idx="950">
                  <c:v>70121.004287874384</c:v>
                </c:pt>
                <c:pt idx="951">
                  <c:v>70292.420210323849</c:v>
                </c:pt>
                <c:pt idx="952">
                  <c:v>70375.787390154917</c:v>
                </c:pt>
                <c:pt idx="953">
                  <c:v>70502.771240665417</c:v>
                </c:pt>
                <c:pt idx="954">
                  <c:v>70826.532515996136</c:v>
                </c:pt>
                <c:pt idx="955">
                  <c:v>70899.4033220243</c:v>
                </c:pt>
                <c:pt idx="956">
                  <c:v>70922.918972206375</c:v>
                </c:pt>
                <c:pt idx="957">
                  <c:v>71066.609291873727</c:v>
                </c:pt>
                <c:pt idx="958">
                  <c:v>71185.217204607019</c:v>
                </c:pt>
                <c:pt idx="959">
                  <c:v>71300.438798764764</c:v>
                </c:pt>
                <c:pt idx="960">
                  <c:v>71544.650328935342</c:v>
                </c:pt>
                <c:pt idx="961">
                  <c:v>71592.226711269206</c:v>
                </c:pt>
                <c:pt idx="962">
                  <c:v>71642.827214401623</c:v>
                </c:pt>
                <c:pt idx="963">
                  <c:v>71928.883728008674</c:v>
                </c:pt>
                <c:pt idx="964">
                  <c:v>71933.126207158013</c:v>
                </c:pt>
                <c:pt idx="965">
                  <c:v>72041.889878887217</c:v>
                </c:pt>
                <c:pt idx="966">
                  <c:v>72060.719559292353</c:v>
                </c:pt>
                <c:pt idx="967">
                  <c:v>72289.602859410297</c:v>
                </c:pt>
                <c:pt idx="968">
                  <c:v>72479.171865220342</c:v>
                </c:pt>
                <c:pt idx="969">
                  <c:v>72539.789138003121</c:v>
                </c:pt>
                <c:pt idx="970">
                  <c:v>72771.946759636121</c:v>
                </c:pt>
                <c:pt idx="971">
                  <c:v>72815.450993322302</c:v>
                </c:pt>
                <c:pt idx="972">
                  <c:v>73036.612684834297</c:v>
                </c:pt>
                <c:pt idx="973">
                  <c:v>73126.182495552071</c:v>
                </c:pt>
                <c:pt idx="974">
                  <c:v>73314.119426387173</c:v>
                </c:pt>
                <c:pt idx="975">
                  <c:v>73295.628556272175</c:v>
                </c:pt>
                <c:pt idx="976">
                  <c:v>73505.01253014525</c:v>
                </c:pt>
                <c:pt idx="977">
                  <c:v>73608.490734089413</c:v>
                </c:pt>
                <c:pt idx="978">
                  <c:v>73807.818075605508</c:v>
                </c:pt>
                <c:pt idx="979">
                  <c:v>73964.028988393897</c:v>
                </c:pt>
                <c:pt idx="980">
                  <c:v>74023.629784269811</c:v>
                </c:pt>
                <c:pt idx="981">
                  <c:v>74194.094584866631</c:v>
                </c:pt>
                <c:pt idx="982">
                  <c:v>74274.172325198801</c:v>
                </c:pt>
                <c:pt idx="983">
                  <c:v>74331.364327238916</c:v>
                </c:pt>
                <c:pt idx="984">
                  <c:v>74506.393072676379</c:v>
                </c:pt>
                <c:pt idx="985">
                  <c:v>74708.097347381787</c:v>
                </c:pt>
                <c:pt idx="986">
                  <c:v>74914.00739809667</c:v>
                </c:pt>
                <c:pt idx="987">
                  <c:v>74905.970372576397</c:v>
                </c:pt>
                <c:pt idx="988">
                  <c:v>74892.819015801055</c:v>
                </c:pt>
                <c:pt idx="989">
                  <c:v>75026.53253367859</c:v>
                </c:pt>
                <c:pt idx="990">
                  <c:v>75247.344884415972</c:v>
                </c:pt>
                <c:pt idx="991">
                  <c:v>75349.088957394109</c:v>
                </c:pt>
                <c:pt idx="992">
                  <c:v>75584.465732527882</c:v>
                </c:pt>
                <c:pt idx="993">
                  <c:v>75667.214021121152</c:v>
                </c:pt>
                <c:pt idx="994">
                  <c:v>75703.773796432259</c:v>
                </c:pt>
                <c:pt idx="995">
                  <c:v>75779.694275317393</c:v>
                </c:pt>
                <c:pt idx="996">
                  <c:v>75774.447485909142</c:v>
                </c:pt>
                <c:pt idx="997">
                  <c:v>75996.791802582316</c:v>
                </c:pt>
                <c:pt idx="998">
                  <c:v>76130.027060684195</c:v>
                </c:pt>
                <c:pt idx="999">
                  <c:v>76359.140693562411</c:v>
                </c:pt>
                <c:pt idx="1000">
                  <c:v>76479.011799744039</c:v>
                </c:pt>
                <c:pt idx="1001">
                  <c:v>76483.164447420539</c:v>
                </c:pt>
                <c:pt idx="1002">
                  <c:v>76552.682492514941</c:v>
                </c:pt>
                <c:pt idx="1003">
                  <c:v>76627.821852008783</c:v>
                </c:pt>
                <c:pt idx="1004">
                  <c:v>76828.346740751964</c:v>
                </c:pt>
                <c:pt idx="1005">
                  <c:v>76818.227219085908</c:v>
                </c:pt>
                <c:pt idx="1006">
                  <c:v>77127.655322243038</c:v>
                </c:pt>
                <c:pt idx="1007">
                  <c:v>77161.097776374561</c:v>
                </c:pt>
                <c:pt idx="1008">
                  <c:v>77361.352124979414</c:v>
                </c:pt>
                <c:pt idx="1009">
                  <c:v>77607.072610527146</c:v>
                </c:pt>
                <c:pt idx="1010">
                  <c:v>77612.346468640535</c:v>
                </c:pt>
                <c:pt idx="1011">
                  <c:v>77535.67645039357</c:v>
                </c:pt>
                <c:pt idx="1012">
                  <c:v>77703.544038456734</c:v>
                </c:pt>
                <c:pt idx="1013">
                  <c:v>77650.069900236209</c:v>
                </c:pt>
                <c:pt idx="1014">
                  <c:v>77800.82927662268</c:v>
                </c:pt>
                <c:pt idx="1015">
                  <c:v>78119.076695541706</c:v>
                </c:pt>
                <c:pt idx="1016">
                  <c:v>78305.477624493476</c:v>
                </c:pt>
                <c:pt idx="1017">
                  <c:v>78446.552278016257</c:v>
                </c:pt>
                <c:pt idx="1018">
                  <c:v>78424.43442442111</c:v>
                </c:pt>
                <c:pt idx="1019">
                  <c:v>78573.238215676101</c:v>
                </c:pt>
                <c:pt idx="1020">
                  <c:v>78574.466104506006</c:v>
                </c:pt>
                <c:pt idx="1021">
                  <c:v>78500.190177865981</c:v>
                </c:pt>
                <c:pt idx="1022">
                  <c:v>78733.790336675083</c:v>
                </c:pt>
                <c:pt idx="1023">
                  <c:v>78806.870339706584</c:v>
                </c:pt>
                <c:pt idx="1024">
                  <c:v>79024.045580780323</c:v>
                </c:pt>
                <c:pt idx="1025">
                  <c:v>79207.757499938787</c:v>
                </c:pt>
                <c:pt idx="1026">
                  <c:v>79193.694002546501</c:v>
                </c:pt>
                <c:pt idx="1027">
                  <c:v>79152.641193079602</c:v>
                </c:pt>
                <c:pt idx="1028">
                  <c:v>79115.109901688746</c:v>
                </c:pt>
                <c:pt idx="1029">
                  <c:v>79193.712338168014</c:v>
                </c:pt>
                <c:pt idx="1030">
                  <c:v>79316.80515603903</c:v>
                </c:pt>
                <c:pt idx="1031">
                  <c:v>79676.742580153732</c:v>
                </c:pt>
                <c:pt idx="1032">
                  <c:v>79914.002311180753</c:v>
                </c:pt>
                <c:pt idx="1033">
                  <c:v>79962.802103139562</c:v>
                </c:pt>
                <c:pt idx="1034">
                  <c:v>80122.165511653817</c:v>
                </c:pt>
                <c:pt idx="1035">
                  <c:v>80036.298557860442</c:v>
                </c:pt>
                <c:pt idx="1036">
                  <c:v>80190.07383745379</c:v>
                </c:pt>
                <c:pt idx="1037">
                  <c:v>80225.176068654997</c:v>
                </c:pt>
                <c:pt idx="1038">
                  <c:v>80343.480448389018</c:v>
                </c:pt>
                <c:pt idx="1039">
                  <c:v>80625.23333120186</c:v>
                </c:pt>
                <c:pt idx="1040">
                  <c:v>80875.739965895962</c:v>
                </c:pt>
                <c:pt idx="1041">
                  <c:v>80906.948392982405</c:v>
                </c:pt>
                <c:pt idx="1042">
                  <c:v>81087.859775509205</c:v>
                </c:pt>
                <c:pt idx="1043">
                  <c:v>81098.986139654371</c:v>
                </c:pt>
                <c:pt idx="1044">
                  <c:v>81031.788535754808</c:v>
                </c:pt>
                <c:pt idx="1045">
                  <c:v>80883.707232311746</c:v>
                </c:pt>
                <c:pt idx="1046">
                  <c:v>81140.371045432083</c:v>
                </c:pt>
                <c:pt idx="1047">
                  <c:v>81356.310204596142</c:v>
                </c:pt>
                <c:pt idx="1048">
                  <c:v>81557.329182912057</c:v>
                </c:pt>
                <c:pt idx="1049">
                  <c:v>81770.992229730182</c:v>
                </c:pt>
                <c:pt idx="1050">
                  <c:v>81783.133643491397</c:v>
                </c:pt>
                <c:pt idx="1051">
                  <c:v>81929.462162286247</c:v>
                </c:pt>
                <c:pt idx="1052">
                  <c:v>81843.015452870124</c:v>
                </c:pt>
                <c:pt idx="1053">
                  <c:v>81724.337710426174</c:v>
                </c:pt>
                <c:pt idx="1054">
                  <c:v>81788.276780796907</c:v>
                </c:pt>
                <c:pt idx="1055">
                  <c:v>82036.764453983153</c:v>
                </c:pt>
                <c:pt idx="1056">
                  <c:v>82296.03752314164</c:v>
                </c:pt>
                <c:pt idx="1057">
                  <c:v>82473.556980966416</c:v>
                </c:pt>
                <c:pt idx="1058">
                  <c:v>82644.221128693403</c:v>
                </c:pt>
                <c:pt idx="1059">
                  <c:v>82771.747480834369</c:v>
                </c:pt>
                <c:pt idx="1060">
                  <c:v>82730.340401122841</c:v>
                </c:pt>
                <c:pt idx="1061">
                  <c:v>82818.448742301844</c:v>
                </c:pt>
                <c:pt idx="1062">
                  <c:v>82579.165778473878</c:v>
                </c:pt>
                <c:pt idx="1063">
                  <c:v>82681.454435481559</c:v>
                </c:pt>
                <c:pt idx="1064">
                  <c:v>82866.713482194275</c:v>
                </c:pt>
                <c:pt idx="1065">
                  <c:v>83158.975479864414</c:v>
                </c:pt>
                <c:pt idx="1066">
                  <c:v>83439.037940051829</c:v>
                </c:pt>
                <c:pt idx="1067">
                  <c:v>83529.974110775293</c:v>
                </c:pt>
                <c:pt idx="1068">
                  <c:v>83485.976362516623</c:v>
                </c:pt>
                <c:pt idx="1069">
                  <c:v>83269.642512796374</c:v>
                </c:pt>
                <c:pt idx="1070">
                  <c:v>83282.750179609458</c:v>
                </c:pt>
                <c:pt idx="1071">
                  <c:v>83256.277564846474</c:v>
                </c:pt>
                <c:pt idx="1072">
                  <c:v>83530.580856351167</c:v>
                </c:pt>
                <c:pt idx="1073">
                  <c:v>83782.7456452404</c:v>
                </c:pt>
                <c:pt idx="1074">
                  <c:v>83912.572986759289</c:v>
                </c:pt>
                <c:pt idx="1075">
                  <c:v>84061.038584128095</c:v>
                </c:pt>
                <c:pt idx="1076">
                  <c:v>84201.789975093488</c:v>
                </c:pt>
                <c:pt idx="1077">
                  <c:v>84164.766647080178</c:v>
                </c:pt>
                <c:pt idx="1078">
                  <c:v>83996.542187792555</c:v>
                </c:pt>
                <c:pt idx="1079">
                  <c:v>84079.172233398436</c:v>
                </c:pt>
                <c:pt idx="1080">
                  <c:v>84288.603290845902</c:v>
                </c:pt>
                <c:pt idx="1081">
                  <c:v>84169.548560580253</c:v>
                </c:pt>
                <c:pt idx="1082">
                  <c:v>84237.121831673692</c:v>
                </c:pt>
                <c:pt idx="1083">
                  <c:v>84268.738915073118</c:v>
                </c:pt>
                <c:pt idx="1084">
                  <c:v>84185.84393171595</c:v>
                </c:pt>
                <c:pt idx="1085">
                  <c:v>84112.66288525972</c:v>
                </c:pt>
                <c:pt idx="1086">
                  <c:v>84142.438932910984</c:v>
                </c:pt>
                <c:pt idx="1087">
                  <c:v>84460.2722458887</c:v>
                </c:pt>
                <c:pt idx="1088">
                  <c:v>84727.505190140888</c:v>
                </c:pt>
                <c:pt idx="1089">
                  <c:v>84994.273181317796</c:v>
                </c:pt>
                <c:pt idx="1090">
                  <c:v>85295.058785894347</c:v>
                </c:pt>
                <c:pt idx="1091">
                  <c:v>85633.168087570011</c:v>
                </c:pt>
                <c:pt idx="1092">
                  <c:v>85546.690231515939</c:v>
                </c:pt>
                <c:pt idx="1093">
                  <c:v>85772.065314438165</c:v>
                </c:pt>
                <c:pt idx="1094">
                  <c:v>85804.089885740177</c:v>
                </c:pt>
                <c:pt idx="1095">
                  <c:v>85709.747408097261</c:v>
                </c:pt>
                <c:pt idx="1096">
                  <c:v>85642.995726804918</c:v>
                </c:pt>
                <c:pt idx="1097">
                  <c:v>85512.331818201026</c:v>
                </c:pt>
                <c:pt idx="1098">
                  <c:v>85479.317279772353</c:v>
                </c:pt>
                <c:pt idx="1099">
                  <c:v>85556.002235891254</c:v>
                </c:pt>
                <c:pt idx="1100">
                  <c:v>85838.802036501758</c:v>
                </c:pt>
                <c:pt idx="1101">
                  <c:v>86102.876515567521</c:v>
                </c:pt>
                <c:pt idx="1102">
                  <c:v>86374.231080712518</c:v>
                </c:pt>
                <c:pt idx="1103">
                  <c:v>86467.861401476199</c:v>
                </c:pt>
                <c:pt idx="1104">
                  <c:v>86592.682361640414</c:v>
                </c:pt>
                <c:pt idx="1105">
                  <c:v>86479.514794945237</c:v>
                </c:pt>
                <c:pt idx="1106">
                  <c:v>86239.222190513945</c:v>
                </c:pt>
                <c:pt idx="1107">
                  <c:v>86107.920092317916</c:v>
                </c:pt>
                <c:pt idx="1108">
                  <c:v>86113.681562433238</c:v>
                </c:pt>
                <c:pt idx="1109">
                  <c:v>86399.875079083868</c:v>
                </c:pt>
                <c:pt idx="1110">
                  <c:v>86620.169521150005</c:v>
                </c:pt>
                <c:pt idx="1111">
                  <c:v>86824.794615987033</c:v>
                </c:pt>
                <c:pt idx="1112">
                  <c:v>87040.096292327886</c:v>
                </c:pt>
                <c:pt idx="1113">
                  <c:v>87129.458799220374</c:v>
                </c:pt>
                <c:pt idx="1114">
                  <c:v>87154.152295676016</c:v>
                </c:pt>
                <c:pt idx="1115">
                  <c:v>86793.604598923877</c:v>
                </c:pt>
                <c:pt idx="1116">
                  <c:v>86645.208300850834</c:v>
                </c:pt>
                <c:pt idx="1117">
                  <c:v>86655.039766999456</c:v>
                </c:pt>
                <c:pt idx="1118">
                  <c:v>86697.624784901665</c:v>
                </c:pt>
                <c:pt idx="1119">
                  <c:v>87094.601008549478</c:v>
                </c:pt>
                <c:pt idx="1120">
                  <c:v>87447.1944063845</c:v>
                </c:pt>
                <c:pt idx="1121">
                  <c:v>87714.849389819181</c:v>
                </c:pt>
                <c:pt idx="1122">
                  <c:v>87641.307667625661</c:v>
                </c:pt>
                <c:pt idx="1123">
                  <c:v>87612.926544722388</c:v>
                </c:pt>
                <c:pt idx="1124">
                  <c:v>87407.028946505568</c:v>
                </c:pt>
                <c:pt idx="1125">
                  <c:v>87186.911561014698</c:v>
                </c:pt>
                <c:pt idx="1126">
                  <c:v>87041.698274015478</c:v>
                </c:pt>
                <c:pt idx="1127">
                  <c:v>87167.889412103614</c:v>
                </c:pt>
                <c:pt idx="1128">
                  <c:v>87546.625190315739</c:v>
                </c:pt>
                <c:pt idx="1129">
                  <c:v>87771.20867900041</c:v>
                </c:pt>
                <c:pt idx="1130">
                  <c:v>88027.970136009928</c:v>
                </c:pt>
                <c:pt idx="1131">
                  <c:v>88065.546842044496</c:v>
                </c:pt>
                <c:pt idx="1132">
                  <c:v>87891.29807285752</c:v>
                </c:pt>
                <c:pt idx="1133">
                  <c:v>87821.435659024617</c:v>
                </c:pt>
                <c:pt idx="1134">
                  <c:v>87746.288899511317</c:v>
                </c:pt>
                <c:pt idx="1135">
                  <c:v>87577.215711399622</c:v>
                </c:pt>
                <c:pt idx="1136">
                  <c:v>87592.059872746424</c:v>
                </c:pt>
                <c:pt idx="1137">
                  <c:v>87836.907287988681</c:v>
                </c:pt>
                <c:pt idx="1138">
                  <c:v>87896.326461977616</c:v>
                </c:pt>
                <c:pt idx="1139">
                  <c:v>88290.538017853731</c:v>
                </c:pt>
                <c:pt idx="1140">
                  <c:v>88296.911846521267</c:v>
                </c:pt>
                <c:pt idx="1141">
                  <c:v>88136.280746072502</c:v>
                </c:pt>
                <c:pt idx="1142">
                  <c:v>87964.10924127094</c:v>
                </c:pt>
                <c:pt idx="1143">
                  <c:v>87768.869562876818</c:v>
                </c:pt>
                <c:pt idx="1144">
                  <c:v>87505.99793902869</c:v>
                </c:pt>
                <c:pt idx="1145">
                  <c:v>87473.345532692387</c:v>
                </c:pt>
                <c:pt idx="1146">
                  <c:v>87486.58693238454</c:v>
                </c:pt>
                <c:pt idx="1147">
                  <c:v>87742.347431147777</c:v>
                </c:pt>
                <c:pt idx="1148">
                  <c:v>87948.268562082798</c:v>
                </c:pt>
                <c:pt idx="1149">
                  <c:v>87938.690517911047</c:v>
                </c:pt>
                <c:pt idx="1150">
                  <c:v>87939.316773702769</c:v>
                </c:pt>
                <c:pt idx="1151">
                  <c:v>87716.562254278804</c:v>
                </c:pt>
                <c:pt idx="1152">
                  <c:v>87726.029071540033</c:v>
                </c:pt>
                <c:pt idx="1153">
                  <c:v>87416.494758862507</c:v>
                </c:pt>
                <c:pt idx="1154">
                  <c:v>87211.826533160114</c:v>
                </c:pt>
                <c:pt idx="1155">
                  <c:v>87110.068754883643</c:v>
                </c:pt>
                <c:pt idx="1156">
                  <c:v>87191.58885623129</c:v>
                </c:pt>
                <c:pt idx="1157">
                  <c:v>87425.444952377016</c:v>
                </c:pt>
                <c:pt idx="1158">
                  <c:v>87443.750578471925</c:v>
                </c:pt>
                <c:pt idx="1159">
                  <c:v>87796.018158632374</c:v>
                </c:pt>
                <c:pt idx="1160">
                  <c:v>87870.171564092423</c:v>
                </c:pt>
                <c:pt idx="1161">
                  <c:v>87845.36146228094</c:v>
                </c:pt>
                <c:pt idx="1162">
                  <c:v>87901.483793002597</c:v>
                </c:pt>
                <c:pt idx="1163">
                  <c:v>87726.157997277187</c:v>
                </c:pt>
                <c:pt idx="1164">
                  <c:v>87555.723120302806</c:v>
                </c:pt>
                <c:pt idx="1165">
                  <c:v>87506.255771109456</c:v>
                </c:pt>
                <c:pt idx="1166">
                  <c:v>87718.054104782175</c:v>
                </c:pt>
                <c:pt idx="1167">
                  <c:v>88008.205715238335</c:v>
                </c:pt>
                <c:pt idx="1168">
                  <c:v>87976.137162123705</c:v>
                </c:pt>
                <c:pt idx="1169">
                  <c:v>88410.150869039586</c:v>
                </c:pt>
                <c:pt idx="1170">
                  <c:v>88756.010220352604</c:v>
                </c:pt>
                <c:pt idx="1171">
                  <c:v>89133.12343219266</c:v>
                </c:pt>
                <c:pt idx="1172">
                  <c:v>89417.385068153817</c:v>
                </c:pt>
                <c:pt idx="1173">
                  <c:v>89583.852542654698</c:v>
                </c:pt>
                <c:pt idx="1174">
                  <c:v>89342.327521513318</c:v>
                </c:pt>
                <c:pt idx="1175">
                  <c:v>89453.762759323319</c:v>
                </c:pt>
                <c:pt idx="1176">
                  <c:v>89379.791563097344</c:v>
                </c:pt>
                <c:pt idx="1177">
                  <c:v>89604.143298039853</c:v>
                </c:pt>
                <c:pt idx="1178">
                  <c:v>89940.923683065252</c:v>
                </c:pt>
                <c:pt idx="1179">
                  <c:v>90585.491096946193</c:v>
                </c:pt>
                <c:pt idx="1180">
                  <c:v>90887.225897693846</c:v>
                </c:pt>
                <c:pt idx="1181">
                  <c:v>91218.147886519582</c:v>
                </c:pt>
                <c:pt idx="1182">
                  <c:v>91442.259067500054</c:v>
                </c:pt>
                <c:pt idx="1183">
                  <c:v>91620.651284079315</c:v>
                </c:pt>
                <c:pt idx="1184">
                  <c:v>91720.134587474211</c:v>
                </c:pt>
                <c:pt idx="1185">
                  <c:v>91516.395494783661</c:v>
                </c:pt>
                <c:pt idx="1186">
                  <c:v>91445.578562105497</c:v>
                </c:pt>
                <c:pt idx="1187">
                  <c:v>91437.59334082283</c:v>
                </c:pt>
                <c:pt idx="1188">
                  <c:v>91485.41283991636</c:v>
                </c:pt>
                <c:pt idx="1189">
                  <c:v>91769.066234422251</c:v>
                </c:pt>
                <c:pt idx="1190">
                  <c:v>92119.419238536328</c:v>
                </c:pt>
                <c:pt idx="1191">
                  <c:v>92604.496151463027</c:v>
                </c:pt>
                <c:pt idx="1192">
                  <c:v>92570.786448382365</c:v>
                </c:pt>
                <c:pt idx="1193">
                  <c:v>92614.828737387477</c:v>
                </c:pt>
                <c:pt idx="1194">
                  <c:v>92555.527775124181</c:v>
                </c:pt>
                <c:pt idx="1195">
                  <c:v>92415.56644048843</c:v>
                </c:pt>
                <c:pt idx="1196">
                  <c:v>92435.251980893285</c:v>
                </c:pt>
                <c:pt idx="1197">
                  <c:v>92300.703884620612</c:v>
                </c:pt>
                <c:pt idx="1198">
                  <c:v>92137.238975520348</c:v>
                </c:pt>
                <c:pt idx="1199">
                  <c:v>92065.684173270667</c:v>
                </c:pt>
                <c:pt idx="1200">
                  <c:v>92077.231663260842</c:v>
                </c:pt>
                <c:pt idx="1201">
                  <c:v>92296.018005008067</c:v>
                </c:pt>
                <c:pt idx="1202">
                  <c:v>92407.817730104347</c:v>
                </c:pt>
                <c:pt idx="1203">
                  <c:v>92702.897691512597</c:v>
                </c:pt>
                <c:pt idx="1204">
                  <c:v>92723.084155972203</c:v>
                </c:pt>
                <c:pt idx="1205">
                  <c:v>92857.659625377142</c:v>
                </c:pt>
                <c:pt idx="1206">
                  <c:v>92649.517083400031</c:v>
                </c:pt>
                <c:pt idx="1207">
                  <c:v>92440.030410285894</c:v>
                </c:pt>
                <c:pt idx="1208">
                  <c:v>91838.67521073141</c:v>
                </c:pt>
                <c:pt idx="1209">
                  <c:v>91706.006750810542</c:v>
                </c:pt>
                <c:pt idx="1210">
                  <c:v>91735.018703353766</c:v>
                </c:pt>
                <c:pt idx="1211">
                  <c:v>91843.10192369057</c:v>
                </c:pt>
                <c:pt idx="1212">
                  <c:v>92113.626931976352</c:v>
                </c:pt>
                <c:pt idx="1213">
                  <c:v>92218.038317149258</c:v>
                </c:pt>
                <c:pt idx="1214">
                  <c:v>92248.163571139361</c:v>
                </c:pt>
                <c:pt idx="1215">
                  <c:v>92565.860117231161</c:v>
                </c:pt>
                <c:pt idx="1216">
                  <c:v>92275.83563019977</c:v>
                </c:pt>
                <c:pt idx="1217">
                  <c:v>92406.34178844445</c:v>
                </c:pt>
                <c:pt idx="1218">
                  <c:v>92134.785525107625</c:v>
                </c:pt>
                <c:pt idx="1219">
                  <c:v>91890.80028269731</c:v>
                </c:pt>
                <c:pt idx="1220">
                  <c:v>91516.524589985042</c:v>
                </c:pt>
                <c:pt idx="1221">
                  <c:v>91212.3761708401</c:v>
                </c:pt>
                <c:pt idx="1222">
                  <c:v>91276.787772353928</c:v>
                </c:pt>
                <c:pt idx="1223">
                  <c:v>91406.242832272736</c:v>
                </c:pt>
                <c:pt idx="1224">
                  <c:v>91770.301988142906</c:v>
                </c:pt>
                <c:pt idx="1225">
                  <c:v>92087.432609735246</c:v>
                </c:pt>
                <c:pt idx="1226">
                  <c:v>92249.030623717015</c:v>
                </c:pt>
                <c:pt idx="1227">
                  <c:v>91985.738772476907</c:v>
                </c:pt>
                <c:pt idx="1228">
                  <c:v>91722.089620994186</c:v>
                </c:pt>
                <c:pt idx="1229">
                  <c:v>91084.387506399464</c:v>
                </c:pt>
                <c:pt idx="1230">
                  <c:v>90793.324299398053</c:v>
                </c:pt>
                <c:pt idx="1231">
                  <c:v>90638.826027516348</c:v>
                </c:pt>
                <c:pt idx="1232">
                  <c:v>90613.882187583717</c:v>
                </c:pt>
                <c:pt idx="1233">
                  <c:v>90799.961651350517</c:v>
                </c:pt>
                <c:pt idx="1234">
                  <c:v>90953.602446973964</c:v>
                </c:pt>
                <c:pt idx="1235">
                  <c:v>91103.453567666147</c:v>
                </c:pt>
                <c:pt idx="1236">
                  <c:v>91115.992251852047</c:v>
                </c:pt>
                <c:pt idx="1237">
                  <c:v>91195.411457791095</c:v>
                </c:pt>
                <c:pt idx="1238">
                  <c:v>90798.726365182039</c:v>
                </c:pt>
                <c:pt idx="1239">
                  <c:v>90479.911950647802</c:v>
                </c:pt>
                <c:pt idx="1240">
                  <c:v>90038.981118878422</c:v>
                </c:pt>
                <c:pt idx="1241">
                  <c:v>89872.727771267135</c:v>
                </c:pt>
                <c:pt idx="1242">
                  <c:v>89806.247489073517</c:v>
                </c:pt>
                <c:pt idx="1243">
                  <c:v>90031.976907455493</c:v>
                </c:pt>
                <c:pt idx="1244">
                  <c:v>90479.303596181082</c:v>
                </c:pt>
                <c:pt idx="1245">
                  <c:v>91055.6411617103</c:v>
                </c:pt>
                <c:pt idx="1246">
                  <c:v>91611.688026743475</c:v>
                </c:pt>
                <c:pt idx="1247">
                  <c:v>91986.71639903191</c:v>
                </c:pt>
                <c:pt idx="1248">
                  <c:v>92046.352404007863</c:v>
                </c:pt>
                <c:pt idx="1249">
                  <c:v>91784.68842173634</c:v>
                </c:pt>
                <c:pt idx="1250">
                  <c:v>91369.231291058342</c:v>
                </c:pt>
                <c:pt idx="1251">
                  <c:v>91083.539309583997</c:v>
                </c:pt>
                <c:pt idx="1252">
                  <c:v>90445.014738109574</c:v>
                </c:pt>
                <c:pt idx="1253">
                  <c:v>90350.501307091326</c:v>
                </c:pt>
                <c:pt idx="1254">
                  <c:v>90567.903514223392</c:v>
                </c:pt>
                <c:pt idx="1255">
                  <c:v>91070.871706949227</c:v>
                </c:pt>
                <c:pt idx="1256">
                  <c:v>91664.914765112975</c:v>
                </c:pt>
                <c:pt idx="1257">
                  <c:v>92405.732962805487</c:v>
                </c:pt>
                <c:pt idx="1258">
                  <c:v>93001.840707406445</c:v>
                </c:pt>
                <c:pt idx="1259">
                  <c:v>93356.702667626349</c:v>
                </c:pt>
                <c:pt idx="1260">
                  <c:v>93271.169246615478</c:v>
                </c:pt>
                <c:pt idx="1261">
                  <c:v>93223.43914992435</c:v>
                </c:pt>
                <c:pt idx="1262">
                  <c:v>92860.981224934701</c:v>
                </c:pt>
                <c:pt idx="1263">
                  <c:v>92417.300679507447</c:v>
                </c:pt>
                <c:pt idx="1264">
                  <c:v>92213.629327802861</c:v>
                </c:pt>
                <c:pt idx="1265">
                  <c:v>91881.448672105733</c:v>
                </c:pt>
                <c:pt idx="1266">
                  <c:v>91924.499591335698</c:v>
                </c:pt>
                <c:pt idx="1267">
                  <c:v>91746.435454374456</c:v>
                </c:pt>
                <c:pt idx="1268">
                  <c:v>91765.6356378856</c:v>
                </c:pt>
                <c:pt idx="1269">
                  <c:v>92069.484139550099</c:v>
                </c:pt>
                <c:pt idx="1270">
                  <c:v>92363.539920873533</c:v>
                </c:pt>
                <c:pt idx="1271">
                  <c:v>92808.094642326003</c:v>
                </c:pt>
                <c:pt idx="1272">
                  <c:v>93276.706461992071</c:v>
                </c:pt>
                <c:pt idx="1273">
                  <c:v>93610.20800232781</c:v>
                </c:pt>
                <c:pt idx="1274">
                  <c:v>93524.44065597083</c:v>
                </c:pt>
                <c:pt idx="1275">
                  <c:v>93007.746216095547</c:v>
                </c:pt>
                <c:pt idx="1276">
                  <c:v>92654.812643088255</c:v>
                </c:pt>
                <c:pt idx="1277">
                  <c:v>92237.353114385289</c:v>
                </c:pt>
                <c:pt idx="1278">
                  <c:v>91712.25913830199</c:v>
                </c:pt>
                <c:pt idx="1279">
                  <c:v>91580.335326393513</c:v>
                </c:pt>
                <c:pt idx="1280">
                  <c:v>91497.344804877066</c:v>
                </c:pt>
                <c:pt idx="1281">
                  <c:v>91512.96525331719</c:v>
                </c:pt>
                <c:pt idx="1282">
                  <c:v>92099.367590830312</c:v>
                </c:pt>
                <c:pt idx="1283">
                  <c:v>92467.465075370463</c:v>
                </c:pt>
                <c:pt idx="1284">
                  <c:v>92867.993509085718</c:v>
                </c:pt>
                <c:pt idx="1285">
                  <c:v>92839.575459330663</c:v>
                </c:pt>
                <c:pt idx="1286">
                  <c:v>92913.020352432344</c:v>
                </c:pt>
                <c:pt idx="1287">
                  <c:v>92605.474054702776</c:v>
                </c:pt>
                <c:pt idx="1288">
                  <c:v>92183.725911028901</c:v>
                </c:pt>
                <c:pt idx="1289">
                  <c:v>91590.921428751579</c:v>
                </c:pt>
                <c:pt idx="1290">
                  <c:v>90991.456252669144</c:v>
                </c:pt>
                <c:pt idx="1291">
                  <c:v>90364.879976449505</c:v>
                </c:pt>
                <c:pt idx="1292">
                  <c:v>90172.064334946481</c:v>
                </c:pt>
                <c:pt idx="1293">
                  <c:v>90249.115305500251</c:v>
                </c:pt>
                <c:pt idx="1294">
                  <c:v>90525.391427845301</c:v>
                </c:pt>
                <c:pt idx="1295">
                  <c:v>91034.620940404173</c:v>
                </c:pt>
                <c:pt idx="1296">
                  <c:v>91345.755889544685</c:v>
                </c:pt>
                <c:pt idx="1297">
                  <c:v>91824.528229382544</c:v>
                </c:pt>
                <c:pt idx="1298">
                  <c:v>92181.512225548591</c:v>
                </c:pt>
                <c:pt idx="1299">
                  <c:v>91782.475118622402</c:v>
                </c:pt>
                <c:pt idx="1300">
                  <c:v>91220.969209079791</c:v>
                </c:pt>
                <c:pt idx="1301">
                  <c:v>90682.575077509056</c:v>
                </c:pt>
                <c:pt idx="1302">
                  <c:v>90258.94037396097</c:v>
                </c:pt>
                <c:pt idx="1303">
                  <c:v>89794.709893188643</c:v>
                </c:pt>
                <c:pt idx="1304">
                  <c:v>89372.051782002411</c:v>
                </c:pt>
                <c:pt idx="1305">
                  <c:v>89026.859256605341</c:v>
                </c:pt>
                <c:pt idx="1306">
                  <c:v>89044.419214875568</c:v>
                </c:pt>
                <c:pt idx="1307">
                  <c:v>89443.424373814036</c:v>
                </c:pt>
                <c:pt idx="1308">
                  <c:v>90199.953599512271</c:v>
                </c:pt>
                <c:pt idx="1309">
                  <c:v>90822.584080555622</c:v>
                </c:pt>
                <c:pt idx="1310">
                  <c:v>91105.555637022961</c:v>
                </c:pt>
                <c:pt idx="1311">
                  <c:v>91199.578866173339</c:v>
                </c:pt>
                <c:pt idx="1312">
                  <c:v>90770.222752840898</c:v>
                </c:pt>
                <c:pt idx="1313">
                  <c:v>90262.516486010805</c:v>
                </c:pt>
                <c:pt idx="1314">
                  <c:v>89274.882361334559</c:v>
                </c:pt>
                <c:pt idx="1315">
                  <c:v>88299.859286302817</c:v>
                </c:pt>
                <c:pt idx="1316">
                  <c:v>87692.619078168646</c:v>
                </c:pt>
                <c:pt idx="1317">
                  <c:v>87484.505873910239</c:v>
                </c:pt>
                <c:pt idx="1318">
                  <c:v>87641.418172211037</c:v>
                </c:pt>
                <c:pt idx="1319">
                  <c:v>88028.577990727485</c:v>
                </c:pt>
                <c:pt idx="1320">
                  <c:v>88690.659991161345</c:v>
                </c:pt>
                <c:pt idx="1321">
                  <c:v>89354.379356260426</c:v>
                </c:pt>
                <c:pt idx="1322">
                  <c:v>89698.853741022744</c:v>
                </c:pt>
                <c:pt idx="1323">
                  <c:v>89894.34754763302</c:v>
                </c:pt>
                <c:pt idx="1324">
                  <c:v>89730.682580213746</c:v>
                </c:pt>
                <c:pt idx="1325">
                  <c:v>89356.093153182592</c:v>
                </c:pt>
                <c:pt idx="1326">
                  <c:v>88523.504672680254</c:v>
                </c:pt>
                <c:pt idx="1327">
                  <c:v>87550.198058218637</c:v>
                </c:pt>
                <c:pt idx="1328">
                  <c:v>86786.865833970791</c:v>
                </c:pt>
                <c:pt idx="1329">
                  <c:v>86452.636586144057</c:v>
                </c:pt>
                <c:pt idx="1330">
                  <c:v>86387.356800637703</c:v>
                </c:pt>
                <c:pt idx="1331">
                  <c:v>86593.418785593851</c:v>
                </c:pt>
                <c:pt idx="1332">
                  <c:v>87106.017670283094</c:v>
                </c:pt>
                <c:pt idx="1333">
                  <c:v>87929.480889149374</c:v>
                </c:pt>
                <c:pt idx="1334">
                  <c:v>88603.829455600266</c:v>
                </c:pt>
                <c:pt idx="1335">
                  <c:v>89309.397141858266</c:v>
                </c:pt>
                <c:pt idx="1336">
                  <c:v>89510.891733530952</c:v>
                </c:pt>
                <c:pt idx="1337">
                  <c:v>89134.358012721059</c:v>
                </c:pt>
                <c:pt idx="1338">
                  <c:v>88556.426522349007</c:v>
                </c:pt>
                <c:pt idx="1339">
                  <c:v>87356.938005143282</c:v>
                </c:pt>
                <c:pt idx="1340">
                  <c:v>86274.823810094167</c:v>
                </c:pt>
                <c:pt idx="1341">
                  <c:v>85205.152117972393</c:v>
                </c:pt>
                <c:pt idx="1342">
                  <c:v>84665.693097493393</c:v>
                </c:pt>
                <c:pt idx="1343">
                  <c:v>84753.131953260396</c:v>
                </c:pt>
                <c:pt idx="1344">
                  <c:v>84957.972506752471</c:v>
                </c:pt>
                <c:pt idx="1345">
                  <c:v>85486.199872398487</c:v>
                </c:pt>
                <c:pt idx="1346">
                  <c:v>86233.810197495142</c:v>
                </c:pt>
                <c:pt idx="1347">
                  <c:v>86838.419645320959</c:v>
                </c:pt>
                <c:pt idx="1348">
                  <c:v>87429.514905507211</c:v>
                </c:pt>
                <c:pt idx="1349">
                  <c:v>88033.73555088717</c:v>
                </c:pt>
                <c:pt idx="1350">
                  <c:v>88060.389226958374</c:v>
                </c:pt>
                <c:pt idx="1351">
                  <c:v>87940.292996229458</c:v>
                </c:pt>
                <c:pt idx="1352">
                  <c:v>87516.550656453546</c:v>
                </c:pt>
                <c:pt idx="1353">
                  <c:v>86626.558070253654</c:v>
                </c:pt>
                <c:pt idx="1354">
                  <c:v>85710.097090770694</c:v>
                </c:pt>
                <c:pt idx="1355">
                  <c:v>84766.745714963385</c:v>
                </c:pt>
                <c:pt idx="1356">
                  <c:v>84335.082971475204</c:v>
                </c:pt>
                <c:pt idx="1357">
                  <c:v>83675.120305951335</c:v>
                </c:pt>
                <c:pt idx="1358">
                  <c:v>83550.438087392322</c:v>
                </c:pt>
                <c:pt idx="1359">
                  <c:v>83662.855833426918</c:v>
                </c:pt>
                <c:pt idx="1360">
                  <c:v>84187.444048293997</c:v>
                </c:pt>
                <c:pt idx="1361">
                  <c:v>85296.770100077687</c:v>
                </c:pt>
                <c:pt idx="1362">
                  <c:v>86404.05398806835</c:v>
                </c:pt>
                <c:pt idx="1363">
                  <c:v>86998.850181648828</c:v>
                </c:pt>
                <c:pt idx="1364">
                  <c:v>87281.563831717067</c:v>
                </c:pt>
                <c:pt idx="1365">
                  <c:v>87206.928228736811</c:v>
                </c:pt>
                <c:pt idx="1366">
                  <c:v>86829.581780811786</c:v>
                </c:pt>
                <c:pt idx="1367">
                  <c:v>86198.963856875838</c:v>
                </c:pt>
                <c:pt idx="1368">
                  <c:v>85393.212910924965</c:v>
                </c:pt>
                <c:pt idx="1369">
                  <c:v>84231.971914901485</c:v>
                </c:pt>
                <c:pt idx="1370">
                  <c:v>83400.42903858397</c:v>
                </c:pt>
                <c:pt idx="1371">
                  <c:v>82850.171729539899</c:v>
                </c:pt>
                <c:pt idx="1372">
                  <c:v>82747.616209233252</c:v>
                </c:pt>
                <c:pt idx="1373">
                  <c:v>82906.175354198684</c:v>
                </c:pt>
                <c:pt idx="1374">
                  <c:v>83370.884554714648</c:v>
                </c:pt>
                <c:pt idx="1375">
                  <c:v>84136.075393786014</c:v>
                </c:pt>
                <c:pt idx="1376">
                  <c:v>84793.127211388375</c:v>
                </c:pt>
                <c:pt idx="1377">
                  <c:v>85577.110803513147</c:v>
                </c:pt>
                <c:pt idx="1378">
                  <c:v>86140.556320370815</c:v>
                </c:pt>
                <c:pt idx="1379">
                  <c:v>86395.327991728263</c:v>
                </c:pt>
                <c:pt idx="1380">
                  <c:v>86366.738588000153</c:v>
                </c:pt>
                <c:pt idx="1381">
                  <c:v>85790.838289488136</c:v>
                </c:pt>
                <c:pt idx="1382">
                  <c:v>85148.331981886149</c:v>
                </c:pt>
                <c:pt idx="1383">
                  <c:v>84214.057658761682</c:v>
                </c:pt>
                <c:pt idx="1384">
                  <c:v>83603.759417388734</c:v>
                </c:pt>
                <c:pt idx="1385">
                  <c:v>83037.543327396896</c:v>
                </c:pt>
                <c:pt idx="1386">
                  <c:v>82702.27675427268</c:v>
                </c:pt>
                <c:pt idx="1387">
                  <c:v>82578.302065210941</c:v>
                </c:pt>
                <c:pt idx="1388">
                  <c:v>83032.984719744709</c:v>
                </c:pt>
                <c:pt idx="1389">
                  <c:v>83400.300343527677</c:v>
                </c:pt>
                <c:pt idx="1390">
                  <c:v>84275.617853931806</c:v>
                </c:pt>
                <c:pt idx="1391">
                  <c:v>85031.328791487438</c:v>
                </c:pt>
                <c:pt idx="1392">
                  <c:v>85585.557962015911</c:v>
                </c:pt>
                <c:pt idx="1393">
                  <c:v>85556.002235891254</c:v>
                </c:pt>
                <c:pt idx="1394">
                  <c:v>85755.004114863637</c:v>
                </c:pt>
                <c:pt idx="1395">
                  <c:v>85398.365469151744</c:v>
                </c:pt>
                <c:pt idx="1396">
                  <c:v>84801.479576402184</c:v>
                </c:pt>
                <c:pt idx="1397">
                  <c:v>84127.008303370967</c:v>
                </c:pt>
                <c:pt idx="1398">
                  <c:v>82818.559018244152</c:v>
                </c:pt>
                <c:pt idx="1399">
                  <c:v>82012.753568783912</c:v>
                </c:pt>
                <c:pt idx="1400">
                  <c:v>81728.874528455694</c:v>
                </c:pt>
                <c:pt idx="1401">
                  <c:v>82055.117304958389</c:v>
                </c:pt>
                <c:pt idx="1402">
                  <c:v>82744.932934602242</c:v>
                </c:pt>
                <c:pt idx="1403">
                  <c:v>83832.763131451429</c:v>
                </c:pt>
                <c:pt idx="1404">
                  <c:v>84529.436614882463</c:v>
                </c:pt>
                <c:pt idx="1405">
                  <c:v>85416.270694499501</c:v>
                </c:pt>
                <c:pt idx="1406">
                  <c:v>86303.412222107741</c:v>
                </c:pt>
                <c:pt idx="1407">
                  <c:v>86250.138251180062</c:v>
                </c:pt>
                <c:pt idx="1408">
                  <c:v>85618.463509308</c:v>
                </c:pt>
                <c:pt idx="1409">
                  <c:v>84858.622352720748</c:v>
                </c:pt>
                <c:pt idx="1410">
                  <c:v>83441.244186114942</c:v>
                </c:pt>
                <c:pt idx="1411">
                  <c:v>82557.591449434054</c:v>
                </c:pt>
                <c:pt idx="1412">
                  <c:v>81680.641636060987</c:v>
                </c:pt>
                <c:pt idx="1413">
                  <c:v>81277.588104658877</c:v>
                </c:pt>
                <c:pt idx="1414">
                  <c:v>81211.851669553798</c:v>
                </c:pt>
                <c:pt idx="1415">
                  <c:v>81605.209441224826</c:v>
                </c:pt>
                <c:pt idx="1416">
                  <c:v>82144.532893639524</c:v>
                </c:pt>
                <c:pt idx="1417">
                  <c:v>83033.003101204798</c:v>
                </c:pt>
                <c:pt idx="1418">
                  <c:v>84244.092631731241</c:v>
                </c:pt>
                <c:pt idx="1419">
                  <c:v>85497.351922057656</c:v>
                </c:pt>
                <c:pt idx="1420">
                  <c:v>86490.928910249961</c:v>
                </c:pt>
                <c:pt idx="1421">
                  <c:v>86912.051198512607</c:v>
                </c:pt>
                <c:pt idx="1422">
                  <c:v>86590.215342853568</c:v>
                </c:pt>
                <c:pt idx="1423">
                  <c:v>85887.410892238404</c:v>
                </c:pt>
                <c:pt idx="1424">
                  <c:v>84870.507347531369</c:v>
                </c:pt>
                <c:pt idx="1425">
                  <c:v>83306.042706193024</c:v>
                </c:pt>
                <c:pt idx="1426">
                  <c:v>81877.163752408291</c:v>
                </c:pt>
                <c:pt idx="1427">
                  <c:v>80877.337087351611</c:v>
                </c:pt>
                <c:pt idx="1428">
                  <c:v>80307.494474501349</c:v>
                </c:pt>
                <c:pt idx="1429">
                  <c:v>80511.072053269032</c:v>
                </c:pt>
                <c:pt idx="1430">
                  <c:v>80868.286754848741</c:v>
                </c:pt>
                <c:pt idx="1431">
                  <c:v>81945.021578100728</c:v>
                </c:pt>
                <c:pt idx="1432">
                  <c:v>82929.444837832838</c:v>
                </c:pt>
                <c:pt idx="1433">
                  <c:v>84193.936487742059</c:v>
                </c:pt>
                <c:pt idx="1434">
                  <c:v>85552.19277528151</c:v>
                </c:pt>
                <c:pt idx="1435">
                  <c:v>86647.436026964206</c:v>
                </c:pt>
                <c:pt idx="1436">
                  <c:v>87141.612171045213</c:v>
                </c:pt>
                <c:pt idx="1437">
                  <c:v>87372.922813915924</c:v>
                </c:pt>
                <c:pt idx="1438">
                  <c:v>87074.585133943227</c:v>
                </c:pt>
                <c:pt idx="1439">
                  <c:v>86640.789675933222</c:v>
                </c:pt>
                <c:pt idx="1440">
                  <c:v>85734.51978612665</c:v>
                </c:pt>
                <c:pt idx="1441">
                  <c:v>84734.863886186911</c:v>
                </c:pt>
                <c:pt idx="1442">
                  <c:v>83536.721867547254</c:v>
                </c:pt>
                <c:pt idx="1443">
                  <c:v>82614.560005550913</c:v>
                </c:pt>
                <c:pt idx="1444">
                  <c:v>81931.923736695331</c:v>
                </c:pt>
                <c:pt idx="1445">
                  <c:v>81280.030321691112</c:v>
                </c:pt>
                <c:pt idx="1446">
                  <c:v>80967.164121310605</c:v>
                </c:pt>
                <c:pt idx="1447">
                  <c:v>81385.324708964923</c:v>
                </c:pt>
                <c:pt idx="1448">
                  <c:v>82180.800184009538</c:v>
                </c:pt>
                <c:pt idx="1449">
                  <c:v>83192.671254951478</c:v>
                </c:pt>
                <c:pt idx="1450">
                  <c:v>84918.103140214647</c:v>
                </c:pt>
                <c:pt idx="1451">
                  <c:v>86561.384528625538</c:v>
                </c:pt>
                <c:pt idx="1452">
                  <c:v>87566.036597548227</c:v>
                </c:pt>
                <c:pt idx="1453">
                  <c:v>87812.355324003802</c:v>
                </c:pt>
                <c:pt idx="1454">
                  <c:v>87379.79188917407</c:v>
                </c:pt>
                <c:pt idx="1455">
                  <c:v>86553.283971982033</c:v>
                </c:pt>
                <c:pt idx="1456">
                  <c:v>85324.740140020891</c:v>
                </c:pt>
                <c:pt idx="1457">
                  <c:v>83587.082557439688</c:v>
                </c:pt>
                <c:pt idx="1458">
                  <c:v>81907.308156454135</c:v>
                </c:pt>
                <c:pt idx="1459">
                  <c:v>80860.815223208891</c:v>
                </c:pt>
                <c:pt idx="1460">
                  <c:v>80341.149865858286</c:v>
                </c:pt>
                <c:pt idx="1461">
                  <c:v>80245.96624686585</c:v>
                </c:pt>
                <c:pt idx="1462">
                  <c:v>81158.603523758313</c:v>
                </c:pt>
                <c:pt idx="1463">
                  <c:v>82347.503624839766</c:v>
                </c:pt>
                <c:pt idx="1464">
                  <c:v>83824.432927848335</c:v>
                </c:pt>
                <c:pt idx="1465">
                  <c:v>85043.711458598162</c:v>
                </c:pt>
                <c:pt idx="1466">
                  <c:v>86659.826636009588</c:v>
                </c:pt>
                <c:pt idx="1467">
                  <c:v>87379.405157960544</c:v>
                </c:pt>
                <c:pt idx="1468">
                  <c:v>87382.848909164328</c:v>
                </c:pt>
                <c:pt idx="1469">
                  <c:v>87287.327777491068</c:v>
                </c:pt>
                <c:pt idx="1470">
                  <c:v>86925.823958511421</c:v>
                </c:pt>
                <c:pt idx="1471">
                  <c:v>85649.124218217621</c:v>
                </c:pt>
                <c:pt idx="1472">
                  <c:v>84398.118159002348</c:v>
                </c:pt>
                <c:pt idx="1473">
                  <c:v>83016.698817252618</c:v>
                </c:pt>
                <c:pt idx="1474">
                  <c:v>82099.705092578908</c:v>
                </c:pt>
                <c:pt idx="1475">
                  <c:v>81572.774864262683</c:v>
                </c:pt>
                <c:pt idx="1476">
                  <c:v>81514.225315549411</c:v>
                </c:pt>
                <c:pt idx="1477">
                  <c:v>81941.108747938284</c:v>
                </c:pt>
                <c:pt idx="1478">
                  <c:v>82507.975163755182</c:v>
                </c:pt>
                <c:pt idx="1479">
                  <c:v>83275.525325518698</c:v>
                </c:pt>
                <c:pt idx="1480">
                  <c:v>84416.751322421798</c:v>
                </c:pt>
                <c:pt idx="1481">
                  <c:v>85761.758642767934</c:v>
                </c:pt>
                <c:pt idx="1482">
                  <c:v>86822.585158092887</c:v>
                </c:pt>
                <c:pt idx="1483">
                  <c:v>87502.682957171084</c:v>
                </c:pt>
                <c:pt idx="1484">
                  <c:v>87630.86500312158</c:v>
                </c:pt>
                <c:pt idx="1485">
                  <c:v>87107.748587538823</c:v>
                </c:pt>
                <c:pt idx="1486">
                  <c:v>85493.671371973469</c:v>
                </c:pt>
                <c:pt idx="1487">
                  <c:v>83440.251375077714</c:v>
                </c:pt>
                <c:pt idx="1488">
                  <c:v>81563.959237214309</c:v>
                </c:pt>
                <c:pt idx="1489">
                  <c:v>79978.084496220472</c:v>
                </c:pt>
                <c:pt idx="1490">
                  <c:v>79342.349323602131</c:v>
                </c:pt>
                <c:pt idx="1491">
                  <c:v>79021.588931551727</c:v>
                </c:pt>
                <c:pt idx="1492">
                  <c:v>79441.504978393903</c:v>
                </c:pt>
                <c:pt idx="1493">
                  <c:v>80427.640864527813</c:v>
                </c:pt>
                <c:pt idx="1494">
                  <c:v>81813.625335570687</c:v>
                </c:pt>
                <c:pt idx="1495">
                  <c:v>83610.746456604262</c:v>
                </c:pt>
                <c:pt idx="1496">
                  <c:v>85227.968878640866</c:v>
                </c:pt>
                <c:pt idx="1497">
                  <c:v>86468.59779135065</c:v>
                </c:pt>
                <c:pt idx="1498">
                  <c:v>87243.49998293331</c:v>
                </c:pt>
                <c:pt idx="1499">
                  <c:v>87534.985774762696</c:v>
                </c:pt>
                <c:pt idx="1500">
                  <c:v>87227.552725311703</c:v>
                </c:pt>
                <c:pt idx="1501">
                  <c:v>86992.479184657539</c:v>
                </c:pt>
                <c:pt idx="1502">
                  <c:v>85740.777335058287</c:v>
                </c:pt>
                <c:pt idx="1503">
                  <c:v>84193.826134497314</c:v>
                </c:pt>
                <c:pt idx="1504">
                  <c:v>82712.936110325827</c:v>
                </c:pt>
                <c:pt idx="1505">
                  <c:v>81484.106557899795</c:v>
                </c:pt>
                <c:pt idx="1506">
                  <c:v>80298.209102318026</c:v>
                </c:pt>
                <c:pt idx="1507">
                  <c:v>79365.583392873115</c:v>
                </c:pt>
                <c:pt idx="1508">
                  <c:v>79004.245854793815</c:v>
                </c:pt>
                <c:pt idx="1509">
                  <c:v>79285.136944263781</c:v>
                </c:pt>
                <c:pt idx="1510">
                  <c:v>79688.481693057212</c:v>
                </c:pt>
                <c:pt idx="1511">
                  <c:v>80964.612247670782</c:v>
                </c:pt>
                <c:pt idx="1512">
                  <c:v>82998.078653953737</c:v>
                </c:pt>
                <c:pt idx="1513">
                  <c:v>85044.079443772149</c:v>
                </c:pt>
                <c:pt idx="1514">
                  <c:v>86782.446980646317</c:v>
                </c:pt>
                <c:pt idx="1515">
                  <c:v>88247.303183577285</c:v>
                </c:pt>
                <c:pt idx="1516">
                  <c:v>89019.359913981432</c:v>
                </c:pt>
                <c:pt idx="1517">
                  <c:v>88673.231044431697</c:v>
                </c:pt>
                <c:pt idx="1518">
                  <c:v>87981.184114285788</c:v>
                </c:pt>
                <c:pt idx="1519">
                  <c:v>86232.355956375017</c:v>
                </c:pt>
                <c:pt idx="1520">
                  <c:v>84679.803028853421</c:v>
                </c:pt>
                <c:pt idx="1521">
                  <c:v>82977.105919367663</c:v>
                </c:pt>
                <c:pt idx="1522">
                  <c:v>81348.469034684706</c:v>
                </c:pt>
                <c:pt idx="1523">
                  <c:v>79893.327128803794</c:v>
                </c:pt>
                <c:pt idx="1524">
                  <c:v>78897.442605346383</c:v>
                </c:pt>
                <c:pt idx="1525">
                  <c:v>78581.925097012238</c:v>
                </c:pt>
                <c:pt idx="1526">
                  <c:v>78599.390676850322</c:v>
                </c:pt>
                <c:pt idx="1527">
                  <c:v>79528.801817377869</c:v>
                </c:pt>
                <c:pt idx="1528">
                  <c:v>80578.870298281749</c:v>
                </c:pt>
                <c:pt idx="1529">
                  <c:v>81852.677568281375</c:v>
                </c:pt>
                <c:pt idx="1530">
                  <c:v>83280.672801470428</c:v>
                </c:pt>
                <c:pt idx="1531">
                  <c:v>84579.471772072036</c:v>
                </c:pt>
                <c:pt idx="1532">
                  <c:v>85736.85716286517</c:v>
                </c:pt>
                <c:pt idx="1533">
                  <c:v>87203.852981767515</c:v>
                </c:pt>
                <c:pt idx="1534">
                  <c:v>88271.729775468077</c:v>
                </c:pt>
                <c:pt idx="1535">
                  <c:v>89034.100654162758</c:v>
                </c:pt>
                <c:pt idx="1536">
                  <c:v>89122.067509565881</c:v>
                </c:pt>
                <c:pt idx="1537">
                  <c:v>87709.324027394963</c:v>
                </c:pt>
                <c:pt idx="1538">
                  <c:v>85774.273892450583</c:v>
                </c:pt>
                <c:pt idx="1539">
                  <c:v>83667.746903404375</c:v>
                </c:pt>
                <c:pt idx="1540">
                  <c:v>81996.954703777054</c:v>
                </c:pt>
                <c:pt idx="1541">
                  <c:v>80693.293824948501</c:v>
                </c:pt>
                <c:pt idx="1542">
                  <c:v>79678.466755995876</c:v>
                </c:pt>
                <c:pt idx="1543">
                  <c:v>79388.689502063542</c:v>
                </c:pt>
                <c:pt idx="1544">
                  <c:v>79222.66460583685</c:v>
                </c:pt>
                <c:pt idx="1545">
                  <c:v>79866.304930555882</c:v>
                </c:pt>
                <c:pt idx="1546">
                  <c:v>81051.249833502676</c:v>
                </c:pt>
                <c:pt idx="1547">
                  <c:v>82991.829085141319</c:v>
                </c:pt>
                <c:pt idx="1548">
                  <c:v>84848.319621028335</c:v>
                </c:pt>
                <c:pt idx="1549">
                  <c:v>86330.528239406965</c:v>
                </c:pt>
                <c:pt idx="1550">
                  <c:v>88270.016591744759</c:v>
                </c:pt>
                <c:pt idx="1551">
                  <c:v>89491.965336974245</c:v>
                </c:pt>
                <c:pt idx="1552">
                  <c:v>90159.419324046336</c:v>
                </c:pt>
                <c:pt idx="1553">
                  <c:v>89726.277758207769</c:v>
                </c:pt>
                <c:pt idx="1554">
                  <c:v>88439.00014208442</c:v>
                </c:pt>
                <c:pt idx="1555">
                  <c:v>86744.150548849808</c:v>
                </c:pt>
                <c:pt idx="1556">
                  <c:v>85264.880974143089</c:v>
                </c:pt>
                <c:pt idx="1557">
                  <c:v>83157.63354378716</c:v>
                </c:pt>
                <c:pt idx="1558">
                  <c:v>81223.731763925985</c:v>
                </c:pt>
                <c:pt idx="1559">
                  <c:v>79473.892172898079</c:v>
                </c:pt>
                <c:pt idx="1560">
                  <c:v>78728.914821231854</c:v>
                </c:pt>
                <c:pt idx="1561">
                  <c:v>78428.978905413896</c:v>
                </c:pt>
                <c:pt idx="1562">
                  <c:v>78327.080288032856</c:v>
                </c:pt>
                <c:pt idx="1563">
                  <c:v>79093.347017271182</c:v>
                </c:pt>
                <c:pt idx="1564">
                  <c:v>80131.468080153427</c:v>
                </c:pt>
                <c:pt idx="1565">
                  <c:v>80806.955208604792</c:v>
                </c:pt>
                <c:pt idx="1566">
                  <c:v>81760.22850997503</c:v>
                </c:pt>
                <c:pt idx="1567">
                  <c:v>82950.28836843335</c:v>
                </c:pt>
                <c:pt idx="1568">
                  <c:v>84196.033200485574</c:v>
                </c:pt>
                <c:pt idx="1569">
                  <c:v>84970.483571820718</c:v>
                </c:pt>
                <c:pt idx="1570">
                  <c:v>85709.489747211424</c:v>
                </c:pt>
                <c:pt idx="1571">
                  <c:v>86709.168697788642</c:v>
                </c:pt>
                <c:pt idx="1572">
                  <c:v>87169.362565263655</c:v>
                </c:pt>
                <c:pt idx="1573">
                  <c:v>86840.131984832085</c:v>
                </c:pt>
                <c:pt idx="1574">
                  <c:v>85839.667085596055</c:v>
                </c:pt>
                <c:pt idx="1575">
                  <c:v>84438.953138650177</c:v>
                </c:pt>
                <c:pt idx="1576">
                  <c:v>82862.669928867748</c:v>
                </c:pt>
                <c:pt idx="1577">
                  <c:v>80997.272882159756</c:v>
                </c:pt>
                <c:pt idx="1578">
                  <c:v>79164.118980848056</c:v>
                </c:pt>
                <c:pt idx="1579">
                  <c:v>78189.188954609228</c:v>
                </c:pt>
                <c:pt idx="1580">
                  <c:v>77777.276426232129</c:v>
                </c:pt>
                <c:pt idx="1581">
                  <c:v>78327.703271274455</c:v>
                </c:pt>
                <c:pt idx="1582">
                  <c:v>78967.103858669157</c:v>
                </c:pt>
                <c:pt idx="1583">
                  <c:v>80364.033780974627</c:v>
                </c:pt>
                <c:pt idx="1584">
                  <c:v>82308.292968066249</c:v>
                </c:pt>
                <c:pt idx="1585">
                  <c:v>84250.346139330461</c:v>
                </c:pt>
                <c:pt idx="1586">
                  <c:v>86164.983139177872</c:v>
                </c:pt>
                <c:pt idx="1587">
                  <c:v>87795.778719450958</c:v>
                </c:pt>
                <c:pt idx="1588">
                  <c:v>89243.316331916387</c:v>
                </c:pt>
                <c:pt idx="1589">
                  <c:v>89009.649490486685</c:v>
                </c:pt>
                <c:pt idx="1590">
                  <c:v>88047.992567108202</c:v>
                </c:pt>
                <c:pt idx="1591">
                  <c:v>85675.257895225077</c:v>
                </c:pt>
                <c:pt idx="1592">
                  <c:v>82978.59477352121</c:v>
                </c:pt>
                <c:pt idx="1593">
                  <c:v>80494.187219862361</c:v>
                </c:pt>
                <c:pt idx="1594">
                  <c:v>78954.876200951403</c:v>
                </c:pt>
                <c:pt idx="1595">
                  <c:v>78266.011150799124</c:v>
                </c:pt>
                <c:pt idx="1596">
                  <c:v>78155.717033786146</c:v>
                </c:pt>
                <c:pt idx="1597">
                  <c:v>78709.357962326147</c:v>
                </c:pt>
                <c:pt idx="1598">
                  <c:v>78985.418064963684</c:v>
                </c:pt>
                <c:pt idx="1599">
                  <c:v>79553.744818093561</c:v>
                </c:pt>
                <c:pt idx="1600">
                  <c:v>80914.420153389379</c:v>
                </c:pt>
                <c:pt idx="1601">
                  <c:v>81729.003102429735</c:v>
                </c:pt>
                <c:pt idx="1602">
                  <c:v>82913.288506415178</c:v>
                </c:pt>
                <c:pt idx="1603">
                  <c:v>84052.339637901285</c:v>
                </c:pt>
                <c:pt idx="1604">
                  <c:v>85555.394930180206</c:v>
                </c:pt>
                <c:pt idx="1605">
                  <c:v>86785.742708079604</c:v>
                </c:pt>
                <c:pt idx="1606">
                  <c:v>87346.514779033489</c:v>
                </c:pt>
                <c:pt idx="1607">
                  <c:v>87514.469576511794</c:v>
                </c:pt>
                <c:pt idx="1608">
                  <c:v>87090.18166800373</c:v>
                </c:pt>
                <c:pt idx="1609">
                  <c:v>86227.569852050263</c:v>
                </c:pt>
                <c:pt idx="1610">
                  <c:v>85039.534830959296</c:v>
                </c:pt>
                <c:pt idx="1611">
                  <c:v>83435.838887694903</c:v>
                </c:pt>
                <c:pt idx="1612">
                  <c:v>81759.971357125789</c:v>
                </c:pt>
                <c:pt idx="1613">
                  <c:v>80055.508079789419</c:v>
                </c:pt>
                <c:pt idx="1614">
                  <c:v>78082.437471959885</c:v>
                </c:pt>
                <c:pt idx="1615">
                  <c:v>76238.185554933923</c:v>
                </c:pt>
                <c:pt idx="1616">
                  <c:v>75312.88897599699</c:v>
                </c:pt>
                <c:pt idx="1617">
                  <c:v>75417.179830368928</c:v>
                </c:pt>
                <c:pt idx="1618">
                  <c:v>76042.981540876572</c:v>
                </c:pt>
                <c:pt idx="1619">
                  <c:v>76761.391265026308</c:v>
                </c:pt>
                <c:pt idx="1620">
                  <c:v>77918.307506767233</c:v>
                </c:pt>
                <c:pt idx="1621">
                  <c:v>79209.114351248572</c:v>
                </c:pt>
                <c:pt idx="1622">
                  <c:v>80696.469323679354</c:v>
                </c:pt>
                <c:pt idx="1623">
                  <c:v>82274.613670831168</c:v>
                </c:pt>
                <c:pt idx="1624">
                  <c:v>83106.162742851273</c:v>
                </c:pt>
                <c:pt idx="1625">
                  <c:v>83031.7715437773</c:v>
                </c:pt>
                <c:pt idx="1626">
                  <c:v>82439.010843276075</c:v>
                </c:pt>
                <c:pt idx="1627">
                  <c:v>81383.488332107867</c:v>
                </c:pt>
                <c:pt idx="1628">
                  <c:v>79578.559895665545</c:v>
                </c:pt>
                <c:pt idx="1629">
                  <c:v>77500.648345263326</c:v>
                </c:pt>
                <c:pt idx="1630">
                  <c:v>75898.293364888203</c:v>
                </c:pt>
                <c:pt idx="1631">
                  <c:v>73628.793713489082</c:v>
                </c:pt>
                <c:pt idx="1632">
                  <c:v>71616.252487213584</c:v>
                </c:pt>
                <c:pt idx="1633">
                  <c:v>69667.945135035523</c:v>
                </c:pt>
                <c:pt idx="1634">
                  <c:v>68538.918514646008</c:v>
                </c:pt>
                <c:pt idx="1635">
                  <c:v>67997.801545819733</c:v>
                </c:pt>
                <c:pt idx="1636">
                  <c:v>67760.759991208892</c:v>
                </c:pt>
                <c:pt idx="1637">
                  <c:v>67576.46224580743</c:v>
                </c:pt>
                <c:pt idx="1638">
                  <c:v>67977.503260064201</c:v>
                </c:pt>
                <c:pt idx="1639">
                  <c:v>68275.975153962921</c:v>
                </c:pt>
                <c:pt idx="1640">
                  <c:v>69067.797512718258</c:v>
                </c:pt>
                <c:pt idx="1641">
                  <c:v>69552.471410097161</c:v>
                </c:pt>
                <c:pt idx="1642">
                  <c:v>69317.414758330298</c:v>
                </c:pt>
                <c:pt idx="1643">
                  <c:v>69095.127790405997</c:v>
                </c:pt>
                <c:pt idx="1644">
                  <c:v>68237.069384254602</c:v>
                </c:pt>
                <c:pt idx="1645">
                  <c:v>66389.779841438882</c:v>
                </c:pt>
                <c:pt idx="1646">
                  <c:v>64363.528727561214</c:v>
                </c:pt>
                <c:pt idx="1647">
                  <c:v>62388.407732841668</c:v>
                </c:pt>
                <c:pt idx="1648">
                  <c:v>59966.379303234353</c:v>
                </c:pt>
                <c:pt idx="1649">
                  <c:v>58004.915038645006</c:v>
                </c:pt>
                <c:pt idx="1650">
                  <c:v>56441.601281656353</c:v>
                </c:pt>
                <c:pt idx="1651">
                  <c:v>55141.810193722747</c:v>
                </c:pt>
                <c:pt idx="1652">
                  <c:v>54350.484450401986</c:v>
                </c:pt>
                <c:pt idx="1653">
                  <c:v>54045.108613189746</c:v>
                </c:pt>
                <c:pt idx="1654">
                  <c:v>54121.325784447959</c:v>
                </c:pt>
                <c:pt idx="1655">
                  <c:v>54678.557058143102</c:v>
                </c:pt>
                <c:pt idx="1656">
                  <c:v>55179.38216502827</c:v>
                </c:pt>
                <c:pt idx="1657">
                  <c:v>55716.783163939828</c:v>
                </c:pt>
                <c:pt idx="1658">
                  <c:v>56665.37562524707</c:v>
                </c:pt>
                <c:pt idx="1659">
                  <c:v>57389.632963805656</c:v>
                </c:pt>
                <c:pt idx="1660">
                  <c:v>58176.611960401075</c:v>
                </c:pt>
                <c:pt idx="1661">
                  <c:v>59138.415596611077</c:v>
                </c:pt>
                <c:pt idx="1662">
                  <c:v>60255.997573783199</c:v>
                </c:pt>
                <c:pt idx="1663">
                  <c:v>61176.522413235223</c:v>
                </c:pt>
                <c:pt idx="1664">
                  <c:v>61700.766325135271</c:v>
                </c:pt>
                <c:pt idx="1665">
                  <c:v>61856.02524886567</c:v>
                </c:pt>
                <c:pt idx="1666">
                  <c:v>61656.427684276663</c:v>
                </c:pt>
                <c:pt idx="1667">
                  <c:v>61246.962041410428</c:v>
                </c:pt>
                <c:pt idx="1668">
                  <c:v>60227.282198337227</c:v>
                </c:pt>
                <c:pt idx="1669">
                  <c:v>59207.48983493619</c:v>
                </c:pt>
                <c:pt idx="1670">
                  <c:v>58110.849754610805</c:v>
                </c:pt>
                <c:pt idx="1671">
                  <c:v>57446.625784967255</c:v>
                </c:pt>
                <c:pt idx="1672">
                  <c:v>56779.957866631026</c:v>
                </c:pt>
                <c:pt idx="1673">
                  <c:v>56554.847092011682</c:v>
                </c:pt>
                <c:pt idx="1674">
                  <c:v>56880.974814365931</c:v>
                </c:pt>
                <c:pt idx="1675">
                  <c:v>57838.014832571585</c:v>
                </c:pt>
                <c:pt idx="1676">
                  <c:v>59440.530167216384</c:v>
                </c:pt>
                <c:pt idx="1677">
                  <c:v>61243.835250384276</c:v>
                </c:pt>
                <c:pt idx="1678">
                  <c:v>63163.835012577074</c:v>
                </c:pt>
                <c:pt idx="1679">
                  <c:v>65240.940926920601</c:v>
                </c:pt>
                <c:pt idx="1680">
                  <c:v>66671.381220975192</c:v>
                </c:pt>
                <c:pt idx="1681">
                  <c:v>67725.6291387315</c:v>
                </c:pt>
                <c:pt idx="1682">
                  <c:v>68125.166692413681</c:v>
                </c:pt>
                <c:pt idx="1683">
                  <c:v>68062.433203221008</c:v>
                </c:pt>
                <c:pt idx="1684">
                  <c:v>67483.849103223969</c:v>
                </c:pt>
                <c:pt idx="1685">
                  <c:v>66406.655766949028</c:v>
                </c:pt>
                <c:pt idx="1686">
                  <c:v>65104.172747381803</c:v>
                </c:pt>
                <c:pt idx="1687">
                  <c:v>63811.039054168534</c:v>
                </c:pt>
                <c:pt idx="1688">
                  <c:v>62625.526151195219</c:v>
                </c:pt>
                <c:pt idx="1689">
                  <c:v>61567.614096763406</c:v>
                </c:pt>
                <c:pt idx="1690">
                  <c:v>61049.064316293508</c:v>
                </c:pt>
                <c:pt idx="1691">
                  <c:v>60614.310123820433</c:v>
                </c:pt>
                <c:pt idx="1692">
                  <c:v>60531.126116302308</c:v>
                </c:pt>
                <c:pt idx="1693">
                  <c:v>60461.468756152179</c:v>
                </c:pt>
                <c:pt idx="1694">
                  <c:v>61060.921681763655</c:v>
                </c:pt>
                <c:pt idx="1695">
                  <c:v>61777.978355708321</c:v>
                </c:pt>
                <c:pt idx="1696">
                  <c:v>62800.756121202459</c:v>
                </c:pt>
                <c:pt idx="1697">
                  <c:v>64044.493257014146</c:v>
                </c:pt>
                <c:pt idx="1698">
                  <c:v>65207.473614447503</c:v>
                </c:pt>
                <c:pt idx="1699">
                  <c:v>66685.02419656454</c:v>
                </c:pt>
                <c:pt idx="1700">
                  <c:v>67786.995883579351</c:v>
                </c:pt>
                <c:pt idx="1701">
                  <c:v>68914.648482593344</c:v>
                </c:pt>
                <c:pt idx="1702">
                  <c:v>69480.079190265853</c:v>
                </c:pt>
                <c:pt idx="1703">
                  <c:v>69505.371270669333</c:v>
                </c:pt>
                <c:pt idx="1704">
                  <c:v>68971.49540518377</c:v>
                </c:pt>
                <c:pt idx="1705">
                  <c:v>67706.297853038879</c:v>
                </c:pt>
                <c:pt idx="1706">
                  <c:v>66262.453150231071</c:v>
                </c:pt>
                <c:pt idx="1707">
                  <c:v>64618.785064308271</c:v>
                </c:pt>
                <c:pt idx="1708">
                  <c:v>62920.683267058659</c:v>
                </c:pt>
                <c:pt idx="1709">
                  <c:v>61449.457265831807</c:v>
                </c:pt>
                <c:pt idx="1710">
                  <c:v>60293.795786436785</c:v>
                </c:pt>
                <c:pt idx="1711">
                  <c:v>59829.197781651143</c:v>
                </c:pt>
                <c:pt idx="1712">
                  <c:v>59570.937382408905</c:v>
                </c:pt>
                <c:pt idx="1713">
                  <c:v>59563.298470209367</c:v>
                </c:pt>
                <c:pt idx="1714">
                  <c:v>59734.133743900966</c:v>
                </c:pt>
                <c:pt idx="1715">
                  <c:v>59727.210661031117</c:v>
                </c:pt>
                <c:pt idx="1716">
                  <c:v>59781.359403916773</c:v>
                </c:pt>
                <c:pt idx="1717">
                  <c:v>60256.7154716144</c:v>
                </c:pt>
                <c:pt idx="1718">
                  <c:v>60649.50393817055</c:v>
                </c:pt>
                <c:pt idx="1719">
                  <c:v>61397.080633651662</c:v>
                </c:pt>
                <c:pt idx="1720">
                  <c:v>62089.726791301742</c:v>
                </c:pt>
                <c:pt idx="1721">
                  <c:v>63176.084646632524</c:v>
                </c:pt>
                <c:pt idx="1722">
                  <c:v>64289.074969549773</c:v>
                </c:pt>
                <c:pt idx="1723">
                  <c:v>65271.050072806887</c:v>
                </c:pt>
                <c:pt idx="1724">
                  <c:v>65590.327889410561</c:v>
                </c:pt>
                <c:pt idx="1725">
                  <c:v>65415.199673525654</c:v>
                </c:pt>
                <c:pt idx="1726">
                  <c:v>64738.267457624584</c:v>
                </c:pt>
                <c:pt idx="1727">
                  <c:v>63386.646064529668</c:v>
                </c:pt>
                <c:pt idx="1728">
                  <c:v>62061.196113560523</c:v>
                </c:pt>
                <c:pt idx="1729">
                  <c:v>60488.164029885316</c:v>
                </c:pt>
                <c:pt idx="1730">
                  <c:v>59146.193762785311</c:v>
                </c:pt>
                <c:pt idx="1731">
                  <c:v>58093.685181641617</c:v>
                </c:pt>
                <c:pt idx="1732">
                  <c:v>57144.916350829342</c:v>
                </c:pt>
                <c:pt idx="1733">
                  <c:v>56677.631719827419</c:v>
                </c:pt>
                <c:pt idx="1734">
                  <c:v>56389.931565870742</c:v>
                </c:pt>
                <c:pt idx="1735">
                  <c:v>56368.750279000815</c:v>
                </c:pt>
                <c:pt idx="1736">
                  <c:v>56694.443960156765</c:v>
                </c:pt>
                <c:pt idx="1737">
                  <c:v>57379.493786883642</c:v>
                </c:pt>
                <c:pt idx="1738">
                  <c:v>58133.527609731704</c:v>
                </c:pt>
                <c:pt idx="1739">
                  <c:v>58989.336980274617</c:v>
                </c:pt>
                <c:pt idx="1740">
                  <c:v>59687.628297954987</c:v>
                </c:pt>
                <c:pt idx="1741">
                  <c:v>60510.641184435663</c:v>
                </c:pt>
                <c:pt idx="1742">
                  <c:v>61234.508861475733</c:v>
                </c:pt>
                <c:pt idx="1743">
                  <c:v>61967.534275381142</c:v>
                </c:pt>
                <c:pt idx="1744">
                  <c:v>62178.599483057558</c:v>
                </c:pt>
                <c:pt idx="1745">
                  <c:v>62207.620215400893</c:v>
                </c:pt>
                <c:pt idx="1746">
                  <c:v>62204.759475577834</c:v>
                </c:pt>
                <c:pt idx="1747">
                  <c:v>62094.404050530757</c:v>
                </c:pt>
                <c:pt idx="1748">
                  <c:v>61497.738890848617</c:v>
                </c:pt>
                <c:pt idx="1749">
                  <c:v>60941.889043856376</c:v>
                </c:pt>
                <c:pt idx="1750">
                  <c:v>60285.30628594914</c:v>
                </c:pt>
                <c:pt idx="1751">
                  <c:v>59288.149833852091</c:v>
                </c:pt>
                <c:pt idx="1752">
                  <c:v>58143.90916580693</c:v>
                </c:pt>
                <c:pt idx="1753">
                  <c:v>56807.2435008377</c:v>
                </c:pt>
                <c:pt idx="1754">
                  <c:v>55586.047328510344</c:v>
                </c:pt>
                <c:pt idx="1755">
                  <c:v>54451.316731168976</c:v>
                </c:pt>
                <c:pt idx="1756">
                  <c:v>53494.924237540479</c:v>
                </c:pt>
                <c:pt idx="1757">
                  <c:v>53101.780569904848</c:v>
                </c:pt>
                <c:pt idx="1758">
                  <c:v>52879.597324785122</c:v>
                </c:pt>
                <c:pt idx="1759">
                  <c:v>52936.515387175183</c:v>
                </c:pt>
                <c:pt idx="1760">
                  <c:v>53320.930653249823</c:v>
                </c:pt>
                <c:pt idx="1761">
                  <c:v>53544.28780130214</c:v>
                </c:pt>
                <c:pt idx="1762">
                  <c:v>54211.31778435233</c:v>
                </c:pt>
                <c:pt idx="1763">
                  <c:v>54801.532414247027</c:v>
                </c:pt>
                <c:pt idx="1764">
                  <c:v>55720.940942452311</c:v>
                </c:pt>
                <c:pt idx="1765">
                  <c:v>56572.353411066331</c:v>
                </c:pt>
                <c:pt idx="1766">
                  <c:v>57213.333537683575</c:v>
                </c:pt>
                <c:pt idx="1767">
                  <c:v>57574.074248647368</c:v>
                </c:pt>
                <c:pt idx="1768">
                  <c:v>57891.443394327463</c:v>
                </c:pt>
                <c:pt idx="1769">
                  <c:v>57363.060370802108</c:v>
                </c:pt>
                <c:pt idx="1770">
                  <c:v>56903.027638005304</c:v>
                </c:pt>
                <c:pt idx="1771">
                  <c:v>56144.345602989757</c:v>
                </c:pt>
                <c:pt idx="1772">
                  <c:v>55176.404160208302</c:v>
                </c:pt>
                <c:pt idx="1773">
                  <c:v>54164.779976430815</c:v>
                </c:pt>
                <c:pt idx="1774">
                  <c:v>53164.975661370234</c:v>
                </c:pt>
                <c:pt idx="1775">
                  <c:v>52097.17182910307</c:v>
                </c:pt>
                <c:pt idx="1776">
                  <c:v>51149.299823285975</c:v>
                </c:pt>
                <c:pt idx="1777">
                  <c:v>50360.314932345398</c:v>
                </c:pt>
                <c:pt idx="1778">
                  <c:v>49925.616778456228</c:v>
                </c:pt>
                <c:pt idx="1779">
                  <c:v>49370.534987144594</c:v>
                </c:pt>
                <c:pt idx="1780">
                  <c:v>48907.129247093791</c:v>
                </c:pt>
                <c:pt idx="1781">
                  <c:v>48867.503059851137</c:v>
                </c:pt>
                <c:pt idx="1782">
                  <c:v>49024.02066359984</c:v>
                </c:pt>
                <c:pt idx="1783">
                  <c:v>49215.840877597904</c:v>
                </c:pt>
                <c:pt idx="1784">
                  <c:v>49494.808231941133</c:v>
                </c:pt>
                <c:pt idx="1785">
                  <c:v>49928.203023235168</c:v>
                </c:pt>
                <c:pt idx="1786">
                  <c:v>50509.085377128584</c:v>
                </c:pt>
                <c:pt idx="1787">
                  <c:v>51205.614040833665</c:v>
                </c:pt>
                <c:pt idx="1788">
                  <c:v>51707.900965477333</c:v>
                </c:pt>
                <c:pt idx="1789">
                  <c:v>52120.495114413505</c:v>
                </c:pt>
                <c:pt idx="1790">
                  <c:v>52045.660542945901</c:v>
                </c:pt>
                <c:pt idx="1791">
                  <c:v>51958.987076706486</c:v>
                </c:pt>
                <c:pt idx="1792">
                  <c:v>51182.654952912293</c:v>
                </c:pt>
                <c:pt idx="1793">
                  <c:v>50343.530625336782</c:v>
                </c:pt>
                <c:pt idx="1794">
                  <c:v>49245.573730273405</c:v>
                </c:pt>
                <c:pt idx="1795">
                  <c:v>48093.680402226819</c:v>
                </c:pt>
                <c:pt idx="1796">
                  <c:v>46896.338453395467</c:v>
                </c:pt>
                <c:pt idx="1797">
                  <c:v>45764.794127680369</c:v>
                </c:pt>
                <c:pt idx="1798">
                  <c:v>44887.618269026178</c:v>
                </c:pt>
                <c:pt idx="1799">
                  <c:v>44181.397705840376</c:v>
                </c:pt>
                <c:pt idx="1800">
                  <c:v>43618.855394561593</c:v>
                </c:pt>
                <c:pt idx="1801">
                  <c:v>43172.834799188298</c:v>
                </c:pt>
                <c:pt idx="1802">
                  <c:v>42970.866101758453</c:v>
                </c:pt>
                <c:pt idx="1803">
                  <c:v>42954.843781943433</c:v>
                </c:pt>
                <c:pt idx="1804">
                  <c:v>42979.886495258332</c:v>
                </c:pt>
                <c:pt idx="1805">
                  <c:v>43033.010890108984</c:v>
                </c:pt>
                <c:pt idx="1806">
                  <c:v>42969.707849509883</c:v>
                </c:pt>
                <c:pt idx="1807">
                  <c:v>43109.062805804708</c:v>
                </c:pt>
                <c:pt idx="1808">
                  <c:v>43278.045739851485</c:v>
                </c:pt>
                <c:pt idx="1809">
                  <c:v>43472.041479581429</c:v>
                </c:pt>
                <c:pt idx="1810">
                  <c:v>43509.02750649114</c:v>
                </c:pt>
                <c:pt idx="1811">
                  <c:v>43653.056027284038</c:v>
                </c:pt>
                <c:pt idx="1812">
                  <c:v>43675.769528052719</c:v>
                </c:pt>
                <c:pt idx="1813">
                  <c:v>43666.880786397895</c:v>
                </c:pt>
                <c:pt idx="1814">
                  <c:v>43780.598289434551</c:v>
                </c:pt>
                <c:pt idx="1815">
                  <c:v>43498.946603397148</c:v>
                </c:pt>
                <c:pt idx="1816">
                  <c:v>43233.224277706322</c:v>
                </c:pt>
                <c:pt idx="1817">
                  <c:v>42649.682420769655</c:v>
                </c:pt>
                <c:pt idx="1818">
                  <c:v>41801.556385550255</c:v>
                </c:pt>
                <c:pt idx="1819">
                  <c:v>40915.180544347684</c:v>
                </c:pt>
                <c:pt idx="1820">
                  <c:v>39829.145827154287</c:v>
                </c:pt>
                <c:pt idx="1821">
                  <c:v>39092.771202492899</c:v>
                </c:pt>
                <c:pt idx="1822">
                  <c:v>38448.202893172689</c:v>
                </c:pt>
                <c:pt idx="1823">
                  <c:v>38006.869711697946</c:v>
                </c:pt>
                <c:pt idx="1824">
                  <c:v>37747.508057841638</c:v>
                </c:pt>
                <c:pt idx="1825">
                  <c:v>37853.622093977989</c:v>
                </c:pt>
                <c:pt idx="1826">
                  <c:v>38039.983363414452</c:v>
                </c:pt>
                <c:pt idx="1827">
                  <c:v>38415.085235341052</c:v>
                </c:pt>
                <c:pt idx="1828">
                  <c:v>38548.594820514387</c:v>
                </c:pt>
                <c:pt idx="1829">
                  <c:v>39286.704414809588</c:v>
                </c:pt>
                <c:pt idx="1830">
                  <c:v>39541.22853052109</c:v>
                </c:pt>
                <c:pt idx="1831">
                  <c:v>39831.242014516291</c:v>
                </c:pt>
                <c:pt idx="1832">
                  <c:v>40353.400794453548</c:v>
                </c:pt>
                <c:pt idx="1833">
                  <c:v>40683.422538576036</c:v>
                </c:pt>
                <c:pt idx="1834">
                  <c:v>41017.824825098454</c:v>
                </c:pt>
                <c:pt idx="1835">
                  <c:v>41225.628520912207</c:v>
                </c:pt>
                <c:pt idx="1836">
                  <c:v>41509.985279361688</c:v>
                </c:pt>
                <c:pt idx="1837">
                  <c:v>41758.704482284025</c:v>
                </c:pt>
                <c:pt idx="1838">
                  <c:v>41925.83505354396</c:v>
                </c:pt>
                <c:pt idx="1839">
                  <c:v>41930.391022518583</c:v>
                </c:pt>
                <c:pt idx="1840">
                  <c:v>41934.719221042251</c:v>
                </c:pt>
                <c:pt idx="1841">
                  <c:v>41640.516524365703</c:v>
                </c:pt>
                <c:pt idx="1842">
                  <c:v>41113.151394064065</c:v>
                </c:pt>
                <c:pt idx="1843">
                  <c:v>40543.283631438906</c:v>
                </c:pt>
                <c:pt idx="1844">
                  <c:v>39886.461498817705</c:v>
                </c:pt>
                <c:pt idx="1845">
                  <c:v>39334.633896197847</c:v>
                </c:pt>
                <c:pt idx="1846">
                  <c:v>38745.397816391989</c:v>
                </c:pt>
                <c:pt idx="1847">
                  <c:v>38473.408333126448</c:v>
                </c:pt>
                <c:pt idx="1848">
                  <c:v>38157.384532670221</c:v>
                </c:pt>
                <c:pt idx="1849">
                  <c:v>37861.510844176235</c:v>
                </c:pt>
                <c:pt idx="1850">
                  <c:v>37639.566779351837</c:v>
                </c:pt>
                <c:pt idx="1851">
                  <c:v>37505.884836249912</c:v>
                </c:pt>
                <c:pt idx="1852">
                  <c:v>37544.646156706869</c:v>
                </c:pt>
                <c:pt idx="1853">
                  <c:v>37784.316824681475</c:v>
                </c:pt>
                <c:pt idx="1854">
                  <c:v>38134.160393551225</c:v>
                </c:pt>
                <c:pt idx="1855">
                  <c:v>38328.272901265082</c:v>
                </c:pt>
                <c:pt idx="1856">
                  <c:v>38602.867804301575</c:v>
                </c:pt>
                <c:pt idx="1857">
                  <c:v>38745.868668092553</c:v>
                </c:pt>
                <c:pt idx="1858">
                  <c:v>38816.796848912432</c:v>
                </c:pt>
                <c:pt idx="1859">
                  <c:v>38681.225723851821</c:v>
                </c:pt>
                <c:pt idx="1860">
                  <c:v>38503.513237884865</c:v>
                </c:pt>
                <c:pt idx="1861">
                  <c:v>38251.021515039087</c:v>
                </c:pt>
                <c:pt idx="1862">
                  <c:v>37787.329180311572</c:v>
                </c:pt>
                <c:pt idx="1863">
                  <c:v>37308.791365219469</c:v>
                </c:pt>
                <c:pt idx="1864">
                  <c:v>36705.095994542207</c:v>
                </c:pt>
                <c:pt idx="1865">
                  <c:v>36101.56430117898</c:v>
                </c:pt>
                <c:pt idx="1866">
                  <c:v>35335.459146993366</c:v>
                </c:pt>
                <c:pt idx="1867">
                  <c:v>34560.179371997547</c:v>
                </c:pt>
                <c:pt idx="1868">
                  <c:v>33855.830119562575</c:v>
                </c:pt>
                <c:pt idx="1869">
                  <c:v>33227.677585620404</c:v>
                </c:pt>
                <c:pt idx="1870">
                  <c:v>32584.687059776174</c:v>
                </c:pt>
                <c:pt idx="1871">
                  <c:v>32110.59732287754</c:v>
                </c:pt>
                <c:pt idx="1872">
                  <c:v>31680.781321382387</c:v>
                </c:pt>
                <c:pt idx="1873">
                  <c:v>31340.048605272583</c:v>
                </c:pt>
                <c:pt idx="1874">
                  <c:v>30992.643233674746</c:v>
                </c:pt>
                <c:pt idx="1875">
                  <c:v>30788.451941614014</c:v>
                </c:pt>
                <c:pt idx="1876">
                  <c:v>30584.457526948645</c:v>
                </c:pt>
                <c:pt idx="1877">
                  <c:v>30600.622926910735</c:v>
                </c:pt>
                <c:pt idx="1878">
                  <c:v>30592.14463058388</c:v>
                </c:pt>
                <c:pt idx="1879">
                  <c:v>30644.426698191681</c:v>
                </c:pt>
                <c:pt idx="1880">
                  <c:v>30720.330631098928</c:v>
                </c:pt>
                <c:pt idx="1881">
                  <c:v>30780.091140273151</c:v>
                </c:pt>
                <c:pt idx="1882">
                  <c:v>30734.556271482819</c:v>
                </c:pt>
                <c:pt idx="1883">
                  <c:v>30689.369216577492</c:v>
                </c:pt>
                <c:pt idx="1884">
                  <c:v>30521.19352797425</c:v>
                </c:pt>
                <c:pt idx="1885">
                  <c:v>30252.880732916303</c:v>
                </c:pt>
                <c:pt idx="1886">
                  <c:v>29813.326662868298</c:v>
                </c:pt>
                <c:pt idx="1887">
                  <c:v>29443.901839312141</c:v>
                </c:pt>
                <c:pt idx="1888">
                  <c:v>28994.017625223416</c:v>
                </c:pt>
                <c:pt idx="1889">
                  <c:v>28485.256119115351</c:v>
                </c:pt>
                <c:pt idx="1890">
                  <c:v>28015.196213243686</c:v>
                </c:pt>
                <c:pt idx="1891">
                  <c:v>27463.001455840422</c:v>
                </c:pt>
                <c:pt idx="1892">
                  <c:v>26926.326073456279</c:v>
                </c:pt>
                <c:pt idx="1893">
                  <c:v>26400.534220450314</c:v>
                </c:pt>
                <c:pt idx="1894">
                  <c:v>25940.502361488307</c:v>
                </c:pt>
                <c:pt idx="1895">
                  <c:v>25537.848411476123</c:v>
                </c:pt>
                <c:pt idx="1896">
                  <c:v>25076.862215746049</c:v>
                </c:pt>
                <c:pt idx="1897">
                  <c:v>24752.233949576432</c:v>
                </c:pt>
                <c:pt idx="1898">
                  <c:v>24415.08778900827</c:v>
                </c:pt>
                <c:pt idx="1899">
                  <c:v>24249.321916897759</c:v>
                </c:pt>
                <c:pt idx="1900">
                  <c:v>23969.439651626297</c:v>
                </c:pt>
                <c:pt idx="1901">
                  <c:v>23859.388737258811</c:v>
                </c:pt>
                <c:pt idx="1902">
                  <c:v>23761.143158188883</c:v>
                </c:pt>
                <c:pt idx="1903">
                  <c:v>23643.207600991038</c:v>
                </c:pt>
                <c:pt idx="1904">
                  <c:v>23463.527225222075</c:v>
                </c:pt>
                <c:pt idx="1905">
                  <c:v>23473.589919642112</c:v>
                </c:pt>
                <c:pt idx="1906">
                  <c:v>23307.994994814246</c:v>
                </c:pt>
                <c:pt idx="1907">
                  <c:v>23151.96466670787</c:v>
                </c:pt>
                <c:pt idx="1908">
                  <c:v>23001.031536310984</c:v>
                </c:pt>
                <c:pt idx="1909">
                  <c:v>22921.1307223689</c:v>
                </c:pt>
                <c:pt idx="1910">
                  <c:v>22811.631526545902</c:v>
                </c:pt>
                <c:pt idx="1911">
                  <c:v>22682.616727605524</c:v>
                </c:pt>
                <c:pt idx="1912">
                  <c:v>22522.462349768964</c:v>
                </c:pt>
                <c:pt idx="1913">
                  <c:v>22255.878983279163</c:v>
                </c:pt>
                <c:pt idx="1914">
                  <c:v>21982.790181252069</c:v>
                </c:pt>
                <c:pt idx="1915">
                  <c:v>21693.022242209536</c:v>
                </c:pt>
                <c:pt idx="1916">
                  <c:v>21251.172106739989</c:v>
                </c:pt>
                <c:pt idx="1917">
                  <c:v>20971.358345515429</c:v>
                </c:pt>
                <c:pt idx="1918">
                  <c:v>20640.574253202831</c:v>
                </c:pt>
                <c:pt idx="1919">
                  <c:v>20331.814377431856</c:v>
                </c:pt>
                <c:pt idx="1920">
                  <c:v>19936.301104955848</c:v>
                </c:pt>
                <c:pt idx="1921">
                  <c:v>19642.743119761693</c:v>
                </c:pt>
                <c:pt idx="1922">
                  <c:v>19300.35941429748</c:v>
                </c:pt>
                <c:pt idx="1923">
                  <c:v>19023.729472673956</c:v>
                </c:pt>
                <c:pt idx="1924">
                  <c:v>18655.997572402917</c:v>
                </c:pt>
                <c:pt idx="1925">
                  <c:v>18337.927262352208</c:v>
                </c:pt>
                <c:pt idx="1926">
                  <c:v>18018.117059899214</c:v>
                </c:pt>
                <c:pt idx="1927">
                  <c:v>17753.679158563998</c:v>
                </c:pt>
                <c:pt idx="1928">
                  <c:v>17618.375658417786</c:v>
                </c:pt>
                <c:pt idx="1929">
                  <c:v>17318.615822355812</c:v>
                </c:pt>
                <c:pt idx="1930">
                  <c:v>17142.000722873396</c:v>
                </c:pt>
                <c:pt idx="1931">
                  <c:v>16978.825099083475</c:v>
                </c:pt>
                <c:pt idx="1932">
                  <c:v>16844.919601928279</c:v>
                </c:pt>
                <c:pt idx="1933">
                  <c:v>16763.152543697222</c:v>
                </c:pt>
                <c:pt idx="1934">
                  <c:v>16604.881019008681</c:v>
                </c:pt>
                <c:pt idx="1935">
                  <c:v>16486.796257597634</c:v>
                </c:pt>
                <c:pt idx="1936">
                  <c:v>16437.70632366565</c:v>
                </c:pt>
                <c:pt idx="1937">
                  <c:v>16330.833834506979</c:v>
                </c:pt>
                <c:pt idx="1938">
                  <c:v>16218.830250887368</c:v>
                </c:pt>
                <c:pt idx="1939">
                  <c:v>16123.154770352343</c:v>
                </c:pt>
                <c:pt idx="1940">
                  <c:v>15999.333526190696</c:v>
                </c:pt>
                <c:pt idx="1941">
                  <c:v>15868.629057464977</c:v>
                </c:pt>
                <c:pt idx="1942">
                  <c:v>15697.83804991318</c:v>
                </c:pt>
                <c:pt idx="1943">
                  <c:v>15557.454362321183</c:v>
                </c:pt>
                <c:pt idx="1944">
                  <c:v>15334.133674567283</c:v>
                </c:pt>
                <c:pt idx="1945">
                  <c:v>15124.287305237558</c:v>
                </c:pt>
                <c:pt idx="1946">
                  <c:v>14848.657118442623</c:v>
                </c:pt>
                <c:pt idx="1947">
                  <c:v>14616.285384809222</c:v>
                </c:pt>
                <c:pt idx="1948">
                  <c:v>14364.577502903481</c:v>
                </c:pt>
                <c:pt idx="1949">
                  <c:v>14151.854767914483</c:v>
                </c:pt>
                <c:pt idx="1950">
                  <c:v>13880.007465684028</c:v>
                </c:pt>
                <c:pt idx="1951">
                  <c:v>13693.039967762024</c:v>
                </c:pt>
                <c:pt idx="1952">
                  <c:v>13491.390557095907</c:v>
                </c:pt>
                <c:pt idx="1953">
                  <c:v>13269.087595257597</c:v>
                </c:pt>
                <c:pt idx="1954">
                  <c:v>13116.850536364396</c:v>
                </c:pt>
                <c:pt idx="1955">
                  <c:v>12980.803027424829</c:v>
                </c:pt>
                <c:pt idx="1956">
                  <c:v>12843.204882552371</c:v>
                </c:pt>
                <c:pt idx="1957">
                  <c:v>12752.14010588257</c:v>
                </c:pt>
                <c:pt idx="1958">
                  <c:v>12597.211985283502</c:v>
                </c:pt>
                <c:pt idx="1959">
                  <c:v>12559.385051809722</c:v>
                </c:pt>
                <c:pt idx="1960">
                  <c:v>12449.534541201085</c:v>
                </c:pt>
                <c:pt idx="1961">
                  <c:v>12398.260467181422</c:v>
                </c:pt>
                <c:pt idx="1962">
                  <c:v>12373.225207384932</c:v>
                </c:pt>
                <c:pt idx="1963">
                  <c:v>12261.174633615234</c:v>
                </c:pt>
                <c:pt idx="1964">
                  <c:v>12220.789909431791</c:v>
                </c:pt>
                <c:pt idx="1965">
                  <c:v>12183.527165972464</c:v>
                </c:pt>
                <c:pt idx="1966">
                  <c:v>12087.414214175129</c:v>
                </c:pt>
                <c:pt idx="1967">
                  <c:v>12039.911500524466</c:v>
                </c:pt>
                <c:pt idx="1968">
                  <c:v>11966.16703672175</c:v>
                </c:pt>
                <c:pt idx="1969">
                  <c:v>11803.245671676505</c:v>
                </c:pt>
                <c:pt idx="1970">
                  <c:v>11717.03990331479</c:v>
                </c:pt>
                <c:pt idx="1971">
                  <c:v>11540.92843520297</c:v>
                </c:pt>
                <c:pt idx="1972">
                  <c:v>11423.407472563647</c:v>
                </c:pt>
                <c:pt idx="1973">
                  <c:v>11195.968993902228</c:v>
                </c:pt>
                <c:pt idx="1974">
                  <c:v>10979.340485455121</c:v>
                </c:pt>
                <c:pt idx="1975">
                  <c:v>10770.881682779474</c:v>
                </c:pt>
                <c:pt idx="1976">
                  <c:v>10594.218683819994</c:v>
                </c:pt>
                <c:pt idx="1977">
                  <c:v>10401.131632389506</c:v>
                </c:pt>
                <c:pt idx="1978">
                  <c:v>10290.39366848174</c:v>
                </c:pt>
                <c:pt idx="1979">
                  <c:v>10106.009838413704</c:v>
                </c:pt>
                <c:pt idx="1980">
                  <c:v>9986.5146610920201</c:v>
                </c:pt>
                <c:pt idx="1981">
                  <c:v>9854.1360442073455</c:v>
                </c:pt>
                <c:pt idx="1982">
                  <c:v>9743.7539161362438</c:v>
                </c:pt>
                <c:pt idx="1983">
                  <c:v>9619.5224898622728</c:v>
                </c:pt>
                <c:pt idx="1984">
                  <c:v>9577.203625595439</c:v>
                </c:pt>
                <c:pt idx="1985">
                  <c:v>9458.4132739309043</c:v>
                </c:pt>
                <c:pt idx="1986">
                  <c:v>9367.1568586892517</c:v>
                </c:pt>
                <c:pt idx="1987">
                  <c:v>9290.89138815765</c:v>
                </c:pt>
                <c:pt idx="1988">
                  <c:v>9256.2566002164058</c:v>
                </c:pt>
                <c:pt idx="1989">
                  <c:v>9188.6540376472713</c:v>
                </c:pt>
                <c:pt idx="1990">
                  <c:v>9153.1220508270562</c:v>
                </c:pt>
                <c:pt idx="1991">
                  <c:v>9122.6023756358354</c:v>
                </c:pt>
                <c:pt idx="1992">
                  <c:v>9062.2138265602243</c:v>
                </c:pt>
                <c:pt idx="1993">
                  <c:v>8877.3136787223157</c:v>
                </c:pt>
                <c:pt idx="1994">
                  <c:v>8941.0261851341111</c:v>
                </c:pt>
                <c:pt idx="1995">
                  <c:v>8866.6590545495001</c:v>
                </c:pt>
                <c:pt idx="1996">
                  <c:v>8806.2783608631617</c:v>
                </c:pt>
                <c:pt idx="1997">
                  <c:v>8689.9835130861738</c:v>
                </c:pt>
                <c:pt idx="1998">
                  <c:v>8550.2583698195012</c:v>
                </c:pt>
                <c:pt idx="1999">
                  <c:v>8430.6484911815132</c:v>
                </c:pt>
                <c:pt idx="2000">
                  <c:v>8298.2627322751596</c:v>
                </c:pt>
                <c:pt idx="2001">
                  <c:v>8113.9769422846193</c:v>
                </c:pt>
                <c:pt idx="2002">
                  <c:v>7947.5606793545485</c:v>
                </c:pt>
                <c:pt idx="2003">
                  <c:v>7810.65800964353</c:v>
                </c:pt>
                <c:pt idx="2004">
                  <c:v>7667.7886844235645</c:v>
                </c:pt>
                <c:pt idx="2005">
                  <c:v>7498.720897790271</c:v>
                </c:pt>
                <c:pt idx="2006">
                  <c:v>7322.824571391332</c:v>
                </c:pt>
                <c:pt idx="2007">
                  <c:v>7244.8456545000799</c:v>
                </c:pt>
                <c:pt idx="2008">
                  <c:v>7108.3079238564906</c:v>
                </c:pt>
                <c:pt idx="2009">
                  <c:v>7037.7702614322689</c:v>
                </c:pt>
                <c:pt idx="2010">
                  <c:v>6939.1862211045836</c:v>
                </c:pt>
                <c:pt idx="2011">
                  <c:v>6836.8119750590804</c:v>
                </c:pt>
                <c:pt idx="2012">
                  <c:v>6793.2280575033874</c:v>
                </c:pt>
                <c:pt idx="2013">
                  <c:v>6712.948401425042</c:v>
                </c:pt>
                <c:pt idx="2014">
                  <c:v>6672.7925348808403</c:v>
                </c:pt>
                <c:pt idx="2015">
                  <c:v>6563.5552212694083</c:v>
                </c:pt>
                <c:pt idx="2016">
                  <c:v>6530.5200881948685</c:v>
                </c:pt>
                <c:pt idx="2017">
                  <c:v>6473.9650441529629</c:v>
                </c:pt>
                <c:pt idx="2018">
                  <c:v>6429.1539906928465</c:v>
                </c:pt>
                <c:pt idx="2019">
                  <c:v>6352.5403985863268</c:v>
                </c:pt>
                <c:pt idx="2020">
                  <c:v>6322.7169867091534</c:v>
                </c:pt>
                <c:pt idx="2021">
                  <c:v>6239.2024179778427</c:v>
                </c:pt>
                <c:pt idx="2022">
                  <c:v>6161.47739032543</c:v>
                </c:pt>
                <c:pt idx="2023">
                  <c:v>6033.7400337849813</c:v>
                </c:pt>
                <c:pt idx="2024">
                  <c:v>5838.5968174125064</c:v>
                </c:pt>
                <c:pt idx="2025">
                  <c:v>5720.7288481200667</c:v>
                </c:pt>
                <c:pt idx="2026">
                  <c:v>5570.8314427522992</c:v>
                </c:pt>
                <c:pt idx="2027">
                  <c:v>5437.5512308670877</c:v>
                </c:pt>
                <c:pt idx="2028">
                  <c:v>5321.3527958662653</c:v>
                </c:pt>
                <c:pt idx="2029">
                  <c:v>5201.1812729803087</c:v>
                </c:pt>
                <c:pt idx="2030">
                  <c:v>5083.9880749148833</c:v>
                </c:pt>
                <c:pt idx="2031">
                  <c:v>5037.9892429166803</c:v>
                </c:pt>
                <c:pt idx="2032">
                  <c:v>4972.4670245552006</c:v>
                </c:pt>
                <c:pt idx="2033">
                  <c:v>4821.3211805102646</c:v>
                </c:pt>
                <c:pt idx="2034">
                  <c:v>4924.9054514622803</c:v>
                </c:pt>
                <c:pt idx="2035">
                  <c:v>4750.67397766465</c:v>
                </c:pt>
                <c:pt idx="2036">
                  <c:v>4727.2717237499101</c:v>
                </c:pt>
                <c:pt idx="2037">
                  <c:v>4668.7027500878648</c:v>
                </c:pt>
                <c:pt idx="2038">
                  <c:v>4626.5154743633475</c:v>
                </c:pt>
                <c:pt idx="2039">
                  <c:v>4521.3794811720409</c:v>
                </c:pt>
                <c:pt idx="2040">
                  <c:v>4441.1790952944339</c:v>
                </c:pt>
                <c:pt idx="2041">
                  <c:v>4328.7621024260216</c:v>
                </c:pt>
                <c:pt idx="2042">
                  <c:v>4169.9558905963349</c:v>
                </c:pt>
                <c:pt idx="2043">
                  <c:v>4051.0138931810052</c:v>
                </c:pt>
                <c:pt idx="2044">
                  <c:v>3924.3636811411648</c:v>
                </c:pt>
                <c:pt idx="2045">
                  <c:v>3846.7451735258305</c:v>
                </c:pt>
                <c:pt idx="2046">
                  <c:v>3773.2059660511204</c:v>
                </c:pt>
                <c:pt idx="2047">
                  <c:v>3709.0192161473824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0.37910160967730827</c:v>
                </c:pt>
                <c:pt idx="1">
                  <c:v>0.43895977323912405</c:v>
                </c:pt>
                <c:pt idx="2">
                  <c:v>0.97768342484480786</c:v>
                </c:pt>
                <c:pt idx="3">
                  <c:v>1.2969272224012547</c:v>
                </c:pt>
                <c:pt idx="4">
                  <c:v>83.525215744325394</c:v>
                </c:pt>
                <c:pt idx="5">
                  <c:v>142.41040828018748</c:v>
                </c:pt>
                <c:pt idx="6">
                  <c:v>220.85212595092915</c:v>
                </c:pt>
                <c:pt idx="7">
                  <c:v>267.94525229380758</c:v>
                </c:pt>
                <c:pt idx="8">
                  <c:v>268.56384809023388</c:v>
                </c:pt>
                <c:pt idx="9">
                  <c:v>292.25006722688045</c:v>
                </c:pt>
                <c:pt idx="10">
                  <c:v>302.62649769472733</c:v>
                </c:pt>
                <c:pt idx="11">
                  <c:v>286.40334516003298</c:v>
                </c:pt>
                <c:pt idx="12">
                  <c:v>293.56707603881659</c:v>
                </c:pt>
                <c:pt idx="13">
                  <c:v>295.86186389313133</c:v>
                </c:pt>
                <c:pt idx="14">
                  <c:v>290.41423660453319</c:v>
                </c:pt>
                <c:pt idx="15">
                  <c:v>288.29904022789395</c:v>
                </c:pt>
                <c:pt idx="16">
                  <c:v>288.87772605280441</c:v>
                </c:pt>
                <c:pt idx="17">
                  <c:v>284.2282842715066</c:v>
                </c:pt>
                <c:pt idx="18">
                  <c:v>282.45231694329709</c:v>
                </c:pt>
                <c:pt idx="19">
                  <c:v>279.73847892097098</c:v>
                </c:pt>
                <c:pt idx="20">
                  <c:v>285.28588271587716</c:v>
                </c:pt>
                <c:pt idx="21">
                  <c:v>288.59836048438348</c:v>
                </c:pt>
                <c:pt idx="22">
                  <c:v>291.75120022799894</c:v>
                </c:pt>
                <c:pt idx="23">
                  <c:v>289.83555082718016</c:v>
                </c:pt>
                <c:pt idx="24">
                  <c:v>296.44054948013758</c:v>
                </c:pt>
                <c:pt idx="25">
                  <c:v>288.97749946908988</c:v>
                </c:pt>
                <c:pt idx="26">
                  <c:v>301.96799363162762</c:v>
                </c:pt>
                <c:pt idx="27">
                  <c:v>295.26322361124835</c:v>
                </c:pt>
                <c:pt idx="28">
                  <c:v>287.68044501608051</c:v>
                </c:pt>
                <c:pt idx="29">
                  <c:v>288.05958401927575</c:v>
                </c:pt>
                <c:pt idx="30">
                  <c:v>277.28405157390551</c:v>
                </c:pt>
                <c:pt idx="31">
                  <c:v>278.14210344383901</c:v>
                </c:pt>
                <c:pt idx="32">
                  <c:v>263.59512658349445</c:v>
                </c:pt>
                <c:pt idx="33">
                  <c:v>268.50398398159433</c:v>
                </c:pt>
                <c:pt idx="34">
                  <c:v>271.61691742962608</c:v>
                </c:pt>
                <c:pt idx="35">
                  <c:v>281.57431056460263</c:v>
                </c:pt>
                <c:pt idx="36">
                  <c:v>273.69220615998012</c:v>
                </c:pt>
                <c:pt idx="37">
                  <c:v>272.93392760776879</c:v>
                </c:pt>
                <c:pt idx="38">
                  <c:v>281.03553390396308</c:v>
                </c:pt>
                <c:pt idx="39">
                  <c:v>283.45005141716825</c:v>
                </c:pt>
                <c:pt idx="40">
                  <c:v>277.4037797439226</c:v>
                </c:pt>
                <c:pt idx="41">
                  <c:v>264.79240896252014</c:v>
                </c:pt>
                <c:pt idx="42">
                  <c:v>278.72078956863612</c:v>
                </c:pt>
                <c:pt idx="43">
                  <c:v>269.68131142398545</c:v>
                </c:pt>
                <c:pt idx="44">
                  <c:v>273.79197965175536</c:v>
                </c:pt>
                <c:pt idx="45">
                  <c:v>278.52124263088376</c:v>
                </c:pt>
                <c:pt idx="46">
                  <c:v>280.37702907685832</c:v>
                </c:pt>
                <c:pt idx="47">
                  <c:v>284.64733271864196</c:v>
                </c:pt>
                <c:pt idx="48">
                  <c:v>278.52124263088416</c:v>
                </c:pt>
                <c:pt idx="49">
                  <c:v>270.45954478589033</c:v>
                </c:pt>
                <c:pt idx="50">
                  <c:v>277.38382504896765</c:v>
                </c:pt>
                <c:pt idx="51">
                  <c:v>272.63460711951245</c:v>
                </c:pt>
                <c:pt idx="52">
                  <c:v>274.35071119730884</c:v>
                </c:pt>
                <c:pt idx="53">
                  <c:v>267.44638470459387</c:v>
                </c:pt>
                <c:pt idx="54">
                  <c:v>269.940722547495</c:v>
                </c:pt>
                <c:pt idx="55">
                  <c:v>261.63956525033109</c:v>
                </c:pt>
                <c:pt idx="56">
                  <c:v>271.8763285313986</c:v>
                </c:pt>
                <c:pt idx="57">
                  <c:v>278.10219405532473</c:v>
                </c:pt>
                <c:pt idx="58">
                  <c:v>275.46817424534959</c:v>
                </c:pt>
                <c:pt idx="59">
                  <c:v>283.19064045883533</c:v>
                </c:pt>
                <c:pt idx="60">
                  <c:v>276.32622618921749</c:v>
                </c:pt>
                <c:pt idx="61">
                  <c:v>272.65456181885435</c:v>
                </c:pt>
                <c:pt idx="62">
                  <c:v>264.01417542230723</c:v>
                </c:pt>
                <c:pt idx="63">
                  <c:v>269.62144731815414</c:v>
                </c:pt>
                <c:pt idx="64">
                  <c:v>268.70353100981384</c:v>
                </c:pt>
                <c:pt idx="65">
                  <c:v>261.8590670395011</c:v>
                </c:pt>
                <c:pt idx="66">
                  <c:v>272.81419941294797</c:v>
                </c:pt>
                <c:pt idx="67">
                  <c:v>261.59965583393472</c:v>
                </c:pt>
                <c:pt idx="68">
                  <c:v>268.34434635782833</c:v>
                </c:pt>
                <c:pt idx="69">
                  <c:v>274.01148133206561</c:v>
                </c:pt>
                <c:pt idx="70">
                  <c:v>275.86726817702288</c:v>
                </c:pt>
                <c:pt idx="71">
                  <c:v>275.88722287341113</c:v>
                </c:pt>
                <c:pt idx="72">
                  <c:v>271.13800461859756</c:v>
                </c:pt>
                <c:pt idx="73">
                  <c:v>272.65456181885469</c:v>
                </c:pt>
                <c:pt idx="74">
                  <c:v>278.52124263088376</c:v>
                </c:pt>
                <c:pt idx="75">
                  <c:v>282.07317782999064</c:v>
                </c:pt>
                <c:pt idx="76">
                  <c:v>279.85820707673179</c:v>
                </c:pt>
                <c:pt idx="77">
                  <c:v>279.47906791440533</c:v>
                </c:pt>
                <c:pt idx="78">
                  <c:v>269.12257976366595</c:v>
                </c:pt>
                <c:pt idx="79">
                  <c:v>267.3865205932064</c:v>
                </c:pt>
                <c:pt idx="80">
                  <c:v>272.41510542558024</c:v>
                </c:pt>
                <c:pt idx="81">
                  <c:v>279.23961159772307</c:v>
                </c:pt>
                <c:pt idx="82">
                  <c:v>281.01557921254954</c:v>
                </c:pt>
                <c:pt idx="83">
                  <c:v>283.07091232306266</c:v>
                </c:pt>
                <c:pt idx="84">
                  <c:v>281.41467303703848</c:v>
                </c:pt>
                <c:pt idx="85">
                  <c:v>284.32805771212145</c:v>
                </c:pt>
                <c:pt idx="86">
                  <c:v>287.89994654517392</c:v>
                </c:pt>
                <c:pt idx="87">
                  <c:v>291.17251449238773</c:v>
                </c:pt>
                <c:pt idx="88">
                  <c:v>276.70536540919335</c:v>
                </c:pt>
                <c:pt idx="89">
                  <c:v>270.73891060177118</c:v>
                </c:pt>
                <c:pt idx="90">
                  <c:v>289.07727288484347</c:v>
                </c:pt>
                <c:pt idx="91">
                  <c:v>269.34208148893435</c:v>
                </c:pt>
                <c:pt idx="92">
                  <c:v>269.70126612589547</c:v>
                </c:pt>
                <c:pt idx="93">
                  <c:v>271.45727982706507</c:v>
                </c:pt>
                <c:pt idx="94">
                  <c:v>282.71172791136956</c:v>
                </c:pt>
                <c:pt idx="95">
                  <c:v>267.88538818363941</c:v>
                </c:pt>
                <c:pt idx="96">
                  <c:v>276.76522949593641</c:v>
                </c:pt>
                <c:pt idx="97">
                  <c:v>282.1130872106807</c:v>
                </c:pt>
                <c:pt idx="98">
                  <c:v>282.77159198044029</c:v>
                </c:pt>
                <c:pt idx="99">
                  <c:v>289.05731820173514</c:v>
                </c:pt>
                <c:pt idx="100">
                  <c:v>279.37929444946201</c:v>
                </c:pt>
                <c:pt idx="101">
                  <c:v>284.90674365756445</c:v>
                </c:pt>
                <c:pt idx="102">
                  <c:v>278.14210344383901</c:v>
                </c:pt>
                <c:pt idx="103">
                  <c:v>286.68271076087262</c:v>
                </c:pt>
                <c:pt idx="104">
                  <c:v>271.21782342113158</c:v>
                </c:pt>
                <c:pt idx="105">
                  <c:v>281.49449180098048</c:v>
                </c:pt>
                <c:pt idx="106">
                  <c:v>277.48359852355321</c:v>
                </c:pt>
                <c:pt idx="107">
                  <c:v>281.21512612578937</c:v>
                </c:pt>
                <c:pt idx="108">
                  <c:v>272.71442591677311</c:v>
                </c:pt>
                <c:pt idx="109">
                  <c:v>276.18654331698974</c:v>
                </c:pt>
                <c:pt idx="110">
                  <c:v>277.54346260807591</c:v>
                </c:pt>
                <c:pt idx="111">
                  <c:v>283.98882801194191</c:v>
                </c:pt>
                <c:pt idx="112">
                  <c:v>286.36343578814996</c:v>
                </c:pt>
                <c:pt idx="113">
                  <c:v>285.22601865453373</c:v>
                </c:pt>
                <c:pt idx="114">
                  <c:v>291.23237853484312</c:v>
                </c:pt>
                <c:pt idx="115">
                  <c:v>278.68088018124052</c:v>
                </c:pt>
                <c:pt idx="116">
                  <c:v>285.50538427254327</c:v>
                </c:pt>
                <c:pt idx="117">
                  <c:v>285.62511239330468</c:v>
                </c:pt>
                <c:pt idx="118">
                  <c:v>270.24004307105412</c:v>
                </c:pt>
                <c:pt idx="119">
                  <c:v>267.68584114868497</c:v>
                </c:pt>
                <c:pt idx="120">
                  <c:v>280.89585106365269</c:v>
                </c:pt>
                <c:pt idx="121">
                  <c:v>281.73394809088796</c:v>
                </c:pt>
                <c:pt idx="122">
                  <c:v>287.87999186081646</c:v>
                </c:pt>
                <c:pt idx="123">
                  <c:v>287.87999186081606</c:v>
                </c:pt>
                <c:pt idx="124">
                  <c:v>285.18610928020178</c:v>
                </c:pt>
                <c:pt idx="125">
                  <c:v>282.07317782999064</c:v>
                </c:pt>
                <c:pt idx="126">
                  <c:v>285.80470457304813</c:v>
                </c:pt>
                <c:pt idx="127">
                  <c:v>278.48133324310174</c:v>
                </c:pt>
                <c:pt idx="128">
                  <c:v>288.47863238235942</c:v>
                </c:pt>
                <c:pt idx="129">
                  <c:v>284.78701553234015</c:v>
                </c:pt>
                <c:pt idx="130">
                  <c:v>286.00425143745701</c:v>
                </c:pt>
                <c:pt idx="131">
                  <c:v>286.64280138957491</c:v>
                </c:pt>
                <c:pt idx="132">
                  <c:v>285.76479519991699</c:v>
                </c:pt>
                <c:pt idx="133">
                  <c:v>286.56298264672847</c:v>
                </c:pt>
                <c:pt idx="134">
                  <c:v>293.14802779074125</c:v>
                </c:pt>
                <c:pt idx="135">
                  <c:v>291.59156278550404</c:v>
                </c:pt>
                <c:pt idx="136">
                  <c:v>283.76932643808857</c:v>
                </c:pt>
                <c:pt idx="137">
                  <c:v>284.74710615710075</c:v>
                </c:pt>
                <c:pt idx="138">
                  <c:v>294.56480992409308</c:v>
                </c:pt>
                <c:pt idx="139">
                  <c:v>296.77977895356116</c:v>
                </c:pt>
                <c:pt idx="140">
                  <c:v>294.96390346289792</c:v>
                </c:pt>
                <c:pt idx="141">
                  <c:v>306.87684151691019</c:v>
                </c:pt>
                <c:pt idx="142">
                  <c:v>291.17251449238773</c:v>
                </c:pt>
                <c:pt idx="143">
                  <c:v>290.19473510489746</c:v>
                </c:pt>
                <c:pt idx="144">
                  <c:v>281.07544328673032</c:v>
                </c:pt>
                <c:pt idx="145">
                  <c:v>289.33668376331588</c:v>
                </c:pt>
                <c:pt idx="146">
                  <c:v>285.68497645340568</c:v>
                </c:pt>
                <c:pt idx="147">
                  <c:v>282.19290597181919</c:v>
                </c:pt>
                <c:pt idx="148">
                  <c:v>291.45188002218833</c:v>
                </c:pt>
                <c:pt idx="149">
                  <c:v>287.22148726520061</c:v>
                </c:pt>
                <c:pt idx="150">
                  <c:v>292.68907017470292</c:v>
                </c:pt>
                <c:pt idx="151">
                  <c:v>294.4650365380237</c:v>
                </c:pt>
                <c:pt idx="152">
                  <c:v>303.28500173351983</c:v>
                </c:pt>
                <c:pt idx="153">
                  <c:v>302.08772164490756</c:v>
                </c:pt>
                <c:pt idx="154">
                  <c:v>306.87684151690985</c:v>
                </c:pt>
                <c:pt idx="155">
                  <c:v>305.26051370395504</c:v>
                </c:pt>
                <c:pt idx="156">
                  <c:v>305.93897230995486</c:v>
                </c:pt>
                <c:pt idx="157">
                  <c:v>302.02785763836755</c:v>
                </c:pt>
                <c:pt idx="158">
                  <c:v>316.25553088720517</c:v>
                </c:pt>
                <c:pt idx="159">
                  <c:v>307.43557208484532</c:v>
                </c:pt>
                <c:pt idx="160">
                  <c:v>291.19246917322783</c:v>
                </c:pt>
                <c:pt idx="161">
                  <c:v>290.09496169511544</c:v>
                </c:pt>
                <c:pt idx="162">
                  <c:v>282.65186384211711</c:v>
                </c:pt>
                <c:pt idx="163">
                  <c:v>280.01784461664772</c:v>
                </c:pt>
                <c:pt idx="164">
                  <c:v>286.08407018263841</c:v>
                </c:pt>
                <c:pt idx="165">
                  <c:v>294.54485524692319</c:v>
                </c:pt>
                <c:pt idx="166">
                  <c:v>306.65734021757618</c:v>
                </c:pt>
                <c:pt idx="167">
                  <c:v>313.16255940030243</c:v>
                </c:pt>
                <c:pt idx="168">
                  <c:v>318.94940885253271</c:v>
                </c:pt>
                <c:pt idx="169">
                  <c:v>324.47684612578132</c:v>
                </c:pt>
                <c:pt idx="170">
                  <c:v>329.42559728270533</c:v>
                </c:pt>
                <c:pt idx="171">
                  <c:v>315.21788889864951</c:v>
                </c:pt>
                <c:pt idx="172">
                  <c:v>317.333082120683</c:v>
                </c:pt>
                <c:pt idx="173">
                  <c:v>309.98976874425006</c:v>
                </c:pt>
                <c:pt idx="174">
                  <c:v>306.87684151690985</c:v>
                </c:pt>
                <c:pt idx="175">
                  <c:v>303.82377774717042</c:v>
                </c:pt>
                <c:pt idx="176">
                  <c:v>305.14078571198002</c:v>
                </c:pt>
                <c:pt idx="177">
                  <c:v>305.18069504272745</c:v>
                </c:pt>
                <c:pt idx="178">
                  <c:v>303.82377774717042</c:v>
                </c:pt>
                <c:pt idx="179">
                  <c:v>308.69271579875664</c:v>
                </c:pt>
                <c:pt idx="180">
                  <c:v>316.73444255435078</c:v>
                </c:pt>
                <c:pt idx="181">
                  <c:v>313.56165252502149</c:v>
                </c:pt>
                <c:pt idx="182">
                  <c:v>320.06686922662999</c:v>
                </c:pt>
                <c:pt idx="183">
                  <c:v>320.74532727821691</c:v>
                </c:pt>
                <c:pt idx="184">
                  <c:v>315.65689128562786</c:v>
                </c:pt>
                <c:pt idx="185">
                  <c:v>327.56981574448429</c:v>
                </c:pt>
                <c:pt idx="186">
                  <c:v>313.16255940030243</c:v>
                </c:pt>
                <c:pt idx="187">
                  <c:v>310.48863523672952</c:v>
                </c:pt>
                <c:pt idx="188">
                  <c:v>312.02514394644226</c:v>
                </c:pt>
                <c:pt idx="189">
                  <c:v>310.44872591784235</c:v>
                </c:pt>
                <c:pt idx="190">
                  <c:v>301.987948300563</c:v>
                </c:pt>
                <c:pt idx="191">
                  <c:v>300.37162004453864</c:v>
                </c:pt>
                <c:pt idx="192">
                  <c:v>306.19838294660138</c:v>
                </c:pt>
                <c:pt idx="193">
                  <c:v>315.27775286113342</c:v>
                </c:pt>
                <c:pt idx="194">
                  <c:v>305.6995163343156</c:v>
                </c:pt>
                <c:pt idx="195">
                  <c:v>327.68954359087996</c:v>
                </c:pt>
                <c:pt idx="196">
                  <c:v>314.41970271336635</c:v>
                </c:pt>
                <c:pt idx="197">
                  <c:v>329.32582408610142</c:v>
                </c:pt>
                <c:pt idx="198">
                  <c:v>333.57616183028279</c:v>
                </c:pt>
                <c:pt idx="199">
                  <c:v>324.29725432632642</c:v>
                </c:pt>
                <c:pt idx="200">
                  <c:v>326.37253724053556</c:v>
                </c:pt>
                <c:pt idx="201">
                  <c:v>320.92491911128485</c:v>
                </c:pt>
                <c:pt idx="202">
                  <c:v>320.5457807950113</c:v>
                </c:pt>
                <c:pt idx="203">
                  <c:v>310.70813648902327</c:v>
                </c:pt>
                <c:pt idx="204">
                  <c:v>310.32899796064692</c:v>
                </c:pt>
                <c:pt idx="205">
                  <c:v>315.15802493596891</c:v>
                </c:pt>
                <c:pt idx="206">
                  <c:v>304.06323374801082</c:v>
                </c:pt>
                <c:pt idx="207">
                  <c:v>305.73942566381226</c:v>
                </c:pt>
                <c:pt idx="208">
                  <c:v>315.33761682342009</c:v>
                </c:pt>
                <c:pt idx="209">
                  <c:v>313.8410177070852</c:v>
                </c:pt>
                <c:pt idx="210">
                  <c:v>321.80292360378763</c:v>
                </c:pt>
                <c:pt idx="211">
                  <c:v>335.27230575966428</c:v>
                </c:pt>
                <c:pt idx="212">
                  <c:v>333.97525453166838</c:v>
                </c:pt>
                <c:pt idx="213">
                  <c:v>332.25915586209635</c:v>
                </c:pt>
                <c:pt idx="214">
                  <c:v>341.77751539172243</c:v>
                </c:pt>
                <c:pt idx="215">
                  <c:v>329.30586944672137</c:v>
                </c:pt>
                <c:pt idx="216">
                  <c:v>330.58296632734982</c:v>
                </c:pt>
                <c:pt idx="217">
                  <c:v>323.49906853063425</c:v>
                </c:pt>
                <c:pt idx="218">
                  <c:v>306.51765757113816</c:v>
                </c:pt>
                <c:pt idx="219">
                  <c:v>309.81017680355723</c:v>
                </c:pt>
                <c:pt idx="220">
                  <c:v>313.44192458853075</c:v>
                </c:pt>
                <c:pt idx="221">
                  <c:v>303.32491106842247</c:v>
                </c:pt>
                <c:pt idx="222">
                  <c:v>322.12219795455434</c:v>
                </c:pt>
                <c:pt idx="223">
                  <c:v>326.43240116746637</c:v>
                </c:pt>
                <c:pt idx="224">
                  <c:v>325.6541701030435</c:v>
                </c:pt>
                <c:pt idx="225">
                  <c:v>342.87501990529563</c:v>
                </c:pt>
                <c:pt idx="226">
                  <c:v>340.50041916740673</c:v>
                </c:pt>
                <c:pt idx="227">
                  <c:v>344.37161689050782</c:v>
                </c:pt>
                <c:pt idx="228">
                  <c:v>347.92354005360266</c:v>
                </c:pt>
                <c:pt idx="229">
                  <c:v>339.36300528427881</c:v>
                </c:pt>
                <c:pt idx="230">
                  <c:v>335.81108086221553</c:v>
                </c:pt>
                <c:pt idx="231">
                  <c:v>333.97525453166804</c:v>
                </c:pt>
                <c:pt idx="232">
                  <c:v>335.67139842950274</c:v>
                </c:pt>
                <c:pt idx="233">
                  <c:v>320.68546333347876</c:v>
                </c:pt>
                <c:pt idx="234">
                  <c:v>319.46822974885953</c:v>
                </c:pt>
                <c:pt idx="235">
                  <c:v>326.75167544134285</c:v>
                </c:pt>
                <c:pt idx="236">
                  <c:v>324.5367100585608</c:v>
                </c:pt>
                <c:pt idx="237">
                  <c:v>326.41244652517628</c:v>
                </c:pt>
                <c:pt idx="238">
                  <c:v>317.6523565480822</c:v>
                </c:pt>
                <c:pt idx="239">
                  <c:v>322.56120017805819</c:v>
                </c:pt>
                <c:pt idx="240">
                  <c:v>334.49407503228116</c:v>
                </c:pt>
                <c:pt idx="241">
                  <c:v>346.20744240531997</c:v>
                </c:pt>
                <c:pt idx="242">
                  <c:v>347.68408457432821</c:v>
                </c:pt>
                <c:pt idx="243">
                  <c:v>365.40378529448446</c:v>
                </c:pt>
                <c:pt idx="244">
                  <c:v>358.16026001402645</c:v>
                </c:pt>
                <c:pt idx="245">
                  <c:v>357.74121305939127</c:v>
                </c:pt>
                <c:pt idx="246">
                  <c:v>363.66773388180786</c:v>
                </c:pt>
                <c:pt idx="247">
                  <c:v>356.62375449073699</c:v>
                </c:pt>
                <c:pt idx="248">
                  <c:v>351.43555351672984</c:v>
                </c:pt>
                <c:pt idx="249">
                  <c:v>329.18614161002523</c:v>
                </c:pt>
                <c:pt idx="250">
                  <c:v>334.97298625245929</c:v>
                </c:pt>
                <c:pt idx="251">
                  <c:v>335.49180672898297</c:v>
                </c:pt>
                <c:pt idx="252">
                  <c:v>325.59430617372288</c:v>
                </c:pt>
                <c:pt idx="253">
                  <c:v>325.09544008887042</c:v>
                </c:pt>
                <c:pt idx="254">
                  <c:v>324.01788930161581</c:v>
                </c:pt>
                <c:pt idx="255">
                  <c:v>334.85325844841486</c:v>
                </c:pt>
                <c:pt idx="256">
                  <c:v>337.66686166980344</c:v>
                </c:pt>
                <c:pt idx="257">
                  <c:v>354.58838343644453</c:v>
                </c:pt>
                <c:pt idx="258">
                  <c:v>355.72579668735216</c:v>
                </c:pt>
                <c:pt idx="259">
                  <c:v>363.60787003897508</c:v>
                </c:pt>
                <c:pt idx="260">
                  <c:v>363.70764311032406</c:v>
                </c:pt>
                <c:pt idx="261">
                  <c:v>358.55935234752513</c:v>
                </c:pt>
                <c:pt idx="262">
                  <c:v>348.6219518562902</c:v>
                </c:pt>
                <c:pt idx="263">
                  <c:v>338.26550060702863</c:v>
                </c:pt>
                <c:pt idx="264">
                  <c:v>330.64283024166008</c:v>
                </c:pt>
                <c:pt idx="265">
                  <c:v>339.66232473260339</c:v>
                </c:pt>
                <c:pt idx="266">
                  <c:v>326.43240116746637</c:v>
                </c:pt>
                <c:pt idx="267">
                  <c:v>336.13035499077523</c:v>
                </c:pt>
                <c:pt idx="268">
                  <c:v>336.40971984944872</c:v>
                </c:pt>
                <c:pt idx="269">
                  <c:v>344.0124336222205</c:v>
                </c:pt>
                <c:pt idx="270">
                  <c:v>340.02150806549099</c:v>
                </c:pt>
                <c:pt idx="271">
                  <c:v>351.83464592914714</c:v>
                </c:pt>
                <c:pt idx="272">
                  <c:v>341.9970162984074</c:v>
                </c:pt>
                <c:pt idx="273">
                  <c:v>353.85006253368908</c:v>
                </c:pt>
                <c:pt idx="274">
                  <c:v>341.95710704279497</c:v>
                </c:pt>
                <c:pt idx="275">
                  <c:v>360.01603933075876</c:v>
                </c:pt>
                <c:pt idx="276">
                  <c:v>361.35299857198203</c:v>
                </c:pt>
                <c:pt idx="277">
                  <c:v>370.79153075337729</c:v>
                </c:pt>
                <c:pt idx="278">
                  <c:v>365.44369452171952</c:v>
                </c:pt>
                <c:pt idx="279">
                  <c:v>366.8804266843436</c:v>
                </c:pt>
                <c:pt idx="280">
                  <c:v>377.75569021149988</c:v>
                </c:pt>
                <c:pt idx="281">
                  <c:v>379.95069746308843</c:v>
                </c:pt>
                <c:pt idx="282">
                  <c:v>383.78198289136782</c:v>
                </c:pt>
                <c:pt idx="283">
                  <c:v>374.16386015207814</c:v>
                </c:pt>
                <c:pt idx="284">
                  <c:v>357.42193918607518</c:v>
                </c:pt>
                <c:pt idx="285">
                  <c:v>364.1067353937853</c:v>
                </c:pt>
                <c:pt idx="286">
                  <c:v>346.48680714624749</c:v>
                </c:pt>
                <c:pt idx="287">
                  <c:v>357.82103152729667</c:v>
                </c:pt>
                <c:pt idx="288">
                  <c:v>368.17747652568903</c:v>
                </c:pt>
                <c:pt idx="289">
                  <c:v>391.20509886706435</c:v>
                </c:pt>
                <c:pt idx="290">
                  <c:v>393.93888108705079</c:v>
                </c:pt>
                <c:pt idx="291">
                  <c:v>421.61594962299262</c:v>
                </c:pt>
                <c:pt idx="292">
                  <c:v>427.36288887364685</c:v>
                </c:pt>
                <c:pt idx="293">
                  <c:v>425.84633516708203</c:v>
                </c:pt>
                <c:pt idx="294">
                  <c:v>433.90801806976481</c:v>
                </c:pt>
                <c:pt idx="295">
                  <c:v>417.64497587772883</c:v>
                </c:pt>
                <c:pt idx="296">
                  <c:v>415.03091843422038</c:v>
                </c:pt>
                <c:pt idx="297">
                  <c:v>404.93387618898305</c:v>
                </c:pt>
                <c:pt idx="298">
                  <c:v>398.36880599531082</c:v>
                </c:pt>
                <c:pt idx="299">
                  <c:v>405.75201576727659</c:v>
                </c:pt>
                <c:pt idx="300">
                  <c:v>405.51256027759803</c:v>
                </c:pt>
                <c:pt idx="301">
                  <c:v>389.14977365617307</c:v>
                </c:pt>
                <c:pt idx="302">
                  <c:v>386.6554470442378</c:v>
                </c:pt>
                <c:pt idx="303">
                  <c:v>385.57789797576964</c:v>
                </c:pt>
                <c:pt idx="304">
                  <c:v>408.9248012818577</c:v>
                </c:pt>
                <c:pt idx="305">
                  <c:v>429.67762917547373</c:v>
                </c:pt>
                <c:pt idx="306">
                  <c:v>446.53933361749034</c:v>
                </c:pt>
                <c:pt idx="307">
                  <c:v>460.1285004207939</c:v>
                </c:pt>
                <c:pt idx="308">
                  <c:v>455.02008753267938</c:v>
                </c:pt>
                <c:pt idx="309">
                  <c:v>449.31303776945418</c:v>
                </c:pt>
                <c:pt idx="310">
                  <c:v>457.27497233584552</c:v>
                </c:pt>
                <c:pt idx="311">
                  <c:v>446.06042078648733</c:v>
                </c:pt>
                <c:pt idx="312">
                  <c:v>438.63727599212632</c:v>
                </c:pt>
                <c:pt idx="313">
                  <c:v>434.40688481478878</c:v>
                </c:pt>
                <c:pt idx="314">
                  <c:v>447.03820118562737</c:v>
                </c:pt>
                <c:pt idx="315">
                  <c:v>440.43319744355028</c:v>
                </c:pt>
                <c:pt idx="316">
                  <c:v>439.01641493094189</c:v>
                </c:pt>
                <c:pt idx="317">
                  <c:v>427.94157389909691</c:v>
                </c:pt>
                <c:pt idx="318">
                  <c:v>415.70937604462097</c:v>
                </c:pt>
                <c:pt idx="319">
                  <c:v>397.35112048929233</c:v>
                </c:pt>
                <c:pt idx="320">
                  <c:v>393.18060570857813</c:v>
                </c:pt>
                <c:pt idx="321">
                  <c:v>391.70396422262962</c:v>
                </c:pt>
                <c:pt idx="322">
                  <c:v>382.34525084514513</c:v>
                </c:pt>
                <c:pt idx="323">
                  <c:v>391.20509886706435</c:v>
                </c:pt>
                <c:pt idx="324">
                  <c:v>390.76609735859864</c:v>
                </c:pt>
                <c:pt idx="325">
                  <c:v>385.95703560928877</c:v>
                </c:pt>
                <c:pt idx="326">
                  <c:v>388.53118064704262</c:v>
                </c:pt>
                <c:pt idx="327">
                  <c:v>377.79559943422561</c:v>
                </c:pt>
                <c:pt idx="328">
                  <c:v>372.80694655866267</c:v>
                </c:pt>
                <c:pt idx="329">
                  <c:v>373.80467714321816</c:v>
                </c:pt>
                <c:pt idx="330">
                  <c:v>359.11808160759398</c:v>
                </c:pt>
                <c:pt idx="331">
                  <c:v>348.96118043986053</c:v>
                </c:pt>
                <c:pt idx="332">
                  <c:v>348.94122581741095</c:v>
                </c:pt>
                <c:pt idx="333">
                  <c:v>349.44009137444255</c:v>
                </c:pt>
                <c:pt idx="334">
                  <c:v>338.32536449987788</c:v>
                </c:pt>
                <c:pt idx="335">
                  <c:v>325.21516795040628</c:v>
                </c:pt>
                <c:pt idx="336">
                  <c:v>327.86913535911617</c:v>
                </c:pt>
                <c:pt idx="337">
                  <c:v>330.52310241286483</c:v>
                </c:pt>
                <c:pt idx="338">
                  <c:v>322.38160836058177</c:v>
                </c:pt>
                <c:pt idx="339">
                  <c:v>321.26414812461115</c:v>
                </c:pt>
                <c:pt idx="340">
                  <c:v>333.91539062693857</c:v>
                </c:pt>
                <c:pt idx="341">
                  <c:v>328.60745705592706</c:v>
                </c:pt>
                <c:pt idx="342">
                  <c:v>320.28637036366217</c:v>
                </c:pt>
                <c:pt idx="343">
                  <c:v>327.96890856298927</c:v>
                </c:pt>
                <c:pt idx="344">
                  <c:v>316.65462394402994</c:v>
                </c:pt>
                <c:pt idx="345">
                  <c:v>313.2623326823084</c:v>
                </c:pt>
                <c:pt idx="346">
                  <c:v>308.95212639537897</c:v>
                </c:pt>
                <c:pt idx="347">
                  <c:v>305.6995163343156</c:v>
                </c:pt>
                <c:pt idx="348">
                  <c:v>297.55801125084446</c:v>
                </c:pt>
                <c:pt idx="349">
                  <c:v>305.22060437338564</c:v>
                </c:pt>
                <c:pt idx="350">
                  <c:v>306.21833761080251</c:v>
                </c:pt>
                <c:pt idx="351">
                  <c:v>306.97661483389635</c:v>
                </c:pt>
                <c:pt idx="352">
                  <c:v>306.17842828237781</c:v>
                </c:pt>
                <c:pt idx="353">
                  <c:v>303.32491106842213</c:v>
                </c:pt>
                <c:pt idx="354">
                  <c:v>316.51494137513123</c:v>
                </c:pt>
                <c:pt idx="355">
                  <c:v>312.7834209236525</c:v>
                </c:pt>
                <c:pt idx="356">
                  <c:v>315.33761682342009</c:v>
                </c:pt>
                <c:pt idx="357">
                  <c:v>319.2487286021838</c:v>
                </c:pt>
                <c:pt idx="358">
                  <c:v>309.90995010416464</c:v>
                </c:pt>
                <c:pt idx="359">
                  <c:v>322.28183512791543</c:v>
                </c:pt>
                <c:pt idx="360">
                  <c:v>328.86686737534768</c:v>
                </c:pt>
                <c:pt idx="361">
                  <c:v>314.31992943773918</c:v>
                </c:pt>
                <c:pt idx="362">
                  <c:v>315.75666455392081</c:v>
                </c:pt>
                <c:pt idx="363">
                  <c:v>318.31086003711067</c:v>
                </c:pt>
                <c:pt idx="364">
                  <c:v>323.00020239140059</c:v>
                </c:pt>
                <c:pt idx="365">
                  <c:v>320.10677852446435</c:v>
                </c:pt>
                <c:pt idx="366">
                  <c:v>323.99793465683774</c:v>
                </c:pt>
                <c:pt idx="367">
                  <c:v>324.03784394637279</c:v>
                </c:pt>
                <c:pt idx="368">
                  <c:v>310.94759239755359</c:v>
                </c:pt>
                <c:pt idx="369">
                  <c:v>311.68591476209082</c:v>
                </c:pt>
                <c:pt idx="370">
                  <c:v>323.87820678773483</c:v>
                </c:pt>
                <c:pt idx="371">
                  <c:v>315.45734474740402</c:v>
                </c:pt>
                <c:pt idx="372">
                  <c:v>312.94305817794952</c:v>
                </c:pt>
                <c:pt idx="373">
                  <c:v>318.94940885253271</c:v>
                </c:pt>
                <c:pt idx="374">
                  <c:v>325.33489581120193</c:v>
                </c:pt>
                <c:pt idx="375">
                  <c:v>329.20609624952459</c:v>
                </c:pt>
                <c:pt idx="376">
                  <c:v>335.29226039333025</c:v>
                </c:pt>
                <c:pt idx="377">
                  <c:v>340.58023768344253</c:v>
                </c:pt>
                <c:pt idx="378">
                  <c:v>339.84191639974102</c:v>
                </c:pt>
                <c:pt idx="379">
                  <c:v>550.84396495490148</c:v>
                </c:pt>
                <c:pt idx="380">
                  <c:v>346.62648951560851</c:v>
                </c:pt>
                <c:pt idx="381">
                  <c:v>338.50495617747816</c:v>
                </c:pt>
                <c:pt idx="382">
                  <c:v>333.23693302818816</c:v>
                </c:pt>
                <c:pt idx="383">
                  <c:v>337.32763293162691</c:v>
                </c:pt>
                <c:pt idx="384">
                  <c:v>323.89816143263744</c:v>
                </c:pt>
                <c:pt idx="385">
                  <c:v>327.33036004951845</c:v>
                </c:pt>
                <c:pt idx="386">
                  <c:v>322.44147229992973</c:v>
                </c:pt>
                <c:pt idx="387">
                  <c:v>321.12446559045401</c:v>
                </c:pt>
                <c:pt idx="388">
                  <c:v>326.15303617355306</c:v>
                </c:pt>
                <c:pt idx="389">
                  <c:v>322.62106411683908</c:v>
                </c:pt>
                <c:pt idx="390">
                  <c:v>320.48591684963503</c:v>
                </c:pt>
                <c:pt idx="391">
                  <c:v>334.99294088640244</c:v>
                </c:pt>
                <c:pt idx="392">
                  <c:v>325.51448760100919</c:v>
                </c:pt>
                <c:pt idx="393">
                  <c:v>335.27230575966428</c:v>
                </c:pt>
                <c:pt idx="394">
                  <c:v>336.58931154243675</c:v>
                </c:pt>
                <c:pt idx="395">
                  <c:v>339.54259695373827</c:v>
                </c:pt>
                <c:pt idx="396">
                  <c:v>338.50495617747816</c:v>
                </c:pt>
                <c:pt idx="397">
                  <c:v>335.03285015423216</c:v>
                </c:pt>
                <c:pt idx="398">
                  <c:v>343.27411244348201</c:v>
                </c:pt>
                <c:pt idx="399">
                  <c:v>332.01970022260338</c:v>
                </c:pt>
                <c:pt idx="400">
                  <c:v>339.14350435303919</c:v>
                </c:pt>
                <c:pt idx="401">
                  <c:v>328.44781993461055</c:v>
                </c:pt>
                <c:pt idx="402">
                  <c:v>325.89362581848269</c:v>
                </c:pt>
                <c:pt idx="403">
                  <c:v>312.84328489417953</c:v>
                </c:pt>
                <c:pt idx="404">
                  <c:v>327.11085899324701</c:v>
                </c:pt>
                <c:pt idx="405">
                  <c:v>319.12900070290272</c:v>
                </c:pt>
                <c:pt idx="406">
                  <c:v>322.0822886610037</c:v>
                </c:pt>
                <c:pt idx="407">
                  <c:v>317.15349025283382</c:v>
                </c:pt>
                <c:pt idx="408">
                  <c:v>328.3480467331392</c:v>
                </c:pt>
                <c:pt idx="409">
                  <c:v>330.86233125929641</c:v>
                </c:pt>
                <c:pt idx="410">
                  <c:v>321.98251542675825</c:v>
                </c:pt>
                <c:pt idx="411">
                  <c:v>334.23466478355095</c:v>
                </c:pt>
                <c:pt idx="412">
                  <c:v>329.44555192196691</c:v>
                </c:pt>
                <c:pt idx="413">
                  <c:v>324.35711825966473</c:v>
                </c:pt>
                <c:pt idx="414">
                  <c:v>338.00609040284968</c:v>
                </c:pt>
                <c:pt idx="415">
                  <c:v>321.88274219198576</c:v>
                </c:pt>
                <c:pt idx="416">
                  <c:v>352.6527853584077</c:v>
                </c:pt>
                <c:pt idx="417">
                  <c:v>343.93261511746158</c:v>
                </c:pt>
                <c:pt idx="418">
                  <c:v>355.22693123108701</c:v>
                </c:pt>
                <c:pt idx="419">
                  <c:v>360.55481395534474</c:v>
                </c:pt>
                <c:pt idx="420">
                  <c:v>366.76069900540392</c:v>
                </c:pt>
                <c:pt idx="421">
                  <c:v>364.56569151601923</c:v>
                </c:pt>
                <c:pt idx="422">
                  <c:v>378.37428316373047</c:v>
                </c:pt>
                <c:pt idx="423">
                  <c:v>397.01189199489909</c:v>
                </c:pt>
                <c:pt idx="424">
                  <c:v>402.53932150394269</c:v>
                </c:pt>
                <c:pt idx="425">
                  <c:v>434.86584224541849</c:v>
                </c:pt>
                <c:pt idx="426">
                  <c:v>464.65822996093408</c:v>
                </c:pt>
                <c:pt idx="427">
                  <c:v>488.58405702297949</c:v>
                </c:pt>
                <c:pt idx="428">
                  <c:v>541.66451620086082</c:v>
                </c:pt>
                <c:pt idx="429">
                  <c:v>578.74179252585805</c:v>
                </c:pt>
                <c:pt idx="430">
                  <c:v>635.89612957528834</c:v>
                </c:pt>
                <c:pt idx="431">
                  <c:v>684.75114288141719</c:v>
                </c:pt>
                <c:pt idx="432">
                  <c:v>759.81584641115614</c:v>
                </c:pt>
                <c:pt idx="433">
                  <c:v>825.56771623744805</c:v>
                </c:pt>
                <c:pt idx="434">
                  <c:v>903.10898335729405</c:v>
                </c:pt>
                <c:pt idx="435">
                  <c:v>969.02411697358343</c:v>
                </c:pt>
                <c:pt idx="436">
                  <c:v>1069.6327700282395</c:v>
                </c:pt>
                <c:pt idx="437">
                  <c:v>1157.8921627786369</c:v>
                </c:pt>
                <c:pt idx="438">
                  <c:v>1256.4481584941313</c:v>
                </c:pt>
                <c:pt idx="439">
                  <c:v>1348.2180955887745</c:v>
                </c:pt>
                <c:pt idx="440">
                  <c:v>1445.4701225771043</c:v>
                </c:pt>
                <c:pt idx="441">
                  <c:v>1563.0130876396233</c:v>
                </c:pt>
                <c:pt idx="442">
                  <c:v>1673.7533560396805</c:v>
                </c:pt>
                <c:pt idx="443">
                  <c:v>1787.6629644758693</c:v>
                </c:pt>
                <c:pt idx="444">
                  <c:v>1894.6499613324952</c:v>
                </c:pt>
                <c:pt idx="445">
                  <c:v>2014.509917880619</c:v>
                </c:pt>
                <c:pt idx="446">
                  <c:v>2128.43318681351</c:v>
                </c:pt>
                <c:pt idx="447">
                  <c:v>2253.4678110082932</c:v>
                </c:pt>
                <c:pt idx="448">
                  <c:v>2356.6639945073184</c:v>
                </c:pt>
                <c:pt idx="449">
                  <c:v>2469.9343622351739</c:v>
                </c:pt>
                <c:pt idx="450">
                  <c:v>2589.1935075089286</c:v>
                </c:pt>
                <c:pt idx="451">
                  <c:v>2718.870141213084</c:v>
                </c:pt>
                <c:pt idx="452">
                  <c:v>2818.9424829571958</c:v>
                </c:pt>
                <c:pt idx="453">
                  <c:v>2941.261424109543</c:v>
                </c:pt>
                <c:pt idx="454">
                  <c:v>3056.4146270840079</c:v>
                </c:pt>
                <c:pt idx="455">
                  <c:v>3169.0121163446738</c:v>
                </c:pt>
                <c:pt idx="456">
                  <c:v>3255.8672541703181</c:v>
                </c:pt>
                <c:pt idx="457">
                  <c:v>3380.8361102704466</c:v>
                </c:pt>
                <c:pt idx="458">
                  <c:v>3466.0883916251987</c:v>
                </c:pt>
                <c:pt idx="459">
                  <c:v>3574.6112574708759</c:v>
                </c:pt>
                <c:pt idx="460">
                  <c:v>3680.447714431712</c:v>
                </c:pt>
                <c:pt idx="461">
                  <c:v>3804.3819196109757</c:v>
                </c:pt>
                <c:pt idx="462">
                  <c:v>3856.3882379851698</c:v>
                </c:pt>
                <c:pt idx="463">
                  <c:v>3968.7099988909977</c:v>
                </c:pt>
                <c:pt idx="464">
                  <c:v>4034.6821244116081</c:v>
                </c:pt>
                <c:pt idx="465">
                  <c:v>4139.5466839027767</c:v>
                </c:pt>
                <c:pt idx="466">
                  <c:v>4227.1517576613787</c:v>
                </c:pt>
                <c:pt idx="467">
                  <c:v>4320.4904586791026</c:v>
                </c:pt>
                <c:pt idx="468">
                  <c:v>4415.7027511819433</c:v>
                </c:pt>
                <c:pt idx="469">
                  <c:v>4465.0777046217017</c:v>
                </c:pt>
                <c:pt idx="470">
                  <c:v>4579.0826731486368</c:v>
                </c:pt>
                <c:pt idx="471">
                  <c:v>4643.6094015716244</c:v>
                </c:pt>
                <c:pt idx="472">
                  <c:v>4740.8052057224313</c:v>
                </c:pt>
                <c:pt idx="473">
                  <c:v>4783.3902093570732</c:v>
                </c:pt>
                <c:pt idx="474">
                  <c:v>4889.9533118439849</c:v>
                </c:pt>
                <c:pt idx="475">
                  <c:v>4978.3318801484647</c:v>
                </c:pt>
                <c:pt idx="476">
                  <c:v>5042.0709722456259</c:v>
                </c:pt>
                <c:pt idx="477">
                  <c:v>5125.4768940173726</c:v>
                </c:pt>
                <c:pt idx="478">
                  <c:v>5190.8457532752736</c:v>
                </c:pt>
                <c:pt idx="479">
                  <c:v>5267.2504840331449</c:v>
                </c:pt>
                <c:pt idx="480">
                  <c:v>5321.8820851934506</c:v>
                </c:pt>
                <c:pt idx="481">
                  <c:v>5419.5452743069991</c:v>
                </c:pt>
                <c:pt idx="482">
                  <c:v>5466.8959752926075</c:v>
                </c:pt>
                <c:pt idx="483">
                  <c:v>5533.1576152643456</c:v>
                </c:pt>
                <c:pt idx="484">
                  <c:v>5614.2649796362739</c:v>
                </c:pt>
                <c:pt idx="485">
                  <c:v>5666.2095069317666</c:v>
                </c:pt>
                <c:pt idx="486">
                  <c:v>5752.5034773303287</c:v>
                </c:pt>
                <c:pt idx="487">
                  <c:v>5821.5633397509218</c:v>
                </c:pt>
                <c:pt idx="488">
                  <c:v>5882.5852310593373</c:v>
                </c:pt>
                <c:pt idx="489">
                  <c:v>5952.0398639440118</c:v>
                </c:pt>
                <c:pt idx="490">
                  <c:v>6033.0294093976154</c:v>
                </c:pt>
                <c:pt idx="491">
                  <c:v>6106.2566005472299</c:v>
                </c:pt>
                <c:pt idx="492">
                  <c:v>6170.3399226616311</c:v>
                </c:pt>
                <c:pt idx="493">
                  <c:v>6255.5678699680593</c:v>
                </c:pt>
                <c:pt idx="494">
                  <c:v>6323.1442447931613</c:v>
                </c:pt>
                <c:pt idx="495">
                  <c:v>6408.9795438190768</c:v>
                </c:pt>
                <c:pt idx="496">
                  <c:v>6467.9909404158216</c:v>
                </c:pt>
                <c:pt idx="497">
                  <c:v>6556.3522365845647</c:v>
                </c:pt>
                <c:pt idx="498">
                  <c:v>6605.2277316403452</c:v>
                </c:pt>
                <c:pt idx="499">
                  <c:v>6683.9733049968181</c:v>
                </c:pt>
                <c:pt idx="500">
                  <c:v>6737.3278998465057</c:v>
                </c:pt>
                <c:pt idx="501">
                  <c:v>6827.5055001029041</c:v>
                </c:pt>
                <c:pt idx="502">
                  <c:v>6874.2034393073991</c:v>
                </c:pt>
                <c:pt idx="503">
                  <c:v>6991.7901682176025</c:v>
                </c:pt>
                <c:pt idx="504">
                  <c:v>7015.9395995182676</c:v>
                </c:pt>
                <c:pt idx="505">
                  <c:v>7110.9427864757745</c:v>
                </c:pt>
                <c:pt idx="506">
                  <c:v>7161.2241230173304</c:v>
                </c:pt>
                <c:pt idx="507">
                  <c:v>7250.1480168262433</c:v>
                </c:pt>
                <c:pt idx="508">
                  <c:v>7303.8443871685313</c:v>
                </c:pt>
                <c:pt idx="509">
                  <c:v>7410.0127615297106</c:v>
                </c:pt>
                <c:pt idx="510">
                  <c:v>7461.1879743299542</c:v>
                </c:pt>
                <c:pt idx="511">
                  <c:v>7540.6282812611998</c:v>
                </c:pt>
                <c:pt idx="512">
                  <c:v>7626.6020225527182</c:v>
                </c:pt>
                <c:pt idx="513">
                  <c:v>7713.3468449315505</c:v>
                </c:pt>
                <c:pt idx="514">
                  <c:v>7749.3967114710304</c:v>
                </c:pt>
                <c:pt idx="515">
                  <c:v>7896.9648951745557</c:v>
                </c:pt>
                <c:pt idx="516">
                  <c:v>7924.2973472100912</c:v>
                </c:pt>
                <c:pt idx="517">
                  <c:v>7981.3301521540361</c:v>
                </c:pt>
                <c:pt idx="518">
                  <c:v>8062.4670163429673</c:v>
                </c:pt>
                <c:pt idx="519">
                  <c:v>8169.0297325832844</c:v>
                </c:pt>
                <c:pt idx="520">
                  <c:v>8270.4610795972021</c:v>
                </c:pt>
                <c:pt idx="521">
                  <c:v>8329.1345093444343</c:v>
                </c:pt>
                <c:pt idx="522">
                  <c:v>8436.0063875396463</c:v>
                </c:pt>
                <c:pt idx="523">
                  <c:v>8496.1070273368623</c:v>
                </c:pt>
                <c:pt idx="524">
                  <c:v>8607.6307719655597</c:v>
                </c:pt>
                <c:pt idx="525">
                  <c:v>8649.8868686978949</c:v>
                </c:pt>
                <c:pt idx="526">
                  <c:v>8740.04781261893</c:v>
                </c:pt>
                <c:pt idx="527">
                  <c:v>8831.2239412301042</c:v>
                </c:pt>
                <c:pt idx="528">
                  <c:v>8871.5514082454392</c:v>
                </c:pt>
                <c:pt idx="529">
                  <c:v>8984.0477733053704</c:v>
                </c:pt>
                <c:pt idx="530">
                  <c:v>9052.1230317486934</c:v>
                </c:pt>
                <c:pt idx="531">
                  <c:v>9158.1363132087536</c:v>
                </c:pt>
                <c:pt idx="532">
                  <c:v>9240.0537144121681</c:v>
                </c:pt>
                <c:pt idx="533">
                  <c:v>9238.2308247880228</c:v>
                </c:pt>
                <c:pt idx="534">
                  <c:v>9377.6967432768397</c:v>
                </c:pt>
                <c:pt idx="535">
                  <c:v>9458.8414985585041</c:v>
                </c:pt>
                <c:pt idx="536">
                  <c:v>9529.4221236395351</c:v>
                </c:pt>
                <c:pt idx="537">
                  <c:v>9631.1234001948778</c:v>
                </c:pt>
                <c:pt idx="538">
                  <c:v>9688.7812816002661</c:v>
                </c:pt>
                <c:pt idx="539">
                  <c:v>9723.0589447982766</c:v>
                </c:pt>
                <c:pt idx="540">
                  <c:v>9876.5475649021901</c:v>
                </c:pt>
                <c:pt idx="541">
                  <c:v>9923.2521231448536</c:v>
                </c:pt>
                <c:pt idx="542">
                  <c:v>10026.023887677347</c:v>
                </c:pt>
                <c:pt idx="543">
                  <c:v>10117.782035969547</c:v>
                </c:pt>
                <c:pt idx="544">
                  <c:v>10158.552025852863</c:v>
                </c:pt>
                <c:pt idx="545">
                  <c:v>10289.312904895165</c:v>
                </c:pt>
                <c:pt idx="546">
                  <c:v>10374.862052522907</c:v>
                </c:pt>
                <c:pt idx="547">
                  <c:v>10434.161310283369</c:v>
                </c:pt>
                <c:pt idx="548">
                  <c:v>10518.267506916212</c:v>
                </c:pt>
                <c:pt idx="549">
                  <c:v>10619.438137315927</c:v>
                </c:pt>
                <c:pt idx="550">
                  <c:v>10703.919699108486</c:v>
                </c:pt>
                <c:pt idx="551">
                  <c:v>10789.703768411857</c:v>
                </c:pt>
                <c:pt idx="552">
                  <c:v>10886.017385090832</c:v>
                </c:pt>
                <c:pt idx="553">
                  <c:v>10942.858562849449</c:v>
                </c:pt>
                <c:pt idx="554">
                  <c:v>10951.333615036521</c:v>
                </c:pt>
                <c:pt idx="555">
                  <c:v>11038.53213710222</c:v>
                </c:pt>
                <c:pt idx="556">
                  <c:v>11110.259005023885</c:v>
                </c:pt>
                <c:pt idx="557">
                  <c:v>11145.133563271693</c:v>
                </c:pt>
                <c:pt idx="558">
                  <c:v>11107.115003258417</c:v>
                </c:pt>
                <c:pt idx="559">
                  <c:v>10981.761644815124</c:v>
                </c:pt>
                <c:pt idx="560">
                  <c:v>10925.953399216362</c:v>
                </c:pt>
                <c:pt idx="561">
                  <c:v>11118.141325248087</c:v>
                </c:pt>
                <c:pt idx="562">
                  <c:v>10888.716507357489</c:v>
                </c:pt>
                <c:pt idx="563">
                  <c:v>11030.895682258999</c:v>
                </c:pt>
                <c:pt idx="564">
                  <c:v>11043.446140923104</c:v>
                </c:pt>
                <c:pt idx="565">
                  <c:v>11022.351953403624</c:v>
                </c:pt>
                <c:pt idx="566">
                  <c:v>10971.006370875904</c:v>
                </c:pt>
                <c:pt idx="567">
                  <c:v>11088.340371728516</c:v>
                </c:pt>
                <c:pt idx="568">
                  <c:v>11006.814534798626</c:v>
                </c:pt>
                <c:pt idx="569">
                  <c:v>10908.164118385761</c:v>
                </c:pt>
                <c:pt idx="570">
                  <c:v>11086.989891317317</c:v>
                </c:pt>
                <c:pt idx="571">
                  <c:v>10844.891653240964</c:v>
                </c:pt>
                <c:pt idx="572">
                  <c:v>11050.662359798493</c:v>
                </c:pt>
                <c:pt idx="573">
                  <c:v>11036.207976496848</c:v>
                </c:pt>
                <c:pt idx="574">
                  <c:v>11161.897314705759</c:v>
                </c:pt>
                <c:pt idx="575">
                  <c:v>10991.676314455844</c:v>
                </c:pt>
                <c:pt idx="576">
                  <c:v>11046.987819673373</c:v>
                </c:pt>
                <c:pt idx="577">
                  <c:v>11005.221000880811</c:v>
                </c:pt>
                <c:pt idx="578">
                  <c:v>11086.812779656593</c:v>
                </c:pt>
                <c:pt idx="579">
                  <c:v>11140.83763023758</c:v>
                </c:pt>
                <c:pt idx="580">
                  <c:v>10843.785597173934</c:v>
                </c:pt>
                <c:pt idx="581">
                  <c:v>10902.101826397049</c:v>
                </c:pt>
                <c:pt idx="582">
                  <c:v>11110.945376878715</c:v>
                </c:pt>
                <c:pt idx="583">
                  <c:v>11159.771329173898</c:v>
                </c:pt>
                <c:pt idx="584">
                  <c:v>10885.066060366793</c:v>
                </c:pt>
                <c:pt idx="585">
                  <c:v>11042.007346963173</c:v>
                </c:pt>
                <c:pt idx="586">
                  <c:v>10999.156798975118</c:v>
                </c:pt>
                <c:pt idx="587">
                  <c:v>11000.927355820002</c:v>
                </c:pt>
                <c:pt idx="588">
                  <c:v>11135.78890118599</c:v>
                </c:pt>
                <c:pt idx="589">
                  <c:v>11085.860806560651</c:v>
                </c:pt>
                <c:pt idx="590">
                  <c:v>10902.500075685877</c:v>
                </c:pt>
                <c:pt idx="591">
                  <c:v>11029.589758717804</c:v>
                </c:pt>
                <c:pt idx="592">
                  <c:v>10964.168340305027</c:v>
                </c:pt>
                <c:pt idx="593">
                  <c:v>10964.168340305027</c:v>
                </c:pt>
                <c:pt idx="594">
                  <c:v>11041.409696295168</c:v>
                </c:pt>
                <c:pt idx="595">
                  <c:v>10989.41892748124</c:v>
                </c:pt>
                <c:pt idx="596">
                  <c:v>10969.590067104373</c:v>
                </c:pt>
                <c:pt idx="597">
                  <c:v>11043.778171366168</c:v>
                </c:pt>
                <c:pt idx="598">
                  <c:v>11117.034242622884</c:v>
                </c:pt>
                <c:pt idx="599">
                  <c:v>10971.980083564493</c:v>
                </c:pt>
                <c:pt idx="600">
                  <c:v>11002.919245127185</c:v>
                </c:pt>
                <c:pt idx="601">
                  <c:v>11077.470310971659</c:v>
                </c:pt>
                <c:pt idx="602">
                  <c:v>11053.274412423962</c:v>
                </c:pt>
                <c:pt idx="603">
                  <c:v>11121.108331284533</c:v>
                </c:pt>
                <c:pt idx="604">
                  <c:v>11079.396337515802</c:v>
                </c:pt>
                <c:pt idx="605">
                  <c:v>11053.230140136371</c:v>
                </c:pt>
                <c:pt idx="606">
                  <c:v>10850.731688696316</c:v>
                </c:pt>
                <c:pt idx="607">
                  <c:v>11036.628537450428</c:v>
                </c:pt>
                <c:pt idx="608">
                  <c:v>11120.421931174029</c:v>
                </c:pt>
                <c:pt idx="609">
                  <c:v>11034.570008317449</c:v>
                </c:pt>
                <c:pt idx="610">
                  <c:v>11146.085765208873</c:v>
                </c:pt>
                <c:pt idx="611">
                  <c:v>10983.399312976811</c:v>
                </c:pt>
                <c:pt idx="612">
                  <c:v>11028.239572972971</c:v>
                </c:pt>
                <c:pt idx="613">
                  <c:v>10980.765769920337</c:v>
                </c:pt>
                <c:pt idx="614">
                  <c:v>11042.339375671676</c:v>
                </c:pt>
                <c:pt idx="615">
                  <c:v>11009.293382793201</c:v>
                </c:pt>
                <c:pt idx="616">
                  <c:v>10836.662681673533</c:v>
                </c:pt>
                <c:pt idx="617">
                  <c:v>10996.323930332219</c:v>
                </c:pt>
                <c:pt idx="618">
                  <c:v>10895.951149098264</c:v>
                </c:pt>
                <c:pt idx="619">
                  <c:v>11107.447114251647</c:v>
                </c:pt>
                <c:pt idx="620">
                  <c:v>10794.282151277328</c:v>
                </c:pt>
                <c:pt idx="621">
                  <c:v>10957.706652983068</c:v>
                </c:pt>
                <c:pt idx="622">
                  <c:v>10987.825488227703</c:v>
                </c:pt>
                <c:pt idx="623">
                  <c:v>11077.913074439117</c:v>
                </c:pt>
                <c:pt idx="624">
                  <c:v>11031.847460879026</c:v>
                </c:pt>
                <c:pt idx="625">
                  <c:v>11002.432337593225</c:v>
                </c:pt>
                <c:pt idx="626">
                  <c:v>11141.479800832314</c:v>
                </c:pt>
                <c:pt idx="627">
                  <c:v>11057.126129143648</c:v>
                </c:pt>
                <c:pt idx="628">
                  <c:v>11180.079733832843</c:v>
                </c:pt>
                <c:pt idx="629">
                  <c:v>11053.65072716012</c:v>
                </c:pt>
                <c:pt idx="630">
                  <c:v>10825.491946600325</c:v>
                </c:pt>
                <c:pt idx="631">
                  <c:v>10989.109091399076</c:v>
                </c:pt>
                <c:pt idx="632">
                  <c:v>11022.418354444168</c:v>
                </c:pt>
                <c:pt idx="633">
                  <c:v>11205.772425099129</c:v>
                </c:pt>
                <c:pt idx="634">
                  <c:v>11048.050332220762</c:v>
                </c:pt>
                <c:pt idx="635">
                  <c:v>11205.063620147495</c:v>
                </c:pt>
                <c:pt idx="636">
                  <c:v>10967.532012481639</c:v>
                </c:pt>
                <c:pt idx="637">
                  <c:v>11165.639983079414</c:v>
                </c:pt>
                <c:pt idx="638">
                  <c:v>11180.722014330286</c:v>
                </c:pt>
                <c:pt idx="639">
                  <c:v>11103.395390193722</c:v>
                </c:pt>
                <c:pt idx="640">
                  <c:v>11004.711957170801</c:v>
                </c:pt>
                <c:pt idx="641">
                  <c:v>11021.953547487121</c:v>
                </c:pt>
                <c:pt idx="642">
                  <c:v>10903.871826965742</c:v>
                </c:pt>
                <c:pt idx="643">
                  <c:v>11163.580400582337</c:v>
                </c:pt>
                <c:pt idx="644">
                  <c:v>11020.271395341935</c:v>
                </c:pt>
                <c:pt idx="645">
                  <c:v>11178.662293789557</c:v>
                </c:pt>
                <c:pt idx="646">
                  <c:v>11088.960266745991</c:v>
                </c:pt>
                <c:pt idx="647">
                  <c:v>11209.848099560773</c:v>
                </c:pt>
                <c:pt idx="648">
                  <c:v>10899.999963212171</c:v>
                </c:pt>
                <c:pt idx="649">
                  <c:v>11010.068027158775</c:v>
                </c:pt>
                <c:pt idx="650">
                  <c:v>11029.545490229779</c:v>
                </c:pt>
                <c:pt idx="651">
                  <c:v>11136.519631664725</c:v>
                </c:pt>
                <c:pt idx="652">
                  <c:v>11073.109130738716</c:v>
                </c:pt>
                <c:pt idx="653">
                  <c:v>11115.79431598864</c:v>
                </c:pt>
                <c:pt idx="654">
                  <c:v>11133.951013184103</c:v>
                </c:pt>
                <c:pt idx="655">
                  <c:v>11019.452456455827</c:v>
                </c:pt>
                <c:pt idx="656">
                  <c:v>11087.410531998625</c:v>
                </c:pt>
                <c:pt idx="657">
                  <c:v>11049.644108785933</c:v>
                </c:pt>
                <c:pt idx="658">
                  <c:v>10800.408872571516</c:v>
                </c:pt>
                <c:pt idx="659">
                  <c:v>10893.274091847272</c:v>
                </c:pt>
                <c:pt idx="660">
                  <c:v>11106.362219971857</c:v>
                </c:pt>
                <c:pt idx="661">
                  <c:v>11009.868832694441</c:v>
                </c:pt>
                <c:pt idx="662">
                  <c:v>11075.167952996333</c:v>
                </c:pt>
                <c:pt idx="663">
                  <c:v>10714.931825587975</c:v>
                </c:pt>
                <c:pt idx="664">
                  <c:v>11027.907561078826</c:v>
                </c:pt>
                <c:pt idx="665">
                  <c:v>11103.240407511112</c:v>
                </c:pt>
                <c:pt idx="666">
                  <c:v>11052.300423764644</c:v>
                </c:pt>
                <c:pt idx="667">
                  <c:v>11086.547112393248</c:v>
                </c:pt>
                <c:pt idx="668">
                  <c:v>10951.510642091998</c:v>
                </c:pt>
                <c:pt idx="669">
                  <c:v>11043.357599539282</c:v>
                </c:pt>
                <c:pt idx="670">
                  <c:v>11031.670385541815</c:v>
                </c:pt>
                <c:pt idx="671">
                  <c:v>11044.088066807952</c:v>
                </c:pt>
                <c:pt idx="672">
                  <c:v>10985.081251808322</c:v>
                </c:pt>
                <c:pt idx="673">
                  <c:v>11104.01532187868</c:v>
                </c:pt>
                <c:pt idx="674">
                  <c:v>10970.718683636034</c:v>
                </c:pt>
                <c:pt idx="675">
                  <c:v>10991.632051800238</c:v>
                </c:pt>
                <c:pt idx="676">
                  <c:v>11116.170721629367</c:v>
                </c:pt>
                <c:pt idx="677">
                  <c:v>11028.040365789449</c:v>
                </c:pt>
                <c:pt idx="678">
                  <c:v>10922.45741779731</c:v>
                </c:pt>
                <c:pt idx="679">
                  <c:v>11049.31207123433</c:v>
                </c:pt>
                <c:pt idx="680">
                  <c:v>10970.563775235549</c:v>
                </c:pt>
                <c:pt idx="681">
                  <c:v>10990.304175219155</c:v>
                </c:pt>
                <c:pt idx="682">
                  <c:v>11099.631551972643</c:v>
                </c:pt>
                <c:pt idx="683">
                  <c:v>11118.562017951963</c:v>
                </c:pt>
                <c:pt idx="684">
                  <c:v>11195.694325575936</c:v>
                </c:pt>
                <c:pt idx="685">
                  <c:v>11076.983272022037</c:v>
                </c:pt>
                <c:pt idx="686">
                  <c:v>11046.390158177666</c:v>
                </c:pt>
                <c:pt idx="687">
                  <c:v>11121.285467109334</c:v>
                </c:pt>
                <c:pt idx="688">
                  <c:v>10876.858232511468</c:v>
                </c:pt>
                <c:pt idx="689">
                  <c:v>10873.296407938742</c:v>
                </c:pt>
                <c:pt idx="690">
                  <c:v>11121.374035069792</c:v>
                </c:pt>
                <c:pt idx="691">
                  <c:v>11195.162746630947</c:v>
                </c:pt>
                <c:pt idx="692">
                  <c:v>11107.624240295014</c:v>
                </c:pt>
                <c:pt idx="693">
                  <c:v>10988.754993416689</c:v>
                </c:pt>
                <c:pt idx="694">
                  <c:v>11232.996783225413</c:v>
                </c:pt>
                <c:pt idx="695">
                  <c:v>10928.608600640784</c:v>
                </c:pt>
                <c:pt idx="696">
                  <c:v>10787.093895546346</c:v>
                </c:pt>
                <c:pt idx="697">
                  <c:v>11199.769807673201</c:v>
                </c:pt>
                <c:pt idx="698">
                  <c:v>11016.730054928372</c:v>
                </c:pt>
                <c:pt idx="699">
                  <c:v>10909.027008572753</c:v>
                </c:pt>
                <c:pt idx="700">
                  <c:v>10927.170363781202</c:v>
                </c:pt>
                <c:pt idx="701">
                  <c:v>10723.489672739024</c:v>
                </c:pt>
                <c:pt idx="702">
                  <c:v>10990.968112763079</c:v>
                </c:pt>
                <c:pt idx="703">
                  <c:v>11039.041241549541</c:v>
                </c:pt>
                <c:pt idx="704">
                  <c:v>10551.221632868501</c:v>
                </c:pt>
                <c:pt idx="705">
                  <c:v>11058.565002925559</c:v>
                </c:pt>
                <c:pt idx="706">
                  <c:v>11114.39940596936</c:v>
                </c:pt>
                <c:pt idx="707">
                  <c:v>11163.602546531762</c:v>
                </c:pt>
                <c:pt idx="708">
                  <c:v>11116.259287745925</c:v>
                </c:pt>
                <c:pt idx="709">
                  <c:v>11010.532814778016</c:v>
                </c:pt>
                <c:pt idx="710">
                  <c:v>10969.258121865869</c:v>
                </c:pt>
                <c:pt idx="711">
                  <c:v>10946.376898518476</c:v>
                </c:pt>
                <c:pt idx="712">
                  <c:v>11031.360503971389</c:v>
                </c:pt>
                <c:pt idx="713">
                  <c:v>11167.943194193836</c:v>
                </c:pt>
                <c:pt idx="714">
                  <c:v>10808.327320436101</c:v>
                </c:pt>
                <c:pt idx="715">
                  <c:v>10920.333295892771</c:v>
                </c:pt>
                <c:pt idx="716">
                  <c:v>11079.019986386003</c:v>
                </c:pt>
                <c:pt idx="717">
                  <c:v>10841.330165486059</c:v>
                </c:pt>
                <c:pt idx="718">
                  <c:v>10957.529622370776</c:v>
                </c:pt>
                <c:pt idx="719">
                  <c:v>10969.479418651137</c:v>
                </c:pt>
                <c:pt idx="720">
                  <c:v>10863.850013256213</c:v>
                </c:pt>
                <c:pt idx="721">
                  <c:v>10998.824820762035</c:v>
                </c:pt>
                <c:pt idx="722">
                  <c:v>11036.340785150291</c:v>
                </c:pt>
                <c:pt idx="723">
                  <c:v>11091.882649105451</c:v>
                </c:pt>
                <c:pt idx="724">
                  <c:v>11058.033725557843</c:v>
                </c:pt>
                <c:pt idx="725">
                  <c:v>10936.574338504994</c:v>
                </c:pt>
                <c:pt idx="726">
                  <c:v>10972.599720545251</c:v>
                </c:pt>
                <c:pt idx="727">
                  <c:v>11071.161012657049</c:v>
                </c:pt>
                <c:pt idx="728">
                  <c:v>11150.204636702874</c:v>
                </c:pt>
                <c:pt idx="729">
                  <c:v>10965.87230116974</c:v>
                </c:pt>
                <c:pt idx="730">
                  <c:v>10955.073333139251</c:v>
                </c:pt>
                <c:pt idx="731">
                  <c:v>11199.415414861558</c:v>
                </c:pt>
                <c:pt idx="732">
                  <c:v>10890.641304759478</c:v>
                </c:pt>
                <c:pt idx="733">
                  <c:v>11043.556817692937</c:v>
                </c:pt>
                <c:pt idx="734">
                  <c:v>11031.028488383818</c:v>
                </c:pt>
                <c:pt idx="735">
                  <c:v>11028.040365789449</c:v>
                </c:pt>
                <c:pt idx="736">
                  <c:v>10978.043728788114</c:v>
                </c:pt>
                <c:pt idx="737">
                  <c:v>11057.258947940356</c:v>
                </c:pt>
                <c:pt idx="738">
                  <c:v>11161.67585695963</c:v>
                </c:pt>
                <c:pt idx="739">
                  <c:v>11060.203114744154</c:v>
                </c:pt>
                <c:pt idx="740">
                  <c:v>11086.060056453352</c:v>
                </c:pt>
                <c:pt idx="741">
                  <c:v>11008.983525629827</c:v>
                </c:pt>
                <c:pt idx="742">
                  <c:v>11089.225936496168</c:v>
                </c:pt>
                <c:pt idx="743">
                  <c:v>10979.769898342838</c:v>
                </c:pt>
                <c:pt idx="744">
                  <c:v>11147.569436382697</c:v>
                </c:pt>
                <c:pt idx="745">
                  <c:v>10969.280251537137</c:v>
                </c:pt>
                <c:pt idx="746">
                  <c:v>11051.90197486497</c:v>
                </c:pt>
                <c:pt idx="747">
                  <c:v>11033.042722338792</c:v>
                </c:pt>
                <c:pt idx="748">
                  <c:v>10827.504864247769</c:v>
                </c:pt>
                <c:pt idx="749">
                  <c:v>10950.404224655966</c:v>
                </c:pt>
                <c:pt idx="750">
                  <c:v>10316.744371303492</c:v>
                </c:pt>
                <c:pt idx="751">
                  <c:v>11193.811656021277</c:v>
                </c:pt>
                <c:pt idx="752">
                  <c:v>10807.309856226195</c:v>
                </c:pt>
                <c:pt idx="753">
                  <c:v>11023.259435638432</c:v>
                </c:pt>
                <c:pt idx="754">
                  <c:v>11163.38108713417</c:v>
                </c:pt>
                <c:pt idx="755">
                  <c:v>10963.74788389449</c:v>
                </c:pt>
                <c:pt idx="756">
                  <c:v>10971.493226828215</c:v>
                </c:pt>
                <c:pt idx="757">
                  <c:v>11091.5948372443</c:v>
                </c:pt>
                <c:pt idx="758">
                  <c:v>10672.322496001341</c:v>
                </c:pt>
                <c:pt idx="759">
                  <c:v>11161.565128166869</c:v>
                </c:pt>
                <c:pt idx="760">
                  <c:v>10782.714660574167</c:v>
                </c:pt>
                <c:pt idx="761">
                  <c:v>10952.771962794952</c:v>
                </c:pt>
                <c:pt idx="762">
                  <c:v>11076.761890980511</c:v>
                </c:pt>
                <c:pt idx="763">
                  <c:v>11071.138875034143</c:v>
                </c:pt>
                <c:pt idx="764">
                  <c:v>10924.360289003245</c:v>
                </c:pt>
                <c:pt idx="765">
                  <c:v>11036.584267846405</c:v>
                </c:pt>
                <c:pt idx="766">
                  <c:v>10983.155875248605</c:v>
                </c:pt>
                <c:pt idx="767">
                  <c:v>10941.33175027299</c:v>
                </c:pt>
                <c:pt idx="768">
                  <c:v>10999.466645647701</c:v>
                </c:pt>
                <c:pt idx="769">
                  <c:v>11052.676737150734</c:v>
                </c:pt>
                <c:pt idx="770">
                  <c:v>11079.285645950746</c:v>
                </c:pt>
                <c:pt idx="771">
                  <c:v>11126.48888932515</c:v>
                </c:pt>
                <c:pt idx="772">
                  <c:v>10734.789879020551</c:v>
                </c:pt>
                <c:pt idx="773">
                  <c:v>11063.966382466366</c:v>
                </c:pt>
                <c:pt idx="774">
                  <c:v>11168.031779703559</c:v>
                </c:pt>
                <c:pt idx="775">
                  <c:v>10982.115734466797</c:v>
                </c:pt>
                <c:pt idx="776">
                  <c:v>11020.891134446148</c:v>
                </c:pt>
                <c:pt idx="777">
                  <c:v>10792.380013988473</c:v>
                </c:pt>
                <c:pt idx="778">
                  <c:v>11005.663648311798</c:v>
                </c:pt>
                <c:pt idx="779">
                  <c:v>11131.958138499596</c:v>
                </c:pt>
                <c:pt idx="780">
                  <c:v>10973.861128329088</c:v>
                </c:pt>
                <c:pt idx="781">
                  <c:v>11065.515978682823</c:v>
                </c:pt>
                <c:pt idx="782">
                  <c:v>11139.863305759776</c:v>
                </c:pt>
                <c:pt idx="783">
                  <c:v>10995.4165328873</c:v>
                </c:pt>
                <c:pt idx="784">
                  <c:v>11009.691771063988</c:v>
                </c:pt>
                <c:pt idx="785">
                  <c:v>10796.051590524225</c:v>
                </c:pt>
                <c:pt idx="786">
                  <c:v>11016.198857660125</c:v>
                </c:pt>
                <c:pt idx="787">
                  <c:v>10853.098701284765</c:v>
                </c:pt>
                <c:pt idx="788">
                  <c:v>11203.712467249461</c:v>
                </c:pt>
                <c:pt idx="789">
                  <c:v>10999.134667082513</c:v>
                </c:pt>
                <c:pt idx="790">
                  <c:v>10749.164429534583</c:v>
                </c:pt>
                <c:pt idx="791">
                  <c:v>11076.363405576854</c:v>
                </c:pt>
                <c:pt idx="792">
                  <c:v>11053.11945944901</c:v>
                </c:pt>
                <c:pt idx="793">
                  <c:v>11129.743852658028</c:v>
                </c:pt>
                <c:pt idx="794">
                  <c:v>11126.023898132842</c:v>
                </c:pt>
                <c:pt idx="795">
                  <c:v>11139.641868936242</c:v>
                </c:pt>
                <c:pt idx="796">
                  <c:v>11037.624605406734</c:v>
                </c:pt>
                <c:pt idx="797">
                  <c:v>11064.719042362047</c:v>
                </c:pt>
                <c:pt idx="798">
                  <c:v>11052.079063192712</c:v>
                </c:pt>
                <c:pt idx="799">
                  <c:v>11108.222041617904</c:v>
                </c:pt>
                <c:pt idx="800">
                  <c:v>11116.524986286446</c:v>
                </c:pt>
                <c:pt idx="801">
                  <c:v>11032.445090969904</c:v>
                </c:pt>
                <c:pt idx="802">
                  <c:v>10900.154836879323</c:v>
                </c:pt>
                <c:pt idx="803">
                  <c:v>11145.465726300406</c:v>
                </c:pt>
                <c:pt idx="804">
                  <c:v>11003.893062641995</c:v>
                </c:pt>
                <c:pt idx="805">
                  <c:v>11078.555082797606</c:v>
                </c:pt>
                <c:pt idx="806">
                  <c:v>11052.521784516855</c:v>
                </c:pt>
                <c:pt idx="807">
                  <c:v>11015.247131690634</c:v>
                </c:pt>
                <c:pt idx="808">
                  <c:v>10892.234249049992</c:v>
                </c:pt>
                <c:pt idx="809">
                  <c:v>11070.496884776119</c:v>
                </c:pt>
                <c:pt idx="810">
                  <c:v>11116.281429280047</c:v>
                </c:pt>
                <c:pt idx="811">
                  <c:v>11030.275921175828</c:v>
                </c:pt>
                <c:pt idx="812">
                  <c:v>10918.828718077348</c:v>
                </c:pt>
                <c:pt idx="813">
                  <c:v>11108.133478368723</c:v>
                </c:pt>
                <c:pt idx="814">
                  <c:v>11051.038670918297</c:v>
                </c:pt>
                <c:pt idx="815">
                  <c:v>10959.233546249949</c:v>
                </c:pt>
                <c:pt idx="816">
                  <c:v>11022.506889189079</c:v>
                </c:pt>
                <c:pt idx="817">
                  <c:v>11038.842026654376</c:v>
                </c:pt>
                <c:pt idx="818">
                  <c:v>10933.786307395309</c:v>
                </c:pt>
                <c:pt idx="819">
                  <c:v>10957.596008838433</c:v>
                </c:pt>
                <c:pt idx="820">
                  <c:v>11055.642990351596</c:v>
                </c:pt>
                <c:pt idx="821">
                  <c:v>11009.868832694441</c:v>
                </c:pt>
                <c:pt idx="822">
                  <c:v>10986.564021561955</c:v>
                </c:pt>
                <c:pt idx="823">
                  <c:v>11102.686898709051</c:v>
                </c:pt>
                <c:pt idx="824">
                  <c:v>11105.94154794412</c:v>
                </c:pt>
                <c:pt idx="825">
                  <c:v>11032.400822030446</c:v>
                </c:pt>
                <c:pt idx="826">
                  <c:v>10882.366967892245</c:v>
                </c:pt>
                <c:pt idx="827">
                  <c:v>10935.069683730399</c:v>
                </c:pt>
                <c:pt idx="828">
                  <c:v>11164.266926013786</c:v>
                </c:pt>
                <c:pt idx="829">
                  <c:v>11008.408077495111</c:v>
                </c:pt>
                <c:pt idx="830">
                  <c:v>11236.430542829135</c:v>
                </c:pt>
                <c:pt idx="831">
                  <c:v>10892.942226767191</c:v>
                </c:pt>
                <c:pt idx="832">
                  <c:v>11074.3709876311</c:v>
                </c:pt>
                <c:pt idx="833">
                  <c:v>11080.90174746216</c:v>
                </c:pt>
                <c:pt idx="834">
                  <c:v>11176.159648239494</c:v>
                </c:pt>
                <c:pt idx="835">
                  <c:v>10860.974114413124</c:v>
                </c:pt>
                <c:pt idx="836">
                  <c:v>11049.35634288455</c:v>
                </c:pt>
                <c:pt idx="837">
                  <c:v>11110.148300063251</c:v>
                </c:pt>
                <c:pt idx="838">
                  <c:v>10998.647765869246</c:v>
                </c:pt>
                <c:pt idx="839">
                  <c:v>10995.52719096205</c:v>
                </c:pt>
                <c:pt idx="840">
                  <c:v>11043.689629875507</c:v>
                </c:pt>
                <c:pt idx="841">
                  <c:v>11022.728226172454</c:v>
                </c:pt>
                <c:pt idx="842">
                  <c:v>11017.681785839515</c:v>
                </c:pt>
                <c:pt idx="843">
                  <c:v>11061.841236550859</c:v>
                </c:pt>
                <c:pt idx="844">
                  <c:v>11166.835878242198</c:v>
                </c:pt>
                <c:pt idx="845">
                  <c:v>11045.7039558454</c:v>
                </c:pt>
                <c:pt idx="846">
                  <c:v>11009.536842226578</c:v>
                </c:pt>
                <c:pt idx="847">
                  <c:v>11055.687263033522</c:v>
                </c:pt>
                <c:pt idx="848">
                  <c:v>10967.908214972374</c:v>
                </c:pt>
                <c:pt idx="849">
                  <c:v>11100.915678707763</c:v>
                </c:pt>
                <c:pt idx="850">
                  <c:v>10686.274456918516</c:v>
                </c:pt>
                <c:pt idx="851">
                  <c:v>11070.98391172574</c:v>
                </c:pt>
                <c:pt idx="852">
                  <c:v>11055.975035642567</c:v>
                </c:pt>
                <c:pt idx="853">
                  <c:v>11052.366831971371</c:v>
                </c:pt>
                <c:pt idx="854">
                  <c:v>11040.612830750812</c:v>
                </c:pt>
                <c:pt idx="855">
                  <c:v>10901.03983067337</c:v>
                </c:pt>
                <c:pt idx="856">
                  <c:v>11168.563293489266</c:v>
                </c:pt>
                <c:pt idx="857">
                  <c:v>10959.056514757251</c:v>
                </c:pt>
                <c:pt idx="858">
                  <c:v>11058.675685842401</c:v>
                </c:pt>
                <c:pt idx="859">
                  <c:v>11118.805577214911</c:v>
                </c:pt>
                <c:pt idx="860">
                  <c:v>10993.424694669166</c:v>
                </c:pt>
                <c:pt idx="861">
                  <c:v>10942.327496759843</c:v>
                </c:pt>
                <c:pt idx="862">
                  <c:v>11086.259306499631</c:v>
                </c:pt>
                <c:pt idx="863">
                  <c:v>11178.440819598785</c:v>
                </c:pt>
                <c:pt idx="864">
                  <c:v>10862.655406143116</c:v>
                </c:pt>
                <c:pt idx="865">
                  <c:v>11099.808672514113</c:v>
                </c:pt>
                <c:pt idx="866">
                  <c:v>10988.113191903094</c:v>
                </c:pt>
                <c:pt idx="867">
                  <c:v>11055.665126691652</c:v>
                </c:pt>
                <c:pt idx="868">
                  <c:v>10917.744541384367</c:v>
                </c:pt>
                <c:pt idx="869">
                  <c:v>11028.328109544287</c:v>
                </c:pt>
                <c:pt idx="870">
                  <c:v>11049.37847871234</c:v>
                </c:pt>
                <c:pt idx="871">
                  <c:v>10862.50054997549</c:v>
                </c:pt>
                <c:pt idx="872">
                  <c:v>11079.661997463387</c:v>
                </c:pt>
                <c:pt idx="873">
                  <c:v>11130.585278881152</c:v>
                </c:pt>
                <c:pt idx="874">
                  <c:v>10851.948375351523</c:v>
                </c:pt>
                <c:pt idx="875">
                  <c:v>10936.176046835326</c:v>
                </c:pt>
                <c:pt idx="876">
                  <c:v>10878.274123655792</c:v>
                </c:pt>
                <c:pt idx="877">
                  <c:v>10998.559238463071</c:v>
                </c:pt>
                <c:pt idx="878">
                  <c:v>11178.950210567062</c:v>
                </c:pt>
                <c:pt idx="879">
                  <c:v>11035.676742517473</c:v>
                </c:pt>
                <c:pt idx="880">
                  <c:v>10866.659568914563</c:v>
                </c:pt>
                <c:pt idx="881">
                  <c:v>11117.034242622884</c:v>
                </c:pt>
                <c:pt idx="882">
                  <c:v>10957.308334248795</c:v>
                </c:pt>
                <c:pt idx="883">
                  <c:v>10895.951149098264</c:v>
                </c:pt>
                <c:pt idx="884">
                  <c:v>10973.905388347132</c:v>
                </c:pt>
                <c:pt idx="885">
                  <c:v>10941.398133273502</c:v>
                </c:pt>
                <c:pt idx="886">
                  <c:v>11188.296635548224</c:v>
                </c:pt>
                <c:pt idx="887">
                  <c:v>10628.458003007481</c:v>
                </c:pt>
                <c:pt idx="888">
                  <c:v>11091.528419168399</c:v>
                </c:pt>
                <c:pt idx="889">
                  <c:v>11033.197664013562</c:v>
                </c:pt>
                <c:pt idx="890">
                  <c:v>11189.603394859218</c:v>
                </c:pt>
                <c:pt idx="891">
                  <c:v>11210.113907146602</c:v>
                </c:pt>
                <c:pt idx="892">
                  <c:v>10961.158770334991</c:v>
                </c:pt>
                <c:pt idx="893">
                  <c:v>11079.374199199036</c:v>
                </c:pt>
                <c:pt idx="894">
                  <c:v>10975.764314976497</c:v>
                </c:pt>
                <c:pt idx="895">
                  <c:v>11018.567119771582</c:v>
                </c:pt>
                <c:pt idx="896">
                  <c:v>11197.88710255536</c:v>
                </c:pt>
                <c:pt idx="897">
                  <c:v>11034.348662005163</c:v>
                </c:pt>
                <c:pt idx="898">
                  <c:v>11085.218780172701</c:v>
                </c:pt>
                <c:pt idx="899">
                  <c:v>11021.466607682798</c:v>
                </c:pt>
                <c:pt idx="900">
                  <c:v>10941.08834605821</c:v>
                </c:pt>
                <c:pt idx="901">
                  <c:v>11034.724950840673</c:v>
                </c:pt>
                <c:pt idx="902">
                  <c:v>10703.787024921034</c:v>
                </c:pt>
                <c:pt idx="903">
                  <c:v>10926.90484384244</c:v>
                </c:pt>
                <c:pt idx="904">
                  <c:v>11067.021309346741</c:v>
                </c:pt>
                <c:pt idx="905">
                  <c:v>11097.904633181788</c:v>
                </c:pt>
                <c:pt idx="906">
                  <c:v>11022.595423961662</c:v>
                </c:pt>
                <c:pt idx="907">
                  <c:v>11169.670617885138</c:v>
                </c:pt>
                <c:pt idx="908">
                  <c:v>10796.958431581881</c:v>
                </c:pt>
                <c:pt idx="909">
                  <c:v>10959.676125428725</c:v>
                </c:pt>
                <c:pt idx="910">
                  <c:v>11025.981899817234</c:v>
                </c:pt>
                <c:pt idx="911">
                  <c:v>10622.135230560203</c:v>
                </c:pt>
                <c:pt idx="912">
                  <c:v>11172.306071790648</c:v>
                </c:pt>
                <c:pt idx="913">
                  <c:v>11165.639983079414</c:v>
                </c:pt>
                <c:pt idx="914">
                  <c:v>11162.118772666085</c:v>
                </c:pt>
                <c:pt idx="915">
                  <c:v>11168.696172130611</c:v>
                </c:pt>
                <c:pt idx="916">
                  <c:v>11061.686278654275</c:v>
                </c:pt>
                <c:pt idx="917">
                  <c:v>11042.295105154106</c:v>
                </c:pt>
                <c:pt idx="918">
                  <c:v>11145.355005238751</c:v>
                </c:pt>
                <c:pt idx="919">
                  <c:v>11068.548785934443</c:v>
                </c:pt>
                <c:pt idx="920">
                  <c:v>11054.846083316241</c:v>
                </c:pt>
                <c:pt idx="921">
                  <c:v>10944.606661773409</c:v>
                </c:pt>
                <c:pt idx="922">
                  <c:v>11116.237146213822</c:v>
                </c:pt>
                <c:pt idx="923">
                  <c:v>11097.904633181788</c:v>
                </c:pt>
                <c:pt idx="924">
                  <c:v>11065.670938799542</c:v>
                </c:pt>
                <c:pt idx="925">
                  <c:v>10947.726710801542</c:v>
                </c:pt>
                <c:pt idx="926">
                  <c:v>11071.028186947437</c:v>
                </c:pt>
                <c:pt idx="927">
                  <c:v>10946.487538649171</c:v>
                </c:pt>
                <c:pt idx="928">
                  <c:v>10917.501155283569</c:v>
                </c:pt>
                <c:pt idx="929">
                  <c:v>11044.043796009175</c:v>
                </c:pt>
                <c:pt idx="930">
                  <c:v>10937.680706900732</c:v>
                </c:pt>
                <c:pt idx="931">
                  <c:v>10873.163669869135</c:v>
                </c:pt>
                <c:pt idx="932">
                  <c:v>10907.67736083313</c:v>
                </c:pt>
                <c:pt idx="933">
                  <c:v>11120.953337543013</c:v>
                </c:pt>
                <c:pt idx="934">
                  <c:v>11115.32934510722</c:v>
                </c:pt>
                <c:pt idx="935">
                  <c:v>10903.694826475612</c:v>
                </c:pt>
                <c:pt idx="936">
                  <c:v>11189.271167175362</c:v>
                </c:pt>
                <c:pt idx="937">
                  <c:v>11056.993310412348</c:v>
                </c:pt>
                <c:pt idx="938">
                  <c:v>10999.134667082513</c:v>
                </c:pt>
                <c:pt idx="939">
                  <c:v>11149.451719295996</c:v>
                </c:pt>
                <c:pt idx="940">
                  <c:v>11048.205282312092</c:v>
                </c:pt>
                <c:pt idx="941">
                  <c:v>11002.963509488876</c:v>
                </c:pt>
                <c:pt idx="942">
                  <c:v>11158.043980416838</c:v>
                </c:pt>
                <c:pt idx="943">
                  <c:v>10954.320960176614</c:v>
                </c:pt>
                <c:pt idx="944">
                  <c:v>10942.747924006351</c:v>
                </c:pt>
                <c:pt idx="945">
                  <c:v>11221.566104332062</c:v>
                </c:pt>
                <c:pt idx="946">
                  <c:v>11056.240672168999</c:v>
                </c:pt>
                <c:pt idx="947">
                  <c:v>11015.866859869038</c:v>
                </c:pt>
                <c:pt idx="948">
                  <c:v>11109.860467395833</c:v>
                </c:pt>
                <c:pt idx="949">
                  <c:v>10971.227668938878</c:v>
                </c:pt>
                <c:pt idx="950">
                  <c:v>11049.400614541924</c:v>
                </c:pt>
                <c:pt idx="951">
                  <c:v>10937.481560302127</c:v>
                </c:pt>
                <c:pt idx="952">
                  <c:v>10995.12882208814</c:v>
                </c:pt>
                <c:pt idx="953">
                  <c:v>10893.163470116655</c:v>
                </c:pt>
                <c:pt idx="954">
                  <c:v>11108.067055952437</c:v>
                </c:pt>
                <c:pt idx="955">
                  <c:v>11075.057263217803</c:v>
                </c:pt>
                <c:pt idx="956">
                  <c:v>11130.69599307643</c:v>
                </c:pt>
                <c:pt idx="957">
                  <c:v>11108.266323254269</c:v>
                </c:pt>
                <c:pt idx="958">
                  <c:v>11152.596272823297</c:v>
                </c:pt>
                <c:pt idx="959">
                  <c:v>11080.791055258313</c:v>
                </c:pt>
                <c:pt idx="960">
                  <c:v>11113.248057593741</c:v>
                </c:pt>
                <c:pt idx="961">
                  <c:v>11194.764063279341</c:v>
                </c:pt>
                <c:pt idx="962">
                  <c:v>11041.874535591711</c:v>
                </c:pt>
                <c:pt idx="963">
                  <c:v>11064.342712149048</c:v>
                </c:pt>
                <c:pt idx="964">
                  <c:v>11135.368178590506</c:v>
                </c:pt>
                <c:pt idx="965">
                  <c:v>10952.373650438152</c:v>
                </c:pt>
                <c:pt idx="966">
                  <c:v>10923.276093552686</c:v>
                </c:pt>
                <c:pt idx="967">
                  <c:v>11096.000608130413</c:v>
                </c:pt>
                <c:pt idx="968">
                  <c:v>11056.439899735182</c:v>
                </c:pt>
                <c:pt idx="969">
                  <c:v>11155.740868876279</c:v>
                </c:pt>
                <c:pt idx="970">
                  <c:v>11214.898501153626</c:v>
                </c:pt>
                <c:pt idx="971">
                  <c:v>11008.983525629827</c:v>
                </c:pt>
                <c:pt idx="972">
                  <c:v>10940.114731091202</c:v>
                </c:pt>
                <c:pt idx="973">
                  <c:v>11194.033145707785</c:v>
                </c:pt>
                <c:pt idx="974">
                  <c:v>11113.513752897639</c:v>
                </c:pt>
                <c:pt idx="975">
                  <c:v>11073.751127349489</c:v>
                </c:pt>
                <c:pt idx="976">
                  <c:v>11206.547683223274</c:v>
                </c:pt>
                <c:pt idx="977">
                  <c:v>11104.923081746621</c:v>
                </c:pt>
                <c:pt idx="978">
                  <c:v>10952.019595440721</c:v>
                </c:pt>
                <c:pt idx="979">
                  <c:v>11123.433249199012</c:v>
                </c:pt>
                <c:pt idx="980">
                  <c:v>11165.994321731012</c:v>
                </c:pt>
                <c:pt idx="981">
                  <c:v>11090.753542887151</c:v>
                </c:pt>
                <c:pt idx="982">
                  <c:v>11166.570123217714</c:v>
                </c:pt>
                <c:pt idx="983">
                  <c:v>11068.393824141129</c:v>
                </c:pt>
                <c:pt idx="984">
                  <c:v>11042.250834643639</c:v>
                </c:pt>
                <c:pt idx="985">
                  <c:v>10990.945981487563</c:v>
                </c:pt>
                <c:pt idx="986">
                  <c:v>10959.211417307768</c:v>
                </c:pt>
                <c:pt idx="987">
                  <c:v>11023.347970646349</c:v>
                </c:pt>
                <c:pt idx="988">
                  <c:v>11004.734089487432</c:v>
                </c:pt>
                <c:pt idx="989">
                  <c:v>11168.87334377375</c:v>
                </c:pt>
                <c:pt idx="990">
                  <c:v>10896.659134836453</c:v>
                </c:pt>
                <c:pt idx="991">
                  <c:v>10996.545247208049</c:v>
                </c:pt>
                <c:pt idx="992">
                  <c:v>10470.908280010193</c:v>
                </c:pt>
                <c:pt idx="993">
                  <c:v>11151.068280248233</c:v>
                </c:pt>
                <c:pt idx="994">
                  <c:v>11139.841162068124</c:v>
                </c:pt>
                <c:pt idx="995">
                  <c:v>11125.625334962388</c:v>
                </c:pt>
                <c:pt idx="996">
                  <c:v>11012.502637309337</c:v>
                </c:pt>
                <c:pt idx="997">
                  <c:v>11162.163064283872</c:v>
                </c:pt>
                <c:pt idx="998">
                  <c:v>11059.140554590023</c:v>
                </c:pt>
                <c:pt idx="999">
                  <c:v>11087.18914208089</c:v>
                </c:pt>
                <c:pt idx="1000">
                  <c:v>11128.747430660384</c:v>
                </c:pt>
                <c:pt idx="1001">
                  <c:v>11053.075187186674</c:v>
                </c:pt>
                <c:pt idx="1002">
                  <c:v>11002.808584252421</c:v>
                </c:pt>
                <c:pt idx="1003">
                  <c:v>11090.133643546595</c:v>
                </c:pt>
                <c:pt idx="1004">
                  <c:v>11180.965638453712</c:v>
                </c:pt>
                <c:pt idx="1005">
                  <c:v>10958.436905337136</c:v>
                </c:pt>
                <c:pt idx="1006">
                  <c:v>11137.781807760975</c:v>
                </c:pt>
                <c:pt idx="1007">
                  <c:v>11050.418864645053</c:v>
                </c:pt>
                <c:pt idx="1008">
                  <c:v>10970.320347909234</c:v>
                </c:pt>
                <c:pt idx="1009">
                  <c:v>10970.143309976662</c:v>
                </c:pt>
                <c:pt idx="1010">
                  <c:v>11148.986683285879</c:v>
                </c:pt>
                <c:pt idx="1011">
                  <c:v>11028.106768168269</c:v>
                </c:pt>
                <c:pt idx="1012">
                  <c:v>11161.166504956031</c:v>
                </c:pt>
                <c:pt idx="1013">
                  <c:v>10476.52121460218</c:v>
                </c:pt>
                <c:pt idx="1014">
                  <c:v>11103.506092168314</c:v>
                </c:pt>
                <c:pt idx="1015">
                  <c:v>10919.09423129585</c:v>
                </c:pt>
                <c:pt idx="1016">
                  <c:v>11066.799936656438</c:v>
                </c:pt>
                <c:pt idx="1017">
                  <c:v>11159.394854621441</c:v>
                </c:pt>
                <c:pt idx="1018">
                  <c:v>11064.984687537768</c:v>
                </c:pt>
                <c:pt idx="1019">
                  <c:v>11163.425378996519</c:v>
                </c:pt>
                <c:pt idx="1020">
                  <c:v>11214.942803460226</c:v>
                </c:pt>
                <c:pt idx="1021">
                  <c:v>10991.123031738136</c:v>
                </c:pt>
                <c:pt idx="1022">
                  <c:v>11110.236864027816</c:v>
                </c:pt>
                <c:pt idx="1023">
                  <c:v>11104.768098122362</c:v>
                </c:pt>
                <c:pt idx="1024">
                  <c:v>11079.927657681346</c:v>
                </c:pt>
                <c:pt idx="1025">
                  <c:v>11174.786527195542</c:v>
                </c:pt>
                <c:pt idx="1026">
                  <c:v>11029.235611009051</c:v>
                </c:pt>
                <c:pt idx="1027">
                  <c:v>11188.097300068224</c:v>
                </c:pt>
                <c:pt idx="1028">
                  <c:v>11025.694158460108</c:v>
                </c:pt>
                <c:pt idx="1029">
                  <c:v>11040.70137125331</c:v>
                </c:pt>
                <c:pt idx="1030">
                  <c:v>10710.111215069117</c:v>
                </c:pt>
                <c:pt idx="1031">
                  <c:v>10884.712079772507</c:v>
                </c:pt>
                <c:pt idx="1032">
                  <c:v>11142.808435179371</c:v>
                </c:pt>
                <c:pt idx="1033">
                  <c:v>11012.746099458773</c:v>
                </c:pt>
                <c:pt idx="1034">
                  <c:v>11154.855062855922</c:v>
                </c:pt>
                <c:pt idx="1035">
                  <c:v>10746.997152880027</c:v>
                </c:pt>
                <c:pt idx="1036">
                  <c:v>11240.063745818161</c:v>
                </c:pt>
                <c:pt idx="1037">
                  <c:v>11133.751724971087</c:v>
                </c:pt>
                <c:pt idx="1038">
                  <c:v>10910.84129801207</c:v>
                </c:pt>
                <c:pt idx="1039">
                  <c:v>11051.56993456129</c:v>
                </c:pt>
                <c:pt idx="1040">
                  <c:v>10847.125897418879</c:v>
                </c:pt>
                <c:pt idx="1041">
                  <c:v>10737.620514413569</c:v>
                </c:pt>
                <c:pt idx="1042">
                  <c:v>11055.266672848005</c:v>
                </c:pt>
                <c:pt idx="1043">
                  <c:v>11047.784703697047</c:v>
                </c:pt>
                <c:pt idx="1044">
                  <c:v>10899.645966534619</c:v>
                </c:pt>
                <c:pt idx="1045">
                  <c:v>10601.973838246715</c:v>
                </c:pt>
                <c:pt idx="1046">
                  <c:v>11029.368416347459</c:v>
                </c:pt>
                <c:pt idx="1047">
                  <c:v>11012.281308261739</c:v>
                </c:pt>
                <c:pt idx="1048">
                  <c:v>11210.667674027054</c:v>
                </c:pt>
                <c:pt idx="1049">
                  <c:v>11180.146176556736</c:v>
                </c:pt>
                <c:pt idx="1050">
                  <c:v>11037.026964204166</c:v>
                </c:pt>
                <c:pt idx="1051">
                  <c:v>11088.805292851688</c:v>
                </c:pt>
                <c:pt idx="1052">
                  <c:v>11088.163259140385</c:v>
                </c:pt>
                <c:pt idx="1053">
                  <c:v>11078.333700427012</c:v>
                </c:pt>
                <c:pt idx="1054">
                  <c:v>10709.823749491919</c:v>
                </c:pt>
                <c:pt idx="1055">
                  <c:v>11126.134610240693</c:v>
                </c:pt>
                <c:pt idx="1056">
                  <c:v>11085.307335441841</c:v>
                </c:pt>
                <c:pt idx="1057">
                  <c:v>11022.750359880305</c:v>
                </c:pt>
                <c:pt idx="1058">
                  <c:v>11121.39617706492</c:v>
                </c:pt>
                <c:pt idx="1059">
                  <c:v>11061.90764710539</c:v>
                </c:pt>
                <c:pt idx="1060">
                  <c:v>11056.993310412348</c:v>
                </c:pt>
                <c:pt idx="1061">
                  <c:v>11273.053645195312</c:v>
                </c:pt>
                <c:pt idx="1062">
                  <c:v>11257.85410935927</c:v>
                </c:pt>
                <c:pt idx="1063">
                  <c:v>11097.151877387141</c:v>
                </c:pt>
                <c:pt idx="1064">
                  <c:v>11058.454320054218</c:v>
                </c:pt>
                <c:pt idx="1065">
                  <c:v>10977.888816621809</c:v>
                </c:pt>
                <c:pt idx="1066">
                  <c:v>11012.104245146473</c:v>
                </c:pt>
                <c:pt idx="1067">
                  <c:v>11014.804469528121</c:v>
                </c:pt>
                <c:pt idx="1068">
                  <c:v>10905.885214325703</c:v>
                </c:pt>
                <c:pt idx="1069">
                  <c:v>10993.114854381094</c:v>
                </c:pt>
                <c:pt idx="1070">
                  <c:v>11028.527316931739</c:v>
                </c:pt>
                <c:pt idx="1071">
                  <c:v>11005.57511877151</c:v>
                </c:pt>
                <c:pt idx="1072">
                  <c:v>11082.207919021361</c:v>
                </c:pt>
                <c:pt idx="1073">
                  <c:v>11160.967193610599</c:v>
                </c:pt>
                <c:pt idx="1074">
                  <c:v>11048.825083555979</c:v>
                </c:pt>
                <c:pt idx="1075">
                  <c:v>11132.268140142474</c:v>
                </c:pt>
                <c:pt idx="1076">
                  <c:v>11033.419009412395</c:v>
                </c:pt>
                <c:pt idx="1077">
                  <c:v>11064.364849205716</c:v>
                </c:pt>
                <c:pt idx="1078">
                  <c:v>10677.12049520188</c:v>
                </c:pt>
                <c:pt idx="1079">
                  <c:v>10969.789234422007</c:v>
                </c:pt>
                <c:pt idx="1080">
                  <c:v>11232.110661181279</c:v>
                </c:pt>
                <c:pt idx="1081">
                  <c:v>11097.81607356072</c:v>
                </c:pt>
                <c:pt idx="1082">
                  <c:v>11080.90174746216</c:v>
                </c:pt>
                <c:pt idx="1083">
                  <c:v>11210.00315394513</c:v>
                </c:pt>
                <c:pt idx="1084">
                  <c:v>11066.932760248512</c:v>
                </c:pt>
                <c:pt idx="1085">
                  <c:v>11220.524969458578</c:v>
                </c:pt>
                <c:pt idx="1086">
                  <c:v>11060.778669915229</c:v>
                </c:pt>
                <c:pt idx="1087">
                  <c:v>11092.126182471209</c:v>
                </c:pt>
                <c:pt idx="1088">
                  <c:v>10985.612392362074</c:v>
                </c:pt>
                <c:pt idx="1089">
                  <c:v>10997.496911678818</c:v>
                </c:pt>
                <c:pt idx="1090">
                  <c:v>11057.568858720224</c:v>
                </c:pt>
                <c:pt idx="1091">
                  <c:v>11018.67778670651</c:v>
                </c:pt>
                <c:pt idx="1092">
                  <c:v>10448.678428453117</c:v>
                </c:pt>
                <c:pt idx="1093">
                  <c:v>11032.489359916341</c:v>
                </c:pt>
                <c:pt idx="1094">
                  <c:v>11044.176608426906</c:v>
                </c:pt>
                <c:pt idx="1095">
                  <c:v>10810.561328321057</c:v>
                </c:pt>
                <c:pt idx="1096">
                  <c:v>11078.732188829008</c:v>
                </c:pt>
                <c:pt idx="1097">
                  <c:v>11112.539538175564</c:v>
                </c:pt>
                <c:pt idx="1098">
                  <c:v>10996.855091114952</c:v>
                </c:pt>
                <c:pt idx="1099">
                  <c:v>11143.494899184519</c:v>
                </c:pt>
                <c:pt idx="1100">
                  <c:v>10964.079823117798</c:v>
                </c:pt>
                <c:pt idx="1101">
                  <c:v>10971.825174517886</c:v>
                </c:pt>
                <c:pt idx="1102">
                  <c:v>11127.618157360313</c:v>
                </c:pt>
                <c:pt idx="1103">
                  <c:v>11083.004908279765</c:v>
                </c:pt>
                <c:pt idx="1104">
                  <c:v>10980.301029438264</c:v>
                </c:pt>
                <c:pt idx="1105">
                  <c:v>10946.863715387772</c:v>
                </c:pt>
                <c:pt idx="1106">
                  <c:v>10519.770378061879</c:v>
                </c:pt>
                <c:pt idx="1107">
                  <c:v>11199.083172131724</c:v>
                </c:pt>
                <c:pt idx="1108">
                  <c:v>10864.62429790711</c:v>
                </c:pt>
                <c:pt idx="1109">
                  <c:v>11136.386771411409</c:v>
                </c:pt>
                <c:pt idx="1110">
                  <c:v>11101.823427405241</c:v>
                </c:pt>
                <c:pt idx="1111">
                  <c:v>11021.001802285669</c:v>
                </c:pt>
                <c:pt idx="1112">
                  <c:v>11076.518372050765</c:v>
                </c:pt>
                <c:pt idx="1113">
                  <c:v>11113.181633812281</c:v>
                </c:pt>
                <c:pt idx="1114">
                  <c:v>10907.2348546017</c:v>
                </c:pt>
                <c:pt idx="1115">
                  <c:v>10918.917222459055</c:v>
                </c:pt>
                <c:pt idx="1116">
                  <c:v>10937.879853625556</c:v>
                </c:pt>
                <c:pt idx="1117">
                  <c:v>11179.526045240134</c:v>
                </c:pt>
                <c:pt idx="1118">
                  <c:v>10966.580443554823</c:v>
                </c:pt>
                <c:pt idx="1119">
                  <c:v>11043.357599539282</c:v>
                </c:pt>
                <c:pt idx="1120">
                  <c:v>11084.023287002841</c:v>
                </c:pt>
                <c:pt idx="1121">
                  <c:v>10997.054276656685</c:v>
                </c:pt>
                <c:pt idx="1122">
                  <c:v>10939.78281758947</c:v>
                </c:pt>
                <c:pt idx="1123">
                  <c:v>11031.426907136167</c:v>
                </c:pt>
                <c:pt idx="1124">
                  <c:v>11111.54318616636</c:v>
                </c:pt>
                <c:pt idx="1125">
                  <c:v>11069.567108542555</c:v>
                </c:pt>
                <c:pt idx="1126">
                  <c:v>11061.774826012788</c:v>
                </c:pt>
                <c:pt idx="1127">
                  <c:v>11132.113139271076</c:v>
                </c:pt>
                <c:pt idx="1128">
                  <c:v>10986.497628728119</c:v>
                </c:pt>
                <c:pt idx="1129">
                  <c:v>11043.335464197786</c:v>
                </c:pt>
                <c:pt idx="1130">
                  <c:v>11038.687081834958</c:v>
                </c:pt>
                <c:pt idx="1131">
                  <c:v>11156.471661396439</c:v>
                </c:pt>
                <c:pt idx="1132">
                  <c:v>10784.749449890021</c:v>
                </c:pt>
                <c:pt idx="1133">
                  <c:v>11060.712259640219</c:v>
                </c:pt>
                <c:pt idx="1134">
                  <c:v>11044.464368885423</c:v>
                </c:pt>
                <c:pt idx="1135">
                  <c:v>10869.247920503964</c:v>
                </c:pt>
                <c:pt idx="1136">
                  <c:v>10947.084996034764</c:v>
                </c:pt>
                <c:pt idx="1137">
                  <c:v>11086.502834542604</c:v>
                </c:pt>
                <c:pt idx="1138">
                  <c:v>11044.110202210019</c:v>
                </c:pt>
                <c:pt idx="1139">
                  <c:v>11105.321611505517</c:v>
                </c:pt>
                <c:pt idx="1140">
                  <c:v>11101.779146905252</c:v>
                </c:pt>
                <c:pt idx="1141">
                  <c:v>11191.043053998525</c:v>
                </c:pt>
                <c:pt idx="1142">
                  <c:v>11204.465567807103</c:v>
                </c:pt>
                <c:pt idx="1143">
                  <c:v>10989.264009399594</c:v>
                </c:pt>
                <c:pt idx="1144">
                  <c:v>10826.354624158517</c:v>
                </c:pt>
                <c:pt idx="1145">
                  <c:v>11167.588852501172</c:v>
                </c:pt>
                <c:pt idx="1146">
                  <c:v>11184.752920690515</c:v>
                </c:pt>
                <c:pt idx="1147">
                  <c:v>11044.929213339645</c:v>
                </c:pt>
                <c:pt idx="1148">
                  <c:v>11067.574741878645</c:v>
                </c:pt>
                <c:pt idx="1149">
                  <c:v>11139.06613416095</c:v>
                </c:pt>
                <c:pt idx="1150">
                  <c:v>11024.277589902575</c:v>
                </c:pt>
                <c:pt idx="1151">
                  <c:v>11103.771777105958</c:v>
                </c:pt>
                <c:pt idx="1152">
                  <c:v>10999.112535191598</c:v>
                </c:pt>
                <c:pt idx="1153">
                  <c:v>11079.551305785704</c:v>
                </c:pt>
                <c:pt idx="1154">
                  <c:v>11187.344256558375</c:v>
                </c:pt>
                <c:pt idx="1155">
                  <c:v>11213.74664447515</c:v>
                </c:pt>
                <c:pt idx="1156">
                  <c:v>11023.414371920468</c:v>
                </c:pt>
                <c:pt idx="1157">
                  <c:v>11233.107548753449</c:v>
                </c:pt>
                <c:pt idx="1158">
                  <c:v>10997.319857589688</c:v>
                </c:pt>
                <c:pt idx="1159">
                  <c:v>11239.066823810157</c:v>
                </c:pt>
                <c:pt idx="1160">
                  <c:v>11083.248433263072</c:v>
                </c:pt>
                <c:pt idx="1161">
                  <c:v>11087.499088018905</c:v>
                </c:pt>
                <c:pt idx="1162">
                  <c:v>11049.732652201268</c:v>
                </c:pt>
                <c:pt idx="1163">
                  <c:v>10799.6789687705</c:v>
                </c:pt>
                <c:pt idx="1164">
                  <c:v>11163.691130350946</c:v>
                </c:pt>
                <c:pt idx="1165">
                  <c:v>10865.022502135289</c:v>
                </c:pt>
                <c:pt idx="1166">
                  <c:v>10987.958274504706</c:v>
                </c:pt>
                <c:pt idx="1167">
                  <c:v>11096.886199403829</c:v>
                </c:pt>
                <c:pt idx="1168">
                  <c:v>10896.260892670412</c:v>
                </c:pt>
                <c:pt idx="1169">
                  <c:v>11123.233969653244</c:v>
                </c:pt>
                <c:pt idx="1170">
                  <c:v>10933.874815940399</c:v>
                </c:pt>
                <c:pt idx="1171">
                  <c:v>11168.186804428893</c:v>
                </c:pt>
                <c:pt idx="1172">
                  <c:v>11045.504736135026</c:v>
                </c:pt>
                <c:pt idx="1173">
                  <c:v>10996.235403628651</c:v>
                </c:pt>
                <c:pt idx="1174">
                  <c:v>11033.264067614778</c:v>
                </c:pt>
                <c:pt idx="1175">
                  <c:v>11020.404196464722</c:v>
                </c:pt>
                <c:pt idx="1176">
                  <c:v>11145.465726300406</c:v>
                </c:pt>
                <c:pt idx="1177">
                  <c:v>10977.99946816101</c:v>
                </c:pt>
                <c:pt idx="1178">
                  <c:v>11028.748658639013</c:v>
                </c:pt>
                <c:pt idx="1179">
                  <c:v>11134.637451630551</c:v>
                </c:pt>
                <c:pt idx="1180">
                  <c:v>10961.269415765106</c:v>
                </c:pt>
                <c:pt idx="1181">
                  <c:v>10976.184788068233</c:v>
                </c:pt>
                <c:pt idx="1182">
                  <c:v>11046.368022591745</c:v>
                </c:pt>
                <c:pt idx="1183">
                  <c:v>10687.711694021373</c:v>
                </c:pt>
                <c:pt idx="1184">
                  <c:v>11147.347992328419</c:v>
                </c:pt>
                <c:pt idx="1185">
                  <c:v>11062.992355160071</c:v>
                </c:pt>
                <c:pt idx="1186">
                  <c:v>10935.158192635761</c:v>
                </c:pt>
                <c:pt idx="1187">
                  <c:v>10981.363294458877</c:v>
                </c:pt>
                <c:pt idx="1188">
                  <c:v>11049.31207123433</c:v>
                </c:pt>
                <c:pt idx="1189">
                  <c:v>11086.790640707535</c:v>
                </c:pt>
                <c:pt idx="1190">
                  <c:v>11047.983925065651</c:v>
                </c:pt>
                <c:pt idx="1191">
                  <c:v>11203.358067907853</c:v>
                </c:pt>
                <c:pt idx="1192">
                  <c:v>10907.102102850071</c:v>
                </c:pt>
                <c:pt idx="1193">
                  <c:v>11007.74410030356</c:v>
                </c:pt>
                <c:pt idx="1194">
                  <c:v>11165.307791094723</c:v>
                </c:pt>
                <c:pt idx="1195">
                  <c:v>11007.146522135848</c:v>
                </c:pt>
                <c:pt idx="1196">
                  <c:v>10969.877753271863</c:v>
                </c:pt>
                <c:pt idx="1197">
                  <c:v>11066.822073917168</c:v>
                </c:pt>
                <c:pt idx="1198">
                  <c:v>11051.437118553325</c:v>
                </c:pt>
                <c:pt idx="1199">
                  <c:v>11165.042037856003</c:v>
                </c:pt>
                <c:pt idx="1200">
                  <c:v>11150.669675137675</c:v>
                </c:pt>
                <c:pt idx="1201">
                  <c:v>11070.341921843778</c:v>
                </c:pt>
                <c:pt idx="1202">
                  <c:v>10923.40885198123</c:v>
                </c:pt>
                <c:pt idx="1203">
                  <c:v>10936.330937980276</c:v>
                </c:pt>
                <c:pt idx="1204">
                  <c:v>10989.131222537031</c:v>
                </c:pt>
                <c:pt idx="1205">
                  <c:v>10950.249326530316</c:v>
                </c:pt>
                <c:pt idx="1206">
                  <c:v>10868.340889042953</c:v>
                </c:pt>
                <c:pt idx="1207">
                  <c:v>11284.110635769699</c:v>
                </c:pt>
                <c:pt idx="1208">
                  <c:v>11159.970639480785</c:v>
                </c:pt>
                <c:pt idx="1209">
                  <c:v>11206.348330863748</c:v>
                </c:pt>
                <c:pt idx="1210">
                  <c:v>10995.903428728319</c:v>
                </c:pt>
                <c:pt idx="1211">
                  <c:v>11069.567108542555</c:v>
                </c:pt>
                <c:pt idx="1212">
                  <c:v>11104.01532187868</c:v>
                </c:pt>
                <c:pt idx="1213">
                  <c:v>11017.703919154299</c:v>
                </c:pt>
                <c:pt idx="1214">
                  <c:v>10679.862237389125</c:v>
                </c:pt>
                <c:pt idx="1215">
                  <c:v>11049.024305683039</c:v>
                </c:pt>
                <c:pt idx="1216">
                  <c:v>11089.558024069707</c:v>
                </c:pt>
                <c:pt idx="1217">
                  <c:v>11195.472834190055</c:v>
                </c:pt>
                <c:pt idx="1218">
                  <c:v>11115.152213573107</c:v>
                </c:pt>
                <c:pt idx="1219">
                  <c:v>11116.082155544604</c:v>
                </c:pt>
                <c:pt idx="1220">
                  <c:v>11088.694597270045</c:v>
                </c:pt>
                <c:pt idx="1221">
                  <c:v>10795.76405604213</c:v>
                </c:pt>
                <c:pt idx="1222">
                  <c:v>11127.197449046114</c:v>
                </c:pt>
                <c:pt idx="1223">
                  <c:v>11096.908339225152</c:v>
                </c:pt>
                <c:pt idx="1224">
                  <c:v>11201.652529304984</c:v>
                </c:pt>
                <c:pt idx="1225">
                  <c:v>11111.587468393012</c:v>
                </c:pt>
                <c:pt idx="1226">
                  <c:v>11176.004618022134</c:v>
                </c:pt>
                <c:pt idx="1227">
                  <c:v>11094.450830811402</c:v>
                </c:pt>
                <c:pt idx="1228">
                  <c:v>11053.097323316948</c:v>
                </c:pt>
                <c:pt idx="1229">
                  <c:v>10907.787987485421</c:v>
                </c:pt>
                <c:pt idx="1230">
                  <c:v>11088.251815419231</c:v>
                </c:pt>
                <c:pt idx="1231">
                  <c:v>10892.654610635635</c:v>
                </c:pt>
                <c:pt idx="1232">
                  <c:v>11052.964506562481</c:v>
                </c:pt>
                <c:pt idx="1233">
                  <c:v>11084.776004281335</c:v>
                </c:pt>
                <c:pt idx="1234">
                  <c:v>11082.539997582009</c:v>
                </c:pt>
                <c:pt idx="1235">
                  <c:v>11077.824521685736</c:v>
                </c:pt>
                <c:pt idx="1236">
                  <c:v>11183.136119747378</c:v>
                </c:pt>
                <c:pt idx="1237">
                  <c:v>11090.443593029817</c:v>
                </c:pt>
                <c:pt idx="1238">
                  <c:v>11011.550923614577</c:v>
                </c:pt>
                <c:pt idx="1239">
                  <c:v>11064.386986264204</c:v>
                </c:pt>
                <c:pt idx="1240">
                  <c:v>10961.557094070644</c:v>
                </c:pt>
                <c:pt idx="1241">
                  <c:v>10897.721116314604</c:v>
                </c:pt>
                <c:pt idx="1242">
                  <c:v>11093.875201633873</c:v>
                </c:pt>
                <c:pt idx="1243">
                  <c:v>11183.025380390205</c:v>
                </c:pt>
                <c:pt idx="1244">
                  <c:v>11101.557744521817</c:v>
                </c:pt>
                <c:pt idx="1245">
                  <c:v>10953.634974663053</c:v>
                </c:pt>
                <c:pt idx="1246">
                  <c:v>11074.083195175959</c:v>
                </c:pt>
                <c:pt idx="1247">
                  <c:v>11194.276784624333</c:v>
                </c:pt>
                <c:pt idx="1248">
                  <c:v>11127.529587128201</c:v>
                </c:pt>
                <c:pt idx="1249">
                  <c:v>11013.808482164841</c:v>
                </c:pt>
                <c:pt idx="1250">
                  <c:v>11171.752402446755</c:v>
                </c:pt>
                <c:pt idx="1251">
                  <c:v>11183.579077731447</c:v>
                </c:pt>
                <c:pt idx="1252">
                  <c:v>11134.770310911897</c:v>
                </c:pt>
                <c:pt idx="1253">
                  <c:v>11063.567916321259</c:v>
                </c:pt>
                <c:pt idx="1254">
                  <c:v>11051.06080688273</c:v>
                </c:pt>
                <c:pt idx="1255">
                  <c:v>11013.122359550485</c:v>
                </c:pt>
                <c:pt idx="1256">
                  <c:v>10971.648135704701</c:v>
                </c:pt>
                <c:pt idx="1257">
                  <c:v>11086.215028698296</c:v>
                </c:pt>
                <c:pt idx="1258">
                  <c:v>10795.852528165475</c:v>
                </c:pt>
                <c:pt idx="1259">
                  <c:v>11174.410027735119</c:v>
                </c:pt>
                <c:pt idx="1260">
                  <c:v>11092.214740116169</c:v>
                </c:pt>
                <c:pt idx="1261">
                  <c:v>11150.248926037704</c:v>
                </c:pt>
                <c:pt idx="1262">
                  <c:v>11180.079733832843</c:v>
                </c:pt>
                <c:pt idx="1263">
                  <c:v>10998.559238463071</c:v>
                </c:pt>
                <c:pt idx="1264">
                  <c:v>11036.672807061523</c:v>
                </c:pt>
                <c:pt idx="1265">
                  <c:v>11028.593719425629</c:v>
                </c:pt>
                <c:pt idx="1266">
                  <c:v>11232.841711587931</c:v>
                </c:pt>
                <c:pt idx="1267">
                  <c:v>11104.413850197388</c:v>
                </c:pt>
                <c:pt idx="1268">
                  <c:v>11113.646600656453</c:v>
                </c:pt>
                <c:pt idx="1269">
                  <c:v>11262.418274648666</c:v>
                </c:pt>
                <c:pt idx="1270">
                  <c:v>11078.997848101142</c:v>
                </c:pt>
                <c:pt idx="1271">
                  <c:v>11168.917636706205</c:v>
                </c:pt>
                <c:pt idx="1272">
                  <c:v>11050.396728732814</c:v>
                </c:pt>
                <c:pt idx="1273">
                  <c:v>11070.563297489169</c:v>
                </c:pt>
                <c:pt idx="1274">
                  <c:v>11168.740465028392</c:v>
                </c:pt>
                <c:pt idx="1275">
                  <c:v>11091.661255337413</c:v>
                </c:pt>
                <c:pt idx="1276">
                  <c:v>11097.328996196966</c:v>
                </c:pt>
                <c:pt idx="1277">
                  <c:v>11017.128453528125</c:v>
                </c:pt>
                <c:pt idx="1278">
                  <c:v>10989.994338209322</c:v>
                </c:pt>
                <c:pt idx="1279">
                  <c:v>11107.402832760405</c:v>
                </c:pt>
                <c:pt idx="1280">
                  <c:v>11056.174263012916</c:v>
                </c:pt>
                <c:pt idx="1281">
                  <c:v>10675.528525332285</c:v>
                </c:pt>
                <c:pt idx="1282">
                  <c:v>10859.845883868615</c:v>
                </c:pt>
                <c:pt idx="1283">
                  <c:v>11061.309952706875</c:v>
                </c:pt>
                <c:pt idx="1284">
                  <c:v>10930.245985926284</c:v>
                </c:pt>
                <c:pt idx="1285">
                  <c:v>11008.629403564968</c:v>
                </c:pt>
                <c:pt idx="1286">
                  <c:v>11151.444741256233</c:v>
                </c:pt>
                <c:pt idx="1287">
                  <c:v>11033.441143961925</c:v>
                </c:pt>
                <c:pt idx="1288">
                  <c:v>11181.430739796493</c:v>
                </c:pt>
                <c:pt idx="1289">
                  <c:v>11113.137351301195</c:v>
                </c:pt>
                <c:pt idx="1290">
                  <c:v>10994.996032583605</c:v>
                </c:pt>
                <c:pt idx="1291">
                  <c:v>10952.417907341332</c:v>
                </c:pt>
                <c:pt idx="1292">
                  <c:v>11068.106038193491</c:v>
                </c:pt>
                <c:pt idx="1293">
                  <c:v>11106.561485915709</c:v>
                </c:pt>
                <c:pt idx="1294">
                  <c:v>11096.399123822006</c:v>
                </c:pt>
                <c:pt idx="1295">
                  <c:v>11154.810772643879</c:v>
                </c:pt>
                <c:pt idx="1296">
                  <c:v>10989.905813409026</c:v>
                </c:pt>
                <c:pt idx="1297">
                  <c:v>10921.483860172015</c:v>
                </c:pt>
                <c:pt idx="1298">
                  <c:v>10902.743450491034</c:v>
                </c:pt>
                <c:pt idx="1299">
                  <c:v>11180.234766886173</c:v>
                </c:pt>
                <c:pt idx="1300">
                  <c:v>11137.781807760975</c:v>
                </c:pt>
                <c:pt idx="1301">
                  <c:v>11037.026964204166</c:v>
                </c:pt>
                <c:pt idx="1302">
                  <c:v>11129.256712501252</c:v>
                </c:pt>
                <c:pt idx="1303">
                  <c:v>11097.638954411275</c:v>
                </c:pt>
                <c:pt idx="1304">
                  <c:v>11135.501038277527</c:v>
                </c:pt>
                <c:pt idx="1305">
                  <c:v>11050.927991123204</c:v>
                </c:pt>
                <c:pt idx="1306">
                  <c:v>11163.071044338318</c:v>
                </c:pt>
                <c:pt idx="1307">
                  <c:v>11142.099829265691</c:v>
                </c:pt>
                <c:pt idx="1308">
                  <c:v>10925.134716583387</c:v>
                </c:pt>
                <c:pt idx="1309">
                  <c:v>11119.580540113062</c:v>
                </c:pt>
                <c:pt idx="1310">
                  <c:v>11069.412146154229</c:v>
                </c:pt>
                <c:pt idx="1311">
                  <c:v>11119.42554733772</c:v>
                </c:pt>
                <c:pt idx="1312">
                  <c:v>10489.250097932734</c:v>
                </c:pt>
                <c:pt idx="1313">
                  <c:v>10910.59791713</c:v>
                </c:pt>
                <c:pt idx="1314">
                  <c:v>11047.895382217248</c:v>
                </c:pt>
                <c:pt idx="1315">
                  <c:v>11031.847460879026</c:v>
                </c:pt>
                <c:pt idx="1316">
                  <c:v>11070.275509186264</c:v>
                </c:pt>
                <c:pt idx="1317">
                  <c:v>11165.219206647351</c:v>
                </c:pt>
                <c:pt idx="1318">
                  <c:v>11019.341789219665</c:v>
                </c:pt>
                <c:pt idx="1319">
                  <c:v>11078.577221044961</c:v>
                </c:pt>
                <c:pt idx="1320">
                  <c:v>11069.766346032095</c:v>
                </c:pt>
                <c:pt idx="1321">
                  <c:v>11129.256712501252</c:v>
                </c:pt>
                <c:pt idx="1322">
                  <c:v>11186.591215634495</c:v>
                </c:pt>
                <c:pt idx="1323">
                  <c:v>11068.593060749174</c:v>
                </c:pt>
                <c:pt idx="1324">
                  <c:v>10933.963324510316</c:v>
                </c:pt>
                <c:pt idx="1325">
                  <c:v>11035.787416179497</c:v>
                </c:pt>
                <c:pt idx="1326">
                  <c:v>11167.013048431321</c:v>
                </c:pt>
                <c:pt idx="1327">
                  <c:v>10833.27824254326</c:v>
                </c:pt>
                <c:pt idx="1328">
                  <c:v>11023.060231971887</c:v>
                </c:pt>
                <c:pt idx="1329">
                  <c:v>11134.947456735039</c:v>
                </c:pt>
                <c:pt idx="1330">
                  <c:v>11005.730045484775</c:v>
                </c:pt>
                <c:pt idx="1331">
                  <c:v>11051.879838832117</c:v>
                </c:pt>
                <c:pt idx="1332">
                  <c:v>11147.458714329408</c:v>
                </c:pt>
                <c:pt idx="1333">
                  <c:v>10926.860590540875</c:v>
                </c:pt>
                <c:pt idx="1334">
                  <c:v>10827.394264072997</c:v>
                </c:pt>
                <c:pt idx="1335">
                  <c:v>10978.15438038446</c:v>
                </c:pt>
                <c:pt idx="1336">
                  <c:v>11031.670385541815</c:v>
                </c:pt>
                <c:pt idx="1337">
                  <c:v>11074.238160305009</c:v>
                </c:pt>
                <c:pt idx="1338">
                  <c:v>11119.33698008146</c:v>
                </c:pt>
                <c:pt idx="1339">
                  <c:v>10817.595228673783</c:v>
                </c:pt>
                <c:pt idx="1340">
                  <c:v>10760.553904476768</c:v>
                </c:pt>
                <c:pt idx="1341">
                  <c:v>10813.127137174897</c:v>
                </c:pt>
                <c:pt idx="1342">
                  <c:v>10958.658194272144</c:v>
                </c:pt>
                <c:pt idx="1343">
                  <c:v>10763.804947220551</c:v>
                </c:pt>
                <c:pt idx="1344">
                  <c:v>11093.343852775191</c:v>
                </c:pt>
                <c:pt idx="1345">
                  <c:v>11053.65072716012</c:v>
                </c:pt>
                <c:pt idx="1346">
                  <c:v>11167.810315994195</c:v>
                </c:pt>
                <c:pt idx="1347">
                  <c:v>11001.679845734348</c:v>
                </c:pt>
                <c:pt idx="1348">
                  <c:v>11052.632464960618</c:v>
                </c:pt>
                <c:pt idx="1349">
                  <c:v>11137.449655508994</c:v>
                </c:pt>
                <c:pt idx="1350">
                  <c:v>11172.416805822897</c:v>
                </c:pt>
                <c:pt idx="1351">
                  <c:v>11001.060148016604</c:v>
                </c:pt>
                <c:pt idx="1352">
                  <c:v>10887.012960408094</c:v>
                </c:pt>
                <c:pt idx="1353">
                  <c:v>10566.539378473919</c:v>
                </c:pt>
                <c:pt idx="1354">
                  <c:v>11114.842233693951</c:v>
                </c:pt>
                <c:pt idx="1355">
                  <c:v>11144.070644728074</c:v>
                </c:pt>
                <c:pt idx="1356">
                  <c:v>10979.70350702219</c:v>
                </c:pt>
                <c:pt idx="1357">
                  <c:v>10808.681221724168</c:v>
                </c:pt>
                <c:pt idx="1358">
                  <c:v>10935.799882943482</c:v>
                </c:pt>
                <c:pt idx="1359">
                  <c:v>11046.943548406736</c:v>
                </c:pt>
                <c:pt idx="1360">
                  <c:v>10952.019595440721</c:v>
                </c:pt>
                <c:pt idx="1361">
                  <c:v>10981.363294458877</c:v>
                </c:pt>
                <c:pt idx="1362">
                  <c:v>11022.595423961662</c:v>
                </c:pt>
                <c:pt idx="1363">
                  <c:v>11123.034690270279</c:v>
                </c:pt>
                <c:pt idx="1364">
                  <c:v>11162.517397534728</c:v>
                </c:pt>
                <c:pt idx="1365">
                  <c:v>11129.345283365756</c:v>
                </c:pt>
                <c:pt idx="1366">
                  <c:v>10954.497988943844</c:v>
                </c:pt>
                <c:pt idx="1367">
                  <c:v>11064.209889847558</c:v>
                </c:pt>
                <c:pt idx="1368">
                  <c:v>10929.117516783161</c:v>
                </c:pt>
                <c:pt idx="1369">
                  <c:v>11121.019763420236</c:v>
                </c:pt>
                <c:pt idx="1370">
                  <c:v>10980.190377048972</c:v>
                </c:pt>
                <c:pt idx="1371">
                  <c:v>10912.921105760928</c:v>
                </c:pt>
                <c:pt idx="1372">
                  <c:v>11101.469183622803</c:v>
                </c:pt>
                <c:pt idx="1373">
                  <c:v>11003.361889047497</c:v>
                </c:pt>
                <c:pt idx="1374">
                  <c:v>11117.34422525608</c:v>
                </c:pt>
                <c:pt idx="1375">
                  <c:v>11056.949037516417</c:v>
                </c:pt>
                <c:pt idx="1376">
                  <c:v>11153.061316033607</c:v>
                </c:pt>
                <c:pt idx="1377">
                  <c:v>10855.001171956323</c:v>
                </c:pt>
                <c:pt idx="1378">
                  <c:v>11166.835878242198</c:v>
                </c:pt>
                <c:pt idx="1379">
                  <c:v>11035.787416179497</c:v>
                </c:pt>
                <c:pt idx="1380">
                  <c:v>11039.926642818189</c:v>
                </c:pt>
                <c:pt idx="1381">
                  <c:v>11173.657030710801</c:v>
                </c:pt>
                <c:pt idx="1382">
                  <c:v>11038.33292257313</c:v>
                </c:pt>
                <c:pt idx="1383">
                  <c:v>11067.087721189751</c:v>
                </c:pt>
                <c:pt idx="1384">
                  <c:v>11021.887146555468</c:v>
                </c:pt>
                <c:pt idx="1385">
                  <c:v>11020.005793282553</c:v>
                </c:pt>
                <c:pt idx="1386">
                  <c:v>11152.507693269663</c:v>
                </c:pt>
                <c:pt idx="1387">
                  <c:v>11102.797600372167</c:v>
                </c:pt>
                <c:pt idx="1388">
                  <c:v>11260.025397826055</c:v>
                </c:pt>
                <c:pt idx="1389">
                  <c:v>11060.358071784258</c:v>
                </c:pt>
                <c:pt idx="1390">
                  <c:v>10966.09359548803</c:v>
                </c:pt>
                <c:pt idx="1391">
                  <c:v>10894.778551084317</c:v>
                </c:pt>
                <c:pt idx="1392">
                  <c:v>11134.858883807085</c:v>
                </c:pt>
                <c:pt idx="1393">
                  <c:v>10941.818559270512</c:v>
                </c:pt>
                <c:pt idx="1394">
                  <c:v>11014.937268104974</c:v>
                </c:pt>
                <c:pt idx="1395">
                  <c:v>11132.268140142474</c:v>
                </c:pt>
                <c:pt idx="1396">
                  <c:v>10833.654289692284</c:v>
                </c:pt>
                <c:pt idx="1397">
                  <c:v>11109.838326435212</c:v>
                </c:pt>
                <c:pt idx="1398">
                  <c:v>10735.519650084125</c:v>
                </c:pt>
                <c:pt idx="1399">
                  <c:v>10930.931920115148</c:v>
                </c:pt>
                <c:pt idx="1400">
                  <c:v>10974.370118928851</c:v>
                </c:pt>
                <c:pt idx="1401">
                  <c:v>11189.182573211639</c:v>
                </c:pt>
                <c:pt idx="1402">
                  <c:v>11073.419059941718</c:v>
                </c:pt>
                <c:pt idx="1403">
                  <c:v>11082.230057578881</c:v>
                </c:pt>
                <c:pt idx="1404">
                  <c:v>10871.637185855794</c:v>
                </c:pt>
                <c:pt idx="1405">
                  <c:v>10973.861128329088</c:v>
                </c:pt>
                <c:pt idx="1406">
                  <c:v>11069.877033591043</c:v>
                </c:pt>
                <c:pt idx="1407">
                  <c:v>11124.651072185874</c:v>
                </c:pt>
                <c:pt idx="1408">
                  <c:v>10918.275566245318</c:v>
                </c:pt>
                <c:pt idx="1409">
                  <c:v>11080.724639958571</c:v>
                </c:pt>
                <c:pt idx="1410">
                  <c:v>11032.268015254218</c:v>
                </c:pt>
                <c:pt idx="1411">
                  <c:v>11072.334309325101</c:v>
                </c:pt>
                <c:pt idx="1412">
                  <c:v>10937.924108470448</c:v>
                </c:pt>
                <c:pt idx="1413">
                  <c:v>11139.110421401836</c:v>
                </c:pt>
                <c:pt idx="1414">
                  <c:v>11126.333892162087</c:v>
                </c:pt>
                <c:pt idx="1415">
                  <c:v>11037.602470524436</c:v>
                </c:pt>
                <c:pt idx="1416">
                  <c:v>11062.328247666301</c:v>
                </c:pt>
                <c:pt idx="1417">
                  <c:v>10845.400440233763</c:v>
                </c:pt>
                <c:pt idx="1418">
                  <c:v>10757.280775617017</c:v>
                </c:pt>
                <c:pt idx="1419">
                  <c:v>11030.873547911007</c:v>
                </c:pt>
                <c:pt idx="1420">
                  <c:v>10886.791721189447</c:v>
                </c:pt>
                <c:pt idx="1421">
                  <c:v>11255.505600253948</c:v>
                </c:pt>
                <c:pt idx="1422">
                  <c:v>11129.212427081186</c:v>
                </c:pt>
                <c:pt idx="1423">
                  <c:v>11202.69357072901</c:v>
                </c:pt>
                <c:pt idx="1424">
                  <c:v>11101.53560429414</c:v>
                </c:pt>
                <c:pt idx="1425">
                  <c:v>10954.652889198527</c:v>
                </c:pt>
                <c:pt idx="1426">
                  <c:v>11047.895382217248</c:v>
                </c:pt>
                <c:pt idx="1427">
                  <c:v>10958.835225535027</c:v>
                </c:pt>
                <c:pt idx="1428">
                  <c:v>11063.125176856583</c:v>
                </c:pt>
                <c:pt idx="1429">
                  <c:v>11149.628876114606</c:v>
                </c:pt>
                <c:pt idx="1430">
                  <c:v>10974.414379021629</c:v>
                </c:pt>
                <c:pt idx="1431">
                  <c:v>11092.36971606855</c:v>
                </c:pt>
                <c:pt idx="1432">
                  <c:v>10970.674424084933</c:v>
                </c:pt>
                <c:pt idx="1433">
                  <c:v>11129.389568810204</c:v>
                </c:pt>
                <c:pt idx="1434">
                  <c:v>11154.633611880296</c:v>
                </c:pt>
                <c:pt idx="1435">
                  <c:v>11049.754788059599</c:v>
                </c:pt>
                <c:pt idx="1436">
                  <c:v>11133.729581846528</c:v>
                </c:pt>
                <c:pt idx="1437">
                  <c:v>11093.587387531607</c:v>
                </c:pt>
                <c:pt idx="1438">
                  <c:v>11110.812530565508</c:v>
                </c:pt>
                <c:pt idx="1439">
                  <c:v>10976.826563921079</c:v>
                </c:pt>
                <c:pt idx="1440">
                  <c:v>10894.114818217829</c:v>
                </c:pt>
                <c:pt idx="1441">
                  <c:v>10968.859788059448</c:v>
                </c:pt>
                <c:pt idx="1442">
                  <c:v>11087.07844719324</c:v>
                </c:pt>
                <c:pt idx="1443">
                  <c:v>10943.411757652733</c:v>
                </c:pt>
                <c:pt idx="1444">
                  <c:v>11151.533320405344</c:v>
                </c:pt>
                <c:pt idx="1445">
                  <c:v>11014.782336437971</c:v>
                </c:pt>
                <c:pt idx="1446">
                  <c:v>10912.766225998368</c:v>
                </c:pt>
                <c:pt idx="1447">
                  <c:v>11115.440052380512</c:v>
                </c:pt>
                <c:pt idx="1448">
                  <c:v>11119.159845664832</c:v>
                </c:pt>
                <c:pt idx="1449">
                  <c:v>10962.575034863234</c:v>
                </c:pt>
                <c:pt idx="1450">
                  <c:v>11190.445040587085</c:v>
                </c:pt>
                <c:pt idx="1451">
                  <c:v>10945.491778888536</c:v>
                </c:pt>
                <c:pt idx="1452">
                  <c:v>11202.47207212898</c:v>
                </c:pt>
                <c:pt idx="1453">
                  <c:v>11130.363850643089</c:v>
                </c:pt>
                <c:pt idx="1454">
                  <c:v>10923.010576861374</c:v>
                </c:pt>
                <c:pt idx="1455">
                  <c:v>10842.922875924985</c:v>
                </c:pt>
                <c:pt idx="1456">
                  <c:v>11071.050324561078</c:v>
                </c:pt>
                <c:pt idx="1457">
                  <c:v>11022.440488127793</c:v>
                </c:pt>
                <c:pt idx="1458">
                  <c:v>11049.444886206478</c:v>
                </c:pt>
                <c:pt idx="1459">
                  <c:v>11177.643514335548</c:v>
                </c:pt>
                <c:pt idx="1460">
                  <c:v>10892.698859254873</c:v>
                </c:pt>
                <c:pt idx="1461">
                  <c:v>11233.68353047649</c:v>
                </c:pt>
                <c:pt idx="1462">
                  <c:v>11161.587273921141</c:v>
                </c:pt>
                <c:pt idx="1463">
                  <c:v>11108.753421772515</c:v>
                </c:pt>
                <c:pt idx="1464">
                  <c:v>11082.539997582009</c:v>
                </c:pt>
                <c:pt idx="1465">
                  <c:v>11032.533628869794</c:v>
                </c:pt>
                <c:pt idx="1466">
                  <c:v>10980.522334339661</c:v>
                </c:pt>
                <c:pt idx="1467">
                  <c:v>11123.499675750452</c:v>
                </c:pt>
                <c:pt idx="1468">
                  <c:v>11058.232954447984</c:v>
                </c:pt>
                <c:pt idx="1469">
                  <c:v>11023.90131507357</c:v>
                </c:pt>
                <c:pt idx="1470">
                  <c:v>11133.463864511305</c:v>
                </c:pt>
                <c:pt idx="1471">
                  <c:v>11109.085534943553</c:v>
                </c:pt>
                <c:pt idx="1472">
                  <c:v>10971.648135704701</c:v>
                </c:pt>
                <c:pt idx="1473">
                  <c:v>11151.821202872559</c:v>
                </c:pt>
                <c:pt idx="1474">
                  <c:v>11069.390008677594</c:v>
                </c:pt>
                <c:pt idx="1475">
                  <c:v>11068.438098929984</c:v>
                </c:pt>
                <c:pt idx="1476">
                  <c:v>11208.27541152706</c:v>
                </c:pt>
                <c:pt idx="1477">
                  <c:v>11072.489273425757</c:v>
                </c:pt>
                <c:pt idx="1478">
                  <c:v>11233.484152002202</c:v>
                </c:pt>
                <c:pt idx="1479">
                  <c:v>10986.851724013522</c:v>
                </c:pt>
                <c:pt idx="1480">
                  <c:v>11170.66721448036</c:v>
                </c:pt>
                <c:pt idx="1481">
                  <c:v>11024.410392903013</c:v>
                </c:pt>
                <c:pt idx="1482">
                  <c:v>11077.625278100099</c:v>
                </c:pt>
                <c:pt idx="1483">
                  <c:v>11125.935328482898</c:v>
                </c:pt>
                <c:pt idx="1484">
                  <c:v>11025.804828178118</c:v>
                </c:pt>
                <c:pt idx="1485">
                  <c:v>11056.284944948795</c:v>
                </c:pt>
                <c:pt idx="1486">
                  <c:v>10852.280199740348</c:v>
                </c:pt>
                <c:pt idx="1487">
                  <c:v>10728.111436548215</c:v>
                </c:pt>
                <c:pt idx="1488">
                  <c:v>11198.573734276875</c:v>
                </c:pt>
                <c:pt idx="1489">
                  <c:v>11086.879196515118</c:v>
                </c:pt>
                <c:pt idx="1490">
                  <c:v>11073.197681902382</c:v>
                </c:pt>
                <c:pt idx="1491">
                  <c:v>11155.984466126334</c:v>
                </c:pt>
                <c:pt idx="1492">
                  <c:v>11040.302939215469</c:v>
                </c:pt>
                <c:pt idx="1493">
                  <c:v>10992.8714086692</c:v>
                </c:pt>
                <c:pt idx="1494">
                  <c:v>11071.891555253142</c:v>
                </c:pt>
                <c:pt idx="1495">
                  <c:v>10920.554557932694</c:v>
                </c:pt>
                <c:pt idx="1496">
                  <c:v>10963.70362535867</c:v>
                </c:pt>
                <c:pt idx="1497">
                  <c:v>11107.04858111266</c:v>
                </c:pt>
                <c:pt idx="1498">
                  <c:v>11170.578627938186</c:v>
                </c:pt>
                <c:pt idx="1499">
                  <c:v>10908.451748192534</c:v>
                </c:pt>
                <c:pt idx="1500">
                  <c:v>11254.087646228863</c:v>
                </c:pt>
                <c:pt idx="1501">
                  <c:v>11009.802434570274</c:v>
                </c:pt>
                <c:pt idx="1502">
                  <c:v>11078.045903625416</c:v>
                </c:pt>
                <c:pt idx="1503">
                  <c:v>11080.149041402927</c:v>
                </c:pt>
                <c:pt idx="1504">
                  <c:v>11058.343637228345</c:v>
                </c:pt>
                <c:pt idx="1505">
                  <c:v>11086.502834542604</c:v>
                </c:pt>
                <c:pt idx="1506">
                  <c:v>11030.497264262465</c:v>
                </c:pt>
                <c:pt idx="1507">
                  <c:v>11105.698001303359</c:v>
                </c:pt>
                <c:pt idx="1508">
                  <c:v>10831.088329062537</c:v>
                </c:pt>
                <c:pt idx="1509">
                  <c:v>11156.16162792393</c:v>
                </c:pt>
                <c:pt idx="1510">
                  <c:v>11182.826049687146</c:v>
                </c:pt>
                <c:pt idx="1511">
                  <c:v>11113.115210048616</c:v>
                </c:pt>
                <c:pt idx="1512">
                  <c:v>11055.753672069952</c:v>
                </c:pt>
                <c:pt idx="1513">
                  <c:v>10983.532097276006</c:v>
                </c:pt>
                <c:pt idx="1514">
                  <c:v>11084.510339109875</c:v>
                </c:pt>
                <c:pt idx="1515">
                  <c:v>11089.602302445239</c:v>
                </c:pt>
                <c:pt idx="1516">
                  <c:v>11111.720315120303</c:v>
                </c:pt>
                <c:pt idx="1517">
                  <c:v>11094.030178592475</c:v>
                </c:pt>
                <c:pt idx="1518">
                  <c:v>11176.956948199322</c:v>
                </c:pt>
                <c:pt idx="1519">
                  <c:v>10996.478852127761</c:v>
                </c:pt>
                <c:pt idx="1520">
                  <c:v>11058.100135171524</c:v>
                </c:pt>
                <c:pt idx="1521">
                  <c:v>11006.659607505002</c:v>
                </c:pt>
                <c:pt idx="1522">
                  <c:v>10934.693521159928</c:v>
                </c:pt>
                <c:pt idx="1523">
                  <c:v>11109.94903125808</c:v>
                </c:pt>
                <c:pt idx="1524">
                  <c:v>11145.731457061007</c:v>
                </c:pt>
                <c:pt idx="1525">
                  <c:v>10821.974898783106</c:v>
                </c:pt>
                <c:pt idx="1526">
                  <c:v>11169.692764428368</c:v>
                </c:pt>
                <c:pt idx="1527">
                  <c:v>11166.326514718363</c:v>
                </c:pt>
                <c:pt idx="1528">
                  <c:v>11079.6398591241</c:v>
                </c:pt>
                <c:pt idx="1529">
                  <c:v>11122.636131992542</c:v>
                </c:pt>
                <c:pt idx="1530">
                  <c:v>10649.173589943219</c:v>
                </c:pt>
                <c:pt idx="1531">
                  <c:v>11218.265503265591</c:v>
                </c:pt>
                <c:pt idx="1532">
                  <c:v>10961.136641253757</c:v>
                </c:pt>
                <c:pt idx="1533">
                  <c:v>11138.933272487749</c:v>
                </c:pt>
                <c:pt idx="1534">
                  <c:v>10991.322213396978</c:v>
                </c:pt>
                <c:pt idx="1535">
                  <c:v>11001.126544137616</c:v>
                </c:pt>
                <c:pt idx="1536">
                  <c:v>11206.481232415961</c:v>
                </c:pt>
                <c:pt idx="1537">
                  <c:v>11144.402806257922</c:v>
                </c:pt>
                <c:pt idx="1538">
                  <c:v>11097.838213463077</c:v>
                </c:pt>
                <c:pt idx="1539">
                  <c:v>11184.686476582519</c:v>
                </c:pt>
                <c:pt idx="1540">
                  <c:v>11102.753319701082</c:v>
                </c:pt>
                <c:pt idx="1541">
                  <c:v>11032.090939650716</c:v>
                </c:pt>
                <c:pt idx="1542">
                  <c:v>11103.196126762179</c:v>
                </c:pt>
                <c:pt idx="1543">
                  <c:v>10965.960818877744</c:v>
                </c:pt>
                <c:pt idx="1544">
                  <c:v>11116.36999543636</c:v>
                </c:pt>
                <c:pt idx="1545">
                  <c:v>11169.227687476245</c:v>
                </c:pt>
                <c:pt idx="1546">
                  <c:v>11050.551680156306</c:v>
                </c:pt>
                <c:pt idx="1547">
                  <c:v>11000.794563683874</c:v>
                </c:pt>
                <c:pt idx="1548">
                  <c:v>11150.381794092567</c:v>
                </c:pt>
                <c:pt idx="1549">
                  <c:v>11193.058592778676</c:v>
                </c:pt>
                <c:pt idx="1550">
                  <c:v>11164.222633988114</c:v>
                </c:pt>
                <c:pt idx="1551">
                  <c:v>11035.189778927459</c:v>
                </c:pt>
                <c:pt idx="1552">
                  <c:v>10917.346273315559</c:v>
                </c:pt>
                <c:pt idx="1553">
                  <c:v>11154.47859632325</c:v>
                </c:pt>
                <c:pt idx="1554">
                  <c:v>11156.006611343611</c:v>
                </c:pt>
                <c:pt idx="1555">
                  <c:v>11139.929736847102</c:v>
                </c:pt>
                <c:pt idx="1556">
                  <c:v>10953.723488837193</c:v>
                </c:pt>
                <c:pt idx="1557">
                  <c:v>10995.637849078523</c:v>
                </c:pt>
                <c:pt idx="1558">
                  <c:v>11110.945376878715</c:v>
                </c:pt>
                <c:pt idx="1559">
                  <c:v>10814.188856699964</c:v>
                </c:pt>
                <c:pt idx="1560">
                  <c:v>10787.602598068714</c:v>
                </c:pt>
                <c:pt idx="1561">
                  <c:v>11164.377656115577</c:v>
                </c:pt>
                <c:pt idx="1562">
                  <c:v>11107.535677257645</c:v>
                </c:pt>
                <c:pt idx="1563">
                  <c:v>10816.489260095472</c:v>
                </c:pt>
                <c:pt idx="1564">
                  <c:v>11154.013550274014</c:v>
                </c:pt>
                <c:pt idx="1565">
                  <c:v>11004.379972623859</c:v>
                </c:pt>
                <c:pt idx="1566">
                  <c:v>11136.652491991967</c:v>
                </c:pt>
                <c:pt idx="1567">
                  <c:v>11123.477533564626</c:v>
                </c:pt>
                <c:pt idx="1568">
                  <c:v>11183.025380390205</c:v>
                </c:pt>
                <c:pt idx="1569">
                  <c:v>10919.846519943487</c:v>
                </c:pt>
                <c:pt idx="1570">
                  <c:v>11060.070294495201</c:v>
                </c:pt>
                <c:pt idx="1571">
                  <c:v>10952.019595440721</c:v>
                </c:pt>
                <c:pt idx="1572">
                  <c:v>11037.934493944429</c:v>
                </c:pt>
                <c:pt idx="1573">
                  <c:v>11097.550394882881</c:v>
                </c:pt>
                <c:pt idx="1574">
                  <c:v>10978.287162353963</c:v>
                </c:pt>
                <c:pt idx="1575">
                  <c:v>10859.646784751923</c:v>
                </c:pt>
                <c:pt idx="1576">
                  <c:v>11096.996898529791</c:v>
                </c:pt>
                <c:pt idx="1577">
                  <c:v>11198.241492847756</c:v>
                </c:pt>
                <c:pt idx="1578">
                  <c:v>11025.804828178118</c:v>
                </c:pt>
                <c:pt idx="1579">
                  <c:v>11025.052274951851</c:v>
                </c:pt>
                <c:pt idx="1580">
                  <c:v>11101.292061918006</c:v>
                </c:pt>
                <c:pt idx="1581">
                  <c:v>11146.683661419673</c:v>
                </c:pt>
                <c:pt idx="1582">
                  <c:v>11108.288464075404</c:v>
                </c:pt>
                <c:pt idx="1583">
                  <c:v>11041.852400369362</c:v>
                </c:pt>
                <c:pt idx="1584">
                  <c:v>11109.506212261644</c:v>
                </c:pt>
                <c:pt idx="1585">
                  <c:v>11009.82456727663</c:v>
                </c:pt>
                <c:pt idx="1586">
                  <c:v>11005.951369504603</c:v>
                </c:pt>
                <c:pt idx="1587">
                  <c:v>11088.340371728516</c:v>
                </c:pt>
                <c:pt idx="1588">
                  <c:v>11193.34652841581</c:v>
                </c:pt>
                <c:pt idx="1589">
                  <c:v>11182.272354232919</c:v>
                </c:pt>
                <c:pt idx="1590">
                  <c:v>11116.857109864774</c:v>
                </c:pt>
                <c:pt idx="1591">
                  <c:v>11147.170837235528</c:v>
                </c:pt>
                <c:pt idx="1592">
                  <c:v>10950.182941643048</c:v>
                </c:pt>
                <c:pt idx="1593">
                  <c:v>11125.093918418614</c:v>
                </c:pt>
                <c:pt idx="1594">
                  <c:v>10934.029705954061</c:v>
                </c:pt>
                <c:pt idx="1595">
                  <c:v>11120.266937866878</c:v>
                </c:pt>
                <c:pt idx="1596">
                  <c:v>10950.138685059412</c:v>
                </c:pt>
                <c:pt idx="1597">
                  <c:v>11147.148692858325</c:v>
                </c:pt>
                <c:pt idx="1598">
                  <c:v>11087.255559036257</c:v>
                </c:pt>
                <c:pt idx="1599">
                  <c:v>11107.579958772409</c:v>
                </c:pt>
                <c:pt idx="1600">
                  <c:v>10996.169008618521</c:v>
                </c:pt>
                <c:pt idx="1601">
                  <c:v>10952.130237583871</c:v>
                </c:pt>
                <c:pt idx="1602">
                  <c:v>11054.53617565827</c:v>
                </c:pt>
                <c:pt idx="1603">
                  <c:v>10848.652270664172</c:v>
                </c:pt>
                <c:pt idx="1604">
                  <c:v>11015.047933632766</c:v>
                </c:pt>
                <c:pt idx="1605">
                  <c:v>11106.827174087482</c:v>
                </c:pt>
                <c:pt idx="1606">
                  <c:v>11183.645521505725</c:v>
                </c:pt>
                <c:pt idx="1607">
                  <c:v>11192.150490576969</c:v>
                </c:pt>
                <c:pt idx="1608">
                  <c:v>11045.681820314881</c:v>
                </c:pt>
                <c:pt idx="1609">
                  <c:v>10867.854190245323</c:v>
                </c:pt>
                <c:pt idx="1610">
                  <c:v>10987.692702010203</c:v>
                </c:pt>
                <c:pt idx="1611">
                  <c:v>11227.923786786117</c:v>
                </c:pt>
                <c:pt idx="1612">
                  <c:v>11000.241263767641</c:v>
                </c:pt>
                <c:pt idx="1613">
                  <c:v>11186.0153625531</c:v>
                </c:pt>
                <c:pt idx="1614">
                  <c:v>10953.723488837193</c:v>
                </c:pt>
                <c:pt idx="1615">
                  <c:v>10765.419421605035</c:v>
                </c:pt>
                <c:pt idx="1616">
                  <c:v>11102.97472313431</c:v>
                </c:pt>
                <c:pt idx="1617">
                  <c:v>10992.760751593978</c:v>
                </c:pt>
                <c:pt idx="1618">
                  <c:v>11209.958852680813</c:v>
                </c:pt>
                <c:pt idx="1619">
                  <c:v>10758.961567782755</c:v>
                </c:pt>
                <c:pt idx="1620">
                  <c:v>11068.327411971681</c:v>
                </c:pt>
                <c:pt idx="1621">
                  <c:v>11196.11515983444</c:v>
                </c:pt>
                <c:pt idx="1622">
                  <c:v>10936.751357186706</c:v>
                </c:pt>
                <c:pt idx="1623">
                  <c:v>11110.281146021913</c:v>
                </c:pt>
                <c:pt idx="1624">
                  <c:v>11023.215168144847</c:v>
                </c:pt>
                <c:pt idx="1625">
                  <c:v>10955.892094038558</c:v>
                </c:pt>
                <c:pt idx="1626">
                  <c:v>11121.794733319995</c:v>
                </c:pt>
                <c:pt idx="1627">
                  <c:v>11012.945295916465</c:v>
                </c:pt>
                <c:pt idx="1628">
                  <c:v>11247.396814349886</c:v>
                </c:pt>
                <c:pt idx="1629">
                  <c:v>10844.073171407144</c:v>
                </c:pt>
                <c:pt idx="1630">
                  <c:v>10944.805812905182</c:v>
                </c:pt>
                <c:pt idx="1631">
                  <c:v>10694.433616703114</c:v>
                </c:pt>
                <c:pt idx="1632">
                  <c:v>11084.17825802854</c:v>
                </c:pt>
                <c:pt idx="1633">
                  <c:v>10935.445846749961</c:v>
                </c:pt>
                <c:pt idx="1634">
                  <c:v>10943.345374224591</c:v>
                </c:pt>
                <c:pt idx="1635">
                  <c:v>10979.083855405974</c:v>
                </c:pt>
                <c:pt idx="1636">
                  <c:v>11030.519398580729</c:v>
                </c:pt>
                <c:pt idx="1637">
                  <c:v>11184.974401195244</c:v>
                </c:pt>
                <c:pt idx="1638">
                  <c:v>11101.070659961728</c:v>
                </c:pt>
                <c:pt idx="1639">
                  <c:v>11149.363140937048</c:v>
                </c:pt>
                <c:pt idx="1640">
                  <c:v>11021.643676605814</c:v>
                </c:pt>
                <c:pt idx="1641">
                  <c:v>11176.004618022134</c:v>
                </c:pt>
                <c:pt idx="1642">
                  <c:v>10976.892954604793</c:v>
                </c:pt>
                <c:pt idx="1643">
                  <c:v>11119.071278504432</c:v>
                </c:pt>
                <c:pt idx="1644">
                  <c:v>11106.672189286359</c:v>
                </c:pt>
                <c:pt idx="1645">
                  <c:v>10974.989760819588</c:v>
                </c:pt>
                <c:pt idx="1646">
                  <c:v>11162.960314870319</c:v>
                </c:pt>
                <c:pt idx="1647">
                  <c:v>11065.383155797317</c:v>
                </c:pt>
                <c:pt idx="1648">
                  <c:v>10940.667921042073</c:v>
                </c:pt>
                <c:pt idx="1649">
                  <c:v>10780.458712151765</c:v>
                </c:pt>
                <c:pt idx="1650">
                  <c:v>11133.508150713395</c:v>
                </c:pt>
                <c:pt idx="1651">
                  <c:v>10928.077558580018</c:v>
                </c:pt>
                <c:pt idx="1652">
                  <c:v>11164.045465971485</c:v>
                </c:pt>
                <c:pt idx="1653">
                  <c:v>11109.196239432174</c:v>
                </c:pt>
                <c:pt idx="1654">
                  <c:v>10973.175098880263</c:v>
                </c:pt>
                <c:pt idx="1655">
                  <c:v>11185.882473594776</c:v>
                </c:pt>
                <c:pt idx="1656">
                  <c:v>11214.832047711345</c:v>
                </c:pt>
                <c:pt idx="1657">
                  <c:v>10982.580477772126</c:v>
                </c:pt>
                <c:pt idx="1658">
                  <c:v>10996.766564250986</c:v>
                </c:pt>
                <c:pt idx="1659">
                  <c:v>10989.883682213109</c:v>
                </c:pt>
                <c:pt idx="1660">
                  <c:v>11070.386196958048</c:v>
                </c:pt>
                <c:pt idx="1661">
                  <c:v>11027.442745085555</c:v>
                </c:pt>
                <c:pt idx="1662">
                  <c:v>11034.924162782869</c:v>
                </c:pt>
                <c:pt idx="1663">
                  <c:v>10876.836109260088</c:v>
                </c:pt>
                <c:pt idx="1664">
                  <c:v>11092.458273797736</c:v>
                </c:pt>
                <c:pt idx="1665">
                  <c:v>11066.777799397547</c:v>
                </c:pt>
                <c:pt idx="1666">
                  <c:v>10995.43866449891</c:v>
                </c:pt>
                <c:pt idx="1667">
                  <c:v>11212.439737836055</c:v>
                </c:pt>
                <c:pt idx="1668">
                  <c:v>11198.618033172856</c:v>
                </c:pt>
                <c:pt idx="1669">
                  <c:v>11197.178323719852</c:v>
                </c:pt>
                <c:pt idx="1670">
                  <c:v>10696.136228663514</c:v>
                </c:pt>
                <c:pt idx="1671">
                  <c:v>10905.575461611832</c:v>
                </c:pt>
                <c:pt idx="1672">
                  <c:v>11091.550558525118</c:v>
                </c:pt>
                <c:pt idx="1673">
                  <c:v>11120.11194465775</c:v>
                </c:pt>
                <c:pt idx="1674">
                  <c:v>11009.603240289571</c:v>
                </c:pt>
                <c:pt idx="1675">
                  <c:v>11218.774988591971</c:v>
                </c:pt>
                <c:pt idx="1676">
                  <c:v>10950.736149471679</c:v>
                </c:pt>
                <c:pt idx="1677">
                  <c:v>11127.330304224304</c:v>
                </c:pt>
                <c:pt idx="1678">
                  <c:v>10805.120106322263</c:v>
                </c:pt>
                <c:pt idx="1679">
                  <c:v>11197.931401310007</c:v>
                </c:pt>
                <c:pt idx="1680">
                  <c:v>11140.461186215001</c:v>
                </c:pt>
                <c:pt idx="1681">
                  <c:v>11115.32934510722</c:v>
                </c:pt>
                <c:pt idx="1682">
                  <c:v>11134.770310911897</c:v>
                </c:pt>
                <c:pt idx="1683">
                  <c:v>11105.764423091021</c:v>
                </c:pt>
                <c:pt idx="1684">
                  <c:v>11003.317624625135</c:v>
                </c:pt>
                <c:pt idx="1685">
                  <c:v>11169.47129909375</c:v>
                </c:pt>
                <c:pt idx="1686">
                  <c:v>10989.463189805194</c:v>
                </c:pt>
                <c:pt idx="1687">
                  <c:v>10678.75669370285</c:v>
                </c:pt>
                <c:pt idx="1688">
                  <c:v>11191.441730517827</c:v>
                </c:pt>
                <c:pt idx="1689">
                  <c:v>11005.132471475754</c:v>
                </c:pt>
                <c:pt idx="1690">
                  <c:v>11040.966992931099</c:v>
                </c:pt>
                <c:pt idx="1691">
                  <c:v>11117.587783313063</c:v>
                </c:pt>
                <c:pt idx="1692">
                  <c:v>11139.221139540165</c:v>
                </c:pt>
                <c:pt idx="1693">
                  <c:v>11136.165337820135</c:v>
                </c:pt>
                <c:pt idx="1694">
                  <c:v>11267.514315526343</c:v>
                </c:pt>
                <c:pt idx="1695">
                  <c:v>11117.432791794372</c:v>
                </c:pt>
                <c:pt idx="1696">
                  <c:v>11007.788365402164</c:v>
                </c:pt>
                <c:pt idx="1697">
                  <c:v>11012.701833598063</c:v>
                </c:pt>
                <c:pt idx="1698">
                  <c:v>10937.481560302127</c:v>
                </c:pt>
                <c:pt idx="1699">
                  <c:v>10986.652545363515</c:v>
                </c:pt>
                <c:pt idx="1700">
                  <c:v>11146.75009442593</c:v>
                </c:pt>
                <c:pt idx="1701">
                  <c:v>11060.535165653842</c:v>
                </c:pt>
                <c:pt idx="1702">
                  <c:v>11121.263325124211</c:v>
                </c:pt>
                <c:pt idx="1703">
                  <c:v>11047.142769162918</c:v>
                </c:pt>
                <c:pt idx="1704">
                  <c:v>11084.067564429308</c:v>
                </c:pt>
                <c:pt idx="1705">
                  <c:v>11140.54976122538</c:v>
                </c:pt>
                <c:pt idx="1706">
                  <c:v>10946.487538649171</c:v>
                </c:pt>
                <c:pt idx="1707">
                  <c:v>11122.813268924536</c:v>
                </c:pt>
                <c:pt idx="1708">
                  <c:v>11091.019214491345</c:v>
                </c:pt>
                <c:pt idx="1709">
                  <c:v>10985.767308535709</c:v>
                </c:pt>
                <c:pt idx="1710">
                  <c:v>11146.927249201213</c:v>
                </c:pt>
                <c:pt idx="1711">
                  <c:v>11124.252511265382</c:v>
                </c:pt>
                <c:pt idx="1712">
                  <c:v>10913.828260150616</c:v>
                </c:pt>
                <c:pt idx="1713">
                  <c:v>10515.59329620276</c:v>
                </c:pt>
                <c:pt idx="1714">
                  <c:v>10972.267772004623</c:v>
                </c:pt>
                <c:pt idx="1715">
                  <c:v>11091.174189720818</c:v>
                </c:pt>
                <c:pt idx="1716">
                  <c:v>11008.939260347948</c:v>
                </c:pt>
                <c:pt idx="1717">
                  <c:v>11169.914229980051</c:v>
                </c:pt>
                <c:pt idx="1718">
                  <c:v>11132.024567389424</c:v>
                </c:pt>
                <c:pt idx="1719">
                  <c:v>11012.237042472681</c:v>
                </c:pt>
                <c:pt idx="1720">
                  <c:v>11127.286019156823</c:v>
                </c:pt>
                <c:pt idx="1721">
                  <c:v>11074.747332085904</c:v>
                </c:pt>
                <c:pt idx="1722">
                  <c:v>11189.071830807447</c:v>
                </c:pt>
                <c:pt idx="1723">
                  <c:v>11148.720948838058</c:v>
                </c:pt>
                <c:pt idx="1724">
                  <c:v>11111.25535188548</c:v>
                </c:pt>
                <c:pt idx="1725">
                  <c:v>11017.172720073539</c:v>
                </c:pt>
                <c:pt idx="1726">
                  <c:v>11100.871398366955</c:v>
                </c:pt>
                <c:pt idx="1727">
                  <c:v>10980.610856346073</c:v>
                </c:pt>
                <c:pt idx="1728">
                  <c:v>11044.353691750339</c:v>
                </c:pt>
                <c:pt idx="1729">
                  <c:v>11147.945891754993</c:v>
                </c:pt>
                <c:pt idx="1730">
                  <c:v>11124.429649371716</c:v>
                </c:pt>
                <c:pt idx="1731">
                  <c:v>11142.47627589291</c:v>
                </c:pt>
                <c:pt idx="1732">
                  <c:v>11055.13385503053</c:v>
                </c:pt>
                <c:pt idx="1733">
                  <c:v>11180.943490795076</c:v>
                </c:pt>
                <c:pt idx="1734">
                  <c:v>10981.009205699247</c:v>
                </c:pt>
                <c:pt idx="1735">
                  <c:v>11056.904764627767</c:v>
                </c:pt>
                <c:pt idx="1736">
                  <c:v>11109.351225798735</c:v>
                </c:pt>
                <c:pt idx="1737">
                  <c:v>11105.4323143286</c:v>
                </c:pt>
                <c:pt idx="1738">
                  <c:v>11112.827373945051</c:v>
                </c:pt>
                <c:pt idx="1739">
                  <c:v>10949.408452341875</c:v>
                </c:pt>
                <c:pt idx="1740">
                  <c:v>10995.460796112195</c:v>
                </c:pt>
                <c:pt idx="1741">
                  <c:v>11134.283160573936</c:v>
                </c:pt>
                <c:pt idx="1742">
                  <c:v>11019.031921187438</c:v>
                </c:pt>
                <c:pt idx="1743">
                  <c:v>10929.006882769698</c:v>
                </c:pt>
                <c:pt idx="1744">
                  <c:v>11080.23759494417</c:v>
                </c:pt>
                <c:pt idx="1745">
                  <c:v>11074.791607939522</c:v>
                </c:pt>
                <c:pt idx="1746">
                  <c:v>11125.381768902284</c:v>
                </c:pt>
                <c:pt idx="1747">
                  <c:v>11102.996863488344</c:v>
                </c:pt>
                <c:pt idx="1748">
                  <c:v>11150.470372837855</c:v>
                </c:pt>
                <c:pt idx="1749">
                  <c:v>10952.26300820789</c:v>
                </c:pt>
                <c:pt idx="1750">
                  <c:v>10976.361829545956</c:v>
                </c:pt>
                <c:pt idx="1751">
                  <c:v>11200.102051465516</c:v>
                </c:pt>
                <c:pt idx="1752">
                  <c:v>11259.84814887325</c:v>
                </c:pt>
                <c:pt idx="1753">
                  <c:v>11084.776004281335</c:v>
                </c:pt>
                <c:pt idx="1754">
                  <c:v>10988.356633692803</c:v>
                </c:pt>
                <c:pt idx="1755">
                  <c:v>11109.196239432174</c:v>
                </c:pt>
                <c:pt idx="1756">
                  <c:v>11156.449516134624</c:v>
                </c:pt>
                <c:pt idx="1757">
                  <c:v>11021.621542984409</c:v>
                </c:pt>
                <c:pt idx="1758">
                  <c:v>11092.126182471209</c:v>
                </c:pt>
                <c:pt idx="1759">
                  <c:v>11054.757538234919</c:v>
                </c:pt>
                <c:pt idx="1760">
                  <c:v>11090.62070718818</c:v>
                </c:pt>
                <c:pt idx="1761">
                  <c:v>11045.194839095271</c:v>
                </c:pt>
                <c:pt idx="1762">
                  <c:v>11076.806167173876</c:v>
                </c:pt>
                <c:pt idx="1763">
                  <c:v>11101.491323844648</c:v>
                </c:pt>
                <c:pt idx="1764">
                  <c:v>11040.723506383381</c:v>
                </c:pt>
                <c:pt idx="1765">
                  <c:v>11076.828305273346</c:v>
                </c:pt>
                <c:pt idx="1766">
                  <c:v>11035.588203619534</c:v>
                </c:pt>
                <c:pt idx="1767">
                  <c:v>10836.375113655678</c:v>
                </c:pt>
                <c:pt idx="1768">
                  <c:v>11110.5468381519</c:v>
                </c:pt>
                <c:pt idx="1769">
                  <c:v>11155.674433307138</c:v>
                </c:pt>
                <c:pt idx="1770">
                  <c:v>11090.687125029077</c:v>
                </c:pt>
                <c:pt idx="1771">
                  <c:v>11164.244779999884</c:v>
                </c:pt>
                <c:pt idx="1772">
                  <c:v>11129.898852004937</c:v>
                </c:pt>
                <c:pt idx="1773">
                  <c:v>11011.174665581259</c:v>
                </c:pt>
                <c:pt idx="1774">
                  <c:v>10997.098540128804</c:v>
                </c:pt>
                <c:pt idx="1775">
                  <c:v>11050.418864645053</c:v>
                </c:pt>
                <c:pt idx="1776">
                  <c:v>11048.006060782222</c:v>
                </c:pt>
                <c:pt idx="1777">
                  <c:v>11229.430165542848</c:v>
                </c:pt>
                <c:pt idx="1778">
                  <c:v>11195.05200118183</c:v>
                </c:pt>
                <c:pt idx="1779">
                  <c:v>11273.120118136847</c:v>
                </c:pt>
                <c:pt idx="1780">
                  <c:v>10936.485829201494</c:v>
                </c:pt>
                <c:pt idx="1781">
                  <c:v>10972.732500063677</c:v>
                </c:pt>
                <c:pt idx="1782">
                  <c:v>11140.439042467571</c:v>
                </c:pt>
                <c:pt idx="1783">
                  <c:v>11044.353691750339</c:v>
                </c:pt>
                <c:pt idx="1784">
                  <c:v>11173.169798688414</c:v>
                </c:pt>
                <c:pt idx="1785">
                  <c:v>10864.64642035187</c:v>
                </c:pt>
                <c:pt idx="1786">
                  <c:v>11074.968711428546</c:v>
                </c:pt>
                <c:pt idx="1787">
                  <c:v>11066.556426909836</c:v>
                </c:pt>
                <c:pt idx="1788">
                  <c:v>10918.054305779728</c:v>
                </c:pt>
                <c:pt idx="1789">
                  <c:v>11168.674025684964</c:v>
                </c:pt>
                <c:pt idx="1790">
                  <c:v>11061.287815902877</c:v>
                </c:pt>
                <c:pt idx="1791">
                  <c:v>10989.109091399076</c:v>
                </c:pt>
                <c:pt idx="1792">
                  <c:v>11072.88775295969</c:v>
                </c:pt>
                <c:pt idx="1793">
                  <c:v>11038.642811902482</c:v>
                </c:pt>
                <c:pt idx="1794">
                  <c:v>11083.381265168444</c:v>
                </c:pt>
                <c:pt idx="1795">
                  <c:v>10993.402563209216</c:v>
                </c:pt>
                <c:pt idx="1796">
                  <c:v>11176.447561785586</c:v>
                </c:pt>
                <c:pt idx="1797">
                  <c:v>11027.132868183293</c:v>
                </c:pt>
                <c:pt idx="1798">
                  <c:v>11057.103992683897</c:v>
                </c:pt>
                <c:pt idx="1799">
                  <c:v>10883.827129942889</c:v>
                </c:pt>
                <c:pt idx="1800">
                  <c:v>11110.834671612804</c:v>
                </c:pt>
                <c:pt idx="1801">
                  <c:v>11210.734126150533</c:v>
                </c:pt>
                <c:pt idx="1802">
                  <c:v>11020.271395341935</c:v>
                </c:pt>
                <c:pt idx="1803">
                  <c:v>11071.338113707008</c:v>
                </c:pt>
                <c:pt idx="1804">
                  <c:v>11149.318851770156</c:v>
                </c:pt>
                <c:pt idx="1805">
                  <c:v>11204.4434177527</c:v>
                </c:pt>
                <c:pt idx="1806">
                  <c:v>11105.897266719099</c:v>
                </c:pt>
                <c:pt idx="1807">
                  <c:v>11130.518850388366</c:v>
                </c:pt>
                <c:pt idx="1808">
                  <c:v>10577.989434096513</c:v>
                </c:pt>
                <c:pt idx="1809">
                  <c:v>10926.595070860883</c:v>
                </c:pt>
                <c:pt idx="1810">
                  <c:v>10957.042788712695</c:v>
                </c:pt>
                <c:pt idx="1811">
                  <c:v>11031.626116725032</c:v>
                </c:pt>
                <c:pt idx="1812">
                  <c:v>10996.346062012279</c:v>
                </c:pt>
                <c:pt idx="1813">
                  <c:v>10939.76069003518</c:v>
                </c:pt>
                <c:pt idx="1814">
                  <c:v>11087.255559036257</c:v>
                </c:pt>
                <c:pt idx="1815">
                  <c:v>10974.945500642263</c:v>
                </c:pt>
                <c:pt idx="1816">
                  <c:v>11078.555082797606</c:v>
                </c:pt>
                <c:pt idx="1817">
                  <c:v>11032.710704753781</c:v>
                </c:pt>
                <c:pt idx="1818">
                  <c:v>11006.770269849121</c:v>
                </c:pt>
                <c:pt idx="1819">
                  <c:v>11182.161615308449</c:v>
                </c:pt>
                <c:pt idx="1820">
                  <c:v>10897.986612222754</c:v>
                </c:pt>
                <c:pt idx="1821">
                  <c:v>11219.461688183959</c:v>
                </c:pt>
                <c:pt idx="1822">
                  <c:v>10981.363294458877</c:v>
                </c:pt>
                <c:pt idx="1823">
                  <c:v>11147.591580799626</c:v>
                </c:pt>
                <c:pt idx="1824">
                  <c:v>11057.524585729885</c:v>
                </c:pt>
                <c:pt idx="1825">
                  <c:v>11189.714137532777</c:v>
                </c:pt>
                <c:pt idx="1826">
                  <c:v>11014.09621149186</c:v>
                </c:pt>
                <c:pt idx="1827">
                  <c:v>11108.155619178053</c:v>
                </c:pt>
                <c:pt idx="1828">
                  <c:v>8016.5693906143888</c:v>
                </c:pt>
                <c:pt idx="1829">
                  <c:v>11144.956409848039</c:v>
                </c:pt>
                <c:pt idx="1830">
                  <c:v>11231.091625616547</c:v>
                </c:pt>
                <c:pt idx="1831">
                  <c:v>10680.857229574442</c:v>
                </c:pt>
                <c:pt idx="1832">
                  <c:v>10914.669039671437</c:v>
                </c:pt>
                <c:pt idx="1833">
                  <c:v>10977.733904535493</c:v>
                </c:pt>
                <c:pt idx="1834">
                  <c:v>11102.819740710618</c:v>
                </c:pt>
                <c:pt idx="1835">
                  <c:v>11071.448801923481</c:v>
                </c:pt>
                <c:pt idx="1836">
                  <c:v>11040.413614723931</c:v>
                </c:pt>
                <c:pt idx="1837">
                  <c:v>11034.038777463245</c:v>
                </c:pt>
                <c:pt idx="1838">
                  <c:v>10985.169775168039</c:v>
                </c:pt>
                <c:pt idx="1839">
                  <c:v>11072.444997959139</c:v>
                </c:pt>
                <c:pt idx="1840">
                  <c:v>10558.891475422073</c:v>
                </c:pt>
                <c:pt idx="1841">
                  <c:v>10907.500358268053</c:v>
                </c:pt>
                <c:pt idx="1842">
                  <c:v>10918.010053704938</c:v>
                </c:pt>
                <c:pt idx="1843">
                  <c:v>10987.360736726614</c:v>
                </c:pt>
                <c:pt idx="1844">
                  <c:v>11036.362919932028</c:v>
                </c:pt>
                <c:pt idx="1845">
                  <c:v>11009.647505673385</c:v>
                </c:pt>
                <c:pt idx="1846">
                  <c:v>10980.832161476741</c:v>
                </c:pt>
                <c:pt idx="1847">
                  <c:v>11150.027479447606</c:v>
                </c:pt>
                <c:pt idx="1848">
                  <c:v>11169.116955009584</c:v>
                </c:pt>
                <c:pt idx="1849">
                  <c:v>10764.534777203648</c:v>
                </c:pt>
                <c:pt idx="1850">
                  <c:v>10975.852835578544</c:v>
                </c:pt>
                <c:pt idx="1851">
                  <c:v>11012.856764140424</c:v>
                </c:pt>
                <c:pt idx="1852">
                  <c:v>11054.004906212305</c:v>
                </c:pt>
                <c:pt idx="1853">
                  <c:v>11031.692519952843</c:v>
                </c:pt>
                <c:pt idx="1854">
                  <c:v>11141.656951647574</c:v>
                </c:pt>
                <c:pt idx="1855">
                  <c:v>10746.997152880027</c:v>
                </c:pt>
                <c:pt idx="1856">
                  <c:v>11052.94237044307</c:v>
                </c:pt>
                <c:pt idx="1857">
                  <c:v>11065.582390150381</c:v>
                </c:pt>
                <c:pt idx="1858">
                  <c:v>11036.805615937094</c:v>
                </c:pt>
                <c:pt idx="1859">
                  <c:v>10886.415614857799</c:v>
                </c:pt>
                <c:pt idx="1860">
                  <c:v>11196.4916964449</c:v>
                </c:pt>
                <c:pt idx="1861">
                  <c:v>11046.412293765372</c:v>
                </c:pt>
                <c:pt idx="1862">
                  <c:v>10963.150394202399</c:v>
                </c:pt>
                <c:pt idx="1863">
                  <c:v>11113.912296387814</c:v>
                </c:pt>
                <c:pt idx="1864">
                  <c:v>10938.787079192274</c:v>
                </c:pt>
                <c:pt idx="1865">
                  <c:v>11161.830877359431</c:v>
                </c:pt>
                <c:pt idx="1866">
                  <c:v>11155.098659173673</c:v>
                </c:pt>
                <c:pt idx="1867">
                  <c:v>11018.788453684478</c:v>
                </c:pt>
                <c:pt idx="1868">
                  <c:v>10942.216858104728</c:v>
                </c:pt>
                <c:pt idx="1869">
                  <c:v>11114.266557806581</c:v>
                </c:pt>
                <c:pt idx="1870">
                  <c:v>10840.290483499841</c:v>
                </c:pt>
                <c:pt idx="1871">
                  <c:v>11132.976716827576</c:v>
                </c:pt>
                <c:pt idx="1872">
                  <c:v>11135.368178590506</c:v>
                </c:pt>
                <c:pt idx="1873">
                  <c:v>11043.047704920202</c:v>
                </c:pt>
                <c:pt idx="1874">
                  <c:v>11207.23434278491</c:v>
                </c:pt>
                <c:pt idx="1875">
                  <c:v>10963.991305956277</c:v>
                </c:pt>
                <c:pt idx="1876">
                  <c:v>10940.070475937333</c:v>
                </c:pt>
                <c:pt idx="1877">
                  <c:v>10969.346640560581</c:v>
                </c:pt>
                <c:pt idx="1878">
                  <c:v>10923.276093552686</c:v>
                </c:pt>
                <c:pt idx="1879">
                  <c:v>10838.012042509587</c:v>
                </c:pt>
                <c:pt idx="1880">
                  <c:v>11086.702084930334</c:v>
                </c:pt>
                <c:pt idx="1881">
                  <c:v>11088.827431973743</c:v>
                </c:pt>
                <c:pt idx="1882">
                  <c:v>11013.719950122335</c:v>
                </c:pt>
                <c:pt idx="1883">
                  <c:v>11097.860353367383</c:v>
                </c:pt>
                <c:pt idx="1884">
                  <c:v>10893.893574227355</c:v>
                </c:pt>
                <c:pt idx="1885">
                  <c:v>10891.636894037118</c:v>
                </c:pt>
                <c:pt idx="1886">
                  <c:v>10986.763200152571</c:v>
                </c:pt>
                <c:pt idx="1887">
                  <c:v>10939.05260912246</c:v>
                </c:pt>
                <c:pt idx="1888">
                  <c:v>11054.53617565827</c:v>
                </c:pt>
                <c:pt idx="1889">
                  <c:v>10934.560758006943</c:v>
                </c:pt>
                <c:pt idx="1890">
                  <c:v>11156.16162792393</c:v>
                </c:pt>
                <c:pt idx="1891">
                  <c:v>11071.891555253142</c:v>
                </c:pt>
                <c:pt idx="1892">
                  <c:v>11109.550494125893</c:v>
                </c:pt>
                <c:pt idx="1893">
                  <c:v>11170.06925599542</c:v>
                </c:pt>
                <c:pt idx="1894">
                  <c:v>11055.864353833609</c:v>
                </c:pt>
                <c:pt idx="1895">
                  <c:v>10979.371550639771</c:v>
                </c:pt>
                <c:pt idx="1896">
                  <c:v>11143.95992432212</c:v>
                </c:pt>
                <c:pt idx="1897">
                  <c:v>11005.818575072424</c:v>
                </c:pt>
                <c:pt idx="1898">
                  <c:v>10948.810990488095</c:v>
                </c:pt>
                <c:pt idx="1899">
                  <c:v>11156.825985874519</c:v>
                </c:pt>
                <c:pt idx="1900">
                  <c:v>10926.174665154433</c:v>
                </c:pt>
                <c:pt idx="1901">
                  <c:v>10977.047866257159</c:v>
                </c:pt>
                <c:pt idx="1902">
                  <c:v>10954.940561306546</c:v>
                </c:pt>
                <c:pt idx="1903">
                  <c:v>11085.196641360133</c:v>
                </c:pt>
                <c:pt idx="1904">
                  <c:v>11069.854896075547</c:v>
                </c:pt>
                <c:pt idx="1905">
                  <c:v>10988.135322966633</c:v>
                </c:pt>
                <c:pt idx="1906">
                  <c:v>10932.87909623925</c:v>
                </c:pt>
                <c:pt idx="1907">
                  <c:v>10881.216541713948</c:v>
                </c:pt>
                <c:pt idx="1908">
                  <c:v>10907.035726994642</c:v>
                </c:pt>
                <c:pt idx="1909">
                  <c:v>11026.136837592665</c:v>
                </c:pt>
                <c:pt idx="1910">
                  <c:v>10991.388607313142</c:v>
                </c:pt>
                <c:pt idx="1911">
                  <c:v>11269.530612779936</c:v>
                </c:pt>
                <c:pt idx="1912">
                  <c:v>11042.250834643639</c:v>
                </c:pt>
                <c:pt idx="1913">
                  <c:v>11233.018936326152</c:v>
                </c:pt>
                <c:pt idx="1914">
                  <c:v>11083.514097141779</c:v>
                </c:pt>
                <c:pt idx="1915">
                  <c:v>11136.054621101475</c:v>
                </c:pt>
                <c:pt idx="1916">
                  <c:v>11001.392128772884</c:v>
                </c:pt>
                <c:pt idx="1917">
                  <c:v>10971.360447854402</c:v>
                </c:pt>
                <c:pt idx="1918">
                  <c:v>10794.768746184844</c:v>
                </c:pt>
                <c:pt idx="1919">
                  <c:v>10904.181578055304</c:v>
                </c:pt>
                <c:pt idx="1920">
                  <c:v>10908.960632322842</c:v>
                </c:pt>
                <c:pt idx="1921">
                  <c:v>11039.90450775192</c:v>
                </c:pt>
                <c:pt idx="1922">
                  <c:v>10512.388690349702</c:v>
                </c:pt>
                <c:pt idx="1923">
                  <c:v>11138.623262205601</c:v>
                </c:pt>
                <c:pt idx="1924">
                  <c:v>10987.449260765889</c:v>
                </c:pt>
                <c:pt idx="1925">
                  <c:v>10967.886085401204</c:v>
                </c:pt>
                <c:pt idx="1926">
                  <c:v>11090.332896742875</c:v>
                </c:pt>
                <c:pt idx="1927">
                  <c:v>11073.352646510384</c:v>
                </c:pt>
                <c:pt idx="1928">
                  <c:v>11103.417530584729</c:v>
                </c:pt>
                <c:pt idx="1929">
                  <c:v>10933.653544624223</c:v>
                </c:pt>
                <c:pt idx="1930">
                  <c:v>11033.507547621075</c:v>
                </c:pt>
                <c:pt idx="1931">
                  <c:v>11098.435991557053</c:v>
                </c:pt>
                <c:pt idx="1932">
                  <c:v>10934.206723205645</c:v>
                </c:pt>
                <c:pt idx="1933">
                  <c:v>10880.220983816002</c:v>
                </c:pt>
                <c:pt idx="1934">
                  <c:v>11021.245271684458</c:v>
                </c:pt>
                <c:pt idx="1935">
                  <c:v>11067.751840532203</c:v>
                </c:pt>
                <c:pt idx="1936">
                  <c:v>11123.74323992726</c:v>
                </c:pt>
                <c:pt idx="1937">
                  <c:v>10944.894324560128</c:v>
                </c:pt>
                <c:pt idx="1938">
                  <c:v>10927.723531033109</c:v>
                </c:pt>
                <c:pt idx="1939">
                  <c:v>11091.860509720038</c:v>
                </c:pt>
                <c:pt idx="1940">
                  <c:v>11141.811958719651</c:v>
                </c:pt>
                <c:pt idx="1941">
                  <c:v>11186.790549745243</c:v>
                </c:pt>
                <c:pt idx="1942">
                  <c:v>10932.148903787163</c:v>
                </c:pt>
                <c:pt idx="1943">
                  <c:v>11052.167607399853</c:v>
                </c:pt>
                <c:pt idx="1944">
                  <c:v>11059.0520081</c:v>
                </c:pt>
                <c:pt idx="1945">
                  <c:v>11005.752177879143</c:v>
                </c:pt>
                <c:pt idx="1946">
                  <c:v>11091.329165043921</c:v>
                </c:pt>
                <c:pt idx="1947">
                  <c:v>10804.61137850502</c:v>
                </c:pt>
                <c:pt idx="1948">
                  <c:v>11066.113682486712</c:v>
                </c:pt>
                <c:pt idx="1949">
                  <c:v>11111.986008788008</c:v>
                </c:pt>
                <c:pt idx="1950">
                  <c:v>11199.481863469175</c:v>
                </c:pt>
                <c:pt idx="1951">
                  <c:v>10932.569317417105</c:v>
                </c:pt>
                <c:pt idx="1952">
                  <c:v>10905.110833095121</c:v>
                </c:pt>
                <c:pt idx="1953">
                  <c:v>10924.338162528606</c:v>
                </c:pt>
                <c:pt idx="1954">
                  <c:v>11091.107771753857</c:v>
                </c:pt>
                <c:pt idx="1955">
                  <c:v>10966.359148882419</c:v>
                </c:pt>
                <c:pt idx="1956">
                  <c:v>11096.421263600943</c:v>
                </c:pt>
                <c:pt idx="1957">
                  <c:v>11164.15619596575</c:v>
                </c:pt>
                <c:pt idx="1958">
                  <c:v>11207.522297456748</c:v>
                </c:pt>
                <c:pt idx="1959">
                  <c:v>10971.537486499103</c:v>
                </c:pt>
                <c:pt idx="1960">
                  <c:v>11094.229434820323</c:v>
                </c:pt>
                <c:pt idx="1961">
                  <c:v>11178.972358026915</c:v>
                </c:pt>
                <c:pt idx="1962">
                  <c:v>11113.934437711645</c:v>
                </c:pt>
                <c:pt idx="1963">
                  <c:v>11091.90478849276</c:v>
                </c:pt>
                <c:pt idx="1964">
                  <c:v>11041.409696295168</c:v>
                </c:pt>
                <c:pt idx="1965">
                  <c:v>11115.262920767052</c:v>
                </c:pt>
                <c:pt idx="1966">
                  <c:v>11148.521648200242</c:v>
                </c:pt>
                <c:pt idx="1967">
                  <c:v>11062.74884888771</c:v>
                </c:pt>
                <c:pt idx="1968">
                  <c:v>10948.257786093385</c:v>
                </c:pt>
                <c:pt idx="1969">
                  <c:v>11103.771777105958</c:v>
                </c:pt>
                <c:pt idx="1970">
                  <c:v>10962.132451493455</c:v>
                </c:pt>
                <c:pt idx="1971">
                  <c:v>10868.097539555924</c:v>
                </c:pt>
                <c:pt idx="1972">
                  <c:v>11087.986146674039</c:v>
                </c:pt>
                <c:pt idx="1973">
                  <c:v>10840.489571295631</c:v>
                </c:pt>
                <c:pt idx="1974">
                  <c:v>10675.196865817983</c:v>
                </c:pt>
                <c:pt idx="1975">
                  <c:v>10461.605153821891</c:v>
                </c:pt>
                <c:pt idx="1976">
                  <c:v>10227.634484188695</c:v>
                </c:pt>
                <c:pt idx="1977">
                  <c:v>10114.20641277337</c:v>
                </c:pt>
                <c:pt idx="1978">
                  <c:v>9966.9889219847319</c:v>
                </c:pt>
                <c:pt idx="1979">
                  <c:v>9794.2340283872472</c:v>
                </c:pt>
                <c:pt idx="1980">
                  <c:v>9663.3636595260323</c:v>
                </c:pt>
                <c:pt idx="1981">
                  <c:v>9557.8348979719685</c:v>
                </c:pt>
                <c:pt idx="1982">
                  <c:v>9413.8215641780171</c:v>
                </c:pt>
                <c:pt idx="1983">
                  <c:v>9303.2770112536746</c:v>
                </c:pt>
                <c:pt idx="1984">
                  <c:v>9191.0859535626751</c:v>
                </c:pt>
                <c:pt idx="1985">
                  <c:v>9141.2586371766793</c:v>
                </c:pt>
                <c:pt idx="1986">
                  <c:v>9052.8248105629482</c:v>
                </c:pt>
                <c:pt idx="1987">
                  <c:v>8977.0999002952103</c:v>
                </c:pt>
                <c:pt idx="1988">
                  <c:v>8928.0161119334389</c:v>
                </c:pt>
                <c:pt idx="1989">
                  <c:v>8895.7284238260472</c:v>
                </c:pt>
                <c:pt idx="1990">
                  <c:v>8807.6952641909011</c:v>
                </c:pt>
                <c:pt idx="1991">
                  <c:v>8805.3317247231462</c:v>
                </c:pt>
                <c:pt idx="1992">
                  <c:v>8727.953517564858</c:v>
                </c:pt>
                <c:pt idx="1993">
                  <c:v>8303.4306903895776</c:v>
                </c:pt>
                <c:pt idx="1994">
                  <c:v>8697.4284758577578</c:v>
                </c:pt>
                <c:pt idx="1995">
                  <c:v>8564.8892684747898</c:v>
                </c:pt>
                <c:pt idx="1996">
                  <c:v>8493.7939762226524</c:v>
                </c:pt>
                <c:pt idx="1997">
                  <c:v>8369.5551052262144</c:v>
                </c:pt>
                <c:pt idx="1998">
                  <c:v>8243.0092717806438</c:v>
                </c:pt>
                <c:pt idx="1999">
                  <c:v>8163.3095184582935</c:v>
                </c:pt>
                <c:pt idx="2000">
                  <c:v>8027.9711651879115</c:v>
                </c:pt>
                <c:pt idx="2001">
                  <c:v>7830.5753091752003</c:v>
                </c:pt>
                <c:pt idx="2002">
                  <c:v>7652.36399667367</c:v>
                </c:pt>
                <c:pt idx="2003">
                  <c:v>7529.9978011481735</c:v>
                </c:pt>
                <c:pt idx="2004">
                  <c:v>7362.9414461556507</c:v>
                </c:pt>
                <c:pt idx="2005">
                  <c:v>7237.719469321898</c:v>
                </c:pt>
                <c:pt idx="2006">
                  <c:v>7092.0592387917395</c:v>
                </c:pt>
                <c:pt idx="2007">
                  <c:v>6967.1958802628924</c:v>
                </c:pt>
                <c:pt idx="2008">
                  <c:v>6847.709136919555</c:v>
                </c:pt>
                <c:pt idx="2009">
                  <c:v>6768.7206519998063</c:v>
                </c:pt>
                <c:pt idx="2010">
                  <c:v>6653.6360158897733</c:v>
                </c:pt>
                <c:pt idx="2011">
                  <c:v>6586.9151947138525</c:v>
                </c:pt>
                <c:pt idx="2012">
                  <c:v>6513.785784937787</c:v>
                </c:pt>
                <c:pt idx="2013">
                  <c:v>6421.705649108565</c:v>
                </c:pt>
                <c:pt idx="2014">
                  <c:v>6379.2634674516285</c:v>
                </c:pt>
                <c:pt idx="2015">
                  <c:v>6310.5806477850219</c:v>
                </c:pt>
                <c:pt idx="2016">
                  <c:v>6263.1142439187488</c:v>
                </c:pt>
                <c:pt idx="2017">
                  <c:v>6204.4218792466681</c:v>
                </c:pt>
                <c:pt idx="2018">
                  <c:v>6141.0605725499208</c:v>
                </c:pt>
                <c:pt idx="2019">
                  <c:v>6095.8711196017839</c:v>
                </c:pt>
                <c:pt idx="2020">
                  <c:v>6061.7007728776916</c:v>
                </c:pt>
                <c:pt idx="2021">
                  <c:v>5966.0220180189863</c:v>
                </c:pt>
                <c:pt idx="2022">
                  <c:v>5891.6942095158774</c:v>
                </c:pt>
                <c:pt idx="2023">
                  <c:v>5768.7881018947319</c:v>
                </c:pt>
                <c:pt idx="2024">
                  <c:v>5634.8867528285846</c:v>
                </c:pt>
                <c:pt idx="2025">
                  <c:v>5464.0850727550251</c:v>
                </c:pt>
                <c:pt idx="2026">
                  <c:v>5320.8270937421539</c:v>
                </c:pt>
                <c:pt idx="2027">
                  <c:v>5188.2333975675792</c:v>
                </c:pt>
                <c:pt idx="2028">
                  <c:v>5060.8952131046699</c:v>
                </c:pt>
                <c:pt idx="2029">
                  <c:v>4957.0895435432467</c:v>
                </c:pt>
                <c:pt idx="2030">
                  <c:v>4858.4729749546123</c:v>
                </c:pt>
                <c:pt idx="2031">
                  <c:v>4793.9981406952666</c:v>
                </c:pt>
                <c:pt idx="2032">
                  <c:v>4723.899194361853</c:v>
                </c:pt>
                <c:pt idx="2033">
                  <c:v>4711.2692205789544</c:v>
                </c:pt>
                <c:pt idx="2034">
                  <c:v>4652.5449572671969</c:v>
                </c:pt>
                <c:pt idx="2035">
                  <c:v>4636.6416476326986</c:v>
                </c:pt>
                <c:pt idx="2036">
                  <c:v>4609.5508719083691</c:v>
                </c:pt>
                <c:pt idx="2037">
                  <c:v>4540.6437809207273</c:v>
                </c:pt>
                <c:pt idx="2038">
                  <c:v>4492.5967611812812</c:v>
                </c:pt>
                <c:pt idx="2039">
                  <c:v>4398.3271652819039</c:v>
                </c:pt>
                <c:pt idx="2040">
                  <c:v>4295.2855260529568</c:v>
                </c:pt>
                <c:pt idx="2041">
                  <c:v>4190.6658233273765</c:v>
                </c:pt>
                <c:pt idx="2042">
                  <c:v>4051.0346475844622</c:v>
                </c:pt>
                <c:pt idx="2043">
                  <c:v>3934.473735950944</c:v>
                </c:pt>
                <c:pt idx="2044">
                  <c:v>3810.1308146772608</c:v>
                </c:pt>
                <c:pt idx="2045">
                  <c:v>3724.6727684329003</c:v>
                </c:pt>
                <c:pt idx="2046">
                  <c:v>3647.0407033935367</c:v>
                </c:pt>
                <c:pt idx="2047">
                  <c:v>3589.6760139920393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-4.3753668731238454E-2</c:v>
                </c:pt>
                <c:pt idx="1">
                  <c:v>-0.52345614658883677</c:v>
                </c:pt>
                <c:pt idx="2">
                  <c:v>0.25210857575489459</c:v>
                </c:pt>
                <c:pt idx="3">
                  <c:v>-9.0891896780794339E-3</c:v>
                </c:pt>
                <c:pt idx="4">
                  <c:v>-7.6894495485907521</c:v>
                </c:pt>
                <c:pt idx="5">
                  <c:v>-3.6725859497862712</c:v>
                </c:pt>
                <c:pt idx="6">
                  <c:v>13.683386957475445</c:v>
                </c:pt>
                <c:pt idx="7">
                  <c:v>5.7902869612244068</c:v>
                </c:pt>
                <c:pt idx="8">
                  <c:v>6.0269072787812217</c:v>
                </c:pt>
                <c:pt idx="9">
                  <c:v>2.6683492545478549</c:v>
                </c:pt>
                <c:pt idx="10">
                  <c:v>-3.1564247911464256</c:v>
                </c:pt>
                <c:pt idx="11">
                  <c:v>17.873914078839665</c:v>
                </c:pt>
                <c:pt idx="12">
                  <c:v>-2.5059648046433791</c:v>
                </c:pt>
                <c:pt idx="13">
                  <c:v>0.55844756009854302</c:v>
                </c:pt>
                <c:pt idx="14">
                  <c:v>0.59772053693176375</c:v>
                </c:pt>
                <c:pt idx="15">
                  <c:v>0.6249572330402523</c:v>
                </c:pt>
                <c:pt idx="16">
                  <c:v>-0.53485640783273736</c:v>
                </c:pt>
                <c:pt idx="17">
                  <c:v>2.634367524757347</c:v>
                </c:pt>
                <c:pt idx="18">
                  <c:v>-2.5877208519912682</c:v>
                </c:pt>
                <c:pt idx="19">
                  <c:v>-0.92212791550941442</c:v>
                </c:pt>
                <c:pt idx="20">
                  <c:v>7.5181610466965543</c:v>
                </c:pt>
                <c:pt idx="21">
                  <c:v>-1.6932588999129603</c:v>
                </c:pt>
                <c:pt idx="22">
                  <c:v>4.4609395846585738</c:v>
                </c:pt>
                <c:pt idx="23">
                  <c:v>2.9110239664795179</c:v>
                </c:pt>
                <c:pt idx="24">
                  <c:v>-6.0727956766692861</c:v>
                </c:pt>
                <c:pt idx="25">
                  <c:v>-0.5987101657800703</c:v>
                </c:pt>
                <c:pt idx="26">
                  <c:v>-11.222058848666679</c:v>
                </c:pt>
                <c:pt idx="27">
                  <c:v>-8.7242206455066462</c:v>
                </c:pt>
                <c:pt idx="28">
                  <c:v>-3.3100134273422159</c:v>
                </c:pt>
                <c:pt idx="29">
                  <c:v>-9.8575242620116761</c:v>
                </c:pt>
                <c:pt idx="30">
                  <c:v>1.7339372998590512</c:v>
                </c:pt>
                <c:pt idx="31">
                  <c:v>-0.40551965221655145</c:v>
                </c:pt>
                <c:pt idx="32">
                  <c:v>2.5990225933658264</c:v>
                </c:pt>
                <c:pt idx="33">
                  <c:v>4.9945990842680192</c:v>
                </c:pt>
                <c:pt idx="34">
                  <c:v>-1.7624662869434455</c:v>
                </c:pt>
                <c:pt idx="35">
                  <c:v>-1.9592648977445803</c:v>
                </c:pt>
                <c:pt idx="36">
                  <c:v>1.4801295183915288</c:v>
                </c:pt>
                <c:pt idx="37">
                  <c:v>2.2997012843741986</c:v>
                </c:pt>
                <c:pt idx="38">
                  <c:v>-3.7172409219543883</c:v>
                </c:pt>
                <c:pt idx="39">
                  <c:v>3.0772218155656108</c:v>
                </c:pt>
                <c:pt idx="40">
                  <c:v>-11.549092541003667</c:v>
                </c:pt>
                <c:pt idx="41">
                  <c:v>-2.6054230389910282</c:v>
                </c:pt>
                <c:pt idx="42">
                  <c:v>-2.5775808392173549</c:v>
                </c:pt>
                <c:pt idx="43">
                  <c:v>6.8120222879444139</c:v>
                </c:pt>
                <c:pt idx="44">
                  <c:v>7.1546471564652574</c:v>
                </c:pt>
                <c:pt idx="45">
                  <c:v>2.2270891770652663</c:v>
                </c:pt>
                <c:pt idx="46">
                  <c:v>-1.9118351324128058</c:v>
                </c:pt>
                <c:pt idx="47">
                  <c:v>-5.9199014457888488</c:v>
                </c:pt>
                <c:pt idx="48">
                  <c:v>0.76519691239342225</c:v>
                </c:pt>
                <c:pt idx="49">
                  <c:v>-1.2230450042204641</c:v>
                </c:pt>
                <c:pt idx="50">
                  <c:v>-1.6291065302650489</c:v>
                </c:pt>
                <c:pt idx="51">
                  <c:v>0.74062744210042442</c:v>
                </c:pt>
                <c:pt idx="52">
                  <c:v>-1.7619980258354979</c:v>
                </c:pt>
                <c:pt idx="53">
                  <c:v>-1.0608063839563493</c:v>
                </c:pt>
                <c:pt idx="54">
                  <c:v>-1.511018583986758</c:v>
                </c:pt>
                <c:pt idx="55">
                  <c:v>5.1415589513135291</c:v>
                </c:pt>
                <c:pt idx="56">
                  <c:v>3.5458488026804553</c:v>
                </c:pt>
                <c:pt idx="57">
                  <c:v>4.3791835283020539</c:v>
                </c:pt>
                <c:pt idx="58">
                  <c:v>8.3374359127500082</c:v>
                </c:pt>
                <c:pt idx="59">
                  <c:v>-4.583353634227012</c:v>
                </c:pt>
                <c:pt idx="60">
                  <c:v>6.7134750801544101</c:v>
                </c:pt>
                <c:pt idx="61">
                  <c:v>4.1104226274178446</c:v>
                </c:pt>
                <c:pt idx="62">
                  <c:v>5.9951097101545239</c:v>
                </c:pt>
                <c:pt idx="63">
                  <c:v>0.10595288717123345</c:v>
                </c:pt>
                <c:pt idx="64">
                  <c:v>8.7048884965772344E-2</c:v>
                </c:pt>
                <c:pt idx="65">
                  <c:v>5.976049156255975</c:v>
                </c:pt>
                <c:pt idx="66">
                  <c:v>-2.4667584785171504</c:v>
                </c:pt>
                <c:pt idx="67">
                  <c:v>2.3803753344621486</c:v>
                </c:pt>
                <c:pt idx="68">
                  <c:v>5.9852892699965325</c:v>
                </c:pt>
                <c:pt idx="69">
                  <c:v>0.35509492973252949</c:v>
                </c:pt>
                <c:pt idx="70">
                  <c:v>8.547280455302344</c:v>
                </c:pt>
                <c:pt idx="71">
                  <c:v>2.4075422797109655E-2</c:v>
                </c:pt>
                <c:pt idx="72">
                  <c:v>6.9828817927490459</c:v>
                </c:pt>
                <c:pt idx="73">
                  <c:v>0.60938911664720086</c:v>
                </c:pt>
                <c:pt idx="74">
                  <c:v>-2.9663184008435217</c:v>
                </c:pt>
                <c:pt idx="75">
                  <c:v>7.8535124838740176</c:v>
                </c:pt>
                <c:pt idx="76">
                  <c:v>1.2937731925335287</c:v>
                </c:pt>
                <c:pt idx="77">
                  <c:v>-5.8913167166392482</c:v>
                </c:pt>
                <c:pt idx="78">
                  <c:v>4.2002484459849239</c:v>
                </c:pt>
                <c:pt idx="79">
                  <c:v>3.5251213781336306</c:v>
                </c:pt>
                <c:pt idx="80">
                  <c:v>-5.056622668705443</c:v>
                </c:pt>
                <c:pt idx="81">
                  <c:v>-3.3085065746229159</c:v>
                </c:pt>
                <c:pt idx="82">
                  <c:v>7.2577478784946212</c:v>
                </c:pt>
                <c:pt idx="83">
                  <c:v>-2.3512441148882357</c:v>
                </c:pt>
                <c:pt idx="84">
                  <c:v>3.1587017854818784</c:v>
                </c:pt>
                <c:pt idx="85">
                  <c:v>1.3288074705927329</c:v>
                </c:pt>
                <c:pt idx="86">
                  <c:v>2.3698458388683354</c:v>
                </c:pt>
                <c:pt idx="87">
                  <c:v>-3.6919776838127318</c:v>
                </c:pt>
                <c:pt idx="88">
                  <c:v>4.2983400991648706</c:v>
                </c:pt>
                <c:pt idx="89">
                  <c:v>3.597521908548222</c:v>
                </c:pt>
                <c:pt idx="90">
                  <c:v>-5.4721718792017873</c:v>
                </c:pt>
                <c:pt idx="91">
                  <c:v>-2.7512545811319069</c:v>
                </c:pt>
                <c:pt idx="92">
                  <c:v>-5.6703868607430765</c:v>
                </c:pt>
                <c:pt idx="93">
                  <c:v>-3.7656610759735658</c:v>
                </c:pt>
                <c:pt idx="94">
                  <c:v>-0.57850271465176173</c:v>
                </c:pt>
                <c:pt idx="95">
                  <c:v>-3.1241613794977896</c:v>
                </c:pt>
                <c:pt idx="96">
                  <c:v>-12.619870107444129</c:v>
                </c:pt>
                <c:pt idx="97">
                  <c:v>1.6826837168294715</c:v>
                </c:pt>
                <c:pt idx="98">
                  <c:v>-5.4690968679054146</c:v>
                </c:pt>
                <c:pt idx="99">
                  <c:v>0.92763204273478972</c:v>
                </c:pt>
                <c:pt idx="100">
                  <c:v>4.2090234948889096</c:v>
                </c:pt>
                <c:pt idx="101">
                  <c:v>4.2627903955508044</c:v>
                </c:pt>
                <c:pt idx="102">
                  <c:v>2.9039985058174178</c:v>
                </c:pt>
                <c:pt idx="103">
                  <c:v>-9.5649084850380994</c:v>
                </c:pt>
                <c:pt idx="104">
                  <c:v>12.154889396767175</c:v>
                </c:pt>
                <c:pt idx="105">
                  <c:v>-4.2518081210412042</c:v>
                </c:pt>
                <c:pt idx="106">
                  <c:v>10.083245653313554</c:v>
                </c:pt>
                <c:pt idx="107">
                  <c:v>-3.9255040914936448</c:v>
                </c:pt>
                <c:pt idx="108">
                  <c:v>3.9601540571756431</c:v>
                </c:pt>
                <c:pt idx="109">
                  <c:v>-8.0126906579090722</c:v>
                </c:pt>
                <c:pt idx="110">
                  <c:v>-3.0565110782992093</c:v>
                </c:pt>
                <c:pt idx="111">
                  <c:v>-6.9391002910442898</c:v>
                </c:pt>
                <c:pt idx="112">
                  <c:v>-6.3973632336672646</c:v>
                </c:pt>
                <c:pt idx="113">
                  <c:v>3.3559956119130656</c:v>
                </c:pt>
                <c:pt idx="114">
                  <c:v>7.1566747954222594</c:v>
                </c:pt>
                <c:pt idx="115">
                  <c:v>5.6965052052688758</c:v>
                </c:pt>
                <c:pt idx="116">
                  <c:v>4.2458975110960768</c:v>
                </c:pt>
                <c:pt idx="117">
                  <c:v>-7.3174759003657854</c:v>
                </c:pt>
                <c:pt idx="118">
                  <c:v>7.4947502114922919</c:v>
                </c:pt>
                <c:pt idx="119">
                  <c:v>9.1702666085839066</c:v>
                </c:pt>
                <c:pt idx="120">
                  <c:v>2.2483882493803256</c:v>
                </c:pt>
                <c:pt idx="121">
                  <c:v>-0.63835379678541759</c:v>
                </c:pt>
                <c:pt idx="122">
                  <c:v>2.9010344667775692</c:v>
                </c:pt>
                <c:pt idx="123">
                  <c:v>4.9655353334614381</c:v>
                </c:pt>
                <c:pt idx="124">
                  <c:v>3.3082490564069689</c:v>
                </c:pt>
                <c:pt idx="125">
                  <c:v>3.3880508377980134</c:v>
                </c:pt>
                <c:pt idx="126">
                  <c:v>5.0594652846160644</c:v>
                </c:pt>
                <c:pt idx="127">
                  <c:v>9.1449044479435688</c:v>
                </c:pt>
                <c:pt idx="128">
                  <c:v>-2.5763273586616955</c:v>
                </c:pt>
                <c:pt idx="129">
                  <c:v>9.9761847633746097</c:v>
                </c:pt>
                <c:pt idx="130">
                  <c:v>-0.87607774076803357</c:v>
                </c:pt>
                <c:pt idx="131">
                  <c:v>3.4990602857877997</c:v>
                </c:pt>
                <c:pt idx="132">
                  <c:v>2.3716020632558208</c:v>
                </c:pt>
                <c:pt idx="133">
                  <c:v>10.616737962340528</c:v>
                </c:pt>
                <c:pt idx="134">
                  <c:v>6.4686085890467693</c:v>
                </c:pt>
                <c:pt idx="135">
                  <c:v>11.628792122472758</c:v>
                </c:pt>
                <c:pt idx="136">
                  <c:v>10.844649806370462</c:v>
                </c:pt>
                <c:pt idx="137">
                  <c:v>8.4524060449798277</c:v>
                </c:pt>
                <c:pt idx="138">
                  <c:v>7.3646439106863415</c:v>
                </c:pt>
                <c:pt idx="139">
                  <c:v>7.4217869942873298</c:v>
                </c:pt>
                <c:pt idx="140">
                  <c:v>7.0937522022432127</c:v>
                </c:pt>
                <c:pt idx="141">
                  <c:v>-1.2656979322652084</c:v>
                </c:pt>
                <c:pt idx="142">
                  <c:v>8.5127089496184638</c:v>
                </c:pt>
                <c:pt idx="143">
                  <c:v>16.162701252529292</c:v>
                </c:pt>
                <c:pt idx="144">
                  <c:v>7.8977449645411735</c:v>
                </c:pt>
                <c:pt idx="145">
                  <c:v>2.9823010995091863</c:v>
                </c:pt>
                <c:pt idx="146">
                  <c:v>9.5231013632687898</c:v>
                </c:pt>
                <c:pt idx="147">
                  <c:v>13.988052677853306</c:v>
                </c:pt>
                <c:pt idx="148">
                  <c:v>20.860733951723059</c:v>
                </c:pt>
                <c:pt idx="149">
                  <c:v>14.612230067270277</c:v>
                </c:pt>
                <c:pt idx="150">
                  <c:v>6.2327878496073694</c:v>
                </c:pt>
                <c:pt idx="151">
                  <c:v>9.8393972601456152</c:v>
                </c:pt>
                <c:pt idx="152">
                  <c:v>4.320437064621574</c:v>
                </c:pt>
                <c:pt idx="153">
                  <c:v>0.19442917871657239</c:v>
                </c:pt>
                <c:pt idx="154">
                  <c:v>8.0988296259988566</c:v>
                </c:pt>
                <c:pt idx="155">
                  <c:v>18.978700815024354</c:v>
                </c:pt>
                <c:pt idx="156">
                  <c:v>3.6300181113337628</c:v>
                </c:pt>
                <c:pt idx="157">
                  <c:v>18.3485489543176</c:v>
                </c:pt>
                <c:pt idx="158">
                  <c:v>13.306487400742819</c:v>
                </c:pt>
                <c:pt idx="159">
                  <c:v>17.545766616923686</c:v>
                </c:pt>
                <c:pt idx="160">
                  <c:v>12.872242846343131</c:v>
                </c:pt>
                <c:pt idx="161">
                  <c:v>21.572544738720445</c:v>
                </c:pt>
                <c:pt idx="162">
                  <c:v>13.913116859275307</c:v>
                </c:pt>
                <c:pt idx="163">
                  <c:v>25.032599411947633</c:v>
                </c:pt>
                <c:pt idx="164">
                  <c:v>16.94443271112549</c:v>
                </c:pt>
                <c:pt idx="165">
                  <c:v>8.1686818006875335</c:v>
                </c:pt>
                <c:pt idx="166">
                  <c:v>18.475147874555351</c:v>
                </c:pt>
                <c:pt idx="167">
                  <c:v>12.399180668886029</c:v>
                </c:pt>
                <c:pt idx="168">
                  <c:v>15.922789955189447</c:v>
                </c:pt>
                <c:pt idx="169">
                  <c:v>24.535753596152805</c:v>
                </c:pt>
                <c:pt idx="170">
                  <c:v>19.001930239006185</c:v>
                </c:pt>
                <c:pt idx="171">
                  <c:v>21.698720176092692</c:v>
                </c:pt>
                <c:pt idx="172">
                  <c:v>14.997292559407411</c:v>
                </c:pt>
                <c:pt idx="173">
                  <c:v>21.45884143321987</c:v>
                </c:pt>
                <c:pt idx="174">
                  <c:v>20.402227648472774</c:v>
                </c:pt>
                <c:pt idx="175">
                  <c:v>28.18401619042449</c:v>
                </c:pt>
                <c:pt idx="176">
                  <c:v>13.142027810031202</c:v>
                </c:pt>
                <c:pt idx="177">
                  <c:v>30.309953583924987</c:v>
                </c:pt>
                <c:pt idx="178">
                  <c:v>34.45271203813207</c:v>
                </c:pt>
                <c:pt idx="179">
                  <c:v>26.859163069791808</c:v>
                </c:pt>
                <c:pt idx="180">
                  <c:v>19.651906193384779</c:v>
                </c:pt>
                <c:pt idx="181">
                  <c:v>25.455584610429955</c:v>
                </c:pt>
                <c:pt idx="182">
                  <c:v>27.351675734389122</c:v>
                </c:pt>
                <c:pt idx="183">
                  <c:v>23.102885540540253</c:v>
                </c:pt>
                <c:pt idx="184">
                  <c:v>32.024225900615988</c:v>
                </c:pt>
                <c:pt idx="185">
                  <c:v>24.79930924680378</c:v>
                </c:pt>
                <c:pt idx="186">
                  <c:v>39.998608205053756</c:v>
                </c:pt>
                <c:pt idx="187">
                  <c:v>34.881092298582757</c:v>
                </c:pt>
                <c:pt idx="188">
                  <c:v>28.0706495181634</c:v>
                </c:pt>
                <c:pt idx="189">
                  <c:v>30.789806531929994</c:v>
                </c:pt>
                <c:pt idx="190">
                  <c:v>31.13756173190259</c:v>
                </c:pt>
                <c:pt idx="191">
                  <c:v>33.615746045453839</c:v>
                </c:pt>
                <c:pt idx="192">
                  <c:v>36.684831271436181</c:v>
                </c:pt>
                <c:pt idx="193">
                  <c:v>34.691914871409224</c:v>
                </c:pt>
                <c:pt idx="194">
                  <c:v>41.925591155327766</c:v>
                </c:pt>
                <c:pt idx="195">
                  <c:v>33.001019381457759</c:v>
                </c:pt>
                <c:pt idx="196">
                  <c:v>43.717400135676399</c:v>
                </c:pt>
                <c:pt idx="197">
                  <c:v>36.852004889243894</c:v>
                </c:pt>
                <c:pt idx="198">
                  <c:v>39.800849275583424</c:v>
                </c:pt>
                <c:pt idx="199">
                  <c:v>39.765512289636547</c:v>
                </c:pt>
                <c:pt idx="200">
                  <c:v>36.754890937187895</c:v>
                </c:pt>
                <c:pt idx="201">
                  <c:v>47.597814002179263</c:v>
                </c:pt>
                <c:pt idx="202">
                  <c:v>44.17502555309337</c:v>
                </c:pt>
                <c:pt idx="203">
                  <c:v>53.995339637627019</c:v>
                </c:pt>
                <c:pt idx="204">
                  <c:v>51.686980546632888</c:v>
                </c:pt>
                <c:pt idx="205">
                  <c:v>50.357746393697639</c:v>
                </c:pt>
                <c:pt idx="206">
                  <c:v>50.402006254048672</c:v>
                </c:pt>
                <c:pt idx="207">
                  <c:v>57.162496263468377</c:v>
                </c:pt>
                <c:pt idx="208">
                  <c:v>55.733187006780518</c:v>
                </c:pt>
                <c:pt idx="209">
                  <c:v>64.000938389431383</c:v>
                </c:pt>
                <c:pt idx="210">
                  <c:v>62.334833372389852</c:v>
                </c:pt>
                <c:pt idx="211">
                  <c:v>64.380640133809479</c:v>
                </c:pt>
                <c:pt idx="212">
                  <c:v>64.702778928020294</c:v>
                </c:pt>
                <c:pt idx="213">
                  <c:v>70.312002550102378</c:v>
                </c:pt>
                <c:pt idx="214">
                  <c:v>69.635236900069359</c:v>
                </c:pt>
                <c:pt idx="215">
                  <c:v>70.593237001234243</c:v>
                </c:pt>
                <c:pt idx="216">
                  <c:v>71.479165562514694</c:v>
                </c:pt>
                <c:pt idx="217">
                  <c:v>81.05587547915313</c:v>
                </c:pt>
                <c:pt idx="218">
                  <c:v>80.65011429812624</c:v>
                </c:pt>
                <c:pt idx="219">
                  <c:v>75.760149722653679</c:v>
                </c:pt>
                <c:pt idx="220">
                  <c:v>80.3646621566823</c:v>
                </c:pt>
                <c:pt idx="221">
                  <c:v>86.25635587208042</c:v>
                </c:pt>
                <c:pt idx="222">
                  <c:v>88.430786773743392</c:v>
                </c:pt>
                <c:pt idx="223">
                  <c:v>90.215823785144849</c:v>
                </c:pt>
                <c:pt idx="224">
                  <c:v>97.966156024030042</c:v>
                </c:pt>
                <c:pt idx="225">
                  <c:v>94.75529025747926</c:v>
                </c:pt>
                <c:pt idx="226">
                  <c:v>98.396864958528724</c:v>
                </c:pt>
                <c:pt idx="227">
                  <c:v>100.99873958704836</c:v>
                </c:pt>
                <c:pt idx="228">
                  <c:v>105.21695483084882</c:v>
                </c:pt>
                <c:pt idx="229">
                  <c:v>108.04094026703973</c:v>
                </c:pt>
                <c:pt idx="230">
                  <c:v>108.82854705269899</c:v>
                </c:pt>
                <c:pt idx="231">
                  <c:v>107.0363718252807</c:v>
                </c:pt>
                <c:pt idx="232">
                  <c:v>110.45832658258452</c:v>
                </c:pt>
                <c:pt idx="233">
                  <c:v>123.29790472585969</c:v>
                </c:pt>
                <c:pt idx="234">
                  <c:v>119.36282312156263</c:v>
                </c:pt>
                <c:pt idx="235">
                  <c:v>118.71018544645284</c:v>
                </c:pt>
                <c:pt idx="236">
                  <c:v>125.77304931939248</c:v>
                </c:pt>
                <c:pt idx="237">
                  <c:v>128.92875400929918</c:v>
                </c:pt>
                <c:pt idx="238">
                  <c:v>128.94674302893119</c:v>
                </c:pt>
                <c:pt idx="239">
                  <c:v>137.27714712338513</c:v>
                </c:pt>
                <c:pt idx="240">
                  <c:v>138.09800973780742</c:v>
                </c:pt>
                <c:pt idx="241">
                  <c:v>135.10496491051398</c:v>
                </c:pt>
                <c:pt idx="242">
                  <c:v>144.84068994350474</c:v>
                </c:pt>
                <c:pt idx="243">
                  <c:v>145.25774171707783</c:v>
                </c:pt>
                <c:pt idx="244">
                  <c:v>160.44993803713768</c:v>
                </c:pt>
                <c:pt idx="245">
                  <c:v>163.82304275501946</c:v>
                </c:pt>
                <c:pt idx="246">
                  <c:v>152.60276734441075</c:v>
                </c:pt>
                <c:pt idx="247">
                  <c:v>157.97249287892282</c:v>
                </c:pt>
                <c:pt idx="248">
                  <c:v>153.41646794311404</c:v>
                </c:pt>
                <c:pt idx="249">
                  <c:v>182.52437767060445</c:v>
                </c:pt>
                <c:pt idx="250">
                  <c:v>164.1150339163809</c:v>
                </c:pt>
                <c:pt idx="251">
                  <c:v>180.38725664826984</c:v>
                </c:pt>
                <c:pt idx="252">
                  <c:v>184.88210603439313</c:v>
                </c:pt>
                <c:pt idx="253">
                  <c:v>194.68989037091373</c:v>
                </c:pt>
                <c:pt idx="254">
                  <c:v>201.30570244777198</c:v>
                </c:pt>
                <c:pt idx="255">
                  <c:v>200.87092825338249</c:v>
                </c:pt>
                <c:pt idx="256">
                  <c:v>208.96700634485944</c:v>
                </c:pt>
                <c:pt idx="257">
                  <c:v>199.57051538284264</c:v>
                </c:pt>
                <c:pt idx="258">
                  <c:v>209.56573721966987</c:v>
                </c:pt>
                <c:pt idx="259">
                  <c:v>211.29136548554584</c:v>
                </c:pt>
                <c:pt idx="260">
                  <c:v>219.33187287348235</c:v>
                </c:pt>
                <c:pt idx="261">
                  <c:v>216.81302461115109</c:v>
                </c:pt>
                <c:pt idx="262">
                  <c:v>236.72004678118819</c:v>
                </c:pt>
                <c:pt idx="263">
                  <c:v>234.35659302855129</c:v>
                </c:pt>
                <c:pt idx="264">
                  <c:v>240.38070603858745</c:v>
                </c:pt>
                <c:pt idx="265">
                  <c:v>246.86595798249942</c:v>
                </c:pt>
                <c:pt idx="266">
                  <c:v>253.48866634627799</c:v>
                </c:pt>
                <c:pt idx="267">
                  <c:v>244.50307315545538</c:v>
                </c:pt>
                <c:pt idx="268">
                  <c:v>262.56967117469628</c:v>
                </c:pt>
                <c:pt idx="269">
                  <c:v>260.81270997371428</c:v>
                </c:pt>
                <c:pt idx="270">
                  <c:v>270.58705540707638</c:v>
                </c:pt>
                <c:pt idx="271">
                  <c:v>266.65715225255445</c:v>
                </c:pt>
                <c:pt idx="272">
                  <c:v>283.45680637325131</c:v>
                </c:pt>
                <c:pt idx="273">
                  <c:v>283.43548164559076</c:v>
                </c:pt>
                <c:pt idx="274">
                  <c:v>294.17272270775698</c:v>
                </c:pt>
                <c:pt idx="275">
                  <c:v>296.90113827322716</c:v>
                </c:pt>
                <c:pt idx="276">
                  <c:v>302.2379165253966</c:v>
                </c:pt>
                <c:pt idx="277">
                  <c:v>309.24484298057365</c:v>
                </c:pt>
                <c:pt idx="278">
                  <c:v>323.60611807735393</c:v>
                </c:pt>
                <c:pt idx="279">
                  <c:v>322.87453604509301</c:v>
                </c:pt>
                <c:pt idx="280">
                  <c:v>333.86480732959762</c:v>
                </c:pt>
                <c:pt idx="281">
                  <c:v>328.21816192453298</c:v>
                </c:pt>
                <c:pt idx="282">
                  <c:v>340.88665969205726</c:v>
                </c:pt>
                <c:pt idx="283">
                  <c:v>338.54707633403711</c:v>
                </c:pt>
                <c:pt idx="284">
                  <c:v>337.01224092821144</c:v>
                </c:pt>
                <c:pt idx="285">
                  <c:v>331.60362317980997</c:v>
                </c:pt>
                <c:pt idx="286">
                  <c:v>329.6296281758182</c:v>
                </c:pt>
                <c:pt idx="287">
                  <c:v>333.441634235675</c:v>
                </c:pt>
                <c:pt idx="288">
                  <c:v>341.7858422861197</c:v>
                </c:pt>
                <c:pt idx="289">
                  <c:v>343.5391735888557</c:v>
                </c:pt>
                <c:pt idx="290">
                  <c:v>362.38136197538279</c:v>
                </c:pt>
                <c:pt idx="291">
                  <c:v>360.54432258193003</c:v>
                </c:pt>
                <c:pt idx="292">
                  <c:v>387.76257012012496</c:v>
                </c:pt>
                <c:pt idx="293">
                  <c:v>405.30209934554438</c:v>
                </c:pt>
                <c:pt idx="294">
                  <c:v>411.91030229423637</c:v>
                </c:pt>
                <c:pt idx="295">
                  <c:v>424.72257625667845</c:v>
                </c:pt>
                <c:pt idx="296">
                  <c:v>435.73376119615267</c:v>
                </c:pt>
                <c:pt idx="297">
                  <c:v>434.52911853231348</c:v>
                </c:pt>
                <c:pt idx="298">
                  <c:v>436.34651052753503</c:v>
                </c:pt>
                <c:pt idx="299">
                  <c:v>429.50999117442672</c:v>
                </c:pt>
                <c:pt idx="300">
                  <c:v>423.89750473277485</c:v>
                </c:pt>
                <c:pt idx="301">
                  <c:v>420.07143421319881</c:v>
                </c:pt>
                <c:pt idx="302">
                  <c:v>398.67253357697268</c:v>
                </c:pt>
                <c:pt idx="303">
                  <c:v>393.29585701695515</c:v>
                </c:pt>
                <c:pt idx="304">
                  <c:v>421.25381487097911</c:v>
                </c:pt>
                <c:pt idx="305">
                  <c:v>432.3924267510248</c:v>
                </c:pt>
                <c:pt idx="306">
                  <c:v>471.81649308289997</c:v>
                </c:pt>
                <c:pt idx="307">
                  <c:v>499.27454311938442</c:v>
                </c:pt>
                <c:pt idx="308">
                  <c:v>532.73882779014662</c:v>
                </c:pt>
                <c:pt idx="309">
                  <c:v>550.8261845451874</c:v>
                </c:pt>
                <c:pt idx="310">
                  <c:v>569.13742015320474</c:v>
                </c:pt>
                <c:pt idx="311">
                  <c:v>609.14902047073849</c:v>
                </c:pt>
                <c:pt idx="312">
                  <c:v>639.20926862183956</c:v>
                </c:pt>
                <c:pt idx="313">
                  <c:v>641.81064010267562</c:v>
                </c:pt>
                <c:pt idx="314">
                  <c:v>616.46082771919009</c:v>
                </c:pt>
                <c:pt idx="315">
                  <c:v>600.1683810067658</c:v>
                </c:pt>
                <c:pt idx="316">
                  <c:v>608.1750169514479</c:v>
                </c:pt>
                <c:pt idx="317">
                  <c:v>617.98246756032029</c:v>
                </c:pt>
                <c:pt idx="318">
                  <c:v>620.40026075375351</c:v>
                </c:pt>
                <c:pt idx="319">
                  <c:v>632.98061086572955</c:v>
                </c:pt>
                <c:pt idx="320">
                  <c:v>638.95190399022158</c:v>
                </c:pt>
                <c:pt idx="321">
                  <c:v>629.2141373598821</c:v>
                </c:pt>
                <c:pt idx="322">
                  <c:v>659.0675864170837</c:v>
                </c:pt>
                <c:pt idx="323">
                  <c:v>671.45654606893436</c:v>
                </c:pt>
                <c:pt idx="324">
                  <c:v>671.70054661922939</c:v>
                </c:pt>
                <c:pt idx="325">
                  <c:v>690.13505920237412</c:v>
                </c:pt>
                <c:pt idx="326">
                  <c:v>694.94546576519735</c:v>
                </c:pt>
                <c:pt idx="327">
                  <c:v>709.85587020836294</c:v>
                </c:pt>
                <c:pt idx="328">
                  <c:v>721.07583801263206</c:v>
                </c:pt>
                <c:pt idx="329">
                  <c:v>725.44784415057279</c:v>
                </c:pt>
                <c:pt idx="330">
                  <c:v>725.69793467839975</c:v>
                </c:pt>
                <c:pt idx="331">
                  <c:v>747.59669822018054</c:v>
                </c:pt>
                <c:pt idx="332">
                  <c:v>740.71814902140875</c:v>
                </c:pt>
                <c:pt idx="333">
                  <c:v>743.38850009305202</c:v>
                </c:pt>
                <c:pt idx="334">
                  <c:v>752.21810071382697</c:v>
                </c:pt>
                <c:pt idx="335">
                  <c:v>781.77244836871228</c:v>
                </c:pt>
                <c:pt idx="336">
                  <c:v>784.89449721166238</c:v>
                </c:pt>
                <c:pt idx="337">
                  <c:v>799.10722532779232</c:v>
                </c:pt>
                <c:pt idx="338">
                  <c:v>801.29097178420966</c:v>
                </c:pt>
                <c:pt idx="339">
                  <c:v>816.20973709400016</c:v>
                </c:pt>
                <c:pt idx="340">
                  <c:v>819.44878821597865</c:v>
                </c:pt>
                <c:pt idx="341">
                  <c:v>833.63592154462867</c:v>
                </c:pt>
                <c:pt idx="342">
                  <c:v>848.20787772378571</c:v>
                </c:pt>
                <c:pt idx="343">
                  <c:v>847.75724472005163</c:v>
                </c:pt>
                <c:pt idx="344">
                  <c:v>867.49068426246879</c:v>
                </c:pt>
                <c:pt idx="345">
                  <c:v>877.05392262324324</c:v>
                </c:pt>
                <c:pt idx="346">
                  <c:v>881.30013355158951</c:v>
                </c:pt>
                <c:pt idx="347">
                  <c:v>890.28165124943826</c:v>
                </c:pt>
                <c:pt idx="348">
                  <c:v>901.86968071002252</c:v>
                </c:pt>
                <c:pt idx="349">
                  <c:v>909.65204364051749</c:v>
                </c:pt>
                <c:pt idx="350">
                  <c:v>918.18484962812261</c:v>
                </c:pt>
                <c:pt idx="351">
                  <c:v>922.39824672976988</c:v>
                </c:pt>
                <c:pt idx="352">
                  <c:v>939.79140498713457</c:v>
                </c:pt>
                <c:pt idx="353">
                  <c:v>956.56796470665802</c:v>
                </c:pt>
                <c:pt idx="354">
                  <c:v>951.32298535479435</c:v>
                </c:pt>
                <c:pt idx="355">
                  <c:v>972.24113440414908</c:v>
                </c:pt>
                <c:pt idx="356">
                  <c:v>982.41068648670409</c:v>
                </c:pt>
                <c:pt idx="357">
                  <c:v>991.23856615216755</c:v>
                </c:pt>
                <c:pt idx="358">
                  <c:v>1001.5397877523291</c:v>
                </c:pt>
                <c:pt idx="359">
                  <c:v>1017.4230900944985</c:v>
                </c:pt>
                <c:pt idx="360">
                  <c:v>1030.9130721419315</c:v>
                </c:pt>
                <c:pt idx="361">
                  <c:v>1051.1823041886857</c:v>
                </c:pt>
                <c:pt idx="362">
                  <c:v>1056.2904691263855</c:v>
                </c:pt>
                <c:pt idx="363">
                  <c:v>1073.9285203106056</c:v>
                </c:pt>
                <c:pt idx="364">
                  <c:v>1082.5991022697556</c:v>
                </c:pt>
                <c:pt idx="365">
                  <c:v>1090.2569046454475</c:v>
                </c:pt>
                <c:pt idx="366">
                  <c:v>1099.4688734125164</c:v>
                </c:pt>
                <c:pt idx="367">
                  <c:v>1119.7358766352152</c:v>
                </c:pt>
                <c:pt idx="368">
                  <c:v>1138.222075974259</c:v>
                </c:pt>
                <c:pt idx="369">
                  <c:v>1145.052805645126</c:v>
                </c:pt>
                <c:pt idx="370">
                  <c:v>1152.3064631071879</c:v>
                </c:pt>
                <c:pt idx="371">
                  <c:v>1167.5689944550381</c:v>
                </c:pt>
                <c:pt idx="372">
                  <c:v>1181.9522698053991</c:v>
                </c:pt>
                <c:pt idx="373">
                  <c:v>1200.7093943721463</c:v>
                </c:pt>
                <c:pt idx="374">
                  <c:v>1205.6630109284536</c:v>
                </c:pt>
                <c:pt idx="375">
                  <c:v>1240.6028534594529</c:v>
                </c:pt>
                <c:pt idx="376">
                  <c:v>1253.8219320152671</c:v>
                </c:pt>
                <c:pt idx="377">
                  <c:v>1267.1696749071377</c:v>
                </c:pt>
                <c:pt idx="378">
                  <c:v>1298.6590100339781</c:v>
                </c:pt>
                <c:pt idx="379">
                  <c:v>1010.252159641256</c:v>
                </c:pt>
                <c:pt idx="380">
                  <c:v>1331.3536491201846</c:v>
                </c:pt>
                <c:pt idx="381">
                  <c:v>1339.8828504962394</c:v>
                </c:pt>
                <c:pt idx="382">
                  <c:v>1361.5850369849372</c:v>
                </c:pt>
                <c:pt idx="383">
                  <c:v>1378.6363018165757</c:v>
                </c:pt>
                <c:pt idx="384">
                  <c:v>1399.4222104326052</c:v>
                </c:pt>
                <c:pt idx="385">
                  <c:v>1406.9017683140949</c:v>
                </c:pt>
                <c:pt idx="386">
                  <c:v>1433.2844049987186</c:v>
                </c:pt>
                <c:pt idx="387">
                  <c:v>1460.6030476572064</c:v>
                </c:pt>
                <c:pt idx="388">
                  <c:v>1475.6544439489976</c:v>
                </c:pt>
                <c:pt idx="389">
                  <c:v>1507.4640875005798</c:v>
                </c:pt>
                <c:pt idx="390">
                  <c:v>1535.8120971496933</c:v>
                </c:pt>
                <c:pt idx="391">
                  <c:v>1542.7017879737155</c:v>
                </c:pt>
                <c:pt idx="392">
                  <c:v>1570.4327117076557</c:v>
                </c:pt>
                <c:pt idx="393">
                  <c:v>1601.2262604660702</c:v>
                </c:pt>
                <c:pt idx="394">
                  <c:v>1630.0187650360797</c:v>
                </c:pt>
                <c:pt idx="395">
                  <c:v>1646.9935720548954</c:v>
                </c:pt>
                <c:pt idx="396">
                  <c:v>1677.8123139960942</c:v>
                </c:pt>
                <c:pt idx="397">
                  <c:v>1699.9259251557821</c:v>
                </c:pt>
                <c:pt idx="398">
                  <c:v>1728.7962019277591</c:v>
                </c:pt>
                <c:pt idx="399">
                  <c:v>1764.5497374877673</c:v>
                </c:pt>
                <c:pt idx="400">
                  <c:v>1792.245322047695</c:v>
                </c:pt>
                <c:pt idx="401">
                  <c:v>1818.7701501409681</c:v>
                </c:pt>
                <c:pt idx="402">
                  <c:v>1845.4748241488003</c:v>
                </c:pt>
                <c:pt idx="403">
                  <c:v>1872.5948104392346</c:v>
                </c:pt>
                <c:pt idx="404">
                  <c:v>1905.5696337094118</c:v>
                </c:pt>
                <c:pt idx="405">
                  <c:v>1924.3180895452674</c:v>
                </c:pt>
                <c:pt idx="406">
                  <c:v>1957.3141856678492</c:v>
                </c:pt>
                <c:pt idx="407">
                  <c:v>1987.8207176211167</c:v>
                </c:pt>
                <c:pt idx="408">
                  <c:v>2024.8237112008171</c:v>
                </c:pt>
                <c:pt idx="409">
                  <c:v>2054.2623729560728</c:v>
                </c:pt>
                <c:pt idx="410">
                  <c:v>2093.4042794093484</c:v>
                </c:pt>
                <c:pt idx="411">
                  <c:v>2141.560330738057</c:v>
                </c:pt>
                <c:pt idx="412">
                  <c:v>2161.7088677306215</c:v>
                </c:pt>
                <c:pt idx="413">
                  <c:v>2191.5899809923148</c:v>
                </c:pt>
                <c:pt idx="414">
                  <c:v>2232.1304800171524</c:v>
                </c:pt>
                <c:pt idx="415">
                  <c:v>2275.9568180601891</c:v>
                </c:pt>
                <c:pt idx="416">
                  <c:v>2287.7619257681822</c:v>
                </c:pt>
                <c:pt idx="417">
                  <c:v>2354.9701118602516</c:v>
                </c:pt>
                <c:pt idx="418">
                  <c:v>2385.710887740132</c:v>
                </c:pt>
                <c:pt idx="419">
                  <c:v>2429.8545329850022</c:v>
                </c:pt>
                <c:pt idx="420">
                  <c:v>2450.9648348421852</c:v>
                </c:pt>
                <c:pt idx="421">
                  <c:v>2512.6100301639381</c:v>
                </c:pt>
                <c:pt idx="422">
                  <c:v>2529.9856326527251</c:v>
                </c:pt>
                <c:pt idx="423">
                  <c:v>2560.9878949235258</c:v>
                </c:pt>
                <c:pt idx="424">
                  <c:v>2603.9835774121093</c:v>
                </c:pt>
                <c:pt idx="425">
                  <c:v>2632.1554458721725</c:v>
                </c:pt>
                <c:pt idx="426">
                  <c:v>2696.6354783312036</c:v>
                </c:pt>
                <c:pt idx="427">
                  <c:v>2702.1678227330053</c:v>
                </c:pt>
                <c:pt idx="428">
                  <c:v>2773.2663236701769</c:v>
                </c:pt>
                <c:pt idx="429">
                  <c:v>2808.8413199613587</c:v>
                </c:pt>
                <c:pt idx="430">
                  <c:v>2861.0751345857316</c:v>
                </c:pt>
                <c:pt idx="431">
                  <c:v>2897.2556762972713</c:v>
                </c:pt>
                <c:pt idx="432">
                  <c:v>2958.7857951961996</c:v>
                </c:pt>
                <c:pt idx="433">
                  <c:v>2998.4793097966958</c:v>
                </c:pt>
                <c:pt idx="434">
                  <c:v>3044.6512109310579</c:v>
                </c:pt>
                <c:pt idx="435">
                  <c:v>3066.3929741723628</c:v>
                </c:pt>
                <c:pt idx="436">
                  <c:v>3149.80300339415</c:v>
                </c:pt>
                <c:pt idx="437">
                  <c:v>3186.1160724941237</c:v>
                </c:pt>
                <c:pt idx="438">
                  <c:v>3236.7569482220274</c:v>
                </c:pt>
                <c:pt idx="439">
                  <c:v>3275.7976010761372</c:v>
                </c:pt>
                <c:pt idx="440">
                  <c:v>3288.8699898558675</c:v>
                </c:pt>
                <c:pt idx="441">
                  <c:v>3383.1707760578383</c:v>
                </c:pt>
                <c:pt idx="442">
                  <c:v>3416.8654266624235</c:v>
                </c:pt>
                <c:pt idx="443">
                  <c:v>3473.6455856435664</c:v>
                </c:pt>
                <c:pt idx="444">
                  <c:v>3518.8731321757673</c:v>
                </c:pt>
                <c:pt idx="445">
                  <c:v>3572.4432635601106</c:v>
                </c:pt>
                <c:pt idx="446">
                  <c:v>3620.797388281032</c:v>
                </c:pt>
                <c:pt idx="447">
                  <c:v>3680.9498030632203</c:v>
                </c:pt>
                <c:pt idx="448">
                  <c:v>3702.6139607457508</c:v>
                </c:pt>
                <c:pt idx="449">
                  <c:v>3776.4318505264878</c:v>
                </c:pt>
                <c:pt idx="450">
                  <c:v>3812.9090699499875</c:v>
                </c:pt>
                <c:pt idx="451">
                  <c:v>3880.6145054515664</c:v>
                </c:pt>
                <c:pt idx="452">
                  <c:v>3918.6472248483756</c:v>
                </c:pt>
                <c:pt idx="453">
                  <c:v>3996.4359099411704</c:v>
                </c:pt>
                <c:pt idx="454">
                  <c:v>4037.4661378484134</c:v>
                </c:pt>
                <c:pt idx="455">
                  <c:v>4107.4697978339018</c:v>
                </c:pt>
                <c:pt idx="456">
                  <c:v>4145.0198441121784</c:v>
                </c:pt>
                <c:pt idx="457">
                  <c:v>4207.2470682174799</c:v>
                </c:pt>
                <c:pt idx="458">
                  <c:v>4403.7948317536557</c:v>
                </c:pt>
                <c:pt idx="459">
                  <c:v>4454.3227120670244</c:v>
                </c:pt>
                <c:pt idx="460">
                  <c:v>4483.3121483898667</c:v>
                </c:pt>
                <c:pt idx="461">
                  <c:v>4440.9523679137492</c:v>
                </c:pt>
                <c:pt idx="462">
                  <c:v>4607.2177441651675</c:v>
                </c:pt>
                <c:pt idx="463">
                  <c:v>4669.4201682761841</c:v>
                </c:pt>
                <c:pt idx="464">
                  <c:v>4731.8573153820507</c:v>
                </c:pt>
                <c:pt idx="465">
                  <c:v>4754.8884572437682</c:v>
                </c:pt>
                <c:pt idx="466">
                  <c:v>4826.0283347007398</c:v>
                </c:pt>
                <c:pt idx="467">
                  <c:v>4868.567171039258</c:v>
                </c:pt>
                <c:pt idx="468">
                  <c:v>4933.3669429460451</c:v>
                </c:pt>
                <c:pt idx="469">
                  <c:v>5035.7333799552443</c:v>
                </c:pt>
                <c:pt idx="470">
                  <c:v>5086.2166416614864</c:v>
                </c:pt>
                <c:pt idx="471">
                  <c:v>5086.1202637422202</c:v>
                </c:pt>
                <c:pt idx="472">
                  <c:v>5174.6143029789328</c:v>
                </c:pt>
                <c:pt idx="473">
                  <c:v>5236.0220054543197</c:v>
                </c:pt>
                <c:pt idx="474">
                  <c:v>5279.2483980946281</c:v>
                </c:pt>
                <c:pt idx="475">
                  <c:v>5350.7296335940409</c:v>
                </c:pt>
                <c:pt idx="476">
                  <c:v>5424.6454846424776</c:v>
                </c:pt>
                <c:pt idx="477">
                  <c:v>5494.318750673644</c:v>
                </c:pt>
                <c:pt idx="478">
                  <c:v>5535.7333074319595</c:v>
                </c:pt>
                <c:pt idx="479">
                  <c:v>5650.1948222222754</c:v>
                </c:pt>
                <c:pt idx="480">
                  <c:v>5670.7338217130491</c:v>
                </c:pt>
                <c:pt idx="481">
                  <c:v>5766.8908137398803</c:v>
                </c:pt>
                <c:pt idx="482">
                  <c:v>5848.2962490986383</c:v>
                </c:pt>
                <c:pt idx="483">
                  <c:v>5842.4118664044008</c:v>
                </c:pt>
                <c:pt idx="484">
                  <c:v>5968.4844164307742</c:v>
                </c:pt>
                <c:pt idx="485">
                  <c:v>5945.8427696299023</c:v>
                </c:pt>
                <c:pt idx="486">
                  <c:v>6042.4099356827792</c:v>
                </c:pt>
                <c:pt idx="487">
                  <c:v>6088.1652836033863</c:v>
                </c:pt>
                <c:pt idx="488">
                  <c:v>6159.3360579103164</c:v>
                </c:pt>
                <c:pt idx="489">
                  <c:v>6263.73526527984</c:v>
                </c:pt>
                <c:pt idx="490">
                  <c:v>6287.4130364606681</c:v>
                </c:pt>
                <c:pt idx="491">
                  <c:v>6385.7289167857198</c:v>
                </c:pt>
                <c:pt idx="492">
                  <c:v>6440.9829417916735</c:v>
                </c:pt>
                <c:pt idx="493">
                  <c:v>6497.1347532409609</c:v>
                </c:pt>
                <c:pt idx="494">
                  <c:v>6575.4556657239636</c:v>
                </c:pt>
                <c:pt idx="495">
                  <c:v>6652.4355739076555</c:v>
                </c:pt>
                <c:pt idx="496">
                  <c:v>6738.4161370710181</c:v>
                </c:pt>
                <c:pt idx="497">
                  <c:v>6758.4903430651921</c:v>
                </c:pt>
                <c:pt idx="498">
                  <c:v>6834.1464258876067</c:v>
                </c:pt>
                <c:pt idx="499">
                  <c:v>6911.8945036531559</c:v>
                </c:pt>
                <c:pt idx="500">
                  <c:v>7038.5321510310041</c:v>
                </c:pt>
                <c:pt idx="501">
                  <c:v>7035.9789382624931</c:v>
                </c:pt>
                <c:pt idx="502">
                  <c:v>7125.0247364730994</c:v>
                </c:pt>
                <c:pt idx="503">
                  <c:v>7233.4729630183074</c:v>
                </c:pt>
                <c:pt idx="504">
                  <c:v>7234.3437946372242</c:v>
                </c:pt>
                <c:pt idx="505">
                  <c:v>7351.4550096199991</c:v>
                </c:pt>
                <c:pt idx="506">
                  <c:v>7389.5722855554532</c:v>
                </c:pt>
                <c:pt idx="507">
                  <c:v>7488.9083274446411</c:v>
                </c:pt>
                <c:pt idx="508">
                  <c:v>7575.7293333517155</c:v>
                </c:pt>
                <c:pt idx="509">
                  <c:v>7655.3227004635355</c:v>
                </c:pt>
                <c:pt idx="510">
                  <c:v>7708.0744480820504</c:v>
                </c:pt>
                <c:pt idx="511">
                  <c:v>7790.2263270576905</c:v>
                </c:pt>
                <c:pt idx="512">
                  <c:v>7854.2894586435395</c:v>
                </c:pt>
                <c:pt idx="513">
                  <c:v>7927.7848008714527</c:v>
                </c:pt>
                <c:pt idx="514">
                  <c:v>8001.2794103846036</c:v>
                </c:pt>
                <c:pt idx="515">
                  <c:v>8131.8944310679144</c:v>
                </c:pt>
                <c:pt idx="516">
                  <c:v>8197.3994104476096</c:v>
                </c:pt>
                <c:pt idx="517">
                  <c:v>8248.9007851254319</c:v>
                </c:pt>
                <c:pt idx="518">
                  <c:v>8281.1101150822342</c:v>
                </c:pt>
                <c:pt idx="519">
                  <c:v>8415.0763425558998</c:v>
                </c:pt>
                <c:pt idx="520">
                  <c:v>8528.9677763397631</c:v>
                </c:pt>
                <c:pt idx="521">
                  <c:v>8574.0402376049005</c:v>
                </c:pt>
                <c:pt idx="522">
                  <c:v>8684.6877369687718</c:v>
                </c:pt>
                <c:pt idx="523">
                  <c:v>8774.611721170706</c:v>
                </c:pt>
                <c:pt idx="524">
                  <c:v>8922.030242754865</c:v>
                </c:pt>
                <c:pt idx="525">
                  <c:v>8936.1278519699881</c:v>
                </c:pt>
                <c:pt idx="526">
                  <c:v>9022.7056879250049</c:v>
                </c:pt>
                <c:pt idx="527">
                  <c:v>9081.8766388875883</c:v>
                </c:pt>
                <c:pt idx="528">
                  <c:v>9176.3499057513509</c:v>
                </c:pt>
                <c:pt idx="529">
                  <c:v>9267.247113464</c:v>
                </c:pt>
                <c:pt idx="530">
                  <c:v>9327.5322325100842</c:v>
                </c:pt>
                <c:pt idx="531">
                  <c:v>9451.9779424545359</c:v>
                </c:pt>
                <c:pt idx="532">
                  <c:v>9514.3803367615965</c:v>
                </c:pt>
                <c:pt idx="533">
                  <c:v>9564.5580613153179</c:v>
                </c:pt>
                <c:pt idx="534">
                  <c:v>9640.9197830810645</c:v>
                </c:pt>
                <c:pt idx="535">
                  <c:v>9717.4180688261331</c:v>
                </c:pt>
                <c:pt idx="536">
                  <c:v>9781.1380460210203</c:v>
                </c:pt>
                <c:pt idx="537">
                  <c:v>9888.3947924471104</c:v>
                </c:pt>
                <c:pt idx="538">
                  <c:v>10010.768151296117</c:v>
                </c:pt>
                <c:pt idx="539">
                  <c:v>10037.621143165888</c:v>
                </c:pt>
                <c:pt idx="540">
                  <c:v>10162.669343331247</c:v>
                </c:pt>
                <c:pt idx="541">
                  <c:v>10252.496036843273</c:v>
                </c:pt>
                <c:pt idx="542">
                  <c:v>10308.129403958159</c:v>
                </c:pt>
                <c:pt idx="543">
                  <c:v>10406.295347528654</c:v>
                </c:pt>
                <c:pt idx="544">
                  <c:v>10490.483454613935</c:v>
                </c:pt>
                <c:pt idx="545">
                  <c:v>10575.12379138402</c:v>
                </c:pt>
                <c:pt idx="546">
                  <c:v>10704.429562384521</c:v>
                </c:pt>
                <c:pt idx="547">
                  <c:v>10769.741230634088</c:v>
                </c:pt>
                <c:pt idx="548">
                  <c:v>10839.257421339777</c:v>
                </c:pt>
                <c:pt idx="549">
                  <c:v>10971.818698497702</c:v>
                </c:pt>
                <c:pt idx="550">
                  <c:v>11022.233314397663</c:v>
                </c:pt>
                <c:pt idx="551">
                  <c:v>11142.33714277475</c:v>
                </c:pt>
                <c:pt idx="552">
                  <c:v>11197.874727286709</c:v>
                </c:pt>
                <c:pt idx="553">
                  <c:v>11299.230625880731</c:v>
                </c:pt>
                <c:pt idx="554">
                  <c:v>11403.011460500667</c:v>
                </c:pt>
                <c:pt idx="555">
                  <c:v>11491.93791431066</c:v>
                </c:pt>
                <c:pt idx="556">
                  <c:v>11584.722733106793</c:v>
                </c:pt>
                <c:pt idx="557">
                  <c:v>11691.78023446501</c:v>
                </c:pt>
                <c:pt idx="558">
                  <c:v>11765.457177603323</c:v>
                </c:pt>
                <c:pt idx="559">
                  <c:v>11896.442136146836</c:v>
                </c:pt>
                <c:pt idx="560">
                  <c:v>12028.327376605197</c:v>
                </c:pt>
                <c:pt idx="561">
                  <c:v>12105.362115518075</c:v>
                </c:pt>
                <c:pt idx="562">
                  <c:v>12243.497858213726</c:v>
                </c:pt>
                <c:pt idx="563">
                  <c:v>12272.801202383456</c:v>
                </c:pt>
                <c:pt idx="564">
                  <c:v>12462.182028322719</c:v>
                </c:pt>
                <c:pt idx="565">
                  <c:v>12509.740038432921</c:v>
                </c:pt>
                <c:pt idx="566">
                  <c:v>12614.209368586802</c:v>
                </c:pt>
                <c:pt idx="567">
                  <c:v>12753.863053717147</c:v>
                </c:pt>
                <c:pt idx="568">
                  <c:v>12830.278287768004</c:v>
                </c:pt>
                <c:pt idx="569">
                  <c:v>12898.464172891254</c:v>
                </c:pt>
                <c:pt idx="570">
                  <c:v>13000.733300224452</c:v>
                </c:pt>
                <c:pt idx="571">
                  <c:v>13058.5705158989</c:v>
                </c:pt>
                <c:pt idx="572">
                  <c:v>13203.080887824608</c:v>
                </c:pt>
                <c:pt idx="573">
                  <c:v>13304.81292921481</c:v>
                </c:pt>
                <c:pt idx="574">
                  <c:v>13416.817794661749</c:v>
                </c:pt>
                <c:pt idx="575">
                  <c:v>13499.316802734384</c:v>
                </c:pt>
                <c:pt idx="576">
                  <c:v>13643.559661216843</c:v>
                </c:pt>
                <c:pt idx="577">
                  <c:v>13752.696446329534</c:v>
                </c:pt>
                <c:pt idx="578">
                  <c:v>13894.18717615525</c:v>
                </c:pt>
                <c:pt idx="579">
                  <c:v>13947.962265189279</c:v>
                </c:pt>
                <c:pt idx="580">
                  <c:v>14030.374360235877</c:v>
                </c:pt>
                <c:pt idx="581">
                  <c:v>14174.368555287705</c:v>
                </c:pt>
                <c:pt idx="582">
                  <c:v>14248.218622742774</c:v>
                </c:pt>
                <c:pt idx="583">
                  <c:v>14356.994526290111</c:v>
                </c:pt>
                <c:pt idx="584">
                  <c:v>14489.881766282791</c:v>
                </c:pt>
                <c:pt idx="585">
                  <c:v>14567.223069957863</c:v>
                </c:pt>
                <c:pt idx="586">
                  <c:v>14598.375729688534</c:v>
                </c:pt>
                <c:pt idx="587">
                  <c:v>14749.933093199585</c:v>
                </c:pt>
                <c:pt idx="588">
                  <c:v>14820.049214971972</c:v>
                </c:pt>
                <c:pt idx="589">
                  <c:v>14932.46561573832</c:v>
                </c:pt>
                <c:pt idx="590">
                  <c:v>15070.353288223736</c:v>
                </c:pt>
                <c:pt idx="591">
                  <c:v>15133.696827715856</c:v>
                </c:pt>
                <c:pt idx="592">
                  <c:v>15273.077202423441</c:v>
                </c:pt>
                <c:pt idx="593">
                  <c:v>15347.81179424408</c:v>
                </c:pt>
                <c:pt idx="594">
                  <c:v>15487.348603219931</c:v>
                </c:pt>
                <c:pt idx="595">
                  <c:v>15613.050656368772</c:v>
                </c:pt>
                <c:pt idx="596">
                  <c:v>15688.253921989362</c:v>
                </c:pt>
                <c:pt idx="597">
                  <c:v>15821.919032229926</c:v>
                </c:pt>
                <c:pt idx="598">
                  <c:v>15964.109867236441</c:v>
                </c:pt>
                <c:pt idx="599">
                  <c:v>16073.45799809756</c:v>
                </c:pt>
                <c:pt idx="600">
                  <c:v>16144.246380880251</c:v>
                </c:pt>
                <c:pt idx="601">
                  <c:v>16262.24393527095</c:v>
                </c:pt>
                <c:pt idx="602">
                  <c:v>16340.314706994963</c:v>
                </c:pt>
                <c:pt idx="603">
                  <c:v>16497.609028568662</c:v>
                </c:pt>
                <c:pt idx="604">
                  <c:v>16607.139601549025</c:v>
                </c:pt>
                <c:pt idx="605">
                  <c:v>16713.682407968041</c:v>
                </c:pt>
                <c:pt idx="606">
                  <c:v>16826.822556698753</c:v>
                </c:pt>
                <c:pt idx="607">
                  <c:v>16938.554325053883</c:v>
                </c:pt>
                <c:pt idx="608">
                  <c:v>17037.859881129141</c:v>
                </c:pt>
                <c:pt idx="609">
                  <c:v>17106.057356540092</c:v>
                </c:pt>
                <c:pt idx="610">
                  <c:v>17283.905229045533</c:v>
                </c:pt>
                <c:pt idx="611">
                  <c:v>17364.107379446486</c:v>
                </c:pt>
                <c:pt idx="612">
                  <c:v>17480.633256004199</c:v>
                </c:pt>
                <c:pt idx="613">
                  <c:v>17572.186773266534</c:v>
                </c:pt>
                <c:pt idx="614">
                  <c:v>17699.491556118461</c:v>
                </c:pt>
                <c:pt idx="615">
                  <c:v>17785.022914337773</c:v>
                </c:pt>
                <c:pt idx="616">
                  <c:v>17921.550878627673</c:v>
                </c:pt>
                <c:pt idx="617">
                  <c:v>18072.270566834504</c:v>
                </c:pt>
                <c:pt idx="618">
                  <c:v>18112.532700352207</c:v>
                </c:pt>
                <c:pt idx="619">
                  <c:v>18232.877664044827</c:v>
                </c:pt>
                <c:pt idx="620">
                  <c:v>18389.948460793148</c:v>
                </c:pt>
                <c:pt idx="621">
                  <c:v>18533.693264130328</c:v>
                </c:pt>
                <c:pt idx="622">
                  <c:v>18655.449318920295</c:v>
                </c:pt>
                <c:pt idx="623">
                  <c:v>18778.609959770412</c:v>
                </c:pt>
                <c:pt idx="624">
                  <c:v>18895.260171292681</c:v>
                </c:pt>
                <c:pt idx="625">
                  <c:v>19039.47652241361</c:v>
                </c:pt>
                <c:pt idx="626">
                  <c:v>19127.212091727379</c:v>
                </c:pt>
                <c:pt idx="627">
                  <c:v>19215.280270934971</c:v>
                </c:pt>
                <c:pt idx="628">
                  <c:v>19392.493058162323</c:v>
                </c:pt>
                <c:pt idx="629">
                  <c:v>19483.398596742158</c:v>
                </c:pt>
                <c:pt idx="630">
                  <c:v>19624.045915162111</c:v>
                </c:pt>
                <c:pt idx="631">
                  <c:v>19722.863098490827</c:v>
                </c:pt>
                <c:pt idx="632">
                  <c:v>19875.140147842467</c:v>
                </c:pt>
                <c:pt idx="633">
                  <c:v>19921.390402292396</c:v>
                </c:pt>
                <c:pt idx="634">
                  <c:v>20075.845245575874</c:v>
                </c:pt>
                <c:pt idx="635">
                  <c:v>20196.02336536043</c:v>
                </c:pt>
                <c:pt idx="636">
                  <c:v>20323.87436061653</c:v>
                </c:pt>
                <c:pt idx="637">
                  <c:v>20467.290115746917</c:v>
                </c:pt>
                <c:pt idx="638">
                  <c:v>20591.282286553655</c:v>
                </c:pt>
                <c:pt idx="639">
                  <c:v>20665.817557421284</c:v>
                </c:pt>
                <c:pt idx="640">
                  <c:v>20813.830473302653</c:v>
                </c:pt>
                <c:pt idx="641">
                  <c:v>21003.818245714479</c:v>
                </c:pt>
                <c:pt idx="642">
                  <c:v>21034.470445513845</c:v>
                </c:pt>
                <c:pt idx="643">
                  <c:v>21237.705475115894</c:v>
                </c:pt>
                <c:pt idx="644">
                  <c:v>21327.124293941797</c:v>
                </c:pt>
                <c:pt idx="645">
                  <c:v>21494.258504258523</c:v>
                </c:pt>
                <c:pt idx="646">
                  <c:v>21549.978275829733</c:v>
                </c:pt>
                <c:pt idx="647">
                  <c:v>21771.342383553128</c:v>
                </c:pt>
                <c:pt idx="648">
                  <c:v>21791.540771621127</c:v>
                </c:pt>
                <c:pt idx="649">
                  <c:v>21939.511164366661</c:v>
                </c:pt>
                <c:pt idx="650">
                  <c:v>22113.722689628641</c:v>
                </c:pt>
                <c:pt idx="651">
                  <c:v>22221.22178779083</c:v>
                </c:pt>
                <c:pt idx="652">
                  <c:v>22376.542990207923</c:v>
                </c:pt>
                <c:pt idx="653">
                  <c:v>22480.601953709222</c:v>
                </c:pt>
                <c:pt idx="654">
                  <c:v>22575.526651330514</c:v>
                </c:pt>
                <c:pt idx="655">
                  <c:v>22744.971453834063</c:v>
                </c:pt>
                <c:pt idx="656">
                  <c:v>22857.801164003002</c:v>
                </c:pt>
                <c:pt idx="657">
                  <c:v>23035.680997605468</c:v>
                </c:pt>
                <c:pt idx="658">
                  <c:v>23054.143590753127</c:v>
                </c:pt>
                <c:pt idx="659">
                  <c:v>23262.638537672945</c:v>
                </c:pt>
                <c:pt idx="660">
                  <c:v>23380.906445738423</c:v>
                </c:pt>
                <c:pt idx="661">
                  <c:v>23469.756687355344</c:v>
                </c:pt>
                <c:pt idx="662">
                  <c:v>23657.58750524911</c:v>
                </c:pt>
                <c:pt idx="663">
                  <c:v>23754.416954927583</c:v>
                </c:pt>
                <c:pt idx="664">
                  <c:v>23916.753906103</c:v>
                </c:pt>
                <c:pt idx="665">
                  <c:v>24097.023196428232</c:v>
                </c:pt>
                <c:pt idx="666">
                  <c:v>24199.151731532023</c:v>
                </c:pt>
                <c:pt idx="667">
                  <c:v>24357.524613379424</c:v>
                </c:pt>
                <c:pt idx="668">
                  <c:v>24497.247641226026</c:v>
                </c:pt>
                <c:pt idx="669">
                  <c:v>24586.725154635344</c:v>
                </c:pt>
                <c:pt idx="670">
                  <c:v>24707.66787970463</c:v>
                </c:pt>
                <c:pt idx="671">
                  <c:v>24867.553704471156</c:v>
                </c:pt>
                <c:pt idx="672">
                  <c:v>25016.708180170353</c:v>
                </c:pt>
                <c:pt idx="673">
                  <c:v>25170.895399161491</c:v>
                </c:pt>
                <c:pt idx="674">
                  <c:v>25278.460155551569</c:v>
                </c:pt>
                <c:pt idx="675">
                  <c:v>25452.049650582023</c:v>
                </c:pt>
                <c:pt idx="676">
                  <c:v>25536.369523667578</c:v>
                </c:pt>
                <c:pt idx="677">
                  <c:v>25649.668633411591</c:v>
                </c:pt>
                <c:pt idx="678">
                  <c:v>25772.899755326693</c:v>
                </c:pt>
                <c:pt idx="679">
                  <c:v>25910.692471691742</c:v>
                </c:pt>
                <c:pt idx="680">
                  <c:v>26113.395020830638</c:v>
                </c:pt>
                <c:pt idx="681">
                  <c:v>26149.557035612754</c:v>
                </c:pt>
                <c:pt idx="682">
                  <c:v>26293.848891878879</c:v>
                </c:pt>
                <c:pt idx="683">
                  <c:v>26420.969083739335</c:v>
                </c:pt>
                <c:pt idx="684">
                  <c:v>26590.953653074805</c:v>
                </c:pt>
                <c:pt idx="685">
                  <c:v>26739.910230315687</c:v>
                </c:pt>
                <c:pt idx="686">
                  <c:v>26830.92819501667</c:v>
                </c:pt>
                <c:pt idx="687">
                  <c:v>26963.646585537426</c:v>
                </c:pt>
                <c:pt idx="688">
                  <c:v>27097.90264818968</c:v>
                </c:pt>
                <c:pt idx="689">
                  <c:v>27257.245214526243</c:v>
                </c:pt>
                <c:pt idx="690">
                  <c:v>27435.709456321074</c:v>
                </c:pt>
                <c:pt idx="691">
                  <c:v>27524.896360145503</c:v>
                </c:pt>
                <c:pt idx="692">
                  <c:v>27689.056683412018</c:v>
                </c:pt>
                <c:pt idx="693">
                  <c:v>27874.634315852076</c:v>
                </c:pt>
                <c:pt idx="694">
                  <c:v>28054.436464075818</c:v>
                </c:pt>
                <c:pt idx="695">
                  <c:v>28095.42367861771</c:v>
                </c:pt>
                <c:pt idx="696">
                  <c:v>28264.214875310696</c:v>
                </c:pt>
                <c:pt idx="697">
                  <c:v>28451.929863088459</c:v>
                </c:pt>
                <c:pt idx="698">
                  <c:v>28565.287022138167</c:v>
                </c:pt>
                <c:pt idx="699">
                  <c:v>28672.735442838446</c:v>
                </c:pt>
                <c:pt idx="700">
                  <c:v>28903.803379464538</c:v>
                </c:pt>
                <c:pt idx="701">
                  <c:v>29034.980488754973</c:v>
                </c:pt>
                <c:pt idx="702">
                  <c:v>29091.847026830001</c:v>
                </c:pt>
                <c:pt idx="703">
                  <c:v>29363.286239570385</c:v>
                </c:pt>
                <c:pt idx="704">
                  <c:v>29417.079628562049</c:v>
                </c:pt>
                <c:pt idx="705">
                  <c:v>29726.684538006608</c:v>
                </c:pt>
                <c:pt idx="706">
                  <c:v>29841.118655443977</c:v>
                </c:pt>
                <c:pt idx="707">
                  <c:v>30019.982799825426</c:v>
                </c:pt>
                <c:pt idx="708">
                  <c:v>30191.219725336701</c:v>
                </c:pt>
                <c:pt idx="709">
                  <c:v>30432.005130817051</c:v>
                </c:pt>
                <c:pt idx="710">
                  <c:v>30613.008443862956</c:v>
                </c:pt>
                <c:pt idx="711">
                  <c:v>30749.764424313507</c:v>
                </c:pt>
                <c:pt idx="712">
                  <c:v>30940.980288041181</c:v>
                </c:pt>
                <c:pt idx="713">
                  <c:v>31114.349390563402</c:v>
                </c:pt>
                <c:pt idx="714">
                  <c:v>31221.960034652926</c:v>
                </c:pt>
                <c:pt idx="715">
                  <c:v>31442.051995890233</c:v>
                </c:pt>
                <c:pt idx="716">
                  <c:v>31656.042048824995</c:v>
                </c:pt>
                <c:pt idx="717">
                  <c:v>31791.781072932055</c:v>
                </c:pt>
                <c:pt idx="718">
                  <c:v>31943.699008859727</c:v>
                </c:pt>
                <c:pt idx="719">
                  <c:v>32052.143709994598</c:v>
                </c:pt>
                <c:pt idx="720">
                  <c:v>32206.307091656905</c:v>
                </c:pt>
                <c:pt idx="721">
                  <c:v>32404.793937530401</c:v>
                </c:pt>
                <c:pt idx="722">
                  <c:v>32561.471980772294</c:v>
                </c:pt>
                <c:pt idx="723">
                  <c:v>32765.387719582504</c:v>
                </c:pt>
                <c:pt idx="724">
                  <c:v>32892.548670920325</c:v>
                </c:pt>
                <c:pt idx="725">
                  <c:v>33026.893384754942</c:v>
                </c:pt>
                <c:pt idx="726">
                  <c:v>33197.453437678698</c:v>
                </c:pt>
                <c:pt idx="727">
                  <c:v>33427.661454951987</c:v>
                </c:pt>
                <c:pt idx="728">
                  <c:v>33488.769939607097</c:v>
                </c:pt>
                <c:pt idx="729">
                  <c:v>33682.532501817848</c:v>
                </c:pt>
                <c:pt idx="730">
                  <c:v>33800.552253564158</c:v>
                </c:pt>
                <c:pt idx="731">
                  <c:v>33935.110320897409</c:v>
                </c:pt>
                <c:pt idx="732">
                  <c:v>34075.205816164773</c:v>
                </c:pt>
                <c:pt idx="733">
                  <c:v>34304.292651916236</c:v>
                </c:pt>
                <c:pt idx="734">
                  <c:v>34449.571022087934</c:v>
                </c:pt>
                <c:pt idx="735">
                  <c:v>34654.868855781344</c:v>
                </c:pt>
                <c:pt idx="736">
                  <c:v>34758.056335796769</c:v>
                </c:pt>
                <c:pt idx="737">
                  <c:v>34938.369878815633</c:v>
                </c:pt>
                <c:pt idx="738">
                  <c:v>35067.744232485515</c:v>
                </c:pt>
                <c:pt idx="739">
                  <c:v>35254.519605092428</c:v>
                </c:pt>
                <c:pt idx="740">
                  <c:v>35339.522308211621</c:v>
                </c:pt>
                <c:pt idx="741">
                  <c:v>35559.259314670118</c:v>
                </c:pt>
                <c:pt idx="742">
                  <c:v>35706.009794900019</c:v>
                </c:pt>
                <c:pt idx="743">
                  <c:v>35846.665617018392</c:v>
                </c:pt>
                <c:pt idx="744">
                  <c:v>36006.341061683124</c:v>
                </c:pt>
                <c:pt idx="745">
                  <c:v>36262.57319361165</c:v>
                </c:pt>
                <c:pt idx="746">
                  <c:v>36504.882952954882</c:v>
                </c:pt>
                <c:pt idx="747">
                  <c:v>36423.279934899016</c:v>
                </c:pt>
                <c:pt idx="748">
                  <c:v>36688.626563444195</c:v>
                </c:pt>
                <c:pt idx="749">
                  <c:v>36861.395818000077</c:v>
                </c:pt>
                <c:pt idx="750">
                  <c:v>36968.790198574665</c:v>
                </c:pt>
                <c:pt idx="751">
                  <c:v>37108.345450401503</c:v>
                </c:pt>
                <c:pt idx="752">
                  <c:v>37292.268705133327</c:v>
                </c:pt>
                <c:pt idx="753">
                  <c:v>37515.357464578723</c:v>
                </c:pt>
                <c:pt idx="754">
                  <c:v>37551.597763145473</c:v>
                </c:pt>
                <c:pt idx="755">
                  <c:v>37730.756640295527</c:v>
                </c:pt>
                <c:pt idx="756">
                  <c:v>37973.885327803837</c:v>
                </c:pt>
                <c:pt idx="757">
                  <c:v>38125.971188400123</c:v>
                </c:pt>
                <c:pt idx="758">
                  <c:v>38176.052984269038</c:v>
                </c:pt>
                <c:pt idx="759">
                  <c:v>38354.360256663866</c:v>
                </c:pt>
                <c:pt idx="760">
                  <c:v>38417.608967722626</c:v>
                </c:pt>
                <c:pt idx="761">
                  <c:v>38661.227487055156</c:v>
                </c:pt>
                <c:pt idx="762">
                  <c:v>38806.026175734441</c:v>
                </c:pt>
                <c:pt idx="763">
                  <c:v>38985.311689285059</c:v>
                </c:pt>
                <c:pt idx="764">
                  <c:v>39098.322248260607</c:v>
                </c:pt>
                <c:pt idx="765">
                  <c:v>39318.202622464873</c:v>
                </c:pt>
                <c:pt idx="766">
                  <c:v>39387.484027077</c:v>
                </c:pt>
                <c:pt idx="767">
                  <c:v>39475.165956686957</c:v>
                </c:pt>
                <c:pt idx="768">
                  <c:v>39613.629389482936</c:v>
                </c:pt>
                <c:pt idx="769">
                  <c:v>39936.474318958739</c:v>
                </c:pt>
                <c:pt idx="770">
                  <c:v>39993.688691054034</c:v>
                </c:pt>
                <c:pt idx="771">
                  <c:v>40190.68120683881</c:v>
                </c:pt>
                <c:pt idx="772">
                  <c:v>40408.477618802055</c:v>
                </c:pt>
                <c:pt idx="773">
                  <c:v>40625.190119270184</c:v>
                </c:pt>
                <c:pt idx="774">
                  <c:v>40699.03576060912</c:v>
                </c:pt>
                <c:pt idx="775">
                  <c:v>40894.012884763164</c:v>
                </c:pt>
                <c:pt idx="776">
                  <c:v>41119.5143177953</c:v>
                </c:pt>
                <c:pt idx="777">
                  <c:v>41129.548209882509</c:v>
                </c:pt>
                <c:pt idx="778">
                  <c:v>41323.493154499898</c:v>
                </c:pt>
                <c:pt idx="779">
                  <c:v>41575.647841082166</c:v>
                </c:pt>
                <c:pt idx="780">
                  <c:v>41533.595327567105</c:v>
                </c:pt>
                <c:pt idx="781">
                  <c:v>41725.306320080694</c:v>
                </c:pt>
                <c:pt idx="782">
                  <c:v>41922.3300663107</c:v>
                </c:pt>
                <c:pt idx="783">
                  <c:v>42134.73683279207</c:v>
                </c:pt>
                <c:pt idx="784">
                  <c:v>42297.250680707933</c:v>
                </c:pt>
                <c:pt idx="785">
                  <c:v>42489.997749111564</c:v>
                </c:pt>
                <c:pt idx="786">
                  <c:v>42753.933377738649</c:v>
                </c:pt>
                <c:pt idx="787">
                  <c:v>42904.424580325911</c:v>
                </c:pt>
                <c:pt idx="788">
                  <c:v>43021.128718403685</c:v>
                </c:pt>
                <c:pt idx="789">
                  <c:v>43218.394817437962</c:v>
                </c:pt>
                <c:pt idx="790">
                  <c:v>43311.260444844338</c:v>
                </c:pt>
                <c:pt idx="791">
                  <c:v>43534.963867883576</c:v>
                </c:pt>
                <c:pt idx="792">
                  <c:v>43652.474482718695</c:v>
                </c:pt>
                <c:pt idx="793">
                  <c:v>43842.180395278461</c:v>
                </c:pt>
                <c:pt idx="794">
                  <c:v>44089.261491277459</c:v>
                </c:pt>
                <c:pt idx="795">
                  <c:v>44171.212763028088</c:v>
                </c:pt>
                <c:pt idx="796">
                  <c:v>44275.810808756833</c:v>
                </c:pt>
                <c:pt idx="797">
                  <c:v>44442.227841263906</c:v>
                </c:pt>
                <c:pt idx="798">
                  <c:v>44645.639026509067</c:v>
                </c:pt>
                <c:pt idx="799">
                  <c:v>44820.466630123221</c:v>
                </c:pt>
                <c:pt idx="800">
                  <c:v>45009.192812017864</c:v>
                </c:pt>
                <c:pt idx="801">
                  <c:v>45138.107316372989</c:v>
                </c:pt>
                <c:pt idx="802">
                  <c:v>45248.35673473397</c:v>
                </c:pt>
                <c:pt idx="803">
                  <c:v>45449.9831156535</c:v>
                </c:pt>
                <c:pt idx="804">
                  <c:v>45670.238938346876</c:v>
                </c:pt>
                <c:pt idx="805">
                  <c:v>45772.107371351813</c:v>
                </c:pt>
                <c:pt idx="806">
                  <c:v>45860.94522201061</c:v>
                </c:pt>
                <c:pt idx="807">
                  <c:v>46075.9095462318</c:v>
                </c:pt>
                <c:pt idx="808">
                  <c:v>46264.726494672926</c:v>
                </c:pt>
                <c:pt idx="809">
                  <c:v>46425.594383050448</c:v>
                </c:pt>
                <c:pt idx="810">
                  <c:v>46521.690604340474</c:v>
                </c:pt>
                <c:pt idx="811">
                  <c:v>46712.031504320687</c:v>
                </c:pt>
                <c:pt idx="812">
                  <c:v>46840.164161308596</c:v>
                </c:pt>
                <c:pt idx="813">
                  <c:v>47082.828497557435</c:v>
                </c:pt>
                <c:pt idx="814">
                  <c:v>47198.892132014364</c:v>
                </c:pt>
                <c:pt idx="815">
                  <c:v>47337.474816729322</c:v>
                </c:pt>
                <c:pt idx="816">
                  <c:v>47556.040609660849</c:v>
                </c:pt>
                <c:pt idx="817">
                  <c:v>47723.3150042415</c:v>
                </c:pt>
                <c:pt idx="818">
                  <c:v>47894.496854398887</c:v>
                </c:pt>
                <c:pt idx="819">
                  <c:v>48038.385667713614</c:v>
                </c:pt>
                <c:pt idx="820">
                  <c:v>48209.885464549865</c:v>
                </c:pt>
                <c:pt idx="821">
                  <c:v>48348.315492666778</c:v>
                </c:pt>
                <c:pt idx="822">
                  <c:v>48522.343266962795</c:v>
                </c:pt>
                <c:pt idx="823">
                  <c:v>48621.181101382186</c:v>
                </c:pt>
                <c:pt idx="824">
                  <c:v>48873.259745755953</c:v>
                </c:pt>
                <c:pt idx="825">
                  <c:v>49009.914853304406</c:v>
                </c:pt>
                <c:pt idx="826">
                  <c:v>49216.332565574965</c:v>
                </c:pt>
                <c:pt idx="827">
                  <c:v>49238.765689069551</c:v>
                </c:pt>
                <c:pt idx="828">
                  <c:v>49504.15206761325</c:v>
                </c:pt>
                <c:pt idx="829">
                  <c:v>49656.365976951973</c:v>
                </c:pt>
                <c:pt idx="830">
                  <c:v>49748.013357087766</c:v>
                </c:pt>
                <c:pt idx="831">
                  <c:v>49894.497889811144</c:v>
                </c:pt>
                <c:pt idx="832">
                  <c:v>50145.713624974349</c:v>
                </c:pt>
                <c:pt idx="833">
                  <c:v>50302.538419388809</c:v>
                </c:pt>
                <c:pt idx="834">
                  <c:v>50581.074682420607</c:v>
                </c:pt>
                <c:pt idx="835">
                  <c:v>50699.456425194519</c:v>
                </c:pt>
                <c:pt idx="836">
                  <c:v>50840.77871731238</c:v>
                </c:pt>
                <c:pt idx="837">
                  <c:v>51017.38748604068</c:v>
                </c:pt>
                <c:pt idx="838">
                  <c:v>51213.330704446082</c:v>
                </c:pt>
                <c:pt idx="839">
                  <c:v>51391.443537930267</c:v>
                </c:pt>
                <c:pt idx="840">
                  <c:v>51485.549123827637</c:v>
                </c:pt>
                <c:pt idx="841">
                  <c:v>51691.324359889521</c:v>
                </c:pt>
                <c:pt idx="842">
                  <c:v>51777.063627108873</c:v>
                </c:pt>
                <c:pt idx="843">
                  <c:v>51948.321354577813</c:v>
                </c:pt>
                <c:pt idx="844">
                  <c:v>52177.072319384315</c:v>
                </c:pt>
                <c:pt idx="845">
                  <c:v>52275.430914036915</c:v>
                </c:pt>
                <c:pt idx="846">
                  <c:v>52423.91620627042</c:v>
                </c:pt>
                <c:pt idx="847">
                  <c:v>52628.157919448269</c:v>
                </c:pt>
                <c:pt idx="848">
                  <c:v>52756.184826486075</c:v>
                </c:pt>
                <c:pt idx="849">
                  <c:v>52971.417710829533</c:v>
                </c:pt>
                <c:pt idx="850">
                  <c:v>53039.272687626653</c:v>
                </c:pt>
                <c:pt idx="851">
                  <c:v>53238.921695426005</c:v>
                </c:pt>
                <c:pt idx="852">
                  <c:v>53329.225142732867</c:v>
                </c:pt>
                <c:pt idx="853">
                  <c:v>53534.270320768228</c:v>
                </c:pt>
                <c:pt idx="854">
                  <c:v>53690.363812180367</c:v>
                </c:pt>
                <c:pt idx="855">
                  <c:v>53841.501297420349</c:v>
                </c:pt>
                <c:pt idx="856">
                  <c:v>54009.162818036326</c:v>
                </c:pt>
                <c:pt idx="857">
                  <c:v>54050.972413905612</c:v>
                </c:pt>
                <c:pt idx="858">
                  <c:v>54315.740433719475</c:v>
                </c:pt>
                <c:pt idx="859">
                  <c:v>54449.636975840956</c:v>
                </c:pt>
                <c:pt idx="860">
                  <c:v>54687.437940674528</c:v>
                </c:pt>
                <c:pt idx="861">
                  <c:v>54861.109813316434</c:v>
                </c:pt>
                <c:pt idx="862">
                  <c:v>55039.332438871978</c:v>
                </c:pt>
                <c:pt idx="863">
                  <c:v>55190.727421501746</c:v>
                </c:pt>
                <c:pt idx="864">
                  <c:v>55257.452441828449</c:v>
                </c:pt>
                <c:pt idx="865">
                  <c:v>55504.544476587806</c:v>
                </c:pt>
                <c:pt idx="866">
                  <c:v>55573.669819310919</c:v>
                </c:pt>
                <c:pt idx="867">
                  <c:v>55824.181453106954</c:v>
                </c:pt>
                <c:pt idx="868">
                  <c:v>55839.786394006012</c:v>
                </c:pt>
                <c:pt idx="869">
                  <c:v>55992.995278833696</c:v>
                </c:pt>
                <c:pt idx="870">
                  <c:v>56180.529023259107</c:v>
                </c:pt>
                <c:pt idx="871">
                  <c:v>56307.237690221351</c:v>
                </c:pt>
                <c:pt idx="872">
                  <c:v>56423.245807711559</c:v>
                </c:pt>
                <c:pt idx="873">
                  <c:v>56648.181709349657</c:v>
                </c:pt>
                <c:pt idx="874">
                  <c:v>56695.010456986522</c:v>
                </c:pt>
                <c:pt idx="875">
                  <c:v>56850.88792109787</c:v>
                </c:pt>
                <c:pt idx="876">
                  <c:v>56897.603526222294</c:v>
                </c:pt>
                <c:pt idx="877">
                  <c:v>57055.559524764823</c:v>
                </c:pt>
                <c:pt idx="878">
                  <c:v>57155.938967237489</c:v>
                </c:pt>
                <c:pt idx="879">
                  <c:v>57426.524449434088</c:v>
                </c:pt>
                <c:pt idx="880">
                  <c:v>57692.782199361085</c:v>
                </c:pt>
                <c:pt idx="881">
                  <c:v>57847.782714087574</c:v>
                </c:pt>
                <c:pt idx="882">
                  <c:v>58093.286369390902</c:v>
                </c:pt>
                <c:pt idx="883">
                  <c:v>58284.185028864806</c:v>
                </c:pt>
                <c:pt idx="884">
                  <c:v>58423.287224019994</c:v>
                </c:pt>
                <c:pt idx="885">
                  <c:v>58597.674314153825</c:v>
                </c:pt>
                <c:pt idx="886">
                  <c:v>58707.693842067485</c:v>
                </c:pt>
                <c:pt idx="887">
                  <c:v>58711.152367815354</c:v>
                </c:pt>
                <c:pt idx="888">
                  <c:v>59049.318215738094</c:v>
                </c:pt>
                <c:pt idx="889">
                  <c:v>59077.76970994391</c:v>
                </c:pt>
                <c:pt idx="890">
                  <c:v>59215.828713039744</c:v>
                </c:pt>
                <c:pt idx="891">
                  <c:v>59338.847145722735</c:v>
                </c:pt>
                <c:pt idx="892">
                  <c:v>59452.073386266085</c:v>
                </c:pt>
                <c:pt idx="893">
                  <c:v>59629.307959305763</c:v>
                </c:pt>
                <c:pt idx="894">
                  <c:v>59679.31040805392</c:v>
                </c:pt>
                <c:pt idx="895">
                  <c:v>59794.739033346566</c:v>
                </c:pt>
                <c:pt idx="896">
                  <c:v>59970.130401258095</c:v>
                </c:pt>
                <c:pt idx="897">
                  <c:v>60044.081811684016</c:v>
                </c:pt>
                <c:pt idx="898">
                  <c:v>60181.000035916702</c:v>
                </c:pt>
                <c:pt idx="899">
                  <c:v>60332.307440536744</c:v>
                </c:pt>
                <c:pt idx="900">
                  <c:v>60447.957769069864</c:v>
                </c:pt>
                <c:pt idx="901">
                  <c:v>60544.226311991501</c:v>
                </c:pt>
                <c:pt idx="902">
                  <c:v>60655.955723613166</c:v>
                </c:pt>
                <c:pt idx="903">
                  <c:v>60950.246599364109</c:v>
                </c:pt>
                <c:pt idx="904">
                  <c:v>61126.273736164818</c:v>
                </c:pt>
                <c:pt idx="905">
                  <c:v>61261.331322004145</c:v>
                </c:pt>
                <c:pt idx="906">
                  <c:v>61514.269519169618</c:v>
                </c:pt>
                <c:pt idx="907">
                  <c:v>61623.51109019963</c:v>
                </c:pt>
                <c:pt idx="908">
                  <c:v>62002.863203210843</c:v>
                </c:pt>
                <c:pt idx="909">
                  <c:v>62173.47489420612</c:v>
                </c:pt>
                <c:pt idx="910">
                  <c:v>62325.652928568539</c:v>
                </c:pt>
                <c:pt idx="911">
                  <c:v>62574.000094093208</c:v>
                </c:pt>
                <c:pt idx="912">
                  <c:v>62830.351929464501</c:v>
                </c:pt>
                <c:pt idx="913">
                  <c:v>62972.441409731415</c:v>
                </c:pt>
                <c:pt idx="914">
                  <c:v>63270.485748479688</c:v>
                </c:pt>
                <c:pt idx="915">
                  <c:v>63465.062085117854</c:v>
                </c:pt>
                <c:pt idx="916">
                  <c:v>63690.090794446885</c:v>
                </c:pt>
                <c:pt idx="917">
                  <c:v>63787.839635809614</c:v>
                </c:pt>
                <c:pt idx="918">
                  <c:v>64045.922348017026</c:v>
                </c:pt>
                <c:pt idx="919">
                  <c:v>64219.973357085873</c:v>
                </c:pt>
                <c:pt idx="920">
                  <c:v>64324.41155522145</c:v>
                </c:pt>
                <c:pt idx="921">
                  <c:v>64549.811928812196</c:v>
                </c:pt>
                <c:pt idx="922">
                  <c:v>64703.984727477386</c:v>
                </c:pt>
                <c:pt idx="923">
                  <c:v>64929.511321867656</c:v>
                </c:pt>
                <c:pt idx="924">
                  <c:v>65086.287218985439</c:v>
                </c:pt>
                <c:pt idx="925">
                  <c:v>65338.776124757576</c:v>
                </c:pt>
                <c:pt idx="926">
                  <c:v>65679.548219788601</c:v>
                </c:pt>
                <c:pt idx="927">
                  <c:v>65838.171815784968</c:v>
                </c:pt>
                <c:pt idx="928">
                  <c:v>66020.466045388355</c:v>
                </c:pt>
                <c:pt idx="929">
                  <c:v>66361.294051133795</c:v>
                </c:pt>
                <c:pt idx="930">
                  <c:v>66506.063155291646</c:v>
                </c:pt>
                <c:pt idx="931">
                  <c:v>66665.33929950805</c:v>
                </c:pt>
                <c:pt idx="932">
                  <c:v>66729.293923957579</c:v>
                </c:pt>
                <c:pt idx="933">
                  <c:v>67063.196605252248</c:v>
                </c:pt>
                <c:pt idx="934">
                  <c:v>67228.976997818972</c:v>
                </c:pt>
                <c:pt idx="935">
                  <c:v>67474.277516052462</c:v>
                </c:pt>
                <c:pt idx="936">
                  <c:v>67616.473387645732</c:v>
                </c:pt>
                <c:pt idx="937">
                  <c:v>67878.568734566259</c:v>
                </c:pt>
                <c:pt idx="938">
                  <c:v>67906.360123749473</c:v>
                </c:pt>
                <c:pt idx="939">
                  <c:v>68048.250493201107</c:v>
                </c:pt>
                <c:pt idx="940">
                  <c:v>68357.789317690156</c:v>
                </c:pt>
                <c:pt idx="941">
                  <c:v>68492.029102031374</c:v>
                </c:pt>
                <c:pt idx="942">
                  <c:v>68697.294860284106</c:v>
                </c:pt>
                <c:pt idx="943">
                  <c:v>68799.266233067363</c:v>
                </c:pt>
                <c:pt idx="944">
                  <c:v>68945.339928484987</c:v>
                </c:pt>
                <c:pt idx="945">
                  <c:v>69120.70574666356</c:v>
                </c:pt>
                <c:pt idx="946">
                  <c:v>69332.5371526417</c:v>
                </c:pt>
                <c:pt idx="947">
                  <c:v>69507.13034150748</c:v>
                </c:pt>
                <c:pt idx="948">
                  <c:v>69656.706637535463</c:v>
                </c:pt>
                <c:pt idx="949">
                  <c:v>69750.327913037603</c:v>
                </c:pt>
                <c:pt idx="950">
                  <c:v>69787.521307188596</c:v>
                </c:pt>
                <c:pt idx="951">
                  <c:v>69958.937231188844</c:v>
                </c:pt>
                <c:pt idx="952">
                  <c:v>70042.304412531506</c:v>
                </c:pt>
                <c:pt idx="953">
                  <c:v>70169.288264547722</c:v>
                </c:pt>
                <c:pt idx="954">
                  <c:v>70493.049541313783</c:v>
                </c:pt>
                <c:pt idx="955">
                  <c:v>70565.920348741012</c:v>
                </c:pt>
                <c:pt idx="956">
                  <c:v>70589.436000316709</c:v>
                </c:pt>
                <c:pt idx="957">
                  <c:v>70733.126321312564</c:v>
                </c:pt>
                <c:pt idx="958">
                  <c:v>70851.734235340788</c:v>
                </c:pt>
                <c:pt idx="959">
                  <c:v>70966.955830788414</c:v>
                </c:pt>
                <c:pt idx="960">
                  <c:v>71211.167362188586</c:v>
                </c:pt>
                <c:pt idx="961">
                  <c:v>71258.743745720989</c:v>
                </c:pt>
                <c:pt idx="962">
                  <c:v>71309.344250047259</c:v>
                </c:pt>
                <c:pt idx="963">
                  <c:v>71595.400764792386</c:v>
                </c:pt>
                <c:pt idx="964">
                  <c:v>71599.643245051033</c:v>
                </c:pt>
                <c:pt idx="965">
                  <c:v>71708.406917885237</c:v>
                </c:pt>
                <c:pt idx="966">
                  <c:v>71727.236599343727</c:v>
                </c:pt>
                <c:pt idx="967">
                  <c:v>71956.119900488397</c:v>
                </c:pt>
                <c:pt idx="968">
                  <c:v>72145.688907299234</c:v>
                </c:pt>
                <c:pt idx="969">
                  <c:v>72206.306181078893</c:v>
                </c:pt>
                <c:pt idx="970">
                  <c:v>72438.463803662205</c:v>
                </c:pt>
                <c:pt idx="971">
                  <c:v>72481.968038274674</c:v>
                </c:pt>
                <c:pt idx="972">
                  <c:v>72703.129730709348</c:v>
                </c:pt>
                <c:pt idx="973">
                  <c:v>72792.699542306684</c:v>
                </c:pt>
                <c:pt idx="974">
                  <c:v>72980.636473999111</c:v>
                </c:pt>
                <c:pt idx="975">
                  <c:v>72962.145604719786</c:v>
                </c:pt>
                <c:pt idx="976">
                  <c:v>73171.529579425274</c:v>
                </c:pt>
                <c:pt idx="977">
                  <c:v>73275.007784162954</c:v>
                </c:pt>
                <c:pt idx="978">
                  <c:v>73474.335126452512</c:v>
                </c:pt>
                <c:pt idx="979">
                  <c:v>73630.546040011352</c:v>
                </c:pt>
                <c:pt idx="980">
                  <c:v>73690.146836621701</c:v>
                </c:pt>
                <c:pt idx="981">
                  <c:v>73860.611637934402</c:v>
                </c:pt>
                <c:pt idx="982">
                  <c:v>73940.689378964365</c:v>
                </c:pt>
                <c:pt idx="983">
                  <c:v>73997.881381699568</c:v>
                </c:pt>
                <c:pt idx="984">
                  <c:v>74172.910127799623</c:v>
                </c:pt>
                <c:pt idx="985">
                  <c:v>74374.614403150874</c:v>
                </c:pt>
                <c:pt idx="986">
                  <c:v>74580.524454495288</c:v>
                </c:pt>
                <c:pt idx="987">
                  <c:v>74572.487429602086</c:v>
                </c:pt>
                <c:pt idx="988">
                  <c:v>74559.336073424522</c:v>
                </c:pt>
                <c:pt idx="989">
                  <c:v>74693.049591884715</c:v>
                </c:pt>
                <c:pt idx="990">
                  <c:v>74913.861943190044</c:v>
                </c:pt>
                <c:pt idx="991">
                  <c:v>75015.606016733902</c:v>
                </c:pt>
                <c:pt idx="992">
                  <c:v>75250.982792406969</c:v>
                </c:pt>
                <c:pt idx="993">
                  <c:v>75333.731081525897</c:v>
                </c:pt>
                <c:pt idx="994">
                  <c:v>75370.290857349391</c:v>
                </c:pt>
                <c:pt idx="995">
                  <c:v>75446.211336744906</c:v>
                </c:pt>
                <c:pt idx="996">
                  <c:v>75440.964547823183</c:v>
                </c:pt>
                <c:pt idx="997">
                  <c:v>75663.308864970604</c:v>
                </c:pt>
                <c:pt idx="998">
                  <c:v>75796.544123534724</c:v>
                </c:pt>
                <c:pt idx="999">
                  <c:v>76025.657756863511</c:v>
                </c:pt>
                <c:pt idx="1000">
                  <c:v>76145.528863493964</c:v>
                </c:pt>
                <c:pt idx="1001">
                  <c:v>76149.681511598304</c:v>
                </c:pt>
                <c:pt idx="1002">
                  <c:v>76219.199557109736</c:v>
                </c:pt>
                <c:pt idx="1003">
                  <c:v>76294.338917010071</c:v>
                </c:pt>
                <c:pt idx="1004">
                  <c:v>76494.863806149471</c:v>
                </c:pt>
                <c:pt idx="1005">
                  <c:v>76484.744284878092</c:v>
                </c:pt>
                <c:pt idx="1006">
                  <c:v>76794.172388411447</c:v>
                </c:pt>
                <c:pt idx="1007">
                  <c:v>76827.614842909694</c:v>
                </c:pt>
                <c:pt idx="1008">
                  <c:v>77027.869191872</c:v>
                </c:pt>
                <c:pt idx="1009">
                  <c:v>77273.589677768163</c:v>
                </c:pt>
                <c:pt idx="1010">
                  <c:v>77278.863536228615</c:v>
                </c:pt>
                <c:pt idx="1011">
                  <c:v>77202.193518312502</c:v>
                </c:pt>
                <c:pt idx="1012">
                  <c:v>77370.061106698151</c:v>
                </c:pt>
                <c:pt idx="1013">
                  <c:v>77316.586968791962</c:v>
                </c:pt>
                <c:pt idx="1014">
                  <c:v>77467.346345484824</c:v>
                </c:pt>
                <c:pt idx="1015">
                  <c:v>77785.593764702498</c:v>
                </c:pt>
                <c:pt idx="1016">
                  <c:v>77971.994693951754</c:v>
                </c:pt>
                <c:pt idx="1017">
                  <c:v>78113.069347758123</c:v>
                </c:pt>
                <c:pt idx="1018">
                  <c:v>78090.951494439389</c:v>
                </c:pt>
                <c:pt idx="1019">
                  <c:v>78239.755285963824</c:v>
                </c:pt>
                <c:pt idx="1020">
                  <c:v>78240.983175056346</c:v>
                </c:pt>
                <c:pt idx="1021">
                  <c:v>78166.707248672305</c:v>
                </c:pt>
                <c:pt idx="1022">
                  <c:v>78400.3074077364</c:v>
                </c:pt>
                <c:pt idx="1023">
                  <c:v>78473.387411010975</c:v>
                </c:pt>
                <c:pt idx="1024">
                  <c:v>78690.562652321649</c:v>
                </c:pt>
                <c:pt idx="1025">
                  <c:v>78874.274571711052</c:v>
                </c:pt>
                <c:pt idx="1026">
                  <c:v>78860.211074543884</c:v>
                </c:pt>
                <c:pt idx="1027">
                  <c:v>78819.158265296399</c:v>
                </c:pt>
                <c:pt idx="1028">
                  <c:v>78781.626974119412</c:v>
                </c:pt>
                <c:pt idx="1029">
                  <c:v>78860.22941081172</c:v>
                </c:pt>
                <c:pt idx="1030">
                  <c:v>78983.322228885823</c:v>
                </c:pt>
                <c:pt idx="1031">
                  <c:v>79343.259653198475</c:v>
                </c:pt>
                <c:pt idx="1032">
                  <c:v>79580.519384418454</c:v>
                </c:pt>
                <c:pt idx="1033">
                  <c:v>79629.319176565332</c:v>
                </c:pt>
                <c:pt idx="1034">
                  <c:v>79788.682585262912</c:v>
                </c:pt>
                <c:pt idx="1035">
                  <c:v>79702.81563164822</c:v>
                </c:pt>
                <c:pt idx="1036">
                  <c:v>79856.59091141574</c:v>
                </c:pt>
                <c:pt idx="1037">
                  <c:v>79891.693142786724</c:v>
                </c:pt>
                <c:pt idx="1038">
                  <c:v>80009.997522689853</c:v>
                </c:pt>
                <c:pt idx="1039">
                  <c:v>80291.750405663901</c:v>
                </c:pt>
                <c:pt idx="1040">
                  <c:v>80542.257040515149</c:v>
                </c:pt>
                <c:pt idx="1041">
                  <c:v>80573.465467754751</c:v>
                </c:pt>
                <c:pt idx="1042">
                  <c:v>80754.376850430839</c:v>
                </c:pt>
                <c:pt idx="1043">
                  <c:v>80765.503214721524</c:v>
                </c:pt>
                <c:pt idx="1044">
                  <c:v>80698.305610963798</c:v>
                </c:pt>
                <c:pt idx="1045">
                  <c:v>80550.224307658995</c:v>
                </c:pt>
                <c:pt idx="1046">
                  <c:v>80806.888120914096</c:v>
                </c:pt>
                <c:pt idx="1047">
                  <c:v>81022.827280209516</c:v>
                </c:pt>
                <c:pt idx="1048">
                  <c:v>81223.846258653473</c:v>
                </c:pt>
                <c:pt idx="1049">
                  <c:v>81437.509305599131</c:v>
                </c:pt>
                <c:pt idx="1050">
                  <c:v>81449.650719481928</c:v>
                </c:pt>
                <c:pt idx="1051">
                  <c:v>81595.979238395288</c:v>
                </c:pt>
                <c:pt idx="1052">
                  <c:v>81509.532529094678</c:v>
                </c:pt>
                <c:pt idx="1053">
                  <c:v>81390.854786763317</c:v>
                </c:pt>
                <c:pt idx="1054">
                  <c:v>81454.7938572438</c:v>
                </c:pt>
                <c:pt idx="1055">
                  <c:v>81703.281530537017</c:v>
                </c:pt>
                <c:pt idx="1056">
                  <c:v>81962.554599799783</c:v>
                </c:pt>
                <c:pt idx="1057">
                  <c:v>82140.074057726189</c:v>
                </c:pt>
                <c:pt idx="1058">
                  <c:v>82310.738205552247</c:v>
                </c:pt>
                <c:pt idx="1059">
                  <c:v>82438.264557789778</c:v>
                </c:pt>
                <c:pt idx="1060">
                  <c:v>82396.857478172373</c:v>
                </c:pt>
                <c:pt idx="1061">
                  <c:v>82484.96581944311</c:v>
                </c:pt>
                <c:pt idx="1062">
                  <c:v>82245.682855704581</c:v>
                </c:pt>
                <c:pt idx="1063">
                  <c:v>82347.971512799428</c:v>
                </c:pt>
                <c:pt idx="1064">
                  <c:v>82533.230559597112</c:v>
                </c:pt>
                <c:pt idx="1065">
                  <c:v>82825.492557350066</c:v>
                </c:pt>
                <c:pt idx="1066">
                  <c:v>83105.555017618201</c:v>
                </c:pt>
                <c:pt idx="1067">
                  <c:v>83196.491188420347</c:v>
                </c:pt>
                <c:pt idx="1068">
                  <c:v>83152.493440238366</c:v>
                </c:pt>
                <c:pt idx="1069">
                  <c:v>82936.159590592884</c:v>
                </c:pt>
                <c:pt idx="1070">
                  <c:v>82949.26725747883</c:v>
                </c:pt>
                <c:pt idx="1071">
                  <c:v>82922.794642786874</c:v>
                </c:pt>
                <c:pt idx="1072">
                  <c:v>83197.097934360805</c:v>
                </c:pt>
                <c:pt idx="1073">
                  <c:v>83449.262723317515</c:v>
                </c:pt>
                <c:pt idx="1074">
                  <c:v>83579.090064902179</c:v>
                </c:pt>
                <c:pt idx="1075">
                  <c:v>83727.5556623351</c:v>
                </c:pt>
                <c:pt idx="1076">
                  <c:v>83868.307053362994</c:v>
                </c:pt>
                <c:pt idx="1077">
                  <c:v>83831.283725410598</c:v>
                </c:pt>
                <c:pt idx="1078">
                  <c:v>83663.059266182347</c:v>
                </c:pt>
                <c:pt idx="1079">
                  <c:v>83745.689311846101</c:v>
                </c:pt>
                <c:pt idx="1080">
                  <c:v>83955.120369349985</c:v>
                </c:pt>
                <c:pt idx="1081">
                  <c:v>83836.065639139313</c:v>
                </c:pt>
                <c:pt idx="1082">
                  <c:v>83903.638910286347</c:v>
                </c:pt>
                <c:pt idx="1083">
                  <c:v>83935.255993738028</c:v>
                </c:pt>
                <c:pt idx="1084">
                  <c:v>83852.361010431778</c:v>
                </c:pt>
                <c:pt idx="1085">
                  <c:v>83779.179964025185</c:v>
                </c:pt>
                <c:pt idx="1086">
                  <c:v>83808.956011724833</c:v>
                </c:pt>
                <c:pt idx="1087">
                  <c:v>84126.789324749698</c:v>
                </c:pt>
                <c:pt idx="1088">
                  <c:v>84394.022269047855</c:v>
                </c:pt>
                <c:pt idx="1089">
                  <c:v>84660.790260269569</c:v>
                </c:pt>
                <c:pt idx="1090">
                  <c:v>84961.57586488979</c:v>
                </c:pt>
                <c:pt idx="1091">
                  <c:v>85299.685166608033</c:v>
                </c:pt>
                <c:pt idx="1092">
                  <c:v>85213.207310595448</c:v>
                </c:pt>
                <c:pt idx="1093">
                  <c:v>85438.582393558114</c:v>
                </c:pt>
                <c:pt idx="1094">
                  <c:v>85470.606964899547</c:v>
                </c:pt>
                <c:pt idx="1095">
                  <c:v>85376.264487295062</c:v>
                </c:pt>
                <c:pt idx="1096">
                  <c:v>85309.512806040177</c:v>
                </c:pt>
                <c:pt idx="1097">
                  <c:v>85178.848897472795</c:v>
                </c:pt>
                <c:pt idx="1098">
                  <c:v>85145.834359079701</c:v>
                </c:pt>
                <c:pt idx="1099">
                  <c:v>85222.519315233294</c:v>
                </c:pt>
                <c:pt idx="1100">
                  <c:v>85505.319115877603</c:v>
                </c:pt>
                <c:pt idx="1101">
                  <c:v>85769.393594975612</c:v>
                </c:pt>
                <c:pt idx="1102">
                  <c:v>86040.74816015274</c:v>
                </c:pt>
                <c:pt idx="1103">
                  <c:v>86134.378480947751</c:v>
                </c:pt>
                <c:pt idx="1104">
                  <c:v>86259.199441142511</c:v>
                </c:pt>
                <c:pt idx="1105">
                  <c:v>86146.031874477092</c:v>
                </c:pt>
                <c:pt idx="1106">
                  <c:v>85905.739270074817</c:v>
                </c:pt>
                <c:pt idx="1107">
                  <c:v>85774.437171907062</c:v>
                </c:pt>
                <c:pt idx="1108">
                  <c:v>85780.19864204996</c:v>
                </c:pt>
                <c:pt idx="1109">
                  <c:v>86066.392158727453</c:v>
                </c:pt>
                <c:pt idx="1110">
                  <c:v>86286.686600819783</c:v>
                </c:pt>
                <c:pt idx="1111">
                  <c:v>86491.311695682336</c:v>
                </c:pt>
                <c:pt idx="1112">
                  <c:v>86706.613372047534</c:v>
                </c:pt>
                <c:pt idx="1113">
                  <c:v>86795.97587896428</c:v>
                </c:pt>
                <c:pt idx="1114">
                  <c:v>86820.669375443584</c:v>
                </c:pt>
                <c:pt idx="1115">
                  <c:v>86460.121678714495</c:v>
                </c:pt>
                <c:pt idx="1116">
                  <c:v>86311.725380663935</c:v>
                </c:pt>
                <c:pt idx="1117">
                  <c:v>86321.556846834457</c:v>
                </c:pt>
                <c:pt idx="1118">
                  <c:v>86364.141864758014</c:v>
                </c:pt>
                <c:pt idx="1119">
                  <c:v>86761.118088426651</c:v>
                </c:pt>
                <c:pt idx="1120">
                  <c:v>87113.711486281507</c:v>
                </c:pt>
                <c:pt idx="1121">
                  <c:v>87381.366469735978</c:v>
                </c:pt>
                <c:pt idx="1122">
                  <c:v>87307.824747561739</c:v>
                </c:pt>
                <c:pt idx="1123">
                  <c:v>87279.443624677268</c:v>
                </c:pt>
                <c:pt idx="1124">
                  <c:v>87073.546026478769</c:v>
                </c:pt>
                <c:pt idx="1125">
                  <c:v>86853.428641005754</c:v>
                </c:pt>
                <c:pt idx="1126">
                  <c:v>86708.215354023952</c:v>
                </c:pt>
                <c:pt idx="1127">
                  <c:v>86834.406492128677</c:v>
                </c:pt>
                <c:pt idx="1128">
                  <c:v>87213.142270357363</c:v>
                </c:pt>
                <c:pt idx="1129">
                  <c:v>87437.725759058158</c:v>
                </c:pt>
                <c:pt idx="1130">
                  <c:v>87694.487216083406</c:v>
                </c:pt>
                <c:pt idx="1131">
                  <c:v>87732.063922133297</c:v>
                </c:pt>
                <c:pt idx="1132">
                  <c:v>87557.815152961251</c:v>
                </c:pt>
                <c:pt idx="1133">
                  <c:v>87487.952739142915</c:v>
                </c:pt>
                <c:pt idx="1134">
                  <c:v>87412.805979643497</c:v>
                </c:pt>
                <c:pt idx="1135">
                  <c:v>87243.732791545641</c:v>
                </c:pt>
                <c:pt idx="1136">
                  <c:v>87258.576952905947</c:v>
                </c:pt>
                <c:pt idx="1137">
                  <c:v>87503.424368161344</c:v>
                </c:pt>
                <c:pt idx="1138">
                  <c:v>87562.8435421631</c:v>
                </c:pt>
                <c:pt idx="1139">
                  <c:v>87957.055098051438</c:v>
                </c:pt>
                <c:pt idx="1140">
                  <c:v>87963.428926731169</c:v>
                </c:pt>
                <c:pt idx="1141">
                  <c:v>87802.797826294278</c:v>
                </c:pt>
                <c:pt idx="1142">
                  <c:v>87630.6263215043</c:v>
                </c:pt>
                <c:pt idx="1143">
                  <c:v>87435.386643121456</c:v>
                </c:pt>
                <c:pt idx="1144">
                  <c:v>87172.515019284081</c:v>
                </c:pt>
                <c:pt idx="1145">
                  <c:v>87139.862612958517</c:v>
                </c:pt>
                <c:pt idx="1146">
                  <c:v>87153.104012661119</c:v>
                </c:pt>
                <c:pt idx="1147">
                  <c:v>87408.864511434556</c:v>
                </c:pt>
                <c:pt idx="1148">
                  <c:v>87614.785642379517</c:v>
                </c:pt>
                <c:pt idx="1149">
                  <c:v>87605.207598217239</c:v>
                </c:pt>
                <c:pt idx="1150">
                  <c:v>87605.833854018405</c:v>
                </c:pt>
                <c:pt idx="1151">
                  <c:v>87383.079334603637</c:v>
                </c:pt>
                <c:pt idx="1152">
                  <c:v>87392.546151873845</c:v>
                </c:pt>
                <c:pt idx="1153">
                  <c:v>87083.011839205064</c:v>
                </c:pt>
                <c:pt idx="1154">
                  <c:v>86878.34361351101</c:v>
                </c:pt>
                <c:pt idx="1155">
                  <c:v>86776.585835242862</c:v>
                </c:pt>
                <c:pt idx="1156">
                  <c:v>86858.105936598615</c:v>
                </c:pt>
                <c:pt idx="1157">
                  <c:v>87091.962032752228</c:v>
                </c:pt>
                <c:pt idx="1158">
                  <c:v>87110.267658854675</c:v>
                </c:pt>
                <c:pt idx="1159">
                  <c:v>87462.535239022633</c:v>
                </c:pt>
                <c:pt idx="1160">
                  <c:v>87536.688644490001</c:v>
                </c:pt>
                <c:pt idx="1161">
                  <c:v>87511.878542685663</c:v>
                </c:pt>
                <c:pt idx="1162">
                  <c:v>87568.000873414116</c:v>
                </c:pt>
                <c:pt idx="1163">
                  <c:v>87392.675077695487</c:v>
                </c:pt>
                <c:pt idx="1164">
                  <c:v>87222.240200727727</c:v>
                </c:pt>
                <c:pt idx="1165">
                  <c:v>87172.772851540809</c:v>
                </c:pt>
                <c:pt idx="1166">
                  <c:v>87384.571185219684</c:v>
                </c:pt>
                <c:pt idx="1167">
                  <c:v>87674.72279568197</c:v>
                </c:pt>
                <c:pt idx="1168">
                  <c:v>87642.654242573306</c:v>
                </c:pt>
                <c:pt idx="1169">
                  <c:v>88076.667949495008</c:v>
                </c:pt>
                <c:pt idx="1170">
                  <c:v>88422.52730081357</c:v>
                </c:pt>
                <c:pt idx="1171">
                  <c:v>88799.640512659171</c:v>
                </c:pt>
                <c:pt idx="1172">
                  <c:v>89083.902148625712</c:v>
                </c:pt>
                <c:pt idx="1173">
                  <c:v>89250.369623131744</c:v>
                </c:pt>
                <c:pt idx="1174">
                  <c:v>89008.844601995486</c:v>
                </c:pt>
                <c:pt idx="1175">
                  <c:v>89120.279839810493</c:v>
                </c:pt>
                <c:pt idx="1176">
                  <c:v>89046.308643589378</c:v>
                </c:pt>
                <c:pt idx="1177">
                  <c:v>89270.660378536544</c:v>
                </c:pt>
                <c:pt idx="1178">
                  <c:v>89607.44076356657</c:v>
                </c:pt>
                <c:pt idx="1179">
                  <c:v>90252.008177452022</c:v>
                </c:pt>
                <c:pt idx="1180">
                  <c:v>90553.742978203984</c:v>
                </c:pt>
                <c:pt idx="1181">
                  <c:v>90884.664967034012</c:v>
                </c:pt>
                <c:pt idx="1182">
                  <c:v>91108.77614801866</c:v>
                </c:pt>
                <c:pt idx="1183">
                  <c:v>91287.168364601996</c:v>
                </c:pt>
                <c:pt idx="1184">
                  <c:v>91386.651668000777</c:v>
                </c:pt>
                <c:pt idx="1185">
                  <c:v>91182.912575314112</c:v>
                </c:pt>
                <c:pt idx="1186">
                  <c:v>91112.095642639717</c:v>
                </c:pt>
                <c:pt idx="1187">
                  <c:v>91104.11042136066</c:v>
                </c:pt>
                <c:pt idx="1188">
                  <c:v>91151.929920457784</c:v>
                </c:pt>
                <c:pt idx="1189">
                  <c:v>91435.583314967167</c:v>
                </c:pt>
                <c:pt idx="1190">
                  <c:v>91785.936319084591</c:v>
                </c:pt>
                <c:pt idx="1191">
                  <c:v>92271.013232014608</c:v>
                </c:pt>
                <c:pt idx="1192">
                  <c:v>92237.303528937191</c:v>
                </c:pt>
                <c:pt idx="1193">
                  <c:v>92281.345817945403</c:v>
                </c:pt>
                <c:pt idx="1194">
                  <c:v>92222.044855685192</c:v>
                </c:pt>
                <c:pt idx="1195">
                  <c:v>92082.083521052438</c:v>
                </c:pt>
                <c:pt idx="1196">
                  <c:v>92101.76906146016</c:v>
                </c:pt>
                <c:pt idx="1197">
                  <c:v>91967.220965190339</c:v>
                </c:pt>
                <c:pt idx="1198">
                  <c:v>91803.756056092869</c:v>
                </c:pt>
                <c:pt idx="1199">
                  <c:v>91732.201253845837</c:v>
                </c:pt>
                <c:pt idx="1200">
                  <c:v>91743.74874383866</c:v>
                </c:pt>
                <c:pt idx="1201">
                  <c:v>91962.535085588417</c:v>
                </c:pt>
                <c:pt idx="1202">
                  <c:v>92074.334810687214</c:v>
                </c:pt>
                <c:pt idx="1203">
                  <c:v>92369.414772097909</c:v>
                </c:pt>
                <c:pt idx="1204">
                  <c:v>92389.601236559858</c:v>
                </c:pt>
                <c:pt idx="1205">
                  <c:v>92524.176705967126</c:v>
                </c:pt>
                <c:pt idx="1206">
                  <c:v>92316.034163992284</c:v>
                </c:pt>
                <c:pt idx="1207">
                  <c:v>92106.547490880315</c:v>
                </c:pt>
                <c:pt idx="1208">
                  <c:v>91505.192291328</c:v>
                </c:pt>
                <c:pt idx="1209">
                  <c:v>91372.523831409184</c:v>
                </c:pt>
                <c:pt idx="1210">
                  <c:v>91401.535783954474</c:v>
                </c:pt>
                <c:pt idx="1211">
                  <c:v>91509.619004293272</c:v>
                </c:pt>
                <c:pt idx="1212">
                  <c:v>91780.14401258096</c:v>
                </c:pt>
                <c:pt idx="1213">
                  <c:v>91884.555397755772</c:v>
                </c:pt>
                <c:pt idx="1214">
                  <c:v>91914.680651747694</c:v>
                </c:pt>
                <c:pt idx="1215">
                  <c:v>92232.377197841299</c:v>
                </c:pt>
                <c:pt idx="1216">
                  <c:v>91942.352710811683</c:v>
                </c:pt>
                <c:pt idx="1217">
                  <c:v>92072.858869058036</c:v>
                </c:pt>
                <c:pt idx="1218">
                  <c:v>91801.302605722885</c:v>
                </c:pt>
                <c:pt idx="1219">
                  <c:v>91557.317363314171</c:v>
                </c:pt>
                <c:pt idx="1220">
                  <c:v>91183.041670603503</c:v>
                </c:pt>
                <c:pt idx="1221">
                  <c:v>90878.893251460118</c:v>
                </c:pt>
                <c:pt idx="1222">
                  <c:v>90943.304852975416</c:v>
                </c:pt>
                <c:pt idx="1223">
                  <c:v>91072.759912895708</c:v>
                </c:pt>
                <c:pt idx="1224">
                  <c:v>91436.81906876729</c:v>
                </c:pt>
                <c:pt idx="1225">
                  <c:v>91753.949690361027</c:v>
                </c:pt>
                <c:pt idx="1226">
                  <c:v>91915.547704344135</c:v>
                </c:pt>
                <c:pt idx="1227">
                  <c:v>91652.255853105366</c:v>
                </c:pt>
                <c:pt idx="1228">
                  <c:v>91388.606701623939</c:v>
                </c:pt>
                <c:pt idx="1229">
                  <c:v>90750.904587030454</c:v>
                </c:pt>
                <c:pt idx="1230">
                  <c:v>90459.841380030281</c:v>
                </c:pt>
                <c:pt idx="1231">
                  <c:v>90305.343108149755</c:v>
                </c:pt>
                <c:pt idx="1232">
                  <c:v>90280.399268218302</c:v>
                </c:pt>
                <c:pt idx="1233">
                  <c:v>90466.478731986223</c:v>
                </c:pt>
                <c:pt idx="1234">
                  <c:v>90620.11952761079</c:v>
                </c:pt>
                <c:pt idx="1235">
                  <c:v>90769.970648304035</c:v>
                </c:pt>
                <c:pt idx="1236">
                  <c:v>90782.509332490998</c:v>
                </c:pt>
                <c:pt idx="1237">
                  <c:v>90861.928538431064</c:v>
                </c:pt>
                <c:pt idx="1238">
                  <c:v>90465.243445823013</c:v>
                </c:pt>
                <c:pt idx="1239">
                  <c:v>90146.429031289765</c:v>
                </c:pt>
                <c:pt idx="1240">
                  <c:v>89705.498199521331</c:v>
                </c:pt>
                <c:pt idx="1241">
                  <c:v>89539.244851910975</c:v>
                </c:pt>
                <c:pt idx="1242">
                  <c:v>89472.764569718245</c:v>
                </c:pt>
                <c:pt idx="1243">
                  <c:v>89698.493988101109</c:v>
                </c:pt>
                <c:pt idx="1244">
                  <c:v>90145.820676827556</c:v>
                </c:pt>
                <c:pt idx="1245">
                  <c:v>90722.158242357618</c:v>
                </c:pt>
                <c:pt idx="1246">
                  <c:v>91278.205107391594</c:v>
                </c:pt>
                <c:pt idx="1247">
                  <c:v>91653.233479680843</c:v>
                </c:pt>
                <c:pt idx="1248">
                  <c:v>91712.869484657553</c:v>
                </c:pt>
                <c:pt idx="1249">
                  <c:v>91451.205502386802</c:v>
                </c:pt>
                <c:pt idx="1250">
                  <c:v>91035.748371709531</c:v>
                </c:pt>
                <c:pt idx="1251">
                  <c:v>90750.056390235914</c:v>
                </c:pt>
                <c:pt idx="1252">
                  <c:v>90111.531818762174</c:v>
                </c:pt>
                <c:pt idx="1253">
                  <c:v>90017.018387744625</c:v>
                </c:pt>
                <c:pt idx="1254">
                  <c:v>90234.420594877345</c:v>
                </c:pt>
                <c:pt idx="1255">
                  <c:v>90737.388787603835</c:v>
                </c:pt>
                <c:pt idx="1256">
                  <c:v>91331.431845768209</c:v>
                </c:pt>
                <c:pt idx="1257">
                  <c:v>92072.250043461332</c:v>
                </c:pt>
                <c:pt idx="1258">
                  <c:v>92668.357788062902</c:v>
                </c:pt>
                <c:pt idx="1259">
                  <c:v>93023.219748283387</c:v>
                </c:pt>
                <c:pt idx="1260">
                  <c:v>92937.686327273099</c:v>
                </c:pt>
                <c:pt idx="1261">
                  <c:v>92889.956230582524</c:v>
                </c:pt>
                <c:pt idx="1262">
                  <c:v>92527.498305593414</c:v>
                </c:pt>
                <c:pt idx="1263">
                  <c:v>92083.817760166698</c:v>
                </c:pt>
                <c:pt idx="1264">
                  <c:v>91880.14640846262</c:v>
                </c:pt>
                <c:pt idx="1265">
                  <c:v>91547.965752766002</c:v>
                </c:pt>
                <c:pt idx="1266">
                  <c:v>91591.016671996462</c:v>
                </c:pt>
                <c:pt idx="1267">
                  <c:v>91412.952535035685</c:v>
                </c:pt>
                <c:pt idx="1268">
                  <c:v>91432.15271854731</c:v>
                </c:pt>
                <c:pt idx="1269">
                  <c:v>91736.00122021226</c:v>
                </c:pt>
                <c:pt idx="1270">
                  <c:v>92030.05700153613</c:v>
                </c:pt>
                <c:pt idx="1271">
                  <c:v>92474.611722989037</c:v>
                </c:pt>
                <c:pt idx="1272">
                  <c:v>92943.223542655527</c:v>
                </c:pt>
                <c:pt idx="1273">
                  <c:v>93276.725082991688</c:v>
                </c:pt>
                <c:pt idx="1274">
                  <c:v>93190.9577366351</c:v>
                </c:pt>
                <c:pt idx="1275">
                  <c:v>92674.263296760211</c:v>
                </c:pt>
                <c:pt idx="1276">
                  <c:v>92321.329723753297</c:v>
                </c:pt>
                <c:pt idx="1277">
                  <c:v>91903.870195050695</c:v>
                </c:pt>
                <c:pt idx="1278">
                  <c:v>91378.776218967774</c:v>
                </c:pt>
                <c:pt idx="1279">
                  <c:v>91246.852407059647</c:v>
                </c:pt>
                <c:pt idx="1280">
                  <c:v>91163.861885543549</c:v>
                </c:pt>
                <c:pt idx="1281">
                  <c:v>91179.482333984008</c:v>
                </c:pt>
                <c:pt idx="1282">
                  <c:v>91765.88467149745</c:v>
                </c:pt>
                <c:pt idx="1283">
                  <c:v>92133.982156037921</c:v>
                </c:pt>
                <c:pt idx="1284">
                  <c:v>92534.510589753481</c:v>
                </c:pt>
                <c:pt idx="1285">
                  <c:v>92506.092539998732</c:v>
                </c:pt>
                <c:pt idx="1286">
                  <c:v>92579.537433100719</c:v>
                </c:pt>
                <c:pt idx="1287">
                  <c:v>92271.991135371427</c:v>
                </c:pt>
                <c:pt idx="1288">
                  <c:v>91850.242991697844</c:v>
                </c:pt>
                <c:pt idx="1289">
                  <c:v>91257.438509420797</c:v>
                </c:pt>
                <c:pt idx="1290">
                  <c:v>90657.973333338625</c:v>
                </c:pt>
                <c:pt idx="1291">
                  <c:v>90031.397057119248</c:v>
                </c:pt>
                <c:pt idx="1292">
                  <c:v>89838.581415616471</c:v>
                </c:pt>
                <c:pt idx="1293">
                  <c:v>89915.632386170502</c:v>
                </c:pt>
                <c:pt idx="1294">
                  <c:v>90191.908508515786</c:v>
                </c:pt>
                <c:pt idx="1295">
                  <c:v>90701.13802107489</c:v>
                </c:pt>
                <c:pt idx="1296">
                  <c:v>91012.272970215636</c:v>
                </c:pt>
                <c:pt idx="1297">
                  <c:v>91491.045310053712</c:v>
                </c:pt>
                <c:pt idx="1298">
                  <c:v>91848.029306219978</c:v>
                </c:pt>
                <c:pt idx="1299">
                  <c:v>91448.992199294007</c:v>
                </c:pt>
                <c:pt idx="1300">
                  <c:v>90887.4862897516</c:v>
                </c:pt>
                <c:pt idx="1301">
                  <c:v>90349.092158181069</c:v>
                </c:pt>
                <c:pt idx="1302">
                  <c:v>89925.457454633186</c:v>
                </c:pt>
                <c:pt idx="1303">
                  <c:v>89461.226973861048</c:v>
                </c:pt>
                <c:pt idx="1304">
                  <c:v>89038.568862675005</c:v>
                </c:pt>
                <c:pt idx="1305">
                  <c:v>88693.376337278125</c:v>
                </c:pt>
                <c:pt idx="1306">
                  <c:v>88710.936295548527</c:v>
                </c:pt>
                <c:pt idx="1307">
                  <c:v>89109.941454487169</c:v>
                </c:pt>
                <c:pt idx="1308">
                  <c:v>89866.470680185565</c:v>
                </c:pt>
                <c:pt idx="1309">
                  <c:v>90489.101161229089</c:v>
                </c:pt>
                <c:pt idx="1310">
                  <c:v>90772.072717696588</c:v>
                </c:pt>
                <c:pt idx="1311">
                  <c:v>90866.095946847126</c:v>
                </c:pt>
                <c:pt idx="1312">
                  <c:v>90436.739833514832</c:v>
                </c:pt>
                <c:pt idx="1313">
                  <c:v>89929.033566684884</c:v>
                </c:pt>
                <c:pt idx="1314">
                  <c:v>88941.399442008798</c:v>
                </c:pt>
                <c:pt idx="1315">
                  <c:v>87966.376366977187</c:v>
                </c:pt>
                <c:pt idx="1316">
                  <c:v>87359.136158843161</c:v>
                </c:pt>
                <c:pt idx="1317">
                  <c:v>87151.022954584885</c:v>
                </c:pt>
                <c:pt idx="1318">
                  <c:v>87307.935252885814</c:v>
                </c:pt>
                <c:pt idx="1319">
                  <c:v>87695.095071402393</c:v>
                </c:pt>
                <c:pt idx="1320">
                  <c:v>88357.17707183637</c:v>
                </c:pt>
                <c:pt idx="1321">
                  <c:v>89020.896436935582</c:v>
                </c:pt>
                <c:pt idx="1322">
                  <c:v>89365.370821698016</c:v>
                </c:pt>
                <c:pt idx="1323">
                  <c:v>89560.864628308409</c:v>
                </c:pt>
                <c:pt idx="1324">
                  <c:v>89397.199660889251</c:v>
                </c:pt>
                <c:pt idx="1325">
                  <c:v>89022.610233858213</c:v>
                </c:pt>
                <c:pt idx="1326">
                  <c:v>88190.021753355977</c:v>
                </c:pt>
                <c:pt idx="1327">
                  <c:v>87216.715138894462</c:v>
                </c:pt>
                <c:pt idx="1328">
                  <c:v>86453.382914646718</c:v>
                </c:pt>
                <c:pt idx="1329">
                  <c:v>86119.153666820086</c:v>
                </c:pt>
                <c:pt idx="1330">
                  <c:v>86053.873881313833</c:v>
                </c:pt>
                <c:pt idx="1331">
                  <c:v>86259.935866270069</c:v>
                </c:pt>
                <c:pt idx="1332">
                  <c:v>86772.534750959414</c:v>
                </c:pt>
                <c:pt idx="1333">
                  <c:v>87595.997969825781</c:v>
                </c:pt>
                <c:pt idx="1334">
                  <c:v>88270.34653627676</c:v>
                </c:pt>
                <c:pt idx="1335">
                  <c:v>88975.914222534848</c:v>
                </c:pt>
                <c:pt idx="1336">
                  <c:v>89177.408814207607</c:v>
                </c:pt>
                <c:pt idx="1337">
                  <c:v>88800.875093397801</c:v>
                </c:pt>
                <c:pt idx="1338">
                  <c:v>88222.943603025822</c:v>
                </c:pt>
                <c:pt idx="1339">
                  <c:v>87023.455085820184</c:v>
                </c:pt>
                <c:pt idx="1340">
                  <c:v>85941.340890771142</c:v>
                </c:pt>
                <c:pt idx="1341">
                  <c:v>84871.669198649441</c:v>
                </c:pt>
                <c:pt idx="1342">
                  <c:v>84332.210178170513</c:v>
                </c:pt>
                <c:pt idx="1343">
                  <c:v>84419.649033937589</c:v>
                </c:pt>
                <c:pt idx="1344">
                  <c:v>84624.489587429736</c:v>
                </c:pt>
                <c:pt idx="1345">
                  <c:v>85152.716953075811</c:v>
                </c:pt>
                <c:pt idx="1346">
                  <c:v>85900.327278172539</c:v>
                </c:pt>
                <c:pt idx="1347">
                  <c:v>86504.936725998414</c:v>
                </c:pt>
                <c:pt idx="1348">
                  <c:v>87096.031986184724</c:v>
                </c:pt>
                <c:pt idx="1349">
                  <c:v>87700.252631564741</c:v>
                </c:pt>
                <c:pt idx="1350">
                  <c:v>87726.906307636003</c:v>
                </c:pt>
                <c:pt idx="1351">
                  <c:v>87606.810076907146</c:v>
                </c:pt>
                <c:pt idx="1352">
                  <c:v>87183.067737131292</c:v>
                </c:pt>
                <c:pt idx="1353">
                  <c:v>86293.075150931458</c:v>
                </c:pt>
                <c:pt idx="1354">
                  <c:v>85376.614171448557</c:v>
                </c:pt>
                <c:pt idx="1355">
                  <c:v>84433.262795641291</c:v>
                </c:pt>
                <c:pt idx="1356">
                  <c:v>84001.600052153168</c:v>
                </c:pt>
                <c:pt idx="1357">
                  <c:v>83341.637386629343</c:v>
                </c:pt>
                <c:pt idx="1358">
                  <c:v>83216.955168070373</c:v>
                </c:pt>
                <c:pt idx="1359">
                  <c:v>83329.372914105013</c:v>
                </c:pt>
                <c:pt idx="1360">
                  <c:v>83853.961128972151</c:v>
                </c:pt>
                <c:pt idx="1361">
                  <c:v>84963.287180755884</c:v>
                </c:pt>
                <c:pt idx="1362">
                  <c:v>86070.571068746591</c:v>
                </c:pt>
                <c:pt idx="1363">
                  <c:v>86665.367262327112</c:v>
                </c:pt>
                <c:pt idx="1364">
                  <c:v>86948.08091239538</c:v>
                </c:pt>
                <c:pt idx="1365">
                  <c:v>86873.445309415169</c:v>
                </c:pt>
                <c:pt idx="1366">
                  <c:v>86496.098861490187</c:v>
                </c:pt>
                <c:pt idx="1367">
                  <c:v>85865.480937554283</c:v>
                </c:pt>
                <c:pt idx="1368">
                  <c:v>85059.729991603439</c:v>
                </c:pt>
                <c:pt idx="1369">
                  <c:v>83898.488995580003</c:v>
                </c:pt>
                <c:pt idx="1370">
                  <c:v>83066.946119262517</c:v>
                </c:pt>
                <c:pt idx="1371">
                  <c:v>82516.688810218475</c:v>
                </c:pt>
                <c:pt idx="1372">
                  <c:v>82414.133289911872</c:v>
                </c:pt>
                <c:pt idx="1373">
                  <c:v>82572.692434877332</c:v>
                </c:pt>
                <c:pt idx="1374">
                  <c:v>83037.401635393326</c:v>
                </c:pt>
                <c:pt idx="1375">
                  <c:v>83802.59247446472</c:v>
                </c:pt>
                <c:pt idx="1376">
                  <c:v>84459.644292067111</c:v>
                </c:pt>
                <c:pt idx="1377">
                  <c:v>85243.627884191912</c:v>
                </c:pt>
                <c:pt idx="1378">
                  <c:v>85807.073401049609</c:v>
                </c:pt>
                <c:pt idx="1379">
                  <c:v>86061.845072407086</c:v>
                </c:pt>
                <c:pt idx="1380">
                  <c:v>86033.255668679005</c:v>
                </c:pt>
                <c:pt idx="1381">
                  <c:v>85457.355370167017</c:v>
                </c:pt>
                <c:pt idx="1382">
                  <c:v>84814.849062565059</c:v>
                </c:pt>
                <c:pt idx="1383">
                  <c:v>83880.574739440621</c:v>
                </c:pt>
                <c:pt idx="1384">
                  <c:v>83270.276498067687</c:v>
                </c:pt>
                <c:pt idx="1385">
                  <c:v>82704.060408075879</c:v>
                </c:pt>
                <c:pt idx="1386">
                  <c:v>82368.793834951692</c:v>
                </c:pt>
                <c:pt idx="1387">
                  <c:v>82244.819145889967</c:v>
                </c:pt>
                <c:pt idx="1388">
                  <c:v>82699.501800423765</c:v>
                </c:pt>
                <c:pt idx="1389">
                  <c:v>83066.817424206747</c:v>
                </c:pt>
                <c:pt idx="1390">
                  <c:v>83942.134934610905</c:v>
                </c:pt>
                <c:pt idx="1391">
                  <c:v>84697.845872166552</c:v>
                </c:pt>
                <c:pt idx="1392">
                  <c:v>85252.075042695054</c:v>
                </c:pt>
                <c:pt idx="1393">
                  <c:v>85222.519316570411</c:v>
                </c:pt>
                <c:pt idx="1394">
                  <c:v>85421.521195542809</c:v>
                </c:pt>
                <c:pt idx="1395">
                  <c:v>85064.882549830945</c:v>
                </c:pt>
                <c:pt idx="1396">
                  <c:v>84467.996657081399</c:v>
                </c:pt>
                <c:pt idx="1397">
                  <c:v>83793.525384050197</c:v>
                </c:pt>
                <c:pt idx="1398">
                  <c:v>82485.076098923397</c:v>
                </c:pt>
                <c:pt idx="1399">
                  <c:v>81679.270649463186</c:v>
                </c:pt>
                <c:pt idx="1400">
                  <c:v>81395.391609134982</c:v>
                </c:pt>
                <c:pt idx="1401">
                  <c:v>81721.634385637692</c:v>
                </c:pt>
                <c:pt idx="1402">
                  <c:v>82411.45001528156</c:v>
                </c:pt>
                <c:pt idx="1403">
                  <c:v>83499.280212130761</c:v>
                </c:pt>
                <c:pt idx="1404">
                  <c:v>84195.95369556181</c:v>
                </c:pt>
                <c:pt idx="1405">
                  <c:v>85082.787775178862</c:v>
                </c:pt>
                <c:pt idx="1406">
                  <c:v>85969.929302787117</c:v>
                </c:pt>
                <c:pt idx="1407">
                  <c:v>85916.655331859452</c:v>
                </c:pt>
                <c:pt idx="1408">
                  <c:v>85284.980589987405</c:v>
                </c:pt>
                <c:pt idx="1409">
                  <c:v>84525.139433400167</c:v>
                </c:pt>
                <c:pt idx="1410">
                  <c:v>83107.761266794376</c:v>
                </c:pt>
                <c:pt idx="1411">
                  <c:v>82224.108530113503</c:v>
                </c:pt>
                <c:pt idx="1412">
                  <c:v>81347.15871674045</c:v>
                </c:pt>
                <c:pt idx="1413">
                  <c:v>80944.10518533834</c:v>
                </c:pt>
                <c:pt idx="1414">
                  <c:v>80878.368750233276</c:v>
                </c:pt>
                <c:pt idx="1415">
                  <c:v>81271.726521904318</c:v>
                </c:pt>
                <c:pt idx="1416">
                  <c:v>81811.04997431903</c:v>
                </c:pt>
                <c:pt idx="1417">
                  <c:v>82699.520181884305</c:v>
                </c:pt>
                <c:pt idx="1418">
                  <c:v>83910.609712410762</c:v>
                </c:pt>
                <c:pt idx="1419">
                  <c:v>85163.869002737192</c:v>
                </c:pt>
                <c:pt idx="1420">
                  <c:v>86157.445990929511</c:v>
                </c:pt>
                <c:pt idx="1421">
                  <c:v>86578.568279192157</c:v>
                </c:pt>
                <c:pt idx="1422">
                  <c:v>86256.732423533133</c:v>
                </c:pt>
                <c:pt idx="1423">
                  <c:v>85553.927972917983</c:v>
                </c:pt>
                <c:pt idx="1424">
                  <c:v>84537.024428210949</c:v>
                </c:pt>
                <c:pt idx="1425">
                  <c:v>82972.559786872618</c:v>
                </c:pt>
                <c:pt idx="1426">
                  <c:v>81543.680833087885</c:v>
                </c:pt>
                <c:pt idx="1427">
                  <c:v>80543.854168031219</c:v>
                </c:pt>
                <c:pt idx="1428">
                  <c:v>79974.011555180972</c:v>
                </c:pt>
                <c:pt idx="1429">
                  <c:v>80177.589133948655</c:v>
                </c:pt>
                <c:pt idx="1430">
                  <c:v>80534.803835528379</c:v>
                </c:pt>
                <c:pt idx="1431">
                  <c:v>81611.538658780366</c:v>
                </c:pt>
                <c:pt idx="1432">
                  <c:v>82595.96191851249</c:v>
                </c:pt>
                <c:pt idx="1433">
                  <c:v>83860.453568421712</c:v>
                </c:pt>
                <c:pt idx="1434">
                  <c:v>85218.709855961177</c:v>
                </c:pt>
                <c:pt idx="1435">
                  <c:v>86313.953107643872</c:v>
                </c:pt>
                <c:pt idx="1436">
                  <c:v>86808.129251724895</c:v>
                </c:pt>
                <c:pt idx="1437">
                  <c:v>87039.439894595605</c:v>
                </c:pt>
                <c:pt idx="1438">
                  <c:v>86741.102214622922</c:v>
                </c:pt>
                <c:pt idx="1439">
                  <c:v>86307.306756612918</c:v>
                </c:pt>
                <c:pt idx="1440">
                  <c:v>85401.036866806346</c:v>
                </c:pt>
                <c:pt idx="1441">
                  <c:v>84401.380966866622</c:v>
                </c:pt>
                <c:pt idx="1442">
                  <c:v>83203.238948226965</c:v>
                </c:pt>
                <c:pt idx="1443">
                  <c:v>82281.077086230638</c:v>
                </c:pt>
                <c:pt idx="1444">
                  <c:v>81598.440817375056</c:v>
                </c:pt>
                <c:pt idx="1445">
                  <c:v>80946.547402370838</c:v>
                </c:pt>
                <c:pt idx="1446">
                  <c:v>80633.681201990345</c:v>
                </c:pt>
                <c:pt idx="1447">
                  <c:v>81051.841789644663</c:v>
                </c:pt>
                <c:pt idx="1448">
                  <c:v>81847.317264689278</c:v>
                </c:pt>
                <c:pt idx="1449">
                  <c:v>82859.188335631232</c:v>
                </c:pt>
                <c:pt idx="1450">
                  <c:v>84584.620220894401</c:v>
                </c:pt>
                <c:pt idx="1451">
                  <c:v>86227.901609305292</c:v>
                </c:pt>
                <c:pt idx="1452">
                  <c:v>87232.553678227996</c:v>
                </c:pt>
                <c:pt idx="1453">
                  <c:v>87478.87240468357</c:v>
                </c:pt>
                <c:pt idx="1454">
                  <c:v>87046.308969853839</c:v>
                </c:pt>
                <c:pt idx="1455">
                  <c:v>86219.801052661816</c:v>
                </c:pt>
                <c:pt idx="1456">
                  <c:v>84991.257220700674</c:v>
                </c:pt>
                <c:pt idx="1457">
                  <c:v>83253.599638119471</c:v>
                </c:pt>
                <c:pt idx="1458">
                  <c:v>81573.825237133919</c:v>
                </c:pt>
                <c:pt idx="1459">
                  <c:v>80527.332303888688</c:v>
                </c:pt>
                <c:pt idx="1460">
                  <c:v>80007.666946538084</c:v>
                </c:pt>
                <c:pt idx="1461">
                  <c:v>79912.483327545648</c:v>
                </c:pt>
                <c:pt idx="1462">
                  <c:v>80825.120604438111</c:v>
                </c:pt>
                <c:pt idx="1463">
                  <c:v>82014.020705519579</c:v>
                </c:pt>
                <c:pt idx="1464">
                  <c:v>83490.950008528147</c:v>
                </c:pt>
                <c:pt idx="1465">
                  <c:v>84710.228539277974</c:v>
                </c:pt>
                <c:pt idx="1466">
                  <c:v>86326.3437166894</c:v>
                </c:pt>
                <c:pt idx="1467">
                  <c:v>87045.922238640371</c:v>
                </c:pt>
                <c:pt idx="1468">
                  <c:v>87049.365989844155</c:v>
                </c:pt>
                <c:pt idx="1469">
                  <c:v>86953.844858170894</c:v>
                </c:pt>
                <c:pt idx="1470">
                  <c:v>86592.341039191248</c:v>
                </c:pt>
                <c:pt idx="1471">
                  <c:v>85315.641298897448</c:v>
                </c:pt>
                <c:pt idx="1472">
                  <c:v>84064.635239682189</c:v>
                </c:pt>
                <c:pt idx="1473">
                  <c:v>82683.215897932459</c:v>
                </c:pt>
                <c:pt idx="1474">
                  <c:v>81766.22217325875</c:v>
                </c:pt>
                <c:pt idx="1475">
                  <c:v>81239.291944942524</c:v>
                </c:pt>
                <c:pt idx="1476">
                  <c:v>81180.742396229252</c:v>
                </c:pt>
                <c:pt idx="1477">
                  <c:v>81607.625828618126</c:v>
                </c:pt>
                <c:pt idx="1478">
                  <c:v>82174.492244435038</c:v>
                </c:pt>
                <c:pt idx="1479">
                  <c:v>82942.042406198554</c:v>
                </c:pt>
                <c:pt idx="1480">
                  <c:v>84083.268403101654</c:v>
                </c:pt>
                <c:pt idx="1481">
                  <c:v>85428.27572344779</c:v>
                </c:pt>
                <c:pt idx="1482">
                  <c:v>86489.102238772743</c:v>
                </c:pt>
                <c:pt idx="1483">
                  <c:v>87169.20003785094</c:v>
                </c:pt>
                <c:pt idx="1484">
                  <c:v>87297.382083801436</c:v>
                </c:pt>
                <c:pt idx="1485">
                  <c:v>86774.265668218693</c:v>
                </c:pt>
                <c:pt idx="1486">
                  <c:v>85160.188452653339</c:v>
                </c:pt>
                <c:pt idx="1487">
                  <c:v>83106.768455757585</c:v>
                </c:pt>
                <c:pt idx="1488">
                  <c:v>81230.476317894179</c:v>
                </c:pt>
                <c:pt idx="1489">
                  <c:v>79644.601576900342</c:v>
                </c:pt>
                <c:pt idx="1490">
                  <c:v>79008.866404282002</c:v>
                </c:pt>
                <c:pt idx="1491">
                  <c:v>78688.106012231598</c:v>
                </c:pt>
                <c:pt idx="1492">
                  <c:v>79108.022059073774</c:v>
                </c:pt>
                <c:pt idx="1493">
                  <c:v>80094.157945207699</c:v>
                </c:pt>
                <c:pt idx="1494">
                  <c:v>81480.142416250572</c:v>
                </c:pt>
                <c:pt idx="1495">
                  <c:v>83277.263537284147</c:v>
                </c:pt>
                <c:pt idx="1496">
                  <c:v>84894.485959320751</c:v>
                </c:pt>
                <c:pt idx="1497">
                  <c:v>86135.114872030535</c:v>
                </c:pt>
                <c:pt idx="1498">
                  <c:v>86910.017063613195</c:v>
                </c:pt>
                <c:pt idx="1499">
                  <c:v>87201.502855442581</c:v>
                </c:pt>
                <c:pt idx="1500">
                  <c:v>86894.069805991589</c:v>
                </c:pt>
                <c:pt idx="1501">
                  <c:v>86658.996265337424</c:v>
                </c:pt>
                <c:pt idx="1502">
                  <c:v>85407.294415738172</c:v>
                </c:pt>
                <c:pt idx="1503">
                  <c:v>83860.343215177214</c:v>
                </c:pt>
                <c:pt idx="1504">
                  <c:v>82379.453191005727</c:v>
                </c:pt>
                <c:pt idx="1505">
                  <c:v>81150.623638579695</c:v>
                </c:pt>
                <c:pt idx="1506">
                  <c:v>79964.726182997925</c:v>
                </c:pt>
                <c:pt idx="1507">
                  <c:v>79032.100473553015</c:v>
                </c:pt>
                <c:pt idx="1508">
                  <c:v>78670.762935473715</c:v>
                </c:pt>
                <c:pt idx="1509">
                  <c:v>78951.65402494368</c:v>
                </c:pt>
                <c:pt idx="1510">
                  <c:v>79354.998773737112</c:v>
                </c:pt>
                <c:pt idx="1511">
                  <c:v>80631.129328350682</c:v>
                </c:pt>
                <c:pt idx="1512">
                  <c:v>82664.595734633636</c:v>
                </c:pt>
                <c:pt idx="1513">
                  <c:v>84710.596524452048</c:v>
                </c:pt>
                <c:pt idx="1514">
                  <c:v>86448.964061326216</c:v>
                </c:pt>
                <c:pt idx="1515">
                  <c:v>87913.820264257185</c:v>
                </c:pt>
                <c:pt idx="1516">
                  <c:v>88685.876994661347</c:v>
                </c:pt>
                <c:pt idx="1517">
                  <c:v>88339.748125111611</c:v>
                </c:pt>
                <c:pt idx="1518">
                  <c:v>87647.701194965703</c:v>
                </c:pt>
                <c:pt idx="1519">
                  <c:v>85898.873037054931</c:v>
                </c:pt>
                <c:pt idx="1520">
                  <c:v>84346.320109533335</c:v>
                </c:pt>
                <c:pt idx="1521">
                  <c:v>82643.623000047577</c:v>
                </c:pt>
                <c:pt idx="1522">
                  <c:v>81014.98611536462</c:v>
                </c:pt>
                <c:pt idx="1523">
                  <c:v>79559.844209483708</c:v>
                </c:pt>
                <c:pt idx="1524">
                  <c:v>78563.959686026297</c:v>
                </c:pt>
                <c:pt idx="1525">
                  <c:v>78248.442177692152</c:v>
                </c:pt>
                <c:pt idx="1526">
                  <c:v>78265.907757530236</c:v>
                </c:pt>
                <c:pt idx="1527">
                  <c:v>79195.318898057783</c:v>
                </c:pt>
                <c:pt idx="1528">
                  <c:v>80245.387378961663</c:v>
                </c:pt>
                <c:pt idx="1529">
                  <c:v>81519.194648961289</c:v>
                </c:pt>
                <c:pt idx="1530">
                  <c:v>82947.189882150342</c:v>
                </c:pt>
                <c:pt idx="1531">
                  <c:v>84245.988852751951</c:v>
                </c:pt>
                <c:pt idx="1532">
                  <c:v>85403.374243545084</c:v>
                </c:pt>
                <c:pt idx="1533">
                  <c:v>86870.37006244743</c:v>
                </c:pt>
                <c:pt idx="1534">
                  <c:v>87938.246856147991</c:v>
                </c:pt>
                <c:pt idx="1535">
                  <c:v>88700.617734842672</c:v>
                </c:pt>
                <c:pt idx="1536">
                  <c:v>88788.584590245795</c:v>
                </c:pt>
                <c:pt idx="1537">
                  <c:v>87375.841108074892</c:v>
                </c:pt>
                <c:pt idx="1538">
                  <c:v>85440.790973130512</c:v>
                </c:pt>
                <c:pt idx="1539">
                  <c:v>83334.263984084304</c:v>
                </c:pt>
                <c:pt idx="1540">
                  <c:v>81663.471784456982</c:v>
                </c:pt>
                <c:pt idx="1541">
                  <c:v>80359.81090562843</c:v>
                </c:pt>
                <c:pt idx="1542">
                  <c:v>79344.983836675805</c:v>
                </c:pt>
                <c:pt idx="1543">
                  <c:v>79055.206582743471</c:v>
                </c:pt>
                <c:pt idx="1544">
                  <c:v>78889.181686516778</c:v>
                </c:pt>
                <c:pt idx="1545">
                  <c:v>79532.82201123581</c:v>
                </c:pt>
                <c:pt idx="1546">
                  <c:v>80717.766914182605</c:v>
                </c:pt>
                <c:pt idx="1547">
                  <c:v>82658.346165821247</c:v>
                </c:pt>
                <c:pt idx="1548">
                  <c:v>84514.836701708264</c:v>
                </c:pt>
                <c:pt idx="1549">
                  <c:v>85997.045320086894</c:v>
                </c:pt>
                <c:pt idx="1550">
                  <c:v>87936.533672424688</c:v>
                </c:pt>
                <c:pt idx="1551">
                  <c:v>89158.482417654173</c:v>
                </c:pt>
                <c:pt idx="1552">
                  <c:v>89825.936404726264</c:v>
                </c:pt>
                <c:pt idx="1553">
                  <c:v>89392.794838887698</c:v>
                </c:pt>
                <c:pt idx="1554">
                  <c:v>88105.517222764349</c:v>
                </c:pt>
                <c:pt idx="1555">
                  <c:v>86410.667629529737</c:v>
                </c:pt>
                <c:pt idx="1556">
                  <c:v>84931.398054823017</c:v>
                </c:pt>
                <c:pt idx="1557">
                  <c:v>82824.150624467089</c:v>
                </c:pt>
                <c:pt idx="1558">
                  <c:v>80890.248844605914</c:v>
                </c:pt>
                <c:pt idx="1559">
                  <c:v>79140.409253578007</c:v>
                </c:pt>
                <c:pt idx="1560">
                  <c:v>78395.431901911783</c:v>
                </c:pt>
                <c:pt idx="1561">
                  <c:v>78095.495986093825</c:v>
                </c:pt>
                <c:pt idx="1562">
                  <c:v>77993.597368712784</c:v>
                </c:pt>
                <c:pt idx="1563">
                  <c:v>78759.864097951111</c:v>
                </c:pt>
                <c:pt idx="1564">
                  <c:v>79797.985160833356</c:v>
                </c:pt>
                <c:pt idx="1565">
                  <c:v>80473.47228928472</c:v>
                </c:pt>
                <c:pt idx="1566">
                  <c:v>81426.745590654959</c:v>
                </c:pt>
                <c:pt idx="1567">
                  <c:v>82616.805449113279</c:v>
                </c:pt>
                <c:pt idx="1568">
                  <c:v>83862.550281165502</c:v>
                </c:pt>
                <c:pt idx="1569">
                  <c:v>84637.000652500647</c:v>
                </c:pt>
                <c:pt idx="1570">
                  <c:v>85376.006827891353</c:v>
                </c:pt>
                <c:pt idx="1571">
                  <c:v>86375.685778468571</c:v>
                </c:pt>
                <c:pt idx="1572">
                  <c:v>86835.879645943583</c:v>
                </c:pt>
                <c:pt idx="1573">
                  <c:v>86506.649065512014</c:v>
                </c:pt>
                <c:pt idx="1574">
                  <c:v>85506.184166275983</c:v>
                </c:pt>
                <c:pt idx="1575">
                  <c:v>84105.470219330105</c:v>
                </c:pt>
                <c:pt idx="1576">
                  <c:v>82529.187009547677</c:v>
                </c:pt>
                <c:pt idx="1577">
                  <c:v>80663.789962839684</c:v>
                </c:pt>
                <c:pt idx="1578">
                  <c:v>78830.636061527985</c:v>
                </c:pt>
                <c:pt idx="1579">
                  <c:v>77855.706035289157</c:v>
                </c:pt>
                <c:pt idx="1580">
                  <c:v>77443.793506912058</c:v>
                </c:pt>
                <c:pt idx="1581">
                  <c:v>77994.220351954398</c:v>
                </c:pt>
                <c:pt idx="1582">
                  <c:v>78633.620939349101</c:v>
                </c:pt>
                <c:pt idx="1583">
                  <c:v>80030.55086165457</c:v>
                </c:pt>
                <c:pt idx="1584">
                  <c:v>81974.810048746192</c:v>
                </c:pt>
                <c:pt idx="1585">
                  <c:v>83916.863220010404</c:v>
                </c:pt>
                <c:pt idx="1586">
                  <c:v>85831.500219857815</c:v>
                </c:pt>
                <c:pt idx="1587">
                  <c:v>87462.295800130902</c:v>
                </c:pt>
                <c:pt idx="1588">
                  <c:v>88909.83341259633</c:v>
                </c:pt>
                <c:pt idx="1589">
                  <c:v>88676.166571166628</c:v>
                </c:pt>
                <c:pt idx="1590">
                  <c:v>87714.509647788145</c:v>
                </c:pt>
                <c:pt idx="1591">
                  <c:v>85341.77497590502</c:v>
                </c:pt>
                <c:pt idx="1592">
                  <c:v>82645.111854201154</c:v>
                </c:pt>
                <c:pt idx="1593">
                  <c:v>80160.704300542304</c:v>
                </c:pt>
                <c:pt idx="1594">
                  <c:v>78621.393281631346</c:v>
                </c:pt>
                <c:pt idx="1595">
                  <c:v>77932.528231479067</c:v>
                </c:pt>
                <c:pt idx="1596">
                  <c:v>77822.23411446609</c:v>
                </c:pt>
                <c:pt idx="1597">
                  <c:v>78375.87504300609</c:v>
                </c:pt>
                <c:pt idx="1598">
                  <c:v>78651.935145643627</c:v>
                </c:pt>
                <c:pt idx="1599">
                  <c:v>79220.261898773504</c:v>
                </c:pt>
                <c:pt idx="1600">
                  <c:v>80580.937234069323</c:v>
                </c:pt>
                <c:pt idx="1601">
                  <c:v>81395.520183109678</c:v>
                </c:pt>
                <c:pt idx="1602">
                  <c:v>82579.805587095121</c:v>
                </c:pt>
                <c:pt idx="1603">
                  <c:v>83718.856718581228</c:v>
                </c:pt>
                <c:pt idx="1604">
                  <c:v>85221.912010860149</c:v>
                </c:pt>
                <c:pt idx="1605">
                  <c:v>86452.259788759548</c:v>
                </c:pt>
                <c:pt idx="1606">
                  <c:v>87013.031859713432</c:v>
                </c:pt>
                <c:pt idx="1607">
                  <c:v>87180.986657191737</c:v>
                </c:pt>
                <c:pt idx="1608">
                  <c:v>86756.698748683673</c:v>
                </c:pt>
                <c:pt idx="1609">
                  <c:v>85894.086932730206</c:v>
                </c:pt>
                <c:pt idx="1610">
                  <c:v>84706.051911639239</c:v>
                </c:pt>
                <c:pt idx="1611">
                  <c:v>83102.355968374846</c:v>
                </c:pt>
                <c:pt idx="1612">
                  <c:v>81426.488437805732</c:v>
                </c:pt>
                <c:pt idx="1613">
                  <c:v>79722.025160469362</c:v>
                </c:pt>
                <c:pt idx="1614">
                  <c:v>77748.954552639829</c:v>
                </c:pt>
                <c:pt idx="1615">
                  <c:v>75904.702635613867</c:v>
                </c:pt>
                <c:pt idx="1616">
                  <c:v>74979.406056676933</c:v>
                </c:pt>
                <c:pt idx="1617">
                  <c:v>75083.696911048872</c:v>
                </c:pt>
                <c:pt idx="1618">
                  <c:v>75709.498621556515</c:v>
                </c:pt>
                <c:pt idx="1619">
                  <c:v>76427.908345706252</c:v>
                </c:pt>
                <c:pt idx="1620">
                  <c:v>77584.824587447176</c:v>
                </c:pt>
                <c:pt idx="1621">
                  <c:v>78875.631431928516</c:v>
                </c:pt>
                <c:pt idx="1622">
                  <c:v>80362.986404359297</c:v>
                </c:pt>
                <c:pt idx="1623">
                  <c:v>81941.130751511111</c:v>
                </c:pt>
                <c:pt idx="1624">
                  <c:v>82772.679823531216</c:v>
                </c:pt>
                <c:pt idx="1625">
                  <c:v>82698.288624457244</c:v>
                </c:pt>
                <c:pt idx="1626">
                  <c:v>82105.527923956019</c:v>
                </c:pt>
                <c:pt idx="1627">
                  <c:v>81050.00541278781</c:v>
                </c:pt>
                <c:pt idx="1628">
                  <c:v>79245.076976345488</c:v>
                </c:pt>
                <c:pt idx="1629">
                  <c:v>77167.165425943269</c:v>
                </c:pt>
                <c:pt idx="1630">
                  <c:v>75564.810445568146</c:v>
                </c:pt>
                <c:pt idx="1631">
                  <c:v>73295.310794169025</c:v>
                </c:pt>
                <c:pt idx="1632">
                  <c:v>71282.769567893527</c:v>
                </c:pt>
                <c:pt idx="1633">
                  <c:v>69334.462215715466</c:v>
                </c:pt>
                <c:pt idx="1634">
                  <c:v>68205.435595325951</c:v>
                </c:pt>
                <c:pt idx="1635">
                  <c:v>67664.318626499677</c:v>
                </c:pt>
                <c:pt idx="1636">
                  <c:v>67427.277071888835</c:v>
                </c:pt>
                <c:pt idx="1637">
                  <c:v>67242.979326487373</c:v>
                </c:pt>
                <c:pt idx="1638">
                  <c:v>67644.020340744144</c:v>
                </c:pt>
                <c:pt idx="1639">
                  <c:v>67942.492234642865</c:v>
                </c:pt>
                <c:pt idx="1640">
                  <c:v>68734.314593398201</c:v>
                </c:pt>
                <c:pt idx="1641">
                  <c:v>69218.988490777105</c:v>
                </c:pt>
                <c:pt idx="1642">
                  <c:v>68983.931839010242</c:v>
                </c:pt>
                <c:pt idx="1643">
                  <c:v>68761.64487108594</c:v>
                </c:pt>
                <c:pt idx="1644">
                  <c:v>67903.586464934546</c:v>
                </c:pt>
                <c:pt idx="1645">
                  <c:v>66056.296922118825</c:v>
                </c:pt>
                <c:pt idx="1646">
                  <c:v>64030.045808241157</c:v>
                </c:pt>
                <c:pt idx="1647">
                  <c:v>62054.924813521611</c:v>
                </c:pt>
                <c:pt idx="1648">
                  <c:v>59632.896383914296</c:v>
                </c:pt>
                <c:pt idx="1649">
                  <c:v>57671.432119324949</c:v>
                </c:pt>
                <c:pt idx="1650">
                  <c:v>56108.118362336296</c:v>
                </c:pt>
                <c:pt idx="1651">
                  <c:v>54808.327274402691</c:v>
                </c:pt>
                <c:pt idx="1652">
                  <c:v>54017.001531081929</c:v>
                </c:pt>
                <c:pt idx="1653">
                  <c:v>53711.62569386969</c:v>
                </c:pt>
                <c:pt idx="1654">
                  <c:v>53787.842865127903</c:v>
                </c:pt>
                <c:pt idx="1655">
                  <c:v>54345.074138823045</c:v>
                </c:pt>
                <c:pt idx="1656">
                  <c:v>54845.899245708213</c:v>
                </c:pt>
                <c:pt idx="1657">
                  <c:v>55383.300244619772</c:v>
                </c:pt>
                <c:pt idx="1658">
                  <c:v>56331.892705927014</c:v>
                </c:pt>
                <c:pt idx="1659">
                  <c:v>57056.150044485599</c:v>
                </c:pt>
                <c:pt idx="1660">
                  <c:v>57843.129041081018</c:v>
                </c:pt>
                <c:pt idx="1661">
                  <c:v>58804.932677291021</c:v>
                </c:pt>
                <c:pt idx="1662">
                  <c:v>59922.514654463143</c:v>
                </c:pt>
                <c:pt idx="1663">
                  <c:v>60843.039493915167</c:v>
                </c:pt>
                <c:pt idx="1664">
                  <c:v>61367.283405815215</c:v>
                </c:pt>
                <c:pt idx="1665">
                  <c:v>61522.542329545613</c:v>
                </c:pt>
                <c:pt idx="1666">
                  <c:v>61322.944764956606</c:v>
                </c:pt>
                <c:pt idx="1667">
                  <c:v>60913.479122090372</c:v>
                </c:pt>
                <c:pt idx="1668">
                  <c:v>59893.79927901717</c:v>
                </c:pt>
                <c:pt idx="1669">
                  <c:v>58874.006915616133</c:v>
                </c:pt>
                <c:pt idx="1670">
                  <c:v>57777.366835290748</c:v>
                </c:pt>
                <c:pt idx="1671">
                  <c:v>57113.142865647198</c:v>
                </c:pt>
                <c:pt idx="1672">
                  <c:v>56446.47494731097</c:v>
                </c:pt>
                <c:pt idx="1673">
                  <c:v>56221.364172691625</c:v>
                </c:pt>
                <c:pt idx="1674">
                  <c:v>56547.491895045874</c:v>
                </c:pt>
                <c:pt idx="1675">
                  <c:v>57504.531913251529</c:v>
                </c:pt>
                <c:pt idx="1676">
                  <c:v>59107.047247896327</c:v>
                </c:pt>
                <c:pt idx="1677">
                  <c:v>60910.352331064219</c:v>
                </c:pt>
                <c:pt idx="1678">
                  <c:v>62830.352093257017</c:v>
                </c:pt>
                <c:pt idx="1679">
                  <c:v>64907.458007600544</c:v>
                </c:pt>
                <c:pt idx="1680">
                  <c:v>66337.898301655136</c:v>
                </c:pt>
                <c:pt idx="1681">
                  <c:v>67392.146219411443</c:v>
                </c:pt>
                <c:pt idx="1682">
                  <c:v>67791.683773093624</c:v>
                </c:pt>
                <c:pt idx="1683">
                  <c:v>67728.950283900951</c:v>
                </c:pt>
                <c:pt idx="1684">
                  <c:v>67150.366183903912</c:v>
                </c:pt>
                <c:pt idx="1685">
                  <c:v>66073.172847628972</c:v>
                </c:pt>
                <c:pt idx="1686">
                  <c:v>64770.689828061746</c:v>
                </c:pt>
                <c:pt idx="1687">
                  <c:v>63477.556134848477</c:v>
                </c:pt>
                <c:pt idx="1688">
                  <c:v>62292.043231875163</c:v>
                </c:pt>
                <c:pt idx="1689">
                  <c:v>61234.131177443349</c:v>
                </c:pt>
                <c:pt idx="1690">
                  <c:v>60715.581396973452</c:v>
                </c:pt>
                <c:pt idx="1691">
                  <c:v>60280.827204500376</c:v>
                </c:pt>
                <c:pt idx="1692">
                  <c:v>60197.643196982252</c:v>
                </c:pt>
                <c:pt idx="1693">
                  <c:v>60127.985836832122</c:v>
                </c:pt>
                <c:pt idx="1694">
                  <c:v>60727.438762443599</c:v>
                </c:pt>
                <c:pt idx="1695">
                  <c:v>61444.495436388264</c:v>
                </c:pt>
                <c:pt idx="1696">
                  <c:v>62467.273201882403</c:v>
                </c:pt>
                <c:pt idx="1697">
                  <c:v>63711.01033769409</c:v>
                </c:pt>
                <c:pt idx="1698">
                  <c:v>64873.990695127446</c:v>
                </c:pt>
                <c:pt idx="1699">
                  <c:v>66351.541277244483</c:v>
                </c:pt>
                <c:pt idx="1700">
                  <c:v>67453.512964259295</c:v>
                </c:pt>
                <c:pt idx="1701">
                  <c:v>68581.165563273287</c:v>
                </c:pt>
                <c:pt idx="1702">
                  <c:v>69146.596270945796</c:v>
                </c:pt>
                <c:pt idx="1703">
                  <c:v>69171.888351349276</c:v>
                </c:pt>
                <c:pt idx="1704">
                  <c:v>68638.012485863714</c:v>
                </c:pt>
                <c:pt idx="1705">
                  <c:v>67372.814933718822</c:v>
                </c:pt>
                <c:pt idx="1706">
                  <c:v>65928.970230911014</c:v>
                </c:pt>
                <c:pt idx="1707">
                  <c:v>64285.302144988214</c:v>
                </c:pt>
                <c:pt idx="1708">
                  <c:v>62587.200347738602</c:v>
                </c:pt>
                <c:pt idx="1709">
                  <c:v>61115.97434651175</c:v>
                </c:pt>
                <c:pt idx="1710">
                  <c:v>59960.312867116729</c:v>
                </c:pt>
                <c:pt idx="1711">
                  <c:v>59495.714862331086</c:v>
                </c:pt>
                <c:pt idx="1712">
                  <c:v>59237.454463088849</c:v>
                </c:pt>
                <c:pt idx="1713">
                  <c:v>59229.815550889311</c:v>
                </c:pt>
                <c:pt idx="1714">
                  <c:v>59400.650824580909</c:v>
                </c:pt>
                <c:pt idx="1715">
                  <c:v>59393.72774171106</c:v>
                </c:pt>
                <c:pt idx="1716">
                  <c:v>59447.876484596716</c:v>
                </c:pt>
                <c:pt idx="1717">
                  <c:v>59923.232552294343</c:v>
                </c:pt>
                <c:pt idx="1718">
                  <c:v>60316.021018850493</c:v>
                </c:pt>
                <c:pt idx="1719">
                  <c:v>61063.597714331605</c:v>
                </c:pt>
                <c:pt idx="1720">
                  <c:v>61756.243871981686</c:v>
                </c:pt>
                <c:pt idx="1721">
                  <c:v>62842.601727312467</c:v>
                </c:pt>
                <c:pt idx="1722">
                  <c:v>63955.592050229716</c:v>
                </c:pt>
                <c:pt idx="1723">
                  <c:v>64937.567153486831</c:v>
                </c:pt>
                <c:pt idx="1724">
                  <c:v>65256.844970090504</c:v>
                </c:pt>
                <c:pt idx="1725">
                  <c:v>65081.716754205598</c:v>
                </c:pt>
                <c:pt idx="1726">
                  <c:v>64404.784538304528</c:v>
                </c:pt>
                <c:pt idx="1727">
                  <c:v>63053.163145209612</c:v>
                </c:pt>
                <c:pt idx="1728">
                  <c:v>61727.713194240467</c:v>
                </c:pt>
                <c:pt idx="1729">
                  <c:v>60154.68111056526</c:v>
                </c:pt>
                <c:pt idx="1730">
                  <c:v>58812.710843465255</c:v>
                </c:pt>
                <c:pt idx="1731">
                  <c:v>57760.20226232156</c:v>
                </c:pt>
                <c:pt idx="1732">
                  <c:v>56811.433431509286</c:v>
                </c:pt>
                <c:pt idx="1733">
                  <c:v>56344.148800507362</c:v>
                </c:pt>
                <c:pt idx="1734">
                  <c:v>56056.448646550685</c:v>
                </c:pt>
                <c:pt idx="1735">
                  <c:v>56035.267359680758</c:v>
                </c:pt>
                <c:pt idx="1736">
                  <c:v>56360.961040836708</c:v>
                </c:pt>
                <c:pt idx="1737">
                  <c:v>57046.010867563586</c:v>
                </c:pt>
                <c:pt idx="1738">
                  <c:v>57800.044690411647</c:v>
                </c:pt>
                <c:pt idx="1739">
                  <c:v>58655.85406095456</c:v>
                </c:pt>
                <c:pt idx="1740">
                  <c:v>59354.14537863493</c:v>
                </c:pt>
                <c:pt idx="1741">
                  <c:v>60177.158265115606</c:v>
                </c:pt>
                <c:pt idx="1742">
                  <c:v>60901.025942155677</c:v>
                </c:pt>
                <c:pt idx="1743">
                  <c:v>61634.051356061085</c:v>
                </c:pt>
                <c:pt idx="1744">
                  <c:v>61845.116563737502</c:v>
                </c:pt>
                <c:pt idx="1745">
                  <c:v>61874.137296080837</c:v>
                </c:pt>
                <c:pt idx="1746">
                  <c:v>61871.276556257777</c:v>
                </c:pt>
                <c:pt idx="1747">
                  <c:v>61760.9211312107</c:v>
                </c:pt>
                <c:pt idx="1748">
                  <c:v>61164.255971528561</c:v>
                </c:pt>
                <c:pt idx="1749">
                  <c:v>60608.406124536319</c:v>
                </c:pt>
                <c:pt idx="1750">
                  <c:v>59951.823366629083</c:v>
                </c:pt>
                <c:pt idx="1751">
                  <c:v>58954.666914532034</c:v>
                </c:pt>
                <c:pt idx="1752">
                  <c:v>57810.426246486873</c:v>
                </c:pt>
                <c:pt idx="1753">
                  <c:v>56473.760581517643</c:v>
                </c:pt>
                <c:pt idx="1754">
                  <c:v>55252.564409190287</c:v>
                </c:pt>
                <c:pt idx="1755">
                  <c:v>54117.833811848919</c:v>
                </c:pt>
                <c:pt idx="1756">
                  <c:v>53161.441318220423</c:v>
                </c:pt>
                <c:pt idx="1757">
                  <c:v>52768.297650584791</c:v>
                </c:pt>
                <c:pt idx="1758">
                  <c:v>52546.114405465065</c:v>
                </c:pt>
                <c:pt idx="1759">
                  <c:v>52603.032467855126</c:v>
                </c:pt>
                <c:pt idx="1760">
                  <c:v>52987.447733929766</c:v>
                </c:pt>
                <c:pt idx="1761">
                  <c:v>53210.804881982083</c:v>
                </c:pt>
                <c:pt idx="1762">
                  <c:v>53877.834865032273</c:v>
                </c:pt>
                <c:pt idx="1763">
                  <c:v>54468.049494926971</c:v>
                </c:pt>
                <c:pt idx="1764">
                  <c:v>55387.458023132254</c:v>
                </c:pt>
                <c:pt idx="1765">
                  <c:v>56238.870491746275</c:v>
                </c:pt>
                <c:pt idx="1766">
                  <c:v>56879.850618363518</c:v>
                </c:pt>
                <c:pt idx="1767">
                  <c:v>57240.591329327312</c:v>
                </c:pt>
                <c:pt idx="1768">
                  <c:v>57557.960475007407</c:v>
                </c:pt>
                <c:pt idx="1769">
                  <c:v>57029.577451482051</c:v>
                </c:pt>
                <c:pt idx="1770">
                  <c:v>56569.544718685247</c:v>
                </c:pt>
                <c:pt idx="1771">
                  <c:v>55810.8626836697</c:v>
                </c:pt>
                <c:pt idx="1772">
                  <c:v>54842.921240888245</c:v>
                </c:pt>
                <c:pt idx="1773">
                  <c:v>53831.297057110758</c:v>
                </c:pt>
                <c:pt idx="1774">
                  <c:v>52831.492742050177</c:v>
                </c:pt>
                <c:pt idx="1775">
                  <c:v>51763.688909783014</c:v>
                </c:pt>
                <c:pt idx="1776">
                  <c:v>50815.816903965919</c:v>
                </c:pt>
                <c:pt idx="1777">
                  <c:v>50026.832013025341</c:v>
                </c:pt>
                <c:pt idx="1778">
                  <c:v>49592.133859136171</c:v>
                </c:pt>
                <c:pt idx="1779">
                  <c:v>49037.052067824538</c:v>
                </c:pt>
                <c:pt idx="1780">
                  <c:v>48573.646327773735</c:v>
                </c:pt>
                <c:pt idx="1781">
                  <c:v>48534.02014053108</c:v>
                </c:pt>
                <c:pt idx="1782">
                  <c:v>48690.537744279784</c:v>
                </c:pt>
                <c:pt idx="1783">
                  <c:v>48882.357958277848</c:v>
                </c:pt>
                <c:pt idx="1784">
                  <c:v>49161.325312621077</c:v>
                </c:pt>
                <c:pt idx="1785">
                  <c:v>49594.720103915111</c:v>
                </c:pt>
                <c:pt idx="1786">
                  <c:v>50175.602457808527</c:v>
                </c:pt>
                <c:pt idx="1787">
                  <c:v>50872.131121513608</c:v>
                </c:pt>
                <c:pt idx="1788">
                  <c:v>51374.418046157276</c:v>
                </c:pt>
                <c:pt idx="1789">
                  <c:v>51787.012195093448</c:v>
                </c:pt>
                <c:pt idx="1790">
                  <c:v>51712.177623625845</c:v>
                </c:pt>
                <c:pt idx="1791">
                  <c:v>51625.504157386429</c:v>
                </c:pt>
                <c:pt idx="1792">
                  <c:v>50849.172033592236</c:v>
                </c:pt>
                <c:pt idx="1793">
                  <c:v>50010.047706016725</c:v>
                </c:pt>
                <c:pt idx="1794">
                  <c:v>48912.090810953348</c:v>
                </c:pt>
                <c:pt idx="1795">
                  <c:v>47760.197482906762</c:v>
                </c:pt>
                <c:pt idx="1796">
                  <c:v>46562.85553407541</c:v>
                </c:pt>
                <c:pt idx="1797">
                  <c:v>45431.311208360312</c:v>
                </c:pt>
                <c:pt idx="1798">
                  <c:v>44554.135349706121</c:v>
                </c:pt>
                <c:pt idx="1799">
                  <c:v>43847.914786520319</c:v>
                </c:pt>
                <c:pt idx="1800">
                  <c:v>43285.372475241536</c:v>
                </c:pt>
                <c:pt idx="1801">
                  <c:v>42839.351879868242</c:v>
                </c:pt>
                <c:pt idx="1802">
                  <c:v>42637.383182438396</c:v>
                </c:pt>
                <c:pt idx="1803">
                  <c:v>42621.360862623376</c:v>
                </c:pt>
                <c:pt idx="1804">
                  <c:v>42646.403575938275</c:v>
                </c:pt>
                <c:pt idx="1805">
                  <c:v>42699.527970788928</c:v>
                </c:pt>
                <c:pt idx="1806">
                  <c:v>42636.224930189826</c:v>
                </c:pt>
                <c:pt idx="1807">
                  <c:v>42775.579886484651</c:v>
                </c:pt>
                <c:pt idx="1808">
                  <c:v>42944.562820531428</c:v>
                </c:pt>
                <c:pt idx="1809">
                  <c:v>43138.558560261372</c:v>
                </c:pt>
                <c:pt idx="1810">
                  <c:v>43175.544587171084</c:v>
                </c:pt>
                <c:pt idx="1811">
                  <c:v>43319.573107963981</c:v>
                </c:pt>
                <c:pt idx="1812">
                  <c:v>43342.286608732662</c:v>
                </c:pt>
                <c:pt idx="1813">
                  <c:v>43333.397867077838</c:v>
                </c:pt>
                <c:pt idx="1814">
                  <c:v>43447.115370114494</c:v>
                </c:pt>
                <c:pt idx="1815">
                  <c:v>43165.463684077091</c:v>
                </c:pt>
                <c:pt idx="1816">
                  <c:v>42899.741358386265</c:v>
                </c:pt>
                <c:pt idx="1817">
                  <c:v>42316.199501449599</c:v>
                </c:pt>
                <c:pt idx="1818">
                  <c:v>41468.073466230198</c:v>
                </c:pt>
                <c:pt idx="1819">
                  <c:v>40581.697625027628</c:v>
                </c:pt>
                <c:pt idx="1820">
                  <c:v>39495.66290783423</c:v>
                </c:pt>
                <c:pt idx="1821">
                  <c:v>38759.288283172842</c:v>
                </c:pt>
                <c:pt idx="1822">
                  <c:v>38114.719973852632</c:v>
                </c:pt>
                <c:pt idx="1823">
                  <c:v>37673.386792377889</c:v>
                </c:pt>
                <c:pt idx="1824">
                  <c:v>37414.025138521582</c:v>
                </c:pt>
                <c:pt idx="1825">
                  <c:v>37520.139174657932</c:v>
                </c:pt>
                <c:pt idx="1826">
                  <c:v>37706.500444094396</c:v>
                </c:pt>
                <c:pt idx="1827">
                  <c:v>38081.602316020995</c:v>
                </c:pt>
                <c:pt idx="1828">
                  <c:v>38215.11190119433</c:v>
                </c:pt>
                <c:pt idx="1829">
                  <c:v>38953.221495489532</c:v>
                </c:pt>
                <c:pt idx="1830">
                  <c:v>39207.745611201033</c:v>
                </c:pt>
                <c:pt idx="1831">
                  <c:v>39497.759095196234</c:v>
                </c:pt>
                <c:pt idx="1832">
                  <c:v>40019.917875133491</c:v>
                </c:pt>
                <c:pt idx="1833">
                  <c:v>40349.93961925598</c:v>
                </c:pt>
                <c:pt idx="1834">
                  <c:v>40684.341905778398</c:v>
                </c:pt>
                <c:pt idx="1835">
                  <c:v>40892.14560159215</c:v>
                </c:pt>
                <c:pt idx="1836">
                  <c:v>41176.502360041632</c:v>
                </c:pt>
                <c:pt idx="1837">
                  <c:v>41425.221562963969</c:v>
                </c:pt>
                <c:pt idx="1838">
                  <c:v>41592.352134223904</c:v>
                </c:pt>
                <c:pt idx="1839">
                  <c:v>41596.908103198526</c:v>
                </c:pt>
                <c:pt idx="1840">
                  <c:v>41601.236301722194</c:v>
                </c:pt>
                <c:pt idx="1841">
                  <c:v>41307.033605045646</c:v>
                </c:pt>
                <c:pt idx="1842">
                  <c:v>40779.668474744009</c:v>
                </c:pt>
                <c:pt idx="1843">
                  <c:v>40209.800712118849</c:v>
                </c:pt>
                <c:pt idx="1844">
                  <c:v>39552.978579497649</c:v>
                </c:pt>
                <c:pt idx="1845">
                  <c:v>39001.150976877791</c:v>
                </c:pt>
                <c:pt idx="1846">
                  <c:v>38411.914897071933</c:v>
                </c:pt>
                <c:pt idx="1847">
                  <c:v>38139.925413806392</c:v>
                </c:pt>
                <c:pt idx="1848">
                  <c:v>37823.901613350165</c:v>
                </c:pt>
                <c:pt idx="1849">
                  <c:v>37528.027924856178</c:v>
                </c:pt>
                <c:pt idx="1850">
                  <c:v>37306.08386003178</c:v>
                </c:pt>
                <c:pt idx="1851">
                  <c:v>37172.401916929855</c:v>
                </c:pt>
                <c:pt idx="1852">
                  <c:v>37211.163237386812</c:v>
                </c:pt>
                <c:pt idx="1853">
                  <c:v>37450.833905361418</c:v>
                </c:pt>
                <c:pt idx="1854">
                  <c:v>37800.677474231168</c:v>
                </c:pt>
                <c:pt idx="1855">
                  <c:v>37994.789981945025</c:v>
                </c:pt>
                <c:pt idx="1856">
                  <c:v>38269.384884981519</c:v>
                </c:pt>
                <c:pt idx="1857">
                  <c:v>38412.385748772496</c:v>
                </c:pt>
                <c:pt idx="1858">
                  <c:v>38483.313929592376</c:v>
                </c:pt>
                <c:pt idx="1859">
                  <c:v>38347.742804531765</c:v>
                </c:pt>
                <c:pt idx="1860">
                  <c:v>38170.030318564808</c:v>
                </c:pt>
                <c:pt idx="1861">
                  <c:v>37917.53859571903</c:v>
                </c:pt>
                <c:pt idx="1862">
                  <c:v>37453.846260991515</c:v>
                </c:pt>
                <c:pt idx="1863">
                  <c:v>36975.308445899413</c:v>
                </c:pt>
                <c:pt idx="1864">
                  <c:v>36371.613075222151</c:v>
                </c:pt>
                <c:pt idx="1865">
                  <c:v>35768.081381858923</c:v>
                </c:pt>
                <c:pt idx="1866">
                  <c:v>35001.976227673309</c:v>
                </c:pt>
                <c:pt idx="1867">
                  <c:v>34226.69645267749</c:v>
                </c:pt>
                <c:pt idx="1868">
                  <c:v>33522.347200242519</c:v>
                </c:pt>
                <c:pt idx="1869">
                  <c:v>32894.194666300347</c:v>
                </c:pt>
                <c:pt idx="1870">
                  <c:v>32251.204140456117</c:v>
                </c:pt>
                <c:pt idx="1871">
                  <c:v>31777.114403557483</c:v>
                </c:pt>
                <c:pt idx="1872">
                  <c:v>31347.29840206233</c:v>
                </c:pt>
                <c:pt idx="1873">
                  <c:v>31006.565685952526</c:v>
                </c:pt>
                <c:pt idx="1874">
                  <c:v>30659.160314354689</c:v>
                </c:pt>
                <c:pt idx="1875">
                  <c:v>30454.969022293957</c:v>
                </c:pt>
                <c:pt idx="1876">
                  <c:v>30250.974607628588</c:v>
                </c:pt>
                <c:pt idx="1877">
                  <c:v>30267.140007590679</c:v>
                </c:pt>
                <c:pt idx="1878">
                  <c:v>30258.661711263823</c:v>
                </c:pt>
                <c:pt idx="1879">
                  <c:v>30310.943778871624</c:v>
                </c:pt>
                <c:pt idx="1880">
                  <c:v>30386.847711778872</c:v>
                </c:pt>
                <c:pt idx="1881">
                  <c:v>30446.608220953094</c:v>
                </c:pt>
                <c:pt idx="1882">
                  <c:v>30401.073352162763</c:v>
                </c:pt>
                <c:pt idx="1883">
                  <c:v>30355.886297257435</c:v>
                </c:pt>
                <c:pt idx="1884">
                  <c:v>30187.710608654193</c:v>
                </c:pt>
                <c:pt idx="1885">
                  <c:v>29919.397813596246</c:v>
                </c:pt>
                <c:pt idx="1886">
                  <c:v>29479.843743548241</c:v>
                </c:pt>
                <c:pt idx="1887">
                  <c:v>29110.418919992084</c:v>
                </c:pt>
                <c:pt idx="1888">
                  <c:v>28660.534705903359</c:v>
                </c:pt>
                <c:pt idx="1889">
                  <c:v>28151.773199795294</c:v>
                </c:pt>
                <c:pt idx="1890">
                  <c:v>27681.713293923629</c:v>
                </c:pt>
                <c:pt idx="1891">
                  <c:v>27129.518536520365</c:v>
                </c:pt>
                <c:pt idx="1892">
                  <c:v>26592.843154136222</c:v>
                </c:pt>
                <c:pt idx="1893">
                  <c:v>26067.051301130257</c:v>
                </c:pt>
                <c:pt idx="1894">
                  <c:v>25607.01944216825</c:v>
                </c:pt>
                <c:pt idx="1895">
                  <c:v>25204.365492156066</c:v>
                </c:pt>
                <c:pt idx="1896">
                  <c:v>24743.379296425992</c:v>
                </c:pt>
                <c:pt idx="1897">
                  <c:v>24418.751030256375</c:v>
                </c:pt>
                <c:pt idx="1898">
                  <c:v>24081.604869688214</c:v>
                </c:pt>
                <c:pt idx="1899">
                  <c:v>23915.838997577703</c:v>
                </c:pt>
                <c:pt idx="1900">
                  <c:v>23635.95673230624</c:v>
                </c:pt>
                <c:pt idx="1901">
                  <c:v>23525.905817938754</c:v>
                </c:pt>
                <c:pt idx="1902">
                  <c:v>23427.660238868826</c:v>
                </c:pt>
                <c:pt idx="1903">
                  <c:v>23309.724681670981</c:v>
                </c:pt>
                <c:pt idx="1904">
                  <c:v>23130.044305902018</c:v>
                </c:pt>
                <c:pt idx="1905">
                  <c:v>23140.107000322056</c:v>
                </c:pt>
                <c:pt idx="1906">
                  <c:v>22974.512075494189</c:v>
                </c:pt>
                <c:pt idx="1907">
                  <c:v>22818.481747387814</c:v>
                </c:pt>
                <c:pt idx="1908">
                  <c:v>22667.548616990927</c:v>
                </c:pt>
                <c:pt idx="1909">
                  <c:v>22587.647803048843</c:v>
                </c:pt>
                <c:pt idx="1910">
                  <c:v>22478.148607225845</c:v>
                </c:pt>
                <c:pt idx="1911">
                  <c:v>22349.133808285467</c:v>
                </c:pt>
                <c:pt idx="1912">
                  <c:v>22188.979430448908</c:v>
                </c:pt>
                <c:pt idx="1913">
                  <c:v>21922.396063959106</c:v>
                </c:pt>
                <c:pt idx="1914">
                  <c:v>21649.307261932012</c:v>
                </c:pt>
                <c:pt idx="1915">
                  <c:v>21359.539322889479</c:v>
                </c:pt>
                <c:pt idx="1916">
                  <c:v>20917.689187419932</c:v>
                </c:pt>
                <c:pt idx="1917">
                  <c:v>20637.875426195373</c:v>
                </c:pt>
                <c:pt idx="1918">
                  <c:v>20307.091333882774</c:v>
                </c:pt>
                <c:pt idx="1919">
                  <c:v>19998.331458111799</c:v>
                </c:pt>
                <c:pt idx="1920">
                  <c:v>19602.818185635791</c:v>
                </c:pt>
                <c:pt idx="1921">
                  <c:v>19309.260200441637</c:v>
                </c:pt>
                <c:pt idx="1922">
                  <c:v>18966.876494977423</c:v>
                </c:pt>
                <c:pt idx="1923">
                  <c:v>18690.2465533539</c:v>
                </c:pt>
                <c:pt idx="1924">
                  <c:v>18322.514653082861</c:v>
                </c:pt>
                <c:pt idx="1925">
                  <c:v>18004.444343032152</c:v>
                </c:pt>
                <c:pt idx="1926">
                  <c:v>17684.634140579157</c:v>
                </c:pt>
                <c:pt idx="1927">
                  <c:v>17420.196239243942</c:v>
                </c:pt>
                <c:pt idx="1928">
                  <c:v>17284.89273909773</c:v>
                </c:pt>
                <c:pt idx="1929">
                  <c:v>16985.132903035756</c:v>
                </c:pt>
                <c:pt idx="1930">
                  <c:v>16808.517803553339</c:v>
                </c:pt>
                <c:pt idx="1931">
                  <c:v>16645.342179763418</c:v>
                </c:pt>
                <c:pt idx="1932">
                  <c:v>16511.436682608222</c:v>
                </c:pt>
                <c:pt idx="1933">
                  <c:v>16429.669624377166</c:v>
                </c:pt>
                <c:pt idx="1934">
                  <c:v>16271.398099688626</c:v>
                </c:pt>
                <c:pt idx="1935">
                  <c:v>16153.31333827758</c:v>
                </c:pt>
                <c:pt idx="1936">
                  <c:v>16104.223404345596</c:v>
                </c:pt>
                <c:pt idx="1937">
                  <c:v>15997.350915186924</c:v>
                </c:pt>
                <c:pt idx="1938">
                  <c:v>15885.347331567313</c:v>
                </c:pt>
                <c:pt idx="1939">
                  <c:v>15789.671851032288</c:v>
                </c:pt>
                <c:pt idx="1940">
                  <c:v>15665.850606870641</c:v>
                </c:pt>
                <c:pt idx="1941">
                  <c:v>15535.146138144923</c:v>
                </c:pt>
                <c:pt idx="1942">
                  <c:v>15364.355130593125</c:v>
                </c:pt>
                <c:pt idx="1943">
                  <c:v>15223.971443001128</c:v>
                </c:pt>
                <c:pt idx="1944">
                  <c:v>15000.650755247229</c:v>
                </c:pt>
                <c:pt idx="1945">
                  <c:v>14790.804385917503</c:v>
                </c:pt>
                <c:pt idx="1946">
                  <c:v>14515.174199122568</c:v>
                </c:pt>
                <c:pt idx="1947">
                  <c:v>14282.802465489167</c:v>
                </c:pt>
                <c:pt idx="1948">
                  <c:v>14031.094583583426</c:v>
                </c:pt>
                <c:pt idx="1949">
                  <c:v>13818.371848594428</c:v>
                </c:pt>
                <c:pt idx="1950">
                  <c:v>13546.524546363973</c:v>
                </c:pt>
                <c:pt idx="1951">
                  <c:v>13359.55704844197</c:v>
                </c:pt>
                <c:pt idx="1952">
                  <c:v>13157.907637775852</c:v>
                </c:pt>
                <c:pt idx="1953">
                  <c:v>12935.604675937542</c:v>
                </c:pt>
                <c:pt idx="1954">
                  <c:v>12783.367617044341</c:v>
                </c:pt>
                <c:pt idx="1955">
                  <c:v>12647.320108104774</c:v>
                </c:pt>
                <c:pt idx="1956">
                  <c:v>12509.721963232316</c:v>
                </c:pt>
                <c:pt idx="1957">
                  <c:v>12418.657186562516</c:v>
                </c:pt>
                <c:pt idx="1958">
                  <c:v>12263.729065963447</c:v>
                </c:pt>
                <c:pt idx="1959">
                  <c:v>12225.902132489668</c:v>
                </c:pt>
                <c:pt idx="1960">
                  <c:v>12116.05162188103</c:v>
                </c:pt>
                <c:pt idx="1961">
                  <c:v>12064.777547861368</c:v>
                </c:pt>
                <c:pt idx="1962">
                  <c:v>12039.742288064877</c:v>
                </c:pt>
                <c:pt idx="1963">
                  <c:v>11927.691714295179</c:v>
                </c:pt>
                <c:pt idx="1964">
                  <c:v>11887.306990111736</c:v>
                </c:pt>
                <c:pt idx="1965">
                  <c:v>11850.044246652409</c:v>
                </c:pt>
                <c:pt idx="1966">
                  <c:v>11753.931294855074</c:v>
                </c:pt>
                <c:pt idx="1967">
                  <c:v>11706.428581204411</c:v>
                </c:pt>
                <c:pt idx="1968">
                  <c:v>11632.684117401695</c:v>
                </c:pt>
                <c:pt idx="1969">
                  <c:v>11469.76275235645</c:v>
                </c:pt>
                <c:pt idx="1970">
                  <c:v>11383.556983994735</c:v>
                </c:pt>
                <c:pt idx="1971">
                  <c:v>11207.445515882915</c:v>
                </c:pt>
                <c:pt idx="1972">
                  <c:v>11089.924553243593</c:v>
                </c:pt>
                <c:pt idx="1973">
                  <c:v>10862.486074582173</c:v>
                </c:pt>
                <c:pt idx="1974">
                  <c:v>10645.857566135066</c:v>
                </c:pt>
                <c:pt idx="1975">
                  <c:v>10437.39876345942</c:v>
                </c:pt>
                <c:pt idx="1976">
                  <c:v>10260.735764499939</c:v>
                </c:pt>
                <c:pt idx="1977">
                  <c:v>10067.648713069451</c:v>
                </c:pt>
                <c:pt idx="1978">
                  <c:v>9956.9107491616851</c:v>
                </c:pt>
                <c:pt idx="1979">
                  <c:v>9772.5269190936488</c:v>
                </c:pt>
                <c:pt idx="1980">
                  <c:v>9653.0317417719652</c:v>
                </c:pt>
                <c:pt idx="1981">
                  <c:v>9520.6531248872907</c:v>
                </c:pt>
                <c:pt idx="1982">
                  <c:v>9410.2709968161889</c:v>
                </c:pt>
                <c:pt idx="1983">
                  <c:v>9286.0395705422179</c:v>
                </c:pt>
                <c:pt idx="1984">
                  <c:v>9243.7207062753841</c:v>
                </c:pt>
                <c:pt idx="1985">
                  <c:v>9124.9303546108495</c:v>
                </c:pt>
                <c:pt idx="1986">
                  <c:v>9033.6739393691969</c:v>
                </c:pt>
                <c:pt idx="1987">
                  <c:v>8957.4084688375951</c:v>
                </c:pt>
                <c:pt idx="1988">
                  <c:v>8922.7736808963509</c:v>
                </c:pt>
                <c:pt idx="1989">
                  <c:v>8855.1711183272164</c:v>
                </c:pt>
                <c:pt idx="1990">
                  <c:v>8819.6391315070014</c:v>
                </c:pt>
                <c:pt idx="1991">
                  <c:v>8789.1194563157806</c:v>
                </c:pt>
                <c:pt idx="1992">
                  <c:v>8728.7309072401695</c:v>
                </c:pt>
                <c:pt idx="1993">
                  <c:v>8543.8307594022608</c:v>
                </c:pt>
                <c:pt idx="1994">
                  <c:v>8607.5432658140562</c:v>
                </c:pt>
                <c:pt idx="1995">
                  <c:v>8533.1761352294452</c:v>
                </c:pt>
                <c:pt idx="1996">
                  <c:v>8472.7954415431068</c:v>
                </c:pt>
                <c:pt idx="1997">
                  <c:v>8356.500593766119</c:v>
                </c:pt>
                <c:pt idx="1998">
                  <c:v>8216.7754504994464</c:v>
                </c:pt>
                <c:pt idx="1999">
                  <c:v>8097.1655718614575</c:v>
                </c:pt>
                <c:pt idx="2000">
                  <c:v>7964.7798129551038</c:v>
                </c:pt>
                <c:pt idx="2001">
                  <c:v>7780.4940229645636</c:v>
                </c:pt>
                <c:pt idx="2002">
                  <c:v>7614.0777600344927</c:v>
                </c:pt>
                <c:pt idx="2003">
                  <c:v>7477.1750903234743</c:v>
                </c:pt>
                <c:pt idx="2004">
                  <c:v>7334.3057651035087</c:v>
                </c:pt>
                <c:pt idx="2005">
                  <c:v>7165.2379784702152</c:v>
                </c:pt>
                <c:pt idx="2006">
                  <c:v>6989.3416520712763</c:v>
                </c:pt>
                <c:pt idx="2007">
                  <c:v>6911.3627351800242</c:v>
                </c:pt>
                <c:pt idx="2008">
                  <c:v>6774.8250045364348</c:v>
                </c:pt>
                <c:pt idx="2009">
                  <c:v>6704.2873421122131</c:v>
                </c:pt>
                <c:pt idx="2010">
                  <c:v>6605.7033017845279</c:v>
                </c:pt>
                <c:pt idx="2011">
                  <c:v>6503.3290557390246</c:v>
                </c:pt>
                <c:pt idx="2012">
                  <c:v>6459.7451381833316</c:v>
                </c:pt>
                <c:pt idx="2013">
                  <c:v>6379.4654821049862</c:v>
                </c:pt>
                <c:pt idx="2014">
                  <c:v>6339.3096155607846</c:v>
                </c:pt>
                <c:pt idx="2015">
                  <c:v>6230.0723019493525</c:v>
                </c:pt>
                <c:pt idx="2016">
                  <c:v>6197.0371688748128</c:v>
                </c:pt>
                <c:pt idx="2017">
                  <c:v>6140.4821248329072</c:v>
                </c:pt>
                <c:pt idx="2018">
                  <c:v>6095.6710713727907</c:v>
                </c:pt>
                <c:pt idx="2019">
                  <c:v>6019.057479266271</c:v>
                </c:pt>
                <c:pt idx="2020">
                  <c:v>5989.2340673890976</c:v>
                </c:pt>
                <c:pt idx="2021">
                  <c:v>5905.719498657787</c:v>
                </c:pt>
                <c:pt idx="2022">
                  <c:v>5827.9944710053742</c:v>
                </c:pt>
                <c:pt idx="2023">
                  <c:v>5700.2571144649255</c:v>
                </c:pt>
                <c:pt idx="2024">
                  <c:v>5505.1138980924507</c:v>
                </c:pt>
                <c:pt idx="2025">
                  <c:v>5387.2459288000109</c:v>
                </c:pt>
                <c:pt idx="2026">
                  <c:v>5237.3485234322434</c:v>
                </c:pt>
                <c:pt idx="2027">
                  <c:v>5104.068311547032</c:v>
                </c:pt>
                <c:pt idx="2028">
                  <c:v>4987.8698765462095</c:v>
                </c:pt>
                <c:pt idx="2029">
                  <c:v>4867.6983536602529</c:v>
                </c:pt>
                <c:pt idx="2030">
                  <c:v>4750.5051555948276</c:v>
                </c:pt>
                <c:pt idx="2031">
                  <c:v>4704.5063235966245</c:v>
                </c:pt>
                <c:pt idx="2032">
                  <c:v>4638.9841052351449</c:v>
                </c:pt>
                <c:pt idx="2033">
                  <c:v>4487.8382611902089</c:v>
                </c:pt>
                <c:pt idx="2034">
                  <c:v>4591.4225321422246</c:v>
                </c:pt>
                <c:pt idx="2035">
                  <c:v>4417.1910583445942</c:v>
                </c:pt>
                <c:pt idx="2036">
                  <c:v>4393.7888044298543</c:v>
                </c:pt>
                <c:pt idx="2037">
                  <c:v>4335.2198307678091</c:v>
                </c:pt>
                <c:pt idx="2038">
                  <c:v>4293.0325550432917</c:v>
                </c:pt>
                <c:pt idx="2039">
                  <c:v>4187.8965618519851</c:v>
                </c:pt>
                <c:pt idx="2040">
                  <c:v>4107.6961759743781</c:v>
                </c:pt>
                <c:pt idx="2041">
                  <c:v>3995.2791831059662</c:v>
                </c:pt>
                <c:pt idx="2042">
                  <c:v>3836.4729712762796</c:v>
                </c:pt>
                <c:pt idx="2043">
                  <c:v>3717.5309738609499</c:v>
                </c:pt>
                <c:pt idx="2044">
                  <c:v>3590.8807618211094</c:v>
                </c:pt>
                <c:pt idx="2045">
                  <c:v>3513.2622542057752</c:v>
                </c:pt>
                <c:pt idx="2046">
                  <c:v>3439.7230467310651</c:v>
                </c:pt>
                <c:pt idx="2047">
                  <c:v>3375.5362968273271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7.4815512601663077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11.672078381530527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1.3163253493874167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0.61018659063527636</c:v>
                </c:pt>
                <c:pt idx="44">
                  <c:v>0.95281145915611987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2.1356002154408706</c:v>
                </c:pt>
                <c:pt idx="59">
                  <c:v>0</c:v>
                </c:pt>
                <c:pt idx="60">
                  <c:v>0.51163938284527255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2.3454447579932065</c:v>
                </c:pt>
                <c:pt idx="71">
                  <c:v>0</c:v>
                </c:pt>
                <c:pt idx="72">
                  <c:v>0.78104609543990833</c:v>
                </c:pt>
                <c:pt idx="73">
                  <c:v>0</c:v>
                </c:pt>
                <c:pt idx="74">
                  <c:v>0</c:v>
                </c:pt>
                <c:pt idx="75">
                  <c:v>1.65167678656488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1.0559121811854837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5.953053699458037</c:v>
                </c:pt>
                <c:pt idx="105">
                  <c:v>0</c:v>
                </c:pt>
                <c:pt idx="106">
                  <c:v>3.8814099560044166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0.95483909811312184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1.2929145141831544</c:v>
                </c:pt>
                <c:pt idx="119">
                  <c:v>2.9684309112747691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2.9430687506344313</c:v>
                </c:pt>
                <c:pt idx="128">
                  <c:v>0</c:v>
                </c:pt>
                <c:pt idx="129">
                  <c:v>3.7743490660654722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4.4149022650313903</c:v>
                </c:pt>
                <c:pt idx="134">
                  <c:v>0.26677289173763175</c:v>
                </c:pt>
                <c:pt idx="135">
                  <c:v>5.4269564251636204</c:v>
                </c:pt>
                <c:pt idx="136">
                  <c:v>4.6428141090613249</c:v>
                </c:pt>
                <c:pt idx="137">
                  <c:v>2.2505703476706902</c:v>
                </c:pt>
                <c:pt idx="138">
                  <c:v>1.162808213377204</c:v>
                </c:pt>
                <c:pt idx="139">
                  <c:v>1.2199512969781923</c:v>
                </c:pt>
                <c:pt idx="140">
                  <c:v>0.89191650493407515</c:v>
                </c:pt>
                <c:pt idx="141">
                  <c:v>0</c:v>
                </c:pt>
                <c:pt idx="142">
                  <c:v>2.3108732523093263</c:v>
                </c:pt>
                <c:pt idx="143">
                  <c:v>9.9608655552201544</c:v>
                </c:pt>
                <c:pt idx="144">
                  <c:v>1.6959092672320359</c:v>
                </c:pt>
                <c:pt idx="145">
                  <c:v>0</c:v>
                </c:pt>
                <c:pt idx="146">
                  <c:v>3.3212656659596522</c:v>
                </c:pt>
                <c:pt idx="147">
                  <c:v>7.7862169805441681</c:v>
                </c:pt>
                <c:pt idx="148">
                  <c:v>14.658898254413922</c:v>
                </c:pt>
                <c:pt idx="149">
                  <c:v>8.4103943699611392</c:v>
                </c:pt>
                <c:pt idx="150">
                  <c:v>3.0952152298231894E-2</c:v>
                </c:pt>
                <c:pt idx="151">
                  <c:v>3.6375615628364777</c:v>
                </c:pt>
                <c:pt idx="152">
                  <c:v>0</c:v>
                </c:pt>
                <c:pt idx="153">
                  <c:v>0</c:v>
                </c:pt>
                <c:pt idx="154">
                  <c:v>1.8969939286897191</c:v>
                </c:pt>
                <c:pt idx="155">
                  <c:v>12.776865117715216</c:v>
                </c:pt>
                <c:pt idx="156">
                  <c:v>0</c:v>
                </c:pt>
                <c:pt idx="157">
                  <c:v>12.146713257008463</c:v>
                </c:pt>
                <c:pt idx="158">
                  <c:v>7.1046517034336816</c:v>
                </c:pt>
                <c:pt idx="159">
                  <c:v>11.343930919614548</c:v>
                </c:pt>
                <c:pt idx="160">
                  <c:v>6.6704071490339931</c:v>
                </c:pt>
                <c:pt idx="161">
                  <c:v>15.370709041411308</c:v>
                </c:pt>
                <c:pt idx="162">
                  <c:v>7.7112811619661699</c:v>
                </c:pt>
                <c:pt idx="163">
                  <c:v>18.830763714638493</c:v>
                </c:pt>
                <c:pt idx="164">
                  <c:v>10.742597013816352</c:v>
                </c:pt>
                <c:pt idx="165">
                  <c:v>1.9668461033783959</c:v>
                </c:pt>
                <c:pt idx="166">
                  <c:v>12.273312177246213</c:v>
                </c:pt>
                <c:pt idx="167">
                  <c:v>6.1973449715768911</c:v>
                </c:pt>
                <c:pt idx="168">
                  <c:v>9.7209542578803099</c:v>
                </c:pt>
                <c:pt idx="169">
                  <c:v>18.333917898843666</c:v>
                </c:pt>
                <c:pt idx="170">
                  <c:v>12.800094541697048</c:v>
                </c:pt>
                <c:pt idx="171">
                  <c:v>15.496884478783555</c:v>
                </c:pt>
                <c:pt idx="172">
                  <c:v>8.7954568620982734</c:v>
                </c:pt>
                <c:pt idx="173">
                  <c:v>15.257005735910733</c:v>
                </c:pt>
                <c:pt idx="174">
                  <c:v>14.200391951163637</c:v>
                </c:pt>
                <c:pt idx="175">
                  <c:v>21.982180493115351</c:v>
                </c:pt>
                <c:pt idx="176">
                  <c:v>6.9401921127220643</c:v>
                </c:pt>
                <c:pt idx="177">
                  <c:v>24.108117886615851</c:v>
                </c:pt>
                <c:pt idx="178">
                  <c:v>28.250876340822934</c:v>
                </c:pt>
                <c:pt idx="179">
                  <c:v>20.657327372482669</c:v>
                </c:pt>
                <c:pt idx="180">
                  <c:v>13.450070496075641</c:v>
                </c:pt>
                <c:pt idx="181">
                  <c:v>19.253748913120816</c:v>
                </c:pt>
                <c:pt idx="182">
                  <c:v>21.149840037079983</c:v>
                </c:pt>
                <c:pt idx="183">
                  <c:v>16.901049843231114</c:v>
                </c:pt>
                <c:pt idx="184">
                  <c:v>25.822390203306853</c:v>
                </c:pt>
                <c:pt idx="185">
                  <c:v>18.597473549494644</c:v>
                </c:pt>
                <c:pt idx="186">
                  <c:v>33.79677250774462</c:v>
                </c:pt>
                <c:pt idx="187">
                  <c:v>28.679256601273622</c:v>
                </c:pt>
                <c:pt idx="188">
                  <c:v>21.868813820854264</c:v>
                </c:pt>
                <c:pt idx="189">
                  <c:v>24.587970834620855</c:v>
                </c:pt>
                <c:pt idx="190">
                  <c:v>24.935726034593451</c:v>
                </c:pt>
                <c:pt idx="191">
                  <c:v>27.413910348144704</c:v>
                </c:pt>
                <c:pt idx="192">
                  <c:v>30.482995574127045</c:v>
                </c:pt>
                <c:pt idx="193">
                  <c:v>28.490079174100089</c:v>
                </c:pt>
                <c:pt idx="194">
                  <c:v>35.72375545801863</c:v>
                </c:pt>
                <c:pt idx="195">
                  <c:v>26.799183684148623</c:v>
                </c:pt>
                <c:pt idx="196">
                  <c:v>37.515564438367264</c:v>
                </c:pt>
                <c:pt idx="197">
                  <c:v>30.650169191934758</c:v>
                </c:pt>
                <c:pt idx="198">
                  <c:v>33.599013578274288</c:v>
                </c:pt>
                <c:pt idx="199">
                  <c:v>33.563676592327411</c:v>
                </c:pt>
                <c:pt idx="200">
                  <c:v>30.553055239878759</c:v>
                </c:pt>
                <c:pt idx="201">
                  <c:v>41.395978304870127</c:v>
                </c:pt>
                <c:pt idx="202">
                  <c:v>37.973189855784234</c:v>
                </c:pt>
                <c:pt idx="203">
                  <c:v>47.793503940317883</c:v>
                </c:pt>
                <c:pt idx="204">
                  <c:v>45.485144849323753</c:v>
                </c:pt>
                <c:pt idx="205">
                  <c:v>44.155910696388503</c:v>
                </c:pt>
                <c:pt idx="206">
                  <c:v>44.200170556739536</c:v>
                </c:pt>
                <c:pt idx="207">
                  <c:v>50.960660566159241</c:v>
                </c:pt>
                <c:pt idx="208">
                  <c:v>49.531351309471383</c:v>
                </c:pt>
                <c:pt idx="209">
                  <c:v>57.799102692122247</c:v>
                </c:pt>
                <c:pt idx="210">
                  <c:v>56.132997675080716</c:v>
                </c:pt>
                <c:pt idx="211">
                  <c:v>58.178804436500343</c:v>
                </c:pt>
                <c:pt idx="212">
                  <c:v>58.500943230711158</c:v>
                </c:pt>
                <c:pt idx="213">
                  <c:v>64.110166852793242</c:v>
                </c:pt>
                <c:pt idx="214">
                  <c:v>63.433401202760223</c:v>
                </c:pt>
                <c:pt idx="215">
                  <c:v>64.391401303925107</c:v>
                </c:pt>
                <c:pt idx="216">
                  <c:v>65.277329865205559</c:v>
                </c:pt>
                <c:pt idx="217">
                  <c:v>74.854039781843994</c:v>
                </c:pt>
                <c:pt idx="218">
                  <c:v>74.448278600817105</c:v>
                </c:pt>
                <c:pt idx="219">
                  <c:v>69.558314025344544</c:v>
                </c:pt>
                <c:pt idx="220">
                  <c:v>74.162826459373164</c:v>
                </c:pt>
                <c:pt idx="221">
                  <c:v>80.054520174771284</c:v>
                </c:pt>
                <c:pt idx="222">
                  <c:v>82.228951076434257</c:v>
                </c:pt>
                <c:pt idx="223">
                  <c:v>84.013988087835713</c:v>
                </c:pt>
                <c:pt idx="224">
                  <c:v>91.764320326720906</c:v>
                </c:pt>
                <c:pt idx="225">
                  <c:v>88.553454560170124</c:v>
                </c:pt>
                <c:pt idx="226">
                  <c:v>92.195029261219588</c:v>
                </c:pt>
                <c:pt idx="227">
                  <c:v>94.796903889739227</c:v>
                </c:pt>
                <c:pt idx="228">
                  <c:v>99.015119133539685</c:v>
                </c:pt>
                <c:pt idx="229">
                  <c:v>101.83910456973059</c:v>
                </c:pt>
                <c:pt idx="230">
                  <c:v>102.62671135538986</c:v>
                </c:pt>
                <c:pt idx="231">
                  <c:v>100.83453612797156</c:v>
                </c:pt>
                <c:pt idx="232">
                  <c:v>104.25649088527538</c:v>
                </c:pt>
                <c:pt idx="233">
                  <c:v>117.09606902855056</c:v>
                </c:pt>
                <c:pt idx="234">
                  <c:v>113.16098742425349</c:v>
                </c:pt>
                <c:pt idx="235">
                  <c:v>112.5083497491437</c:v>
                </c:pt>
                <c:pt idx="236">
                  <c:v>119.57121362208335</c:v>
                </c:pt>
                <c:pt idx="237">
                  <c:v>122.72691831199005</c:v>
                </c:pt>
                <c:pt idx="238">
                  <c:v>122.74490733162206</c:v>
                </c:pt>
                <c:pt idx="239">
                  <c:v>131.07531142607598</c:v>
                </c:pt>
                <c:pt idx="240">
                  <c:v>131.89617404049827</c:v>
                </c:pt>
                <c:pt idx="241">
                  <c:v>128.90312921320483</c:v>
                </c:pt>
                <c:pt idx="242">
                  <c:v>138.63885424619559</c:v>
                </c:pt>
                <c:pt idx="243">
                  <c:v>139.05590601976868</c:v>
                </c:pt>
                <c:pt idx="244">
                  <c:v>154.24810233982853</c:v>
                </c:pt>
                <c:pt idx="245">
                  <c:v>157.62120705771031</c:v>
                </c:pt>
                <c:pt idx="246">
                  <c:v>146.4009316471016</c:v>
                </c:pt>
                <c:pt idx="247">
                  <c:v>151.77065718161367</c:v>
                </c:pt>
                <c:pt idx="248">
                  <c:v>147.21463224580489</c:v>
                </c:pt>
                <c:pt idx="249">
                  <c:v>176.3225419732953</c:v>
                </c:pt>
                <c:pt idx="250">
                  <c:v>157.91319821907175</c:v>
                </c:pt>
                <c:pt idx="251">
                  <c:v>174.18542095096069</c:v>
                </c:pt>
                <c:pt idx="252">
                  <c:v>178.68027033708398</c:v>
                </c:pt>
                <c:pt idx="253">
                  <c:v>188.48805467360458</c:v>
                </c:pt>
                <c:pt idx="254">
                  <c:v>195.10386675046283</c:v>
                </c:pt>
                <c:pt idx="255">
                  <c:v>194.66909255607334</c:v>
                </c:pt>
                <c:pt idx="256">
                  <c:v>202.76517064755029</c:v>
                </c:pt>
                <c:pt idx="257">
                  <c:v>193.36867968553349</c:v>
                </c:pt>
                <c:pt idx="258">
                  <c:v>203.36390152236072</c:v>
                </c:pt>
                <c:pt idx="259">
                  <c:v>205.08952978823669</c:v>
                </c:pt>
                <c:pt idx="260">
                  <c:v>213.1300371761732</c:v>
                </c:pt>
                <c:pt idx="261">
                  <c:v>210.61118891384194</c:v>
                </c:pt>
                <c:pt idx="262">
                  <c:v>230.51821108387904</c:v>
                </c:pt>
                <c:pt idx="263">
                  <c:v>228.15475733124214</c:v>
                </c:pt>
                <c:pt idx="264">
                  <c:v>234.1788703412783</c:v>
                </c:pt>
                <c:pt idx="265">
                  <c:v>240.66412228519027</c:v>
                </c:pt>
                <c:pt idx="266">
                  <c:v>247.28683064896885</c:v>
                </c:pt>
                <c:pt idx="267">
                  <c:v>238.30123745814623</c:v>
                </c:pt>
                <c:pt idx="268">
                  <c:v>256.36783547738713</c:v>
                </c:pt>
                <c:pt idx="269">
                  <c:v>254.61087427640513</c:v>
                </c:pt>
                <c:pt idx="270">
                  <c:v>264.38521970976723</c:v>
                </c:pt>
                <c:pt idx="271">
                  <c:v>260.4553165552453</c:v>
                </c:pt>
                <c:pt idx="272">
                  <c:v>277.25497067594216</c:v>
                </c:pt>
                <c:pt idx="273">
                  <c:v>277.23364594828161</c:v>
                </c:pt>
                <c:pt idx="274">
                  <c:v>287.97088701044783</c:v>
                </c:pt>
                <c:pt idx="275">
                  <c:v>290.69930257591801</c:v>
                </c:pt>
                <c:pt idx="276">
                  <c:v>296.03608082808745</c:v>
                </c:pt>
                <c:pt idx="277">
                  <c:v>303.0430072832645</c:v>
                </c:pt>
                <c:pt idx="278">
                  <c:v>317.40428238004478</c:v>
                </c:pt>
                <c:pt idx="279">
                  <c:v>316.67270034778386</c:v>
                </c:pt>
                <c:pt idx="280">
                  <c:v>327.66297163228847</c:v>
                </c:pt>
                <c:pt idx="281">
                  <c:v>322.01632622722383</c:v>
                </c:pt>
                <c:pt idx="282">
                  <c:v>334.68482399474811</c:v>
                </c:pt>
                <c:pt idx="283">
                  <c:v>332.34524063672797</c:v>
                </c:pt>
                <c:pt idx="284">
                  <c:v>330.81040523090229</c:v>
                </c:pt>
                <c:pt idx="285">
                  <c:v>325.40178748250082</c:v>
                </c:pt>
                <c:pt idx="286">
                  <c:v>323.42779247850905</c:v>
                </c:pt>
                <c:pt idx="287">
                  <c:v>327.23979853836585</c:v>
                </c:pt>
                <c:pt idx="288">
                  <c:v>335.58400658881055</c:v>
                </c:pt>
                <c:pt idx="289">
                  <c:v>337.33733789154655</c:v>
                </c:pt>
                <c:pt idx="290">
                  <c:v>356.17952627807364</c:v>
                </c:pt>
                <c:pt idx="291">
                  <c:v>354.34248688462088</c:v>
                </c:pt>
                <c:pt idx="292">
                  <c:v>381.56073442281581</c:v>
                </c:pt>
                <c:pt idx="293">
                  <c:v>399.10026364823523</c:v>
                </c:pt>
                <c:pt idx="294">
                  <c:v>405.70846659692722</c:v>
                </c:pt>
                <c:pt idx="295">
                  <c:v>418.5207405593693</c:v>
                </c:pt>
                <c:pt idx="296">
                  <c:v>429.53192549884352</c:v>
                </c:pt>
                <c:pt idx="297">
                  <c:v>428.32728283500433</c:v>
                </c:pt>
                <c:pt idx="298">
                  <c:v>430.14467483022588</c:v>
                </c:pt>
                <c:pt idx="299">
                  <c:v>423.30815547711757</c:v>
                </c:pt>
                <c:pt idx="300">
                  <c:v>417.6956690354657</c:v>
                </c:pt>
                <c:pt idx="301">
                  <c:v>413.86959851588966</c:v>
                </c:pt>
                <c:pt idx="302">
                  <c:v>392.47069787966353</c:v>
                </c:pt>
                <c:pt idx="303">
                  <c:v>387.094021319646</c:v>
                </c:pt>
                <c:pt idx="304">
                  <c:v>415.05197917366996</c:v>
                </c:pt>
                <c:pt idx="305">
                  <c:v>426.19059105371565</c:v>
                </c:pt>
                <c:pt idx="306">
                  <c:v>465.61465738559082</c:v>
                </c:pt>
                <c:pt idx="307">
                  <c:v>493.07270742207527</c:v>
                </c:pt>
                <c:pt idx="308">
                  <c:v>526.53699209283752</c:v>
                </c:pt>
                <c:pt idx="309">
                  <c:v>544.62434884787831</c:v>
                </c:pt>
                <c:pt idx="310">
                  <c:v>562.93558445589565</c:v>
                </c:pt>
                <c:pt idx="311">
                  <c:v>602.9471847734294</c:v>
                </c:pt>
                <c:pt idx="312">
                  <c:v>633.00743292453046</c:v>
                </c:pt>
                <c:pt idx="313">
                  <c:v>635.60880440536653</c:v>
                </c:pt>
                <c:pt idx="314">
                  <c:v>610.258992021881</c:v>
                </c:pt>
                <c:pt idx="315">
                  <c:v>593.96654530945671</c:v>
                </c:pt>
                <c:pt idx="316">
                  <c:v>601.97318125413881</c:v>
                </c:pt>
                <c:pt idx="317">
                  <c:v>611.78063186301119</c:v>
                </c:pt>
                <c:pt idx="318">
                  <c:v>614.19842505644442</c:v>
                </c:pt>
                <c:pt idx="319">
                  <c:v>626.77877516842045</c:v>
                </c:pt>
                <c:pt idx="320">
                  <c:v>632.75006829291249</c:v>
                </c:pt>
                <c:pt idx="321">
                  <c:v>623.01230166257301</c:v>
                </c:pt>
                <c:pt idx="322">
                  <c:v>652.86575071977461</c:v>
                </c:pt>
                <c:pt idx="323">
                  <c:v>665.25471037162526</c:v>
                </c:pt>
                <c:pt idx="324">
                  <c:v>665.49871092192029</c:v>
                </c:pt>
                <c:pt idx="325">
                  <c:v>683.93322350506503</c:v>
                </c:pt>
                <c:pt idx="326">
                  <c:v>688.74363006788826</c:v>
                </c:pt>
                <c:pt idx="327">
                  <c:v>703.65403451105385</c:v>
                </c:pt>
                <c:pt idx="328">
                  <c:v>714.87400231532297</c:v>
                </c:pt>
                <c:pt idx="329">
                  <c:v>719.2460084532637</c:v>
                </c:pt>
                <c:pt idx="330">
                  <c:v>719.49609898109065</c:v>
                </c:pt>
                <c:pt idx="331">
                  <c:v>741.39486252287145</c:v>
                </c:pt>
                <c:pt idx="332">
                  <c:v>734.51631332409966</c:v>
                </c:pt>
                <c:pt idx="333">
                  <c:v>737.18666439574292</c:v>
                </c:pt>
                <c:pt idx="334">
                  <c:v>746.01626501651788</c:v>
                </c:pt>
                <c:pt idx="335">
                  <c:v>775.57061267140318</c:v>
                </c:pt>
                <c:pt idx="336">
                  <c:v>778.69266151435329</c:v>
                </c:pt>
                <c:pt idx="337">
                  <c:v>792.90538963048323</c:v>
                </c:pt>
                <c:pt idx="338">
                  <c:v>795.08913608690057</c:v>
                </c:pt>
                <c:pt idx="339">
                  <c:v>810.00790139669107</c:v>
                </c:pt>
                <c:pt idx="340">
                  <c:v>813.24695251866956</c:v>
                </c:pt>
                <c:pt idx="341">
                  <c:v>827.43408584731958</c:v>
                </c:pt>
                <c:pt idx="342">
                  <c:v>842.00604202647662</c:v>
                </c:pt>
                <c:pt idx="343">
                  <c:v>841.55540902274254</c:v>
                </c:pt>
                <c:pt idx="344">
                  <c:v>861.2888485651597</c:v>
                </c:pt>
                <c:pt idx="345">
                  <c:v>870.85208692593415</c:v>
                </c:pt>
                <c:pt idx="346">
                  <c:v>875.09829785428042</c:v>
                </c:pt>
                <c:pt idx="347">
                  <c:v>884.07981555212916</c:v>
                </c:pt>
                <c:pt idx="348">
                  <c:v>895.66784501271343</c:v>
                </c:pt>
                <c:pt idx="349">
                  <c:v>903.4502079432084</c:v>
                </c:pt>
                <c:pt idx="350">
                  <c:v>911.98301393081351</c:v>
                </c:pt>
                <c:pt idx="351">
                  <c:v>916.19641103246079</c:v>
                </c:pt>
                <c:pt idx="352">
                  <c:v>933.58956928982548</c:v>
                </c:pt>
                <c:pt idx="353">
                  <c:v>950.36612900934892</c:v>
                </c:pt>
                <c:pt idx="354">
                  <c:v>945.12114965748526</c:v>
                </c:pt>
                <c:pt idx="355">
                  <c:v>966.03929870683999</c:v>
                </c:pt>
                <c:pt idx="356">
                  <c:v>976.208850789395</c:v>
                </c:pt>
                <c:pt idx="357">
                  <c:v>985.03673045485846</c:v>
                </c:pt>
                <c:pt idx="358">
                  <c:v>995.33795205501997</c:v>
                </c:pt>
                <c:pt idx="359">
                  <c:v>1011.2212543971895</c:v>
                </c:pt>
                <c:pt idx="360">
                  <c:v>1024.7112364446223</c:v>
                </c:pt>
                <c:pt idx="361">
                  <c:v>1044.9804684913765</c:v>
                </c:pt>
                <c:pt idx="362">
                  <c:v>1050.0886334290763</c:v>
                </c:pt>
                <c:pt idx="363">
                  <c:v>1067.7266846132964</c:v>
                </c:pt>
                <c:pt idx="364">
                  <c:v>1076.3972665724464</c:v>
                </c:pt>
                <c:pt idx="365">
                  <c:v>1084.0550689481383</c:v>
                </c:pt>
                <c:pt idx="366">
                  <c:v>1093.2670377152072</c:v>
                </c:pt>
                <c:pt idx="367">
                  <c:v>1113.534040937906</c:v>
                </c:pt>
                <c:pt idx="368">
                  <c:v>1132.0202402769498</c:v>
                </c:pt>
                <c:pt idx="369">
                  <c:v>1138.8509699478168</c:v>
                </c:pt>
                <c:pt idx="370">
                  <c:v>1146.1046274098787</c:v>
                </c:pt>
                <c:pt idx="371">
                  <c:v>1161.3671587577289</c:v>
                </c:pt>
                <c:pt idx="372">
                  <c:v>1175.7504341080898</c:v>
                </c:pt>
                <c:pt idx="373">
                  <c:v>1194.5075586748371</c:v>
                </c:pt>
                <c:pt idx="374">
                  <c:v>1199.4611752311444</c:v>
                </c:pt>
                <c:pt idx="375">
                  <c:v>1234.4010177621437</c:v>
                </c:pt>
                <c:pt idx="376">
                  <c:v>1247.6200963179579</c:v>
                </c:pt>
                <c:pt idx="377">
                  <c:v>1260.9678392098285</c:v>
                </c:pt>
                <c:pt idx="378">
                  <c:v>1292.4571743366689</c:v>
                </c:pt>
                <c:pt idx="379">
                  <c:v>1004.0503239439469</c:v>
                </c:pt>
                <c:pt idx="380">
                  <c:v>1325.1518134228754</c:v>
                </c:pt>
                <c:pt idx="381">
                  <c:v>1333.6810147989302</c:v>
                </c:pt>
                <c:pt idx="382">
                  <c:v>1355.383201287628</c:v>
                </c:pt>
                <c:pt idx="383">
                  <c:v>1372.4344661192665</c:v>
                </c:pt>
                <c:pt idx="384">
                  <c:v>1393.220374735296</c:v>
                </c:pt>
                <c:pt idx="385">
                  <c:v>1400.6999326167856</c:v>
                </c:pt>
                <c:pt idx="386">
                  <c:v>1427.0825693014094</c:v>
                </c:pt>
                <c:pt idx="387">
                  <c:v>1454.4012119598972</c:v>
                </c:pt>
                <c:pt idx="388">
                  <c:v>1469.4526082516884</c:v>
                </c:pt>
                <c:pt idx="389">
                  <c:v>1501.2622518032706</c:v>
                </c:pt>
                <c:pt idx="390">
                  <c:v>1529.6102614523841</c:v>
                </c:pt>
                <c:pt idx="391">
                  <c:v>1536.4999522764062</c:v>
                </c:pt>
                <c:pt idx="392">
                  <c:v>1564.2308760103465</c:v>
                </c:pt>
                <c:pt idx="393">
                  <c:v>1595.024424768761</c:v>
                </c:pt>
                <c:pt idx="394">
                  <c:v>1623.8169293387705</c:v>
                </c:pt>
                <c:pt idx="395">
                  <c:v>1640.7917363575862</c:v>
                </c:pt>
                <c:pt idx="396">
                  <c:v>1671.610478298785</c:v>
                </c:pt>
                <c:pt idx="397">
                  <c:v>1693.7240894584729</c:v>
                </c:pt>
                <c:pt idx="398">
                  <c:v>1722.5943662304499</c:v>
                </c:pt>
                <c:pt idx="399">
                  <c:v>1758.3479017904581</c:v>
                </c:pt>
                <c:pt idx="400">
                  <c:v>1786.0434863503858</c:v>
                </c:pt>
                <c:pt idx="401">
                  <c:v>1812.5683144436589</c:v>
                </c:pt>
                <c:pt idx="402">
                  <c:v>1839.2729884514911</c:v>
                </c:pt>
                <c:pt idx="403">
                  <c:v>1866.3929747419254</c:v>
                </c:pt>
                <c:pt idx="404">
                  <c:v>1899.3677980121026</c:v>
                </c:pt>
                <c:pt idx="405">
                  <c:v>1918.1162538479582</c:v>
                </c:pt>
                <c:pt idx="406">
                  <c:v>1951.11234997054</c:v>
                </c:pt>
                <c:pt idx="407">
                  <c:v>1981.6188819238075</c:v>
                </c:pt>
                <c:pt idx="408">
                  <c:v>2018.6218755035079</c:v>
                </c:pt>
                <c:pt idx="409">
                  <c:v>2048.0605372587638</c:v>
                </c:pt>
                <c:pt idx="410">
                  <c:v>2087.2024437120394</c:v>
                </c:pt>
                <c:pt idx="411">
                  <c:v>2135.358495040748</c:v>
                </c:pt>
                <c:pt idx="412">
                  <c:v>2155.5070320333125</c:v>
                </c:pt>
                <c:pt idx="413">
                  <c:v>2185.3881452950059</c:v>
                </c:pt>
                <c:pt idx="414">
                  <c:v>2225.9286443198434</c:v>
                </c:pt>
                <c:pt idx="415">
                  <c:v>2269.7549823628801</c:v>
                </c:pt>
                <c:pt idx="416">
                  <c:v>2281.5600900708732</c:v>
                </c:pt>
                <c:pt idx="417">
                  <c:v>2348.7682761629426</c:v>
                </c:pt>
                <c:pt idx="418">
                  <c:v>2379.509052042823</c:v>
                </c:pt>
                <c:pt idx="419">
                  <c:v>2423.6526972876932</c:v>
                </c:pt>
                <c:pt idx="420">
                  <c:v>2444.7629991448762</c:v>
                </c:pt>
                <c:pt idx="421">
                  <c:v>2506.4081944666291</c:v>
                </c:pt>
                <c:pt idx="422">
                  <c:v>2523.7837969554162</c:v>
                </c:pt>
                <c:pt idx="423">
                  <c:v>2554.7860592262168</c:v>
                </c:pt>
                <c:pt idx="424">
                  <c:v>2597.7817417148003</c:v>
                </c:pt>
                <c:pt idx="425">
                  <c:v>2625.9536101748636</c:v>
                </c:pt>
                <c:pt idx="426">
                  <c:v>2690.4336426338946</c:v>
                </c:pt>
                <c:pt idx="427">
                  <c:v>2695.9659870356963</c:v>
                </c:pt>
                <c:pt idx="428">
                  <c:v>2767.0644879728679</c:v>
                </c:pt>
                <c:pt idx="429">
                  <c:v>2802.6394842640498</c:v>
                </c:pt>
                <c:pt idx="430">
                  <c:v>2854.8732988884226</c:v>
                </c:pt>
                <c:pt idx="431">
                  <c:v>2891.0538405999623</c:v>
                </c:pt>
                <c:pt idx="432">
                  <c:v>2952.5839594988906</c:v>
                </c:pt>
                <c:pt idx="433">
                  <c:v>2992.2774740993868</c:v>
                </c:pt>
                <c:pt idx="434">
                  <c:v>3038.4493752337489</c:v>
                </c:pt>
                <c:pt idx="435">
                  <c:v>3060.1911384750538</c:v>
                </c:pt>
                <c:pt idx="436">
                  <c:v>3143.601167696841</c:v>
                </c:pt>
                <c:pt idx="437">
                  <c:v>3179.9142367968147</c:v>
                </c:pt>
                <c:pt idx="438">
                  <c:v>3230.5551125247184</c:v>
                </c:pt>
                <c:pt idx="439">
                  <c:v>3269.5957653788282</c:v>
                </c:pt>
                <c:pt idx="440">
                  <c:v>3282.6681541585585</c:v>
                </c:pt>
                <c:pt idx="441">
                  <c:v>3376.9689403605294</c:v>
                </c:pt>
                <c:pt idx="442">
                  <c:v>3410.6635909651145</c:v>
                </c:pt>
                <c:pt idx="443">
                  <c:v>3467.4437499462574</c:v>
                </c:pt>
                <c:pt idx="444">
                  <c:v>3512.6712964784583</c:v>
                </c:pt>
                <c:pt idx="445">
                  <c:v>3566.2414278628016</c:v>
                </c:pt>
                <c:pt idx="446">
                  <c:v>3614.595552583723</c:v>
                </c:pt>
                <c:pt idx="447">
                  <c:v>3674.7479673659113</c:v>
                </c:pt>
                <c:pt idx="448">
                  <c:v>3696.4121250484418</c:v>
                </c:pt>
                <c:pt idx="449">
                  <c:v>3770.2300148291788</c:v>
                </c:pt>
                <c:pt idx="450">
                  <c:v>3806.7072342526785</c:v>
                </c:pt>
                <c:pt idx="451">
                  <c:v>3874.4126697542574</c:v>
                </c:pt>
                <c:pt idx="452">
                  <c:v>3912.4453891510666</c:v>
                </c:pt>
                <c:pt idx="453">
                  <c:v>3990.2340742438614</c:v>
                </c:pt>
                <c:pt idx="454">
                  <c:v>4031.2643021511044</c:v>
                </c:pt>
                <c:pt idx="455">
                  <c:v>4101.2679621365924</c:v>
                </c:pt>
                <c:pt idx="456">
                  <c:v>4138.8180084148689</c:v>
                </c:pt>
                <c:pt idx="457">
                  <c:v>4201.0452325201704</c:v>
                </c:pt>
                <c:pt idx="458">
                  <c:v>4397.5929960563462</c:v>
                </c:pt>
                <c:pt idx="459">
                  <c:v>4448.120876369715</c:v>
                </c:pt>
                <c:pt idx="460">
                  <c:v>4477.1103126925573</c:v>
                </c:pt>
                <c:pt idx="461">
                  <c:v>4434.7505322164398</c:v>
                </c:pt>
                <c:pt idx="462">
                  <c:v>4601.015908467858</c:v>
                </c:pt>
                <c:pt idx="463">
                  <c:v>4663.2183325788747</c:v>
                </c:pt>
                <c:pt idx="464">
                  <c:v>4725.6554796847413</c:v>
                </c:pt>
                <c:pt idx="465">
                  <c:v>4748.6866215464588</c:v>
                </c:pt>
                <c:pt idx="466">
                  <c:v>4819.8264990034304</c:v>
                </c:pt>
                <c:pt idx="467">
                  <c:v>4862.3653353419486</c:v>
                </c:pt>
                <c:pt idx="468">
                  <c:v>4927.1651072487357</c:v>
                </c:pt>
                <c:pt idx="469">
                  <c:v>5029.5315442579349</c:v>
                </c:pt>
                <c:pt idx="470">
                  <c:v>5080.014805964177</c:v>
                </c:pt>
                <c:pt idx="471">
                  <c:v>5079.9184280449108</c:v>
                </c:pt>
                <c:pt idx="472">
                  <c:v>5168.4124672816233</c:v>
                </c:pt>
                <c:pt idx="473">
                  <c:v>5229.8201697570103</c:v>
                </c:pt>
                <c:pt idx="474">
                  <c:v>5273.0465623973187</c:v>
                </c:pt>
                <c:pt idx="475">
                  <c:v>5344.5277978967315</c:v>
                </c:pt>
                <c:pt idx="476">
                  <c:v>5418.4436489451682</c:v>
                </c:pt>
                <c:pt idx="477">
                  <c:v>5488.1169149763346</c:v>
                </c:pt>
                <c:pt idx="478">
                  <c:v>5529.53147173465</c:v>
                </c:pt>
                <c:pt idx="479">
                  <c:v>5643.992986524966</c:v>
                </c:pt>
                <c:pt idx="480">
                  <c:v>5664.5319860157397</c:v>
                </c:pt>
                <c:pt idx="481">
                  <c:v>5760.6889780425709</c:v>
                </c:pt>
                <c:pt idx="482">
                  <c:v>5842.0944134013289</c:v>
                </c:pt>
                <c:pt idx="483">
                  <c:v>5836.2100307070914</c:v>
                </c:pt>
                <c:pt idx="484">
                  <c:v>5962.2825807334648</c:v>
                </c:pt>
                <c:pt idx="485">
                  <c:v>5939.6409339325928</c:v>
                </c:pt>
                <c:pt idx="486">
                  <c:v>6036.2080999854697</c:v>
                </c:pt>
                <c:pt idx="487">
                  <c:v>6081.9634479060769</c:v>
                </c:pt>
                <c:pt idx="488">
                  <c:v>6153.134222213007</c:v>
                </c:pt>
                <c:pt idx="489">
                  <c:v>6257.5334295825305</c:v>
                </c:pt>
                <c:pt idx="490">
                  <c:v>6281.2112007633586</c:v>
                </c:pt>
                <c:pt idx="491">
                  <c:v>6379.5270810884103</c:v>
                </c:pt>
                <c:pt idx="492">
                  <c:v>6434.7811060943641</c:v>
                </c:pt>
                <c:pt idx="493">
                  <c:v>6490.9329175436515</c:v>
                </c:pt>
                <c:pt idx="494">
                  <c:v>6569.2538300266542</c:v>
                </c:pt>
                <c:pt idx="495">
                  <c:v>6646.233738210346</c:v>
                </c:pt>
                <c:pt idx="496">
                  <c:v>6732.2143013737086</c:v>
                </c:pt>
                <c:pt idx="497">
                  <c:v>6752.2885073678826</c:v>
                </c:pt>
                <c:pt idx="498">
                  <c:v>6827.9445901902973</c:v>
                </c:pt>
                <c:pt idx="499">
                  <c:v>6905.6926679558464</c:v>
                </c:pt>
                <c:pt idx="500">
                  <c:v>7032.3303153336947</c:v>
                </c:pt>
                <c:pt idx="501">
                  <c:v>7029.7771025651837</c:v>
                </c:pt>
                <c:pt idx="502">
                  <c:v>7118.82290077579</c:v>
                </c:pt>
                <c:pt idx="503">
                  <c:v>7227.2711273209979</c:v>
                </c:pt>
                <c:pt idx="504">
                  <c:v>7228.1419589399147</c:v>
                </c:pt>
                <c:pt idx="505">
                  <c:v>7345.2531739226897</c:v>
                </c:pt>
                <c:pt idx="506">
                  <c:v>7383.3704498581437</c:v>
                </c:pt>
                <c:pt idx="507">
                  <c:v>7482.7064917473317</c:v>
                </c:pt>
                <c:pt idx="508">
                  <c:v>7569.527497654406</c:v>
                </c:pt>
                <c:pt idx="509">
                  <c:v>7649.1208647662261</c:v>
                </c:pt>
                <c:pt idx="510">
                  <c:v>7701.8726123847409</c:v>
                </c:pt>
                <c:pt idx="511">
                  <c:v>7784.024491360381</c:v>
                </c:pt>
                <c:pt idx="512">
                  <c:v>7848.0876229462301</c:v>
                </c:pt>
                <c:pt idx="513">
                  <c:v>7921.5829651741433</c:v>
                </c:pt>
                <c:pt idx="514">
                  <c:v>7995.0775746872941</c:v>
                </c:pt>
                <c:pt idx="515">
                  <c:v>8125.692595370605</c:v>
                </c:pt>
                <c:pt idx="516">
                  <c:v>8191.1975747503002</c:v>
                </c:pt>
                <c:pt idx="517">
                  <c:v>8242.6989494281224</c:v>
                </c:pt>
                <c:pt idx="518">
                  <c:v>8274.9082793849248</c:v>
                </c:pt>
                <c:pt idx="519">
                  <c:v>8408.8745068585904</c:v>
                </c:pt>
                <c:pt idx="520">
                  <c:v>8522.7659406424536</c:v>
                </c:pt>
                <c:pt idx="521">
                  <c:v>8567.8384019075911</c:v>
                </c:pt>
                <c:pt idx="522">
                  <c:v>8678.4859012714624</c:v>
                </c:pt>
                <c:pt idx="523">
                  <c:v>8768.4098854733966</c:v>
                </c:pt>
                <c:pt idx="524">
                  <c:v>8915.8284070575555</c:v>
                </c:pt>
                <c:pt idx="525">
                  <c:v>8929.9260162726787</c:v>
                </c:pt>
                <c:pt idx="526">
                  <c:v>9016.5038522276955</c:v>
                </c:pt>
                <c:pt idx="527">
                  <c:v>9075.6748031902789</c:v>
                </c:pt>
                <c:pt idx="528">
                  <c:v>9170.1480700540415</c:v>
                </c:pt>
                <c:pt idx="529">
                  <c:v>9261.0452777666906</c:v>
                </c:pt>
                <c:pt idx="530">
                  <c:v>9321.3303968127748</c:v>
                </c:pt>
                <c:pt idx="531">
                  <c:v>9445.7761067572264</c:v>
                </c:pt>
                <c:pt idx="532">
                  <c:v>9508.178501064287</c:v>
                </c:pt>
                <c:pt idx="533">
                  <c:v>9558.3562256180085</c:v>
                </c:pt>
                <c:pt idx="534">
                  <c:v>9634.717947383755</c:v>
                </c:pt>
                <c:pt idx="535">
                  <c:v>9711.2162331288237</c:v>
                </c:pt>
                <c:pt idx="536">
                  <c:v>9774.9362103237108</c:v>
                </c:pt>
                <c:pt idx="537">
                  <c:v>9882.1929567498009</c:v>
                </c:pt>
                <c:pt idx="538">
                  <c:v>10004.566315598808</c:v>
                </c:pt>
                <c:pt idx="539">
                  <c:v>10031.419307468579</c:v>
                </c:pt>
                <c:pt idx="540">
                  <c:v>10156.467507633937</c:v>
                </c:pt>
                <c:pt idx="541">
                  <c:v>10246.294201145964</c:v>
                </c:pt>
                <c:pt idx="542">
                  <c:v>10301.92756826085</c:v>
                </c:pt>
                <c:pt idx="543">
                  <c:v>10400.093511831345</c:v>
                </c:pt>
                <c:pt idx="544">
                  <c:v>10484.281618916626</c:v>
                </c:pt>
                <c:pt idx="545">
                  <c:v>10568.92195568671</c:v>
                </c:pt>
                <c:pt idx="546">
                  <c:v>10698.227726687212</c:v>
                </c:pt>
                <c:pt idx="547">
                  <c:v>10763.539394936779</c:v>
                </c:pt>
                <c:pt idx="548">
                  <c:v>10833.055585642467</c:v>
                </c:pt>
                <c:pt idx="549">
                  <c:v>10965.616862800392</c:v>
                </c:pt>
                <c:pt idx="550">
                  <c:v>11016.031478700354</c:v>
                </c:pt>
                <c:pt idx="551">
                  <c:v>11136.13530707744</c:v>
                </c:pt>
                <c:pt idx="552">
                  <c:v>11191.6728915894</c:v>
                </c:pt>
                <c:pt idx="553">
                  <c:v>11293.028790183422</c:v>
                </c:pt>
                <c:pt idx="554">
                  <c:v>11396.809624803358</c:v>
                </c:pt>
                <c:pt idx="555">
                  <c:v>11485.73607861335</c:v>
                </c:pt>
                <c:pt idx="556">
                  <c:v>11578.520897409484</c:v>
                </c:pt>
                <c:pt idx="557">
                  <c:v>11685.5783987677</c:v>
                </c:pt>
                <c:pt idx="558">
                  <c:v>11759.255341906013</c:v>
                </c:pt>
                <c:pt idx="559">
                  <c:v>11890.240300449526</c:v>
                </c:pt>
                <c:pt idx="560">
                  <c:v>12022.125540907888</c:v>
                </c:pt>
                <c:pt idx="561">
                  <c:v>12099.160279820766</c:v>
                </c:pt>
                <c:pt idx="562">
                  <c:v>12237.296022516417</c:v>
                </c:pt>
                <c:pt idx="563">
                  <c:v>12266.599366686147</c:v>
                </c:pt>
                <c:pt idx="564">
                  <c:v>12455.980192625409</c:v>
                </c:pt>
                <c:pt idx="565">
                  <c:v>12503.538202735612</c:v>
                </c:pt>
                <c:pt idx="566">
                  <c:v>12608.007532889493</c:v>
                </c:pt>
                <c:pt idx="567">
                  <c:v>12747.661218019837</c:v>
                </c:pt>
                <c:pt idx="568">
                  <c:v>12824.076452070694</c:v>
                </c:pt>
                <c:pt idx="569">
                  <c:v>12892.262337193944</c:v>
                </c:pt>
                <c:pt idx="570">
                  <c:v>12994.531464527143</c:v>
                </c:pt>
                <c:pt idx="571">
                  <c:v>13052.368680201591</c:v>
                </c:pt>
                <c:pt idx="572">
                  <c:v>13196.879052127299</c:v>
                </c:pt>
                <c:pt idx="573">
                  <c:v>13298.6110935175</c:v>
                </c:pt>
                <c:pt idx="574">
                  <c:v>13410.615958964439</c:v>
                </c:pt>
                <c:pt idx="575">
                  <c:v>13493.114967037074</c:v>
                </c:pt>
                <c:pt idx="576">
                  <c:v>13637.357825519533</c:v>
                </c:pt>
                <c:pt idx="577">
                  <c:v>13746.494610632224</c:v>
                </c:pt>
                <c:pt idx="578">
                  <c:v>13887.985340457941</c:v>
                </c:pt>
                <c:pt idx="579">
                  <c:v>13941.760429491969</c:v>
                </c:pt>
                <c:pt idx="580">
                  <c:v>14024.172524538568</c:v>
                </c:pt>
                <c:pt idx="581">
                  <c:v>14168.166719590396</c:v>
                </c:pt>
                <c:pt idx="582">
                  <c:v>14242.016787045464</c:v>
                </c:pt>
                <c:pt idx="583">
                  <c:v>14350.792690592802</c:v>
                </c:pt>
                <c:pt idx="584">
                  <c:v>14483.679930585482</c:v>
                </c:pt>
                <c:pt idx="585">
                  <c:v>14561.021234260554</c:v>
                </c:pt>
                <c:pt idx="586">
                  <c:v>14592.173893991225</c:v>
                </c:pt>
                <c:pt idx="587">
                  <c:v>14743.731257502275</c:v>
                </c:pt>
                <c:pt idx="588">
                  <c:v>14813.847379274663</c:v>
                </c:pt>
                <c:pt idx="589">
                  <c:v>14926.26378004101</c:v>
                </c:pt>
                <c:pt idx="590">
                  <c:v>15064.151452526427</c:v>
                </c:pt>
                <c:pt idx="591">
                  <c:v>15127.494992018546</c:v>
                </c:pt>
                <c:pt idx="592">
                  <c:v>15266.875366726132</c:v>
                </c:pt>
                <c:pt idx="593">
                  <c:v>15341.609958546771</c:v>
                </c:pt>
                <c:pt idx="594">
                  <c:v>15481.146767522621</c:v>
                </c:pt>
                <c:pt idx="595">
                  <c:v>15606.848820671463</c:v>
                </c:pt>
                <c:pt idx="596">
                  <c:v>15682.052086292053</c:v>
                </c:pt>
                <c:pt idx="597">
                  <c:v>15815.717196532616</c:v>
                </c:pt>
                <c:pt idx="598">
                  <c:v>15957.908031539131</c:v>
                </c:pt>
                <c:pt idx="599">
                  <c:v>16067.25616240025</c:v>
                </c:pt>
                <c:pt idx="600">
                  <c:v>16138.044545182942</c:v>
                </c:pt>
                <c:pt idx="601">
                  <c:v>16256.04209957364</c:v>
                </c:pt>
                <c:pt idx="602">
                  <c:v>16334.112871297653</c:v>
                </c:pt>
                <c:pt idx="603">
                  <c:v>16491.407192871353</c:v>
                </c:pt>
                <c:pt idx="604">
                  <c:v>16600.937765851715</c:v>
                </c:pt>
                <c:pt idx="605">
                  <c:v>16707.480572270731</c:v>
                </c:pt>
                <c:pt idx="606">
                  <c:v>16820.620721001444</c:v>
                </c:pt>
                <c:pt idx="607">
                  <c:v>16932.352489356574</c:v>
                </c:pt>
                <c:pt idx="608">
                  <c:v>17031.658045431832</c:v>
                </c:pt>
                <c:pt idx="609">
                  <c:v>17099.855520842782</c:v>
                </c:pt>
                <c:pt idx="610">
                  <c:v>17277.703393348223</c:v>
                </c:pt>
                <c:pt idx="611">
                  <c:v>17357.905543749177</c:v>
                </c:pt>
                <c:pt idx="612">
                  <c:v>17474.43142030689</c:v>
                </c:pt>
                <c:pt idx="613">
                  <c:v>17565.984937569225</c:v>
                </c:pt>
                <c:pt idx="614">
                  <c:v>17693.289720421151</c:v>
                </c:pt>
                <c:pt idx="615">
                  <c:v>17778.821078640463</c:v>
                </c:pt>
                <c:pt idx="616">
                  <c:v>17915.349042930364</c:v>
                </c:pt>
                <c:pt idx="617">
                  <c:v>18066.068731137195</c:v>
                </c:pt>
                <c:pt idx="618">
                  <c:v>18106.330864654898</c:v>
                </c:pt>
                <c:pt idx="619">
                  <c:v>18226.675828347517</c:v>
                </c:pt>
                <c:pt idx="620">
                  <c:v>18383.746625095839</c:v>
                </c:pt>
                <c:pt idx="621">
                  <c:v>18527.491428433019</c:v>
                </c:pt>
                <c:pt idx="622">
                  <c:v>18649.247483222985</c:v>
                </c:pt>
                <c:pt idx="623">
                  <c:v>18772.408124073103</c:v>
                </c:pt>
                <c:pt idx="624">
                  <c:v>18889.058335595371</c:v>
                </c:pt>
                <c:pt idx="625">
                  <c:v>19033.2746867163</c:v>
                </c:pt>
                <c:pt idx="626">
                  <c:v>19121.010256030069</c:v>
                </c:pt>
                <c:pt idx="627">
                  <c:v>19209.078435237661</c:v>
                </c:pt>
                <c:pt idx="628">
                  <c:v>19386.291222465014</c:v>
                </c:pt>
                <c:pt idx="629">
                  <c:v>19477.196761044848</c:v>
                </c:pt>
                <c:pt idx="630">
                  <c:v>19617.844079464801</c:v>
                </c:pt>
                <c:pt idx="631">
                  <c:v>19716.661262793517</c:v>
                </c:pt>
                <c:pt idx="632">
                  <c:v>19868.938312145157</c:v>
                </c:pt>
                <c:pt idx="633">
                  <c:v>19915.188566595087</c:v>
                </c:pt>
                <c:pt idx="634">
                  <c:v>20069.643409878565</c:v>
                </c:pt>
                <c:pt idx="635">
                  <c:v>20189.821529663121</c:v>
                </c:pt>
                <c:pt idx="636">
                  <c:v>20317.67252491922</c:v>
                </c:pt>
                <c:pt idx="637">
                  <c:v>20461.088280049607</c:v>
                </c:pt>
                <c:pt idx="638">
                  <c:v>20585.080450856345</c:v>
                </c:pt>
                <c:pt idx="639">
                  <c:v>20659.615721723974</c:v>
                </c:pt>
                <c:pt idx="640">
                  <c:v>20807.628637605343</c:v>
                </c:pt>
                <c:pt idx="641">
                  <c:v>20997.61641001717</c:v>
                </c:pt>
                <c:pt idx="642">
                  <c:v>21028.268609816536</c:v>
                </c:pt>
                <c:pt idx="643">
                  <c:v>21231.503639418584</c:v>
                </c:pt>
                <c:pt idx="644">
                  <c:v>21320.922458244488</c:v>
                </c:pt>
                <c:pt idx="645">
                  <c:v>21488.056668561214</c:v>
                </c:pt>
                <c:pt idx="646">
                  <c:v>21543.776440132424</c:v>
                </c:pt>
                <c:pt idx="647">
                  <c:v>21765.140547855819</c:v>
                </c:pt>
                <c:pt idx="648">
                  <c:v>21785.338935923817</c:v>
                </c:pt>
                <c:pt idx="649">
                  <c:v>21933.309328669351</c:v>
                </c:pt>
                <c:pt idx="650">
                  <c:v>22107.520853931332</c:v>
                </c:pt>
                <c:pt idx="651">
                  <c:v>22215.01995209352</c:v>
                </c:pt>
                <c:pt idx="652">
                  <c:v>22370.341154510614</c:v>
                </c:pt>
                <c:pt idx="653">
                  <c:v>22474.400118011912</c:v>
                </c:pt>
                <c:pt idx="654">
                  <c:v>22569.324815633205</c:v>
                </c:pt>
                <c:pt idx="655">
                  <c:v>22738.769618136754</c:v>
                </c:pt>
                <c:pt idx="656">
                  <c:v>22851.599328305692</c:v>
                </c:pt>
                <c:pt idx="657">
                  <c:v>23029.479161908159</c:v>
                </c:pt>
                <c:pt idx="658">
                  <c:v>23047.941755055817</c:v>
                </c:pt>
                <c:pt idx="659">
                  <c:v>23256.436701975636</c:v>
                </c:pt>
                <c:pt idx="660">
                  <c:v>23374.704610041113</c:v>
                </c:pt>
                <c:pt idx="661">
                  <c:v>23463.554851658035</c:v>
                </c:pt>
                <c:pt idx="662">
                  <c:v>23651.385669551801</c:v>
                </c:pt>
                <c:pt idx="663">
                  <c:v>23748.215119230274</c:v>
                </c:pt>
                <c:pt idx="664">
                  <c:v>23910.552070405691</c:v>
                </c:pt>
                <c:pt idx="665">
                  <c:v>24090.821360730923</c:v>
                </c:pt>
                <c:pt idx="666">
                  <c:v>24192.949895834714</c:v>
                </c:pt>
                <c:pt idx="667">
                  <c:v>24351.322777682115</c:v>
                </c:pt>
                <c:pt idx="668">
                  <c:v>24491.045805528716</c:v>
                </c:pt>
                <c:pt idx="669">
                  <c:v>24580.523318938034</c:v>
                </c:pt>
                <c:pt idx="670">
                  <c:v>24701.46604400732</c:v>
                </c:pt>
                <c:pt idx="671">
                  <c:v>24861.351868773847</c:v>
                </c:pt>
                <c:pt idx="672">
                  <c:v>25010.506344473044</c:v>
                </c:pt>
                <c:pt idx="673">
                  <c:v>25164.693563464181</c:v>
                </c:pt>
                <c:pt idx="674">
                  <c:v>25272.25831985426</c:v>
                </c:pt>
                <c:pt idx="675">
                  <c:v>25445.847814884713</c:v>
                </c:pt>
                <c:pt idx="676">
                  <c:v>25530.167687970268</c:v>
                </c:pt>
                <c:pt idx="677">
                  <c:v>25643.466797714282</c:v>
                </c:pt>
                <c:pt idx="678">
                  <c:v>25766.697919629383</c:v>
                </c:pt>
                <c:pt idx="679">
                  <c:v>25904.490635994433</c:v>
                </c:pt>
                <c:pt idx="680">
                  <c:v>26107.193185133328</c:v>
                </c:pt>
                <c:pt idx="681">
                  <c:v>26143.355199915444</c:v>
                </c:pt>
                <c:pt idx="682">
                  <c:v>26287.647056181569</c:v>
                </c:pt>
                <c:pt idx="683">
                  <c:v>26414.767248042026</c:v>
                </c:pt>
                <c:pt idx="684">
                  <c:v>26584.751817377495</c:v>
                </c:pt>
                <c:pt idx="685">
                  <c:v>26733.708394618377</c:v>
                </c:pt>
                <c:pt idx="686">
                  <c:v>26824.72635931936</c:v>
                </c:pt>
                <c:pt idx="687">
                  <c:v>26957.444749840117</c:v>
                </c:pt>
                <c:pt idx="688">
                  <c:v>27091.70081249237</c:v>
                </c:pt>
                <c:pt idx="689">
                  <c:v>27251.043378828934</c:v>
                </c:pt>
                <c:pt idx="690">
                  <c:v>27429.507620623765</c:v>
                </c:pt>
                <c:pt idx="691">
                  <c:v>27518.694524448194</c:v>
                </c:pt>
                <c:pt idx="692">
                  <c:v>27682.854847714709</c:v>
                </c:pt>
                <c:pt idx="693">
                  <c:v>27868.432480154766</c:v>
                </c:pt>
                <c:pt idx="694">
                  <c:v>28048.234628378508</c:v>
                </c:pt>
                <c:pt idx="695">
                  <c:v>28089.2218429204</c:v>
                </c:pt>
                <c:pt idx="696">
                  <c:v>28258.013039613386</c:v>
                </c:pt>
                <c:pt idx="697">
                  <c:v>28445.728027391149</c:v>
                </c:pt>
                <c:pt idx="698">
                  <c:v>28559.085186440858</c:v>
                </c:pt>
                <c:pt idx="699">
                  <c:v>28666.533607141137</c:v>
                </c:pt>
                <c:pt idx="700">
                  <c:v>28897.601543767229</c:v>
                </c:pt>
                <c:pt idx="701">
                  <c:v>29028.778653057663</c:v>
                </c:pt>
                <c:pt idx="702">
                  <c:v>29085.645191132691</c:v>
                </c:pt>
                <c:pt idx="703">
                  <c:v>29357.084403873076</c:v>
                </c:pt>
                <c:pt idx="704">
                  <c:v>29410.87779286474</c:v>
                </c:pt>
                <c:pt idx="705">
                  <c:v>29720.482702309298</c:v>
                </c:pt>
                <c:pt idx="706">
                  <c:v>29834.916819746668</c:v>
                </c:pt>
                <c:pt idx="707">
                  <c:v>30013.780964128116</c:v>
                </c:pt>
                <c:pt idx="708">
                  <c:v>30185.017889639392</c:v>
                </c:pt>
                <c:pt idx="709">
                  <c:v>30425.803295119742</c:v>
                </c:pt>
                <c:pt idx="710">
                  <c:v>30606.806608165647</c:v>
                </c:pt>
                <c:pt idx="711">
                  <c:v>30743.562588616198</c:v>
                </c:pt>
                <c:pt idx="712">
                  <c:v>30934.778452343871</c:v>
                </c:pt>
                <c:pt idx="713">
                  <c:v>31108.147554866093</c:v>
                </c:pt>
                <c:pt idx="714">
                  <c:v>31215.758198955617</c:v>
                </c:pt>
                <c:pt idx="715">
                  <c:v>31435.850160192924</c:v>
                </c:pt>
                <c:pt idx="716">
                  <c:v>31649.840213127685</c:v>
                </c:pt>
                <c:pt idx="717">
                  <c:v>31785.579237234746</c:v>
                </c:pt>
                <c:pt idx="718">
                  <c:v>31937.497173162417</c:v>
                </c:pt>
                <c:pt idx="719">
                  <c:v>32045.941874297288</c:v>
                </c:pt>
                <c:pt idx="720">
                  <c:v>32200.105255959596</c:v>
                </c:pt>
                <c:pt idx="721">
                  <c:v>32398.592101833092</c:v>
                </c:pt>
                <c:pt idx="722">
                  <c:v>32555.270145074985</c:v>
                </c:pt>
                <c:pt idx="723">
                  <c:v>32759.185883885195</c:v>
                </c:pt>
                <c:pt idx="724">
                  <c:v>32886.346835223019</c:v>
                </c:pt>
                <c:pt idx="725">
                  <c:v>33020.691549057636</c:v>
                </c:pt>
                <c:pt idx="726">
                  <c:v>33191.251601981392</c:v>
                </c:pt>
                <c:pt idx="727">
                  <c:v>33421.459619254681</c:v>
                </c:pt>
                <c:pt idx="728">
                  <c:v>33482.568103909791</c:v>
                </c:pt>
                <c:pt idx="729">
                  <c:v>33676.330666120542</c:v>
                </c:pt>
                <c:pt idx="730">
                  <c:v>33794.350417866852</c:v>
                </c:pt>
                <c:pt idx="731">
                  <c:v>33928.908485200103</c:v>
                </c:pt>
                <c:pt idx="732">
                  <c:v>34069.003980467467</c:v>
                </c:pt>
                <c:pt idx="733">
                  <c:v>34298.09081621893</c:v>
                </c:pt>
                <c:pt idx="734">
                  <c:v>34443.369186390628</c:v>
                </c:pt>
                <c:pt idx="735">
                  <c:v>34648.667020084038</c:v>
                </c:pt>
                <c:pt idx="736">
                  <c:v>34751.854500099464</c:v>
                </c:pt>
                <c:pt idx="737">
                  <c:v>34932.168043118327</c:v>
                </c:pt>
                <c:pt idx="738">
                  <c:v>35061.542396788209</c:v>
                </c:pt>
                <c:pt idx="739">
                  <c:v>35248.317769395122</c:v>
                </c:pt>
                <c:pt idx="740">
                  <c:v>35333.320472514315</c:v>
                </c:pt>
                <c:pt idx="741">
                  <c:v>35553.057478972813</c:v>
                </c:pt>
                <c:pt idx="742">
                  <c:v>35699.807959202713</c:v>
                </c:pt>
                <c:pt idx="743">
                  <c:v>35840.463781321087</c:v>
                </c:pt>
                <c:pt idx="744">
                  <c:v>36000.139225985818</c:v>
                </c:pt>
                <c:pt idx="745">
                  <c:v>36256.371357914344</c:v>
                </c:pt>
                <c:pt idx="746">
                  <c:v>36498.681117257576</c:v>
                </c:pt>
                <c:pt idx="747">
                  <c:v>36417.07809920171</c:v>
                </c:pt>
                <c:pt idx="748">
                  <c:v>36682.424727746889</c:v>
                </c:pt>
                <c:pt idx="749">
                  <c:v>36855.193982302771</c:v>
                </c:pt>
                <c:pt idx="750">
                  <c:v>36962.588362877359</c:v>
                </c:pt>
                <c:pt idx="751">
                  <c:v>37102.143614704197</c:v>
                </c:pt>
                <c:pt idx="752">
                  <c:v>37286.066869436021</c:v>
                </c:pt>
                <c:pt idx="753">
                  <c:v>37509.155628881417</c:v>
                </c:pt>
                <c:pt idx="754">
                  <c:v>37545.395927448168</c:v>
                </c:pt>
                <c:pt idx="755">
                  <c:v>37724.554804598221</c:v>
                </c:pt>
                <c:pt idx="756">
                  <c:v>37967.683492106531</c:v>
                </c:pt>
                <c:pt idx="757">
                  <c:v>38119.769352702817</c:v>
                </c:pt>
                <c:pt idx="758">
                  <c:v>38169.851148571732</c:v>
                </c:pt>
                <c:pt idx="759">
                  <c:v>38348.15842096656</c:v>
                </c:pt>
                <c:pt idx="760">
                  <c:v>38411.407132025321</c:v>
                </c:pt>
                <c:pt idx="761">
                  <c:v>38655.02565135785</c:v>
                </c:pt>
                <c:pt idx="762">
                  <c:v>38799.824340037136</c:v>
                </c:pt>
                <c:pt idx="763">
                  <c:v>38979.109853587754</c:v>
                </c:pt>
                <c:pt idx="764">
                  <c:v>39092.120412563301</c:v>
                </c:pt>
                <c:pt idx="765">
                  <c:v>39312.000786767567</c:v>
                </c:pt>
                <c:pt idx="766">
                  <c:v>39381.282191379694</c:v>
                </c:pt>
                <c:pt idx="767">
                  <c:v>39468.964120989651</c:v>
                </c:pt>
                <c:pt idx="768">
                  <c:v>39607.42755378563</c:v>
                </c:pt>
                <c:pt idx="769">
                  <c:v>39930.272483261433</c:v>
                </c:pt>
                <c:pt idx="770">
                  <c:v>39987.486855356728</c:v>
                </c:pt>
                <c:pt idx="771">
                  <c:v>40184.479371141504</c:v>
                </c:pt>
                <c:pt idx="772">
                  <c:v>40402.275783104749</c:v>
                </c:pt>
                <c:pt idx="773">
                  <c:v>40618.988283572879</c:v>
                </c:pt>
                <c:pt idx="774">
                  <c:v>40692.833924911814</c:v>
                </c:pt>
                <c:pt idx="775">
                  <c:v>40887.811049065858</c:v>
                </c:pt>
                <c:pt idx="776">
                  <c:v>41113.312482097994</c:v>
                </c:pt>
                <c:pt idx="777">
                  <c:v>41123.346374185203</c:v>
                </c:pt>
                <c:pt idx="778">
                  <c:v>41317.291318802592</c:v>
                </c:pt>
                <c:pt idx="779">
                  <c:v>41569.44600538486</c:v>
                </c:pt>
                <c:pt idx="780">
                  <c:v>41527.3934918698</c:v>
                </c:pt>
                <c:pt idx="781">
                  <c:v>41719.104484383388</c:v>
                </c:pt>
                <c:pt idx="782">
                  <c:v>41916.128230613394</c:v>
                </c:pt>
                <c:pt idx="783">
                  <c:v>42128.534997094765</c:v>
                </c:pt>
                <c:pt idx="784">
                  <c:v>42291.048845010628</c:v>
                </c:pt>
                <c:pt idx="785">
                  <c:v>42483.795913414258</c:v>
                </c:pt>
                <c:pt idx="786">
                  <c:v>42747.731542041343</c:v>
                </c:pt>
                <c:pt idx="787">
                  <c:v>42898.222744628605</c:v>
                </c:pt>
                <c:pt idx="788">
                  <c:v>43014.926882706379</c:v>
                </c:pt>
                <c:pt idx="789">
                  <c:v>43212.192981740656</c:v>
                </c:pt>
                <c:pt idx="790">
                  <c:v>43305.058609147032</c:v>
                </c:pt>
                <c:pt idx="791">
                  <c:v>43528.762032186271</c:v>
                </c:pt>
                <c:pt idx="792">
                  <c:v>43646.272647021389</c:v>
                </c:pt>
                <c:pt idx="793">
                  <c:v>43835.978559581155</c:v>
                </c:pt>
                <c:pt idx="794">
                  <c:v>44083.059655580153</c:v>
                </c:pt>
                <c:pt idx="795">
                  <c:v>44165.010927330783</c:v>
                </c:pt>
                <c:pt idx="796">
                  <c:v>44269.608973059527</c:v>
                </c:pt>
                <c:pt idx="797">
                  <c:v>44436.0260055666</c:v>
                </c:pt>
                <c:pt idx="798">
                  <c:v>44639.437190811761</c:v>
                </c:pt>
                <c:pt idx="799">
                  <c:v>44814.264794425915</c:v>
                </c:pt>
                <c:pt idx="800">
                  <c:v>45002.990976320558</c:v>
                </c:pt>
                <c:pt idx="801">
                  <c:v>45131.905480675683</c:v>
                </c:pt>
                <c:pt idx="802">
                  <c:v>45242.154899036665</c:v>
                </c:pt>
                <c:pt idx="803">
                  <c:v>45443.781279956194</c:v>
                </c:pt>
                <c:pt idx="804">
                  <c:v>45664.03710264957</c:v>
                </c:pt>
                <c:pt idx="805">
                  <c:v>45765.905535654507</c:v>
                </c:pt>
                <c:pt idx="806">
                  <c:v>45854.743386313305</c:v>
                </c:pt>
                <c:pt idx="807">
                  <c:v>46069.707710534494</c:v>
                </c:pt>
                <c:pt idx="808">
                  <c:v>46258.524658975621</c:v>
                </c:pt>
                <c:pt idx="809">
                  <c:v>46419.392547353142</c:v>
                </c:pt>
                <c:pt idx="810">
                  <c:v>46515.488768643168</c:v>
                </c:pt>
                <c:pt idx="811">
                  <c:v>46705.829668623381</c:v>
                </c:pt>
                <c:pt idx="812">
                  <c:v>46833.96232561129</c:v>
                </c:pt>
                <c:pt idx="813">
                  <c:v>47076.626661860129</c:v>
                </c:pt>
                <c:pt idx="814">
                  <c:v>47192.690296317058</c:v>
                </c:pt>
                <c:pt idx="815">
                  <c:v>47331.272981032016</c:v>
                </c:pt>
                <c:pt idx="816">
                  <c:v>47549.838773963544</c:v>
                </c:pt>
                <c:pt idx="817">
                  <c:v>47717.113168544194</c:v>
                </c:pt>
                <c:pt idx="818">
                  <c:v>47888.295018701581</c:v>
                </c:pt>
                <c:pt idx="819">
                  <c:v>48032.183832016308</c:v>
                </c:pt>
                <c:pt idx="820">
                  <c:v>48203.683628852559</c:v>
                </c:pt>
                <c:pt idx="821">
                  <c:v>48342.113656969472</c:v>
                </c:pt>
                <c:pt idx="822">
                  <c:v>48516.141431265489</c:v>
                </c:pt>
                <c:pt idx="823">
                  <c:v>48614.97926568488</c:v>
                </c:pt>
                <c:pt idx="824">
                  <c:v>48867.057910058647</c:v>
                </c:pt>
                <c:pt idx="825">
                  <c:v>49003.7130176071</c:v>
                </c:pt>
                <c:pt idx="826">
                  <c:v>49210.130729877659</c:v>
                </c:pt>
                <c:pt idx="827">
                  <c:v>49232.563853372245</c:v>
                </c:pt>
                <c:pt idx="828">
                  <c:v>49497.950231915944</c:v>
                </c:pt>
                <c:pt idx="829">
                  <c:v>49650.164141254667</c:v>
                </c:pt>
                <c:pt idx="830">
                  <c:v>49741.81152139046</c:v>
                </c:pt>
                <c:pt idx="831">
                  <c:v>49888.296054113838</c:v>
                </c:pt>
                <c:pt idx="832">
                  <c:v>50139.511789277043</c:v>
                </c:pt>
                <c:pt idx="833">
                  <c:v>50296.336583691504</c:v>
                </c:pt>
                <c:pt idx="834">
                  <c:v>50574.872846723301</c:v>
                </c:pt>
                <c:pt idx="835">
                  <c:v>50693.254589497214</c:v>
                </c:pt>
                <c:pt idx="836">
                  <c:v>50834.576881615074</c:v>
                </c:pt>
                <c:pt idx="837">
                  <c:v>51011.185650343374</c:v>
                </c:pt>
                <c:pt idx="838">
                  <c:v>51207.128868748776</c:v>
                </c:pt>
                <c:pt idx="839">
                  <c:v>51385.241702232961</c:v>
                </c:pt>
                <c:pt idx="840">
                  <c:v>51479.347288130331</c:v>
                </c:pt>
                <c:pt idx="841">
                  <c:v>51685.122524192215</c:v>
                </c:pt>
                <c:pt idx="842">
                  <c:v>51770.861791411568</c:v>
                </c:pt>
                <c:pt idx="843">
                  <c:v>51942.119518880507</c:v>
                </c:pt>
                <c:pt idx="844">
                  <c:v>52170.870483687009</c:v>
                </c:pt>
                <c:pt idx="845">
                  <c:v>52269.229078339609</c:v>
                </c:pt>
                <c:pt idx="846">
                  <c:v>52417.714370573114</c:v>
                </c:pt>
                <c:pt idx="847">
                  <c:v>52621.956083750963</c:v>
                </c:pt>
                <c:pt idx="848">
                  <c:v>52749.982990788769</c:v>
                </c:pt>
                <c:pt idx="849">
                  <c:v>52965.215875132228</c:v>
                </c:pt>
                <c:pt idx="850">
                  <c:v>53033.070851929348</c:v>
                </c:pt>
                <c:pt idx="851">
                  <c:v>53232.719859728699</c:v>
                </c:pt>
                <c:pt idx="852">
                  <c:v>53323.023307035561</c:v>
                </c:pt>
                <c:pt idx="853">
                  <c:v>53528.068485070922</c:v>
                </c:pt>
                <c:pt idx="854">
                  <c:v>53684.161976483061</c:v>
                </c:pt>
                <c:pt idx="855">
                  <c:v>53835.299461723043</c:v>
                </c:pt>
                <c:pt idx="856">
                  <c:v>54002.96098233902</c:v>
                </c:pt>
                <c:pt idx="857">
                  <c:v>54044.770578208307</c:v>
                </c:pt>
                <c:pt idx="858">
                  <c:v>54309.538598022169</c:v>
                </c:pt>
                <c:pt idx="859">
                  <c:v>54443.435140143651</c:v>
                </c:pt>
                <c:pt idx="860">
                  <c:v>54681.236104977223</c:v>
                </c:pt>
                <c:pt idx="861">
                  <c:v>54854.907977619128</c:v>
                </c:pt>
                <c:pt idx="862">
                  <c:v>55033.130603174672</c:v>
                </c:pt>
                <c:pt idx="863">
                  <c:v>55184.52558580444</c:v>
                </c:pt>
                <c:pt idx="864">
                  <c:v>55251.250606131143</c:v>
                </c:pt>
                <c:pt idx="865">
                  <c:v>55498.3426408905</c:v>
                </c:pt>
                <c:pt idx="866">
                  <c:v>55567.467983613613</c:v>
                </c:pt>
                <c:pt idx="867">
                  <c:v>55817.979617409648</c:v>
                </c:pt>
                <c:pt idx="868">
                  <c:v>55833.584558308707</c:v>
                </c:pt>
                <c:pt idx="869">
                  <c:v>55986.79344313639</c:v>
                </c:pt>
                <c:pt idx="870">
                  <c:v>56174.327187561801</c:v>
                </c:pt>
                <c:pt idx="871">
                  <c:v>56301.035854524045</c:v>
                </c:pt>
                <c:pt idx="872">
                  <c:v>56417.043972014253</c:v>
                </c:pt>
                <c:pt idx="873">
                  <c:v>56641.979873652352</c:v>
                </c:pt>
                <c:pt idx="874">
                  <c:v>56688.808621289216</c:v>
                </c:pt>
                <c:pt idx="875">
                  <c:v>56844.686085400564</c:v>
                </c:pt>
                <c:pt idx="876">
                  <c:v>56891.401690524988</c:v>
                </c:pt>
                <c:pt idx="877">
                  <c:v>57049.357689067518</c:v>
                </c:pt>
                <c:pt idx="878">
                  <c:v>57149.737131540183</c:v>
                </c:pt>
                <c:pt idx="879">
                  <c:v>57420.322613736782</c:v>
                </c:pt>
                <c:pt idx="880">
                  <c:v>57686.580363663779</c:v>
                </c:pt>
                <c:pt idx="881">
                  <c:v>57841.580878390268</c:v>
                </c:pt>
                <c:pt idx="882">
                  <c:v>58087.084533693596</c:v>
                </c:pt>
                <c:pt idx="883">
                  <c:v>58277.9831931675</c:v>
                </c:pt>
                <c:pt idx="884">
                  <c:v>58417.085388322688</c:v>
                </c:pt>
                <c:pt idx="885">
                  <c:v>58591.472478456519</c:v>
                </c:pt>
                <c:pt idx="886">
                  <c:v>58701.492006370179</c:v>
                </c:pt>
                <c:pt idx="887">
                  <c:v>58704.950532118048</c:v>
                </c:pt>
                <c:pt idx="888">
                  <c:v>59043.116380040788</c:v>
                </c:pt>
                <c:pt idx="889">
                  <c:v>59071.567874246604</c:v>
                </c:pt>
                <c:pt idx="890">
                  <c:v>59209.626877342438</c:v>
                </c:pt>
                <c:pt idx="891">
                  <c:v>59332.645310025429</c:v>
                </c:pt>
                <c:pt idx="892">
                  <c:v>59445.87155056878</c:v>
                </c:pt>
                <c:pt idx="893">
                  <c:v>59623.106123608457</c:v>
                </c:pt>
                <c:pt idx="894">
                  <c:v>59673.108572356614</c:v>
                </c:pt>
                <c:pt idx="895">
                  <c:v>59788.537197649261</c:v>
                </c:pt>
                <c:pt idx="896">
                  <c:v>59963.928565560789</c:v>
                </c:pt>
                <c:pt idx="897">
                  <c:v>60037.879975986711</c:v>
                </c:pt>
                <c:pt idx="898">
                  <c:v>60174.798200219397</c:v>
                </c:pt>
                <c:pt idx="899">
                  <c:v>60326.105604839438</c:v>
                </c:pt>
                <c:pt idx="900">
                  <c:v>60441.755933372559</c:v>
                </c:pt>
                <c:pt idx="901">
                  <c:v>60538.024476294195</c:v>
                </c:pt>
                <c:pt idx="902">
                  <c:v>60649.75388791586</c:v>
                </c:pt>
                <c:pt idx="903">
                  <c:v>60944.044763666803</c:v>
                </c:pt>
                <c:pt idx="904">
                  <c:v>61120.071900467512</c:v>
                </c:pt>
                <c:pt idx="905">
                  <c:v>61255.12948630684</c:v>
                </c:pt>
                <c:pt idx="906">
                  <c:v>61508.067683472313</c:v>
                </c:pt>
                <c:pt idx="907">
                  <c:v>61617.309254502325</c:v>
                </c:pt>
                <c:pt idx="908">
                  <c:v>61996.661367513538</c:v>
                </c:pt>
                <c:pt idx="909">
                  <c:v>62167.273058508814</c:v>
                </c:pt>
                <c:pt idx="910">
                  <c:v>62319.451092871233</c:v>
                </c:pt>
                <c:pt idx="911">
                  <c:v>62567.798258395902</c:v>
                </c:pt>
                <c:pt idx="912">
                  <c:v>62824.150093767195</c:v>
                </c:pt>
                <c:pt idx="913">
                  <c:v>62966.239574034109</c:v>
                </c:pt>
                <c:pt idx="914">
                  <c:v>63264.283912782383</c:v>
                </c:pt>
                <c:pt idx="915">
                  <c:v>63458.860249420548</c:v>
                </c:pt>
                <c:pt idx="916">
                  <c:v>63683.88895874958</c:v>
                </c:pt>
                <c:pt idx="917">
                  <c:v>63781.637800112308</c:v>
                </c:pt>
                <c:pt idx="918">
                  <c:v>64039.72051231972</c:v>
                </c:pt>
                <c:pt idx="919">
                  <c:v>64213.771521388568</c:v>
                </c:pt>
                <c:pt idx="920">
                  <c:v>64318.209719524144</c:v>
                </c:pt>
                <c:pt idx="921">
                  <c:v>64543.61009311489</c:v>
                </c:pt>
                <c:pt idx="922">
                  <c:v>64697.78289178008</c:v>
                </c:pt>
                <c:pt idx="923">
                  <c:v>64923.30948617035</c:v>
                </c:pt>
                <c:pt idx="924">
                  <c:v>65080.085383288133</c:v>
                </c:pt>
                <c:pt idx="925">
                  <c:v>65332.574289060271</c:v>
                </c:pt>
                <c:pt idx="926">
                  <c:v>65673.346384091288</c:v>
                </c:pt>
                <c:pt idx="927">
                  <c:v>65831.969980087655</c:v>
                </c:pt>
                <c:pt idx="928">
                  <c:v>66014.264209691042</c:v>
                </c:pt>
                <c:pt idx="929">
                  <c:v>66355.092215436482</c:v>
                </c:pt>
                <c:pt idx="930">
                  <c:v>66499.861319594333</c:v>
                </c:pt>
                <c:pt idx="931">
                  <c:v>66659.137463810737</c:v>
                </c:pt>
                <c:pt idx="932">
                  <c:v>66723.092088260266</c:v>
                </c:pt>
                <c:pt idx="933">
                  <c:v>67056.994769554934</c:v>
                </c:pt>
                <c:pt idx="934">
                  <c:v>67222.775162121659</c:v>
                </c:pt>
                <c:pt idx="935">
                  <c:v>67468.075680355149</c:v>
                </c:pt>
                <c:pt idx="936">
                  <c:v>67610.271551948419</c:v>
                </c:pt>
                <c:pt idx="937">
                  <c:v>67872.366898868946</c:v>
                </c:pt>
                <c:pt idx="938">
                  <c:v>67900.15828805216</c:v>
                </c:pt>
                <c:pt idx="939">
                  <c:v>68042.048657503794</c:v>
                </c:pt>
                <c:pt idx="940">
                  <c:v>68351.587481992843</c:v>
                </c:pt>
                <c:pt idx="941">
                  <c:v>68485.827266334061</c:v>
                </c:pt>
                <c:pt idx="942">
                  <c:v>68691.093024586793</c:v>
                </c:pt>
                <c:pt idx="943">
                  <c:v>68793.06439737005</c:v>
                </c:pt>
                <c:pt idx="944">
                  <c:v>68939.138092787674</c:v>
                </c:pt>
                <c:pt idx="945">
                  <c:v>69114.503910966247</c:v>
                </c:pt>
                <c:pt idx="946">
                  <c:v>69326.335316944387</c:v>
                </c:pt>
                <c:pt idx="947">
                  <c:v>69500.928505810167</c:v>
                </c:pt>
                <c:pt idx="948">
                  <c:v>69650.504801838149</c:v>
                </c:pt>
                <c:pt idx="949">
                  <c:v>69744.12607734029</c:v>
                </c:pt>
                <c:pt idx="950">
                  <c:v>69781.319471491282</c:v>
                </c:pt>
                <c:pt idx="951">
                  <c:v>69952.735395491531</c:v>
                </c:pt>
                <c:pt idx="952">
                  <c:v>70036.102576834193</c:v>
                </c:pt>
                <c:pt idx="953">
                  <c:v>70163.086428850409</c:v>
                </c:pt>
                <c:pt idx="954">
                  <c:v>70486.84770561647</c:v>
                </c:pt>
                <c:pt idx="955">
                  <c:v>70559.718513043699</c:v>
                </c:pt>
                <c:pt idx="956">
                  <c:v>70583.234164619396</c:v>
                </c:pt>
                <c:pt idx="957">
                  <c:v>70726.924485615251</c:v>
                </c:pt>
                <c:pt idx="958">
                  <c:v>70845.532399643474</c:v>
                </c:pt>
                <c:pt idx="959">
                  <c:v>70960.753995091101</c:v>
                </c:pt>
                <c:pt idx="960">
                  <c:v>71204.965526491273</c:v>
                </c:pt>
                <c:pt idx="961">
                  <c:v>71252.541910023676</c:v>
                </c:pt>
                <c:pt idx="962">
                  <c:v>71303.142414349946</c:v>
                </c:pt>
                <c:pt idx="963">
                  <c:v>71589.198929095073</c:v>
                </c:pt>
                <c:pt idx="964">
                  <c:v>71593.44140935372</c:v>
                </c:pt>
                <c:pt idx="965">
                  <c:v>71702.205082187924</c:v>
                </c:pt>
                <c:pt idx="966">
                  <c:v>71721.034763646414</c:v>
                </c:pt>
                <c:pt idx="967">
                  <c:v>71949.918064791083</c:v>
                </c:pt>
                <c:pt idx="968">
                  <c:v>72139.487071601921</c:v>
                </c:pt>
                <c:pt idx="969">
                  <c:v>72200.10434538158</c:v>
                </c:pt>
                <c:pt idx="970">
                  <c:v>72432.261967964892</c:v>
                </c:pt>
                <c:pt idx="971">
                  <c:v>72475.766202577361</c:v>
                </c:pt>
                <c:pt idx="972">
                  <c:v>72696.927895012035</c:v>
                </c:pt>
                <c:pt idx="973">
                  <c:v>72786.497706609371</c:v>
                </c:pt>
                <c:pt idx="974">
                  <c:v>72974.434638301798</c:v>
                </c:pt>
                <c:pt idx="975">
                  <c:v>72955.943769022473</c:v>
                </c:pt>
                <c:pt idx="976">
                  <c:v>73165.327743727961</c:v>
                </c:pt>
                <c:pt idx="977">
                  <c:v>73268.805948465641</c:v>
                </c:pt>
                <c:pt idx="978">
                  <c:v>73468.133290755199</c:v>
                </c:pt>
                <c:pt idx="979">
                  <c:v>73624.344204314039</c:v>
                </c:pt>
                <c:pt idx="980">
                  <c:v>73683.945000924388</c:v>
                </c:pt>
                <c:pt idx="981">
                  <c:v>73854.409802237089</c:v>
                </c:pt>
                <c:pt idx="982">
                  <c:v>73934.487543267052</c:v>
                </c:pt>
                <c:pt idx="983">
                  <c:v>73991.679546002255</c:v>
                </c:pt>
                <c:pt idx="984">
                  <c:v>74166.70829210231</c:v>
                </c:pt>
                <c:pt idx="985">
                  <c:v>74368.412567453561</c:v>
                </c:pt>
                <c:pt idx="986">
                  <c:v>74574.322618797974</c:v>
                </c:pt>
                <c:pt idx="987">
                  <c:v>74566.285593904773</c:v>
                </c:pt>
                <c:pt idx="988">
                  <c:v>74553.134237727209</c:v>
                </c:pt>
                <c:pt idx="989">
                  <c:v>74686.847756187402</c:v>
                </c:pt>
                <c:pt idx="990">
                  <c:v>74907.660107492731</c:v>
                </c:pt>
                <c:pt idx="991">
                  <c:v>75009.404181036589</c:v>
                </c:pt>
                <c:pt idx="992">
                  <c:v>75244.780956709656</c:v>
                </c:pt>
                <c:pt idx="993">
                  <c:v>75327.529245828584</c:v>
                </c:pt>
                <c:pt idx="994">
                  <c:v>75364.089021652078</c:v>
                </c:pt>
                <c:pt idx="995">
                  <c:v>75440.009501047592</c:v>
                </c:pt>
                <c:pt idx="996">
                  <c:v>75434.76271212587</c:v>
                </c:pt>
                <c:pt idx="997">
                  <c:v>75657.107029273291</c:v>
                </c:pt>
                <c:pt idx="998">
                  <c:v>75790.342287837411</c:v>
                </c:pt>
                <c:pt idx="999">
                  <c:v>76019.455921166198</c:v>
                </c:pt>
                <c:pt idx="1000">
                  <c:v>76139.327027796651</c:v>
                </c:pt>
                <c:pt idx="1001">
                  <c:v>76143.479675900991</c:v>
                </c:pt>
                <c:pt idx="1002">
                  <c:v>76212.997721412423</c:v>
                </c:pt>
                <c:pt idx="1003">
                  <c:v>76288.137081312758</c:v>
                </c:pt>
                <c:pt idx="1004">
                  <c:v>76488.661970452158</c:v>
                </c:pt>
                <c:pt idx="1005">
                  <c:v>76478.542449180779</c:v>
                </c:pt>
                <c:pt idx="1006">
                  <c:v>76787.970552714134</c:v>
                </c:pt>
                <c:pt idx="1007">
                  <c:v>76821.413007212381</c:v>
                </c:pt>
                <c:pt idx="1008">
                  <c:v>77021.667356174687</c:v>
                </c:pt>
                <c:pt idx="1009">
                  <c:v>77267.38784207085</c:v>
                </c:pt>
                <c:pt idx="1010">
                  <c:v>77272.661700531302</c:v>
                </c:pt>
                <c:pt idx="1011">
                  <c:v>77195.991682615189</c:v>
                </c:pt>
                <c:pt idx="1012">
                  <c:v>77363.859271000838</c:v>
                </c:pt>
                <c:pt idx="1013">
                  <c:v>77310.385133094649</c:v>
                </c:pt>
                <c:pt idx="1014">
                  <c:v>77461.144509787511</c:v>
                </c:pt>
                <c:pt idx="1015">
                  <c:v>77779.391929005185</c:v>
                </c:pt>
                <c:pt idx="1016">
                  <c:v>77965.792858254441</c:v>
                </c:pt>
                <c:pt idx="1017">
                  <c:v>78106.86751206081</c:v>
                </c:pt>
                <c:pt idx="1018">
                  <c:v>78084.749658742076</c:v>
                </c:pt>
                <c:pt idx="1019">
                  <c:v>78233.55345026651</c:v>
                </c:pt>
                <c:pt idx="1020">
                  <c:v>78234.781339359033</c:v>
                </c:pt>
                <c:pt idx="1021">
                  <c:v>78160.505412974991</c:v>
                </c:pt>
                <c:pt idx="1022">
                  <c:v>78394.105572039087</c:v>
                </c:pt>
                <c:pt idx="1023">
                  <c:v>78467.185575313662</c:v>
                </c:pt>
                <c:pt idx="1024">
                  <c:v>78684.360816624336</c:v>
                </c:pt>
                <c:pt idx="1025">
                  <c:v>78868.072736013739</c:v>
                </c:pt>
                <c:pt idx="1026">
                  <c:v>78854.009238846571</c:v>
                </c:pt>
                <c:pt idx="1027">
                  <c:v>78812.956429599086</c:v>
                </c:pt>
                <c:pt idx="1028">
                  <c:v>78775.425138422099</c:v>
                </c:pt>
                <c:pt idx="1029">
                  <c:v>78854.027575114407</c:v>
                </c:pt>
                <c:pt idx="1030">
                  <c:v>78977.12039318851</c:v>
                </c:pt>
                <c:pt idx="1031">
                  <c:v>79337.057817501161</c:v>
                </c:pt>
                <c:pt idx="1032">
                  <c:v>79574.317548721141</c:v>
                </c:pt>
                <c:pt idx="1033">
                  <c:v>79623.117340868019</c:v>
                </c:pt>
                <c:pt idx="1034">
                  <c:v>79782.480749565599</c:v>
                </c:pt>
                <c:pt idx="1035">
                  <c:v>79696.613795950907</c:v>
                </c:pt>
                <c:pt idx="1036">
                  <c:v>79850.389075718427</c:v>
                </c:pt>
                <c:pt idx="1037">
                  <c:v>79885.491307089411</c:v>
                </c:pt>
                <c:pt idx="1038">
                  <c:v>80003.79568699254</c:v>
                </c:pt>
                <c:pt idx="1039">
                  <c:v>80285.548569966588</c:v>
                </c:pt>
                <c:pt idx="1040">
                  <c:v>80536.055204817836</c:v>
                </c:pt>
                <c:pt idx="1041">
                  <c:v>80567.263632057438</c:v>
                </c:pt>
                <c:pt idx="1042">
                  <c:v>80748.175014733526</c:v>
                </c:pt>
                <c:pt idx="1043">
                  <c:v>80759.301379024211</c:v>
                </c:pt>
                <c:pt idx="1044">
                  <c:v>80692.103775266485</c:v>
                </c:pt>
                <c:pt idx="1045">
                  <c:v>80544.022471961682</c:v>
                </c:pt>
                <c:pt idx="1046">
                  <c:v>80800.686285216783</c:v>
                </c:pt>
                <c:pt idx="1047">
                  <c:v>81016.625444512203</c:v>
                </c:pt>
                <c:pt idx="1048">
                  <c:v>81217.64442295616</c:v>
                </c:pt>
                <c:pt idx="1049">
                  <c:v>81431.307469901818</c:v>
                </c:pt>
                <c:pt idx="1050">
                  <c:v>81443.448883784615</c:v>
                </c:pt>
                <c:pt idx="1051">
                  <c:v>81589.777402697975</c:v>
                </c:pt>
                <c:pt idx="1052">
                  <c:v>81503.330693397365</c:v>
                </c:pt>
                <c:pt idx="1053">
                  <c:v>81384.652951066004</c:v>
                </c:pt>
                <c:pt idx="1054">
                  <c:v>81448.592021546487</c:v>
                </c:pt>
                <c:pt idx="1055">
                  <c:v>81697.079694839704</c:v>
                </c:pt>
                <c:pt idx="1056">
                  <c:v>81956.35276410247</c:v>
                </c:pt>
                <c:pt idx="1057">
                  <c:v>82133.872222028876</c:v>
                </c:pt>
                <c:pt idx="1058">
                  <c:v>82304.536369854934</c:v>
                </c:pt>
                <c:pt idx="1059">
                  <c:v>82432.062722092465</c:v>
                </c:pt>
                <c:pt idx="1060">
                  <c:v>82390.65564247506</c:v>
                </c:pt>
                <c:pt idx="1061">
                  <c:v>82478.763983745797</c:v>
                </c:pt>
                <c:pt idx="1062">
                  <c:v>82239.481020007268</c:v>
                </c:pt>
                <c:pt idx="1063">
                  <c:v>82341.769677102115</c:v>
                </c:pt>
                <c:pt idx="1064">
                  <c:v>82527.028723899799</c:v>
                </c:pt>
                <c:pt idx="1065">
                  <c:v>82819.290721652753</c:v>
                </c:pt>
                <c:pt idx="1066">
                  <c:v>83099.353181920887</c:v>
                </c:pt>
                <c:pt idx="1067">
                  <c:v>83190.289352723034</c:v>
                </c:pt>
                <c:pt idx="1068">
                  <c:v>83146.291604541053</c:v>
                </c:pt>
                <c:pt idx="1069">
                  <c:v>82929.957754895571</c:v>
                </c:pt>
                <c:pt idx="1070">
                  <c:v>82943.065421781517</c:v>
                </c:pt>
                <c:pt idx="1071">
                  <c:v>82916.592807089561</c:v>
                </c:pt>
                <c:pt idx="1072">
                  <c:v>83190.896098663492</c:v>
                </c:pt>
                <c:pt idx="1073">
                  <c:v>83443.060887620202</c:v>
                </c:pt>
                <c:pt idx="1074">
                  <c:v>83572.888229204866</c:v>
                </c:pt>
                <c:pt idx="1075">
                  <c:v>83721.353826637787</c:v>
                </c:pt>
                <c:pt idx="1076">
                  <c:v>83862.105217665681</c:v>
                </c:pt>
                <c:pt idx="1077">
                  <c:v>83825.081889713285</c:v>
                </c:pt>
                <c:pt idx="1078">
                  <c:v>83656.857430485034</c:v>
                </c:pt>
                <c:pt idx="1079">
                  <c:v>83739.487476148788</c:v>
                </c:pt>
                <c:pt idx="1080">
                  <c:v>83948.918533652672</c:v>
                </c:pt>
                <c:pt idx="1081">
                  <c:v>83829.863803442</c:v>
                </c:pt>
                <c:pt idx="1082">
                  <c:v>83897.437074589034</c:v>
                </c:pt>
                <c:pt idx="1083">
                  <c:v>83929.054158040715</c:v>
                </c:pt>
                <c:pt idx="1084">
                  <c:v>83846.159174734465</c:v>
                </c:pt>
                <c:pt idx="1085">
                  <c:v>83772.978128327872</c:v>
                </c:pt>
                <c:pt idx="1086">
                  <c:v>83802.75417602752</c:v>
                </c:pt>
                <c:pt idx="1087">
                  <c:v>84120.587489052385</c:v>
                </c:pt>
                <c:pt idx="1088">
                  <c:v>84387.820433350542</c:v>
                </c:pt>
                <c:pt idx="1089">
                  <c:v>84654.588424572255</c:v>
                </c:pt>
                <c:pt idx="1090">
                  <c:v>84955.374029192477</c:v>
                </c:pt>
                <c:pt idx="1091">
                  <c:v>85293.48333091072</c:v>
                </c:pt>
                <c:pt idx="1092">
                  <c:v>85207.005474898135</c:v>
                </c:pt>
                <c:pt idx="1093">
                  <c:v>85432.380557860801</c:v>
                </c:pt>
                <c:pt idx="1094">
                  <c:v>85464.405129202234</c:v>
                </c:pt>
                <c:pt idx="1095">
                  <c:v>85370.062651597749</c:v>
                </c:pt>
                <c:pt idx="1096">
                  <c:v>85303.310970342864</c:v>
                </c:pt>
                <c:pt idx="1097">
                  <c:v>85172.647061775482</c:v>
                </c:pt>
                <c:pt idx="1098">
                  <c:v>85139.632523382388</c:v>
                </c:pt>
                <c:pt idx="1099">
                  <c:v>85216.317479535981</c:v>
                </c:pt>
                <c:pt idx="1100">
                  <c:v>85499.11728018029</c:v>
                </c:pt>
                <c:pt idx="1101">
                  <c:v>85763.191759278299</c:v>
                </c:pt>
                <c:pt idx="1102">
                  <c:v>86034.546324455427</c:v>
                </c:pt>
                <c:pt idx="1103">
                  <c:v>86128.176645250438</c:v>
                </c:pt>
                <c:pt idx="1104">
                  <c:v>86252.997605445198</c:v>
                </c:pt>
                <c:pt idx="1105">
                  <c:v>86139.830038779779</c:v>
                </c:pt>
                <c:pt idx="1106">
                  <c:v>85899.537434377504</c:v>
                </c:pt>
                <c:pt idx="1107">
                  <c:v>85768.235336209749</c:v>
                </c:pt>
                <c:pt idx="1108">
                  <c:v>85773.996806352647</c:v>
                </c:pt>
                <c:pt idx="1109">
                  <c:v>86060.19032303014</c:v>
                </c:pt>
                <c:pt idx="1110">
                  <c:v>86280.48476512247</c:v>
                </c:pt>
                <c:pt idx="1111">
                  <c:v>86485.109859985023</c:v>
                </c:pt>
                <c:pt idx="1112">
                  <c:v>86700.411536350221</c:v>
                </c:pt>
                <c:pt idx="1113">
                  <c:v>86789.774043266967</c:v>
                </c:pt>
                <c:pt idx="1114">
                  <c:v>86814.467539746271</c:v>
                </c:pt>
                <c:pt idx="1115">
                  <c:v>86453.919843017182</c:v>
                </c:pt>
                <c:pt idx="1116">
                  <c:v>86305.523544966622</c:v>
                </c:pt>
                <c:pt idx="1117">
                  <c:v>86315.355011137144</c:v>
                </c:pt>
                <c:pt idx="1118">
                  <c:v>86357.940029060701</c:v>
                </c:pt>
                <c:pt idx="1119">
                  <c:v>86754.916252729337</c:v>
                </c:pt>
                <c:pt idx="1120">
                  <c:v>87107.509650584194</c:v>
                </c:pt>
                <c:pt idx="1121">
                  <c:v>87375.164634038665</c:v>
                </c:pt>
                <c:pt idx="1122">
                  <c:v>87301.622911864426</c:v>
                </c:pt>
                <c:pt idx="1123">
                  <c:v>87273.241788979954</c:v>
                </c:pt>
                <c:pt idx="1124">
                  <c:v>87067.344190781456</c:v>
                </c:pt>
                <c:pt idx="1125">
                  <c:v>86847.226805308441</c:v>
                </c:pt>
                <c:pt idx="1126">
                  <c:v>86702.013518326639</c:v>
                </c:pt>
                <c:pt idx="1127">
                  <c:v>86828.204656431364</c:v>
                </c:pt>
                <c:pt idx="1128">
                  <c:v>87206.94043466005</c:v>
                </c:pt>
                <c:pt idx="1129">
                  <c:v>87431.523923360844</c:v>
                </c:pt>
                <c:pt idx="1130">
                  <c:v>87688.285380386093</c:v>
                </c:pt>
                <c:pt idx="1131">
                  <c:v>87725.862086435984</c:v>
                </c:pt>
                <c:pt idx="1132">
                  <c:v>87551.613317263938</c:v>
                </c:pt>
                <c:pt idx="1133">
                  <c:v>87481.750903445602</c:v>
                </c:pt>
                <c:pt idx="1134">
                  <c:v>87406.604143946184</c:v>
                </c:pt>
                <c:pt idx="1135">
                  <c:v>87237.530955848328</c:v>
                </c:pt>
                <c:pt idx="1136">
                  <c:v>87252.375117208634</c:v>
                </c:pt>
                <c:pt idx="1137">
                  <c:v>87497.222532464031</c:v>
                </c:pt>
                <c:pt idx="1138">
                  <c:v>87556.641706465787</c:v>
                </c:pt>
                <c:pt idx="1139">
                  <c:v>87950.853262354125</c:v>
                </c:pt>
                <c:pt idx="1140">
                  <c:v>87957.227091033856</c:v>
                </c:pt>
                <c:pt idx="1141">
                  <c:v>87796.595990596965</c:v>
                </c:pt>
                <c:pt idx="1142">
                  <c:v>87624.424485806987</c:v>
                </c:pt>
                <c:pt idx="1143">
                  <c:v>87429.184807424142</c:v>
                </c:pt>
                <c:pt idx="1144">
                  <c:v>87166.313183586768</c:v>
                </c:pt>
                <c:pt idx="1145">
                  <c:v>87133.660777261204</c:v>
                </c:pt>
                <c:pt idx="1146">
                  <c:v>87146.902176963806</c:v>
                </c:pt>
                <c:pt idx="1147">
                  <c:v>87402.662675737243</c:v>
                </c:pt>
                <c:pt idx="1148">
                  <c:v>87608.583806682203</c:v>
                </c:pt>
                <c:pt idx="1149">
                  <c:v>87599.005762519926</c:v>
                </c:pt>
                <c:pt idx="1150">
                  <c:v>87599.632018321092</c:v>
                </c:pt>
                <c:pt idx="1151">
                  <c:v>87376.877498906324</c:v>
                </c:pt>
                <c:pt idx="1152">
                  <c:v>87386.344316176532</c:v>
                </c:pt>
                <c:pt idx="1153">
                  <c:v>87076.810003507751</c:v>
                </c:pt>
                <c:pt idx="1154">
                  <c:v>86872.141777813697</c:v>
                </c:pt>
                <c:pt idx="1155">
                  <c:v>86770.383999545549</c:v>
                </c:pt>
                <c:pt idx="1156">
                  <c:v>86851.904100901302</c:v>
                </c:pt>
                <c:pt idx="1157">
                  <c:v>87085.760197054915</c:v>
                </c:pt>
                <c:pt idx="1158">
                  <c:v>87104.065823157362</c:v>
                </c:pt>
                <c:pt idx="1159">
                  <c:v>87456.33340332532</c:v>
                </c:pt>
                <c:pt idx="1160">
                  <c:v>87530.486808792688</c:v>
                </c:pt>
                <c:pt idx="1161">
                  <c:v>87505.67670698835</c:v>
                </c:pt>
                <c:pt idx="1162">
                  <c:v>87561.799037716803</c:v>
                </c:pt>
                <c:pt idx="1163">
                  <c:v>87386.473241998174</c:v>
                </c:pt>
                <c:pt idx="1164">
                  <c:v>87216.038365030414</c:v>
                </c:pt>
                <c:pt idx="1165">
                  <c:v>87166.571015843496</c:v>
                </c:pt>
                <c:pt idx="1166">
                  <c:v>87378.369349522371</c:v>
                </c:pt>
                <c:pt idx="1167">
                  <c:v>87668.520959984657</c:v>
                </c:pt>
                <c:pt idx="1168">
                  <c:v>87636.452406875993</c:v>
                </c:pt>
                <c:pt idx="1169">
                  <c:v>88070.466113797695</c:v>
                </c:pt>
                <c:pt idx="1170">
                  <c:v>88416.325465116257</c:v>
                </c:pt>
                <c:pt idx="1171">
                  <c:v>88793.438676961858</c:v>
                </c:pt>
                <c:pt idx="1172">
                  <c:v>89077.700312928398</c:v>
                </c:pt>
                <c:pt idx="1173">
                  <c:v>89244.167787434431</c:v>
                </c:pt>
                <c:pt idx="1174">
                  <c:v>89002.642766298173</c:v>
                </c:pt>
                <c:pt idx="1175">
                  <c:v>89114.07800411318</c:v>
                </c:pt>
                <c:pt idx="1176">
                  <c:v>89040.106807892065</c:v>
                </c:pt>
                <c:pt idx="1177">
                  <c:v>89264.458542839231</c:v>
                </c:pt>
                <c:pt idx="1178">
                  <c:v>89601.238927869257</c:v>
                </c:pt>
                <c:pt idx="1179">
                  <c:v>90245.806341754709</c:v>
                </c:pt>
                <c:pt idx="1180">
                  <c:v>90547.54114250667</c:v>
                </c:pt>
                <c:pt idx="1181">
                  <c:v>90878.463131336699</c:v>
                </c:pt>
                <c:pt idx="1182">
                  <c:v>91102.574312321347</c:v>
                </c:pt>
                <c:pt idx="1183">
                  <c:v>91280.966528904682</c:v>
                </c:pt>
                <c:pt idx="1184">
                  <c:v>91380.449832303464</c:v>
                </c:pt>
                <c:pt idx="1185">
                  <c:v>91176.710739616799</c:v>
                </c:pt>
                <c:pt idx="1186">
                  <c:v>91105.893806942404</c:v>
                </c:pt>
                <c:pt idx="1187">
                  <c:v>91097.908585663346</c:v>
                </c:pt>
                <c:pt idx="1188">
                  <c:v>91145.728084760471</c:v>
                </c:pt>
                <c:pt idx="1189">
                  <c:v>91429.381479269854</c:v>
                </c:pt>
                <c:pt idx="1190">
                  <c:v>91779.734483387278</c:v>
                </c:pt>
                <c:pt idx="1191">
                  <c:v>92264.811396317295</c:v>
                </c:pt>
                <c:pt idx="1192">
                  <c:v>92231.101693239878</c:v>
                </c:pt>
                <c:pt idx="1193">
                  <c:v>92275.14398224809</c:v>
                </c:pt>
                <c:pt idx="1194">
                  <c:v>92215.843019987879</c:v>
                </c:pt>
                <c:pt idx="1195">
                  <c:v>92075.881685355125</c:v>
                </c:pt>
                <c:pt idx="1196">
                  <c:v>92095.567225762847</c:v>
                </c:pt>
                <c:pt idx="1197">
                  <c:v>91961.019129493026</c:v>
                </c:pt>
                <c:pt idx="1198">
                  <c:v>91797.554220395556</c:v>
                </c:pt>
                <c:pt idx="1199">
                  <c:v>91725.999418148524</c:v>
                </c:pt>
                <c:pt idx="1200">
                  <c:v>91737.546908141347</c:v>
                </c:pt>
                <c:pt idx="1201">
                  <c:v>91956.333249891104</c:v>
                </c:pt>
                <c:pt idx="1202">
                  <c:v>92068.132974989901</c:v>
                </c:pt>
                <c:pt idx="1203">
                  <c:v>92363.212936400596</c:v>
                </c:pt>
                <c:pt idx="1204">
                  <c:v>92383.399400862545</c:v>
                </c:pt>
                <c:pt idx="1205">
                  <c:v>92517.974870269813</c:v>
                </c:pt>
                <c:pt idx="1206">
                  <c:v>92309.832328294971</c:v>
                </c:pt>
                <c:pt idx="1207">
                  <c:v>92100.345655183002</c:v>
                </c:pt>
                <c:pt idx="1208">
                  <c:v>91498.990455630686</c:v>
                </c:pt>
                <c:pt idx="1209">
                  <c:v>91366.321995711871</c:v>
                </c:pt>
                <c:pt idx="1210">
                  <c:v>91395.333948257161</c:v>
                </c:pt>
                <c:pt idx="1211">
                  <c:v>91503.417168595959</c:v>
                </c:pt>
                <c:pt idx="1212">
                  <c:v>91773.942176883647</c:v>
                </c:pt>
                <c:pt idx="1213">
                  <c:v>91878.353562058459</c:v>
                </c:pt>
                <c:pt idx="1214">
                  <c:v>91908.478816050381</c:v>
                </c:pt>
                <c:pt idx="1215">
                  <c:v>92226.175362143986</c:v>
                </c:pt>
                <c:pt idx="1216">
                  <c:v>91936.15087511437</c:v>
                </c:pt>
                <c:pt idx="1217">
                  <c:v>92066.657033360723</c:v>
                </c:pt>
                <c:pt idx="1218">
                  <c:v>91795.100770025572</c:v>
                </c:pt>
                <c:pt idx="1219">
                  <c:v>91551.115527616857</c:v>
                </c:pt>
                <c:pt idx="1220">
                  <c:v>91176.83983490619</c:v>
                </c:pt>
                <c:pt idx="1221">
                  <c:v>90872.691415762805</c:v>
                </c:pt>
                <c:pt idx="1222">
                  <c:v>90937.103017278103</c:v>
                </c:pt>
                <c:pt idx="1223">
                  <c:v>91066.558077198395</c:v>
                </c:pt>
                <c:pt idx="1224">
                  <c:v>91430.617233069977</c:v>
                </c:pt>
                <c:pt idx="1225">
                  <c:v>91747.747854663714</c:v>
                </c:pt>
                <c:pt idx="1226">
                  <c:v>91909.345868646822</c:v>
                </c:pt>
                <c:pt idx="1227">
                  <c:v>91646.054017408052</c:v>
                </c:pt>
                <c:pt idx="1228">
                  <c:v>91382.404865926626</c:v>
                </c:pt>
                <c:pt idx="1229">
                  <c:v>90744.702751333141</c:v>
                </c:pt>
                <c:pt idx="1230">
                  <c:v>90453.639544332967</c:v>
                </c:pt>
                <c:pt idx="1231">
                  <c:v>90299.141272452442</c:v>
                </c:pt>
                <c:pt idx="1232">
                  <c:v>90274.197432520989</c:v>
                </c:pt>
                <c:pt idx="1233">
                  <c:v>90460.276896288909</c:v>
                </c:pt>
                <c:pt idx="1234">
                  <c:v>90613.917691913477</c:v>
                </c:pt>
                <c:pt idx="1235">
                  <c:v>90763.768812606722</c:v>
                </c:pt>
                <c:pt idx="1236">
                  <c:v>90776.307496793685</c:v>
                </c:pt>
                <c:pt idx="1237">
                  <c:v>90855.726702733751</c:v>
                </c:pt>
                <c:pt idx="1238">
                  <c:v>90459.0416101257</c:v>
                </c:pt>
                <c:pt idx="1239">
                  <c:v>90140.227195592452</c:v>
                </c:pt>
                <c:pt idx="1240">
                  <c:v>89699.296363824018</c:v>
                </c:pt>
                <c:pt idx="1241">
                  <c:v>89533.043016213662</c:v>
                </c:pt>
                <c:pt idx="1242">
                  <c:v>89466.562734020932</c:v>
                </c:pt>
                <c:pt idx="1243">
                  <c:v>89692.292152403796</c:v>
                </c:pt>
                <c:pt idx="1244">
                  <c:v>90139.618841130243</c:v>
                </c:pt>
                <c:pt idx="1245">
                  <c:v>90715.956406660305</c:v>
                </c:pt>
                <c:pt idx="1246">
                  <c:v>91272.003271694281</c:v>
                </c:pt>
                <c:pt idx="1247">
                  <c:v>91647.03164398353</c:v>
                </c:pt>
                <c:pt idx="1248">
                  <c:v>91706.66764896024</c:v>
                </c:pt>
                <c:pt idx="1249">
                  <c:v>91445.003666689488</c:v>
                </c:pt>
                <c:pt idx="1250">
                  <c:v>91029.546536012218</c:v>
                </c:pt>
                <c:pt idx="1251">
                  <c:v>90743.8545545386</c:v>
                </c:pt>
                <c:pt idx="1252">
                  <c:v>90105.329983064861</c:v>
                </c:pt>
                <c:pt idx="1253">
                  <c:v>90010.816552047312</c:v>
                </c:pt>
                <c:pt idx="1254">
                  <c:v>90228.218759180032</c:v>
                </c:pt>
                <c:pt idx="1255">
                  <c:v>90731.186951906522</c:v>
                </c:pt>
                <c:pt idx="1256">
                  <c:v>91325.230010070896</c:v>
                </c:pt>
                <c:pt idx="1257">
                  <c:v>92066.048207764019</c:v>
                </c:pt>
                <c:pt idx="1258">
                  <c:v>92662.155952365589</c:v>
                </c:pt>
                <c:pt idx="1259">
                  <c:v>93017.017912586074</c:v>
                </c:pt>
                <c:pt idx="1260">
                  <c:v>92931.484491575786</c:v>
                </c:pt>
                <c:pt idx="1261">
                  <c:v>92883.754394885211</c:v>
                </c:pt>
                <c:pt idx="1262">
                  <c:v>92521.2964698961</c:v>
                </c:pt>
                <c:pt idx="1263">
                  <c:v>92077.615924469384</c:v>
                </c:pt>
                <c:pt idx="1264">
                  <c:v>91873.944572765307</c:v>
                </c:pt>
                <c:pt idx="1265">
                  <c:v>91541.763917068689</c:v>
                </c:pt>
                <c:pt idx="1266">
                  <c:v>91584.814836299149</c:v>
                </c:pt>
                <c:pt idx="1267">
                  <c:v>91406.750699338372</c:v>
                </c:pt>
                <c:pt idx="1268">
                  <c:v>91425.950882849997</c:v>
                </c:pt>
                <c:pt idx="1269">
                  <c:v>91729.799384514947</c:v>
                </c:pt>
                <c:pt idx="1270">
                  <c:v>92023.855165838817</c:v>
                </c:pt>
                <c:pt idx="1271">
                  <c:v>92468.409887291724</c:v>
                </c:pt>
                <c:pt idx="1272">
                  <c:v>92937.021706958214</c:v>
                </c:pt>
                <c:pt idx="1273">
                  <c:v>93270.523247294375</c:v>
                </c:pt>
                <c:pt idx="1274">
                  <c:v>93184.755900937787</c:v>
                </c:pt>
                <c:pt idx="1275">
                  <c:v>92668.061461062898</c:v>
                </c:pt>
                <c:pt idx="1276">
                  <c:v>92315.127888055984</c:v>
                </c:pt>
                <c:pt idx="1277">
                  <c:v>91897.668359353382</c:v>
                </c:pt>
                <c:pt idx="1278">
                  <c:v>91372.574383270461</c:v>
                </c:pt>
                <c:pt idx="1279">
                  <c:v>91240.650571362334</c:v>
                </c:pt>
                <c:pt idx="1280">
                  <c:v>91157.660049846236</c:v>
                </c:pt>
                <c:pt idx="1281">
                  <c:v>91173.280498286695</c:v>
                </c:pt>
                <c:pt idx="1282">
                  <c:v>91759.682835800137</c:v>
                </c:pt>
                <c:pt idx="1283">
                  <c:v>92127.780320340607</c:v>
                </c:pt>
                <c:pt idx="1284">
                  <c:v>92528.308754056168</c:v>
                </c:pt>
                <c:pt idx="1285">
                  <c:v>92499.890704301419</c:v>
                </c:pt>
                <c:pt idx="1286">
                  <c:v>92573.335597403406</c:v>
                </c:pt>
                <c:pt idx="1287">
                  <c:v>92265.789299674114</c:v>
                </c:pt>
                <c:pt idx="1288">
                  <c:v>91844.04115600053</c:v>
                </c:pt>
                <c:pt idx="1289">
                  <c:v>91251.236673723484</c:v>
                </c:pt>
                <c:pt idx="1290">
                  <c:v>90651.771497641312</c:v>
                </c:pt>
                <c:pt idx="1291">
                  <c:v>90025.195221421935</c:v>
                </c:pt>
                <c:pt idx="1292">
                  <c:v>89832.379579919158</c:v>
                </c:pt>
                <c:pt idx="1293">
                  <c:v>89909.430550473189</c:v>
                </c:pt>
                <c:pt idx="1294">
                  <c:v>90185.706672818473</c:v>
                </c:pt>
                <c:pt idx="1295">
                  <c:v>90694.936185377577</c:v>
                </c:pt>
                <c:pt idx="1296">
                  <c:v>91006.071134518323</c:v>
                </c:pt>
                <c:pt idx="1297">
                  <c:v>91484.843474356399</c:v>
                </c:pt>
                <c:pt idx="1298">
                  <c:v>91841.827470522665</c:v>
                </c:pt>
                <c:pt idx="1299">
                  <c:v>91442.790363596694</c:v>
                </c:pt>
                <c:pt idx="1300">
                  <c:v>90881.284454054286</c:v>
                </c:pt>
                <c:pt idx="1301">
                  <c:v>90342.890322483756</c:v>
                </c:pt>
                <c:pt idx="1302">
                  <c:v>89919.255618935873</c:v>
                </c:pt>
                <c:pt idx="1303">
                  <c:v>89455.025138163735</c:v>
                </c:pt>
                <c:pt idx="1304">
                  <c:v>89032.367026977692</c:v>
                </c:pt>
                <c:pt idx="1305">
                  <c:v>88687.174501580812</c:v>
                </c:pt>
                <c:pt idx="1306">
                  <c:v>88704.734459851214</c:v>
                </c:pt>
                <c:pt idx="1307">
                  <c:v>89103.739618789856</c:v>
                </c:pt>
                <c:pt idx="1308">
                  <c:v>89860.268844488251</c:v>
                </c:pt>
                <c:pt idx="1309">
                  <c:v>90482.899325531776</c:v>
                </c:pt>
                <c:pt idx="1310">
                  <c:v>90765.870881999275</c:v>
                </c:pt>
                <c:pt idx="1311">
                  <c:v>90859.894111149813</c:v>
                </c:pt>
                <c:pt idx="1312">
                  <c:v>90430.537997817519</c:v>
                </c:pt>
                <c:pt idx="1313">
                  <c:v>89922.831730987571</c:v>
                </c:pt>
                <c:pt idx="1314">
                  <c:v>88935.197606311485</c:v>
                </c:pt>
                <c:pt idx="1315">
                  <c:v>87960.174531279874</c:v>
                </c:pt>
                <c:pt idx="1316">
                  <c:v>87352.934323145848</c:v>
                </c:pt>
                <c:pt idx="1317">
                  <c:v>87144.821118887572</c:v>
                </c:pt>
                <c:pt idx="1318">
                  <c:v>87301.733417188501</c:v>
                </c:pt>
                <c:pt idx="1319">
                  <c:v>87688.89323570508</c:v>
                </c:pt>
                <c:pt idx="1320">
                  <c:v>88350.975236139057</c:v>
                </c:pt>
                <c:pt idx="1321">
                  <c:v>89014.694601238269</c:v>
                </c:pt>
                <c:pt idx="1322">
                  <c:v>89359.168986000703</c:v>
                </c:pt>
                <c:pt idx="1323">
                  <c:v>89554.662792611096</c:v>
                </c:pt>
                <c:pt idx="1324">
                  <c:v>89390.997825191938</c:v>
                </c:pt>
                <c:pt idx="1325">
                  <c:v>89016.4083981609</c:v>
                </c:pt>
                <c:pt idx="1326">
                  <c:v>88183.819917658664</c:v>
                </c:pt>
                <c:pt idx="1327">
                  <c:v>87210.513303197149</c:v>
                </c:pt>
                <c:pt idx="1328">
                  <c:v>86447.181078949405</c:v>
                </c:pt>
                <c:pt idx="1329">
                  <c:v>86112.951831122773</c:v>
                </c:pt>
                <c:pt idx="1330">
                  <c:v>86047.67204561652</c:v>
                </c:pt>
                <c:pt idx="1331">
                  <c:v>86253.734030572756</c:v>
                </c:pt>
                <c:pt idx="1332">
                  <c:v>86766.332915262101</c:v>
                </c:pt>
                <c:pt idx="1333">
                  <c:v>87589.796134128468</c:v>
                </c:pt>
                <c:pt idx="1334">
                  <c:v>88264.144700579447</c:v>
                </c:pt>
                <c:pt idx="1335">
                  <c:v>88969.712386837535</c:v>
                </c:pt>
                <c:pt idx="1336">
                  <c:v>89171.206978510294</c:v>
                </c:pt>
                <c:pt idx="1337">
                  <c:v>88794.673257700488</c:v>
                </c:pt>
                <c:pt idx="1338">
                  <c:v>88216.741767328509</c:v>
                </c:pt>
                <c:pt idx="1339">
                  <c:v>87017.253250122871</c:v>
                </c:pt>
                <c:pt idx="1340">
                  <c:v>85935.139055073829</c:v>
                </c:pt>
                <c:pt idx="1341">
                  <c:v>84865.467362952128</c:v>
                </c:pt>
                <c:pt idx="1342">
                  <c:v>84326.0083424732</c:v>
                </c:pt>
                <c:pt idx="1343">
                  <c:v>84413.447198240276</c:v>
                </c:pt>
                <c:pt idx="1344">
                  <c:v>84618.287751732423</c:v>
                </c:pt>
                <c:pt idx="1345">
                  <c:v>85146.515117378498</c:v>
                </c:pt>
                <c:pt idx="1346">
                  <c:v>85894.125442475226</c:v>
                </c:pt>
                <c:pt idx="1347">
                  <c:v>86498.734890301101</c:v>
                </c:pt>
                <c:pt idx="1348">
                  <c:v>87089.830150487411</c:v>
                </c:pt>
                <c:pt idx="1349">
                  <c:v>87694.050795867428</c:v>
                </c:pt>
                <c:pt idx="1350">
                  <c:v>87720.70447193869</c:v>
                </c:pt>
                <c:pt idx="1351">
                  <c:v>87600.608241209833</c:v>
                </c:pt>
                <c:pt idx="1352">
                  <c:v>87176.865901433979</c:v>
                </c:pt>
                <c:pt idx="1353">
                  <c:v>86286.873315234145</c:v>
                </c:pt>
                <c:pt idx="1354">
                  <c:v>85370.412335751244</c:v>
                </c:pt>
                <c:pt idx="1355">
                  <c:v>84427.060959943978</c:v>
                </c:pt>
                <c:pt idx="1356">
                  <c:v>83995.398216455855</c:v>
                </c:pt>
                <c:pt idx="1357">
                  <c:v>83335.43555093203</c:v>
                </c:pt>
                <c:pt idx="1358">
                  <c:v>83210.75333237306</c:v>
                </c:pt>
                <c:pt idx="1359">
                  <c:v>83323.1710784077</c:v>
                </c:pt>
                <c:pt idx="1360">
                  <c:v>83847.759293274838</c:v>
                </c:pt>
                <c:pt idx="1361">
                  <c:v>84957.085345058571</c:v>
                </c:pt>
                <c:pt idx="1362">
                  <c:v>86064.369233049278</c:v>
                </c:pt>
                <c:pt idx="1363">
                  <c:v>86659.165426629799</c:v>
                </c:pt>
                <c:pt idx="1364">
                  <c:v>86941.879076698067</c:v>
                </c:pt>
                <c:pt idx="1365">
                  <c:v>86867.243473717856</c:v>
                </c:pt>
                <c:pt idx="1366">
                  <c:v>86489.897025792874</c:v>
                </c:pt>
                <c:pt idx="1367">
                  <c:v>85859.27910185697</c:v>
                </c:pt>
                <c:pt idx="1368">
                  <c:v>85053.528155906126</c:v>
                </c:pt>
                <c:pt idx="1369">
                  <c:v>83892.28715988269</c:v>
                </c:pt>
                <c:pt idx="1370">
                  <c:v>83060.744283565204</c:v>
                </c:pt>
                <c:pt idx="1371">
                  <c:v>82510.486974521162</c:v>
                </c:pt>
                <c:pt idx="1372">
                  <c:v>82407.931454214558</c:v>
                </c:pt>
                <c:pt idx="1373">
                  <c:v>82566.490599180019</c:v>
                </c:pt>
                <c:pt idx="1374">
                  <c:v>83031.199799696013</c:v>
                </c:pt>
                <c:pt idx="1375">
                  <c:v>83796.390638767407</c:v>
                </c:pt>
                <c:pt idx="1376">
                  <c:v>84453.442456369798</c:v>
                </c:pt>
                <c:pt idx="1377">
                  <c:v>85237.426048494599</c:v>
                </c:pt>
                <c:pt idx="1378">
                  <c:v>85800.871565352296</c:v>
                </c:pt>
                <c:pt idx="1379">
                  <c:v>86055.643236709773</c:v>
                </c:pt>
                <c:pt idx="1380">
                  <c:v>86027.053832981692</c:v>
                </c:pt>
                <c:pt idx="1381">
                  <c:v>85451.153534469704</c:v>
                </c:pt>
                <c:pt idx="1382">
                  <c:v>84808.647226867746</c:v>
                </c:pt>
                <c:pt idx="1383">
                  <c:v>83874.372903743308</c:v>
                </c:pt>
                <c:pt idx="1384">
                  <c:v>83264.074662370374</c:v>
                </c:pt>
                <c:pt idx="1385">
                  <c:v>82697.858572378565</c:v>
                </c:pt>
                <c:pt idx="1386">
                  <c:v>82362.591999254379</c:v>
                </c:pt>
                <c:pt idx="1387">
                  <c:v>82238.617310192654</c:v>
                </c:pt>
                <c:pt idx="1388">
                  <c:v>82693.299964726451</c:v>
                </c:pt>
                <c:pt idx="1389">
                  <c:v>83060.615588509434</c:v>
                </c:pt>
                <c:pt idx="1390">
                  <c:v>83935.933098913592</c:v>
                </c:pt>
                <c:pt idx="1391">
                  <c:v>84691.644036469239</c:v>
                </c:pt>
                <c:pt idx="1392">
                  <c:v>85245.873206997741</c:v>
                </c:pt>
                <c:pt idx="1393">
                  <c:v>85216.317480873098</c:v>
                </c:pt>
                <c:pt idx="1394">
                  <c:v>85415.319359845496</c:v>
                </c:pt>
                <c:pt idx="1395">
                  <c:v>85058.680714133632</c:v>
                </c:pt>
                <c:pt idx="1396">
                  <c:v>84461.794821384086</c:v>
                </c:pt>
                <c:pt idx="1397">
                  <c:v>83787.323548352884</c:v>
                </c:pt>
                <c:pt idx="1398">
                  <c:v>82478.874263226084</c:v>
                </c:pt>
                <c:pt idx="1399">
                  <c:v>81673.068813765873</c:v>
                </c:pt>
                <c:pt idx="1400">
                  <c:v>81389.189773437669</c:v>
                </c:pt>
                <c:pt idx="1401">
                  <c:v>81715.432549940379</c:v>
                </c:pt>
                <c:pt idx="1402">
                  <c:v>82405.248179584247</c:v>
                </c:pt>
                <c:pt idx="1403">
                  <c:v>83493.078376433448</c:v>
                </c:pt>
                <c:pt idx="1404">
                  <c:v>84189.751859864497</c:v>
                </c:pt>
                <c:pt idx="1405">
                  <c:v>85076.585939481549</c:v>
                </c:pt>
                <c:pt idx="1406">
                  <c:v>85963.727467089804</c:v>
                </c:pt>
                <c:pt idx="1407">
                  <c:v>85910.453496162139</c:v>
                </c:pt>
                <c:pt idx="1408">
                  <c:v>85278.778754290091</c:v>
                </c:pt>
                <c:pt idx="1409">
                  <c:v>84518.937597702854</c:v>
                </c:pt>
                <c:pt idx="1410">
                  <c:v>83101.559431097063</c:v>
                </c:pt>
                <c:pt idx="1411">
                  <c:v>82217.90669441619</c:v>
                </c:pt>
                <c:pt idx="1412">
                  <c:v>81340.956881043137</c:v>
                </c:pt>
                <c:pt idx="1413">
                  <c:v>80937.903349641027</c:v>
                </c:pt>
                <c:pt idx="1414">
                  <c:v>80872.166914535963</c:v>
                </c:pt>
                <c:pt idx="1415">
                  <c:v>81265.524686207005</c:v>
                </c:pt>
                <c:pt idx="1416">
                  <c:v>81804.848138621717</c:v>
                </c:pt>
                <c:pt idx="1417">
                  <c:v>82693.318346186992</c:v>
                </c:pt>
                <c:pt idx="1418">
                  <c:v>83904.407876713449</c:v>
                </c:pt>
                <c:pt idx="1419">
                  <c:v>85157.667167039879</c:v>
                </c:pt>
                <c:pt idx="1420">
                  <c:v>86151.244155232198</c:v>
                </c:pt>
                <c:pt idx="1421">
                  <c:v>86572.366443494844</c:v>
                </c:pt>
                <c:pt idx="1422">
                  <c:v>86250.530587835819</c:v>
                </c:pt>
                <c:pt idx="1423">
                  <c:v>85547.72613722067</c:v>
                </c:pt>
                <c:pt idx="1424">
                  <c:v>84530.822592513636</c:v>
                </c:pt>
                <c:pt idx="1425">
                  <c:v>82966.357951175305</c:v>
                </c:pt>
                <c:pt idx="1426">
                  <c:v>81537.478997390572</c:v>
                </c:pt>
                <c:pt idx="1427">
                  <c:v>80537.652332333906</c:v>
                </c:pt>
                <c:pt idx="1428">
                  <c:v>79967.809719483659</c:v>
                </c:pt>
                <c:pt idx="1429">
                  <c:v>80171.387298251342</c:v>
                </c:pt>
                <c:pt idx="1430">
                  <c:v>80528.601999831066</c:v>
                </c:pt>
                <c:pt idx="1431">
                  <c:v>81605.336823083053</c:v>
                </c:pt>
                <c:pt idx="1432">
                  <c:v>82589.760082815177</c:v>
                </c:pt>
                <c:pt idx="1433">
                  <c:v>83854.251732724399</c:v>
                </c:pt>
                <c:pt idx="1434">
                  <c:v>85212.508020263864</c:v>
                </c:pt>
                <c:pt idx="1435">
                  <c:v>86307.751271946559</c:v>
                </c:pt>
                <c:pt idx="1436">
                  <c:v>86801.927416027582</c:v>
                </c:pt>
                <c:pt idx="1437">
                  <c:v>87033.238058898292</c:v>
                </c:pt>
                <c:pt idx="1438">
                  <c:v>86734.900378925609</c:v>
                </c:pt>
                <c:pt idx="1439">
                  <c:v>86301.104920915604</c:v>
                </c:pt>
                <c:pt idx="1440">
                  <c:v>85394.835031109033</c:v>
                </c:pt>
                <c:pt idx="1441">
                  <c:v>84395.179131169309</c:v>
                </c:pt>
                <c:pt idx="1442">
                  <c:v>83197.037112529651</c:v>
                </c:pt>
                <c:pt idx="1443">
                  <c:v>82274.875250533325</c:v>
                </c:pt>
                <c:pt idx="1444">
                  <c:v>81592.238981677743</c:v>
                </c:pt>
                <c:pt idx="1445">
                  <c:v>80940.345566673524</c:v>
                </c:pt>
                <c:pt idx="1446">
                  <c:v>80627.479366293031</c:v>
                </c:pt>
                <c:pt idx="1447">
                  <c:v>81045.63995394735</c:v>
                </c:pt>
                <c:pt idx="1448">
                  <c:v>81841.115428991965</c:v>
                </c:pt>
                <c:pt idx="1449">
                  <c:v>82852.986499933919</c:v>
                </c:pt>
                <c:pt idx="1450">
                  <c:v>84578.418385197088</c:v>
                </c:pt>
                <c:pt idx="1451">
                  <c:v>86221.699773607979</c:v>
                </c:pt>
                <c:pt idx="1452">
                  <c:v>87226.351842530683</c:v>
                </c:pt>
                <c:pt idx="1453">
                  <c:v>87472.670568986257</c:v>
                </c:pt>
                <c:pt idx="1454">
                  <c:v>87040.107134156526</c:v>
                </c:pt>
                <c:pt idx="1455">
                  <c:v>86213.599216964503</c:v>
                </c:pt>
                <c:pt idx="1456">
                  <c:v>84985.055385003361</c:v>
                </c:pt>
                <c:pt idx="1457">
                  <c:v>83247.397802422158</c:v>
                </c:pt>
                <c:pt idx="1458">
                  <c:v>81567.623401436605</c:v>
                </c:pt>
                <c:pt idx="1459">
                  <c:v>80521.130468191375</c:v>
                </c:pt>
                <c:pt idx="1460">
                  <c:v>80001.465110840771</c:v>
                </c:pt>
                <c:pt idx="1461">
                  <c:v>79906.281491848335</c:v>
                </c:pt>
                <c:pt idx="1462">
                  <c:v>80818.918768740798</c:v>
                </c:pt>
                <c:pt idx="1463">
                  <c:v>82007.818869822266</c:v>
                </c:pt>
                <c:pt idx="1464">
                  <c:v>83484.748172830834</c:v>
                </c:pt>
                <c:pt idx="1465">
                  <c:v>84704.026703580661</c:v>
                </c:pt>
                <c:pt idx="1466">
                  <c:v>86320.141880992087</c:v>
                </c:pt>
                <c:pt idx="1467">
                  <c:v>87039.720402943058</c:v>
                </c:pt>
                <c:pt idx="1468">
                  <c:v>87043.164154146842</c:v>
                </c:pt>
                <c:pt idx="1469">
                  <c:v>86947.643022473581</c:v>
                </c:pt>
                <c:pt idx="1470">
                  <c:v>86586.139203493934</c:v>
                </c:pt>
                <c:pt idx="1471">
                  <c:v>85309.439463200135</c:v>
                </c:pt>
                <c:pt idx="1472">
                  <c:v>84058.433403984876</c:v>
                </c:pt>
                <c:pt idx="1473">
                  <c:v>82677.014062235146</c:v>
                </c:pt>
                <c:pt idx="1474">
                  <c:v>81760.020337561436</c:v>
                </c:pt>
                <c:pt idx="1475">
                  <c:v>81233.090109245211</c:v>
                </c:pt>
                <c:pt idx="1476">
                  <c:v>81174.540560531939</c:v>
                </c:pt>
                <c:pt idx="1477">
                  <c:v>81601.423992920812</c:v>
                </c:pt>
                <c:pt idx="1478">
                  <c:v>82168.290408737725</c:v>
                </c:pt>
                <c:pt idx="1479">
                  <c:v>82935.840570501241</c:v>
                </c:pt>
                <c:pt idx="1480">
                  <c:v>84077.066567404341</c:v>
                </c:pt>
                <c:pt idx="1481">
                  <c:v>85422.073887750477</c:v>
                </c:pt>
                <c:pt idx="1482">
                  <c:v>86482.900403075429</c:v>
                </c:pt>
                <c:pt idx="1483">
                  <c:v>87162.998202153627</c:v>
                </c:pt>
                <c:pt idx="1484">
                  <c:v>87291.180248104123</c:v>
                </c:pt>
                <c:pt idx="1485">
                  <c:v>86768.06383252138</c:v>
                </c:pt>
                <c:pt idx="1486">
                  <c:v>85153.986616956026</c:v>
                </c:pt>
                <c:pt idx="1487">
                  <c:v>83100.566620060272</c:v>
                </c:pt>
                <c:pt idx="1488">
                  <c:v>81224.274482196866</c:v>
                </c:pt>
                <c:pt idx="1489">
                  <c:v>79638.399741203029</c:v>
                </c:pt>
                <c:pt idx="1490">
                  <c:v>79002.664568584689</c:v>
                </c:pt>
                <c:pt idx="1491">
                  <c:v>78681.904176534284</c:v>
                </c:pt>
                <c:pt idx="1492">
                  <c:v>79101.82022337646</c:v>
                </c:pt>
                <c:pt idx="1493">
                  <c:v>80087.956109510385</c:v>
                </c:pt>
                <c:pt idx="1494">
                  <c:v>81473.940580553259</c:v>
                </c:pt>
                <c:pt idx="1495">
                  <c:v>83271.061701586834</c:v>
                </c:pt>
                <c:pt idx="1496">
                  <c:v>84888.284123623438</c:v>
                </c:pt>
                <c:pt idx="1497">
                  <c:v>86128.913036333222</c:v>
                </c:pt>
                <c:pt idx="1498">
                  <c:v>86903.815227915882</c:v>
                </c:pt>
                <c:pt idx="1499">
                  <c:v>87195.301019745268</c:v>
                </c:pt>
                <c:pt idx="1500">
                  <c:v>86887.867970294275</c:v>
                </c:pt>
                <c:pt idx="1501">
                  <c:v>86652.794429640111</c:v>
                </c:pt>
                <c:pt idx="1502">
                  <c:v>85401.092580040859</c:v>
                </c:pt>
                <c:pt idx="1503">
                  <c:v>83854.141379479901</c:v>
                </c:pt>
                <c:pt idx="1504">
                  <c:v>82373.251355308414</c:v>
                </c:pt>
                <c:pt idx="1505">
                  <c:v>81144.421802882382</c:v>
                </c:pt>
                <c:pt idx="1506">
                  <c:v>79958.524347300612</c:v>
                </c:pt>
                <c:pt idx="1507">
                  <c:v>79025.898637855702</c:v>
                </c:pt>
                <c:pt idx="1508">
                  <c:v>78664.561099776402</c:v>
                </c:pt>
                <c:pt idx="1509">
                  <c:v>78945.452189246367</c:v>
                </c:pt>
                <c:pt idx="1510">
                  <c:v>79348.796938039799</c:v>
                </c:pt>
                <c:pt idx="1511">
                  <c:v>80624.927492653369</c:v>
                </c:pt>
                <c:pt idx="1512">
                  <c:v>82658.393898936323</c:v>
                </c:pt>
                <c:pt idx="1513">
                  <c:v>84704.394688754735</c:v>
                </c:pt>
                <c:pt idx="1514">
                  <c:v>86442.762225628903</c:v>
                </c:pt>
                <c:pt idx="1515">
                  <c:v>87907.618428559872</c:v>
                </c:pt>
                <c:pt idx="1516">
                  <c:v>88679.675158964033</c:v>
                </c:pt>
                <c:pt idx="1517">
                  <c:v>88333.546289414298</c:v>
                </c:pt>
                <c:pt idx="1518">
                  <c:v>87641.49935926839</c:v>
                </c:pt>
                <c:pt idx="1519">
                  <c:v>85892.671201357618</c:v>
                </c:pt>
                <c:pt idx="1520">
                  <c:v>84340.118273836022</c:v>
                </c:pt>
                <c:pt idx="1521">
                  <c:v>82637.421164350264</c:v>
                </c:pt>
                <c:pt idx="1522">
                  <c:v>81008.784279667307</c:v>
                </c:pt>
                <c:pt idx="1523">
                  <c:v>79553.642373786395</c:v>
                </c:pt>
                <c:pt idx="1524">
                  <c:v>78557.757850328984</c:v>
                </c:pt>
                <c:pt idx="1525">
                  <c:v>78242.240341994839</c:v>
                </c:pt>
                <c:pt idx="1526">
                  <c:v>78259.705921832923</c:v>
                </c:pt>
                <c:pt idx="1527">
                  <c:v>79189.11706236047</c:v>
                </c:pt>
                <c:pt idx="1528">
                  <c:v>80239.18554326435</c:v>
                </c:pt>
                <c:pt idx="1529">
                  <c:v>81512.992813263976</c:v>
                </c:pt>
                <c:pt idx="1530">
                  <c:v>82940.988046453029</c:v>
                </c:pt>
                <c:pt idx="1531">
                  <c:v>84239.787017054638</c:v>
                </c:pt>
                <c:pt idx="1532">
                  <c:v>85397.172407847771</c:v>
                </c:pt>
                <c:pt idx="1533">
                  <c:v>86864.168226750116</c:v>
                </c:pt>
                <c:pt idx="1534">
                  <c:v>87932.045020450678</c:v>
                </c:pt>
                <c:pt idx="1535">
                  <c:v>88694.415899145359</c:v>
                </c:pt>
                <c:pt idx="1536">
                  <c:v>88782.382754548482</c:v>
                </c:pt>
                <c:pt idx="1537">
                  <c:v>87369.639272377579</c:v>
                </c:pt>
                <c:pt idx="1538">
                  <c:v>85434.589137433199</c:v>
                </c:pt>
                <c:pt idx="1539">
                  <c:v>83328.062148386991</c:v>
                </c:pt>
                <c:pt idx="1540">
                  <c:v>81657.269948759669</c:v>
                </c:pt>
                <c:pt idx="1541">
                  <c:v>80353.609069931117</c:v>
                </c:pt>
                <c:pt idx="1542">
                  <c:v>79338.782000978492</c:v>
                </c:pt>
                <c:pt idx="1543">
                  <c:v>79049.004747046158</c:v>
                </c:pt>
                <c:pt idx="1544">
                  <c:v>78882.979850819465</c:v>
                </c:pt>
                <c:pt idx="1545">
                  <c:v>79526.620175538497</c:v>
                </c:pt>
                <c:pt idx="1546">
                  <c:v>80711.565078485291</c:v>
                </c:pt>
                <c:pt idx="1547">
                  <c:v>82652.144330123934</c:v>
                </c:pt>
                <c:pt idx="1548">
                  <c:v>84508.634866010951</c:v>
                </c:pt>
                <c:pt idx="1549">
                  <c:v>85990.843484389581</c:v>
                </c:pt>
                <c:pt idx="1550">
                  <c:v>87930.331836727375</c:v>
                </c:pt>
                <c:pt idx="1551">
                  <c:v>89152.28058195686</c:v>
                </c:pt>
                <c:pt idx="1552">
                  <c:v>89819.734569028951</c:v>
                </c:pt>
                <c:pt idx="1553">
                  <c:v>89386.593003190384</c:v>
                </c:pt>
                <c:pt idx="1554">
                  <c:v>88099.315387067036</c:v>
                </c:pt>
                <c:pt idx="1555">
                  <c:v>86404.465793832424</c:v>
                </c:pt>
                <c:pt idx="1556">
                  <c:v>84925.196219125704</c:v>
                </c:pt>
                <c:pt idx="1557">
                  <c:v>82817.948788769776</c:v>
                </c:pt>
                <c:pt idx="1558">
                  <c:v>80884.047008908601</c:v>
                </c:pt>
                <c:pt idx="1559">
                  <c:v>79134.207417880694</c:v>
                </c:pt>
                <c:pt idx="1560">
                  <c:v>78389.23006621447</c:v>
                </c:pt>
                <c:pt idx="1561">
                  <c:v>78089.294150396512</c:v>
                </c:pt>
                <c:pt idx="1562">
                  <c:v>77987.395533015471</c:v>
                </c:pt>
                <c:pt idx="1563">
                  <c:v>78753.662262253798</c:v>
                </c:pt>
                <c:pt idx="1564">
                  <c:v>79791.783325136043</c:v>
                </c:pt>
                <c:pt idx="1565">
                  <c:v>80467.270453587407</c:v>
                </c:pt>
                <c:pt idx="1566">
                  <c:v>81420.543754957645</c:v>
                </c:pt>
                <c:pt idx="1567">
                  <c:v>82610.603613415966</c:v>
                </c:pt>
                <c:pt idx="1568">
                  <c:v>83856.348445468189</c:v>
                </c:pt>
                <c:pt idx="1569">
                  <c:v>84630.798816803333</c:v>
                </c:pt>
                <c:pt idx="1570">
                  <c:v>85369.80499219404</c:v>
                </c:pt>
                <c:pt idx="1571">
                  <c:v>86369.483942771258</c:v>
                </c:pt>
                <c:pt idx="1572">
                  <c:v>86829.67781024627</c:v>
                </c:pt>
                <c:pt idx="1573">
                  <c:v>86500.447229814701</c:v>
                </c:pt>
                <c:pt idx="1574">
                  <c:v>85499.98233057867</c:v>
                </c:pt>
                <c:pt idx="1575">
                  <c:v>84099.268383632792</c:v>
                </c:pt>
                <c:pt idx="1576">
                  <c:v>82522.985173850364</c:v>
                </c:pt>
                <c:pt idx="1577">
                  <c:v>80657.588127142371</c:v>
                </c:pt>
                <c:pt idx="1578">
                  <c:v>78824.434225830671</c:v>
                </c:pt>
                <c:pt idx="1579">
                  <c:v>77849.504199591844</c:v>
                </c:pt>
                <c:pt idx="1580">
                  <c:v>77437.591671214745</c:v>
                </c:pt>
                <c:pt idx="1581">
                  <c:v>77988.018516257085</c:v>
                </c:pt>
                <c:pt idx="1582">
                  <c:v>78627.419103651788</c:v>
                </c:pt>
                <c:pt idx="1583">
                  <c:v>80024.349025957257</c:v>
                </c:pt>
                <c:pt idx="1584">
                  <c:v>81968.608213048879</c:v>
                </c:pt>
                <c:pt idx="1585">
                  <c:v>83910.661384313091</c:v>
                </c:pt>
                <c:pt idx="1586">
                  <c:v>85825.298384160502</c:v>
                </c:pt>
                <c:pt idx="1587">
                  <c:v>87456.093964433589</c:v>
                </c:pt>
                <c:pt idx="1588">
                  <c:v>88903.631576899017</c:v>
                </c:pt>
                <c:pt idx="1589">
                  <c:v>88669.964735469315</c:v>
                </c:pt>
                <c:pt idx="1590">
                  <c:v>87708.307812090832</c:v>
                </c:pt>
                <c:pt idx="1591">
                  <c:v>85335.573140207707</c:v>
                </c:pt>
                <c:pt idx="1592">
                  <c:v>82638.910018503841</c:v>
                </c:pt>
                <c:pt idx="1593">
                  <c:v>80154.502464844991</c:v>
                </c:pt>
                <c:pt idx="1594">
                  <c:v>78615.191445934033</c:v>
                </c:pt>
                <c:pt idx="1595">
                  <c:v>77926.326395781754</c:v>
                </c:pt>
                <c:pt idx="1596">
                  <c:v>77816.032278768776</c:v>
                </c:pt>
                <c:pt idx="1597">
                  <c:v>78369.673207308777</c:v>
                </c:pt>
                <c:pt idx="1598">
                  <c:v>78645.733309946314</c:v>
                </c:pt>
                <c:pt idx="1599">
                  <c:v>79214.060063076191</c:v>
                </c:pt>
                <c:pt idx="1600">
                  <c:v>80574.73539837201</c:v>
                </c:pt>
                <c:pt idx="1601">
                  <c:v>81389.318347412365</c:v>
                </c:pt>
                <c:pt idx="1602">
                  <c:v>82573.603751397808</c:v>
                </c:pt>
                <c:pt idx="1603">
                  <c:v>83712.654882883915</c:v>
                </c:pt>
                <c:pt idx="1604">
                  <c:v>85215.710175162836</c:v>
                </c:pt>
                <c:pt idx="1605">
                  <c:v>86446.057953062234</c:v>
                </c:pt>
                <c:pt idx="1606">
                  <c:v>87006.830024016119</c:v>
                </c:pt>
                <c:pt idx="1607">
                  <c:v>87174.784821494424</c:v>
                </c:pt>
                <c:pt idx="1608">
                  <c:v>86750.49691298636</c:v>
                </c:pt>
                <c:pt idx="1609">
                  <c:v>85887.885097032893</c:v>
                </c:pt>
                <c:pt idx="1610">
                  <c:v>84699.850075941926</c:v>
                </c:pt>
                <c:pt idx="1611">
                  <c:v>83096.154132677533</c:v>
                </c:pt>
                <c:pt idx="1612">
                  <c:v>81420.286602108419</c:v>
                </c:pt>
                <c:pt idx="1613">
                  <c:v>79715.823324772049</c:v>
                </c:pt>
                <c:pt idx="1614">
                  <c:v>77742.752716942516</c:v>
                </c:pt>
                <c:pt idx="1615">
                  <c:v>75898.500799916554</c:v>
                </c:pt>
                <c:pt idx="1616">
                  <c:v>74973.20422097962</c:v>
                </c:pt>
                <c:pt idx="1617">
                  <c:v>75077.495075351559</c:v>
                </c:pt>
                <c:pt idx="1618">
                  <c:v>75703.296785859202</c:v>
                </c:pt>
                <c:pt idx="1619">
                  <c:v>76421.706510008938</c:v>
                </c:pt>
                <c:pt idx="1620">
                  <c:v>77578.622751749863</c:v>
                </c:pt>
                <c:pt idx="1621">
                  <c:v>78869.429596231203</c:v>
                </c:pt>
                <c:pt idx="1622">
                  <c:v>80356.784568661984</c:v>
                </c:pt>
                <c:pt idx="1623">
                  <c:v>81934.928915813798</c:v>
                </c:pt>
                <c:pt idx="1624">
                  <c:v>82766.477987833903</c:v>
                </c:pt>
                <c:pt idx="1625">
                  <c:v>82692.086788759931</c:v>
                </c:pt>
                <c:pt idx="1626">
                  <c:v>82099.326088258706</c:v>
                </c:pt>
                <c:pt idx="1627">
                  <c:v>81043.803577090497</c:v>
                </c:pt>
                <c:pt idx="1628">
                  <c:v>79238.875140648175</c:v>
                </c:pt>
                <c:pt idx="1629">
                  <c:v>77160.963590245956</c:v>
                </c:pt>
                <c:pt idx="1630">
                  <c:v>75558.608609870833</c:v>
                </c:pt>
                <c:pt idx="1631">
                  <c:v>73289.108958471712</c:v>
                </c:pt>
                <c:pt idx="1632">
                  <c:v>71276.567732196214</c:v>
                </c:pt>
                <c:pt idx="1633">
                  <c:v>69328.260380018153</c:v>
                </c:pt>
                <c:pt idx="1634">
                  <c:v>68199.233759628638</c:v>
                </c:pt>
                <c:pt idx="1635">
                  <c:v>67658.116790802364</c:v>
                </c:pt>
                <c:pt idx="1636">
                  <c:v>67421.075236191522</c:v>
                </c:pt>
                <c:pt idx="1637">
                  <c:v>67236.77749079006</c:v>
                </c:pt>
                <c:pt idx="1638">
                  <c:v>67637.818505046831</c:v>
                </c:pt>
                <c:pt idx="1639">
                  <c:v>67936.290398945552</c:v>
                </c:pt>
                <c:pt idx="1640">
                  <c:v>68728.112757700888</c:v>
                </c:pt>
                <c:pt idx="1641">
                  <c:v>69212.786655079792</c:v>
                </c:pt>
                <c:pt idx="1642">
                  <c:v>68977.730003312929</c:v>
                </c:pt>
                <c:pt idx="1643">
                  <c:v>68755.443035388627</c:v>
                </c:pt>
                <c:pt idx="1644">
                  <c:v>67897.384629237233</c:v>
                </c:pt>
                <c:pt idx="1645">
                  <c:v>66050.095086421512</c:v>
                </c:pt>
                <c:pt idx="1646">
                  <c:v>64023.843972543851</c:v>
                </c:pt>
                <c:pt idx="1647">
                  <c:v>62048.722977824305</c:v>
                </c:pt>
                <c:pt idx="1648">
                  <c:v>59626.69454821699</c:v>
                </c:pt>
                <c:pt idx="1649">
                  <c:v>57665.230283627643</c:v>
                </c:pt>
                <c:pt idx="1650">
                  <c:v>56101.91652663899</c:v>
                </c:pt>
                <c:pt idx="1651">
                  <c:v>54802.125438705385</c:v>
                </c:pt>
                <c:pt idx="1652">
                  <c:v>54010.799695384623</c:v>
                </c:pt>
                <c:pt idx="1653">
                  <c:v>53705.423858172384</c:v>
                </c:pt>
                <c:pt idx="1654">
                  <c:v>53781.641029430597</c:v>
                </c:pt>
                <c:pt idx="1655">
                  <c:v>54338.87230312574</c:v>
                </c:pt>
                <c:pt idx="1656">
                  <c:v>54839.697410010907</c:v>
                </c:pt>
                <c:pt idx="1657">
                  <c:v>55377.098408922466</c:v>
                </c:pt>
                <c:pt idx="1658">
                  <c:v>56325.690870229708</c:v>
                </c:pt>
                <c:pt idx="1659">
                  <c:v>57049.948208788293</c:v>
                </c:pt>
                <c:pt idx="1660">
                  <c:v>57836.927205383712</c:v>
                </c:pt>
                <c:pt idx="1661">
                  <c:v>58798.730841593715</c:v>
                </c:pt>
                <c:pt idx="1662">
                  <c:v>59916.312818765837</c:v>
                </c:pt>
                <c:pt idx="1663">
                  <c:v>60836.837658217861</c:v>
                </c:pt>
                <c:pt idx="1664">
                  <c:v>61361.081570117909</c:v>
                </c:pt>
                <c:pt idx="1665">
                  <c:v>61516.340493848307</c:v>
                </c:pt>
                <c:pt idx="1666">
                  <c:v>61316.742929259301</c:v>
                </c:pt>
                <c:pt idx="1667">
                  <c:v>60907.277286393066</c:v>
                </c:pt>
                <c:pt idx="1668">
                  <c:v>59887.597443319864</c:v>
                </c:pt>
                <c:pt idx="1669">
                  <c:v>58867.805079918828</c:v>
                </c:pt>
                <c:pt idx="1670">
                  <c:v>57771.164999593442</c:v>
                </c:pt>
                <c:pt idx="1671">
                  <c:v>57106.941029949892</c:v>
                </c:pt>
                <c:pt idx="1672">
                  <c:v>56440.273111613664</c:v>
                </c:pt>
                <c:pt idx="1673">
                  <c:v>56215.162336994319</c:v>
                </c:pt>
                <c:pt idx="1674">
                  <c:v>56541.290059348568</c:v>
                </c:pt>
                <c:pt idx="1675">
                  <c:v>57498.330077554223</c:v>
                </c:pt>
                <c:pt idx="1676">
                  <c:v>59100.845412199022</c:v>
                </c:pt>
                <c:pt idx="1677">
                  <c:v>60904.150495366914</c:v>
                </c:pt>
                <c:pt idx="1678">
                  <c:v>62824.150257559711</c:v>
                </c:pt>
                <c:pt idx="1679">
                  <c:v>64901.256171903238</c:v>
                </c:pt>
                <c:pt idx="1680">
                  <c:v>66331.696465957823</c:v>
                </c:pt>
                <c:pt idx="1681">
                  <c:v>67385.94438371413</c:v>
                </c:pt>
                <c:pt idx="1682">
                  <c:v>67785.481937396311</c:v>
                </c:pt>
                <c:pt idx="1683">
                  <c:v>67722.748448203638</c:v>
                </c:pt>
                <c:pt idx="1684">
                  <c:v>67144.164348206599</c:v>
                </c:pt>
                <c:pt idx="1685">
                  <c:v>66066.971011931659</c:v>
                </c:pt>
                <c:pt idx="1686">
                  <c:v>64764.48799236444</c:v>
                </c:pt>
                <c:pt idx="1687">
                  <c:v>63471.354299151171</c:v>
                </c:pt>
                <c:pt idx="1688">
                  <c:v>62285.841396177857</c:v>
                </c:pt>
                <c:pt idx="1689">
                  <c:v>61227.929341746043</c:v>
                </c:pt>
                <c:pt idx="1690">
                  <c:v>60709.379561276146</c:v>
                </c:pt>
                <c:pt idx="1691">
                  <c:v>60274.62536880307</c:v>
                </c:pt>
                <c:pt idx="1692">
                  <c:v>60191.441361284946</c:v>
                </c:pt>
                <c:pt idx="1693">
                  <c:v>60121.784001134816</c:v>
                </c:pt>
                <c:pt idx="1694">
                  <c:v>60721.236926746293</c:v>
                </c:pt>
                <c:pt idx="1695">
                  <c:v>61438.293600690959</c:v>
                </c:pt>
                <c:pt idx="1696">
                  <c:v>62461.071366185097</c:v>
                </c:pt>
                <c:pt idx="1697">
                  <c:v>63704.808501996784</c:v>
                </c:pt>
                <c:pt idx="1698">
                  <c:v>64867.78885943014</c:v>
                </c:pt>
                <c:pt idx="1699">
                  <c:v>66345.33944154717</c:v>
                </c:pt>
                <c:pt idx="1700">
                  <c:v>67447.311128561982</c:v>
                </c:pt>
                <c:pt idx="1701">
                  <c:v>68574.963727575974</c:v>
                </c:pt>
                <c:pt idx="1702">
                  <c:v>69140.394435248483</c:v>
                </c:pt>
                <c:pt idx="1703">
                  <c:v>69165.686515651963</c:v>
                </c:pt>
                <c:pt idx="1704">
                  <c:v>68631.810650166401</c:v>
                </c:pt>
                <c:pt idx="1705">
                  <c:v>67366.613098021509</c:v>
                </c:pt>
                <c:pt idx="1706">
                  <c:v>65922.768395213701</c:v>
                </c:pt>
                <c:pt idx="1707">
                  <c:v>64279.100309290909</c:v>
                </c:pt>
                <c:pt idx="1708">
                  <c:v>62580.998512041297</c:v>
                </c:pt>
                <c:pt idx="1709">
                  <c:v>61109.772510814444</c:v>
                </c:pt>
                <c:pt idx="1710">
                  <c:v>59954.111031419423</c:v>
                </c:pt>
                <c:pt idx="1711">
                  <c:v>59489.51302663378</c:v>
                </c:pt>
                <c:pt idx="1712">
                  <c:v>59231.252627391543</c:v>
                </c:pt>
                <c:pt idx="1713">
                  <c:v>59223.613715192005</c:v>
                </c:pt>
                <c:pt idx="1714">
                  <c:v>59394.448988883603</c:v>
                </c:pt>
                <c:pt idx="1715">
                  <c:v>59387.525906013754</c:v>
                </c:pt>
                <c:pt idx="1716">
                  <c:v>59441.67464889941</c:v>
                </c:pt>
                <c:pt idx="1717">
                  <c:v>59917.030716597037</c:v>
                </c:pt>
                <c:pt idx="1718">
                  <c:v>60309.819183153188</c:v>
                </c:pt>
                <c:pt idx="1719">
                  <c:v>61057.395878634299</c:v>
                </c:pt>
                <c:pt idx="1720">
                  <c:v>61750.04203628438</c:v>
                </c:pt>
                <c:pt idx="1721">
                  <c:v>62836.399891615161</c:v>
                </c:pt>
                <c:pt idx="1722">
                  <c:v>63949.39021453241</c:v>
                </c:pt>
                <c:pt idx="1723">
                  <c:v>64931.365317789525</c:v>
                </c:pt>
                <c:pt idx="1724">
                  <c:v>65250.643134393198</c:v>
                </c:pt>
                <c:pt idx="1725">
                  <c:v>65075.514918508292</c:v>
                </c:pt>
                <c:pt idx="1726">
                  <c:v>64398.582702607222</c:v>
                </c:pt>
                <c:pt idx="1727">
                  <c:v>63046.961309512306</c:v>
                </c:pt>
                <c:pt idx="1728">
                  <c:v>61721.511358543161</c:v>
                </c:pt>
                <c:pt idx="1729">
                  <c:v>60148.479274867954</c:v>
                </c:pt>
                <c:pt idx="1730">
                  <c:v>58806.509007767949</c:v>
                </c:pt>
                <c:pt idx="1731">
                  <c:v>57754.000426624254</c:v>
                </c:pt>
                <c:pt idx="1732">
                  <c:v>56805.23159581198</c:v>
                </c:pt>
                <c:pt idx="1733">
                  <c:v>56337.946964810057</c:v>
                </c:pt>
                <c:pt idx="1734">
                  <c:v>56050.246810853379</c:v>
                </c:pt>
                <c:pt idx="1735">
                  <c:v>56029.065523983452</c:v>
                </c:pt>
                <c:pt idx="1736">
                  <c:v>56354.759205139402</c:v>
                </c:pt>
                <c:pt idx="1737">
                  <c:v>57039.80903186628</c:v>
                </c:pt>
                <c:pt idx="1738">
                  <c:v>57793.842854714341</c:v>
                </c:pt>
                <c:pt idx="1739">
                  <c:v>58649.652225257254</c:v>
                </c:pt>
                <c:pt idx="1740">
                  <c:v>59347.943542937624</c:v>
                </c:pt>
                <c:pt idx="1741">
                  <c:v>60170.9564294183</c:v>
                </c:pt>
                <c:pt idx="1742">
                  <c:v>60894.824106458371</c:v>
                </c:pt>
                <c:pt idx="1743">
                  <c:v>61627.849520363779</c:v>
                </c:pt>
                <c:pt idx="1744">
                  <c:v>61838.914728040196</c:v>
                </c:pt>
                <c:pt idx="1745">
                  <c:v>61867.935460383531</c:v>
                </c:pt>
                <c:pt idx="1746">
                  <c:v>61865.074720560471</c:v>
                </c:pt>
                <c:pt idx="1747">
                  <c:v>61754.719295513394</c:v>
                </c:pt>
                <c:pt idx="1748">
                  <c:v>61158.054135831255</c:v>
                </c:pt>
                <c:pt idx="1749">
                  <c:v>60602.204288839013</c:v>
                </c:pt>
                <c:pt idx="1750">
                  <c:v>59945.621530931778</c:v>
                </c:pt>
                <c:pt idx="1751">
                  <c:v>58948.465078834728</c:v>
                </c:pt>
                <c:pt idx="1752">
                  <c:v>57804.224410789568</c:v>
                </c:pt>
                <c:pt idx="1753">
                  <c:v>56467.558745820337</c:v>
                </c:pt>
                <c:pt idx="1754">
                  <c:v>55246.362573492981</c:v>
                </c:pt>
                <c:pt idx="1755">
                  <c:v>54111.631976151613</c:v>
                </c:pt>
                <c:pt idx="1756">
                  <c:v>53155.239482523117</c:v>
                </c:pt>
                <c:pt idx="1757">
                  <c:v>52762.095814887485</c:v>
                </c:pt>
                <c:pt idx="1758">
                  <c:v>52539.912569767759</c:v>
                </c:pt>
                <c:pt idx="1759">
                  <c:v>52596.83063215782</c:v>
                </c:pt>
                <c:pt idx="1760">
                  <c:v>52981.245898232461</c:v>
                </c:pt>
                <c:pt idx="1761">
                  <c:v>53204.603046284778</c:v>
                </c:pt>
                <c:pt idx="1762">
                  <c:v>53871.633029334967</c:v>
                </c:pt>
                <c:pt idx="1763">
                  <c:v>54461.847659229665</c:v>
                </c:pt>
                <c:pt idx="1764">
                  <c:v>55381.256187434949</c:v>
                </c:pt>
                <c:pt idx="1765">
                  <c:v>56232.668656048969</c:v>
                </c:pt>
                <c:pt idx="1766">
                  <c:v>56873.648782666212</c:v>
                </c:pt>
                <c:pt idx="1767">
                  <c:v>57234.389493630006</c:v>
                </c:pt>
                <c:pt idx="1768">
                  <c:v>57551.758639310101</c:v>
                </c:pt>
                <c:pt idx="1769">
                  <c:v>57023.375615784746</c:v>
                </c:pt>
                <c:pt idx="1770">
                  <c:v>56563.342882987941</c:v>
                </c:pt>
                <c:pt idx="1771">
                  <c:v>55804.660847972395</c:v>
                </c:pt>
                <c:pt idx="1772">
                  <c:v>54836.719405190939</c:v>
                </c:pt>
                <c:pt idx="1773">
                  <c:v>53825.095221413452</c:v>
                </c:pt>
                <c:pt idx="1774">
                  <c:v>52825.290906352871</c:v>
                </c:pt>
                <c:pt idx="1775">
                  <c:v>51757.487074085708</c:v>
                </c:pt>
                <c:pt idx="1776">
                  <c:v>50809.615068268613</c:v>
                </c:pt>
                <c:pt idx="1777">
                  <c:v>50020.630177328036</c:v>
                </c:pt>
                <c:pt idx="1778">
                  <c:v>49585.932023438865</c:v>
                </c:pt>
                <c:pt idx="1779">
                  <c:v>49030.850232127232</c:v>
                </c:pt>
                <c:pt idx="1780">
                  <c:v>48567.444492076429</c:v>
                </c:pt>
                <c:pt idx="1781">
                  <c:v>48527.818304833774</c:v>
                </c:pt>
                <c:pt idx="1782">
                  <c:v>48684.335908582478</c:v>
                </c:pt>
                <c:pt idx="1783">
                  <c:v>48876.156122580542</c:v>
                </c:pt>
                <c:pt idx="1784">
                  <c:v>49155.123476923771</c:v>
                </c:pt>
                <c:pt idx="1785">
                  <c:v>49588.518268217806</c:v>
                </c:pt>
                <c:pt idx="1786">
                  <c:v>50169.400622111221</c:v>
                </c:pt>
                <c:pt idx="1787">
                  <c:v>50865.929285816303</c:v>
                </c:pt>
                <c:pt idx="1788">
                  <c:v>51368.21621045997</c:v>
                </c:pt>
                <c:pt idx="1789">
                  <c:v>51780.810359396142</c:v>
                </c:pt>
                <c:pt idx="1790">
                  <c:v>51705.975787928539</c:v>
                </c:pt>
                <c:pt idx="1791">
                  <c:v>51619.302321689123</c:v>
                </c:pt>
                <c:pt idx="1792">
                  <c:v>50842.970197894931</c:v>
                </c:pt>
                <c:pt idx="1793">
                  <c:v>50003.845870319419</c:v>
                </c:pt>
                <c:pt idx="1794">
                  <c:v>48905.888975256043</c:v>
                </c:pt>
                <c:pt idx="1795">
                  <c:v>47753.995647209456</c:v>
                </c:pt>
                <c:pt idx="1796">
                  <c:v>46556.653698378104</c:v>
                </c:pt>
                <c:pt idx="1797">
                  <c:v>45425.109372663006</c:v>
                </c:pt>
                <c:pt idx="1798">
                  <c:v>44547.933514008815</c:v>
                </c:pt>
                <c:pt idx="1799">
                  <c:v>43841.712950823014</c:v>
                </c:pt>
                <c:pt idx="1800">
                  <c:v>43279.170639544231</c:v>
                </c:pt>
                <c:pt idx="1801">
                  <c:v>42833.150044170936</c:v>
                </c:pt>
                <c:pt idx="1802">
                  <c:v>42631.18134674109</c:v>
                </c:pt>
                <c:pt idx="1803">
                  <c:v>42615.159026926071</c:v>
                </c:pt>
                <c:pt idx="1804">
                  <c:v>42640.201740240969</c:v>
                </c:pt>
                <c:pt idx="1805">
                  <c:v>42693.326135091622</c:v>
                </c:pt>
                <c:pt idx="1806">
                  <c:v>42630.023094492521</c:v>
                </c:pt>
                <c:pt idx="1807">
                  <c:v>42769.378050787345</c:v>
                </c:pt>
                <c:pt idx="1808">
                  <c:v>42938.360984834122</c:v>
                </c:pt>
                <c:pt idx="1809">
                  <c:v>43132.356724564066</c:v>
                </c:pt>
                <c:pt idx="1810">
                  <c:v>43169.342751473778</c:v>
                </c:pt>
                <c:pt idx="1811">
                  <c:v>43313.371272266675</c:v>
                </c:pt>
                <c:pt idx="1812">
                  <c:v>43336.084773035356</c:v>
                </c:pt>
                <c:pt idx="1813">
                  <c:v>43327.196031380532</c:v>
                </c:pt>
                <c:pt idx="1814">
                  <c:v>43440.913534417188</c:v>
                </c:pt>
                <c:pt idx="1815">
                  <c:v>43159.261848379785</c:v>
                </c:pt>
                <c:pt idx="1816">
                  <c:v>42893.53952268896</c:v>
                </c:pt>
                <c:pt idx="1817">
                  <c:v>42309.997665752293</c:v>
                </c:pt>
                <c:pt idx="1818">
                  <c:v>41461.871630532893</c:v>
                </c:pt>
                <c:pt idx="1819">
                  <c:v>40575.495789330322</c:v>
                </c:pt>
                <c:pt idx="1820">
                  <c:v>39489.461072136924</c:v>
                </c:pt>
                <c:pt idx="1821">
                  <c:v>38753.086447475536</c:v>
                </c:pt>
                <c:pt idx="1822">
                  <c:v>38108.518138155327</c:v>
                </c:pt>
                <c:pt idx="1823">
                  <c:v>37667.184956680583</c:v>
                </c:pt>
                <c:pt idx="1824">
                  <c:v>37407.823302824276</c:v>
                </c:pt>
                <c:pt idx="1825">
                  <c:v>37513.937338960626</c:v>
                </c:pt>
                <c:pt idx="1826">
                  <c:v>37700.29860839709</c:v>
                </c:pt>
                <c:pt idx="1827">
                  <c:v>38075.400480323689</c:v>
                </c:pt>
                <c:pt idx="1828">
                  <c:v>38208.910065497024</c:v>
                </c:pt>
                <c:pt idx="1829">
                  <c:v>38947.019659792226</c:v>
                </c:pt>
                <c:pt idx="1830">
                  <c:v>39201.543775503727</c:v>
                </c:pt>
                <c:pt idx="1831">
                  <c:v>39491.557259498928</c:v>
                </c:pt>
                <c:pt idx="1832">
                  <c:v>40013.716039436185</c:v>
                </c:pt>
                <c:pt idx="1833">
                  <c:v>40343.737783558674</c:v>
                </c:pt>
                <c:pt idx="1834">
                  <c:v>40678.140070081092</c:v>
                </c:pt>
                <c:pt idx="1835">
                  <c:v>40885.943765894845</c:v>
                </c:pt>
                <c:pt idx="1836">
                  <c:v>41170.300524344326</c:v>
                </c:pt>
                <c:pt idx="1837">
                  <c:v>41419.019727266663</c:v>
                </c:pt>
                <c:pt idx="1838">
                  <c:v>41586.150298526598</c:v>
                </c:pt>
                <c:pt idx="1839">
                  <c:v>41590.70626750122</c:v>
                </c:pt>
                <c:pt idx="1840">
                  <c:v>41595.034466024888</c:v>
                </c:pt>
                <c:pt idx="1841">
                  <c:v>41300.83176934834</c:v>
                </c:pt>
                <c:pt idx="1842">
                  <c:v>40773.466639046703</c:v>
                </c:pt>
                <c:pt idx="1843">
                  <c:v>40203.598876421544</c:v>
                </c:pt>
                <c:pt idx="1844">
                  <c:v>39546.776743800343</c:v>
                </c:pt>
                <c:pt idx="1845">
                  <c:v>38994.949141180485</c:v>
                </c:pt>
                <c:pt idx="1846">
                  <c:v>38405.713061374627</c:v>
                </c:pt>
                <c:pt idx="1847">
                  <c:v>38133.723578109086</c:v>
                </c:pt>
                <c:pt idx="1848">
                  <c:v>37817.699777652859</c:v>
                </c:pt>
                <c:pt idx="1849">
                  <c:v>37521.826089158872</c:v>
                </c:pt>
                <c:pt idx="1850">
                  <c:v>37299.882024334474</c:v>
                </c:pt>
                <c:pt idx="1851">
                  <c:v>37166.20008123255</c:v>
                </c:pt>
                <c:pt idx="1852">
                  <c:v>37204.961401689507</c:v>
                </c:pt>
                <c:pt idx="1853">
                  <c:v>37444.632069664112</c:v>
                </c:pt>
                <c:pt idx="1854">
                  <c:v>37794.475638533862</c:v>
                </c:pt>
                <c:pt idx="1855">
                  <c:v>37988.588146247719</c:v>
                </c:pt>
                <c:pt idx="1856">
                  <c:v>38263.183049284213</c:v>
                </c:pt>
                <c:pt idx="1857">
                  <c:v>38406.183913075191</c:v>
                </c:pt>
                <c:pt idx="1858">
                  <c:v>38477.11209389507</c:v>
                </c:pt>
                <c:pt idx="1859">
                  <c:v>38341.540968834459</c:v>
                </c:pt>
                <c:pt idx="1860">
                  <c:v>38163.828482867502</c:v>
                </c:pt>
                <c:pt idx="1861">
                  <c:v>37911.336760021724</c:v>
                </c:pt>
                <c:pt idx="1862">
                  <c:v>37447.644425294209</c:v>
                </c:pt>
                <c:pt idx="1863">
                  <c:v>36969.106610202107</c:v>
                </c:pt>
                <c:pt idx="1864">
                  <c:v>36365.411239524845</c:v>
                </c:pt>
                <c:pt idx="1865">
                  <c:v>35761.879546161617</c:v>
                </c:pt>
                <c:pt idx="1866">
                  <c:v>34995.774391976003</c:v>
                </c:pt>
                <c:pt idx="1867">
                  <c:v>34220.494616980184</c:v>
                </c:pt>
                <c:pt idx="1868">
                  <c:v>33516.145364545213</c:v>
                </c:pt>
                <c:pt idx="1869">
                  <c:v>32887.992830603042</c:v>
                </c:pt>
                <c:pt idx="1870">
                  <c:v>32245.002304758807</c:v>
                </c:pt>
                <c:pt idx="1871">
                  <c:v>31770.912567860174</c:v>
                </c:pt>
                <c:pt idx="1872">
                  <c:v>31341.09656636502</c:v>
                </c:pt>
                <c:pt idx="1873">
                  <c:v>31000.363850255217</c:v>
                </c:pt>
                <c:pt idx="1874">
                  <c:v>30652.95847865738</c:v>
                </c:pt>
                <c:pt idx="1875">
                  <c:v>30448.767186596648</c:v>
                </c:pt>
                <c:pt idx="1876">
                  <c:v>30244.772771931279</c:v>
                </c:pt>
                <c:pt idx="1877">
                  <c:v>30260.938171893369</c:v>
                </c:pt>
                <c:pt idx="1878">
                  <c:v>30252.459875566514</c:v>
                </c:pt>
                <c:pt idx="1879">
                  <c:v>30304.741943174315</c:v>
                </c:pt>
                <c:pt idx="1880">
                  <c:v>30380.645876081562</c:v>
                </c:pt>
                <c:pt idx="1881">
                  <c:v>30440.406385255785</c:v>
                </c:pt>
                <c:pt idx="1882">
                  <c:v>30394.871516465453</c:v>
                </c:pt>
                <c:pt idx="1883">
                  <c:v>30349.684461560126</c:v>
                </c:pt>
                <c:pt idx="1884">
                  <c:v>30181.508772956884</c:v>
                </c:pt>
                <c:pt idx="1885">
                  <c:v>29913.195977898937</c:v>
                </c:pt>
                <c:pt idx="1886">
                  <c:v>29473.641907850932</c:v>
                </c:pt>
                <c:pt idx="1887">
                  <c:v>29104.217084294774</c:v>
                </c:pt>
                <c:pt idx="1888">
                  <c:v>28654.33287020605</c:v>
                </c:pt>
                <c:pt idx="1889">
                  <c:v>28145.571364097985</c:v>
                </c:pt>
                <c:pt idx="1890">
                  <c:v>27675.51145822632</c:v>
                </c:pt>
                <c:pt idx="1891">
                  <c:v>27123.316700823056</c:v>
                </c:pt>
                <c:pt idx="1892">
                  <c:v>26586.641318438913</c:v>
                </c:pt>
                <c:pt idx="1893">
                  <c:v>26060.849465432948</c:v>
                </c:pt>
                <c:pt idx="1894">
                  <c:v>25600.817606470941</c:v>
                </c:pt>
                <c:pt idx="1895">
                  <c:v>25198.163656458757</c:v>
                </c:pt>
                <c:pt idx="1896">
                  <c:v>24737.177460728682</c:v>
                </c:pt>
                <c:pt idx="1897">
                  <c:v>24412.549194559066</c:v>
                </c:pt>
                <c:pt idx="1898">
                  <c:v>24075.403033990904</c:v>
                </c:pt>
                <c:pt idx="1899">
                  <c:v>23909.637161880393</c:v>
                </c:pt>
                <c:pt idx="1900">
                  <c:v>23629.754896608931</c:v>
                </c:pt>
                <c:pt idx="1901">
                  <c:v>23519.703982241444</c:v>
                </c:pt>
                <c:pt idx="1902">
                  <c:v>23421.458403171517</c:v>
                </c:pt>
                <c:pt idx="1903">
                  <c:v>23303.522845973672</c:v>
                </c:pt>
                <c:pt idx="1904">
                  <c:v>23123.842470204709</c:v>
                </c:pt>
                <c:pt idx="1905">
                  <c:v>23133.905164624746</c:v>
                </c:pt>
                <c:pt idx="1906">
                  <c:v>22968.31023979688</c:v>
                </c:pt>
                <c:pt idx="1907">
                  <c:v>22812.279911690504</c:v>
                </c:pt>
                <c:pt idx="1908">
                  <c:v>22661.346781293618</c:v>
                </c:pt>
                <c:pt idx="1909">
                  <c:v>22581.445967351534</c:v>
                </c:pt>
                <c:pt idx="1910">
                  <c:v>22471.946771528535</c:v>
                </c:pt>
                <c:pt idx="1911">
                  <c:v>22342.931972588158</c:v>
                </c:pt>
                <c:pt idx="1912">
                  <c:v>22182.777594751598</c:v>
                </c:pt>
                <c:pt idx="1913">
                  <c:v>21916.194228261797</c:v>
                </c:pt>
                <c:pt idx="1914">
                  <c:v>21643.105426234702</c:v>
                </c:pt>
                <c:pt idx="1915">
                  <c:v>21353.33748719217</c:v>
                </c:pt>
                <c:pt idx="1916">
                  <c:v>20911.487351722622</c:v>
                </c:pt>
                <c:pt idx="1917">
                  <c:v>20631.673590498063</c:v>
                </c:pt>
                <c:pt idx="1918">
                  <c:v>20300.889498185465</c:v>
                </c:pt>
                <c:pt idx="1919">
                  <c:v>19992.12962241449</c:v>
                </c:pt>
                <c:pt idx="1920">
                  <c:v>19596.616349938482</c:v>
                </c:pt>
                <c:pt idx="1921">
                  <c:v>19303.058364744327</c:v>
                </c:pt>
                <c:pt idx="1922">
                  <c:v>18960.674659280114</c:v>
                </c:pt>
                <c:pt idx="1923">
                  <c:v>18684.04471765659</c:v>
                </c:pt>
                <c:pt idx="1924">
                  <c:v>18316.312817385551</c:v>
                </c:pt>
                <c:pt idx="1925">
                  <c:v>17998.242507334842</c:v>
                </c:pt>
                <c:pt idx="1926">
                  <c:v>17678.432304881848</c:v>
                </c:pt>
                <c:pt idx="1927">
                  <c:v>17413.994403546632</c:v>
                </c:pt>
                <c:pt idx="1928">
                  <c:v>17278.69090340042</c:v>
                </c:pt>
                <c:pt idx="1929">
                  <c:v>16978.931067338446</c:v>
                </c:pt>
                <c:pt idx="1930">
                  <c:v>16802.31596785603</c:v>
                </c:pt>
                <c:pt idx="1931">
                  <c:v>16639.140344066109</c:v>
                </c:pt>
                <c:pt idx="1932">
                  <c:v>16505.234846910913</c:v>
                </c:pt>
                <c:pt idx="1933">
                  <c:v>16423.467788679856</c:v>
                </c:pt>
                <c:pt idx="1934">
                  <c:v>16265.196263991316</c:v>
                </c:pt>
                <c:pt idx="1935">
                  <c:v>16147.11150258027</c:v>
                </c:pt>
                <c:pt idx="1936">
                  <c:v>16098.021568648286</c:v>
                </c:pt>
                <c:pt idx="1937">
                  <c:v>15991.149079489614</c:v>
                </c:pt>
                <c:pt idx="1938">
                  <c:v>15879.145495870003</c:v>
                </c:pt>
                <c:pt idx="1939">
                  <c:v>15783.470015334979</c:v>
                </c:pt>
                <c:pt idx="1940">
                  <c:v>15659.648771173332</c:v>
                </c:pt>
                <c:pt idx="1941">
                  <c:v>15528.944302447613</c:v>
                </c:pt>
                <c:pt idx="1942">
                  <c:v>15358.153294895816</c:v>
                </c:pt>
                <c:pt idx="1943">
                  <c:v>15217.769607303819</c:v>
                </c:pt>
                <c:pt idx="1944">
                  <c:v>14994.448919549919</c:v>
                </c:pt>
                <c:pt idx="1945">
                  <c:v>14784.602550220194</c:v>
                </c:pt>
                <c:pt idx="1946">
                  <c:v>14508.972363425259</c:v>
                </c:pt>
                <c:pt idx="1947">
                  <c:v>14276.600629791858</c:v>
                </c:pt>
                <c:pt idx="1948">
                  <c:v>14024.892747886117</c:v>
                </c:pt>
                <c:pt idx="1949">
                  <c:v>13812.170012897119</c:v>
                </c:pt>
                <c:pt idx="1950">
                  <c:v>13540.322710666664</c:v>
                </c:pt>
                <c:pt idx="1951">
                  <c:v>13353.35521274466</c:v>
                </c:pt>
                <c:pt idx="1952">
                  <c:v>13151.705802078543</c:v>
                </c:pt>
                <c:pt idx="1953">
                  <c:v>12929.402840240233</c:v>
                </c:pt>
                <c:pt idx="1954">
                  <c:v>12777.165781347032</c:v>
                </c:pt>
                <c:pt idx="1955">
                  <c:v>12641.118272407464</c:v>
                </c:pt>
                <c:pt idx="1956">
                  <c:v>12503.520127535006</c:v>
                </c:pt>
                <c:pt idx="1957">
                  <c:v>12412.455350865206</c:v>
                </c:pt>
                <c:pt idx="1958">
                  <c:v>12257.527230266138</c:v>
                </c:pt>
                <c:pt idx="1959">
                  <c:v>12219.700296792358</c:v>
                </c:pt>
                <c:pt idx="1960">
                  <c:v>12109.84978618372</c:v>
                </c:pt>
                <c:pt idx="1961">
                  <c:v>12058.575712164058</c:v>
                </c:pt>
                <c:pt idx="1962">
                  <c:v>12033.540452367568</c:v>
                </c:pt>
                <c:pt idx="1963">
                  <c:v>11921.489878597869</c:v>
                </c:pt>
                <c:pt idx="1964">
                  <c:v>11881.105154414427</c:v>
                </c:pt>
                <c:pt idx="1965">
                  <c:v>11843.8424109551</c:v>
                </c:pt>
                <c:pt idx="1966">
                  <c:v>11747.729459157765</c:v>
                </c:pt>
                <c:pt idx="1967">
                  <c:v>11700.226745507101</c:v>
                </c:pt>
                <c:pt idx="1968">
                  <c:v>11626.482281704386</c:v>
                </c:pt>
                <c:pt idx="1969">
                  <c:v>11463.56091665914</c:v>
                </c:pt>
                <c:pt idx="1970">
                  <c:v>11377.355148297425</c:v>
                </c:pt>
                <c:pt idx="1971">
                  <c:v>11201.243680185606</c:v>
                </c:pt>
                <c:pt idx="1972">
                  <c:v>11083.722717546283</c:v>
                </c:pt>
                <c:pt idx="1973">
                  <c:v>10856.284238884864</c:v>
                </c:pt>
                <c:pt idx="1974">
                  <c:v>10639.655730437757</c:v>
                </c:pt>
                <c:pt idx="1975">
                  <c:v>10431.19692776211</c:v>
                </c:pt>
                <c:pt idx="1976">
                  <c:v>10254.53392880263</c:v>
                </c:pt>
                <c:pt idx="1977">
                  <c:v>10061.446877372142</c:v>
                </c:pt>
                <c:pt idx="1978">
                  <c:v>9950.7089134643757</c:v>
                </c:pt>
                <c:pt idx="1979">
                  <c:v>9766.3250833963393</c:v>
                </c:pt>
                <c:pt idx="1980">
                  <c:v>9646.8299060746558</c:v>
                </c:pt>
                <c:pt idx="1981">
                  <c:v>9514.4512891899813</c:v>
                </c:pt>
                <c:pt idx="1982">
                  <c:v>9404.0691611188795</c:v>
                </c:pt>
                <c:pt idx="1983">
                  <c:v>9279.8377348449085</c:v>
                </c:pt>
                <c:pt idx="1984">
                  <c:v>9237.5188705780747</c:v>
                </c:pt>
                <c:pt idx="1985">
                  <c:v>9118.72851891354</c:v>
                </c:pt>
                <c:pt idx="1986">
                  <c:v>9027.4721036718875</c:v>
                </c:pt>
                <c:pt idx="1987">
                  <c:v>8951.2066331402857</c:v>
                </c:pt>
                <c:pt idx="1988">
                  <c:v>8916.5718451990415</c:v>
                </c:pt>
                <c:pt idx="1989">
                  <c:v>8848.969282629907</c:v>
                </c:pt>
                <c:pt idx="1990">
                  <c:v>8813.4372958096919</c:v>
                </c:pt>
                <c:pt idx="1991">
                  <c:v>8782.9176206184711</c:v>
                </c:pt>
                <c:pt idx="1992">
                  <c:v>8722.52907154286</c:v>
                </c:pt>
                <c:pt idx="1993">
                  <c:v>8537.6289237049514</c:v>
                </c:pt>
                <c:pt idx="1994">
                  <c:v>8601.3414301167468</c:v>
                </c:pt>
                <c:pt idx="1995">
                  <c:v>8526.9742995321358</c:v>
                </c:pt>
                <c:pt idx="1996">
                  <c:v>8466.5936058457974</c:v>
                </c:pt>
                <c:pt idx="1997">
                  <c:v>8350.2987580688095</c:v>
                </c:pt>
                <c:pt idx="1998">
                  <c:v>8210.5736148021369</c:v>
                </c:pt>
                <c:pt idx="1999">
                  <c:v>8090.963736164148</c:v>
                </c:pt>
                <c:pt idx="2000">
                  <c:v>7958.5779772577944</c:v>
                </c:pt>
                <c:pt idx="2001">
                  <c:v>7774.2921872672541</c:v>
                </c:pt>
                <c:pt idx="2002">
                  <c:v>7607.8759243371833</c:v>
                </c:pt>
                <c:pt idx="2003">
                  <c:v>7470.9732546261648</c:v>
                </c:pt>
                <c:pt idx="2004">
                  <c:v>7328.1039294061993</c:v>
                </c:pt>
                <c:pt idx="2005">
                  <c:v>7159.0361427729058</c:v>
                </c:pt>
                <c:pt idx="2006">
                  <c:v>6983.1398163739668</c:v>
                </c:pt>
                <c:pt idx="2007">
                  <c:v>6905.1608994827147</c:v>
                </c:pt>
                <c:pt idx="2008">
                  <c:v>6768.6231688391254</c:v>
                </c:pt>
                <c:pt idx="2009">
                  <c:v>6698.0855064149036</c:v>
                </c:pt>
                <c:pt idx="2010">
                  <c:v>6599.5014660872184</c:v>
                </c:pt>
                <c:pt idx="2011">
                  <c:v>6497.1272200417152</c:v>
                </c:pt>
                <c:pt idx="2012">
                  <c:v>6453.5433024860222</c:v>
                </c:pt>
                <c:pt idx="2013">
                  <c:v>6373.2636464076768</c:v>
                </c:pt>
                <c:pt idx="2014">
                  <c:v>6333.1077798634751</c:v>
                </c:pt>
                <c:pt idx="2015">
                  <c:v>6223.8704662520431</c:v>
                </c:pt>
                <c:pt idx="2016">
                  <c:v>6190.8353331775033</c:v>
                </c:pt>
                <c:pt idx="2017">
                  <c:v>6134.2802891355977</c:v>
                </c:pt>
                <c:pt idx="2018">
                  <c:v>6089.4692356754813</c:v>
                </c:pt>
                <c:pt idx="2019">
                  <c:v>6012.8556435689616</c:v>
                </c:pt>
                <c:pt idx="2020">
                  <c:v>5983.0322316917882</c:v>
                </c:pt>
                <c:pt idx="2021">
                  <c:v>5899.5176629604775</c:v>
                </c:pt>
                <c:pt idx="2022">
                  <c:v>5821.7926353080647</c:v>
                </c:pt>
                <c:pt idx="2023">
                  <c:v>5694.0552787676161</c:v>
                </c:pt>
                <c:pt idx="2024">
                  <c:v>5498.9120623951412</c:v>
                </c:pt>
                <c:pt idx="2025">
                  <c:v>5381.0440931027015</c:v>
                </c:pt>
                <c:pt idx="2026">
                  <c:v>5231.1466877349339</c:v>
                </c:pt>
                <c:pt idx="2027">
                  <c:v>5097.8664758497225</c:v>
                </c:pt>
                <c:pt idx="2028">
                  <c:v>4981.6680408489001</c:v>
                </c:pt>
                <c:pt idx="2029">
                  <c:v>4861.4965179629435</c:v>
                </c:pt>
                <c:pt idx="2030">
                  <c:v>4744.3033198975181</c:v>
                </c:pt>
                <c:pt idx="2031">
                  <c:v>4698.3044878993151</c:v>
                </c:pt>
                <c:pt idx="2032">
                  <c:v>4632.7822695378354</c:v>
                </c:pt>
                <c:pt idx="2033">
                  <c:v>4481.6364254928994</c:v>
                </c:pt>
                <c:pt idx="2034">
                  <c:v>4585.2206964449151</c:v>
                </c:pt>
                <c:pt idx="2035">
                  <c:v>4410.9892226472848</c:v>
                </c:pt>
                <c:pt idx="2036">
                  <c:v>4387.5869687325448</c:v>
                </c:pt>
                <c:pt idx="2037">
                  <c:v>4329.0179950704996</c:v>
                </c:pt>
                <c:pt idx="2038">
                  <c:v>4286.8307193459823</c:v>
                </c:pt>
                <c:pt idx="2039">
                  <c:v>4181.6947261546757</c:v>
                </c:pt>
                <c:pt idx="2040">
                  <c:v>4101.4943402770687</c:v>
                </c:pt>
                <c:pt idx="2041">
                  <c:v>3989.0773474086573</c:v>
                </c:pt>
                <c:pt idx="2042">
                  <c:v>3830.2711355789706</c:v>
                </c:pt>
                <c:pt idx="2043">
                  <c:v>3711.3291381636409</c:v>
                </c:pt>
                <c:pt idx="2044">
                  <c:v>3584.6789261238005</c:v>
                </c:pt>
                <c:pt idx="2045">
                  <c:v>3507.0604185084662</c:v>
                </c:pt>
                <c:pt idx="2046">
                  <c:v>3433.5212110337561</c:v>
                </c:pt>
                <c:pt idx="2047">
                  <c:v>3369.3344611300181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-2.1320657911409302E-2</c:v>
                </c:pt>
                <c:pt idx="1">
                  <c:v>-0.50040183526656712</c:v>
                </c:pt>
                <c:pt idx="2">
                  <c:v>0.2758104763996978</c:v>
                </c:pt>
                <c:pt idx="3">
                  <c:v>1.5272952138590812E-2</c:v>
                </c:pt>
                <c:pt idx="4">
                  <c:v>-7.6644235984543485</c:v>
                </c:pt>
                <c:pt idx="5">
                  <c:v>-3.6467270870756749</c:v>
                </c:pt>
                <c:pt idx="6">
                  <c:v>13.710164345662918</c:v>
                </c:pt>
                <c:pt idx="7">
                  <c:v>5.8177534411522629</c:v>
                </c:pt>
                <c:pt idx="8">
                  <c:v>6.0549774976892081</c:v>
                </c:pt>
                <c:pt idx="9">
                  <c:v>2.6969339945077877</c:v>
                </c:pt>
                <c:pt idx="10">
                  <c:v>-3.1273636406799028</c:v>
                </c:pt>
                <c:pt idx="11">
                  <c:v>17.903538920479491</c:v>
                </c:pt>
                <c:pt idx="12">
                  <c:v>-2.476079862665415</c:v>
                </c:pt>
                <c:pt idx="13">
                  <c:v>0.58865992191323357</c:v>
                </c:pt>
                <c:pt idx="14">
                  <c:v>0.62827213286584538</c:v>
                </c:pt>
                <c:pt idx="15">
                  <c:v>0.65585940969651801</c:v>
                </c:pt>
                <c:pt idx="16">
                  <c:v>-0.50360031622483348</c:v>
                </c:pt>
                <c:pt idx="17">
                  <c:v>2.6660170909028125</c:v>
                </c:pt>
                <c:pt idx="18">
                  <c:v>-2.5557027139023489</c:v>
                </c:pt>
                <c:pt idx="19">
                  <c:v>-0.88967084736708557</c:v>
                </c:pt>
                <c:pt idx="20">
                  <c:v>7.5510974241773283</c:v>
                </c:pt>
                <c:pt idx="21">
                  <c:v>-1.6599639064344274</c:v>
                </c:pt>
                <c:pt idx="22">
                  <c:v>4.4946549545324501</c:v>
                </c:pt>
                <c:pt idx="23">
                  <c:v>2.945103086218694</c:v>
                </c:pt>
                <c:pt idx="24">
                  <c:v>-6.0383809752332809</c:v>
                </c:pt>
                <c:pt idx="25">
                  <c:v>-0.56382438615082719</c:v>
                </c:pt>
                <c:pt idx="26">
                  <c:v>-11.186676565722905</c:v>
                </c:pt>
                <c:pt idx="27">
                  <c:v>-8.6881059387673076</c:v>
                </c:pt>
                <c:pt idx="28">
                  <c:v>-3.2729813330628303</c:v>
                </c:pt>
                <c:pt idx="29">
                  <c:v>-9.8194876366503649</c:v>
                </c:pt>
                <c:pt idx="30">
                  <c:v>1.773159898225515</c:v>
                </c:pt>
                <c:pt idx="31">
                  <c:v>-0.36508848932055571</c:v>
                </c:pt>
                <c:pt idx="32">
                  <c:v>2.6406991020630244</c:v>
                </c:pt>
                <c:pt idx="33">
                  <c:v>5.0375039714787135</c:v>
                </c:pt>
                <c:pt idx="34">
                  <c:v>-1.7184173525287179</c:v>
                </c:pt>
                <c:pt idx="35">
                  <c:v>-1.9139844659544565</c:v>
                </c:pt>
                <c:pt idx="36">
                  <c:v>1.5267100190672522</c:v>
                </c:pt>
                <c:pt idx="37">
                  <c:v>2.3475888064858168</c:v>
                </c:pt>
                <c:pt idx="38">
                  <c:v>-3.668053383749907</c:v>
                </c:pt>
                <c:pt idx="39">
                  <c:v>3.1277831428183163</c:v>
                </c:pt>
                <c:pt idx="40">
                  <c:v>-11.497146599473638</c:v>
                </c:pt>
                <c:pt idx="41">
                  <c:v>-2.5518446197810363</c:v>
                </c:pt>
                <c:pt idx="42">
                  <c:v>-2.5222835819126317</c:v>
                </c:pt>
                <c:pt idx="43">
                  <c:v>6.8690874341124299</c:v>
                </c:pt>
                <c:pt idx="44">
                  <c:v>7.2134375632417118</c:v>
                </c:pt>
                <c:pt idx="45">
                  <c:v>2.2875174543954131</c:v>
                </c:pt>
                <c:pt idx="46">
                  <c:v>-1.8498002099478867</c:v>
                </c:pt>
                <c:pt idx="47">
                  <c:v>-5.8561469746351804</c:v>
                </c:pt>
                <c:pt idx="48">
                  <c:v>0.8308249856362977</c:v>
                </c:pt>
                <c:pt idx="49">
                  <c:v>-1.1555095184643847</c:v>
                </c:pt>
                <c:pt idx="50">
                  <c:v>-1.5596340150399328</c:v>
                </c:pt>
                <c:pt idx="51">
                  <c:v>0.81215723994739619</c:v>
                </c:pt>
                <c:pt idx="52">
                  <c:v>-1.6883723958231371</c:v>
                </c:pt>
                <c:pt idx="53">
                  <c:v>-0.98499932385578859</c:v>
                </c:pt>
                <c:pt idx="54">
                  <c:v>-1.4330032491458269</c:v>
                </c:pt>
                <c:pt idx="55">
                  <c:v>5.2219126332124688</c:v>
                </c:pt>
                <c:pt idx="56">
                  <c:v>3.6285057432304484</c:v>
                </c:pt>
                <c:pt idx="57">
                  <c:v>4.4640908079402379</c:v>
                </c:pt>
                <c:pt idx="58">
                  <c:v>8.4246245466552523</c:v>
                </c:pt>
                <c:pt idx="59">
                  <c:v>-4.4939718983134753</c:v>
                </c:pt>
                <c:pt idx="60">
                  <c:v>6.8051982970545168</c:v>
                </c:pt>
                <c:pt idx="61">
                  <c:v>4.2043835764803816</c:v>
                </c:pt>
                <c:pt idx="62">
                  <c:v>6.0913504429747718</c:v>
                </c:pt>
                <c:pt idx="63">
                  <c:v>0.20443434306963582</c:v>
                </c:pt>
                <c:pt idx="64">
                  <c:v>0.18779186585135221</c:v>
                </c:pt>
                <c:pt idx="65">
                  <c:v>6.0791727650423013</c:v>
                </c:pt>
                <c:pt idx="66">
                  <c:v>-2.3612879500316808</c:v>
                </c:pt>
                <c:pt idx="67">
                  <c:v>2.488262119343517</c:v>
                </c:pt>
                <c:pt idx="68">
                  <c:v>6.0956790021537586</c:v>
                </c:pt>
                <c:pt idx="69">
                  <c:v>0.46795901736425094</c:v>
                </c:pt>
                <c:pt idx="70">
                  <c:v>8.6626405270512237</c:v>
                </c:pt>
                <c:pt idx="71">
                  <c:v>0.14191540393557034</c:v>
                </c:pt>
                <c:pt idx="72">
                  <c:v>7.1032869476167093</c:v>
                </c:pt>
                <c:pt idx="73">
                  <c:v>0.73226644346857483</c:v>
                </c:pt>
                <c:pt idx="74">
                  <c:v>-2.8408386855807635</c:v>
                </c:pt>
                <c:pt idx="75">
                  <c:v>7.98173980502213</c:v>
                </c:pt>
                <c:pt idx="76">
                  <c:v>1.4246413198439427</c:v>
                </c:pt>
                <c:pt idx="77">
                  <c:v>-5.7576804152866998</c:v>
                </c:pt>
                <c:pt idx="78">
                  <c:v>4.3368572782422348</c:v>
                </c:pt>
                <c:pt idx="79">
                  <c:v>3.6646622295060638</c:v>
                </c:pt>
                <c:pt idx="80">
                  <c:v>-4.9140497332078894</c:v>
                </c:pt>
                <c:pt idx="81">
                  <c:v>-3.162705882273201</c:v>
                </c:pt>
                <c:pt idx="82">
                  <c:v>7.4068707153534774</c:v>
                </c:pt>
                <c:pt idx="83">
                  <c:v>-2.1987503519095526</c:v>
                </c:pt>
                <c:pt idx="84">
                  <c:v>3.3147201501761856</c:v>
                </c:pt>
                <c:pt idx="85">
                  <c:v>1.488330646848226</c:v>
                </c:pt>
                <c:pt idx="86">
                  <c:v>2.5330395866865274</c:v>
                </c:pt>
                <c:pt idx="87">
                  <c:v>-3.5250377861995617</c:v>
                </c:pt>
                <c:pt idx="88">
                  <c:v>4.469131454939486</c:v>
                </c:pt>
                <c:pt idx="89">
                  <c:v>3.7722930795612797</c:v>
                </c:pt>
                <c:pt idx="90">
                  <c:v>-5.2934447733335901</c:v>
                </c:pt>
                <c:pt idx="91">
                  <c:v>-2.5682612187578115</c:v>
                </c:pt>
                <c:pt idx="92">
                  <c:v>-5.4829441082064818</c:v>
                </c:pt>
                <c:pt idx="93">
                  <c:v>-3.5736285962155989</c:v>
                </c:pt>
                <c:pt idx="94">
                  <c:v>-0.38157751498857806</c:v>
                </c:pt>
                <c:pt idx="95">
                  <c:v>-2.9221897175182221</c:v>
                </c:pt>
                <c:pt idx="96">
                  <c:v>-12.412759204256986</c:v>
                </c:pt>
                <c:pt idx="97">
                  <c:v>1.8954171108359787</c:v>
                </c:pt>
                <c:pt idx="98">
                  <c:v>-5.2507382428864844</c:v>
                </c:pt>
                <c:pt idx="99">
                  <c:v>1.1519902217090134</c:v>
                </c:pt>
                <c:pt idx="100">
                  <c:v>4.4395275241822105</c:v>
                </c:pt>
                <c:pt idx="101">
                  <c:v>4.4993996312899753</c:v>
                </c:pt>
                <c:pt idx="102">
                  <c:v>3.1469372838843697</c:v>
                </c:pt>
                <c:pt idx="103">
                  <c:v>-9.315652631402088</c:v>
                </c:pt>
                <c:pt idx="104">
                  <c:v>12.410946568151076</c:v>
                </c:pt>
                <c:pt idx="105">
                  <c:v>-3.9889845115696403</c:v>
                </c:pt>
                <c:pt idx="106">
                  <c:v>10.352955594727405</c:v>
                </c:pt>
                <c:pt idx="107">
                  <c:v>-3.6487467010590535</c:v>
                </c:pt>
                <c:pt idx="108">
                  <c:v>4.2440769393351161</c:v>
                </c:pt>
                <c:pt idx="109">
                  <c:v>-7.7213159322157026</c:v>
                </c:pt>
                <c:pt idx="110">
                  <c:v>-2.7574917962201653</c:v>
                </c:pt>
                <c:pt idx="111">
                  <c:v>-6.6320040597490788</c:v>
                </c:pt>
                <c:pt idx="112">
                  <c:v>-6.081840483152348</c:v>
                </c:pt>
                <c:pt idx="113">
                  <c:v>3.6801055252259971</c:v>
                </c:pt>
                <c:pt idx="114">
                  <c:v>7.4897281704147645</c:v>
                </c:pt>
                <c:pt idx="115">
                  <c:v>6.0384228463751697</c:v>
                </c:pt>
                <c:pt idx="116">
                  <c:v>4.597012745922882</c:v>
                </c:pt>
                <c:pt idx="117">
                  <c:v>-6.9571829928806324</c:v>
                </c:pt>
                <c:pt idx="118">
                  <c:v>7.864805816848218</c:v>
                </c:pt>
                <c:pt idx="119">
                  <c:v>9.5502177110533921</c:v>
                </c:pt>
                <c:pt idx="120">
                  <c:v>2.6381329898263175</c:v>
                </c:pt>
                <c:pt idx="121">
                  <c:v>-0.23836646530071448</c:v>
                </c:pt>
                <c:pt idx="122">
                  <c:v>3.3113441193203812</c:v>
                </c:pt>
                <c:pt idx="123">
                  <c:v>5.3866306913110407</c:v>
                </c:pt>
                <c:pt idx="124">
                  <c:v>3.7401135893842934</c:v>
                </c:pt>
                <c:pt idx="125">
                  <c:v>3.831165704061732</c:v>
                </c:pt>
                <c:pt idx="126">
                  <c:v>5.5138478824140975</c:v>
                </c:pt>
                <c:pt idx="127">
                  <c:v>9.6110315642623618</c:v>
                </c:pt>
                <c:pt idx="128">
                  <c:v>-2.0985349491355123</c:v>
                </c:pt>
                <c:pt idx="129">
                  <c:v>10.466280571975631</c:v>
                </c:pt>
                <c:pt idx="130">
                  <c:v>-0.37350357004891066</c:v>
                </c:pt>
                <c:pt idx="131">
                  <c:v>4.0142224674609679</c:v>
                </c:pt>
                <c:pt idx="132">
                  <c:v>2.8999286888049483</c:v>
                </c:pt>
                <c:pt idx="133">
                  <c:v>11.158284680876989</c:v>
                </c:pt>
                <c:pt idx="134">
                  <c:v>7.0238575022806344</c:v>
                </c:pt>
                <c:pt idx="135">
                  <c:v>12.197733667160094</c:v>
                </c:pt>
                <c:pt idx="136">
                  <c:v>11.427777835721599</c:v>
                </c:pt>
                <c:pt idx="137">
                  <c:v>9.0496426015124598</c:v>
                </c:pt>
                <c:pt idx="138">
                  <c:v>7.9765686444178527</c:v>
                </c:pt>
                <c:pt idx="139">
                  <c:v>8.0483937651971473</c:v>
                </c:pt>
                <c:pt idx="140">
                  <c:v>7.7356723660067814</c:v>
                </c:pt>
                <c:pt idx="141">
                  <c:v>-0.6084575867958506</c:v>
                </c:pt>
                <c:pt idx="142">
                  <c:v>9.1860912040172593</c:v>
                </c:pt>
                <c:pt idx="143">
                  <c:v>16.852211831713191</c:v>
                </c:pt>
                <c:pt idx="144">
                  <c:v>8.6039355982605912</c:v>
                </c:pt>
                <c:pt idx="145">
                  <c:v>3.7051810571036299</c:v>
                </c:pt>
                <c:pt idx="146">
                  <c:v>10.263493099634672</c:v>
                </c:pt>
                <c:pt idx="147">
                  <c:v>14.745943275882269</c:v>
                </c:pt>
                <c:pt idx="148">
                  <c:v>21.636792268807085</c:v>
                </c:pt>
                <c:pt idx="149">
                  <c:v>15.406252705274653</c:v>
                </c:pt>
                <c:pt idx="150">
                  <c:v>7.0454684653086588</c:v>
                </c:pt>
                <c:pt idx="151">
                  <c:v>10.670808585808345</c:v>
                </c:pt>
                <c:pt idx="152">
                  <c:v>5.1714009946628039</c:v>
                </c:pt>
                <c:pt idx="153">
                  <c:v>1.0650608359917442</c:v>
                </c:pt>
                <c:pt idx="154">
                  <c:v>8.9897327001716576</c:v>
                </c:pt>
                <c:pt idx="155">
                  <c:v>19.890803819426878</c:v>
                </c:pt>
                <c:pt idx="156">
                  <c:v>4.5631838294330578</c:v>
                </c:pt>
                <c:pt idx="157">
                  <c:v>19.303832760789078</c:v>
                </c:pt>
                <c:pt idx="158">
                  <c:v>14.283774591791087</c:v>
                </c:pt>
                <c:pt idx="159">
                  <c:v>18.545991995897452</c:v>
                </c:pt>
                <c:pt idx="160">
                  <c:v>13.895320580865416</c:v>
                </c:pt>
                <c:pt idx="161">
                  <c:v>22.619468398593824</c:v>
                </c:pt>
                <c:pt idx="162">
                  <c:v>14.98374287329284</c:v>
                </c:pt>
                <c:pt idx="163">
                  <c:v>26.127955129424492</c:v>
                </c:pt>
                <c:pt idx="164">
                  <c:v>18.064328636963467</c:v>
                </c:pt>
                <c:pt idx="165">
                  <c:v>9.3136033064087655</c:v>
                </c:pt>
                <c:pt idx="166">
                  <c:v>19.646306272279219</c:v>
                </c:pt>
                <c:pt idx="167">
                  <c:v>13.596525258586155</c:v>
                </c:pt>
                <c:pt idx="168">
                  <c:v>17.147519135997243</c:v>
                </c:pt>
                <c:pt idx="169">
                  <c:v>25.787875954812421</c:v>
                </c:pt>
                <c:pt idx="170">
                  <c:v>20.282493124039206</c:v>
                </c:pt>
                <c:pt idx="171">
                  <c:v>23.007694662133531</c:v>
                </c:pt>
                <c:pt idx="172">
                  <c:v>16.335212943354293</c:v>
                </c:pt>
                <c:pt idx="173">
                  <c:v>22.827019768623472</c:v>
                </c:pt>
                <c:pt idx="174">
                  <c:v>21.800615103336725</c:v>
                </c:pt>
                <c:pt idx="175">
                  <c:v>29.613898961262635</c:v>
                </c:pt>
                <c:pt idx="176">
                  <c:v>14.603254966796726</c:v>
                </c:pt>
                <c:pt idx="177">
                  <c:v>31.804010037057651</c:v>
                </c:pt>
                <c:pt idx="178">
                  <c:v>35.979426405108029</c:v>
                </c:pt>
                <c:pt idx="179">
                  <c:v>28.418999039905714</c:v>
                </c:pt>
                <c:pt idx="180">
                  <c:v>21.246213163314223</c:v>
                </c:pt>
                <c:pt idx="181">
                  <c:v>27.084417451330296</c:v>
                </c:pt>
                <c:pt idx="182">
                  <c:v>29.016488398526462</c:v>
                </c:pt>
                <c:pt idx="183">
                  <c:v>24.803613985935669</c:v>
                </c:pt>
                <c:pt idx="184">
                  <c:v>33.761653100088438</c:v>
                </c:pt>
                <c:pt idx="185">
                  <c:v>26.574896573819728</c:v>
                </c:pt>
                <c:pt idx="186">
                  <c:v>41.812369687990156</c:v>
                </c:pt>
                <c:pt idx="187">
                  <c:v>36.733595058377716</c:v>
                </c:pt>
                <c:pt idx="188">
                  <c:v>29.963430353509011</c:v>
                </c:pt>
                <c:pt idx="189">
                  <c:v>32.722859634281633</c:v>
                </c:pt>
                <c:pt idx="190">
                  <c:v>33.112587341977985</c:v>
                </c:pt>
                <c:pt idx="191">
                  <c:v>35.632706362278384</c:v>
                </c:pt>
                <c:pt idx="192">
                  <c:v>38.744546423720976</c:v>
                </c:pt>
                <c:pt idx="193">
                  <c:v>36.796124116692454</c:v>
                </c:pt>
                <c:pt idx="194">
                  <c:v>44.074231850971159</c:v>
                </c:pt>
                <c:pt idx="195">
                  <c:v>35.1948585481137</c:v>
                </c:pt>
                <c:pt idx="196">
                  <c:v>45.958391205144324</c:v>
                </c:pt>
                <c:pt idx="197">
                  <c:v>39.139965442596122</c:v>
                </c:pt>
                <c:pt idx="198">
                  <c:v>42.137769600057709</c:v>
                </c:pt>
                <c:pt idx="199">
                  <c:v>42.151309636892904</c:v>
                </c:pt>
                <c:pt idx="200">
                  <c:v>39.190535366923029</c:v>
                </c:pt>
                <c:pt idx="201">
                  <c:v>50.085465088295336</c:v>
                </c:pt>
                <c:pt idx="202">
                  <c:v>46.7145043723404</c:v>
                </c:pt>
                <c:pt idx="203">
                  <c:v>56.587646506134945</c:v>
                </c:pt>
                <c:pt idx="204">
                  <c:v>54.334144179065277</c:v>
                </c:pt>
                <c:pt idx="205">
                  <c:v>53.059568020751215</c:v>
                </c:pt>
                <c:pt idx="206">
                  <c:v>53.159491562252754</c:v>
                </c:pt>
                <c:pt idx="207">
                  <c:v>59.977917228395484</c:v>
                </c:pt>
                <c:pt idx="208">
                  <c:v>58.606301713494588</c:v>
                </c:pt>
                <c:pt idx="209">
                  <c:v>66.932778215075814</c:v>
                </c:pt>
                <c:pt idx="210">
                  <c:v>65.327618743402013</c:v>
                </c:pt>
                <c:pt idx="211">
                  <c:v>67.434099243721448</c:v>
                </c:pt>
                <c:pt idx="212">
                  <c:v>67.817918090709838</c:v>
                </c:pt>
                <c:pt idx="213">
                  <c:v>73.491224533130833</c:v>
                </c:pt>
                <c:pt idx="214">
                  <c:v>72.878193784227221</c:v>
                </c:pt>
                <c:pt idx="215">
                  <c:v>73.900975592486475</c:v>
                </c:pt>
                <c:pt idx="216">
                  <c:v>74.854188369614235</c:v>
                </c:pt>
                <c:pt idx="217">
                  <c:v>84.497885027585653</c:v>
                </c:pt>
                <c:pt idx="218">
                  <c:v>84.160097010124161</c:v>
                </c:pt>
                <c:pt idx="219">
                  <c:v>79.33914649393131</c:v>
                </c:pt>
                <c:pt idx="220">
                  <c:v>84.015368813745965</c:v>
                </c:pt>
                <c:pt idx="221">
                  <c:v>89.978418677363095</c:v>
                </c:pt>
                <c:pt idx="222">
                  <c:v>92.225296728584567</c:v>
                </c:pt>
                <c:pt idx="223">
                  <c:v>94.085479240531356</c:v>
                </c:pt>
                <c:pt idx="224">
                  <c:v>101.9105104396051</c:v>
                </c:pt>
                <c:pt idx="225">
                  <c:v>98.775385411979187</c:v>
                </c:pt>
                <c:pt idx="226">
                  <c:v>102.49551904400028</c:v>
                </c:pt>
                <c:pt idx="227">
                  <c:v>105.17545055025647</c:v>
                </c:pt>
                <c:pt idx="228">
                  <c:v>109.47287358033617</c:v>
                </c:pt>
                <c:pt idx="229">
                  <c:v>112.37719937452738</c:v>
                </c:pt>
                <c:pt idx="230">
                  <c:v>113.24805356385241</c:v>
                </c:pt>
                <c:pt idx="231">
                  <c:v>111.53856622969317</c:v>
                </c:pt>
                <c:pt idx="232">
                  <c:v>115.04448144553118</c:v>
                </c:pt>
                <c:pt idx="233">
                  <c:v>127.96929147688604</c:v>
                </c:pt>
                <c:pt idx="234">
                  <c:v>124.1224224119286</c:v>
                </c:pt>
                <c:pt idx="235">
                  <c:v>123.55738627122378</c:v>
                </c:pt>
                <c:pt idx="236">
                  <c:v>130.70916121636589</c:v>
                </c:pt>
                <c:pt idx="237">
                  <c:v>133.95502533357978</c:v>
                </c:pt>
                <c:pt idx="238">
                  <c:v>134.06641448286354</c:v>
                </c:pt>
                <c:pt idx="239">
                  <c:v>142.4895825750317</c:v>
                </c:pt>
                <c:pt idx="240">
                  <c:v>143.40444958300446</c:v>
                </c:pt>
                <c:pt idx="241">
                  <c:v>140.50877005151045</c:v>
                </c:pt>
                <c:pt idx="242">
                  <c:v>150.34123211133846</c:v>
                </c:pt>
                <c:pt idx="243">
                  <c:v>150.85633028948052</c:v>
                </c:pt>
                <c:pt idx="244">
                  <c:v>166.14794348481951</c:v>
                </c:pt>
                <c:pt idx="245">
                  <c:v>169.62163991263537</c:v>
                </c:pt>
                <c:pt idx="246">
                  <c:v>158.50535340072264</c:v>
                </c:pt>
                <c:pt idx="247">
                  <c:v>163.97834127876837</c:v>
                </c:pt>
                <c:pt idx="248">
                  <c:v>159.52701138386743</c:v>
                </c:pt>
                <c:pt idx="249">
                  <c:v>188.74120131114881</c:v>
                </c:pt>
                <c:pt idx="250">
                  <c:v>170.44162398430001</c:v>
                </c:pt>
                <c:pt idx="251">
                  <c:v>186.8228598625368</c:v>
                </c:pt>
                <c:pt idx="252">
                  <c:v>191.42806383227884</c:v>
                </c:pt>
                <c:pt idx="253">
                  <c:v>201.34754274652647</c:v>
                </c:pt>
                <c:pt idx="254">
                  <c:v>208.07629622663052</c:v>
                </c:pt>
                <c:pt idx="255">
                  <c:v>207.75815555498423</c:v>
                </c:pt>
                <c:pt idx="256">
                  <c:v>215.96971109169056</c:v>
                </c:pt>
                <c:pt idx="257">
                  <c:v>206.68993600231306</c:v>
                </c:pt>
                <c:pt idx="258">
                  <c:v>216.80335740240849</c:v>
                </c:pt>
                <c:pt idx="259">
                  <c:v>218.65117833834773</c:v>
                </c:pt>
                <c:pt idx="260">
                  <c:v>226.81275381739812</c:v>
                </c:pt>
                <c:pt idx="261">
                  <c:v>224.41636473231631</c:v>
                </c:pt>
                <c:pt idx="262">
                  <c:v>244.44736648475231</c:v>
                </c:pt>
                <c:pt idx="263">
                  <c:v>242.20915198236037</c:v>
                </c:pt>
                <c:pt idx="264">
                  <c:v>248.36264829171182</c:v>
                </c:pt>
                <c:pt idx="265">
                  <c:v>254.97592929271514</c:v>
                </c:pt>
                <c:pt idx="266">
                  <c:v>261.72801625072367</c:v>
                </c:pt>
                <c:pt idx="267">
                  <c:v>252.87312590256948</c:v>
                </c:pt>
                <c:pt idx="268">
                  <c:v>271.07199886284843</c:v>
                </c:pt>
                <c:pt idx="269">
                  <c:v>269.44866184598095</c:v>
                </c:pt>
                <c:pt idx="270">
                  <c:v>279.36104669188143</c:v>
                </c:pt>
                <c:pt idx="271">
                  <c:v>275.56766832215385</c:v>
                </c:pt>
                <c:pt idx="272">
                  <c:v>292.50540980802117</c:v>
                </c:pt>
                <c:pt idx="273">
                  <c:v>292.62353831957159</c:v>
                </c:pt>
                <c:pt idx="274">
                  <c:v>303.50169610590484</c:v>
                </c:pt>
                <c:pt idx="275">
                  <c:v>306.37240287803587</c:v>
                </c:pt>
                <c:pt idx="276">
                  <c:v>311.85603055796582</c:v>
                </c:pt>
                <c:pt idx="277">
                  <c:v>319.00813917859546</c:v>
                </c:pt>
                <c:pt idx="278">
                  <c:v>333.51601090716463</c:v>
                </c:pt>
                <c:pt idx="279">
                  <c:v>332.93229172643976</c:v>
                </c:pt>
                <c:pt idx="280">
                  <c:v>344.07180794424244</c:v>
                </c:pt>
                <c:pt idx="281">
                  <c:v>338.5757019459802</c:v>
                </c:pt>
                <c:pt idx="282">
                  <c:v>351.3962370428975</c:v>
                </c:pt>
                <c:pt idx="283">
                  <c:v>349.21342067154433</c:v>
                </c:pt>
                <c:pt idx="284">
                  <c:v>347.83357010255702</c:v>
                </c:pt>
                <c:pt idx="285">
                  <c:v>342.58160513558937</c:v>
                </c:pt>
                <c:pt idx="286">
                  <c:v>340.76613441819205</c:v>
                </c:pt>
                <c:pt idx="287">
                  <c:v>344.73868123410176</c:v>
                </c:pt>
                <c:pt idx="288">
                  <c:v>353.24549197015756</c:v>
                </c:pt>
                <c:pt idx="289">
                  <c:v>355.16345574243877</c:v>
                </c:pt>
                <c:pt idx="290">
                  <c:v>374.17602952434714</c:v>
                </c:pt>
                <c:pt idx="291">
                  <c:v>372.50767999236257</c:v>
                </c:pt>
                <c:pt idx="292">
                  <c:v>399.89667124939854</c:v>
                </c:pt>
                <c:pt idx="293">
                  <c:v>417.60864241097607</c:v>
                </c:pt>
                <c:pt idx="294">
                  <c:v>424.39079985809263</c:v>
                </c:pt>
                <c:pt idx="295">
                  <c:v>437.37854692772771</c:v>
                </c:pt>
                <c:pt idx="296">
                  <c:v>448.56662248700195</c:v>
                </c:pt>
                <c:pt idx="297">
                  <c:v>447.54021925956152</c:v>
                </c:pt>
                <c:pt idx="298">
                  <c:v>449.53734480138246</c:v>
                </c:pt>
                <c:pt idx="299">
                  <c:v>442.88610800149445</c:v>
                </c:pt>
                <c:pt idx="300">
                  <c:v>437.45681664732274</c:v>
                </c:pt>
                <c:pt idx="301">
                  <c:v>433.81600300599882</c:v>
                </c:pt>
                <c:pt idx="302">
                  <c:v>412.60461694436179</c:v>
                </c:pt>
                <c:pt idx="303">
                  <c:v>407.4182166125409</c:v>
                </c:pt>
                <c:pt idx="304">
                  <c:v>435.56943879707637</c:v>
                </c:pt>
                <c:pt idx="305">
                  <c:v>446.90395027237952</c:v>
                </c:pt>
                <c:pt idx="306">
                  <c:v>486.52649380059233</c:v>
                </c:pt>
                <c:pt idx="307">
                  <c:v>514.18504945810685</c:v>
                </c:pt>
                <c:pt idx="308">
                  <c:v>547.85152910488364</c:v>
                </c:pt>
                <c:pt idx="309">
                  <c:v>566.14232754795978</c:v>
                </c:pt>
                <c:pt idx="310">
                  <c:v>584.65807796238369</c:v>
                </c:pt>
                <c:pt idx="311">
                  <c:v>624.87958148770929</c:v>
                </c:pt>
                <c:pt idx="312">
                  <c:v>655.14559143947008</c:v>
                </c:pt>
                <c:pt idx="313">
                  <c:v>657.95268884535733</c:v>
                </c:pt>
                <c:pt idx="314">
                  <c:v>632.80866459243725</c:v>
                </c:pt>
                <c:pt idx="315">
                  <c:v>616.72265382082469</c:v>
                </c:pt>
                <c:pt idx="316">
                  <c:v>624.93680160879444</c:v>
                </c:pt>
                <c:pt idx="317">
                  <c:v>634.95284501979904</c:v>
                </c:pt>
                <c:pt idx="318">
                  <c:v>637.58028637736265</c:v>
                </c:pt>
                <c:pt idx="319">
                  <c:v>650.37144403319985</c:v>
                </c:pt>
                <c:pt idx="320">
                  <c:v>656.55463166823245</c:v>
                </c:pt>
                <c:pt idx="321">
                  <c:v>647.02989012468322</c:v>
                </c:pt>
                <c:pt idx="322">
                  <c:v>677.09781321534592</c:v>
                </c:pt>
                <c:pt idx="323">
                  <c:v>689.70232474086833</c:v>
                </c:pt>
                <c:pt idx="324">
                  <c:v>690.1628892380852</c:v>
                </c:pt>
                <c:pt idx="325">
                  <c:v>708.81512459326859</c:v>
                </c:pt>
                <c:pt idx="326">
                  <c:v>713.84424306307756</c:v>
                </c:pt>
                <c:pt idx="327">
                  <c:v>728.97441715777472</c:v>
                </c:pt>
                <c:pt idx="328">
                  <c:v>740.41510555712205</c:v>
                </c:pt>
                <c:pt idx="329">
                  <c:v>745.00874145851424</c:v>
                </c:pt>
                <c:pt idx="330">
                  <c:v>745.48144920823472</c:v>
                </c:pt>
                <c:pt idx="331">
                  <c:v>767.6039682968792</c:v>
                </c:pt>
                <c:pt idx="332">
                  <c:v>760.95008706837734</c:v>
                </c:pt>
                <c:pt idx="333">
                  <c:v>763.84629515661823</c:v>
                </c:pt>
                <c:pt idx="334">
                  <c:v>772.90305275556761</c:v>
                </c:pt>
                <c:pt idx="335">
                  <c:v>802.68586175203529</c:v>
                </c:pt>
                <c:pt idx="336">
                  <c:v>806.03732016314314</c:v>
                </c:pt>
                <c:pt idx="337">
                  <c:v>820.48051158860926</c:v>
                </c:pt>
                <c:pt idx="338">
                  <c:v>822.89568791886018</c:v>
                </c:pt>
                <c:pt idx="339">
                  <c:v>838.04697295470123</c:v>
                </c:pt>
                <c:pt idx="340">
                  <c:v>841.51953559859885</c:v>
                </c:pt>
                <c:pt idx="341">
                  <c:v>855.94127857931221</c:v>
                </c:pt>
                <c:pt idx="342">
                  <c:v>870.748858701573</c:v>
                </c:pt>
                <c:pt idx="343">
                  <c:v>870.53477408866138</c:v>
                </c:pt>
                <c:pt idx="344">
                  <c:v>890.50585927108705</c:v>
                </c:pt>
                <c:pt idx="345">
                  <c:v>900.30766206902899</c:v>
                </c:pt>
                <c:pt idx="346">
                  <c:v>904.7933557928651</c:v>
                </c:pt>
                <c:pt idx="347">
                  <c:v>914.01536757721169</c:v>
                </c:pt>
                <c:pt idx="348">
                  <c:v>925.84491346743528</c:v>
                </c:pt>
                <c:pt idx="349">
                  <c:v>933.86978147706554</c:v>
                </c:pt>
                <c:pt idx="350">
                  <c:v>942.64611456143166</c:v>
                </c:pt>
                <c:pt idx="351">
                  <c:v>947.10408177019735</c:v>
                </c:pt>
                <c:pt idx="352">
                  <c:v>964.74295019732938</c:v>
                </c:pt>
                <c:pt idx="353">
                  <c:v>981.76622813601352</c:v>
                </c:pt>
                <c:pt idx="354">
                  <c:v>976.76885449608312</c:v>
                </c:pt>
                <c:pt idx="355">
                  <c:v>997.93576087713063</c:v>
                </c:pt>
                <c:pt idx="356">
                  <c:v>1008.35503054533</c:v>
                </c:pt>
                <c:pt idx="357">
                  <c:v>1017.4335848141413</c:v>
                </c:pt>
                <c:pt idx="358">
                  <c:v>1027.9864588657458</c:v>
                </c:pt>
                <c:pt idx="359">
                  <c:v>1044.1223873239921</c:v>
                </c:pt>
                <c:pt idx="360">
                  <c:v>1057.8658682937967</c:v>
                </c:pt>
                <c:pt idx="361">
                  <c:v>1078.389413559973</c:v>
                </c:pt>
                <c:pt idx="362">
                  <c:v>1083.7525298397702</c:v>
                </c:pt>
                <c:pt idx="363">
                  <c:v>1101.6462591746376</c:v>
                </c:pt>
                <c:pt idx="364">
                  <c:v>1110.5731167592448</c:v>
                </c:pt>
                <c:pt idx="365">
                  <c:v>1118.482144334338</c:v>
                </c:pt>
                <c:pt idx="366">
                  <c:v>1127.9516680329573</c:v>
                </c:pt>
                <c:pt idx="367">
                  <c:v>1148.4769116915011</c:v>
                </c:pt>
                <c:pt idx="368">
                  <c:v>1167.2218635735803</c:v>
                </c:pt>
                <c:pt idx="369">
                  <c:v>1174.3117159126118</c:v>
                </c:pt>
                <c:pt idx="370">
                  <c:v>1181.8249277202135</c:v>
                </c:pt>
                <c:pt idx="371">
                  <c:v>1197.3474995681911</c:v>
                </c:pt>
                <c:pt idx="372">
                  <c:v>1211.9912167113889</c:v>
                </c:pt>
                <c:pt idx="373">
                  <c:v>1231.0091151162098</c:v>
                </c:pt>
                <c:pt idx="374">
                  <c:v>1236.2236922581426</c:v>
                </c:pt>
                <c:pt idx="375">
                  <c:v>1271.424777693752</c:v>
                </c:pt>
                <c:pt idx="376">
                  <c:v>1284.9049542692405</c:v>
                </c:pt>
                <c:pt idx="377">
                  <c:v>1298.5078180837395</c:v>
                </c:pt>
                <c:pt idx="378">
                  <c:v>1330.2578168680614</c:v>
                </c:pt>
                <c:pt idx="379">
                  <c:v>1042.1110144349886</c:v>
                </c:pt>
                <c:pt idx="380">
                  <c:v>1363.4771474389597</c:v>
                </c:pt>
                <c:pt idx="381">
                  <c:v>1372.2701722949901</c:v>
                </c:pt>
                <c:pt idx="382">
                  <c:v>1394.2353974266091</c:v>
                </c:pt>
                <c:pt idx="383">
                  <c:v>1411.5487209825483</c:v>
                </c:pt>
                <c:pt idx="384">
                  <c:v>1432.5955937534093</c:v>
                </c:pt>
                <c:pt idx="385">
                  <c:v>1440.3348406724463</c:v>
                </c:pt>
                <c:pt idx="386">
                  <c:v>1466.970192625025</c:v>
                </c:pt>
                <c:pt idx="387">
                  <c:v>1494.5458255141268</c:v>
                </c:pt>
                <c:pt idx="388">
                  <c:v>1509.8524063892928</c:v>
                </c:pt>
                <c:pt idx="389">
                  <c:v>1541.9153443114449</c:v>
                </c:pt>
                <c:pt idx="390">
                  <c:v>1570.514379963957</c:v>
                </c:pt>
                <c:pt idx="391">
                  <c:v>1577.6525090604659</c:v>
                </c:pt>
                <c:pt idx="392">
                  <c:v>1605.6293364098242</c:v>
                </c:pt>
                <c:pt idx="393">
                  <c:v>1636.66050744783</c:v>
                </c:pt>
                <c:pt idx="394">
                  <c:v>1665.6929209522036</c:v>
                </c:pt>
                <c:pt idx="395">
                  <c:v>1682.9040838461162</c:v>
                </c:pt>
                <c:pt idx="396">
                  <c:v>1713.9554973634752</c:v>
                </c:pt>
                <c:pt idx="397">
                  <c:v>1736.297720547738</c:v>
                </c:pt>
                <c:pt idx="398">
                  <c:v>1765.3923235304703</c:v>
                </c:pt>
                <c:pt idx="399">
                  <c:v>1801.3655523976868</c:v>
                </c:pt>
                <c:pt idx="400">
                  <c:v>1829.2708862558329</c:v>
                </c:pt>
                <c:pt idx="401">
                  <c:v>1856.0049817532104</c:v>
                </c:pt>
                <c:pt idx="402">
                  <c:v>1882.9131664431632</c:v>
                </c:pt>
                <c:pt idx="403">
                  <c:v>1910.2305828586088</c:v>
                </c:pt>
                <c:pt idx="404">
                  <c:v>1943.3964203784465</c:v>
                </c:pt>
                <c:pt idx="405">
                  <c:v>1962.3290326858771</c:v>
                </c:pt>
                <c:pt idx="406">
                  <c:v>1995.4981771417604</c:v>
                </c:pt>
                <c:pt idx="407">
                  <c:v>2026.1744592619063</c:v>
                </c:pt>
                <c:pt idx="408">
                  <c:v>2063.3392781765251</c:v>
                </c:pt>
                <c:pt idx="409">
                  <c:v>2092.9313079259782</c:v>
                </c:pt>
                <c:pt idx="410">
                  <c:v>2132.217718551854</c:v>
                </c:pt>
                <c:pt idx="411">
                  <c:v>2180.505665290641</c:v>
                </c:pt>
                <c:pt idx="412">
                  <c:v>2200.7792850961478</c:v>
                </c:pt>
                <c:pt idx="413">
                  <c:v>2230.7750233864404</c:v>
                </c:pt>
                <c:pt idx="414">
                  <c:v>2271.4192484431333</c:v>
                </c:pt>
                <c:pt idx="415">
                  <c:v>2315.3377788050402</c:v>
                </c:pt>
                <c:pt idx="416">
                  <c:v>2327.2208503894817</c:v>
                </c:pt>
                <c:pt idx="417">
                  <c:v>2394.4968739007859</c:v>
                </c:pt>
                <c:pt idx="418">
                  <c:v>2425.2919770627918</c:v>
                </c:pt>
                <c:pt idx="419">
                  <c:v>2469.4759412025392</c:v>
                </c:pt>
                <c:pt idx="420">
                  <c:v>2490.6118117977403</c:v>
                </c:pt>
                <c:pt idx="421">
                  <c:v>2552.2669575712757</c:v>
                </c:pt>
                <c:pt idx="422">
                  <c:v>2569.6372037772894</c:v>
                </c:pt>
                <c:pt idx="423">
                  <c:v>2600.61763431279</c:v>
                </c:pt>
                <c:pt idx="424">
                  <c:v>2643.5744536982438</c:v>
                </c:pt>
                <c:pt idx="425">
                  <c:v>2671.6905621908982</c:v>
                </c:pt>
                <c:pt idx="426">
                  <c:v>2736.0959745058767</c:v>
                </c:pt>
                <c:pt idx="427">
                  <c:v>2741.5341836345292</c:v>
                </c:pt>
                <c:pt idx="428">
                  <c:v>2812.5188720437236</c:v>
                </c:pt>
                <c:pt idx="429">
                  <c:v>2847.9590592047148</c:v>
                </c:pt>
                <c:pt idx="430">
                  <c:v>2900.0393935700295</c:v>
                </c:pt>
                <c:pt idx="431">
                  <c:v>2936.0411685590752</c:v>
                </c:pt>
                <c:pt idx="432">
                  <c:v>2997.3690360351898</c:v>
                </c:pt>
                <c:pt idx="433">
                  <c:v>3036.8356003743788</c:v>
                </c:pt>
                <c:pt idx="434">
                  <c:v>3082.7600900574585</c:v>
                </c:pt>
                <c:pt idx="435">
                  <c:v>3104.2233891375458</c:v>
                </c:pt>
                <c:pt idx="436">
                  <c:v>3187.3278537097272</c:v>
                </c:pt>
                <c:pt idx="437">
                  <c:v>3223.306589899802</c:v>
                </c:pt>
                <c:pt idx="438">
                  <c:v>3273.5909670665678</c:v>
                </c:pt>
                <c:pt idx="439">
                  <c:v>3312.2375377883091</c:v>
                </c:pt>
                <c:pt idx="440">
                  <c:v>3324.8841222806482</c:v>
                </c:pt>
                <c:pt idx="441">
                  <c:v>3418.726857144311</c:v>
                </c:pt>
                <c:pt idx="442">
                  <c:v>3451.9394568397138</c:v>
                </c:pt>
                <c:pt idx="443">
                  <c:v>3508.1929624743952</c:v>
                </c:pt>
                <c:pt idx="444">
                  <c:v>3552.8573632958587</c:v>
                </c:pt>
                <c:pt idx="445">
                  <c:v>3605.8392086162339</c:v>
                </c:pt>
                <c:pt idx="446">
                  <c:v>3653.5543212477564</c:v>
                </c:pt>
                <c:pt idx="447">
                  <c:v>3713.0274167336693</c:v>
                </c:pt>
                <c:pt idx="448">
                  <c:v>3733.9704251491312</c:v>
                </c:pt>
                <c:pt idx="449">
                  <c:v>3807.0404777816052</c:v>
                </c:pt>
                <c:pt idx="450">
                  <c:v>3842.7102593558561</c:v>
                </c:pt>
                <c:pt idx="451">
                  <c:v>3909.6295567507382</c:v>
                </c:pt>
                <c:pt idx="452">
                  <c:v>3946.9129488807798</c:v>
                </c:pt>
                <c:pt idx="453">
                  <c:v>4023.9560005536255</c:v>
                </c:pt>
                <c:pt idx="454">
                  <c:v>4064.2602644184421</c:v>
                </c:pt>
                <c:pt idx="455">
                  <c:v>4133.5571108722461</c:v>
                </c:pt>
                <c:pt idx="456">
                  <c:v>4170.4334400933039</c:v>
                </c:pt>
                <c:pt idx="457">
                  <c:v>4231.9902682638367</c:v>
                </c:pt>
                <c:pt idx="458">
                  <c:v>4427.8853205215082</c:v>
                </c:pt>
                <c:pt idx="459">
                  <c:v>4477.7910526981259</c:v>
                </c:pt>
                <c:pt idx="460">
                  <c:v>4506.1614077950553</c:v>
                </c:pt>
                <c:pt idx="461">
                  <c:v>4463.1988770970056</c:v>
                </c:pt>
                <c:pt idx="462">
                  <c:v>4628.8897268466608</c:v>
                </c:pt>
                <c:pt idx="463">
                  <c:v>4690.5204566134826</c:v>
                </c:pt>
                <c:pt idx="464">
                  <c:v>4752.4009903406577</c:v>
                </c:pt>
                <c:pt idx="465">
                  <c:v>4774.9015821906805</c:v>
                </c:pt>
                <c:pt idx="466">
                  <c:v>4845.5135250091853</c:v>
                </c:pt>
                <c:pt idx="467">
                  <c:v>4887.5383533190616</c:v>
                </c:pt>
                <c:pt idx="468">
                  <c:v>4951.848185572856</c:v>
                </c:pt>
                <c:pt idx="469">
                  <c:v>5053.7270981114652</c:v>
                </c:pt>
                <c:pt idx="470">
                  <c:v>5103.7356959601302</c:v>
                </c:pt>
                <c:pt idx="471">
                  <c:v>5103.1868802719773</c:v>
                </c:pt>
                <c:pt idx="472">
                  <c:v>5191.2307120547621</c:v>
                </c:pt>
                <c:pt idx="473">
                  <c:v>5252.2000832879603</c:v>
                </c:pt>
                <c:pt idx="474">
                  <c:v>5295.0086695036089</c:v>
                </c:pt>
                <c:pt idx="475">
                  <c:v>5366.0741581763514</c:v>
                </c:pt>
                <c:pt idx="476">
                  <c:v>5439.58522955848</c:v>
                </c:pt>
                <c:pt idx="477">
                  <c:v>5508.8726696916083</c:v>
                </c:pt>
                <c:pt idx="478">
                  <c:v>5549.9033025002464</c:v>
                </c:pt>
                <c:pt idx="479">
                  <c:v>5663.9988705422638</c:v>
                </c:pt>
                <c:pt idx="480">
                  <c:v>5684.1737272378214</c:v>
                </c:pt>
                <c:pt idx="481">
                  <c:v>5779.9761823453528</c:v>
                </c:pt>
                <c:pt idx="482">
                  <c:v>5861.043681941369</c:v>
                </c:pt>
                <c:pt idx="483">
                  <c:v>5854.8230293558945</c:v>
                </c:pt>
                <c:pt idx="484">
                  <c:v>5980.5681800958937</c:v>
                </c:pt>
                <c:pt idx="485">
                  <c:v>5957.6144644481983</c:v>
                </c:pt>
                <c:pt idx="486">
                  <c:v>6053.8711000134817</c:v>
                </c:pt>
                <c:pt idx="487">
                  <c:v>6099.3304580061949</c:v>
                </c:pt>
                <c:pt idx="488">
                  <c:v>6170.2067014826125</c:v>
                </c:pt>
                <c:pt idx="489">
                  <c:v>6274.3191475742515</c:v>
                </c:pt>
                <c:pt idx="490">
                  <c:v>6297.7235850459756</c:v>
                </c:pt>
                <c:pt idx="491">
                  <c:v>6395.7674790743231</c:v>
                </c:pt>
                <c:pt idx="492">
                  <c:v>6450.762253515305</c:v>
                </c:pt>
                <c:pt idx="493">
                  <c:v>6506.6560923884481</c:v>
                </c:pt>
                <c:pt idx="494">
                  <c:v>6584.7258374623689</c:v>
                </c:pt>
                <c:pt idx="495">
                  <c:v>6661.4663391263348</c:v>
                </c:pt>
                <c:pt idx="496">
                  <c:v>6747.2086759365693</c:v>
                </c:pt>
                <c:pt idx="497">
                  <c:v>6767.0558105032924</c:v>
                </c:pt>
                <c:pt idx="498">
                  <c:v>6842.4859412583901</c:v>
                </c:pt>
                <c:pt idx="499">
                  <c:v>6920.0140274412188</c:v>
                </c:pt>
                <c:pt idx="500">
                  <c:v>7046.4419843206824</c:v>
                </c:pt>
                <c:pt idx="501">
                  <c:v>7043.6801147337492</c:v>
                </c:pt>
                <c:pt idx="502">
                  <c:v>7132.5270264610399</c:v>
                </c:pt>
                <c:pt idx="503">
                  <c:v>7240.7773469439535</c:v>
                </c:pt>
                <c:pt idx="504">
                  <c:v>7241.4595394325797</c:v>
                </c:pt>
                <c:pt idx="505">
                  <c:v>7358.3830451912372</c:v>
                </c:pt>
                <c:pt idx="506">
                  <c:v>7396.3214013686265</c:v>
                </c:pt>
                <c:pt idx="507">
                  <c:v>7495.4794054937847</c:v>
                </c:pt>
                <c:pt idx="508">
                  <c:v>7582.1270701698713</c:v>
                </c:pt>
                <c:pt idx="509">
                  <c:v>7661.5552127368856</c:v>
                </c:pt>
                <c:pt idx="510">
                  <c:v>7714.142550293378</c:v>
                </c:pt>
                <c:pt idx="511">
                  <c:v>7796.1377176920651</c:v>
                </c:pt>
                <c:pt idx="512">
                  <c:v>7860.0449102186385</c:v>
                </c:pt>
                <c:pt idx="513">
                  <c:v>7933.3916152184693</c:v>
                </c:pt>
                <c:pt idx="514">
                  <c:v>8006.7383202183019</c:v>
                </c:pt>
                <c:pt idx="515">
                  <c:v>8137.2123620026605</c:v>
                </c:pt>
                <c:pt idx="516">
                  <c:v>8202.5770574460457</c:v>
                </c:pt>
                <c:pt idx="517">
                  <c:v>8253.9447169691484</c:v>
                </c:pt>
                <c:pt idx="518">
                  <c:v>8286.0209909268797</c:v>
                </c:pt>
                <c:pt idx="519">
                  <c:v>8419.8576723416227</c:v>
                </c:pt>
                <c:pt idx="520">
                  <c:v>8533.6256260480968</c:v>
                </c:pt>
                <c:pt idx="521">
                  <c:v>8578.5752159371586</c:v>
                </c:pt>
                <c:pt idx="522">
                  <c:v>8689.1055973651182</c:v>
                </c:pt>
                <c:pt idx="523">
                  <c:v>8778.9130409699519</c:v>
                </c:pt>
                <c:pt idx="524">
                  <c:v>8926.2204789590687</c:v>
                </c:pt>
                <c:pt idx="525">
                  <c:v>8940.2075521713723</c:v>
                </c:pt>
                <c:pt idx="526">
                  <c:v>9026.680027961087</c:v>
                </c:pt>
                <c:pt idx="527">
                  <c:v>9085.7461381366538</c:v>
                </c:pt>
                <c:pt idx="528">
                  <c:v>9180.1194733729953</c:v>
                </c:pt>
                <c:pt idx="529">
                  <c:v>9270.9172420762552</c:v>
                </c:pt>
                <c:pt idx="530">
                  <c:v>9331.1075783348351</c:v>
                </c:pt>
                <c:pt idx="531">
                  <c:v>9455.4589727283474</c:v>
                </c:pt>
                <c:pt idx="532">
                  <c:v>9517.7714678009143</c:v>
                </c:pt>
                <c:pt idx="533">
                  <c:v>9567.8597362829823</c:v>
                </c:pt>
                <c:pt idx="534">
                  <c:v>9644.136190748879</c:v>
                </c:pt>
                <c:pt idx="535">
                  <c:v>9720.5496295235844</c:v>
                </c:pt>
                <c:pt idx="536">
                  <c:v>9784.1887326991928</c:v>
                </c:pt>
                <c:pt idx="537">
                  <c:v>9891.3650037785901</c:v>
                </c:pt>
                <c:pt idx="538">
                  <c:v>10013.661655531139</c:v>
                </c:pt>
                <c:pt idx="539">
                  <c:v>10040.438318435979</c:v>
                </c:pt>
                <c:pt idx="540">
                  <c:v>10165.413763732722</c:v>
                </c:pt>
                <c:pt idx="541">
                  <c:v>10255.169581304634</c:v>
                </c:pt>
                <c:pt idx="542">
                  <c:v>10310.732421865952</c:v>
                </c:pt>
                <c:pt idx="543">
                  <c:v>10408.831141281849</c:v>
                </c:pt>
                <c:pt idx="544">
                  <c:v>10492.952355597417</c:v>
                </c:pt>
                <c:pt idx="545">
                  <c:v>10577.528931845185</c:v>
                </c:pt>
                <c:pt idx="546">
                  <c:v>10706.771256634103</c:v>
                </c:pt>
                <c:pt idx="547">
                  <c:v>10772.022449534737</c:v>
                </c:pt>
                <c:pt idx="548">
                  <c:v>10841.478463007796</c:v>
                </c:pt>
                <c:pt idx="549">
                  <c:v>10973.982380726122</c:v>
                </c:pt>
                <c:pt idx="550">
                  <c:v>11024.339919942753</c:v>
                </c:pt>
                <c:pt idx="551">
                  <c:v>11144.389344246623</c:v>
                </c:pt>
                <c:pt idx="552">
                  <c:v>11199.873929695996</c:v>
                </c:pt>
                <c:pt idx="553">
                  <c:v>11301.177090489002</c:v>
                </c:pt>
                <c:pt idx="554">
                  <c:v>11404.907656750294</c:v>
                </c:pt>
                <c:pt idx="555">
                  <c:v>11493.784090002069</c:v>
                </c:pt>
                <c:pt idx="556">
                  <c:v>11586.521230447732</c:v>
                </c:pt>
                <c:pt idx="557">
                  <c:v>11693.531288488326</c:v>
                </c:pt>
                <c:pt idx="558">
                  <c:v>11767.163009837721</c:v>
                </c:pt>
                <c:pt idx="559">
                  <c:v>11898.103914466163</c:v>
                </c:pt>
                <c:pt idx="560">
                  <c:v>12029.945318175462</c:v>
                </c:pt>
                <c:pt idx="561">
                  <c:v>12106.938272990765</c:v>
                </c:pt>
                <c:pt idx="562">
                  <c:v>12245.032437565673</c:v>
                </c:pt>
                <c:pt idx="563">
                  <c:v>12274.296150506094</c:v>
                </c:pt>
                <c:pt idx="564">
                  <c:v>12463.637540580205</c:v>
                </c:pt>
                <c:pt idx="565">
                  <c:v>12511.157961405785</c:v>
                </c:pt>
                <c:pt idx="566">
                  <c:v>12615.590673035893</c:v>
                </c:pt>
                <c:pt idx="567">
                  <c:v>12755.207920155339</c:v>
                </c:pt>
                <c:pt idx="568">
                  <c:v>12831.588422401592</c:v>
                </c:pt>
                <c:pt idx="569">
                  <c:v>12899.739746932433</c:v>
                </c:pt>
                <c:pt idx="570">
                  <c:v>13001.97593196958</c:v>
                </c:pt>
                <c:pt idx="571">
                  <c:v>13059.781056098176</c:v>
                </c:pt>
                <c:pt idx="572">
                  <c:v>13204.259494674936</c:v>
                </c:pt>
                <c:pt idx="573">
                  <c:v>13305.961097992131</c:v>
                </c:pt>
                <c:pt idx="574">
                  <c:v>13417.936311443531</c:v>
                </c:pt>
                <c:pt idx="575">
                  <c:v>13500.405813691645</c:v>
                </c:pt>
                <c:pt idx="576">
                  <c:v>13644.620547956927</c:v>
                </c:pt>
                <c:pt idx="577">
                  <c:v>13753.729347492201</c:v>
                </c:pt>
                <c:pt idx="578">
                  <c:v>13895.193402162424</c:v>
                </c:pt>
                <c:pt idx="579">
                  <c:v>13948.942504939321</c:v>
                </c:pt>
                <c:pt idx="580">
                  <c:v>14031.328741829364</c:v>
                </c:pt>
                <c:pt idx="581">
                  <c:v>14175.298289530287</c:v>
                </c:pt>
                <c:pt idx="582">
                  <c:v>14249.124346163813</c:v>
                </c:pt>
                <c:pt idx="583">
                  <c:v>14357.876357252171</c:v>
                </c:pt>
                <c:pt idx="584">
                  <c:v>14490.740823547927</c:v>
                </c:pt>
                <c:pt idx="585">
                  <c:v>14568.059941667445</c:v>
                </c:pt>
                <c:pt idx="586">
                  <c:v>14599.190525207385</c:v>
                </c:pt>
                <c:pt idx="587">
                  <c:v>14750.726846243177</c:v>
                </c:pt>
                <c:pt idx="588">
                  <c:v>14820.822029270255</c:v>
                </c:pt>
                <c:pt idx="589">
                  <c:v>14933.218471745993</c:v>
                </c:pt>
                <c:pt idx="590">
                  <c:v>15071.086701372989</c:v>
                </c:pt>
                <c:pt idx="591">
                  <c:v>15134.410893851245</c:v>
                </c:pt>
                <c:pt idx="592">
                  <c:v>15273.772827466999</c:v>
                </c:pt>
                <c:pt idx="593">
                  <c:v>15348.489454445624</c:v>
                </c:pt>
                <c:pt idx="594">
                  <c:v>15488.008387138063</c:v>
                </c:pt>
                <c:pt idx="595">
                  <c:v>15613.693401058716</c:v>
                </c:pt>
                <c:pt idx="596">
                  <c:v>15688.88006749715</c:v>
                </c:pt>
                <c:pt idx="597">
                  <c:v>15822.529007237199</c:v>
                </c:pt>
                <c:pt idx="598">
                  <c:v>15964.703751456504</c:v>
                </c:pt>
                <c:pt idx="599">
                  <c:v>16074.036544979948</c:v>
                </c:pt>
                <c:pt idx="600">
                  <c:v>16144.809986518883</c:v>
                </c:pt>
                <c:pt idx="601">
                  <c:v>16262.792673319445</c:v>
                </c:pt>
                <c:pt idx="602">
                  <c:v>16340.849273626774</c:v>
                </c:pt>
                <c:pt idx="603">
                  <c:v>16498.129789767252</c:v>
                </c:pt>
                <c:pt idx="604">
                  <c:v>16607.64662536898</c:v>
                </c:pt>
                <c:pt idx="605">
                  <c:v>16714.176337660767</c:v>
                </c:pt>
                <c:pt idx="606">
                  <c:v>16827.303730426214</c:v>
                </c:pt>
                <c:pt idx="607">
                  <c:v>16939.022805697252</c:v>
                </c:pt>
                <c:pt idx="608">
                  <c:v>17038.316263040841</c:v>
                </c:pt>
                <c:pt idx="609">
                  <c:v>17106.501952175528</c:v>
                </c:pt>
                <c:pt idx="610">
                  <c:v>17284.338342790797</c:v>
                </c:pt>
                <c:pt idx="611">
                  <c:v>17364.529067902142</c:v>
                </c:pt>
                <c:pt idx="612">
                  <c:v>17481.044054158312</c:v>
                </c:pt>
                <c:pt idx="613">
                  <c:v>17572.586962366233</c:v>
                </c:pt>
                <c:pt idx="614">
                  <c:v>17699.881188461619</c:v>
                </c:pt>
                <c:pt idx="615">
                  <c:v>17785.402484243485</c:v>
                </c:pt>
                <c:pt idx="616">
                  <c:v>17921.920645963088</c:v>
                </c:pt>
                <c:pt idx="617">
                  <c:v>18072.630784755587</c:v>
                </c:pt>
                <c:pt idx="618">
                  <c:v>18112.883415933276</c:v>
                </c:pt>
                <c:pt idx="619">
                  <c:v>18233.219322232027</c:v>
                </c:pt>
                <c:pt idx="620">
                  <c:v>18390.281295497909</c:v>
                </c:pt>
                <c:pt idx="621">
                  <c:v>18534.017503223211</c:v>
                </c:pt>
                <c:pt idx="622">
                  <c:v>18655.765004773806</c:v>
                </c:pt>
                <c:pt idx="623">
                  <c:v>18778.917492889144</c:v>
                </c:pt>
                <c:pt idx="624">
                  <c:v>18895.559762224824</c:v>
                </c:pt>
                <c:pt idx="625">
                  <c:v>19039.768376269847</c:v>
                </c:pt>
                <c:pt idx="626">
                  <c:v>19127.496246648017</c:v>
                </c:pt>
                <c:pt idx="627">
                  <c:v>19215.557087421919</c:v>
                </c:pt>
                <c:pt idx="628">
                  <c:v>19392.762725734061</c:v>
                </c:pt>
                <c:pt idx="629">
                  <c:v>19483.661300022763</c:v>
                </c:pt>
                <c:pt idx="630">
                  <c:v>19624.30168848241</c:v>
                </c:pt>
                <c:pt idx="631">
                  <c:v>19723.112266345535</c:v>
                </c:pt>
                <c:pt idx="632">
                  <c:v>19875.38288082082</c:v>
                </c:pt>
                <c:pt idx="633">
                  <c:v>19921.626866578084</c:v>
                </c:pt>
                <c:pt idx="634">
                  <c:v>20076.075603060821</c:v>
                </c:pt>
                <c:pt idx="635">
                  <c:v>20196.247646148415</c:v>
                </c:pt>
                <c:pt idx="636">
                  <c:v>20324.092849248296</c:v>
                </c:pt>
                <c:pt idx="637">
                  <c:v>20467.502961807604</c:v>
                </c:pt>
                <c:pt idx="638">
                  <c:v>20591.489635765302</c:v>
                </c:pt>
                <c:pt idx="639">
                  <c:v>20666.019551742585</c:v>
                </c:pt>
                <c:pt idx="640">
                  <c:v>20814.027139130816</c:v>
                </c:pt>
                <c:pt idx="641">
                  <c:v>21004.009832555672</c:v>
                </c:pt>
                <c:pt idx="642">
                  <c:v>21034.657084535284</c:v>
                </c:pt>
                <c:pt idx="643">
                  <c:v>21237.887294097331</c:v>
                </c:pt>
                <c:pt idx="644">
                  <c:v>21327.301417363025</c:v>
                </c:pt>
                <c:pt idx="645">
                  <c:v>21494.430955266544</c:v>
                </c:pt>
                <c:pt idx="646">
                  <c:v>21550.146273209833</c:v>
                </c:pt>
                <c:pt idx="647">
                  <c:v>21771.506042322337</c:v>
                </c:pt>
                <c:pt idx="648">
                  <c:v>21791.700203826094</c:v>
                </c:pt>
                <c:pt idx="649">
                  <c:v>21939.666479160387</c:v>
                </c:pt>
                <c:pt idx="650">
                  <c:v>22113.873907308116</c:v>
                </c:pt>
                <c:pt idx="651">
                  <c:v>22221.369100203025</c:v>
                </c:pt>
                <c:pt idx="652">
                  <c:v>22376.686498208193</c:v>
                </c:pt>
                <c:pt idx="653">
                  <c:v>22480.741755548283</c:v>
                </c:pt>
                <c:pt idx="654">
                  <c:v>22575.662842721711</c:v>
                </c:pt>
                <c:pt idx="655">
                  <c:v>22745.104128018902</c:v>
                </c:pt>
                <c:pt idx="656">
                  <c:v>22857.930338319729</c:v>
                </c:pt>
                <c:pt idx="657">
                  <c:v>23035.806835935065</c:v>
                </c:pt>
                <c:pt idx="658">
                  <c:v>23054.266179249022</c:v>
                </c:pt>
                <c:pt idx="659">
                  <c:v>23262.757960263614</c:v>
                </c:pt>
                <c:pt idx="660">
                  <c:v>23381.022784184846</c:v>
                </c:pt>
                <c:pt idx="661">
                  <c:v>23469.870021306993</c:v>
                </c:pt>
                <c:pt idx="662">
                  <c:v>23657.69784951679</c:v>
                </c:pt>
                <c:pt idx="663">
                  <c:v>23754.524449502955</c:v>
                </c:pt>
                <c:pt idx="664">
                  <c:v>23916.858624580702</c:v>
                </c:pt>
                <c:pt idx="665">
                  <c:v>24097.125210502283</c:v>
                </c:pt>
                <c:pt idx="666">
                  <c:v>24199.251111044912</c:v>
                </c:pt>
                <c:pt idx="667">
                  <c:v>24357.621426369922</c:v>
                </c:pt>
                <c:pt idx="668">
                  <c:v>24497.341953975778</c:v>
                </c:pt>
                <c:pt idx="669">
                  <c:v>24586.817031714232</c:v>
                </c:pt>
                <c:pt idx="670">
                  <c:v>24707.757333119422</c:v>
                </c:pt>
                <c:pt idx="671">
                  <c:v>24867.640847709685</c:v>
                </c:pt>
                <c:pt idx="672">
                  <c:v>25016.793072893997</c:v>
                </c:pt>
                <c:pt idx="673">
                  <c:v>25170.978099490854</c:v>
                </c:pt>
                <c:pt idx="674">
                  <c:v>25278.540720106255</c:v>
                </c:pt>
                <c:pt idx="675">
                  <c:v>25452.128134519415</c:v>
                </c:pt>
                <c:pt idx="676">
                  <c:v>25536.445980720589</c:v>
                </c:pt>
                <c:pt idx="677">
                  <c:v>25649.743115925459</c:v>
                </c:pt>
                <c:pt idx="678">
                  <c:v>25772.972314294813</c:v>
                </c:pt>
                <c:pt idx="679">
                  <c:v>25910.763116596332</c:v>
                </c:pt>
                <c:pt idx="680">
                  <c:v>26113.463841297533</c:v>
                </c:pt>
                <c:pt idx="681">
                  <c:v>26149.624078758912</c:v>
                </c:pt>
                <c:pt idx="682">
                  <c:v>26293.91420360444</c:v>
                </c:pt>
                <c:pt idx="683">
                  <c:v>26421.032708759045</c:v>
                </c:pt>
                <c:pt idx="684">
                  <c:v>26591.015634948631</c:v>
                </c:pt>
                <c:pt idx="685">
                  <c:v>26739.970611478639</c:v>
                </c:pt>
                <c:pt idx="686">
                  <c:v>26830.987016807856</c:v>
                </c:pt>
                <c:pt idx="687">
                  <c:v>26963.703888228349</c:v>
                </c:pt>
                <c:pt idx="688">
                  <c:v>27097.958471011818</c:v>
                </c:pt>
                <c:pt idx="689">
                  <c:v>27257.299595697896</c:v>
                </c:pt>
                <c:pt idx="690">
                  <c:v>27435.762433073542</c:v>
                </c:pt>
                <c:pt idx="691">
                  <c:v>27524.94793940194</c:v>
                </c:pt>
                <c:pt idx="692">
                  <c:v>27689.10693061004</c:v>
                </c:pt>
                <c:pt idx="693">
                  <c:v>27874.683265392716</c:v>
                </c:pt>
                <c:pt idx="694">
                  <c:v>28054.484149471682</c:v>
                </c:pt>
                <c:pt idx="695">
                  <c:v>28095.470132515929</c:v>
                </c:pt>
                <c:pt idx="696">
                  <c:v>28264.260129515271</c:v>
                </c:pt>
                <c:pt idx="697">
                  <c:v>28451.973948582043</c:v>
                </c:pt>
                <c:pt idx="698">
                  <c:v>28565.329969103266</c:v>
                </c:pt>
                <c:pt idx="699">
                  <c:v>28672.777280678089</c:v>
                </c:pt>
                <c:pt idx="700">
                  <c:v>28903.844136822408</c:v>
                </c:pt>
                <c:pt idx="701">
                  <c:v>29035.02019353502</c:v>
                </c:pt>
                <c:pt idx="702">
                  <c:v>29091.885706215537</c:v>
                </c:pt>
                <c:pt idx="703">
                  <c:v>29363.323920042705</c:v>
                </c:pt>
                <c:pt idx="704">
                  <c:v>29417.116335918552</c:v>
                </c:pt>
                <c:pt idx="705">
                  <c:v>29726.720297378466</c:v>
                </c:pt>
                <c:pt idx="706">
                  <c:v>29841.153491313336</c:v>
                </c:pt>
                <c:pt idx="707">
                  <c:v>30020.016736042169</c:v>
                </c:pt>
                <c:pt idx="708">
                  <c:v>30191.25278513478</c:v>
                </c:pt>
                <c:pt idx="709">
                  <c:v>30432.037336830388</c:v>
                </c:pt>
                <c:pt idx="710">
                  <c:v>30613.039818140936</c:v>
                </c:pt>
                <c:pt idx="711">
                  <c:v>30749.794988336089</c:v>
                </c:pt>
                <c:pt idx="712">
                  <c:v>30941.010062733589</c:v>
                </c:pt>
                <c:pt idx="713">
                  <c:v>31114.378396310458</c:v>
                </c:pt>
                <c:pt idx="714">
                  <c:v>31221.988291312999</c:v>
                </c:pt>
                <c:pt idx="715">
                  <c:v>31442.07952280885</c:v>
                </c:pt>
                <c:pt idx="716">
                  <c:v>31656.068864848065</c:v>
                </c:pt>
                <c:pt idx="717">
                  <c:v>31791.807196418791</c:v>
                </c:pt>
                <c:pt idx="718">
                  <c:v>31943.724457695203</c:v>
                </c:pt>
                <c:pt idx="719">
                  <c:v>32052.168501601998</c:v>
                </c:pt>
                <c:pt idx="720">
                  <c:v>32206.331243009452</c:v>
                </c:pt>
                <c:pt idx="721">
                  <c:v>32404.817465162978</c:v>
                </c:pt>
                <c:pt idx="722">
                  <c:v>32561.494900792757</c:v>
                </c:pt>
                <c:pt idx="723">
                  <c:v>32765.410047682723</c:v>
                </c:pt>
                <c:pt idx="724">
                  <c:v>32892.570422386911</c:v>
                </c:pt>
                <c:pt idx="725">
                  <c:v>33026.914574479735</c:v>
                </c:pt>
                <c:pt idx="726">
                  <c:v>33197.47408016894</c:v>
                </c:pt>
                <c:pt idx="727">
                  <c:v>33427.681564340266</c:v>
                </c:pt>
                <c:pt idx="728">
                  <c:v>33488.789529661022</c:v>
                </c:pt>
                <c:pt idx="729">
                  <c:v>33682.55158594947</c:v>
                </c:pt>
                <c:pt idx="730">
                  <c:v>33800.57084483916</c:v>
                </c:pt>
                <c:pt idx="731">
                  <c:v>33935.128432044039</c:v>
                </c:pt>
                <c:pt idx="732">
                  <c:v>34075.223459582572</c:v>
                </c:pt>
                <c:pt idx="733">
                  <c:v>34304.309839684523</c:v>
                </c:pt>
                <c:pt idx="734">
                  <c:v>34449.587765974065</c:v>
                </c:pt>
                <c:pt idx="735">
                  <c:v>34654.885167248787</c:v>
                </c:pt>
                <c:pt idx="736">
                  <c:v>34758.072226012941</c:v>
                </c:pt>
                <c:pt idx="737">
                  <c:v>34938.385358659543</c:v>
                </c:pt>
                <c:pt idx="738">
                  <c:v>35067.759312555216</c:v>
                </c:pt>
                <c:pt idx="739">
                  <c:v>35254.534295712278</c:v>
                </c:pt>
                <c:pt idx="740">
                  <c:v>35339.536627581889</c:v>
                </c:pt>
                <c:pt idx="741">
                  <c:v>35559.273264235948</c:v>
                </c:pt>
                <c:pt idx="742">
                  <c:v>35706.023384211789</c:v>
                </c:pt>
                <c:pt idx="743">
                  <c:v>35846.678855379832</c:v>
                </c:pt>
                <c:pt idx="744">
                  <c:v>36006.353958157692</c:v>
                </c:pt>
                <c:pt idx="745">
                  <c:v>36262.585757028733</c:v>
                </c:pt>
                <c:pt idx="746">
                  <c:v>36504.895191915843</c:v>
                </c:pt>
                <c:pt idx="747">
                  <c:v>36423.291857783086</c:v>
                </c:pt>
                <c:pt idx="748">
                  <c:v>36688.638178414207</c:v>
                </c:pt>
                <c:pt idx="749">
                  <c:v>36861.407133008062</c:v>
                </c:pt>
                <c:pt idx="750">
                  <c:v>36968.801221367277</c:v>
                </c:pt>
                <c:pt idx="751">
                  <c:v>37108.356188525344</c:v>
                </c:pt>
                <c:pt idx="752">
                  <c:v>37292.279171891896</c:v>
                </c:pt>
                <c:pt idx="753">
                  <c:v>37515.367661028358</c:v>
                </c:pt>
                <c:pt idx="754">
                  <c:v>37551.607696267027</c:v>
                </c:pt>
                <c:pt idx="755">
                  <c:v>37730.766316889574</c:v>
                </c:pt>
                <c:pt idx="756">
                  <c:v>37973.894754495319</c:v>
                </c:pt>
                <c:pt idx="757">
                  <c:v>38125.980371642887</c:v>
                </c:pt>
                <c:pt idx="758">
                  <c:v>38176.061930350261</c:v>
                </c:pt>
                <c:pt idx="759">
                  <c:v>38354.368971708362</c:v>
                </c:pt>
                <c:pt idx="760">
                  <c:v>38417.617457697022</c:v>
                </c:pt>
                <c:pt idx="761">
                  <c:v>38661.235762477714</c:v>
                </c:pt>
                <c:pt idx="762">
                  <c:v>38806.034237440348</c:v>
                </c:pt>
                <c:pt idx="763">
                  <c:v>38985.319542793637</c:v>
                </c:pt>
                <c:pt idx="764">
                  <c:v>39098.329898948658</c:v>
                </c:pt>
                <c:pt idx="765">
                  <c:v>39318.210075570321</c:v>
                </c:pt>
                <c:pt idx="766">
                  <c:v>39387.49128770252</c:v>
                </c:pt>
                <c:pt idx="767">
                  <c:v>39475.173029803424</c:v>
                </c:pt>
                <c:pt idx="768">
                  <c:v>39613.636279932864</c:v>
                </c:pt>
                <c:pt idx="769">
                  <c:v>39936.481035278732</c:v>
                </c:pt>
                <c:pt idx="770">
                  <c:v>39993.695233921928</c:v>
                </c:pt>
                <c:pt idx="771">
                  <c:v>40190.687580734077</c:v>
                </c:pt>
                <c:pt idx="772">
                  <c:v>40408.483828088494</c:v>
                </c:pt>
                <c:pt idx="773">
                  <c:v>40625.196168198898</c:v>
                </c:pt>
                <c:pt idx="774">
                  <c:v>40699.041653321423</c:v>
                </c:pt>
                <c:pt idx="775">
                  <c:v>40894.018628559563</c:v>
                </c:pt>
                <c:pt idx="776">
                  <c:v>41119.51991325547</c:v>
                </c:pt>
                <c:pt idx="777">
                  <c:v>41129.5536608373</c:v>
                </c:pt>
                <c:pt idx="778">
                  <c:v>41323.498464681237</c:v>
                </c:pt>
                <c:pt idx="779">
                  <c:v>41575.653014125586</c:v>
                </c:pt>
                <c:pt idx="780">
                  <c:v>41533.60036701426</c:v>
                </c:pt>
                <c:pt idx="781">
                  <c:v>41725.311232174972</c:v>
                </c:pt>
                <c:pt idx="782">
                  <c:v>41922.33485154785</c:v>
                </c:pt>
                <c:pt idx="783">
                  <c:v>42134.74149444823</c:v>
                </c:pt>
                <c:pt idx="784">
                  <c:v>42297.255221974643</c:v>
                </c:pt>
                <c:pt idx="785">
                  <c:v>42490.002173097942</c:v>
                </c:pt>
                <c:pt idx="786">
                  <c:v>42753.93768992558</c:v>
                </c:pt>
                <c:pt idx="787">
                  <c:v>42904.428781148599</c:v>
                </c:pt>
                <c:pt idx="788">
                  <c:v>43021.132810738163</c:v>
                </c:pt>
                <c:pt idx="789">
                  <c:v>43218.398804085991</c:v>
                </c:pt>
                <c:pt idx="790">
                  <c:v>43311.264328535319</c:v>
                </c:pt>
                <c:pt idx="791">
                  <c:v>43534.967653429027</c:v>
                </c:pt>
                <c:pt idx="792">
                  <c:v>43652.478170500661</c:v>
                </c:pt>
                <c:pt idx="793">
                  <c:v>43842.183987821736</c:v>
                </c:pt>
                <c:pt idx="794">
                  <c:v>44089.264991041622</c:v>
                </c:pt>
                <c:pt idx="795">
                  <c:v>44171.216172409208</c:v>
                </c:pt>
                <c:pt idx="796">
                  <c:v>44275.814131978797</c:v>
                </c:pt>
                <c:pt idx="797">
                  <c:v>44442.231078662116</c:v>
                </c:pt>
                <c:pt idx="798">
                  <c:v>44645.642180299954</c:v>
                </c:pt>
                <c:pt idx="799">
                  <c:v>44820.469702465984</c:v>
                </c:pt>
                <c:pt idx="800">
                  <c:v>45009.195805015937</c:v>
                </c:pt>
                <c:pt idx="801">
                  <c:v>45138.110233734413</c:v>
                </c:pt>
                <c:pt idx="802">
                  <c:v>45248.359576753166</c:v>
                </c:pt>
                <c:pt idx="803">
                  <c:v>45449.985884276226</c:v>
                </c:pt>
                <c:pt idx="804">
                  <c:v>45670.241635468621</c:v>
                </c:pt>
                <c:pt idx="805">
                  <c:v>45772.11000031406</c:v>
                </c:pt>
                <c:pt idx="806">
                  <c:v>45860.947783078678</c:v>
                </c:pt>
                <c:pt idx="807">
                  <c:v>46075.912041159085</c:v>
                </c:pt>
                <c:pt idx="808">
                  <c:v>46264.728925167547</c:v>
                </c:pt>
                <c:pt idx="809">
                  <c:v>46425.596752123558</c:v>
                </c:pt>
                <c:pt idx="810">
                  <c:v>46521.692912231163</c:v>
                </c:pt>
                <c:pt idx="811">
                  <c:v>46712.033752609015</c:v>
                </c:pt>
                <c:pt idx="812">
                  <c:v>46840.16635153383</c:v>
                </c:pt>
                <c:pt idx="813">
                  <c:v>47082.830632433048</c:v>
                </c:pt>
                <c:pt idx="814">
                  <c:v>47198.894211755818</c:v>
                </c:pt>
                <c:pt idx="815">
                  <c:v>47337.476842760479</c:v>
                </c:pt>
                <c:pt idx="816">
                  <c:v>47556.04258449177</c:v>
                </c:pt>
                <c:pt idx="817">
                  <c:v>47723.316928071486</c:v>
                </c:pt>
                <c:pt idx="818">
                  <c:v>47894.49872854507</c:v>
                </c:pt>
                <c:pt idx="819">
                  <c:v>48038.387493459093</c:v>
                </c:pt>
                <c:pt idx="820">
                  <c:v>48209.887244156562</c:v>
                </c:pt>
                <c:pt idx="821">
                  <c:v>48348.317226314299</c:v>
                </c:pt>
                <c:pt idx="822">
                  <c:v>48522.34495583806</c:v>
                </c:pt>
                <c:pt idx="823">
                  <c:v>48621.18274757755</c:v>
                </c:pt>
                <c:pt idx="824">
                  <c:v>48873.261349437555</c:v>
                </c:pt>
                <c:pt idx="825">
                  <c:v>49009.91641557018</c:v>
                </c:pt>
                <c:pt idx="826">
                  <c:v>49216.334087494492</c:v>
                </c:pt>
                <c:pt idx="827">
                  <c:v>49238.767172528344</c:v>
                </c:pt>
                <c:pt idx="828">
                  <c:v>49504.153512761026</c:v>
                </c:pt>
                <c:pt idx="829">
                  <c:v>49656.367384778132</c:v>
                </c:pt>
                <c:pt idx="830">
                  <c:v>49748.014729336472</c:v>
                </c:pt>
                <c:pt idx="831">
                  <c:v>49894.499226620886</c:v>
                </c:pt>
                <c:pt idx="832">
                  <c:v>50145.714927260349</c:v>
                </c:pt>
                <c:pt idx="833">
                  <c:v>50302.539688764482</c:v>
                </c:pt>
                <c:pt idx="834">
                  <c:v>50581.07591901406</c:v>
                </c:pt>
                <c:pt idx="835">
                  <c:v>50699.457629852368</c:v>
                </c:pt>
                <c:pt idx="836">
                  <c:v>50840.779891527083</c:v>
                </c:pt>
                <c:pt idx="837">
                  <c:v>51017.388629930734</c:v>
                </c:pt>
                <c:pt idx="838">
                  <c:v>51213.331818794642</c:v>
                </c:pt>
                <c:pt idx="839">
                  <c:v>51391.444624117903</c:v>
                </c:pt>
                <c:pt idx="840">
                  <c:v>51485.550181963968</c:v>
                </c:pt>
                <c:pt idx="841">
                  <c:v>51691.325390698985</c:v>
                </c:pt>
                <c:pt idx="842">
                  <c:v>51777.064631868547</c:v>
                </c:pt>
                <c:pt idx="843">
                  <c:v>51948.3223333891</c:v>
                </c:pt>
                <c:pt idx="844">
                  <c:v>52177.073272917347</c:v>
                </c:pt>
                <c:pt idx="845">
                  <c:v>52275.431843473023</c:v>
                </c:pt>
                <c:pt idx="846">
                  <c:v>52423.917111703406</c:v>
                </c:pt>
                <c:pt idx="847">
                  <c:v>52628.158801498023</c:v>
                </c:pt>
                <c:pt idx="848">
                  <c:v>52756.185686245371</c:v>
                </c:pt>
                <c:pt idx="849">
                  <c:v>52971.418548385147</c:v>
                </c:pt>
                <c:pt idx="850">
                  <c:v>53039.27350401623</c:v>
                </c:pt>
                <c:pt idx="851">
                  <c:v>53238.922490731937</c:v>
                </c:pt>
                <c:pt idx="852">
                  <c:v>53329.225917499651</c:v>
                </c:pt>
                <c:pt idx="853">
                  <c:v>53534.27107595573</c:v>
                </c:pt>
                <c:pt idx="854">
                  <c:v>53690.364547864796</c:v>
                </c:pt>
                <c:pt idx="855">
                  <c:v>53841.502014105383</c:v>
                </c:pt>
                <c:pt idx="856">
                  <c:v>54009.163516609871</c:v>
                </c:pt>
                <c:pt idx="857">
                  <c:v>54050.973094438166</c:v>
                </c:pt>
                <c:pt idx="858">
                  <c:v>54315.74109705416</c:v>
                </c:pt>
                <c:pt idx="859">
                  <c:v>54449.637622044713</c:v>
                </c:pt>
                <c:pt idx="860">
                  <c:v>54687.43857018977</c:v>
                </c:pt>
                <c:pt idx="861">
                  <c:v>54861.110426923071</c:v>
                </c:pt>
                <c:pt idx="862">
                  <c:v>55039.333036631935</c:v>
                </c:pt>
                <c:pt idx="863">
                  <c:v>55190.728004155593</c:v>
                </c:pt>
                <c:pt idx="864">
                  <c:v>55257.45300943499</c:v>
                </c:pt>
                <c:pt idx="865">
                  <c:v>55504.545029535642</c:v>
                </c:pt>
                <c:pt idx="866">
                  <c:v>55573.670358285097</c:v>
                </c:pt>
                <c:pt idx="867">
                  <c:v>55824.181978161876</c:v>
                </c:pt>
                <c:pt idx="868">
                  <c:v>55839.786905792163</c:v>
                </c:pt>
                <c:pt idx="869">
                  <c:v>55992.995777402728</c:v>
                </c:pt>
                <c:pt idx="870">
                  <c:v>56180.529509228705</c:v>
                </c:pt>
                <c:pt idx="871">
                  <c:v>56307.238163640555</c:v>
                </c:pt>
                <c:pt idx="872">
                  <c:v>56423.246268904491</c:v>
                </c:pt>
                <c:pt idx="873">
                  <c:v>56648.182158887692</c:v>
                </c:pt>
                <c:pt idx="874">
                  <c:v>56695.010894915024</c:v>
                </c:pt>
                <c:pt idx="875">
                  <c:v>56850.888347959393</c:v>
                </c:pt>
                <c:pt idx="876">
                  <c:v>56897.603942059919</c:v>
                </c:pt>
                <c:pt idx="877">
                  <c:v>57055.559930093732</c:v>
                </c:pt>
                <c:pt idx="878">
                  <c:v>57155.939362098594</c:v>
                </c:pt>
                <c:pt idx="879">
                  <c:v>57426.52483409772</c:v>
                </c:pt>
                <c:pt idx="880">
                  <c:v>57692.782574303805</c:v>
                </c:pt>
                <c:pt idx="881">
                  <c:v>57847.783079347224</c:v>
                </c:pt>
                <c:pt idx="882">
                  <c:v>58093.286725420003</c:v>
                </c:pt>
                <c:pt idx="883">
                  <c:v>58284.185375699286</c:v>
                </c:pt>
                <c:pt idx="884">
                  <c:v>58423.28756208955</c:v>
                </c:pt>
                <c:pt idx="885">
                  <c:v>58597.674643492574</c:v>
                </c:pt>
                <c:pt idx="886">
                  <c:v>58707.694163083455</c:v>
                </c:pt>
                <c:pt idx="887">
                  <c:v>58711.15268054093</c:v>
                </c:pt>
                <c:pt idx="888">
                  <c:v>59049.318520560722</c:v>
                </c:pt>
                <c:pt idx="889">
                  <c:v>59077.770006894352</c:v>
                </c:pt>
                <c:pt idx="890">
                  <c:v>59215.829002485894</c:v>
                </c:pt>
                <c:pt idx="891">
                  <c:v>59338.8474276938</c:v>
                </c:pt>
                <c:pt idx="892">
                  <c:v>59452.073661111404</c:v>
                </c:pt>
                <c:pt idx="893">
                  <c:v>59629.308227053072</c:v>
                </c:pt>
                <c:pt idx="894">
                  <c:v>59679.310669034938</c:v>
                </c:pt>
                <c:pt idx="895">
                  <c:v>59794.739287587625</c:v>
                </c:pt>
                <c:pt idx="896">
                  <c:v>59970.130649074177</c:v>
                </c:pt>
                <c:pt idx="897">
                  <c:v>60044.08205310013</c:v>
                </c:pt>
                <c:pt idx="898">
                  <c:v>60181.00027123194</c:v>
                </c:pt>
                <c:pt idx="899">
                  <c:v>60332.307669774862</c:v>
                </c:pt>
                <c:pt idx="900">
                  <c:v>60447.957992514857</c:v>
                </c:pt>
                <c:pt idx="901">
                  <c:v>60544.226529665924</c:v>
                </c:pt>
                <c:pt idx="902">
                  <c:v>60655.955935786697</c:v>
                </c:pt>
                <c:pt idx="903">
                  <c:v>60950.246806058152</c:v>
                </c:pt>
                <c:pt idx="904">
                  <c:v>61126.273937635458</c:v>
                </c:pt>
                <c:pt idx="905">
                  <c:v>61261.331518271712</c:v>
                </c:pt>
                <c:pt idx="906">
                  <c:v>61514.269710477267</c:v>
                </c:pt>
                <c:pt idx="907">
                  <c:v>61623.511276566671</c:v>
                </c:pt>
                <c:pt idx="908">
                  <c:v>62002.863384868164</c:v>
                </c:pt>
                <c:pt idx="909">
                  <c:v>62173.475071172055</c:v>
                </c:pt>
                <c:pt idx="910">
                  <c:v>62325.653101062337</c:v>
                </c:pt>
                <c:pt idx="911">
                  <c:v>62574.000262132271</c:v>
                </c:pt>
                <c:pt idx="912">
                  <c:v>62830.352093257017</c:v>
                </c:pt>
                <c:pt idx="913">
                  <c:v>62972.441569293907</c:v>
                </c:pt>
                <c:pt idx="914">
                  <c:v>63270.485904009845</c:v>
                </c:pt>
                <c:pt idx="915">
                  <c:v>63465.062236631376</c:v>
                </c:pt>
                <c:pt idx="916">
                  <c:v>63690.090942131479</c:v>
                </c:pt>
                <c:pt idx="917">
                  <c:v>63787.839779762042</c:v>
                </c:pt>
                <c:pt idx="918">
                  <c:v>64045.92248825181</c:v>
                </c:pt>
                <c:pt idx="919">
                  <c:v>64219.973493776757</c:v>
                </c:pt>
                <c:pt idx="920">
                  <c:v>64324.411688382228</c:v>
                </c:pt>
                <c:pt idx="921">
                  <c:v>64549.812058607844</c:v>
                </c:pt>
                <c:pt idx="922">
                  <c:v>64703.984853921</c:v>
                </c:pt>
                <c:pt idx="923">
                  <c:v>64929.511445115888</c:v>
                </c:pt>
                <c:pt idx="924">
                  <c:v>65086.287339119037</c:v>
                </c:pt>
                <c:pt idx="925">
                  <c:v>65338.77624178867</c:v>
                </c:pt>
                <c:pt idx="926">
                  <c:v>65679.548333862185</c:v>
                </c:pt>
                <c:pt idx="927">
                  <c:v>65838.171926912546</c:v>
                </c:pt>
                <c:pt idx="928">
                  <c:v>66020.466153707603</c:v>
                </c:pt>
                <c:pt idx="929">
                  <c:v>66361.29415665564</c:v>
                </c:pt>
                <c:pt idx="930">
                  <c:v>66506.063258146838</c:v>
                </c:pt>
                <c:pt idx="931">
                  <c:v>66665.339399763965</c:v>
                </c:pt>
                <c:pt idx="932">
                  <c:v>66729.294021624344</c:v>
                </c:pt>
                <c:pt idx="933">
                  <c:v>67063.196700450848</c:v>
                </c:pt>
                <c:pt idx="934">
                  <c:v>67228.977090559027</c:v>
                </c:pt>
                <c:pt idx="935">
                  <c:v>67474.277606448857</c:v>
                </c:pt>
                <c:pt idx="936">
                  <c:v>67616.47347575771</c:v>
                </c:pt>
                <c:pt idx="937">
                  <c:v>67878.568820402696</c:v>
                </c:pt>
                <c:pt idx="938">
                  <c:v>67906.360207416728</c:v>
                </c:pt>
                <c:pt idx="939">
                  <c:v>68048.250574707621</c:v>
                </c:pt>
                <c:pt idx="940">
                  <c:v>68357.78939713689</c:v>
                </c:pt>
                <c:pt idx="941">
                  <c:v>68492.029179470395</c:v>
                </c:pt>
                <c:pt idx="942">
                  <c:v>68697.294935723228</c:v>
                </c:pt>
                <c:pt idx="943">
                  <c:v>68799.266306600053</c:v>
                </c:pt>
                <c:pt idx="944">
                  <c:v>68945.340000159413</c:v>
                </c:pt>
                <c:pt idx="945">
                  <c:v>69120.705816486967</c:v>
                </c:pt>
                <c:pt idx="946">
                  <c:v>69332.537220700586</c:v>
                </c:pt>
                <c:pt idx="947">
                  <c:v>69507.130407846431</c:v>
                </c:pt>
                <c:pt idx="948">
                  <c:v>69656.706702161187</c:v>
                </c:pt>
                <c:pt idx="949">
                  <c:v>69750.327976030152</c:v>
                </c:pt>
                <c:pt idx="950">
                  <c:v>69787.521368554328</c:v>
                </c:pt>
                <c:pt idx="951">
                  <c:v>69958.937291003793</c:v>
                </c:pt>
                <c:pt idx="952">
                  <c:v>70042.304470834861</c:v>
                </c:pt>
                <c:pt idx="953">
                  <c:v>70169.288321345361</c:v>
                </c:pt>
                <c:pt idx="954">
                  <c:v>70493.049596676079</c:v>
                </c:pt>
                <c:pt idx="955">
                  <c:v>70565.920402704243</c:v>
                </c:pt>
                <c:pt idx="956">
                  <c:v>70589.436052886318</c:v>
                </c:pt>
                <c:pt idx="957">
                  <c:v>70733.12637255367</c:v>
                </c:pt>
                <c:pt idx="958">
                  <c:v>70851.734285286962</c:v>
                </c:pt>
                <c:pt idx="959">
                  <c:v>70966.955879444708</c:v>
                </c:pt>
                <c:pt idx="960">
                  <c:v>71211.167409615286</c:v>
                </c:pt>
                <c:pt idx="961">
                  <c:v>71258.743791949149</c:v>
                </c:pt>
                <c:pt idx="962">
                  <c:v>71309.344295081566</c:v>
                </c:pt>
                <c:pt idx="963">
                  <c:v>71595.400808688617</c:v>
                </c:pt>
                <c:pt idx="964">
                  <c:v>71599.643287837956</c:v>
                </c:pt>
                <c:pt idx="965">
                  <c:v>71708.406959567161</c:v>
                </c:pt>
                <c:pt idx="966">
                  <c:v>71727.236639972296</c:v>
                </c:pt>
                <c:pt idx="967">
                  <c:v>71956.119940090241</c:v>
                </c:pt>
                <c:pt idx="968">
                  <c:v>72145.688945900285</c:v>
                </c:pt>
                <c:pt idx="969">
                  <c:v>72206.306218683065</c:v>
                </c:pt>
                <c:pt idx="970">
                  <c:v>72438.463840316064</c:v>
                </c:pt>
                <c:pt idx="971">
                  <c:v>72481.968074002245</c:v>
                </c:pt>
                <c:pt idx="972">
                  <c:v>72703.129765514241</c:v>
                </c:pt>
                <c:pt idx="973">
                  <c:v>72792.699576232015</c:v>
                </c:pt>
                <c:pt idx="974">
                  <c:v>72980.636507067116</c:v>
                </c:pt>
                <c:pt idx="975">
                  <c:v>72962.145636952118</c:v>
                </c:pt>
                <c:pt idx="976">
                  <c:v>73171.529610825193</c:v>
                </c:pt>
                <c:pt idx="977">
                  <c:v>73275.007814769357</c:v>
                </c:pt>
                <c:pt idx="978">
                  <c:v>73474.335156285451</c:v>
                </c:pt>
                <c:pt idx="979">
                  <c:v>73630.54606907384</c:v>
                </c:pt>
                <c:pt idx="980">
                  <c:v>73690.146864949755</c:v>
                </c:pt>
                <c:pt idx="981">
                  <c:v>73860.611665546574</c:v>
                </c:pt>
                <c:pt idx="982">
                  <c:v>73940.689405878744</c:v>
                </c:pt>
                <c:pt idx="983">
                  <c:v>73997.88140791886</c:v>
                </c:pt>
                <c:pt idx="984">
                  <c:v>74172.910153356323</c:v>
                </c:pt>
                <c:pt idx="985">
                  <c:v>74374.61442806173</c:v>
                </c:pt>
                <c:pt idx="986">
                  <c:v>74580.524478776613</c:v>
                </c:pt>
                <c:pt idx="987">
                  <c:v>74572.487453256341</c:v>
                </c:pt>
                <c:pt idx="988">
                  <c:v>74559.336096480998</c:v>
                </c:pt>
                <c:pt idx="989">
                  <c:v>74693.049614358533</c:v>
                </c:pt>
                <c:pt idx="990">
                  <c:v>74913.861965095915</c:v>
                </c:pt>
                <c:pt idx="991">
                  <c:v>75015.606038074053</c:v>
                </c:pt>
                <c:pt idx="992">
                  <c:v>75250.982813207826</c:v>
                </c:pt>
                <c:pt idx="993">
                  <c:v>75333.731101801095</c:v>
                </c:pt>
                <c:pt idx="994">
                  <c:v>75370.290877112202</c:v>
                </c:pt>
                <c:pt idx="995">
                  <c:v>75446.211355997337</c:v>
                </c:pt>
                <c:pt idx="996">
                  <c:v>75440.964566589086</c:v>
                </c:pt>
                <c:pt idx="997">
                  <c:v>75663.30888326226</c:v>
                </c:pt>
                <c:pt idx="998">
                  <c:v>75796.544141364138</c:v>
                </c:pt>
                <c:pt idx="999">
                  <c:v>76025.657774242354</c:v>
                </c:pt>
                <c:pt idx="1000">
                  <c:v>76145.528880423983</c:v>
                </c:pt>
                <c:pt idx="1001">
                  <c:v>76149.681528100482</c:v>
                </c:pt>
                <c:pt idx="1002">
                  <c:v>76219.199573194885</c:v>
                </c:pt>
                <c:pt idx="1003">
                  <c:v>76294.338932688726</c:v>
                </c:pt>
                <c:pt idx="1004">
                  <c:v>76494.863821431907</c:v>
                </c:pt>
                <c:pt idx="1005">
                  <c:v>76484.744299765851</c:v>
                </c:pt>
                <c:pt idx="1006">
                  <c:v>76794.172402922981</c:v>
                </c:pt>
                <c:pt idx="1007">
                  <c:v>76827.614857054505</c:v>
                </c:pt>
                <c:pt idx="1008">
                  <c:v>77027.869205659357</c:v>
                </c:pt>
                <c:pt idx="1009">
                  <c:v>77273.589691207089</c:v>
                </c:pt>
                <c:pt idx="1010">
                  <c:v>77278.863549320478</c:v>
                </c:pt>
                <c:pt idx="1011">
                  <c:v>77202.193531073513</c:v>
                </c:pt>
                <c:pt idx="1012">
                  <c:v>77370.061119136677</c:v>
                </c:pt>
                <c:pt idx="1013">
                  <c:v>77316.586980916152</c:v>
                </c:pt>
                <c:pt idx="1014">
                  <c:v>77467.346357302624</c:v>
                </c:pt>
                <c:pt idx="1015">
                  <c:v>77785.593776221649</c:v>
                </c:pt>
                <c:pt idx="1016">
                  <c:v>77971.99470517342</c:v>
                </c:pt>
                <c:pt idx="1017">
                  <c:v>78113.069358696201</c:v>
                </c:pt>
                <c:pt idx="1018">
                  <c:v>78090.951505101053</c:v>
                </c:pt>
                <c:pt idx="1019">
                  <c:v>78239.755296356045</c:v>
                </c:pt>
                <c:pt idx="1020">
                  <c:v>78240.983185185949</c:v>
                </c:pt>
                <c:pt idx="1021">
                  <c:v>78166.707258545925</c:v>
                </c:pt>
                <c:pt idx="1022">
                  <c:v>78400.307417355027</c:v>
                </c:pt>
                <c:pt idx="1023">
                  <c:v>78473.387420386527</c:v>
                </c:pt>
                <c:pt idx="1024">
                  <c:v>78690.562661460266</c:v>
                </c:pt>
                <c:pt idx="1025">
                  <c:v>78874.27458061873</c:v>
                </c:pt>
                <c:pt idx="1026">
                  <c:v>78860.211083226444</c:v>
                </c:pt>
                <c:pt idx="1027">
                  <c:v>78819.158273759545</c:v>
                </c:pt>
                <c:pt idx="1028">
                  <c:v>78781.626982368689</c:v>
                </c:pt>
                <c:pt idx="1029">
                  <c:v>78860.229418847957</c:v>
                </c:pt>
                <c:pt idx="1030">
                  <c:v>78983.322236718974</c:v>
                </c:pt>
                <c:pt idx="1031">
                  <c:v>79343.259660833675</c:v>
                </c:pt>
                <c:pt idx="1032">
                  <c:v>79580.519391860696</c:v>
                </c:pt>
                <c:pt idx="1033">
                  <c:v>79629.319183819505</c:v>
                </c:pt>
                <c:pt idx="1034">
                  <c:v>79788.68259233376</c:v>
                </c:pt>
                <c:pt idx="1035">
                  <c:v>79702.815638540385</c:v>
                </c:pt>
                <c:pt idx="1036">
                  <c:v>79856.590918133734</c:v>
                </c:pt>
                <c:pt idx="1037">
                  <c:v>79891.69314933494</c:v>
                </c:pt>
                <c:pt idx="1038">
                  <c:v>80009.997529068962</c:v>
                </c:pt>
                <c:pt idx="1039">
                  <c:v>80291.750411881803</c:v>
                </c:pt>
                <c:pt idx="1040">
                  <c:v>80542.257046575905</c:v>
                </c:pt>
                <c:pt idx="1041">
                  <c:v>80573.465473662349</c:v>
                </c:pt>
                <c:pt idx="1042">
                  <c:v>80754.376856189148</c:v>
                </c:pt>
                <c:pt idx="1043">
                  <c:v>80765.503220334314</c:v>
                </c:pt>
                <c:pt idx="1044">
                  <c:v>80698.305616434751</c:v>
                </c:pt>
                <c:pt idx="1045">
                  <c:v>80550.22431299169</c:v>
                </c:pt>
                <c:pt idx="1046">
                  <c:v>80806.888126112026</c:v>
                </c:pt>
                <c:pt idx="1047">
                  <c:v>81022.827285276086</c:v>
                </c:pt>
                <c:pt idx="1048">
                  <c:v>81223.846263592</c:v>
                </c:pt>
                <c:pt idx="1049">
                  <c:v>81437.509310410125</c:v>
                </c:pt>
                <c:pt idx="1050">
                  <c:v>81449.650724171341</c:v>
                </c:pt>
                <c:pt idx="1051">
                  <c:v>81595.97924296619</c:v>
                </c:pt>
                <c:pt idx="1052">
                  <c:v>81509.532533550067</c:v>
                </c:pt>
                <c:pt idx="1053">
                  <c:v>81390.854791106118</c:v>
                </c:pt>
                <c:pt idx="1054">
                  <c:v>81454.79386147685</c:v>
                </c:pt>
                <c:pt idx="1055">
                  <c:v>81703.281534663096</c:v>
                </c:pt>
                <c:pt idx="1056">
                  <c:v>81962.554603821583</c:v>
                </c:pt>
                <c:pt idx="1057">
                  <c:v>82140.074061646359</c:v>
                </c:pt>
                <c:pt idx="1058">
                  <c:v>82310.738209373347</c:v>
                </c:pt>
                <c:pt idx="1059">
                  <c:v>82438.264561514312</c:v>
                </c:pt>
                <c:pt idx="1060">
                  <c:v>82396.857481802785</c:v>
                </c:pt>
                <c:pt idx="1061">
                  <c:v>82484.965822981787</c:v>
                </c:pt>
                <c:pt idx="1062">
                  <c:v>82245.682859153821</c:v>
                </c:pt>
                <c:pt idx="1063">
                  <c:v>82347.971516161502</c:v>
                </c:pt>
                <c:pt idx="1064">
                  <c:v>82533.230562874218</c:v>
                </c:pt>
                <c:pt idx="1065">
                  <c:v>82825.492560544357</c:v>
                </c:pt>
                <c:pt idx="1066">
                  <c:v>83105.555020731772</c:v>
                </c:pt>
                <c:pt idx="1067">
                  <c:v>83196.491191455236</c:v>
                </c:pt>
                <c:pt idx="1068">
                  <c:v>83152.493443196567</c:v>
                </c:pt>
                <c:pt idx="1069">
                  <c:v>82936.159593476317</c:v>
                </c:pt>
                <c:pt idx="1070">
                  <c:v>82949.267260289402</c:v>
                </c:pt>
                <c:pt idx="1071">
                  <c:v>82922.794645526417</c:v>
                </c:pt>
                <c:pt idx="1072">
                  <c:v>83197.097937031111</c:v>
                </c:pt>
                <c:pt idx="1073">
                  <c:v>83449.262725920344</c:v>
                </c:pt>
                <c:pt idx="1074">
                  <c:v>83579.090067439232</c:v>
                </c:pt>
                <c:pt idx="1075">
                  <c:v>83727.555664808038</c:v>
                </c:pt>
                <c:pt idx="1076">
                  <c:v>83868.307055773432</c:v>
                </c:pt>
                <c:pt idx="1077">
                  <c:v>83831.283727760121</c:v>
                </c:pt>
                <c:pt idx="1078">
                  <c:v>83663.059268472498</c:v>
                </c:pt>
                <c:pt idx="1079">
                  <c:v>83745.68931407838</c:v>
                </c:pt>
                <c:pt idx="1080">
                  <c:v>83955.120371525845</c:v>
                </c:pt>
                <c:pt idx="1081">
                  <c:v>83836.065641260197</c:v>
                </c:pt>
                <c:pt idx="1082">
                  <c:v>83903.638912353636</c:v>
                </c:pt>
                <c:pt idx="1083">
                  <c:v>83935.255995753061</c:v>
                </c:pt>
                <c:pt idx="1084">
                  <c:v>83852.361012395893</c:v>
                </c:pt>
                <c:pt idx="1085">
                  <c:v>83779.179965939664</c:v>
                </c:pt>
                <c:pt idx="1086">
                  <c:v>83808.956013590927</c:v>
                </c:pt>
                <c:pt idx="1087">
                  <c:v>84126.789326568643</c:v>
                </c:pt>
                <c:pt idx="1088">
                  <c:v>84394.022270820831</c:v>
                </c:pt>
                <c:pt idx="1089">
                  <c:v>84660.790261997739</c:v>
                </c:pt>
                <c:pt idx="1090">
                  <c:v>84961.575866574291</c:v>
                </c:pt>
                <c:pt idx="1091">
                  <c:v>85299.685168249955</c:v>
                </c:pt>
                <c:pt idx="1092">
                  <c:v>85213.207312195882</c:v>
                </c:pt>
                <c:pt idx="1093">
                  <c:v>85438.582395118108</c:v>
                </c:pt>
                <c:pt idx="1094">
                  <c:v>85470.60696642012</c:v>
                </c:pt>
                <c:pt idx="1095">
                  <c:v>85376.264488777204</c:v>
                </c:pt>
                <c:pt idx="1096">
                  <c:v>85309.512807484862</c:v>
                </c:pt>
                <c:pt idx="1097">
                  <c:v>85178.84889888097</c:v>
                </c:pt>
                <c:pt idx="1098">
                  <c:v>85145.834360452296</c:v>
                </c:pt>
                <c:pt idx="1099">
                  <c:v>85222.519316571197</c:v>
                </c:pt>
                <c:pt idx="1100">
                  <c:v>85505.319117181702</c:v>
                </c:pt>
                <c:pt idx="1101">
                  <c:v>85769.393596247464</c:v>
                </c:pt>
                <c:pt idx="1102">
                  <c:v>86040.748161392461</c:v>
                </c:pt>
                <c:pt idx="1103">
                  <c:v>86134.378482156142</c:v>
                </c:pt>
                <c:pt idx="1104">
                  <c:v>86259.199442320358</c:v>
                </c:pt>
                <c:pt idx="1105">
                  <c:v>86146.03187562518</c:v>
                </c:pt>
                <c:pt idx="1106">
                  <c:v>85905.739271193888</c:v>
                </c:pt>
                <c:pt idx="1107">
                  <c:v>85774.437172997859</c:v>
                </c:pt>
                <c:pt idx="1108">
                  <c:v>85780.198643113181</c:v>
                </c:pt>
                <c:pt idx="1109">
                  <c:v>86066.392159763811</c:v>
                </c:pt>
                <c:pt idx="1110">
                  <c:v>86286.686601829948</c:v>
                </c:pt>
                <c:pt idx="1111">
                  <c:v>86491.311696666977</c:v>
                </c:pt>
                <c:pt idx="1112">
                  <c:v>86706.613373007829</c:v>
                </c:pt>
                <c:pt idx="1113">
                  <c:v>86795.975879900318</c:v>
                </c:pt>
                <c:pt idx="1114">
                  <c:v>86820.66937635596</c:v>
                </c:pt>
                <c:pt idx="1115">
                  <c:v>86460.121679603821</c:v>
                </c:pt>
                <c:pt idx="1116">
                  <c:v>86311.725381530778</c:v>
                </c:pt>
                <c:pt idx="1117">
                  <c:v>86321.5568476794</c:v>
                </c:pt>
                <c:pt idx="1118">
                  <c:v>86364.141865581609</c:v>
                </c:pt>
                <c:pt idx="1119">
                  <c:v>86761.118089229421</c:v>
                </c:pt>
                <c:pt idx="1120">
                  <c:v>87113.711487064444</c:v>
                </c:pt>
                <c:pt idx="1121">
                  <c:v>87381.366470499124</c:v>
                </c:pt>
                <c:pt idx="1122">
                  <c:v>87307.824748305604</c:v>
                </c:pt>
                <c:pt idx="1123">
                  <c:v>87279.443625402331</c:v>
                </c:pt>
                <c:pt idx="1124">
                  <c:v>87073.546027185512</c:v>
                </c:pt>
                <c:pt idx="1125">
                  <c:v>86853.428641694642</c:v>
                </c:pt>
                <c:pt idx="1126">
                  <c:v>86708.215354695421</c:v>
                </c:pt>
                <c:pt idx="1127">
                  <c:v>86834.406492783557</c:v>
                </c:pt>
                <c:pt idx="1128">
                  <c:v>87213.142270995682</c:v>
                </c:pt>
                <c:pt idx="1129">
                  <c:v>87437.725759680354</c:v>
                </c:pt>
                <c:pt idx="1130">
                  <c:v>87694.487216689871</c:v>
                </c:pt>
                <c:pt idx="1131">
                  <c:v>87732.063922724439</c:v>
                </c:pt>
                <c:pt idx="1132">
                  <c:v>87557.815153537464</c:v>
                </c:pt>
                <c:pt idx="1133">
                  <c:v>87487.95273970456</c:v>
                </c:pt>
                <c:pt idx="1134">
                  <c:v>87412.80598019126</c:v>
                </c:pt>
                <c:pt idx="1135">
                  <c:v>87243.732792079565</c:v>
                </c:pt>
                <c:pt idx="1136">
                  <c:v>87258.576953426367</c:v>
                </c:pt>
                <c:pt idx="1137">
                  <c:v>87503.424368668624</c:v>
                </c:pt>
                <c:pt idx="1138">
                  <c:v>87562.84354265756</c:v>
                </c:pt>
                <c:pt idx="1139">
                  <c:v>87957.055098533674</c:v>
                </c:pt>
                <c:pt idx="1140">
                  <c:v>87963.42892720121</c:v>
                </c:pt>
                <c:pt idx="1141">
                  <c:v>87802.797826752445</c:v>
                </c:pt>
                <c:pt idx="1142">
                  <c:v>87630.626321950884</c:v>
                </c:pt>
                <c:pt idx="1143">
                  <c:v>87435.386643556762</c:v>
                </c:pt>
                <c:pt idx="1144">
                  <c:v>87172.515019708633</c:v>
                </c:pt>
                <c:pt idx="1145">
                  <c:v>87139.86261337233</c:v>
                </c:pt>
                <c:pt idx="1146">
                  <c:v>87153.104013064483</c:v>
                </c:pt>
                <c:pt idx="1147">
                  <c:v>87408.86451182772</c:v>
                </c:pt>
                <c:pt idx="1148">
                  <c:v>87614.785642762741</c:v>
                </c:pt>
                <c:pt idx="1149">
                  <c:v>87605.207598590991</c:v>
                </c:pt>
                <c:pt idx="1150">
                  <c:v>87605.833854382712</c:v>
                </c:pt>
                <c:pt idx="1151">
                  <c:v>87383.079334958747</c:v>
                </c:pt>
                <c:pt idx="1152">
                  <c:v>87392.546152219977</c:v>
                </c:pt>
                <c:pt idx="1153">
                  <c:v>87083.011839542451</c:v>
                </c:pt>
                <c:pt idx="1154">
                  <c:v>86878.343613840058</c:v>
                </c:pt>
                <c:pt idx="1155">
                  <c:v>86776.585835563586</c:v>
                </c:pt>
                <c:pt idx="1156">
                  <c:v>86858.105936911234</c:v>
                </c:pt>
                <c:pt idx="1157">
                  <c:v>87091.96203305696</c:v>
                </c:pt>
                <c:pt idx="1158">
                  <c:v>87110.267659151868</c:v>
                </c:pt>
                <c:pt idx="1159">
                  <c:v>87462.535239312318</c:v>
                </c:pt>
                <c:pt idx="1160">
                  <c:v>87536.688644772366</c:v>
                </c:pt>
                <c:pt idx="1161">
                  <c:v>87511.878542960883</c:v>
                </c:pt>
                <c:pt idx="1162">
                  <c:v>87568.00087368254</c:v>
                </c:pt>
                <c:pt idx="1163">
                  <c:v>87392.67507795713</c:v>
                </c:pt>
                <c:pt idx="1164">
                  <c:v>87222.240200982749</c:v>
                </c:pt>
                <c:pt idx="1165">
                  <c:v>87172.772851789399</c:v>
                </c:pt>
                <c:pt idx="1166">
                  <c:v>87384.571185462119</c:v>
                </c:pt>
                <c:pt idx="1167">
                  <c:v>87674.722795918278</c:v>
                </c:pt>
                <c:pt idx="1168">
                  <c:v>87642.654242803648</c:v>
                </c:pt>
                <c:pt idx="1169">
                  <c:v>88076.667949719529</c:v>
                </c:pt>
                <c:pt idx="1170">
                  <c:v>88422.527301032547</c:v>
                </c:pt>
                <c:pt idx="1171">
                  <c:v>88799.640512872604</c:v>
                </c:pt>
                <c:pt idx="1172">
                  <c:v>89083.90214883376</c:v>
                </c:pt>
                <c:pt idx="1173">
                  <c:v>89250.369623334642</c:v>
                </c:pt>
                <c:pt idx="1174">
                  <c:v>89008.844602193261</c:v>
                </c:pt>
                <c:pt idx="1175">
                  <c:v>89120.279840003263</c:v>
                </c:pt>
                <c:pt idx="1176">
                  <c:v>89046.308643777287</c:v>
                </c:pt>
                <c:pt idx="1177">
                  <c:v>89270.660378719796</c:v>
                </c:pt>
                <c:pt idx="1178">
                  <c:v>89607.440763745195</c:v>
                </c:pt>
                <c:pt idx="1179">
                  <c:v>90252.008177626136</c:v>
                </c:pt>
                <c:pt idx="1180">
                  <c:v>90553.74297837379</c:v>
                </c:pt>
                <c:pt idx="1181">
                  <c:v>90884.664967199526</c:v>
                </c:pt>
                <c:pt idx="1182">
                  <c:v>91108.776148179997</c:v>
                </c:pt>
                <c:pt idx="1183">
                  <c:v>91287.168364759258</c:v>
                </c:pt>
                <c:pt idx="1184">
                  <c:v>91386.651668154154</c:v>
                </c:pt>
                <c:pt idx="1185">
                  <c:v>91182.912575463604</c:v>
                </c:pt>
                <c:pt idx="1186">
                  <c:v>91112.09564278544</c:v>
                </c:pt>
                <c:pt idx="1187">
                  <c:v>91104.110421502774</c:v>
                </c:pt>
                <c:pt idx="1188">
                  <c:v>91151.929920596303</c:v>
                </c:pt>
                <c:pt idx="1189">
                  <c:v>91435.583315102194</c:v>
                </c:pt>
                <c:pt idx="1190">
                  <c:v>91785.936319216271</c:v>
                </c:pt>
                <c:pt idx="1191">
                  <c:v>92271.01323214297</c:v>
                </c:pt>
                <c:pt idx="1192">
                  <c:v>92237.303529062308</c:v>
                </c:pt>
                <c:pt idx="1193">
                  <c:v>92281.345818067421</c:v>
                </c:pt>
                <c:pt idx="1194">
                  <c:v>92222.044855804124</c:v>
                </c:pt>
                <c:pt idx="1195">
                  <c:v>92082.083521168373</c:v>
                </c:pt>
                <c:pt idx="1196">
                  <c:v>92101.769061573228</c:v>
                </c:pt>
                <c:pt idx="1197">
                  <c:v>91967.220965300556</c:v>
                </c:pt>
                <c:pt idx="1198">
                  <c:v>91803.756056200291</c:v>
                </c:pt>
                <c:pt idx="1199">
                  <c:v>91732.20125395061</c:v>
                </c:pt>
                <c:pt idx="1200">
                  <c:v>91743.748743940785</c:v>
                </c:pt>
                <c:pt idx="1201">
                  <c:v>91962.53508568801</c:v>
                </c:pt>
                <c:pt idx="1202">
                  <c:v>92074.33481078429</c:v>
                </c:pt>
                <c:pt idx="1203">
                  <c:v>92369.41477219254</c:v>
                </c:pt>
                <c:pt idx="1204">
                  <c:v>92389.601236652146</c:v>
                </c:pt>
                <c:pt idx="1205">
                  <c:v>92524.176706057086</c:v>
                </c:pt>
                <c:pt idx="1206">
                  <c:v>92316.034164079974</c:v>
                </c:pt>
                <c:pt idx="1207">
                  <c:v>92106.547490965837</c:v>
                </c:pt>
                <c:pt idx="1208">
                  <c:v>91505.192291411353</c:v>
                </c:pt>
                <c:pt idx="1209">
                  <c:v>91372.523831490485</c:v>
                </c:pt>
                <c:pt idx="1210">
                  <c:v>91401.535784033709</c:v>
                </c:pt>
                <c:pt idx="1211">
                  <c:v>91509.619004370514</c:v>
                </c:pt>
                <c:pt idx="1212">
                  <c:v>91780.144012656296</c:v>
                </c:pt>
                <c:pt idx="1213">
                  <c:v>91884.555397829201</c:v>
                </c:pt>
                <c:pt idx="1214">
                  <c:v>91914.680651819304</c:v>
                </c:pt>
                <c:pt idx="1215">
                  <c:v>92232.377197911104</c:v>
                </c:pt>
                <c:pt idx="1216">
                  <c:v>91942.352710879713</c:v>
                </c:pt>
                <c:pt idx="1217">
                  <c:v>92072.858869124393</c:v>
                </c:pt>
                <c:pt idx="1218">
                  <c:v>91801.302605787569</c:v>
                </c:pt>
                <c:pt idx="1219">
                  <c:v>91557.317363377253</c:v>
                </c:pt>
                <c:pt idx="1220">
                  <c:v>91183.041670664985</c:v>
                </c:pt>
                <c:pt idx="1221">
                  <c:v>90878.893251520043</c:v>
                </c:pt>
                <c:pt idx="1222">
                  <c:v>90943.304853033871</c:v>
                </c:pt>
                <c:pt idx="1223">
                  <c:v>91072.759912952679</c:v>
                </c:pt>
                <c:pt idx="1224">
                  <c:v>91436.81906882285</c:v>
                </c:pt>
                <c:pt idx="1225">
                  <c:v>91753.949690415189</c:v>
                </c:pt>
                <c:pt idx="1226">
                  <c:v>91915.547704396959</c:v>
                </c:pt>
                <c:pt idx="1227">
                  <c:v>91652.25585315685</c:v>
                </c:pt>
                <c:pt idx="1228">
                  <c:v>91388.606701674129</c:v>
                </c:pt>
                <c:pt idx="1229">
                  <c:v>90750.904587079407</c:v>
                </c:pt>
                <c:pt idx="1230">
                  <c:v>90459.841380077996</c:v>
                </c:pt>
                <c:pt idx="1231">
                  <c:v>90305.343108196292</c:v>
                </c:pt>
                <c:pt idx="1232">
                  <c:v>90280.39926826366</c:v>
                </c:pt>
                <c:pt idx="1233">
                  <c:v>90466.47873203046</c:v>
                </c:pt>
                <c:pt idx="1234">
                  <c:v>90620.119527653907</c:v>
                </c:pt>
                <c:pt idx="1235">
                  <c:v>90769.97064834609</c:v>
                </c:pt>
                <c:pt idx="1236">
                  <c:v>90782.50933253199</c:v>
                </c:pt>
                <c:pt idx="1237">
                  <c:v>90861.928538471038</c:v>
                </c:pt>
                <c:pt idx="1238">
                  <c:v>90465.243445861983</c:v>
                </c:pt>
                <c:pt idx="1239">
                  <c:v>90146.429031327745</c:v>
                </c:pt>
                <c:pt idx="1240">
                  <c:v>89705.498199558366</c:v>
                </c:pt>
                <c:pt idx="1241">
                  <c:v>89539.244851947078</c:v>
                </c:pt>
                <c:pt idx="1242">
                  <c:v>89472.764569753461</c:v>
                </c:pt>
                <c:pt idx="1243">
                  <c:v>89698.493988135437</c:v>
                </c:pt>
                <c:pt idx="1244">
                  <c:v>90145.820676861025</c:v>
                </c:pt>
                <c:pt idx="1245">
                  <c:v>90722.158242390244</c:v>
                </c:pt>
                <c:pt idx="1246">
                  <c:v>91278.205107423419</c:v>
                </c:pt>
                <c:pt idx="1247">
                  <c:v>91653.233479711853</c:v>
                </c:pt>
                <c:pt idx="1248">
                  <c:v>91712.869484687806</c:v>
                </c:pt>
                <c:pt idx="1249">
                  <c:v>91451.205502416284</c:v>
                </c:pt>
                <c:pt idx="1250">
                  <c:v>91035.748371738286</c:v>
                </c:pt>
                <c:pt idx="1251">
                  <c:v>90750.056390263941</c:v>
                </c:pt>
                <c:pt idx="1252">
                  <c:v>90111.531818789517</c:v>
                </c:pt>
                <c:pt idx="1253">
                  <c:v>90017.01838777127</c:v>
                </c:pt>
                <c:pt idx="1254">
                  <c:v>90234.420594903335</c:v>
                </c:pt>
                <c:pt idx="1255">
                  <c:v>90737.38878762917</c:v>
                </c:pt>
                <c:pt idx="1256">
                  <c:v>91331.431845792918</c:v>
                </c:pt>
                <c:pt idx="1257">
                  <c:v>92072.25004348543</c:v>
                </c:pt>
                <c:pt idx="1258">
                  <c:v>92668.357788086389</c:v>
                </c:pt>
                <c:pt idx="1259">
                  <c:v>93023.219748306292</c:v>
                </c:pt>
                <c:pt idx="1260">
                  <c:v>92937.686327295422</c:v>
                </c:pt>
                <c:pt idx="1261">
                  <c:v>92889.956230604294</c:v>
                </c:pt>
                <c:pt idx="1262">
                  <c:v>92527.498305614645</c:v>
                </c:pt>
                <c:pt idx="1263">
                  <c:v>92083.81776018739</c:v>
                </c:pt>
                <c:pt idx="1264">
                  <c:v>91880.146408482804</c:v>
                </c:pt>
                <c:pt idx="1265">
                  <c:v>91547.965752785676</c:v>
                </c:pt>
                <c:pt idx="1266">
                  <c:v>91591.016672015641</c:v>
                </c:pt>
                <c:pt idx="1267">
                  <c:v>91412.952535054399</c:v>
                </c:pt>
                <c:pt idx="1268">
                  <c:v>91432.152718565543</c:v>
                </c:pt>
                <c:pt idx="1269">
                  <c:v>91736.001220230042</c:v>
                </c:pt>
                <c:pt idx="1270">
                  <c:v>92030.057001553476</c:v>
                </c:pt>
                <c:pt idx="1271">
                  <c:v>92474.611723005946</c:v>
                </c:pt>
                <c:pt idx="1272">
                  <c:v>92943.223542672014</c:v>
                </c:pt>
                <c:pt idx="1273">
                  <c:v>93276.725083007754</c:v>
                </c:pt>
                <c:pt idx="1274">
                  <c:v>93190.957736650773</c:v>
                </c:pt>
                <c:pt idx="1275">
                  <c:v>92674.263296775491</c:v>
                </c:pt>
                <c:pt idx="1276">
                  <c:v>92321.329723768198</c:v>
                </c:pt>
                <c:pt idx="1277">
                  <c:v>91903.870195065232</c:v>
                </c:pt>
                <c:pt idx="1278">
                  <c:v>91378.776218981933</c:v>
                </c:pt>
                <c:pt idx="1279">
                  <c:v>91246.852407073457</c:v>
                </c:pt>
                <c:pt idx="1280">
                  <c:v>91163.861885557009</c:v>
                </c:pt>
                <c:pt idx="1281">
                  <c:v>91179.482333997134</c:v>
                </c:pt>
                <c:pt idx="1282">
                  <c:v>91765.884671510255</c:v>
                </c:pt>
                <c:pt idx="1283">
                  <c:v>92133.982156050406</c:v>
                </c:pt>
                <c:pt idx="1284">
                  <c:v>92534.510589765661</c:v>
                </c:pt>
                <c:pt idx="1285">
                  <c:v>92506.092540010606</c:v>
                </c:pt>
                <c:pt idx="1286">
                  <c:v>92579.537433112288</c:v>
                </c:pt>
                <c:pt idx="1287">
                  <c:v>92271.991135382719</c:v>
                </c:pt>
                <c:pt idx="1288">
                  <c:v>91850.242991708845</c:v>
                </c:pt>
                <c:pt idx="1289">
                  <c:v>91257.438509431522</c:v>
                </c:pt>
                <c:pt idx="1290">
                  <c:v>90657.973333349088</c:v>
                </c:pt>
                <c:pt idx="1291">
                  <c:v>90031.397057129449</c:v>
                </c:pt>
                <c:pt idx="1292">
                  <c:v>89838.581415626424</c:v>
                </c:pt>
                <c:pt idx="1293">
                  <c:v>89915.632386180194</c:v>
                </c:pt>
                <c:pt idx="1294">
                  <c:v>90191.908508525245</c:v>
                </c:pt>
                <c:pt idx="1295">
                  <c:v>90701.138021084116</c:v>
                </c:pt>
                <c:pt idx="1296">
                  <c:v>91012.272970224629</c:v>
                </c:pt>
                <c:pt idx="1297">
                  <c:v>91491.045310062487</c:v>
                </c:pt>
                <c:pt idx="1298">
                  <c:v>91848.029306228535</c:v>
                </c:pt>
                <c:pt idx="1299">
                  <c:v>91448.992199302345</c:v>
                </c:pt>
                <c:pt idx="1300">
                  <c:v>90887.486289759734</c:v>
                </c:pt>
                <c:pt idx="1301">
                  <c:v>90349.092158189</c:v>
                </c:pt>
                <c:pt idx="1302">
                  <c:v>89925.457454640913</c:v>
                </c:pt>
                <c:pt idx="1303">
                  <c:v>89461.226973868586</c:v>
                </c:pt>
                <c:pt idx="1304">
                  <c:v>89038.568862682354</c:v>
                </c:pt>
                <c:pt idx="1305">
                  <c:v>88693.376337285285</c:v>
                </c:pt>
                <c:pt idx="1306">
                  <c:v>88710.936295555512</c:v>
                </c:pt>
                <c:pt idx="1307">
                  <c:v>89109.941454493979</c:v>
                </c:pt>
                <c:pt idx="1308">
                  <c:v>89866.470680192215</c:v>
                </c:pt>
                <c:pt idx="1309">
                  <c:v>90489.101161235565</c:v>
                </c:pt>
                <c:pt idx="1310">
                  <c:v>90772.072717702904</c:v>
                </c:pt>
                <c:pt idx="1311">
                  <c:v>90866.095946853282</c:v>
                </c:pt>
                <c:pt idx="1312">
                  <c:v>90436.739833520842</c:v>
                </c:pt>
                <c:pt idx="1313">
                  <c:v>89929.033566690749</c:v>
                </c:pt>
                <c:pt idx="1314">
                  <c:v>88941.399442014503</c:v>
                </c:pt>
                <c:pt idx="1315">
                  <c:v>87966.37636698276</c:v>
                </c:pt>
                <c:pt idx="1316">
                  <c:v>87359.136158848589</c:v>
                </c:pt>
                <c:pt idx="1317">
                  <c:v>87151.022954590182</c:v>
                </c:pt>
                <c:pt idx="1318">
                  <c:v>87307.93525289098</c:v>
                </c:pt>
                <c:pt idx="1319">
                  <c:v>87695.095071407428</c:v>
                </c:pt>
                <c:pt idx="1320">
                  <c:v>88357.177071841288</c:v>
                </c:pt>
                <c:pt idx="1321">
                  <c:v>89020.896436940369</c:v>
                </c:pt>
                <c:pt idx="1322">
                  <c:v>89365.370821702687</c:v>
                </c:pt>
                <c:pt idx="1323">
                  <c:v>89560.864628312964</c:v>
                </c:pt>
                <c:pt idx="1324">
                  <c:v>89397.19966089369</c:v>
                </c:pt>
                <c:pt idx="1325">
                  <c:v>89022.610233862535</c:v>
                </c:pt>
                <c:pt idx="1326">
                  <c:v>88190.021753360197</c:v>
                </c:pt>
                <c:pt idx="1327">
                  <c:v>87216.71513889858</c:v>
                </c:pt>
                <c:pt idx="1328">
                  <c:v>86453.382914650734</c:v>
                </c:pt>
                <c:pt idx="1329">
                  <c:v>86119.153666824001</c:v>
                </c:pt>
                <c:pt idx="1330">
                  <c:v>86053.873881317646</c:v>
                </c:pt>
                <c:pt idx="1331">
                  <c:v>86259.935866273794</c:v>
                </c:pt>
                <c:pt idx="1332">
                  <c:v>86772.534750963037</c:v>
                </c:pt>
                <c:pt idx="1333">
                  <c:v>87595.997969829317</c:v>
                </c:pt>
                <c:pt idx="1334">
                  <c:v>88270.346536280209</c:v>
                </c:pt>
                <c:pt idx="1335">
                  <c:v>88975.914222538209</c:v>
                </c:pt>
                <c:pt idx="1336">
                  <c:v>89177.408814210896</c:v>
                </c:pt>
                <c:pt idx="1337">
                  <c:v>88800.875093401002</c:v>
                </c:pt>
                <c:pt idx="1338">
                  <c:v>88222.943603028951</c:v>
                </c:pt>
                <c:pt idx="1339">
                  <c:v>87023.455085823225</c:v>
                </c:pt>
                <c:pt idx="1340">
                  <c:v>85941.34089077411</c:v>
                </c:pt>
                <c:pt idx="1341">
                  <c:v>84871.669198652336</c:v>
                </c:pt>
                <c:pt idx="1342">
                  <c:v>84332.210178173336</c:v>
                </c:pt>
                <c:pt idx="1343">
                  <c:v>84419.649033940339</c:v>
                </c:pt>
                <c:pt idx="1344">
                  <c:v>84624.489587432414</c:v>
                </c:pt>
                <c:pt idx="1345">
                  <c:v>85152.71695307843</c:v>
                </c:pt>
                <c:pt idx="1346">
                  <c:v>85900.327278175086</c:v>
                </c:pt>
                <c:pt idx="1347">
                  <c:v>86504.936726000902</c:v>
                </c:pt>
                <c:pt idx="1348">
                  <c:v>87096.031986187154</c:v>
                </c:pt>
                <c:pt idx="1349">
                  <c:v>87700.252631567113</c:v>
                </c:pt>
                <c:pt idx="1350">
                  <c:v>87726.906307638317</c:v>
                </c:pt>
                <c:pt idx="1351">
                  <c:v>87606.810076909402</c:v>
                </c:pt>
                <c:pt idx="1352">
                  <c:v>87183.06773713349</c:v>
                </c:pt>
                <c:pt idx="1353">
                  <c:v>86293.075150933597</c:v>
                </c:pt>
                <c:pt idx="1354">
                  <c:v>85376.614171450638</c:v>
                </c:pt>
                <c:pt idx="1355">
                  <c:v>84433.262795643328</c:v>
                </c:pt>
                <c:pt idx="1356">
                  <c:v>84001.600052155147</c:v>
                </c:pt>
                <c:pt idx="1357">
                  <c:v>83341.637386631279</c:v>
                </c:pt>
                <c:pt idx="1358">
                  <c:v>83216.955168072265</c:v>
                </c:pt>
                <c:pt idx="1359">
                  <c:v>83329.372914106862</c:v>
                </c:pt>
                <c:pt idx="1360">
                  <c:v>83853.961128973941</c:v>
                </c:pt>
                <c:pt idx="1361">
                  <c:v>84963.28718075763</c:v>
                </c:pt>
                <c:pt idx="1362">
                  <c:v>86070.571068748293</c:v>
                </c:pt>
                <c:pt idx="1363">
                  <c:v>86665.367262328771</c:v>
                </c:pt>
                <c:pt idx="1364">
                  <c:v>86948.08091239701</c:v>
                </c:pt>
                <c:pt idx="1365">
                  <c:v>86873.445309416755</c:v>
                </c:pt>
                <c:pt idx="1366">
                  <c:v>86496.09886149173</c:v>
                </c:pt>
                <c:pt idx="1367">
                  <c:v>85865.480937555782</c:v>
                </c:pt>
                <c:pt idx="1368">
                  <c:v>85059.729991604909</c:v>
                </c:pt>
                <c:pt idx="1369">
                  <c:v>83898.488995581429</c:v>
                </c:pt>
                <c:pt idx="1370">
                  <c:v>83066.946119263914</c:v>
                </c:pt>
                <c:pt idx="1371">
                  <c:v>82516.688810219843</c:v>
                </c:pt>
                <c:pt idx="1372">
                  <c:v>82414.133289913196</c:v>
                </c:pt>
                <c:pt idx="1373">
                  <c:v>82572.692434878627</c:v>
                </c:pt>
                <c:pt idx="1374">
                  <c:v>83037.401635394592</c:v>
                </c:pt>
                <c:pt idx="1375">
                  <c:v>83802.592474465957</c:v>
                </c:pt>
                <c:pt idx="1376">
                  <c:v>84459.644292068318</c:v>
                </c:pt>
                <c:pt idx="1377">
                  <c:v>85243.627884193091</c:v>
                </c:pt>
                <c:pt idx="1378">
                  <c:v>85807.073401050759</c:v>
                </c:pt>
                <c:pt idx="1379">
                  <c:v>86061.845072408207</c:v>
                </c:pt>
                <c:pt idx="1380">
                  <c:v>86033.255668680096</c:v>
                </c:pt>
                <c:pt idx="1381">
                  <c:v>85457.355370168079</c:v>
                </c:pt>
                <c:pt idx="1382">
                  <c:v>84814.849062566092</c:v>
                </c:pt>
                <c:pt idx="1383">
                  <c:v>83880.574739441625</c:v>
                </c:pt>
                <c:pt idx="1384">
                  <c:v>83270.276498068677</c:v>
                </c:pt>
                <c:pt idx="1385">
                  <c:v>82704.060408076839</c:v>
                </c:pt>
                <c:pt idx="1386">
                  <c:v>82368.793834952623</c:v>
                </c:pt>
                <c:pt idx="1387">
                  <c:v>82244.819145890884</c:v>
                </c:pt>
                <c:pt idx="1388">
                  <c:v>82699.501800424652</c:v>
                </c:pt>
                <c:pt idx="1389">
                  <c:v>83066.81742420762</c:v>
                </c:pt>
                <c:pt idx="1390">
                  <c:v>83942.134934611749</c:v>
                </c:pt>
                <c:pt idx="1391">
                  <c:v>84697.845872167381</c:v>
                </c:pt>
                <c:pt idx="1392">
                  <c:v>85252.075042695855</c:v>
                </c:pt>
                <c:pt idx="1393">
                  <c:v>85222.519316571197</c:v>
                </c:pt>
                <c:pt idx="1394">
                  <c:v>85421.521195543581</c:v>
                </c:pt>
                <c:pt idx="1395">
                  <c:v>85064.882549831687</c:v>
                </c:pt>
                <c:pt idx="1396">
                  <c:v>84467.996657082127</c:v>
                </c:pt>
                <c:pt idx="1397">
                  <c:v>83793.52538405091</c:v>
                </c:pt>
                <c:pt idx="1398">
                  <c:v>82485.076098924095</c:v>
                </c:pt>
                <c:pt idx="1399">
                  <c:v>81679.270649463855</c:v>
                </c:pt>
                <c:pt idx="1400">
                  <c:v>81395.391609135637</c:v>
                </c:pt>
                <c:pt idx="1401">
                  <c:v>81721.634385638332</c:v>
                </c:pt>
                <c:pt idx="1402">
                  <c:v>82411.450015282186</c:v>
                </c:pt>
                <c:pt idx="1403">
                  <c:v>83499.280212131373</c:v>
                </c:pt>
                <c:pt idx="1404">
                  <c:v>84195.953695562406</c:v>
                </c:pt>
                <c:pt idx="1405">
                  <c:v>85082.787775179444</c:v>
                </c:pt>
                <c:pt idx="1406">
                  <c:v>85969.929302787685</c:v>
                </c:pt>
                <c:pt idx="1407">
                  <c:v>85916.655331860005</c:v>
                </c:pt>
                <c:pt idx="1408">
                  <c:v>85284.980589987943</c:v>
                </c:pt>
                <c:pt idx="1409">
                  <c:v>84525.139433400691</c:v>
                </c:pt>
                <c:pt idx="1410">
                  <c:v>83107.761266794885</c:v>
                </c:pt>
                <c:pt idx="1411">
                  <c:v>82224.108530113997</c:v>
                </c:pt>
                <c:pt idx="1412">
                  <c:v>81347.158716740931</c:v>
                </c:pt>
                <c:pt idx="1413">
                  <c:v>80944.10518533882</c:v>
                </c:pt>
                <c:pt idx="1414">
                  <c:v>80878.368750233742</c:v>
                </c:pt>
                <c:pt idx="1415">
                  <c:v>81271.726521904769</c:v>
                </c:pt>
                <c:pt idx="1416">
                  <c:v>81811.049974319467</c:v>
                </c:pt>
                <c:pt idx="1417">
                  <c:v>82699.520181884742</c:v>
                </c:pt>
                <c:pt idx="1418">
                  <c:v>83910.609712411184</c:v>
                </c:pt>
                <c:pt idx="1419">
                  <c:v>85163.8690027376</c:v>
                </c:pt>
                <c:pt idx="1420">
                  <c:v>86157.445990929904</c:v>
                </c:pt>
                <c:pt idx="1421">
                  <c:v>86578.56827919255</c:v>
                </c:pt>
                <c:pt idx="1422">
                  <c:v>86256.732423533511</c:v>
                </c:pt>
                <c:pt idx="1423">
                  <c:v>85553.927972918347</c:v>
                </c:pt>
                <c:pt idx="1424">
                  <c:v>84537.024428211313</c:v>
                </c:pt>
                <c:pt idx="1425">
                  <c:v>82972.559786872967</c:v>
                </c:pt>
                <c:pt idx="1426">
                  <c:v>81543.680833088234</c:v>
                </c:pt>
                <c:pt idx="1427">
                  <c:v>80543.854168031554</c:v>
                </c:pt>
                <c:pt idx="1428">
                  <c:v>79974.011555181292</c:v>
                </c:pt>
                <c:pt idx="1429">
                  <c:v>80177.589133948975</c:v>
                </c:pt>
                <c:pt idx="1430">
                  <c:v>80534.803835528684</c:v>
                </c:pt>
                <c:pt idx="1431">
                  <c:v>81611.538658780672</c:v>
                </c:pt>
                <c:pt idx="1432">
                  <c:v>82595.961918512781</c:v>
                </c:pt>
                <c:pt idx="1433">
                  <c:v>83860.453568422003</c:v>
                </c:pt>
                <c:pt idx="1434">
                  <c:v>85218.709855961453</c:v>
                </c:pt>
                <c:pt idx="1435">
                  <c:v>86313.953107644149</c:v>
                </c:pt>
                <c:pt idx="1436">
                  <c:v>86808.129251725157</c:v>
                </c:pt>
                <c:pt idx="1437">
                  <c:v>87039.439894595867</c:v>
                </c:pt>
                <c:pt idx="1438">
                  <c:v>86741.10221462317</c:v>
                </c:pt>
                <c:pt idx="1439">
                  <c:v>86307.306756613165</c:v>
                </c:pt>
                <c:pt idx="1440">
                  <c:v>85401.036866806593</c:v>
                </c:pt>
                <c:pt idx="1441">
                  <c:v>84401.380966866855</c:v>
                </c:pt>
                <c:pt idx="1442">
                  <c:v>83203.238948227197</c:v>
                </c:pt>
                <c:pt idx="1443">
                  <c:v>82281.077086230856</c:v>
                </c:pt>
                <c:pt idx="1444">
                  <c:v>81598.440817375274</c:v>
                </c:pt>
                <c:pt idx="1445">
                  <c:v>80946.547402371056</c:v>
                </c:pt>
                <c:pt idx="1446">
                  <c:v>80633.681201990548</c:v>
                </c:pt>
                <c:pt idx="1447">
                  <c:v>81051.841789644866</c:v>
                </c:pt>
                <c:pt idx="1448">
                  <c:v>81847.317264689482</c:v>
                </c:pt>
                <c:pt idx="1449">
                  <c:v>82859.188335631421</c:v>
                </c:pt>
                <c:pt idx="1450">
                  <c:v>84584.620220894591</c:v>
                </c:pt>
                <c:pt idx="1451">
                  <c:v>86227.901609305482</c:v>
                </c:pt>
                <c:pt idx="1452">
                  <c:v>87232.553678228171</c:v>
                </c:pt>
                <c:pt idx="1453">
                  <c:v>87478.872404683745</c:v>
                </c:pt>
                <c:pt idx="1454">
                  <c:v>87046.308969854013</c:v>
                </c:pt>
                <c:pt idx="1455">
                  <c:v>86219.801052661976</c:v>
                </c:pt>
                <c:pt idx="1456">
                  <c:v>84991.257220700834</c:v>
                </c:pt>
                <c:pt idx="1457">
                  <c:v>83253.599638119631</c:v>
                </c:pt>
                <c:pt idx="1458">
                  <c:v>81573.825237134079</c:v>
                </c:pt>
                <c:pt idx="1459">
                  <c:v>80527.332303888834</c:v>
                </c:pt>
                <c:pt idx="1460">
                  <c:v>80007.666946538229</c:v>
                </c:pt>
                <c:pt idx="1461">
                  <c:v>79912.483327545793</c:v>
                </c:pt>
                <c:pt idx="1462">
                  <c:v>80825.120604438256</c:v>
                </c:pt>
                <c:pt idx="1463">
                  <c:v>82014.02070551971</c:v>
                </c:pt>
                <c:pt idx="1464">
                  <c:v>83490.950008528278</c:v>
                </c:pt>
                <c:pt idx="1465">
                  <c:v>84710.228539278105</c:v>
                </c:pt>
                <c:pt idx="1466">
                  <c:v>86326.343716689531</c:v>
                </c:pt>
                <c:pt idx="1467">
                  <c:v>87045.922238640487</c:v>
                </c:pt>
                <c:pt idx="1468">
                  <c:v>87049.365989844271</c:v>
                </c:pt>
                <c:pt idx="1469">
                  <c:v>86953.844858171011</c:v>
                </c:pt>
                <c:pt idx="1470">
                  <c:v>86592.341039191364</c:v>
                </c:pt>
                <c:pt idx="1471">
                  <c:v>85315.641298897564</c:v>
                </c:pt>
                <c:pt idx="1472">
                  <c:v>84064.635239682291</c:v>
                </c:pt>
                <c:pt idx="1473">
                  <c:v>82683.215897932561</c:v>
                </c:pt>
                <c:pt idx="1474">
                  <c:v>81766.222173258851</c:v>
                </c:pt>
                <c:pt idx="1475">
                  <c:v>81239.291944942626</c:v>
                </c:pt>
                <c:pt idx="1476">
                  <c:v>81180.742396229354</c:v>
                </c:pt>
                <c:pt idx="1477">
                  <c:v>81607.625828618227</c:v>
                </c:pt>
                <c:pt idx="1478">
                  <c:v>82174.492244435125</c:v>
                </c:pt>
                <c:pt idx="1479">
                  <c:v>82942.042406198641</c:v>
                </c:pt>
                <c:pt idx="1480">
                  <c:v>84083.268403101742</c:v>
                </c:pt>
                <c:pt idx="1481">
                  <c:v>85428.275723447878</c:v>
                </c:pt>
                <c:pt idx="1482">
                  <c:v>86489.10223877283</c:v>
                </c:pt>
                <c:pt idx="1483">
                  <c:v>87169.200037851027</c:v>
                </c:pt>
                <c:pt idx="1484">
                  <c:v>87297.382083801524</c:v>
                </c:pt>
                <c:pt idx="1485">
                  <c:v>86774.265668218766</c:v>
                </c:pt>
                <c:pt idx="1486">
                  <c:v>85160.188452653412</c:v>
                </c:pt>
                <c:pt idx="1487">
                  <c:v>83106.768455757658</c:v>
                </c:pt>
                <c:pt idx="1488">
                  <c:v>81230.476317894252</c:v>
                </c:pt>
                <c:pt idx="1489">
                  <c:v>79644.601576900415</c:v>
                </c:pt>
                <c:pt idx="1490">
                  <c:v>79008.866404282075</c:v>
                </c:pt>
                <c:pt idx="1491">
                  <c:v>78688.10601223167</c:v>
                </c:pt>
                <c:pt idx="1492">
                  <c:v>79108.022059073846</c:v>
                </c:pt>
                <c:pt idx="1493">
                  <c:v>80094.157945207757</c:v>
                </c:pt>
                <c:pt idx="1494">
                  <c:v>81480.14241625063</c:v>
                </c:pt>
                <c:pt idx="1495">
                  <c:v>83277.263537284205</c:v>
                </c:pt>
                <c:pt idx="1496">
                  <c:v>84894.485959320809</c:v>
                </c:pt>
                <c:pt idx="1497">
                  <c:v>86135.114872030594</c:v>
                </c:pt>
                <c:pt idx="1498">
                  <c:v>86910.017063613253</c:v>
                </c:pt>
                <c:pt idx="1499">
                  <c:v>87201.502855442639</c:v>
                </c:pt>
                <c:pt idx="1500">
                  <c:v>86894.069805991647</c:v>
                </c:pt>
                <c:pt idx="1501">
                  <c:v>86658.996265337482</c:v>
                </c:pt>
                <c:pt idx="1502">
                  <c:v>85407.29441573823</c:v>
                </c:pt>
                <c:pt idx="1503">
                  <c:v>83860.343215177258</c:v>
                </c:pt>
                <c:pt idx="1504">
                  <c:v>82379.45319100577</c:v>
                </c:pt>
                <c:pt idx="1505">
                  <c:v>81150.623638579738</c:v>
                </c:pt>
                <c:pt idx="1506">
                  <c:v>79964.726182997969</c:v>
                </c:pt>
                <c:pt idx="1507">
                  <c:v>79032.100473553059</c:v>
                </c:pt>
                <c:pt idx="1508">
                  <c:v>78670.762935473758</c:v>
                </c:pt>
                <c:pt idx="1509">
                  <c:v>78951.654024943724</c:v>
                </c:pt>
                <c:pt idx="1510">
                  <c:v>79354.998773737156</c:v>
                </c:pt>
                <c:pt idx="1511">
                  <c:v>80631.129328350726</c:v>
                </c:pt>
                <c:pt idx="1512">
                  <c:v>82664.59573463368</c:v>
                </c:pt>
                <c:pt idx="1513">
                  <c:v>84710.596524452092</c:v>
                </c:pt>
                <c:pt idx="1514">
                  <c:v>86448.96406132626</c:v>
                </c:pt>
                <c:pt idx="1515">
                  <c:v>87913.820264257229</c:v>
                </c:pt>
                <c:pt idx="1516">
                  <c:v>88685.876994661376</c:v>
                </c:pt>
                <c:pt idx="1517">
                  <c:v>88339.748125111641</c:v>
                </c:pt>
                <c:pt idx="1518">
                  <c:v>87647.701194965732</c:v>
                </c:pt>
                <c:pt idx="1519">
                  <c:v>85898.87303705496</c:v>
                </c:pt>
                <c:pt idx="1520">
                  <c:v>84346.320109533364</c:v>
                </c:pt>
                <c:pt idx="1521">
                  <c:v>82643.623000047606</c:v>
                </c:pt>
                <c:pt idx="1522">
                  <c:v>81014.986115364649</c:v>
                </c:pt>
                <c:pt idx="1523">
                  <c:v>79559.844209483737</c:v>
                </c:pt>
                <c:pt idx="1524">
                  <c:v>78563.959686026326</c:v>
                </c:pt>
                <c:pt idx="1525">
                  <c:v>78248.442177692181</c:v>
                </c:pt>
                <c:pt idx="1526">
                  <c:v>78265.907757530265</c:v>
                </c:pt>
                <c:pt idx="1527">
                  <c:v>79195.318898057812</c:v>
                </c:pt>
                <c:pt idx="1528">
                  <c:v>80245.387378961692</c:v>
                </c:pt>
                <c:pt idx="1529">
                  <c:v>81519.194648961318</c:v>
                </c:pt>
                <c:pt idx="1530">
                  <c:v>82947.189882150371</c:v>
                </c:pt>
                <c:pt idx="1531">
                  <c:v>84245.98885275198</c:v>
                </c:pt>
                <c:pt idx="1532">
                  <c:v>85403.374243545113</c:v>
                </c:pt>
                <c:pt idx="1533">
                  <c:v>86870.370062447459</c:v>
                </c:pt>
                <c:pt idx="1534">
                  <c:v>87938.24685614802</c:v>
                </c:pt>
                <c:pt idx="1535">
                  <c:v>88700.617734842701</c:v>
                </c:pt>
                <c:pt idx="1536">
                  <c:v>88788.584590245824</c:v>
                </c:pt>
                <c:pt idx="1537">
                  <c:v>87375.841108074907</c:v>
                </c:pt>
                <c:pt idx="1538">
                  <c:v>85440.790973130526</c:v>
                </c:pt>
                <c:pt idx="1539">
                  <c:v>83334.263984084319</c:v>
                </c:pt>
                <c:pt idx="1540">
                  <c:v>81663.471784456997</c:v>
                </c:pt>
                <c:pt idx="1541">
                  <c:v>80359.810905628445</c:v>
                </c:pt>
                <c:pt idx="1542">
                  <c:v>79344.983836675819</c:v>
                </c:pt>
                <c:pt idx="1543">
                  <c:v>79055.206582743485</c:v>
                </c:pt>
                <c:pt idx="1544">
                  <c:v>78889.181686516793</c:v>
                </c:pt>
                <c:pt idx="1545">
                  <c:v>79532.822011235825</c:v>
                </c:pt>
                <c:pt idx="1546">
                  <c:v>80717.766914182619</c:v>
                </c:pt>
                <c:pt idx="1547">
                  <c:v>82658.346165821262</c:v>
                </c:pt>
                <c:pt idx="1548">
                  <c:v>84514.836701708278</c:v>
                </c:pt>
                <c:pt idx="1549">
                  <c:v>85997.045320086909</c:v>
                </c:pt>
                <c:pt idx="1550">
                  <c:v>87936.533672424703</c:v>
                </c:pt>
                <c:pt idx="1551">
                  <c:v>89158.482417654188</c:v>
                </c:pt>
                <c:pt idx="1552">
                  <c:v>89825.936404726279</c:v>
                </c:pt>
                <c:pt idx="1553">
                  <c:v>89392.794838887712</c:v>
                </c:pt>
                <c:pt idx="1554">
                  <c:v>88105.517222764363</c:v>
                </c:pt>
                <c:pt idx="1555">
                  <c:v>86410.667629529751</c:v>
                </c:pt>
                <c:pt idx="1556">
                  <c:v>84931.398054823032</c:v>
                </c:pt>
                <c:pt idx="1557">
                  <c:v>82824.150624467104</c:v>
                </c:pt>
                <c:pt idx="1558">
                  <c:v>80890.248844605929</c:v>
                </c:pt>
                <c:pt idx="1559">
                  <c:v>79140.409253578022</c:v>
                </c:pt>
                <c:pt idx="1560">
                  <c:v>78395.431901911797</c:v>
                </c:pt>
                <c:pt idx="1561">
                  <c:v>78095.49598609384</c:v>
                </c:pt>
                <c:pt idx="1562">
                  <c:v>77993.597368712799</c:v>
                </c:pt>
                <c:pt idx="1563">
                  <c:v>78759.864097951126</c:v>
                </c:pt>
                <c:pt idx="1564">
                  <c:v>79797.98516083337</c:v>
                </c:pt>
                <c:pt idx="1565">
                  <c:v>80473.472289284735</c:v>
                </c:pt>
                <c:pt idx="1566">
                  <c:v>81426.745590654973</c:v>
                </c:pt>
                <c:pt idx="1567">
                  <c:v>82616.805449113293</c:v>
                </c:pt>
                <c:pt idx="1568">
                  <c:v>83862.550281165517</c:v>
                </c:pt>
                <c:pt idx="1569">
                  <c:v>84637.000652500661</c:v>
                </c:pt>
                <c:pt idx="1570">
                  <c:v>85376.006827891368</c:v>
                </c:pt>
                <c:pt idx="1571">
                  <c:v>86375.685778468585</c:v>
                </c:pt>
                <c:pt idx="1572">
                  <c:v>86835.879645943598</c:v>
                </c:pt>
                <c:pt idx="1573">
                  <c:v>86506.649065512029</c:v>
                </c:pt>
                <c:pt idx="1574">
                  <c:v>85506.184166275998</c:v>
                </c:pt>
                <c:pt idx="1575">
                  <c:v>84105.47021933012</c:v>
                </c:pt>
                <c:pt idx="1576">
                  <c:v>82529.187009547692</c:v>
                </c:pt>
                <c:pt idx="1577">
                  <c:v>80663.789962839699</c:v>
                </c:pt>
                <c:pt idx="1578">
                  <c:v>78830.636061527999</c:v>
                </c:pt>
                <c:pt idx="1579">
                  <c:v>77855.706035289171</c:v>
                </c:pt>
                <c:pt idx="1580">
                  <c:v>77443.793506912072</c:v>
                </c:pt>
                <c:pt idx="1581">
                  <c:v>77994.220351954398</c:v>
                </c:pt>
                <c:pt idx="1582">
                  <c:v>78633.620939349101</c:v>
                </c:pt>
                <c:pt idx="1583">
                  <c:v>80030.55086165457</c:v>
                </c:pt>
                <c:pt idx="1584">
                  <c:v>81974.810048746192</c:v>
                </c:pt>
                <c:pt idx="1585">
                  <c:v>83916.863220010404</c:v>
                </c:pt>
                <c:pt idx="1586">
                  <c:v>85831.500219857815</c:v>
                </c:pt>
                <c:pt idx="1587">
                  <c:v>87462.295800130902</c:v>
                </c:pt>
                <c:pt idx="1588">
                  <c:v>88909.83341259633</c:v>
                </c:pt>
                <c:pt idx="1589">
                  <c:v>88676.166571166628</c:v>
                </c:pt>
                <c:pt idx="1590">
                  <c:v>87714.509647788145</c:v>
                </c:pt>
                <c:pt idx="1591">
                  <c:v>85341.77497590502</c:v>
                </c:pt>
                <c:pt idx="1592">
                  <c:v>82645.111854201154</c:v>
                </c:pt>
                <c:pt idx="1593">
                  <c:v>80160.704300542304</c:v>
                </c:pt>
                <c:pt idx="1594">
                  <c:v>78621.393281631346</c:v>
                </c:pt>
                <c:pt idx="1595">
                  <c:v>77932.528231479067</c:v>
                </c:pt>
                <c:pt idx="1596">
                  <c:v>77822.23411446609</c:v>
                </c:pt>
                <c:pt idx="1597">
                  <c:v>78375.87504300609</c:v>
                </c:pt>
                <c:pt idx="1598">
                  <c:v>78651.935145643627</c:v>
                </c:pt>
                <c:pt idx="1599">
                  <c:v>79220.261898773504</c:v>
                </c:pt>
                <c:pt idx="1600">
                  <c:v>80580.937234069323</c:v>
                </c:pt>
                <c:pt idx="1601">
                  <c:v>81395.520183109678</c:v>
                </c:pt>
                <c:pt idx="1602">
                  <c:v>82579.805587095121</c:v>
                </c:pt>
                <c:pt idx="1603">
                  <c:v>83718.856718581228</c:v>
                </c:pt>
                <c:pt idx="1604">
                  <c:v>85221.912010860149</c:v>
                </c:pt>
                <c:pt idx="1605">
                  <c:v>86452.259788759548</c:v>
                </c:pt>
                <c:pt idx="1606">
                  <c:v>87013.031859713432</c:v>
                </c:pt>
                <c:pt idx="1607">
                  <c:v>87180.986657191737</c:v>
                </c:pt>
                <c:pt idx="1608">
                  <c:v>86756.698748683673</c:v>
                </c:pt>
                <c:pt idx="1609">
                  <c:v>85894.086932730206</c:v>
                </c:pt>
                <c:pt idx="1610">
                  <c:v>84706.051911639239</c:v>
                </c:pt>
                <c:pt idx="1611">
                  <c:v>83102.355968374846</c:v>
                </c:pt>
                <c:pt idx="1612">
                  <c:v>81426.488437805732</c:v>
                </c:pt>
                <c:pt idx="1613">
                  <c:v>79722.025160469362</c:v>
                </c:pt>
                <c:pt idx="1614">
                  <c:v>77748.954552639829</c:v>
                </c:pt>
                <c:pt idx="1615">
                  <c:v>75904.702635613867</c:v>
                </c:pt>
                <c:pt idx="1616">
                  <c:v>74979.406056676933</c:v>
                </c:pt>
                <c:pt idx="1617">
                  <c:v>75083.696911048872</c:v>
                </c:pt>
                <c:pt idx="1618">
                  <c:v>75709.498621556515</c:v>
                </c:pt>
                <c:pt idx="1619">
                  <c:v>76427.908345706252</c:v>
                </c:pt>
                <c:pt idx="1620">
                  <c:v>77584.824587447176</c:v>
                </c:pt>
                <c:pt idx="1621">
                  <c:v>78875.631431928516</c:v>
                </c:pt>
                <c:pt idx="1622">
                  <c:v>80362.986404359297</c:v>
                </c:pt>
                <c:pt idx="1623">
                  <c:v>81941.130751511111</c:v>
                </c:pt>
                <c:pt idx="1624">
                  <c:v>82772.679823531216</c:v>
                </c:pt>
                <c:pt idx="1625">
                  <c:v>82698.288624457244</c:v>
                </c:pt>
                <c:pt idx="1626">
                  <c:v>82105.527923956019</c:v>
                </c:pt>
                <c:pt idx="1627">
                  <c:v>81050.00541278781</c:v>
                </c:pt>
                <c:pt idx="1628">
                  <c:v>79245.076976345488</c:v>
                </c:pt>
                <c:pt idx="1629">
                  <c:v>77167.165425943269</c:v>
                </c:pt>
                <c:pt idx="1630">
                  <c:v>75564.810445568146</c:v>
                </c:pt>
                <c:pt idx="1631">
                  <c:v>73295.310794169025</c:v>
                </c:pt>
                <c:pt idx="1632">
                  <c:v>71282.769567893527</c:v>
                </c:pt>
                <c:pt idx="1633">
                  <c:v>69334.462215715466</c:v>
                </c:pt>
                <c:pt idx="1634">
                  <c:v>68205.435595325951</c:v>
                </c:pt>
                <c:pt idx="1635">
                  <c:v>67664.318626499677</c:v>
                </c:pt>
                <c:pt idx="1636">
                  <c:v>67427.277071888835</c:v>
                </c:pt>
                <c:pt idx="1637">
                  <c:v>67242.979326487373</c:v>
                </c:pt>
                <c:pt idx="1638">
                  <c:v>67644.020340744144</c:v>
                </c:pt>
                <c:pt idx="1639">
                  <c:v>67942.492234642865</c:v>
                </c:pt>
                <c:pt idx="1640">
                  <c:v>68734.314593398201</c:v>
                </c:pt>
                <c:pt idx="1641">
                  <c:v>69218.988490777105</c:v>
                </c:pt>
                <c:pt idx="1642">
                  <c:v>68983.931839010242</c:v>
                </c:pt>
                <c:pt idx="1643">
                  <c:v>68761.64487108594</c:v>
                </c:pt>
                <c:pt idx="1644">
                  <c:v>67903.586464934546</c:v>
                </c:pt>
                <c:pt idx="1645">
                  <c:v>66056.296922118825</c:v>
                </c:pt>
                <c:pt idx="1646">
                  <c:v>64030.045808241157</c:v>
                </c:pt>
                <c:pt idx="1647">
                  <c:v>62054.924813521611</c:v>
                </c:pt>
                <c:pt idx="1648">
                  <c:v>59632.896383914296</c:v>
                </c:pt>
                <c:pt idx="1649">
                  <c:v>57671.432119324949</c:v>
                </c:pt>
                <c:pt idx="1650">
                  <c:v>56108.118362336296</c:v>
                </c:pt>
                <c:pt idx="1651">
                  <c:v>54808.327274402691</c:v>
                </c:pt>
                <c:pt idx="1652">
                  <c:v>54017.001531081929</c:v>
                </c:pt>
                <c:pt idx="1653">
                  <c:v>53711.62569386969</c:v>
                </c:pt>
                <c:pt idx="1654">
                  <c:v>53787.842865127903</c:v>
                </c:pt>
                <c:pt idx="1655">
                  <c:v>54345.074138823045</c:v>
                </c:pt>
                <c:pt idx="1656">
                  <c:v>54845.899245708213</c:v>
                </c:pt>
                <c:pt idx="1657">
                  <c:v>55383.300244619772</c:v>
                </c:pt>
                <c:pt idx="1658">
                  <c:v>56331.892705927014</c:v>
                </c:pt>
                <c:pt idx="1659">
                  <c:v>57056.150044485599</c:v>
                </c:pt>
                <c:pt idx="1660">
                  <c:v>57843.129041081018</c:v>
                </c:pt>
                <c:pt idx="1661">
                  <c:v>58804.932677291021</c:v>
                </c:pt>
                <c:pt idx="1662">
                  <c:v>59922.514654463143</c:v>
                </c:pt>
                <c:pt idx="1663">
                  <c:v>60843.039493915167</c:v>
                </c:pt>
                <c:pt idx="1664">
                  <c:v>61367.283405815215</c:v>
                </c:pt>
                <c:pt idx="1665">
                  <c:v>61522.542329545613</c:v>
                </c:pt>
                <c:pt idx="1666">
                  <c:v>61322.944764956606</c:v>
                </c:pt>
                <c:pt idx="1667">
                  <c:v>60913.479122090372</c:v>
                </c:pt>
                <c:pt idx="1668">
                  <c:v>59893.79927901717</c:v>
                </c:pt>
                <c:pt idx="1669">
                  <c:v>58874.006915616133</c:v>
                </c:pt>
                <c:pt idx="1670">
                  <c:v>57777.366835290748</c:v>
                </c:pt>
                <c:pt idx="1671">
                  <c:v>57113.142865647198</c:v>
                </c:pt>
                <c:pt idx="1672">
                  <c:v>56446.47494731097</c:v>
                </c:pt>
                <c:pt idx="1673">
                  <c:v>56221.364172691625</c:v>
                </c:pt>
                <c:pt idx="1674">
                  <c:v>56547.491895045874</c:v>
                </c:pt>
                <c:pt idx="1675">
                  <c:v>57504.531913251529</c:v>
                </c:pt>
                <c:pt idx="1676">
                  <c:v>59107.047247896327</c:v>
                </c:pt>
                <c:pt idx="1677">
                  <c:v>60910.352331064219</c:v>
                </c:pt>
                <c:pt idx="1678">
                  <c:v>62830.352093257017</c:v>
                </c:pt>
                <c:pt idx="1679">
                  <c:v>64907.458007600544</c:v>
                </c:pt>
                <c:pt idx="1680">
                  <c:v>66337.898301655136</c:v>
                </c:pt>
                <c:pt idx="1681">
                  <c:v>67392.146219411443</c:v>
                </c:pt>
                <c:pt idx="1682">
                  <c:v>67791.683773093624</c:v>
                </c:pt>
                <c:pt idx="1683">
                  <c:v>67728.950283900951</c:v>
                </c:pt>
                <c:pt idx="1684">
                  <c:v>67150.366183903912</c:v>
                </c:pt>
                <c:pt idx="1685">
                  <c:v>66073.172847628972</c:v>
                </c:pt>
                <c:pt idx="1686">
                  <c:v>64770.689828061746</c:v>
                </c:pt>
                <c:pt idx="1687">
                  <c:v>63477.556134848477</c:v>
                </c:pt>
                <c:pt idx="1688">
                  <c:v>62292.043231875163</c:v>
                </c:pt>
                <c:pt idx="1689">
                  <c:v>61234.131177443349</c:v>
                </c:pt>
                <c:pt idx="1690">
                  <c:v>60715.581396973452</c:v>
                </c:pt>
                <c:pt idx="1691">
                  <c:v>60280.827204500376</c:v>
                </c:pt>
                <c:pt idx="1692">
                  <c:v>60197.643196982252</c:v>
                </c:pt>
                <c:pt idx="1693">
                  <c:v>60127.985836832122</c:v>
                </c:pt>
                <c:pt idx="1694">
                  <c:v>60727.438762443599</c:v>
                </c:pt>
                <c:pt idx="1695">
                  <c:v>61444.495436388264</c:v>
                </c:pt>
                <c:pt idx="1696">
                  <c:v>62467.273201882403</c:v>
                </c:pt>
                <c:pt idx="1697">
                  <c:v>63711.01033769409</c:v>
                </c:pt>
                <c:pt idx="1698">
                  <c:v>64873.990695127446</c:v>
                </c:pt>
                <c:pt idx="1699">
                  <c:v>66351.541277244483</c:v>
                </c:pt>
                <c:pt idx="1700">
                  <c:v>67453.512964259295</c:v>
                </c:pt>
                <c:pt idx="1701">
                  <c:v>68581.165563273287</c:v>
                </c:pt>
                <c:pt idx="1702">
                  <c:v>69146.596270945796</c:v>
                </c:pt>
                <c:pt idx="1703">
                  <c:v>69171.888351349276</c:v>
                </c:pt>
                <c:pt idx="1704">
                  <c:v>68638.012485863714</c:v>
                </c:pt>
                <c:pt idx="1705">
                  <c:v>67372.814933718822</c:v>
                </c:pt>
                <c:pt idx="1706">
                  <c:v>65928.970230911014</c:v>
                </c:pt>
                <c:pt idx="1707">
                  <c:v>64285.302144988214</c:v>
                </c:pt>
                <c:pt idx="1708">
                  <c:v>62587.200347738602</c:v>
                </c:pt>
                <c:pt idx="1709">
                  <c:v>61115.97434651175</c:v>
                </c:pt>
                <c:pt idx="1710">
                  <c:v>59960.312867116729</c:v>
                </c:pt>
                <c:pt idx="1711">
                  <c:v>59495.714862331086</c:v>
                </c:pt>
                <c:pt idx="1712">
                  <c:v>59237.454463088849</c:v>
                </c:pt>
                <c:pt idx="1713">
                  <c:v>59229.815550889311</c:v>
                </c:pt>
                <c:pt idx="1714">
                  <c:v>59400.650824580909</c:v>
                </c:pt>
                <c:pt idx="1715">
                  <c:v>59393.72774171106</c:v>
                </c:pt>
                <c:pt idx="1716">
                  <c:v>59447.876484596716</c:v>
                </c:pt>
                <c:pt idx="1717">
                  <c:v>59923.232552294343</c:v>
                </c:pt>
                <c:pt idx="1718">
                  <c:v>60316.021018850493</c:v>
                </c:pt>
                <c:pt idx="1719">
                  <c:v>61063.597714331605</c:v>
                </c:pt>
                <c:pt idx="1720">
                  <c:v>61756.243871981686</c:v>
                </c:pt>
                <c:pt idx="1721">
                  <c:v>62842.601727312467</c:v>
                </c:pt>
                <c:pt idx="1722">
                  <c:v>63955.592050229716</c:v>
                </c:pt>
                <c:pt idx="1723">
                  <c:v>64937.567153486831</c:v>
                </c:pt>
                <c:pt idx="1724">
                  <c:v>65256.844970090504</c:v>
                </c:pt>
                <c:pt idx="1725">
                  <c:v>65081.716754205598</c:v>
                </c:pt>
                <c:pt idx="1726">
                  <c:v>64404.784538304528</c:v>
                </c:pt>
                <c:pt idx="1727">
                  <c:v>63053.163145209612</c:v>
                </c:pt>
                <c:pt idx="1728">
                  <c:v>61727.713194240467</c:v>
                </c:pt>
                <c:pt idx="1729">
                  <c:v>60154.68111056526</c:v>
                </c:pt>
                <c:pt idx="1730">
                  <c:v>58812.710843465255</c:v>
                </c:pt>
                <c:pt idx="1731">
                  <c:v>57760.20226232156</c:v>
                </c:pt>
                <c:pt idx="1732">
                  <c:v>56811.433431509286</c:v>
                </c:pt>
                <c:pt idx="1733">
                  <c:v>56344.148800507362</c:v>
                </c:pt>
                <c:pt idx="1734">
                  <c:v>56056.448646550685</c:v>
                </c:pt>
                <c:pt idx="1735">
                  <c:v>56035.267359680758</c:v>
                </c:pt>
                <c:pt idx="1736">
                  <c:v>56360.961040836708</c:v>
                </c:pt>
                <c:pt idx="1737">
                  <c:v>57046.010867563586</c:v>
                </c:pt>
                <c:pt idx="1738">
                  <c:v>57800.044690411647</c:v>
                </c:pt>
                <c:pt idx="1739">
                  <c:v>58655.85406095456</c:v>
                </c:pt>
                <c:pt idx="1740">
                  <c:v>59354.14537863493</c:v>
                </c:pt>
                <c:pt idx="1741">
                  <c:v>60177.158265115606</c:v>
                </c:pt>
                <c:pt idx="1742">
                  <c:v>60901.025942155677</c:v>
                </c:pt>
                <c:pt idx="1743">
                  <c:v>61634.051356061085</c:v>
                </c:pt>
                <c:pt idx="1744">
                  <c:v>61845.116563737502</c:v>
                </c:pt>
                <c:pt idx="1745">
                  <c:v>61874.137296080837</c:v>
                </c:pt>
                <c:pt idx="1746">
                  <c:v>61871.276556257777</c:v>
                </c:pt>
                <c:pt idx="1747">
                  <c:v>61760.9211312107</c:v>
                </c:pt>
                <c:pt idx="1748">
                  <c:v>61164.255971528561</c:v>
                </c:pt>
                <c:pt idx="1749">
                  <c:v>60608.406124536319</c:v>
                </c:pt>
                <c:pt idx="1750">
                  <c:v>59951.823366629083</c:v>
                </c:pt>
                <c:pt idx="1751">
                  <c:v>58954.666914532034</c:v>
                </c:pt>
                <c:pt idx="1752">
                  <c:v>57810.426246486873</c:v>
                </c:pt>
                <c:pt idx="1753">
                  <c:v>56473.760581517643</c:v>
                </c:pt>
                <c:pt idx="1754">
                  <c:v>55252.564409190287</c:v>
                </c:pt>
                <c:pt idx="1755">
                  <c:v>54117.833811848919</c:v>
                </c:pt>
                <c:pt idx="1756">
                  <c:v>53161.441318220423</c:v>
                </c:pt>
                <c:pt idx="1757">
                  <c:v>52768.297650584791</c:v>
                </c:pt>
                <c:pt idx="1758">
                  <c:v>52546.114405465065</c:v>
                </c:pt>
                <c:pt idx="1759">
                  <c:v>52603.032467855126</c:v>
                </c:pt>
                <c:pt idx="1760">
                  <c:v>52987.447733929766</c:v>
                </c:pt>
                <c:pt idx="1761">
                  <c:v>53210.804881982083</c:v>
                </c:pt>
                <c:pt idx="1762">
                  <c:v>53877.834865032273</c:v>
                </c:pt>
                <c:pt idx="1763">
                  <c:v>54468.049494926971</c:v>
                </c:pt>
                <c:pt idx="1764">
                  <c:v>55387.458023132254</c:v>
                </c:pt>
                <c:pt idx="1765">
                  <c:v>56238.870491746275</c:v>
                </c:pt>
                <c:pt idx="1766">
                  <c:v>56879.850618363518</c:v>
                </c:pt>
                <c:pt idx="1767">
                  <c:v>57240.591329327312</c:v>
                </c:pt>
                <c:pt idx="1768">
                  <c:v>57557.960475007407</c:v>
                </c:pt>
                <c:pt idx="1769">
                  <c:v>57029.577451482051</c:v>
                </c:pt>
                <c:pt idx="1770">
                  <c:v>56569.544718685247</c:v>
                </c:pt>
                <c:pt idx="1771">
                  <c:v>55810.8626836697</c:v>
                </c:pt>
                <c:pt idx="1772">
                  <c:v>54842.921240888245</c:v>
                </c:pt>
                <c:pt idx="1773">
                  <c:v>53831.297057110758</c:v>
                </c:pt>
                <c:pt idx="1774">
                  <c:v>52831.492742050177</c:v>
                </c:pt>
                <c:pt idx="1775">
                  <c:v>51763.688909783014</c:v>
                </c:pt>
                <c:pt idx="1776">
                  <c:v>50815.816903965919</c:v>
                </c:pt>
                <c:pt idx="1777">
                  <c:v>50026.832013025341</c:v>
                </c:pt>
                <c:pt idx="1778">
                  <c:v>49592.133859136171</c:v>
                </c:pt>
                <c:pt idx="1779">
                  <c:v>49037.052067824538</c:v>
                </c:pt>
                <c:pt idx="1780">
                  <c:v>48573.646327773735</c:v>
                </c:pt>
                <c:pt idx="1781">
                  <c:v>48534.02014053108</c:v>
                </c:pt>
                <c:pt idx="1782">
                  <c:v>48690.537744279784</c:v>
                </c:pt>
                <c:pt idx="1783">
                  <c:v>48882.357958277848</c:v>
                </c:pt>
                <c:pt idx="1784">
                  <c:v>49161.325312621077</c:v>
                </c:pt>
                <c:pt idx="1785">
                  <c:v>49594.720103915111</c:v>
                </c:pt>
                <c:pt idx="1786">
                  <c:v>50175.602457808527</c:v>
                </c:pt>
                <c:pt idx="1787">
                  <c:v>50872.131121513608</c:v>
                </c:pt>
                <c:pt idx="1788">
                  <c:v>51374.418046157276</c:v>
                </c:pt>
                <c:pt idx="1789">
                  <c:v>51787.012195093448</c:v>
                </c:pt>
                <c:pt idx="1790">
                  <c:v>51712.177623625845</c:v>
                </c:pt>
                <c:pt idx="1791">
                  <c:v>51625.504157386429</c:v>
                </c:pt>
                <c:pt idx="1792">
                  <c:v>50849.172033592236</c:v>
                </c:pt>
                <c:pt idx="1793">
                  <c:v>50010.047706016725</c:v>
                </c:pt>
                <c:pt idx="1794">
                  <c:v>48912.090810953348</c:v>
                </c:pt>
                <c:pt idx="1795">
                  <c:v>47760.197482906762</c:v>
                </c:pt>
                <c:pt idx="1796">
                  <c:v>46562.85553407541</c:v>
                </c:pt>
                <c:pt idx="1797">
                  <c:v>45431.311208360312</c:v>
                </c:pt>
                <c:pt idx="1798">
                  <c:v>44554.135349706121</c:v>
                </c:pt>
                <c:pt idx="1799">
                  <c:v>43847.914786520319</c:v>
                </c:pt>
                <c:pt idx="1800">
                  <c:v>43285.372475241536</c:v>
                </c:pt>
                <c:pt idx="1801">
                  <c:v>42839.351879868242</c:v>
                </c:pt>
                <c:pt idx="1802">
                  <c:v>42637.383182438396</c:v>
                </c:pt>
                <c:pt idx="1803">
                  <c:v>42621.360862623376</c:v>
                </c:pt>
                <c:pt idx="1804">
                  <c:v>42646.403575938275</c:v>
                </c:pt>
                <c:pt idx="1805">
                  <c:v>42699.527970788928</c:v>
                </c:pt>
                <c:pt idx="1806">
                  <c:v>42636.224930189826</c:v>
                </c:pt>
                <c:pt idx="1807">
                  <c:v>42775.579886484651</c:v>
                </c:pt>
                <c:pt idx="1808">
                  <c:v>42944.562820531428</c:v>
                </c:pt>
                <c:pt idx="1809">
                  <c:v>43138.558560261372</c:v>
                </c:pt>
                <c:pt idx="1810">
                  <c:v>43175.544587171084</c:v>
                </c:pt>
                <c:pt idx="1811">
                  <c:v>43319.573107963981</c:v>
                </c:pt>
                <c:pt idx="1812">
                  <c:v>43342.286608732662</c:v>
                </c:pt>
                <c:pt idx="1813">
                  <c:v>43333.397867077838</c:v>
                </c:pt>
                <c:pt idx="1814">
                  <c:v>43447.115370114494</c:v>
                </c:pt>
                <c:pt idx="1815">
                  <c:v>43165.463684077091</c:v>
                </c:pt>
                <c:pt idx="1816">
                  <c:v>42899.741358386265</c:v>
                </c:pt>
                <c:pt idx="1817">
                  <c:v>42316.199501449599</c:v>
                </c:pt>
                <c:pt idx="1818">
                  <c:v>41468.073466230198</c:v>
                </c:pt>
                <c:pt idx="1819">
                  <c:v>40581.697625027628</c:v>
                </c:pt>
                <c:pt idx="1820">
                  <c:v>39495.66290783423</c:v>
                </c:pt>
                <c:pt idx="1821">
                  <c:v>38759.288283172842</c:v>
                </c:pt>
                <c:pt idx="1822">
                  <c:v>38114.719973852632</c:v>
                </c:pt>
                <c:pt idx="1823">
                  <c:v>37673.386792377889</c:v>
                </c:pt>
                <c:pt idx="1824">
                  <c:v>37414.025138521582</c:v>
                </c:pt>
                <c:pt idx="1825">
                  <c:v>37520.139174657932</c:v>
                </c:pt>
                <c:pt idx="1826">
                  <c:v>37706.500444094396</c:v>
                </c:pt>
                <c:pt idx="1827">
                  <c:v>38081.602316020995</c:v>
                </c:pt>
                <c:pt idx="1828">
                  <c:v>38215.11190119433</c:v>
                </c:pt>
                <c:pt idx="1829">
                  <c:v>38953.221495489532</c:v>
                </c:pt>
                <c:pt idx="1830">
                  <c:v>39207.745611201033</c:v>
                </c:pt>
                <c:pt idx="1831">
                  <c:v>39497.759095196234</c:v>
                </c:pt>
                <c:pt idx="1832">
                  <c:v>40019.917875133491</c:v>
                </c:pt>
                <c:pt idx="1833">
                  <c:v>40349.93961925598</c:v>
                </c:pt>
                <c:pt idx="1834">
                  <c:v>40684.341905778398</c:v>
                </c:pt>
                <c:pt idx="1835">
                  <c:v>40892.14560159215</c:v>
                </c:pt>
                <c:pt idx="1836">
                  <c:v>41176.502360041632</c:v>
                </c:pt>
                <c:pt idx="1837">
                  <c:v>41425.221562963969</c:v>
                </c:pt>
                <c:pt idx="1838">
                  <c:v>41592.352134223904</c:v>
                </c:pt>
                <c:pt idx="1839">
                  <c:v>41596.908103198526</c:v>
                </c:pt>
                <c:pt idx="1840">
                  <c:v>41601.236301722194</c:v>
                </c:pt>
                <c:pt idx="1841">
                  <c:v>41307.033605045646</c:v>
                </c:pt>
                <c:pt idx="1842">
                  <c:v>40779.668474744009</c:v>
                </c:pt>
                <c:pt idx="1843">
                  <c:v>40209.800712118849</c:v>
                </c:pt>
                <c:pt idx="1844">
                  <c:v>39552.978579497649</c:v>
                </c:pt>
                <c:pt idx="1845">
                  <c:v>39001.150976877791</c:v>
                </c:pt>
                <c:pt idx="1846">
                  <c:v>38411.914897071933</c:v>
                </c:pt>
                <c:pt idx="1847">
                  <c:v>38139.925413806392</c:v>
                </c:pt>
                <c:pt idx="1848">
                  <c:v>37823.901613350165</c:v>
                </c:pt>
                <c:pt idx="1849">
                  <c:v>37528.027924856178</c:v>
                </c:pt>
                <c:pt idx="1850">
                  <c:v>37306.08386003178</c:v>
                </c:pt>
                <c:pt idx="1851">
                  <c:v>37172.401916929855</c:v>
                </c:pt>
                <c:pt idx="1852">
                  <c:v>37211.163237386812</c:v>
                </c:pt>
                <c:pt idx="1853">
                  <c:v>37450.833905361418</c:v>
                </c:pt>
                <c:pt idx="1854">
                  <c:v>37800.677474231168</c:v>
                </c:pt>
                <c:pt idx="1855">
                  <c:v>37994.789981945025</c:v>
                </c:pt>
                <c:pt idx="1856">
                  <c:v>38269.384884981519</c:v>
                </c:pt>
                <c:pt idx="1857">
                  <c:v>38412.385748772496</c:v>
                </c:pt>
                <c:pt idx="1858">
                  <c:v>38483.313929592376</c:v>
                </c:pt>
                <c:pt idx="1859">
                  <c:v>38347.742804531765</c:v>
                </c:pt>
                <c:pt idx="1860">
                  <c:v>38170.030318564808</c:v>
                </c:pt>
                <c:pt idx="1861">
                  <c:v>37917.53859571903</c:v>
                </c:pt>
                <c:pt idx="1862">
                  <c:v>37453.846260991515</c:v>
                </c:pt>
                <c:pt idx="1863">
                  <c:v>36975.308445899413</c:v>
                </c:pt>
                <c:pt idx="1864">
                  <c:v>36371.613075222151</c:v>
                </c:pt>
                <c:pt idx="1865">
                  <c:v>35768.081381858923</c:v>
                </c:pt>
                <c:pt idx="1866">
                  <c:v>35001.976227673309</c:v>
                </c:pt>
                <c:pt idx="1867">
                  <c:v>34226.69645267749</c:v>
                </c:pt>
                <c:pt idx="1868">
                  <c:v>33522.347200242519</c:v>
                </c:pt>
                <c:pt idx="1869">
                  <c:v>32894.194666300347</c:v>
                </c:pt>
                <c:pt idx="1870">
                  <c:v>32251.204140456117</c:v>
                </c:pt>
                <c:pt idx="1871">
                  <c:v>31777.114403557483</c:v>
                </c:pt>
                <c:pt idx="1872">
                  <c:v>31347.29840206233</c:v>
                </c:pt>
                <c:pt idx="1873">
                  <c:v>31006.565685952526</c:v>
                </c:pt>
                <c:pt idx="1874">
                  <c:v>30659.160314354689</c:v>
                </c:pt>
                <c:pt idx="1875">
                  <c:v>30454.969022293957</c:v>
                </c:pt>
                <c:pt idx="1876">
                  <c:v>30250.974607628588</c:v>
                </c:pt>
                <c:pt idx="1877">
                  <c:v>30267.140007590679</c:v>
                </c:pt>
                <c:pt idx="1878">
                  <c:v>30258.661711263823</c:v>
                </c:pt>
                <c:pt idx="1879">
                  <c:v>30310.943778871624</c:v>
                </c:pt>
                <c:pt idx="1880">
                  <c:v>30386.847711778872</c:v>
                </c:pt>
                <c:pt idx="1881">
                  <c:v>30446.608220953094</c:v>
                </c:pt>
                <c:pt idx="1882">
                  <c:v>30401.073352162763</c:v>
                </c:pt>
                <c:pt idx="1883">
                  <c:v>30355.886297257435</c:v>
                </c:pt>
                <c:pt idx="1884">
                  <c:v>30187.710608654193</c:v>
                </c:pt>
                <c:pt idx="1885">
                  <c:v>29919.397813596246</c:v>
                </c:pt>
                <c:pt idx="1886">
                  <c:v>29479.843743548241</c:v>
                </c:pt>
                <c:pt idx="1887">
                  <c:v>29110.418919992084</c:v>
                </c:pt>
                <c:pt idx="1888">
                  <c:v>28660.534705903359</c:v>
                </c:pt>
                <c:pt idx="1889">
                  <c:v>28151.773199795294</c:v>
                </c:pt>
                <c:pt idx="1890">
                  <c:v>27681.713293923629</c:v>
                </c:pt>
                <c:pt idx="1891">
                  <c:v>27129.518536520365</c:v>
                </c:pt>
                <c:pt idx="1892">
                  <c:v>26592.843154136222</c:v>
                </c:pt>
                <c:pt idx="1893">
                  <c:v>26067.051301130257</c:v>
                </c:pt>
                <c:pt idx="1894">
                  <c:v>25607.01944216825</c:v>
                </c:pt>
                <c:pt idx="1895">
                  <c:v>25204.365492156066</c:v>
                </c:pt>
                <c:pt idx="1896">
                  <c:v>24743.379296425992</c:v>
                </c:pt>
                <c:pt idx="1897">
                  <c:v>24418.751030256375</c:v>
                </c:pt>
                <c:pt idx="1898">
                  <c:v>24081.604869688214</c:v>
                </c:pt>
                <c:pt idx="1899">
                  <c:v>23915.838997577703</c:v>
                </c:pt>
                <c:pt idx="1900">
                  <c:v>23635.95673230624</c:v>
                </c:pt>
                <c:pt idx="1901">
                  <c:v>23525.905817938754</c:v>
                </c:pt>
                <c:pt idx="1902">
                  <c:v>23427.660238868826</c:v>
                </c:pt>
                <c:pt idx="1903">
                  <c:v>23309.724681670981</c:v>
                </c:pt>
                <c:pt idx="1904">
                  <c:v>23130.044305902018</c:v>
                </c:pt>
                <c:pt idx="1905">
                  <c:v>23140.107000322056</c:v>
                </c:pt>
                <c:pt idx="1906">
                  <c:v>22974.512075494189</c:v>
                </c:pt>
                <c:pt idx="1907">
                  <c:v>22818.481747387814</c:v>
                </c:pt>
                <c:pt idx="1908">
                  <c:v>22667.548616990927</c:v>
                </c:pt>
                <c:pt idx="1909">
                  <c:v>22587.647803048843</c:v>
                </c:pt>
                <c:pt idx="1910">
                  <c:v>22478.148607225845</c:v>
                </c:pt>
                <c:pt idx="1911">
                  <c:v>22349.133808285467</c:v>
                </c:pt>
                <c:pt idx="1912">
                  <c:v>22188.979430448908</c:v>
                </c:pt>
                <c:pt idx="1913">
                  <c:v>21922.396063959106</c:v>
                </c:pt>
                <c:pt idx="1914">
                  <c:v>21649.307261932012</c:v>
                </c:pt>
                <c:pt idx="1915">
                  <c:v>21359.539322889479</c:v>
                </c:pt>
                <c:pt idx="1916">
                  <c:v>20917.689187419932</c:v>
                </c:pt>
                <c:pt idx="1917">
                  <c:v>20637.875426195373</c:v>
                </c:pt>
                <c:pt idx="1918">
                  <c:v>20307.091333882774</c:v>
                </c:pt>
                <c:pt idx="1919">
                  <c:v>19998.331458111799</c:v>
                </c:pt>
                <c:pt idx="1920">
                  <c:v>19602.818185635791</c:v>
                </c:pt>
                <c:pt idx="1921">
                  <c:v>19309.260200441637</c:v>
                </c:pt>
                <c:pt idx="1922">
                  <c:v>18966.876494977423</c:v>
                </c:pt>
                <c:pt idx="1923">
                  <c:v>18690.2465533539</c:v>
                </c:pt>
                <c:pt idx="1924">
                  <c:v>18322.514653082861</c:v>
                </c:pt>
                <c:pt idx="1925">
                  <c:v>18004.444343032152</c:v>
                </c:pt>
                <c:pt idx="1926">
                  <c:v>17684.634140579157</c:v>
                </c:pt>
                <c:pt idx="1927">
                  <c:v>17420.196239243942</c:v>
                </c:pt>
                <c:pt idx="1928">
                  <c:v>17284.89273909773</c:v>
                </c:pt>
                <c:pt idx="1929">
                  <c:v>16985.132903035756</c:v>
                </c:pt>
                <c:pt idx="1930">
                  <c:v>16808.517803553339</c:v>
                </c:pt>
                <c:pt idx="1931">
                  <c:v>16645.342179763418</c:v>
                </c:pt>
                <c:pt idx="1932">
                  <c:v>16511.436682608222</c:v>
                </c:pt>
                <c:pt idx="1933">
                  <c:v>16429.669624377166</c:v>
                </c:pt>
                <c:pt idx="1934">
                  <c:v>16271.398099688626</c:v>
                </c:pt>
                <c:pt idx="1935">
                  <c:v>16153.31333827758</c:v>
                </c:pt>
                <c:pt idx="1936">
                  <c:v>16104.223404345596</c:v>
                </c:pt>
                <c:pt idx="1937">
                  <c:v>15997.350915186924</c:v>
                </c:pt>
                <c:pt idx="1938">
                  <c:v>15885.347331567313</c:v>
                </c:pt>
                <c:pt idx="1939">
                  <c:v>15789.671851032288</c:v>
                </c:pt>
                <c:pt idx="1940">
                  <c:v>15665.850606870641</c:v>
                </c:pt>
                <c:pt idx="1941">
                  <c:v>15535.146138144923</c:v>
                </c:pt>
                <c:pt idx="1942">
                  <c:v>15364.355130593125</c:v>
                </c:pt>
                <c:pt idx="1943">
                  <c:v>15223.971443001128</c:v>
                </c:pt>
                <c:pt idx="1944">
                  <c:v>15000.650755247229</c:v>
                </c:pt>
                <c:pt idx="1945">
                  <c:v>14790.804385917503</c:v>
                </c:pt>
                <c:pt idx="1946">
                  <c:v>14515.174199122568</c:v>
                </c:pt>
                <c:pt idx="1947">
                  <c:v>14282.802465489167</c:v>
                </c:pt>
                <c:pt idx="1948">
                  <c:v>14031.094583583426</c:v>
                </c:pt>
                <c:pt idx="1949">
                  <c:v>13818.371848594428</c:v>
                </c:pt>
                <c:pt idx="1950">
                  <c:v>13546.524546363973</c:v>
                </c:pt>
                <c:pt idx="1951">
                  <c:v>13359.55704844197</c:v>
                </c:pt>
                <c:pt idx="1952">
                  <c:v>13157.907637775852</c:v>
                </c:pt>
                <c:pt idx="1953">
                  <c:v>12935.604675937542</c:v>
                </c:pt>
                <c:pt idx="1954">
                  <c:v>12783.367617044341</c:v>
                </c:pt>
                <c:pt idx="1955">
                  <c:v>12647.320108104774</c:v>
                </c:pt>
                <c:pt idx="1956">
                  <c:v>12509.721963232316</c:v>
                </c:pt>
                <c:pt idx="1957">
                  <c:v>12418.657186562516</c:v>
                </c:pt>
                <c:pt idx="1958">
                  <c:v>12263.729065963447</c:v>
                </c:pt>
                <c:pt idx="1959">
                  <c:v>12225.902132489668</c:v>
                </c:pt>
                <c:pt idx="1960">
                  <c:v>12116.05162188103</c:v>
                </c:pt>
                <c:pt idx="1961">
                  <c:v>12064.777547861368</c:v>
                </c:pt>
                <c:pt idx="1962">
                  <c:v>12039.742288064877</c:v>
                </c:pt>
                <c:pt idx="1963">
                  <c:v>11927.691714295179</c:v>
                </c:pt>
                <c:pt idx="1964">
                  <c:v>11887.306990111736</c:v>
                </c:pt>
                <c:pt idx="1965">
                  <c:v>11850.044246652409</c:v>
                </c:pt>
                <c:pt idx="1966">
                  <c:v>11753.931294855074</c:v>
                </c:pt>
                <c:pt idx="1967">
                  <c:v>11706.428581204411</c:v>
                </c:pt>
                <c:pt idx="1968">
                  <c:v>11632.684117401695</c:v>
                </c:pt>
                <c:pt idx="1969">
                  <c:v>11469.76275235645</c:v>
                </c:pt>
                <c:pt idx="1970">
                  <c:v>11383.556983994735</c:v>
                </c:pt>
                <c:pt idx="1971">
                  <c:v>11207.445515882915</c:v>
                </c:pt>
                <c:pt idx="1972">
                  <c:v>11089.924553243593</c:v>
                </c:pt>
                <c:pt idx="1973">
                  <c:v>10862.486074582173</c:v>
                </c:pt>
                <c:pt idx="1974">
                  <c:v>10645.857566135066</c:v>
                </c:pt>
                <c:pt idx="1975">
                  <c:v>10437.39876345942</c:v>
                </c:pt>
                <c:pt idx="1976">
                  <c:v>10260.735764499939</c:v>
                </c:pt>
                <c:pt idx="1977">
                  <c:v>10067.648713069451</c:v>
                </c:pt>
                <c:pt idx="1978">
                  <c:v>9956.9107491616851</c:v>
                </c:pt>
                <c:pt idx="1979">
                  <c:v>9772.5269190936488</c:v>
                </c:pt>
                <c:pt idx="1980">
                  <c:v>9653.0317417719652</c:v>
                </c:pt>
                <c:pt idx="1981">
                  <c:v>9520.6531248872907</c:v>
                </c:pt>
                <c:pt idx="1982">
                  <c:v>9410.2709968161889</c:v>
                </c:pt>
                <c:pt idx="1983">
                  <c:v>9286.0395705422179</c:v>
                </c:pt>
                <c:pt idx="1984">
                  <c:v>9243.7207062753841</c:v>
                </c:pt>
                <c:pt idx="1985">
                  <c:v>9124.9303546108495</c:v>
                </c:pt>
                <c:pt idx="1986">
                  <c:v>9033.6739393691969</c:v>
                </c:pt>
                <c:pt idx="1987">
                  <c:v>8957.4084688375951</c:v>
                </c:pt>
                <c:pt idx="1988">
                  <c:v>8922.7736808963509</c:v>
                </c:pt>
                <c:pt idx="1989">
                  <c:v>8855.1711183272164</c:v>
                </c:pt>
                <c:pt idx="1990">
                  <c:v>8819.6391315070014</c:v>
                </c:pt>
                <c:pt idx="1991">
                  <c:v>8789.1194563157806</c:v>
                </c:pt>
                <c:pt idx="1992">
                  <c:v>8728.7309072401695</c:v>
                </c:pt>
                <c:pt idx="1993">
                  <c:v>8543.8307594022608</c:v>
                </c:pt>
                <c:pt idx="1994">
                  <c:v>8607.5432658140562</c:v>
                </c:pt>
                <c:pt idx="1995">
                  <c:v>8533.1761352294452</c:v>
                </c:pt>
                <c:pt idx="1996">
                  <c:v>8472.7954415431068</c:v>
                </c:pt>
                <c:pt idx="1997">
                  <c:v>8356.500593766119</c:v>
                </c:pt>
                <c:pt idx="1998">
                  <c:v>8216.7754504994464</c:v>
                </c:pt>
                <c:pt idx="1999">
                  <c:v>8097.1655718614575</c:v>
                </c:pt>
                <c:pt idx="2000">
                  <c:v>7964.7798129551038</c:v>
                </c:pt>
                <c:pt idx="2001">
                  <c:v>7780.4940229645636</c:v>
                </c:pt>
                <c:pt idx="2002">
                  <c:v>7614.0777600344927</c:v>
                </c:pt>
                <c:pt idx="2003">
                  <c:v>7477.1750903234743</c:v>
                </c:pt>
                <c:pt idx="2004">
                  <c:v>7334.3057651035087</c:v>
                </c:pt>
                <c:pt idx="2005">
                  <c:v>7165.2379784702152</c:v>
                </c:pt>
                <c:pt idx="2006">
                  <c:v>6989.3416520712763</c:v>
                </c:pt>
                <c:pt idx="2007">
                  <c:v>6911.3627351800242</c:v>
                </c:pt>
                <c:pt idx="2008">
                  <c:v>6774.8250045364348</c:v>
                </c:pt>
                <c:pt idx="2009">
                  <c:v>6704.2873421122131</c:v>
                </c:pt>
                <c:pt idx="2010">
                  <c:v>6605.7033017845279</c:v>
                </c:pt>
                <c:pt idx="2011">
                  <c:v>6503.3290557390246</c:v>
                </c:pt>
                <c:pt idx="2012">
                  <c:v>6459.7451381833316</c:v>
                </c:pt>
                <c:pt idx="2013">
                  <c:v>6379.4654821049862</c:v>
                </c:pt>
                <c:pt idx="2014">
                  <c:v>6339.3096155607846</c:v>
                </c:pt>
                <c:pt idx="2015">
                  <c:v>6230.0723019493525</c:v>
                </c:pt>
                <c:pt idx="2016">
                  <c:v>6197.0371688748128</c:v>
                </c:pt>
                <c:pt idx="2017">
                  <c:v>6140.4821248329072</c:v>
                </c:pt>
                <c:pt idx="2018">
                  <c:v>6095.6710713727907</c:v>
                </c:pt>
                <c:pt idx="2019">
                  <c:v>6019.057479266271</c:v>
                </c:pt>
                <c:pt idx="2020">
                  <c:v>5989.2340673890976</c:v>
                </c:pt>
                <c:pt idx="2021">
                  <c:v>5905.719498657787</c:v>
                </c:pt>
                <c:pt idx="2022">
                  <c:v>5827.9944710053742</c:v>
                </c:pt>
                <c:pt idx="2023">
                  <c:v>5700.2571144649255</c:v>
                </c:pt>
                <c:pt idx="2024">
                  <c:v>5505.1138980924507</c:v>
                </c:pt>
                <c:pt idx="2025">
                  <c:v>5387.2459288000109</c:v>
                </c:pt>
                <c:pt idx="2026">
                  <c:v>5237.3485234322434</c:v>
                </c:pt>
                <c:pt idx="2027">
                  <c:v>5104.068311547032</c:v>
                </c:pt>
                <c:pt idx="2028">
                  <c:v>4987.8698765462095</c:v>
                </c:pt>
                <c:pt idx="2029">
                  <c:v>4867.6983536602529</c:v>
                </c:pt>
                <c:pt idx="2030">
                  <c:v>4750.5051555948276</c:v>
                </c:pt>
                <c:pt idx="2031">
                  <c:v>4704.5063235966245</c:v>
                </c:pt>
                <c:pt idx="2032">
                  <c:v>4638.9841052351449</c:v>
                </c:pt>
                <c:pt idx="2033">
                  <c:v>4487.8382611902089</c:v>
                </c:pt>
                <c:pt idx="2034">
                  <c:v>4591.4225321422246</c:v>
                </c:pt>
                <c:pt idx="2035">
                  <c:v>4417.1910583445942</c:v>
                </c:pt>
                <c:pt idx="2036">
                  <c:v>4393.7888044298543</c:v>
                </c:pt>
                <c:pt idx="2037">
                  <c:v>4335.2198307678091</c:v>
                </c:pt>
                <c:pt idx="2038">
                  <c:v>4293.0325550432917</c:v>
                </c:pt>
                <c:pt idx="2039">
                  <c:v>4187.8965618519851</c:v>
                </c:pt>
                <c:pt idx="2040">
                  <c:v>4107.6961759743781</c:v>
                </c:pt>
                <c:pt idx="2041">
                  <c:v>3995.2791831059662</c:v>
                </c:pt>
                <c:pt idx="2042">
                  <c:v>3836.4729712762796</c:v>
                </c:pt>
                <c:pt idx="2043">
                  <c:v>3717.5309738609499</c:v>
                </c:pt>
                <c:pt idx="2044">
                  <c:v>3590.8807618211094</c:v>
                </c:pt>
                <c:pt idx="2045">
                  <c:v>3513.2622542057752</c:v>
                </c:pt>
                <c:pt idx="2046">
                  <c:v>3439.7230467310651</c:v>
                </c:pt>
                <c:pt idx="2047">
                  <c:v>3375.5362968273271</c:v>
                </c:pt>
                <c:pt idx="2048">
                  <c:v>3324.2238809032342</c:v>
                </c:pt>
                <c:pt idx="2049">
                  <c:v>3309.2464539384191</c:v>
                </c:pt>
                <c:pt idx="2050">
                  <c:v>3268.5607700270421</c:v>
                </c:pt>
                <c:pt idx="2051">
                  <c:v>3234.4729363772949</c:v>
                </c:pt>
                <c:pt idx="2052">
                  <c:v>3154.0237584374017</c:v>
                </c:pt>
                <c:pt idx="2053">
                  <c:v>2998.2722634402771</c:v>
                </c:pt>
                <c:pt idx="2054">
                  <c:v>2804.6800689951883</c:v>
                </c:pt>
                <c:pt idx="2055">
                  <c:v>2641.7576433990753</c:v>
                </c:pt>
                <c:pt idx="2056">
                  <c:v>2484.9504704179535</c:v>
                </c:pt>
                <c:pt idx="2057">
                  <c:v>2398.6047639583385</c:v>
                </c:pt>
                <c:pt idx="2058">
                  <c:v>2371.6031371026384</c:v>
                </c:pt>
                <c:pt idx="2059">
                  <c:v>2287.760964811182</c:v>
                </c:pt>
                <c:pt idx="2060">
                  <c:v>1915.7437309945055</c:v>
                </c:pt>
                <c:pt idx="2061">
                  <c:v>1674.4028285134634</c:v>
                </c:pt>
                <c:pt idx="2062">
                  <c:v>1408.0385550186618</c:v>
                </c:pt>
                <c:pt idx="2063">
                  <c:v>1330.9023830622111</c:v>
                </c:pt>
                <c:pt idx="2064">
                  <c:v>-367.22226397374811</c:v>
                </c:pt>
                <c:pt idx="2065">
                  <c:v>-327.59685016219373</c:v>
                </c:pt>
                <c:pt idx="2066">
                  <c:v>-333.14372315053242</c:v>
                </c:pt>
                <c:pt idx="2067">
                  <c:v>-332.52518862880299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12992"/>
        <c:axId val="104461440"/>
      </c:scatterChart>
      <c:valAx>
        <c:axId val="121412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4461440"/>
        <c:crosses val="autoZero"/>
        <c:crossBetween val="midCat"/>
      </c:valAx>
      <c:valAx>
        <c:axId val="104461440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14129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666666666666656"/>
          <c:y val="0.52579852579852582"/>
          <c:w val="0.20023908045977032"/>
          <c:h val="0.2685497236678339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81557336805572"/>
          <c:y val="6.6176628984348798E-2"/>
          <c:w val="0.85537305141218523"/>
          <c:h val="0.8701001218312490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0.29929074114840643</c:v>
                </c:pt>
                <c:pt idx="1">
                  <c:v>-4.9881778510793749E-2</c:v>
                </c:pt>
                <c:pt idx="2">
                  <c:v>-0.1828998382007051</c:v>
                </c:pt>
                <c:pt idx="3">
                  <c:v>-1.6627259874756627E-2</c:v>
                </c:pt>
                <c:pt idx="4">
                  <c:v>9.3445771532974788</c:v>
                </c:pt>
                <c:pt idx="5">
                  <c:v>9.2115574835368612</c:v>
                </c:pt>
                <c:pt idx="6">
                  <c:v>22.114563163216935</c:v>
                </c:pt>
                <c:pt idx="7">
                  <c:v>33.853796615000952</c:v>
                </c:pt>
                <c:pt idx="8">
                  <c:v>32.939262079023997</c:v>
                </c:pt>
                <c:pt idx="9">
                  <c:v>41.253241603667931</c:v>
                </c:pt>
                <c:pt idx="10">
                  <c:v>40.488352809861553</c:v>
                </c:pt>
                <c:pt idx="11">
                  <c:v>45.343742659808136</c:v>
                </c:pt>
                <c:pt idx="12">
                  <c:v>44.844900285171548</c:v>
                </c:pt>
                <c:pt idx="13">
                  <c:v>45.659676274365623</c:v>
                </c:pt>
                <c:pt idx="14">
                  <c:v>46.956667794616159</c:v>
                </c:pt>
                <c:pt idx="15">
                  <c:v>45.692932449293821</c:v>
                </c:pt>
                <c:pt idx="16">
                  <c:v>57.415790586342929</c:v>
                </c:pt>
                <c:pt idx="17">
                  <c:v>56.667519817693453</c:v>
                </c:pt>
                <c:pt idx="18">
                  <c:v>63.43522815887728</c:v>
                </c:pt>
                <c:pt idx="19">
                  <c:v>65.264344112745192</c:v>
                </c:pt>
                <c:pt idx="20">
                  <c:v>56.883686885344495</c:v>
                </c:pt>
                <c:pt idx="21">
                  <c:v>70.685191866413945</c:v>
                </c:pt>
                <c:pt idx="22">
                  <c:v>76.754568101498776</c:v>
                </c:pt>
                <c:pt idx="23">
                  <c:v>72.996540694926708</c:v>
                </c:pt>
                <c:pt idx="24">
                  <c:v>80.828545246182884</c:v>
                </c:pt>
                <c:pt idx="25">
                  <c:v>78.583699519536736</c:v>
                </c:pt>
                <c:pt idx="26">
                  <c:v>91.420927870162913</c:v>
                </c:pt>
                <c:pt idx="27">
                  <c:v>88.47766978778894</c:v>
                </c:pt>
                <c:pt idx="28">
                  <c:v>94.114760950058724</c:v>
                </c:pt>
                <c:pt idx="29">
                  <c:v>105.85458936309539</c:v>
                </c:pt>
                <c:pt idx="30">
                  <c:v>100.18421173765056</c:v>
                </c:pt>
                <c:pt idx="31">
                  <c:v>103.67623162780345</c:v>
                </c:pt>
                <c:pt idx="32">
                  <c:v>120.47124737632505</c:v>
                </c:pt>
                <c:pt idx="33">
                  <c:v>114.8008402633638</c:v>
                </c:pt>
                <c:pt idx="34">
                  <c:v>122.59973114771483</c:v>
                </c:pt>
                <c:pt idx="35">
                  <c:v>126.93984651229037</c:v>
                </c:pt>
                <c:pt idx="36">
                  <c:v>130.53166984752161</c:v>
                </c:pt>
                <c:pt idx="37">
                  <c:v>139.97684915063226</c:v>
                </c:pt>
                <c:pt idx="38">
                  <c:v>146.46210579144696</c:v>
                </c:pt>
                <c:pt idx="39">
                  <c:v>149.27238588947091</c:v>
                </c:pt>
                <c:pt idx="40">
                  <c:v>154.4273406034691</c:v>
                </c:pt>
                <c:pt idx="41">
                  <c:v>162.29281026238695</c:v>
                </c:pt>
                <c:pt idx="42">
                  <c:v>175.56268548917376</c:v>
                </c:pt>
                <c:pt idx="43">
                  <c:v>181.78190393765561</c:v>
                </c:pt>
                <c:pt idx="44">
                  <c:v>191.16062074593859</c:v>
                </c:pt>
                <c:pt idx="45">
                  <c:v>189.49772757096875</c:v>
                </c:pt>
                <c:pt idx="46">
                  <c:v>202.3685209018943</c:v>
                </c:pt>
                <c:pt idx="47">
                  <c:v>219.71249225310598</c:v>
                </c:pt>
                <c:pt idx="48">
                  <c:v>221.02617707317413</c:v>
                </c:pt>
                <c:pt idx="49">
                  <c:v>236.35803634756462</c:v>
                </c:pt>
                <c:pt idx="50">
                  <c:v>239.89999321734703</c:v>
                </c:pt>
                <c:pt idx="51">
                  <c:v>253.07007923210674</c:v>
                </c:pt>
                <c:pt idx="52">
                  <c:v>255.54778351464651</c:v>
                </c:pt>
                <c:pt idx="53">
                  <c:v>273.32405266975314</c:v>
                </c:pt>
                <c:pt idx="54">
                  <c:v>281.13961849600764</c:v>
                </c:pt>
                <c:pt idx="55">
                  <c:v>283.99978216762133</c:v>
                </c:pt>
                <c:pt idx="56">
                  <c:v>294.5424751224121</c:v>
                </c:pt>
                <c:pt idx="57">
                  <c:v>307.76240787014996</c:v>
                </c:pt>
                <c:pt idx="58">
                  <c:v>319.4857422122098</c:v>
                </c:pt>
                <c:pt idx="59">
                  <c:v>334.43507469537929</c:v>
                </c:pt>
                <c:pt idx="60">
                  <c:v>335.20000182171202</c:v>
                </c:pt>
                <c:pt idx="61">
                  <c:v>351.26348033148025</c:v>
                </c:pt>
                <c:pt idx="62">
                  <c:v>364.61647386581427</c:v>
                </c:pt>
                <c:pt idx="63">
                  <c:v>378.88408535327466</c:v>
                </c:pt>
                <c:pt idx="64">
                  <c:v>386.73295151970962</c:v>
                </c:pt>
                <c:pt idx="65">
                  <c:v>394.71486435078441</c:v>
                </c:pt>
                <c:pt idx="66">
                  <c:v>411.36053735136727</c:v>
                </c:pt>
                <c:pt idx="67">
                  <c:v>425.04631324136574</c:v>
                </c:pt>
                <c:pt idx="68">
                  <c:v>430.28451034615546</c:v>
                </c:pt>
                <c:pt idx="69">
                  <c:v>440.96049456522366</c:v>
                </c:pt>
                <c:pt idx="70">
                  <c:v>459.81822298464488</c:v>
                </c:pt>
                <c:pt idx="71">
                  <c:v>458.35482912902069</c:v>
                </c:pt>
                <c:pt idx="72">
                  <c:v>476.9633188178085</c:v>
                </c:pt>
                <c:pt idx="73">
                  <c:v>485.2282958320904</c:v>
                </c:pt>
                <c:pt idx="74">
                  <c:v>496.17074485661487</c:v>
                </c:pt>
                <c:pt idx="75">
                  <c:v>499.56325763769763</c:v>
                </c:pt>
                <c:pt idx="76">
                  <c:v>516.3763113522607</c:v>
                </c:pt>
                <c:pt idx="77">
                  <c:v>540.72333765739813</c:v>
                </c:pt>
                <c:pt idx="78">
                  <c:v>548.29034969648887</c:v>
                </c:pt>
                <c:pt idx="79">
                  <c:v>559.0339712938445</c:v>
                </c:pt>
                <c:pt idx="80">
                  <c:v>575.76507139153978</c:v>
                </c:pt>
                <c:pt idx="81">
                  <c:v>583.91456644520781</c:v>
                </c:pt>
                <c:pt idx="82">
                  <c:v>596.987245531849</c:v>
                </c:pt>
                <c:pt idx="83">
                  <c:v>613.25366311910204</c:v>
                </c:pt>
                <c:pt idx="84">
                  <c:v>622.26859592880282</c:v>
                </c:pt>
                <c:pt idx="85">
                  <c:v>638.45263387455293</c:v>
                </c:pt>
                <c:pt idx="86">
                  <c:v>655.53546337645071</c:v>
                </c:pt>
                <c:pt idx="87">
                  <c:v>668.94270633776716</c:v>
                </c:pt>
                <c:pt idx="88">
                  <c:v>685.01201388477352</c:v>
                </c:pt>
                <c:pt idx="89">
                  <c:v>702.41287055765144</c:v>
                </c:pt>
                <c:pt idx="90">
                  <c:v>713.57581063718214</c:v>
                </c:pt>
                <c:pt idx="91">
                  <c:v>727.38442103819614</c:v>
                </c:pt>
                <c:pt idx="92">
                  <c:v>741.90904729907857</c:v>
                </c:pt>
                <c:pt idx="93">
                  <c:v>761.9085642510114</c:v>
                </c:pt>
                <c:pt idx="94">
                  <c:v>771.11013126775515</c:v>
                </c:pt>
                <c:pt idx="95">
                  <c:v>783.20740706886318</c:v>
                </c:pt>
                <c:pt idx="96">
                  <c:v>795.82109961453671</c:v>
                </c:pt>
                <c:pt idx="97">
                  <c:v>798.10094774621291</c:v>
                </c:pt>
                <c:pt idx="98">
                  <c:v>829.27204708145791</c:v>
                </c:pt>
                <c:pt idx="99">
                  <c:v>845.74960734502019</c:v>
                </c:pt>
                <c:pt idx="100">
                  <c:v>861.72900161221344</c:v>
                </c:pt>
                <c:pt idx="101">
                  <c:v>865.9071411342137</c:v>
                </c:pt>
                <c:pt idx="102">
                  <c:v>880.67278383224834</c:v>
                </c:pt>
                <c:pt idx="103">
                  <c:v>873.94737835923195</c:v>
                </c:pt>
                <c:pt idx="104">
                  <c:v>905.36227238612969</c:v>
                </c:pt>
                <c:pt idx="105">
                  <c:v>907.37685873084661</c:v>
                </c:pt>
                <c:pt idx="106">
                  <c:v>928.12335446885209</c:v>
                </c:pt>
                <c:pt idx="107">
                  <c:v>934.60086863005688</c:v>
                </c:pt>
                <c:pt idx="108">
                  <c:v>949.42177229918479</c:v>
                </c:pt>
                <c:pt idx="109">
                  <c:v>954.55109651164969</c:v>
                </c:pt>
                <c:pt idx="110">
                  <c:v>956.86600392467301</c:v>
                </c:pt>
                <c:pt idx="111">
                  <c:v>966.39242950882203</c:v>
                </c:pt>
                <c:pt idx="112">
                  <c:v>980.26667588236535</c:v>
                </c:pt>
                <c:pt idx="113">
                  <c:v>991.2436578443162</c:v>
                </c:pt>
                <c:pt idx="114">
                  <c:v>996.50754693771955</c:v>
                </c:pt>
                <c:pt idx="115">
                  <c:v>996.4075980404649</c:v>
                </c:pt>
                <c:pt idx="116">
                  <c:v>1005.2366639117192</c:v>
                </c:pt>
                <c:pt idx="117">
                  <c:v>1007.585613251753</c:v>
                </c:pt>
                <c:pt idx="118">
                  <c:v>1022.7297089349883</c:v>
                </c:pt>
                <c:pt idx="119">
                  <c:v>1023.3961507672773</c:v>
                </c:pt>
                <c:pt idx="120">
                  <c:v>1037.8586792672029</c:v>
                </c:pt>
                <c:pt idx="121">
                  <c:v>1042.1577257122908</c:v>
                </c:pt>
                <c:pt idx="122">
                  <c:v>1041.3079040448583</c:v>
                </c:pt>
                <c:pt idx="123">
                  <c:v>1043.4074725856954</c:v>
                </c:pt>
                <c:pt idx="124">
                  <c:v>1058.8552509513054</c:v>
                </c:pt>
                <c:pt idx="125">
                  <c:v>1053.9057786935048</c:v>
                </c:pt>
                <c:pt idx="126">
                  <c:v>1056.9221029153684</c:v>
                </c:pt>
                <c:pt idx="127">
                  <c:v>1056.5388094979774</c:v>
                </c:pt>
                <c:pt idx="128">
                  <c:v>1067.9380740719196</c:v>
                </c:pt>
                <c:pt idx="129">
                  <c:v>1060.8884183243142</c:v>
                </c:pt>
                <c:pt idx="130">
                  <c:v>1066.5881120844947</c:v>
                </c:pt>
                <c:pt idx="131">
                  <c:v>1075.9047880447501</c:v>
                </c:pt>
                <c:pt idx="132">
                  <c:v>1068.604726865638</c:v>
                </c:pt>
                <c:pt idx="133">
                  <c:v>1078.5049047416749</c:v>
                </c:pt>
                <c:pt idx="134">
                  <c:v>1069.538046227671</c:v>
                </c:pt>
                <c:pt idx="135">
                  <c:v>1073.3547221498743</c:v>
                </c:pt>
                <c:pt idx="136">
                  <c:v>1074.4714117684791</c:v>
                </c:pt>
                <c:pt idx="137">
                  <c:v>1085.1220954459541</c:v>
                </c:pt>
                <c:pt idx="138">
                  <c:v>1089.7893293616662</c:v>
                </c:pt>
                <c:pt idx="139">
                  <c:v>1085.5221376348622</c:v>
                </c:pt>
                <c:pt idx="140">
                  <c:v>1085.2221058804109</c:v>
                </c:pt>
                <c:pt idx="141">
                  <c:v>1092.4230555286583</c:v>
                </c:pt>
                <c:pt idx="142">
                  <c:v>1081.6551134249728</c:v>
                </c:pt>
                <c:pt idx="143">
                  <c:v>1093.8066163555191</c:v>
                </c:pt>
                <c:pt idx="144">
                  <c:v>1085.2387742934616</c:v>
                </c:pt>
                <c:pt idx="145">
                  <c:v>1101.1080595059107</c:v>
                </c:pt>
                <c:pt idx="146">
                  <c:v>1085.6388168332678</c:v>
                </c:pt>
                <c:pt idx="147">
                  <c:v>1080.4716930268903</c:v>
                </c:pt>
                <c:pt idx="148">
                  <c:v>1081.738453283639</c:v>
                </c:pt>
                <c:pt idx="149">
                  <c:v>1088.5058236416821</c:v>
                </c:pt>
                <c:pt idx="150">
                  <c:v>1075.9547898167609</c:v>
                </c:pt>
                <c:pt idx="151">
                  <c:v>1089.1559093965068</c:v>
                </c:pt>
                <c:pt idx="152">
                  <c:v>1080.8717212882248</c:v>
                </c:pt>
                <c:pt idx="153">
                  <c:v>1084.4386928213489</c:v>
                </c:pt>
                <c:pt idx="154">
                  <c:v>1087.2223303730268</c:v>
                </c:pt>
                <c:pt idx="155">
                  <c:v>1084.222004916398</c:v>
                </c:pt>
                <c:pt idx="156">
                  <c:v>1092.2230238440309</c:v>
                </c:pt>
                <c:pt idx="157">
                  <c:v>1088.9725515522944</c:v>
                </c:pt>
                <c:pt idx="158">
                  <c:v>1097.9407165545092</c:v>
                </c:pt>
                <c:pt idx="159">
                  <c:v>1090.3727451762163</c:v>
                </c:pt>
                <c:pt idx="160">
                  <c:v>1094.0733285538499</c:v>
                </c:pt>
                <c:pt idx="161">
                  <c:v>1087.8724098248017</c:v>
                </c:pt>
                <c:pt idx="162">
                  <c:v>1082.8885486350387</c:v>
                </c:pt>
                <c:pt idx="163">
                  <c:v>1088.6891808387061</c:v>
                </c:pt>
                <c:pt idx="164">
                  <c:v>1086.055529092135</c:v>
                </c:pt>
                <c:pt idx="165">
                  <c:v>1084.4720294533856</c:v>
                </c:pt>
                <c:pt idx="166">
                  <c:v>1084.5387027424849</c:v>
                </c:pt>
                <c:pt idx="167">
                  <c:v>1090.7561341166188</c:v>
                </c:pt>
                <c:pt idx="168">
                  <c:v>1077.5881912120697</c:v>
                </c:pt>
                <c:pt idx="169">
                  <c:v>1076.7881554068258</c:v>
                </c:pt>
                <c:pt idx="170">
                  <c:v>1088.2057851400878</c:v>
                </c:pt>
                <c:pt idx="171">
                  <c:v>1092.3063703422979</c:v>
                </c:pt>
                <c:pt idx="172">
                  <c:v>1094.3233717327691</c:v>
                </c:pt>
                <c:pt idx="173">
                  <c:v>1093.4732268705598</c:v>
                </c:pt>
                <c:pt idx="174">
                  <c:v>1086.7722772351628</c:v>
                </c:pt>
                <c:pt idx="175">
                  <c:v>1096.6071215461318</c:v>
                </c:pt>
                <c:pt idx="176">
                  <c:v>1093.3232018787801</c:v>
                </c:pt>
                <c:pt idx="177">
                  <c:v>1104.9589861177603</c:v>
                </c:pt>
                <c:pt idx="178">
                  <c:v>1097.7906864346776</c:v>
                </c:pt>
                <c:pt idx="179">
                  <c:v>1123.4817329243376</c:v>
                </c:pt>
                <c:pt idx="180">
                  <c:v>1109.4935583491881</c:v>
                </c:pt>
                <c:pt idx="181">
                  <c:v>1099.591059293321</c:v>
                </c:pt>
                <c:pt idx="182">
                  <c:v>1115.0286222232487</c:v>
                </c:pt>
                <c:pt idx="183">
                  <c:v>1118.8966417726044</c:v>
                </c:pt>
                <c:pt idx="184">
                  <c:v>1129.7344016817487</c:v>
                </c:pt>
                <c:pt idx="185">
                  <c:v>1136.2041627625308</c:v>
                </c:pt>
                <c:pt idx="186">
                  <c:v>1137.0545948813842</c:v>
                </c:pt>
                <c:pt idx="187">
                  <c:v>1137.5381765701579</c:v>
                </c:pt>
                <c:pt idx="188">
                  <c:v>1165.1555836849107</c:v>
                </c:pt>
                <c:pt idx="189">
                  <c:v>1155.615514110666</c:v>
                </c:pt>
                <c:pt idx="190">
                  <c:v>1166.8401869942561</c:v>
                </c:pt>
                <c:pt idx="191">
                  <c:v>1157.9337467453083</c:v>
                </c:pt>
                <c:pt idx="192">
                  <c:v>1182.5698934347351</c:v>
                </c:pt>
                <c:pt idx="193">
                  <c:v>1184.4549340438925</c:v>
                </c:pt>
                <c:pt idx="194">
                  <c:v>1186.0063626024862</c:v>
                </c:pt>
                <c:pt idx="195">
                  <c:v>1208.5795717749595</c:v>
                </c:pt>
                <c:pt idx="196">
                  <c:v>1201.3883483317338</c:v>
                </c:pt>
                <c:pt idx="197">
                  <c:v>1218.9417697785357</c:v>
                </c:pt>
                <c:pt idx="198">
                  <c:v>1231.1073565360991</c:v>
                </c:pt>
                <c:pt idx="199">
                  <c:v>1242.3730282932124</c:v>
                </c:pt>
                <c:pt idx="200">
                  <c:v>1249.2999300457918</c:v>
                </c:pt>
                <c:pt idx="201">
                  <c:v>1236.7984568234865</c:v>
                </c:pt>
                <c:pt idx="202">
                  <c:v>1266.2268899611076</c:v>
                </c:pt>
                <c:pt idx="203">
                  <c:v>1269.065017507668</c:v>
                </c:pt>
                <c:pt idx="204">
                  <c:v>1270.8013229687695</c:v>
                </c:pt>
                <c:pt idx="205">
                  <c:v>1285.7114115020111</c:v>
                </c:pt>
                <c:pt idx="206">
                  <c:v>1299.3879194250924</c:v>
                </c:pt>
                <c:pt idx="207">
                  <c:v>1309.959719613111</c:v>
                </c:pt>
                <c:pt idx="208">
                  <c:v>1316.9080108255694</c:v>
                </c:pt>
                <c:pt idx="209">
                  <c:v>1329.0854445738364</c:v>
                </c:pt>
                <c:pt idx="210">
                  <c:v>1338.491041244891</c:v>
                </c:pt>
                <c:pt idx="211">
                  <c:v>1334.2976656526964</c:v>
                </c:pt>
                <c:pt idx="212">
                  <c:v>1350.3370967943004</c:v>
                </c:pt>
                <c:pt idx="213">
                  <c:v>1361.6499169347319</c:v>
                </c:pt>
                <c:pt idx="214">
                  <c:v>1364.156640331626</c:v>
                </c:pt>
                <c:pt idx="215">
                  <c:v>1390.598478899456</c:v>
                </c:pt>
                <c:pt idx="216">
                  <c:v>1387.4725169204085</c:v>
                </c:pt>
                <c:pt idx="217">
                  <c:v>1398.8401843809131</c:v>
                </c:pt>
                <c:pt idx="218">
                  <c:v>1404.1233091039574</c:v>
                </c:pt>
                <c:pt idx="219">
                  <c:v>1408.2865040204247</c:v>
                </c:pt>
                <c:pt idx="220">
                  <c:v>1435.9793998722646</c:v>
                </c:pt>
                <c:pt idx="221">
                  <c:v>1425.5266149655874</c:v>
                </c:pt>
                <c:pt idx="222">
                  <c:v>1448.7251940069061</c:v>
                </c:pt>
                <c:pt idx="223">
                  <c:v>1447.102589795631</c:v>
                </c:pt>
                <c:pt idx="224">
                  <c:v>1466.2413099723619</c:v>
                </c:pt>
                <c:pt idx="225">
                  <c:v>1476.4816911567348</c:v>
                </c:pt>
                <c:pt idx="226">
                  <c:v>1471.6290622555955</c:v>
                </c:pt>
                <c:pt idx="227">
                  <c:v>1491.4597474128157</c:v>
                </c:pt>
                <c:pt idx="228">
                  <c:v>1489.3341995043679</c:v>
                </c:pt>
                <c:pt idx="229">
                  <c:v>1496.2800972465557</c:v>
                </c:pt>
                <c:pt idx="230">
                  <c:v>1520.4867108985125</c:v>
                </c:pt>
                <c:pt idx="231">
                  <c:v>1517.1716713743092</c:v>
                </c:pt>
                <c:pt idx="232">
                  <c:v>1505.754275924912</c:v>
                </c:pt>
                <c:pt idx="233">
                  <c:v>1515.1458831529294</c:v>
                </c:pt>
                <c:pt idx="234">
                  <c:v>1521.3573507099154</c:v>
                </c:pt>
                <c:pt idx="235">
                  <c:v>1539.8607602247198</c:v>
                </c:pt>
                <c:pt idx="236">
                  <c:v>1528.2725863436713</c:v>
                </c:pt>
                <c:pt idx="237">
                  <c:v>1544.466372605935</c:v>
                </c:pt>
                <c:pt idx="238">
                  <c:v>1535.1884398495604</c:v>
                </c:pt>
                <c:pt idx="239">
                  <c:v>1548.167811435022</c:v>
                </c:pt>
                <c:pt idx="240">
                  <c:v>1552.1709274531163</c:v>
                </c:pt>
                <c:pt idx="241">
                  <c:v>1549.1727579880546</c:v>
                </c:pt>
                <c:pt idx="242">
                  <c:v>1557.0620503999191</c:v>
                </c:pt>
                <c:pt idx="243">
                  <c:v>1558.3853879987275</c:v>
                </c:pt>
                <c:pt idx="244">
                  <c:v>1580.4332770272097</c:v>
                </c:pt>
                <c:pt idx="245">
                  <c:v>1576.7805175601811</c:v>
                </c:pt>
                <c:pt idx="246">
                  <c:v>1570.4472582298001</c:v>
                </c:pt>
                <c:pt idx="247">
                  <c:v>1568.3697980121578</c:v>
                </c:pt>
                <c:pt idx="248">
                  <c:v>1596.7556072134678</c:v>
                </c:pt>
                <c:pt idx="249">
                  <c:v>1583.6170213137591</c:v>
                </c:pt>
                <c:pt idx="250">
                  <c:v>1589.0464590826805</c:v>
                </c:pt>
                <c:pt idx="251">
                  <c:v>1603.3425431311603</c:v>
                </c:pt>
                <c:pt idx="252">
                  <c:v>1601.6496606991477</c:v>
                </c:pt>
                <c:pt idx="253">
                  <c:v>1594.1243505561852</c:v>
                </c:pt>
                <c:pt idx="254">
                  <c:v>1605.0187030502598</c:v>
                </c:pt>
                <c:pt idx="255">
                  <c:v>1603.8621485854533</c:v>
                </c:pt>
                <c:pt idx="256">
                  <c:v>1602.9067478616296</c:v>
                </c:pt>
                <c:pt idx="257">
                  <c:v>1611.0196720025961</c:v>
                </c:pt>
                <c:pt idx="258">
                  <c:v>1619.5358659518076</c:v>
                </c:pt>
                <c:pt idx="259">
                  <c:v>1622.5201243416504</c:v>
                </c:pt>
                <c:pt idx="260">
                  <c:v>1630.1322209374202</c:v>
                </c:pt>
                <c:pt idx="261">
                  <c:v>1616.0990921732807</c:v>
                </c:pt>
                <c:pt idx="262">
                  <c:v>1629.1094032537342</c:v>
                </c:pt>
                <c:pt idx="263">
                  <c:v>1615.9985061357472</c:v>
                </c:pt>
                <c:pt idx="264">
                  <c:v>1624.8170816601512</c:v>
                </c:pt>
                <c:pt idx="265">
                  <c:v>1608.0861755776264</c:v>
                </c:pt>
                <c:pt idx="266">
                  <c:v>1596.9734861993268</c:v>
                </c:pt>
                <c:pt idx="267">
                  <c:v>1608.3879011731865</c:v>
                </c:pt>
                <c:pt idx="268">
                  <c:v>1614.908833031632</c:v>
                </c:pt>
                <c:pt idx="269">
                  <c:v>1604.9851794741901</c:v>
                </c:pt>
                <c:pt idx="270">
                  <c:v>1603.9962409164807</c:v>
                </c:pt>
                <c:pt idx="271">
                  <c:v>1601.3312020530084</c:v>
                </c:pt>
                <c:pt idx="272">
                  <c:v>1610.1815180743126</c:v>
                </c:pt>
                <c:pt idx="273">
                  <c:v>1625.7727716649094</c:v>
                </c:pt>
                <c:pt idx="274">
                  <c:v>1629.0591011216966</c:v>
                </c:pt>
                <c:pt idx="275">
                  <c:v>1636.7054314461664</c:v>
                </c:pt>
                <c:pt idx="276">
                  <c:v>1631.3730357869686</c:v>
                </c:pt>
                <c:pt idx="277">
                  <c:v>1641.5518856975361</c:v>
                </c:pt>
                <c:pt idx="278">
                  <c:v>1640.9649272834556</c:v>
                </c:pt>
                <c:pt idx="279">
                  <c:v>1636.3868179908259</c:v>
                </c:pt>
                <c:pt idx="280">
                  <c:v>1652.9901608673936</c:v>
                </c:pt>
                <c:pt idx="281">
                  <c:v>1650.5245696315174</c:v>
                </c:pt>
                <c:pt idx="282">
                  <c:v>1636.1185130283768</c:v>
                </c:pt>
                <c:pt idx="283">
                  <c:v>1612.1763403268328</c:v>
                </c:pt>
                <c:pt idx="284">
                  <c:v>1573.8148768265862</c:v>
                </c:pt>
                <c:pt idx="285">
                  <c:v>1534.2171687548505</c:v>
                </c:pt>
                <c:pt idx="286">
                  <c:v>1495.2088831976127</c:v>
                </c:pt>
                <c:pt idx="287">
                  <c:v>1495.7947015943207</c:v>
                </c:pt>
                <c:pt idx="288">
                  <c:v>1487.911620234767</c:v>
                </c:pt>
                <c:pt idx="289">
                  <c:v>1499.2427487512405</c:v>
                </c:pt>
                <c:pt idx="290">
                  <c:v>1520.2188236834556</c:v>
                </c:pt>
                <c:pt idx="291">
                  <c:v>1526.8325591037994</c:v>
                </c:pt>
                <c:pt idx="292">
                  <c:v>1566.7949875231966</c:v>
                </c:pt>
                <c:pt idx="293">
                  <c:v>1600.1914666898015</c:v>
                </c:pt>
                <c:pt idx="294">
                  <c:v>1659.0958062285606</c:v>
                </c:pt>
                <c:pt idx="295">
                  <c:v>1674.0770222045494</c:v>
                </c:pt>
                <c:pt idx="296">
                  <c:v>1677.0635849826137</c:v>
                </c:pt>
                <c:pt idx="297">
                  <c:v>1644.7383161138484</c:v>
                </c:pt>
                <c:pt idx="298">
                  <c:v>1616.8199628724778</c:v>
                </c:pt>
                <c:pt idx="299">
                  <c:v>1578.5230960181104</c:v>
                </c:pt>
                <c:pt idx="300">
                  <c:v>1537.2482449878685</c:v>
                </c:pt>
                <c:pt idx="301">
                  <c:v>1474.2896056157047</c:v>
                </c:pt>
                <c:pt idx="302">
                  <c:v>1410.5437416490547</c:v>
                </c:pt>
                <c:pt idx="303">
                  <c:v>1372.0282037199943</c:v>
                </c:pt>
                <c:pt idx="304">
                  <c:v>1401.4148316966193</c:v>
                </c:pt>
                <c:pt idx="305">
                  <c:v>1464.6183611074839</c:v>
                </c:pt>
                <c:pt idx="306">
                  <c:v>1543.3107565305115</c:v>
                </c:pt>
                <c:pt idx="307">
                  <c:v>1592.1635390556023</c:v>
                </c:pt>
                <c:pt idx="308">
                  <c:v>1653.6443117998847</c:v>
                </c:pt>
                <c:pt idx="309">
                  <c:v>1706.5670414537985</c:v>
                </c:pt>
                <c:pt idx="310">
                  <c:v>1769.6281390414983</c:v>
                </c:pt>
                <c:pt idx="311">
                  <c:v>1822.4747909856228</c:v>
                </c:pt>
                <c:pt idx="312">
                  <c:v>1897.130077495573</c:v>
                </c:pt>
                <c:pt idx="313">
                  <c:v>1865.7730771857205</c:v>
                </c:pt>
                <c:pt idx="314">
                  <c:v>1758.9934050209192</c:v>
                </c:pt>
                <c:pt idx="315">
                  <c:v>1691.6962515227244</c:v>
                </c:pt>
                <c:pt idx="316">
                  <c:v>1681.7282495971697</c:v>
                </c:pt>
                <c:pt idx="317">
                  <c:v>1669.7651889982362</c:v>
                </c:pt>
                <c:pt idx="318">
                  <c:v>1644.0674767555834</c:v>
                </c:pt>
                <c:pt idx="319">
                  <c:v>1636.0346679348045</c:v>
                </c:pt>
                <c:pt idx="320">
                  <c:v>1634.642853788077</c:v>
                </c:pt>
                <c:pt idx="321">
                  <c:v>1614.5903163018158</c:v>
                </c:pt>
                <c:pt idx="322">
                  <c:v>1623.6602107714309</c:v>
                </c:pt>
                <c:pt idx="323">
                  <c:v>1626.7620080544061</c:v>
                </c:pt>
                <c:pt idx="324">
                  <c:v>1625.5380396080511</c:v>
                </c:pt>
                <c:pt idx="325">
                  <c:v>1631.4736433399639</c:v>
                </c:pt>
                <c:pt idx="326">
                  <c:v>1622.1512767182992</c:v>
                </c:pt>
                <c:pt idx="327">
                  <c:v>1611.1202511245881</c:v>
                </c:pt>
                <c:pt idx="328">
                  <c:v>1604.4152810402677</c:v>
                </c:pt>
                <c:pt idx="329">
                  <c:v>1607.5497776104221</c:v>
                </c:pt>
                <c:pt idx="330">
                  <c:v>1581.4051423672354</c:v>
                </c:pt>
                <c:pt idx="331">
                  <c:v>1605.404225283665</c:v>
                </c:pt>
                <c:pt idx="332">
                  <c:v>1593.6383325737206</c:v>
                </c:pt>
                <c:pt idx="333">
                  <c:v>1573.6305753634765</c:v>
                </c:pt>
                <c:pt idx="334">
                  <c:v>1579.9305930515659</c:v>
                </c:pt>
                <c:pt idx="335">
                  <c:v>1570.6147978568074</c:v>
                </c:pt>
                <c:pt idx="336">
                  <c:v>1569.8776263043148</c:v>
                </c:pt>
                <c:pt idx="337">
                  <c:v>1568.48707245733</c:v>
                </c:pt>
                <c:pt idx="338">
                  <c:v>1538.119073519824</c:v>
                </c:pt>
                <c:pt idx="339">
                  <c:v>1542.4901122448525</c:v>
                </c:pt>
                <c:pt idx="340">
                  <c:v>1536.1764695748466</c:v>
                </c:pt>
                <c:pt idx="341">
                  <c:v>1524.019559796767</c:v>
                </c:pt>
                <c:pt idx="342">
                  <c:v>1524.5051297769683</c:v>
                </c:pt>
                <c:pt idx="343">
                  <c:v>1522.4624075698709</c:v>
                </c:pt>
                <c:pt idx="344">
                  <c:v>1513.5889080132104</c:v>
                </c:pt>
                <c:pt idx="345">
                  <c:v>1512.802061378128</c:v>
                </c:pt>
                <c:pt idx="346">
                  <c:v>1496.8993994475752</c:v>
                </c:pt>
                <c:pt idx="347">
                  <c:v>1498.6903816155527</c:v>
                </c:pt>
                <c:pt idx="348">
                  <c:v>1490.3383883263623</c:v>
                </c:pt>
                <c:pt idx="349">
                  <c:v>1480.062783028796</c:v>
                </c:pt>
                <c:pt idx="350">
                  <c:v>1468.901677320868</c:v>
                </c:pt>
                <c:pt idx="351">
                  <c:v>1465.7560950814436</c:v>
                </c:pt>
                <c:pt idx="352">
                  <c:v>1464.668554919863</c:v>
                </c:pt>
                <c:pt idx="353">
                  <c:v>1464.0662312021966</c:v>
                </c:pt>
                <c:pt idx="354">
                  <c:v>1444.0414741386171</c:v>
                </c:pt>
                <c:pt idx="355">
                  <c:v>1449.8125238348339</c:v>
                </c:pt>
                <c:pt idx="356">
                  <c:v>1436.2637337088624</c:v>
                </c:pt>
                <c:pt idx="357">
                  <c:v>1439.107124996475</c:v>
                </c:pt>
                <c:pt idx="358">
                  <c:v>1422.5164519466648</c:v>
                </c:pt>
                <c:pt idx="359">
                  <c:v>1427.332763938932</c:v>
                </c:pt>
                <c:pt idx="360">
                  <c:v>1417.8341873204065</c:v>
                </c:pt>
                <c:pt idx="361">
                  <c:v>1423.9211814398445</c:v>
                </c:pt>
                <c:pt idx="362">
                  <c:v>1409.6575598410336</c:v>
                </c:pt>
                <c:pt idx="363">
                  <c:v>1406.7315523888396</c:v>
                </c:pt>
                <c:pt idx="364">
                  <c:v>1407.1161077186798</c:v>
                </c:pt>
                <c:pt idx="365">
                  <c:v>1393.8917246811955</c:v>
                </c:pt>
                <c:pt idx="366">
                  <c:v>1397.4692992715293</c:v>
                </c:pt>
                <c:pt idx="367">
                  <c:v>1398.3720748513838</c:v>
                </c:pt>
                <c:pt idx="368">
                  <c:v>1394.1759191910617</c:v>
                </c:pt>
                <c:pt idx="369">
                  <c:v>1393.707834606515</c:v>
                </c:pt>
                <c:pt idx="370">
                  <c:v>1384.4803895643238</c:v>
                </c:pt>
                <c:pt idx="371">
                  <c:v>1367.649457339681</c:v>
                </c:pt>
                <c:pt idx="372">
                  <c:v>1379.1817301524036</c:v>
                </c:pt>
                <c:pt idx="373">
                  <c:v>1382.090103452254</c:v>
                </c:pt>
                <c:pt idx="374">
                  <c:v>1381.2042095597994</c:v>
                </c:pt>
                <c:pt idx="375">
                  <c:v>1388.1578787824087</c:v>
                </c:pt>
                <c:pt idx="376">
                  <c:v>1396.5832508236604</c:v>
                </c:pt>
                <c:pt idx="377">
                  <c:v>1387.3722205086915</c:v>
                </c:pt>
                <c:pt idx="378">
                  <c:v>1398.5392565381303</c:v>
                </c:pt>
                <c:pt idx="379">
                  <c:v>1307.7216750530713</c:v>
                </c:pt>
                <c:pt idx="380">
                  <c:v>1408.0189834695427</c:v>
                </c:pt>
                <c:pt idx="381">
                  <c:v>1372.9975733552799</c:v>
                </c:pt>
                <c:pt idx="382">
                  <c:v>1371.4432443486742</c:v>
                </c:pt>
                <c:pt idx="383">
                  <c:v>1385.3328848173746</c:v>
                </c:pt>
                <c:pt idx="384">
                  <c:v>1365.5771477127341</c:v>
                </c:pt>
                <c:pt idx="385">
                  <c:v>1365.2094848396014</c:v>
                </c:pt>
                <c:pt idx="386">
                  <c:v>1363.2542119249788</c:v>
                </c:pt>
                <c:pt idx="387">
                  <c:v>1361.9674314002455</c:v>
                </c:pt>
                <c:pt idx="388">
                  <c:v>1364.7081287844846</c:v>
                </c:pt>
                <c:pt idx="389">
                  <c:v>1366.7302818789062</c:v>
                </c:pt>
                <c:pt idx="390">
                  <c:v>1383.8786331477193</c:v>
                </c:pt>
                <c:pt idx="391">
                  <c:v>1371.0087055669371</c:v>
                </c:pt>
                <c:pt idx="392">
                  <c:v>1383.1097281138368</c:v>
                </c:pt>
                <c:pt idx="393">
                  <c:v>1398.5392565381296</c:v>
                </c:pt>
                <c:pt idx="394">
                  <c:v>1403.4211031539005</c:v>
                </c:pt>
                <c:pt idx="395">
                  <c:v>1413.73741582446</c:v>
                </c:pt>
                <c:pt idx="396">
                  <c:v>1427.4331066755137</c:v>
                </c:pt>
                <c:pt idx="397">
                  <c:v>1415.9446316731885</c:v>
                </c:pt>
                <c:pt idx="398">
                  <c:v>1424.5399386888205</c:v>
                </c:pt>
                <c:pt idx="399">
                  <c:v>1438.3210013033811</c:v>
                </c:pt>
                <c:pt idx="400">
                  <c:v>1458.6287867147198</c:v>
                </c:pt>
                <c:pt idx="401">
                  <c:v>1472.1979761550087</c:v>
                </c:pt>
                <c:pt idx="402">
                  <c:v>1494.6732815777507</c:v>
                </c:pt>
                <c:pt idx="403">
                  <c:v>1505.2520825073937</c:v>
                </c:pt>
                <c:pt idx="404">
                  <c:v>1534.4181203898977</c:v>
                </c:pt>
                <c:pt idx="405">
                  <c:v>1507.093474002502</c:v>
                </c:pt>
                <c:pt idx="406">
                  <c:v>1483.5268875547006</c:v>
                </c:pt>
                <c:pt idx="407">
                  <c:v>1499.2929641360349</c:v>
                </c:pt>
                <c:pt idx="408">
                  <c:v>1493.8866232261794</c:v>
                </c:pt>
                <c:pt idx="409">
                  <c:v>1465.6389746770822</c:v>
                </c:pt>
                <c:pt idx="410">
                  <c:v>1479.3599393984769</c:v>
                </c:pt>
                <c:pt idx="411">
                  <c:v>1503.5948668902838</c:v>
                </c:pt>
                <c:pt idx="412">
                  <c:v>1491.1250117100292</c:v>
                </c:pt>
                <c:pt idx="413">
                  <c:v>1490.271442012745</c:v>
                </c:pt>
                <c:pt idx="414">
                  <c:v>1496.1964081297465</c:v>
                </c:pt>
                <c:pt idx="415">
                  <c:v>1504.4653192431215</c:v>
                </c:pt>
                <c:pt idx="416">
                  <c:v>1477.5693892081961</c:v>
                </c:pt>
                <c:pt idx="417">
                  <c:v>1504.8001111633898</c:v>
                </c:pt>
                <c:pt idx="418">
                  <c:v>1503.0759479330322</c:v>
                </c:pt>
                <c:pt idx="419">
                  <c:v>1510.759645239887</c:v>
                </c:pt>
                <c:pt idx="420">
                  <c:v>1517.8915922303859</c:v>
                </c:pt>
                <c:pt idx="421">
                  <c:v>1558.8711759723583</c:v>
                </c:pt>
                <c:pt idx="422">
                  <c:v>1561.5346897595373</c:v>
                </c:pt>
                <c:pt idx="423">
                  <c:v>1567.1300508148192</c:v>
                </c:pt>
                <c:pt idx="424">
                  <c:v>1590.8563604255503</c:v>
                </c:pt>
                <c:pt idx="425">
                  <c:v>1562.6570791059996</c:v>
                </c:pt>
                <c:pt idx="426">
                  <c:v>1556.4422673389049</c:v>
                </c:pt>
                <c:pt idx="427">
                  <c:v>1566.9457658192173</c:v>
                </c:pt>
                <c:pt idx="428">
                  <c:v>1586.3987204591949</c:v>
                </c:pt>
                <c:pt idx="429">
                  <c:v>1598.1802123108951</c:v>
                </c:pt>
                <c:pt idx="430">
                  <c:v>1638.046977422541</c:v>
                </c:pt>
                <c:pt idx="431">
                  <c:v>1665.638159041529</c:v>
                </c:pt>
                <c:pt idx="432">
                  <c:v>1692.5185922749702</c:v>
                </c:pt>
                <c:pt idx="433">
                  <c:v>1733.6986861635921</c:v>
                </c:pt>
                <c:pt idx="434">
                  <c:v>1709.01784408094</c:v>
                </c:pt>
                <c:pt idx="435">
                  <c:v>1640.2941236076501</c:v>
                </c:pt>
                <c:pt idx="436">
                  <c:v>1648.0087490294566</c:v>
                </c:pt>
                <c:pt idx="437">
                  <c:v>1643.2792486243407</c:v>
                </c:pt>
                <c:pt idx="438">
                  <c:v>1656.5629054426663</c:v>
                </c:pt>
                <c:pt idx="439">
                  <c:v>1648.0590645632781</c:v>
                </c:pt>
                <c:pt idx="440">
                  <c:v>1655.0197258979542</c:v>
                </c:pt>
                <c:pt idx="441">
                  <c:v>1718.754784392338</c:v>
                </c:pt>
                <c:pt idx="442">
                  <c:v>1742.599447978916</c:v>
                </c:pt>
                <c:pt idx="443">
                  <c:v>1789.6254492393657</c:v>
                </c:pt>
                <c:pt idx="444">
                  <c:v>1828.024195176007</c:v>
                </c:pt>
                <c:pt idx="445">
                  <c:v>1844.8771818351522</c:v>
                </c:pt>
                <c:pt idx="446">
                  <c:v>1799.8785599900457</c:v>
                </c:pt>
                <c:pt idx="447">
                  <c:v>1750.0232577815016</c:v>
                </c:pt>
                <c:pt idx="448">
                  <c:v>1718.2007484568699</c:v>
                </c:pt>
                <c:pt idx="449">
                  <c:v>1689.5313607124672</c:v>
                </c:pt>
                <c:pt idx="450">
                  <c:v>1691.3270405119297</c:v>
                </c:pt>
                <c:pt idx="451">
                  <c:v>1703.9820439766386</c:v>
                </c:pt>
                <c:pt idx="452">
                  <c:v>1661.5616981757057</c:v>
                </c:pt>
                <c:pt idx="453">
                  <c:v>1662.8198397593771</c:v>
                </c:pt>
                <c:pt idx="454">
                  <c:v>1648.4615901236627</c:v>
                </c:pt>
                <c:pt idx="455">
                  <c:v>1676.5098866666465</c:v>
                </c:pt>
                <c:pt idx="456">
                  <c:v>1670.8221506179345</c:v>
                </c:pt>
                <c:pt idx="457">
                  <c:v>1698.4263097557041</c:v>
                </c:pt>
                <c:pt idx="458">
                  <c:v>1705.089888017103</c:v>
                </c:pt>
                <c:pt idx="459">
                  <c:v>1711.8884171769773</c:v>
                </c:pt>
                <c:pt idx="460">
                  <c:v>1714.7255357644838</c:v>
                </c:pt>
                <c:pt idx="461">
                  <c:v>1687.4504446609387</c:v>
                </c:pt>
                <c:pt idx="462">
                  <c:v>1634.626085108559</c:v>
                </c:pt>
                <c:pt idx="463">
                  <c:v>1609.4104250072908</c:v>
                </c:pt>
                <c:pt idx="464">
                  <c:v>1607.2815801103557</c:v>
                </c:pt>
                <c:pt idx="465">
                  <c:v>1629.9477773241244</c:v>
                </c:pt>
                <c:pt idx="466">
                  <c:v>1657.5022487152471</c:v>
                </c:pt>
                <c:pt idx="467">
                  <c:v>1682.7518332138486</c:v>
                </c:pt>
                <c:pt idx="468">
                  <c:v>1675.5199522122782</c:v>
                </c:pt>
                <c:pt idx="469">
                  <c:v>1650.4071626755533</c:v>
                </c:pt>
                <c:pt idx="470">
                  <c:v>1655.4726120349872</c:v>
                </c:pt>
                <c:pt idx="471">
                  <c:v>1602.9067478616296</c:v>
                </c:pt>
                <c:pt idx="472">
                  <c:v>1605.5718442823486</c:v>
                </c:pt>
                <c:pt idx="473">
                  <c:v>1606.3931829525236</c:v>
                </c:pt>
                <c:pt idx="474">
                  <c:v>1616.4846732806377</c:v>
                </c:pt>
                <c:pt idx="475">
                  <c:v>1646.7005577204452</c:v>
                </c:pt>
                <c:pt idx="476">
                  <c:v>1640.2773535969136</c:v>
                </c:pt>
                <c:pt idx="477">
                  <c:v>1657.2338636410841</c:v>
                </c:pt>
                <c:pt idx="478">
                  <c:v>1646.2309564864602</c:v>
                </c:pt>
                <c:pt idx="479">
                  <c:v>1634.9949969686511</c:v>
                </c:pt>
                <c:pt idx="480">
                  <c:v>1612.9139355614004</c:v>
                </c:pt>
                <c:pt idx="481">
                  <c:v>1615.294407791451</c:v>
                </c:pt>
                <c:pt idx="482">
                  <c:v>1603.6442490733498</c:v>
                </c:pt>
                <c:pt idx="483">
                  <c:v>1630.1657561909128</c:v>
                </c:pt>
                <c:pt idx="484">
                  <c:v>1615.7638059257949</c:v>
                </c:pt>
                <c:pt idx="485">
                  <c:v>1599.4204793112319</c:v>
                </c:pt>
                <c:pt idx="486">
                  <c:v>1622.687782977348</c:v>
                </c:pt>
                <c:pt idx="487">
                  <c:v>1613.0648082389027</c:v>
                </c:pt>
                <c:pt idx="488">
                  <c:v>1628.8746602731794</c:v>
                </c:pt>
                <c:pt idx="489">
                  <c:v>1656.7138704785427</c:v>
                </c:pt>
                <c:pt idx="490">
                  <c:v>1677.1474790527222</c:v>
                </c:pt>
                <c:pt idx="491">
                  <c:v>1704.1666833985</c:v>
                </c:pt>
                <c:pt idx="492">
                  <c:v>1758.3214416589544</c:v>
                </c:pt>
                <c:pt idx="493">
                  <c:v>1812.4198288071057</c:v>
                </c:pt>
                <c:pt idx="494">
                  <c:v>1866.7154076506035</c:v>
                </c:pt>
                <c:pt idx="495">
                  <c:v>1891.5745378324937</c:v>
                </c:pt>
                <c:pt idx="496">
                  <c:v>1832.127702751683</c:v>
                </c:pt>
                <c:pt idx="497">
                  <c:v>1771.22433790424</c:v>
                </c:pt>
                <c:pt idx="498">
                  <c:v>1736.7382468111834</c:v>
                </c:pt>
                <c:pt idx="499">
                  <c:v>1733.2116975775186</c:v>
                </c:pt>
                <c:pt idx="500">
                  <c:v>1735.1092938038053</c:v>
                </c:pt>
                <c:pt idx="501">
                  <c:v>1740.5840771059552</c:v>
                </c:pt>
                <c:pt idx="502">
                  <c:v>1731.2805708279673</c:v>
                </c:pt>
                <c:pt idx="503">
                  <c:v>1704.452036216838</c:v>
                </c:pt>
                <c:pt idx="504">
                  <c:v>1637.4768172936347</c:v>
                </c:pt>
                <c:pt idx="505">
                  <c:v>1644.335811736639</c:v>
                </c:pt>
                <c:pt idx="506">
                  <c:v>1642.3065536474505</c:v>
                </c:pt>
                <c:pt idx="507">
                  <c:v>1687.7692906181385</c:v>
                </c:pt>
                <c:pt idx="508">
                  <c:v>1695.8248372694291</c:v>
                </c:pt>
                <c:pt idx="509">
                  <c:v>1754.0210381804416</c:v>
                </c:pt>
                <c:pt idx="510">
                  <c:v>1818.8595302718297</c:v>
                </c:pt>
                <c:pt idx="511">
                  <c:v>1887.4502945510876</c:v>
                </c:pt>
                <c:pt idx="512">
                  <c:v>2009.2588684641908</c:v>
                </c:pt>
                <c:pt idx="513">
                  <c:v>1949.953765875902</c:v>
                </c:pt>
                <c:pt idx="514">
                  <c:v>1890.6486632876133</c:v>
                </c:pt>
                <c:pt idx="515">
                  <c:v>1818.3550915813712</c:v>
                </c:pt>
                <c:pt idx="516">
                  <c:v>1707.7588590886485</c:v>
                </c:pt>
                <c:pt idx="517">
                  <c:v>1634.5422417700995</c:v>
                </c:pt>
                <c:pt idx="518">
                  <c:v>1664.6651550154361</c:v>
                </c:pt>
                <c:pt idx="519">
                  <c:v>1723.4726687237981</c:v>
                </c:pt>
                <c:pt idx="520">
                  <c:v>1776.6685091017059</c:v>
                </c:pt>
                <c:pt idx="521">
                  <c:v>1917.2857593850458</c:v>
                </c:pt>
                <c:pt idx="522">
                  <c:v>1749.8384922549571</c:v>
                </c:pt>
                <c:pt idx="523">
                  <c:v>1703.0252840779312</c:v>
                </c:pt>
                <c:pt idx="524">
                  <c:v>1736.9397695323473</c:v>
                </c:pt>
                <c:pt idx="525">
                  <c:v>1714.7758998903089</c:v>
                </c:pt>
                <c:pt idx="526">
                  <c:v>1727.5360227507515</c:v>
                </c:pt>
                <c:pt idx="527">
                  <c:v>1771.3251517704125</c:v>
                </c:pt>
                <c:pt idx="528">
                  <c:v>1694.1800863220096</c:v>
                </c:pt>
                <c:pt idx="529">
                  <c:v>1685.5038382061016</c:v>
                </c:pt>
                <c:pt idx="530">
                  <c:v>1710.8643976327423</c:v>
                </c:pt>
                <c:pt idx="531">
                  <c:v>1730.9783125509189</c:v>
                </c:pt>
                <c:pt idx="532">
                  <c:v>1721.508242592653</c:v>
                </c:pt>
                <c:pt idx="533">
                  <c:v>1685.1514411926837</c:v>
                </c:pt>
                <c:pt idx="534">
                  <c:v>1738.048155373998</c:v>
                </c:pt>
                <c:pt idx="535">
                  <c:v>1770.6362601124347</c:v>
                </c:pt>
                <c:pt idx="536">
                  <c:v>1879.7243922154103</c:v>
                </c:pt>
                <c:pt idx="537">
                  <c:v>2000.6234968656768</c:v>
                </c:pt>
                <c:pt idx="538">
                  <c:v>1964.072059547653</c:v>
                </c:pt>
                <c:pt idx="539">
                  <c:v>1917.5383790406515</c:v>
                </c:pt>
                <c:pt idx="540">
                  <c:v>1912.2504259663699</c:v>
                </c:pt>
                <c:pt idx="541">
                  <c:v>1942.5192336199716</c:v>
                </c:pt>
                <c:pt idx="542">
                  <c:v>1968.488059998258</c:v>
                </c:pt>
                <c:pt idx="543">
                  <c:v>1932.7817076908782</c:v>
                </c:pt>
                <c:pt idx="544">
                  <c:v>1876.3582875393331</c:v>
                </c:pt>
                <c:pt idx="545">
                  <c:v>1883.7134630870862</c:v>
                </c:pt>
                <c:pt idx="546">
                  <c:v>1870.1483034572097</c:v>
                </c:pt>
                <c:pt idx="547">
                  <c:v>1858.6892268791885</c:v>
                </c:pt>
                <c:pt idx="548">
                  <c:v>1892.6856056522911</c:v>
                </c:pt>
                <c:pt idx="549">
                  <c:v>1859.7997061474271</c:v>
                </c:pt>
                <c:pt idx="550">
                  <c:v>1808.5865805354156</c:v>
                </c:pt>
                <c:pt idx="551">
                  <c:v>1799.9962280885391</c:v>
                </c:pt>
                <c:pt idx="552">
                  <c:v>1778.8698306415279</c:v>
                </c:pt>
                <c:pt idx="553">
                  <c:v>1807.2248238132242</c:v>
                </c:pt>
                <c:pt idx="554">
                  <c:v>1784.8692295868314</c:v>
                </c:pt>
                <c:pt idx="555">
                  <c:v>1791.7935944763162</c:v>
                </c:pt>
                <c:pt idx="556">
                  <c:v>1763.0253291515758</c:v>
                </c:pt>
                <c:pt idx="557">
                  <c:v>1739.0725889648811</c:v>
                </c:pt>
                <c:pt idx="558">
                  <c:v>1724.0939094302191</c:v>
                </c:pt>
                <c:pt idx="559">
                  <c:v>1701.1621585985779</c:v>
                </c:pt>
                <c:pt idx="560">
                  <c:v>1696.4290414156121</c:v>
                </c:pt>
                <c:pt idx="561">
                  <c:v>1654.9694053960952</c:v>
                </c:pt>
                <c:pt idx="562">
                  <c:v>1619.3346844400485</c:v>
                </c:pt>
                <c:pt idx="563">
                  <c:v>1565.1867045467652</c:v>
                </c:pt>
                <c:pt idx="564">
                  <c:v>1570.849353965086</c:v>
                </c:pt>
                <c:pt idx="565">
                  <c:v>1593.4372226246796</c:v>
                </c:pt>
                <c:pt idx="566">
                  <c:v>1607.2480554923729</c:v>
                </c:pt>
                <c:pt idx="567">
                  <c:v>1647.8074872523935</c:v>
                </c:pt>
                <c:pt idx="568">
                  <c:v>1616.6020244607962</c:v>
                </c:pt>
                <c:pt idx="569">
                  <c:v>1571.3854849753218</c:v>
                </c:pt>
                <c:pt idx="570">
                  <c:v>1601.6496606991479</c:v>
                </c:pt>
                <c:pt idx="571">
                  <c:v>1630.1992914601233</c:v>
                </c:pt>
                <c:pt idx="572">
                  <c:v>1665.1348794048499</c:v>
                </c:pt>
                <c:pt idx="573">
                  <c:v>1680.3523086262762</c:v>
                </c:pt>
                <c:pt idx="574">
                  <c:v>1683.2888011785383</c:v>
                </c:pt>
                <c:pt idx="575">
                  <c:v>1678.6240313155374</c:v>
                </c:pt>
                <c:pt idx="576">
                  <c:v>1673.1039002931261</c:v>
                </c:pt>
                <c:pt idx="577">
                  <c:v>1695.7073537491126</c:v>
                </c:pt>
                <c:pt idx="578">
                  <c:v>1647.6565412956954</c:v>
                </c:pt>
                <c:pt idx="579">
                  <c:v>1620.4914858000432</c:v>
                </c:pt>
                <c:pt idx="580">
                  <c:v>1577.7020683899234</c:v>
                </c:pt>
                <c:pt idx="581">
                  <c:v>1483.644033790333</c:v>
                </c:pt>
                <c:pt idx="582">
                  <c:v>1437.7523206690466</c:v>
                </c:pt>
                <c:pt idx="583">
                  <c:v>1486.9409335807134</c:v>
                </c:pt>
                <c:pt idx="584">
                  <c:v>1498.5229983938966</c:v>
                </c:pt>
                <c:pt idx="585">
                  <c:v>1578.623630636419</c:v>
                </c:pt>
                <c:pt idx="586">
                  <c:v>1607.3989163949598</c:v>
                </c:pt>
                <c:pt idx="587">
                  <c:v>1638.4997548968465</c:v>
                </c:pt>
                <c:pt idx="588">
                  <c:v>1732.0026377885913</c:v>
                </c:pt>
                <c:pt idx="589">
                  <c:v>1696.5633097279265</c:v>
                </c:pt>
                <c:pt idx="590">
                  <c:v>1689.9509078662718</c:v>
                </c:pt>
                <c:pt idx="591">
                  <c:v>1560.6300896210723</c:v>
                </c:pt>
                <c:pt idx="592">
                  <c:v>1463.5977602619973</c:v>
                </c:pt>
                <c:pt idx="593">
                  <c:v>1435.5278128130196</c:v>
                </c:pt>
                <c:pt idx="594">
                  <c:v>1419.2221175826567</c:v>
                </c:pt>
                <c:pt idx="595">
                  <c:v>1410.9450345186669</c:v>
                </c:pt>
                <c:pt idx="596">
                  <c:v>1351.0221761164166</c:v>
                </c:pt>
                <c:pt idx="597">
                  <c:v>1304.8657382742613</c:v>
                </c:pt>
                <c:pt idx="598">
                  <c:v>1295.8976405650285</c:v>
                </c:pt>
                <c:pt idx="599">
                  <c:v>1253.5230627851176</c:v>
                </c:pt>
                <c:pt idx="600">
                  <c:v>1253.0723645179037</c:v>
                </c:pt>
                <c:pt idx="601">
                  <c:v>1260.6176471790498</c:v>
                </c:pt>
                <c:pt idx="602">
                  <c:v>1258.8314350889623</c:v>
                </c:pt>
                <c:pt idx="603">
                  <c:v>1289.3683136641305</c:v>
                </c:pt>
                <c:pt idx="604">
                  <c:v>1307.7717799601592</c:v>
                </c:pt>
                <c:pt idx="605">
                  <c:v>1340.796642836418</c:v>
                </c:pt>
                <c:pt idx="606">
                  <c:v>1353.127573828132</c:v>
                </c:pt>
                <c:pt idx="607">
                  <c:v>1390.5817622303832</c:v>
                </c:pt>
                <c:pt idx="608">
                  <c:v>1387.9907168621112</c:v>
                </c:pt>
                <c:pt idx="609">
                  <c:v>1428.9215378810661</c:v>
                </c:pt>
                <c:pt idx="610">
                  <c:v>1473.6370114417948</c:v>
                </c:pt>
                <c:pt idx="611">
                  <c:v>1418.3692902973189</c:v>
                </c:pt>
                <c:pt idx="612">
                  <c:v>1346.0429352143328</c:v>
                </c:pt>
                <c:pt idx="613">
                  <c:v>1344.2217363555128</c:v>
                </c:pt>
                <c:pt idx="614">
                  <c:v>1360.6806691163799</c:v>
                </c:pt>
                <c:pt idx="615">
                  <c:v>1365.7108436736016</c:v>
                </c:pt>
                <c:pt idx="616">
                  <c:v>1408.1025835527846</c:v>
                </c:pt>
                <c:pt idx="617">
                  <c:v>1413.7206947086786</c:v>
                </c:pt>
                <c:pt idx="618">
                  <c:v>1388.609217548661</c:v>
                </c:pt>
                <c:pt idx="619">
                  <c:v>1438.4380830887258</c:v>
                </c:pt>
                <c:pt idx="620">
                  <c:v>1448.4240898016017</c:v>
                </c:pt>
                <c:pt idx="621">
                  <c:v>1499.6277341802083</c:v>
                </c:pt>
                <c:pt idx="622">
                  <c:v>1471.9469842381359</c:v>
                </c:pt>
                <c:pt idx="623">
                  <c:v>1476.1302841402874</c:v>
                </c:pt>
                <c:pt idx="624">
                  <c:v>1493.4514538560427</c:v>
                </c:pt>
                <c:pt idx="625">
                  <c:v>1460.8873737891004</c:v>
                </c:pt>
                <c:pt idx="626">
                  <c:v>1392.7883900114864</c:v>
                </c:pt>
                <c:pt idx="627">
                  <c:v>1409.4903567465801</c:v>
                </c:pt>
                <c:pt idx="628">
                  <c:v>1473.2019515736004</c:v>
                </c:pt>
                <c:pt idx="629">
                  <c:v>1597.0405260175601</c:v>
                </c:pt>
                <c:pt idx="630">
                  <c:v>1946.0911768809792</c:v>
                </c:pt>
                <c:pt idx="631">
                  <c:v>2881.7903062222599</c:v>
                </c:pt>
                <c:pt idx="632">
                  <c:v>3704.1651485439729</c:v>
                </c:pt>
                <c:pt idx="633">
                  <c:v>4639.629399747575</c:v>
                </c:pt>
                <c:pt idx="634">
                  <c:v>3357.1344233958012</c:v>
                </c:pt>
                <c:pt idx="635">
                  <c:v>1905.4980050929116</c:v>
                </c:pt>
                <c:pt idx="636">
                  <c:v>1661.1423226723473</c:v>
                </c:pt>
                <c:pt idx="637">
                  <c:v>1487.2589158456481</c:v>
                </c:pt>
                <c:pt idx="638">
                  <c:v>1349.8358224757428</c:v>
                </c:pt>
                <c:pt idx="639">
                  <c:v>1320.8500543181042</c:v>
                </c:pt>
                <c:pt idx="640">
                  <c:v>1306.4523594075329</c:v>
                </c:pt>
                <c:pt idx="641">
                  <c:v>1270.3839391267734</c:v>
                </c:pt>
                <c:pt idx="642">
                  <c:v>1248.8492501458356</c:v>
                </c:pt>
                <c:pt idx="643">
                  <c:v>1256.6446196292545</c:v>
                </c:pt>
                <c:pt idx="644">
                  <c:v>1271.9533113214209</c:v>
                </c:pt>
                <c:pt idx="645">
                  <c:v>1277.4630030496176</c:v>
                </c:pt>
                <c:pt idx="646">
                  <c:v>1258.2972468627879</c:v>
                </c:pt>
                <c:pt idx="647">
                  <c:v>1260.7511969979284</c:v>
                </c:pt>
                <c:pt idx="648">
                  <c:v>1253.3060596703508</c:v>
                </c:pt>
                <c:pt idx="649">
                  <c:v>1263.0215706059043</c:v>
                </c:pt>
                <c:pt idx="650">
                  <c:v>1292.6579714963448</c:v>
                </c:pt>
                <c:pt idx="651">
                  <c:v>1276.8786274801271</c:v>
                </c:pt>
                <c:pt idx="652">
                  <c:v>1282.3885899469612</c:v>
                </c:pt>
                <c:pt idx="653">
                  <c:v>1250.5351368350728</c:v>
                </c:pt>
                <c:pt idx="654">
                  <c:v>1307.2206274117987</c:v>
                </c:pt>
                <c:pt idx="655">
                  <c:v>1375.5881815780367</c:v>
                </c:pt>
                <c:pt idx="656">
                  <c:v>1372.780299940297</c:v>
                </c:pt>
                <c:pt idx="657">
                  <c:v>1244.5261605821661</c:v>
                </c:pt>
                <c:pt idx="658">
                  <c:v>1158.2506309932221</c:v>
                </c:pt>
                <c:pt idx="659">
                  <c:v>1156.9664211355278</c:v>
                </c:pt>
                <c:pt idx="660">
                  <c:v>1206.0600874567988</c:v>
                </c:pt>
                <c:pt idx="661">
                  <c:v>1244.7097630601886</c:v>
                </c:pt>
                <c:pt idx="662">
                  <c:v>1281.5370304290459</c:v>
                </c:pt>
                <c:pt idx="663">
                  <c:v>1287.9155555275163</c:v>
                </c:pt>
                <c:pt idx="664">
                  <c:v>1258.1136203020312</c:v>
                </c:pt>
                <c:pt idx="665">
                  <c:v>1266.2936685212039</c:v>
                </c:pt>
                <c:pt idx="666">
                  <c:v>1290.0028584058857</c:v>
                </c:pt>
                <c:pt idx="667">
                  <c:v>1333.4790604855</c:v>
                </c:pt>
                <c:pt idx="668">
                  <c:v>1294.5783809736067</c:v>
                </c:pt>
                <c:pt idx="669">
                  <c:v>1325.8780673893941</c:v>
                </c:pt>
                <c:pt idx="670">
                  <c:v>1289.8859682784694</c:v>
                </c:pt>
                <c:pt idx="671">
                  <c:v>1272.1035716410292</c:v>
                </c:pt>
                <c:pt idx="672">
                  <c:v>1230.5399321744121</c:v>
                </c:pt>
                <c:pt idx="673">
                  <c:v>1186.6402857548026</c:v>
                </c:pt>
                <c:pt idx="674">
                  <c:v>1189.2927921991043</c:v>
                </c:pt>
                <c:pt idx="675">
                  <c:v>1211.2659730614407</c:v>
                </c:pt>
                <c:pt idx="676">
                  <c:v>1215.5376539498282</c:v>
                </c:pt>
                <c:pt idx="677">
                  <c:v>1217.2230116682872</c:v>
                </c:pt>
                <c:pt idx="678">
                  <c:v>1191.5449692509394</c:v>
                </c:pt>
                <c:pt idx="679">
                  <c:v>1135.4871363562411</c:v>
                </c:pt>
                <c:pt idx="680">
                  <c:v>1134.9368631254479</c:v>
                </c:pt>
                <c:pt idx="681">
                  <c:v>1183.6708868112196</c:v>
                </c:pt>
                <c:pt idx="682">
                  <c:v>1159.034506205868</c:v>
                </c:pt>
                <c:pt idx="683">
                  <c:v>1124.0819754816184</c:v>
                </c:pt>
                <c:pt idx="684">
                  <c:v>1101.3414457301835</c:v>
                </c:pt>
                <c:pt idx="685">
                  <c:v>1107.0095264876629</c:v>
                </c:pt>
                <c:pt idx="686">
                  <c:v>1100.4245736967096</c:v>
                </c:pt>
                <c:pt idx="687">
                  <c:v>1085.5388060855096</c:v>
                </c:pt>
                <c:pt idx="688">
                  <c:v>1040.3914353178072</c:v>
                </c:pt>
                <c:pt idx="689">
                  <c:v>1029.2276443764224</c:v>
                </c:pt>
                <c:pt idx="690">
                  <c:v>1011.100774761873</c:v>
                </c:pt>
                <c:pt idx="691">
                  <c:v>1027.0116497558752</c:v>
                </c:pt>
                <c:pt idx="692">
                  <c:v>1024.6457372400639</c:v>
                </c:pt>
                <c:pt idx="693">
                  <c:v>1016.465300694315</c:v>
                </c:pt>
                <c:pt idx="694">
                  <c:v>994.57521283961853</c:v>
                </c:pt>
                <c:pt idx="695">
                  <c:v>966.62560052317599</c:v>
                </c:pt>
                <c:pt idx="696">
                  <c:v>932.73585361689652</c:v>
                </c:pt>
                <c:pt idx="697">
                  <c:v>936.8655557549074</c:v>
                </c:pt>
                <c:pt idx="698">
                  <c:v>984.81395381558605</c:v>
                </c:pt>
                <c:pt idx="699">
                  <c:v>983.48140490761512</c:v>
                </c:pt>
                <c:pt idx="700">
                  <c:v>971.17250045553021</c:v>
                </c:pt>
                <c:pt idx="701">
                  <c:v>931.40371184402534</c:v>
                </c:pt>
                <c:pt idx="702">
                  <c:v>892.25964631441946</c:v>
                </c:pt>
                <c:pt idx="703">
                  <c:v>909.39146626373338</c:v>
                </c:pt>
                <c:pt idx="704">
                  <c:v>925.10947408333436</c:v>
                </c:pt>
                <c:pt idx="705">
                  <c:v>949.68822695582594</c:v>
                </c:pt>
                <c:pt idx="706">
                  <c:v>914.8526585312178</c:v>
                </c:pt>
                <c:pt idx="707">
                  <c:v>854.77116407368487</c:v>
                </c:pt>
                <c:pt idx="708">
                  <c:v>843.20299770814563</c:v>
                </c:pt>
                <c:pt idx="709">
                  <c:v>853.2897392923835</c:v>
                </c:pt>
                <c:pt idx="710">
                  <c:v>859.58170257271581</c:v>
                </c:pt>
                <c:pt idx="711">
                  <c:v>846.64841762950391</c:v>
                </c:pt>
                <c:pt idx="712">
                  <c:v>854.23851581036445</c:v>
                </c:pt>
                <c:pt idx="713">
                  <c:v>880.17336498710688</c:v>
                </c:pt>
                <c:pt idx="714">
                  <c:v>879.55741675376055</c:v>
                </c:pt>
                <c:pt idx="715">
                  <c:v>893.87453520745692</c:v>
                </c:pt>
                <c:pt idx="716">
                  <c:v>904.69629807139097</c:v>
                </c:pt>
                <c:pt idx="717">
                  <c:v>861.12975321744648</c:v>
                </c:pt>
                <c:pt idx="718">
                  <c:v>846.51526032301967</c:v>
                </c:pt>
                <c:pt idx="719">
                  <c:v>846.39874774473969</c:v>
                </c:pt>
                <c:pt idx="720">
                  <c:v>852.12458074363803</c:v>
                </c:pt>
                <c:pt idx="721">
                  <c:v>857.9171443456155</c:v>
                </c:pt>
                <c:pt idx="722">
                  <c:v>852.90690080385627</c:v>
                </c:pt>
                <c:pt idx="723">
                  <c:v>850.16047024580121</c:v>
                </c:pt>
                <c:pt idx="724">
                  <c:v>867.98791846280517</c:v>
                </c:pt>
                <c:pt idx="725">
                  <c:v>924.27691917491745</c:v>
                </c:pt>
                <c:pt idx="726">
                  <c:v>987.6123424603112</c:v>
                </c:pt>
                <c:pt idx="727">
                  <c:v>942.91041305247472</c:v>
                </c:pt>
                <c:pt idx="728">
                  <c:v>906.29464029857513</c:v>
                </c:pt>
                <c:pt idx="729">
                  <c:v>885.45061925817504</c:v>
                </c:pt>
                <c:pt idx="730">
                  <c:v>887.23193166210547</c:v>
                </c:pt>
                <c:pt idx="731">
                  <c:v>888.18086152193359</c:v>
                </c:pt>
                <c:pt idx="732">
                  <c:v>883.73591279373204</c:v>
                </c:pt>
                <c:pt idx="733">
                  <c:v>910.77339943898517</c:v>
                </c:pt>
                <c:pt idx="734">
                  <c:v>947.87301269064346</c:v>
                </c:pt>
                <c:pt idx="735">
                  <c:v>1018.9976895782249</c:v>
                </c:pt>
                <c:pt idx="736">
                  <c:v>1060.3051295633099</c:v>
                </c:pt>
                <c:pt idx="737">
                  <c:v>1065.8381389318217</c:v>
                </c:pt>
                <c:pt idx="738">
                  <c:v>1055.7055665574085</c:v>
                </c:pt>
                <c:pt idx="739">
                  <c:v>1058.8219205859402</c:v>
                </c:pt>
                <c:pt idx="740">
                  <c:v>1033.1598673384192</c:v>
                </c:pt>
                <c:pt idx="741">
                  <c:v>994.45860722965017</c:v>
                </c:pt>
                <c:pt idx="742">
                  <c:v>942.21099752578925</c:v>
                </c:pt>
                <c:pt idx="743">
                  <c:v>908.74212763109881</c:v>
                </c:pt>
                <c:pt idx="744">
                  <c:v>943.87627715216752</c:v>
                </c:pt>
                <c:pt idx="745">
                  <c:v>1008.1187131294618</c:v>
                </c:pt>
                <c:pt idx="746">
                  <c:v>1053.5224935136603</c:v>
                </c:pt>
                <c:pt idx="747">
                  <c:v>1075.9047880447501</c:v>
                </c:pt>
                <c:pt idx="748">
                  <c:v>1067.0714302835047</c:v>
                </c:pt>
                <c:pt idx="749">
                  <c:v>1061.2717237006918</c:v>
                </c:pt>
                <c:pt idx="750">
                  <c:v>1011.5339282167149</c:v>
                </c:pt>
                <c:pt idx="751">
                  <c:v>1030.6105751933151</c:v>
                </c:pt>
                <c:pt idx="752">
                  <c:v>1055.0723052343999</c:v>
                </c:pt>
                <c:pt idx="753">
                  <c:v>1087.8224035998928</c:v>
                </c:pt>
                <c:pt idx="754">
                  <c:v>1068.604726865638</c:v>
                </c:pt>
                <c:pt idx="755">
                  <c:v>1072.8380479708565</c:v>
                </c:pt>
                <c:pt idx="756">
                  <c:v>1085.305447966547</c:v>
                </c:pt>
                <c:pt idx="757">
                  <c:v>1093.2731935863067</c:v>
                </c:pt>
                <c:pt idx="758">
                  <c:v>1124.1653427319488</c:v>
                </c:pt>
                <c:pt idx="759">
                  <c:v>1161.5362704618492</c:v>
                </c:pt>
                <c:pt idx="760">
                  <c:v>1143.4080110003338</c:v>
                </c:pt>
                <c:pt idx="761">
                  <c:v>1141.2901686945411</c:v>
                </c:pt>
                <c:pt idx="762">
                  <c:v>1085.822170066212</c:v>
                </c:pt>
                <c:pt idx="763">
                  <c:v>1013.2998742764152</c:v>
                </c:pt>
                <c:pt idx="764">
                  <c:v>1020.2805607444636</c:v>
                </c:pt>
                <c:pt idx="765">
                  <c:v>1071.8380390064585</c:v>
                </c:pt>
                <c:pt idx="766">
                  <c:v>1159.968491980462</c:v>
                </c:pt>
                <c:pt idx="767">
                  <c:v>1242.1226669459611</c:v>
                </c:pt>
                <c:pt idx="768">
                  <c:v>1237.7497849641763</c:v>
                </c:pt>
                <c:pt idx="769">
                  <c:v>1119.1300605449239</c:v>
                </c:pt>
                <c:pt idx="770">
                  <c:v>1006.1029389333346</c:v>
                </c:pt>
                <c:pt idx="771">
                  <c:v>967.62490855304009</c:v>
                </c:pt>
                <c:pt idx="772">
                  <c:v>980.78302702416738</c:v>
                </c:pt>
                <c:pt idx="773">
                  <c:v>989.21144363406097</c:v>
                </c:pt>
                <c:pt idx="774">
                  <c:v>959.91373562741137</c:v>
                </c:pt>
                <c:pt idx="775">
                  <c:v>1009.2848755678126</c:v>
                </c:pt>
                <c:pt idx="776">
                  <c:v>1163.7378670360206</c:v>
                </c:pt>
                <c:pt idx="777">
                  <c:v>1205.7097001665279</c:v>
                </c:pt>
                <c:pt idx="778">
                  <c:v>1125.049039014558</c:v>
                </c:pt>
                <c:pt idx="779">
                  <c:v>1099.774432002665</c:v>
                </c:pt>
                <c:pt idx="780">
                  <c:v>1061.1383999715074</c:v>
                </c:pt>
                <c:pt idx="781">
                  <c:v>1018.2979462868819</c:v>
                </c:pt>
                <c:pt idx="782">
                  <c:v>1007.4023605959322</c:v>
                </c:pt>
                <c:pt idx="783">
                  <c:v>1077.8048683926033</c:v>
                </c:pt>
                <c:pt idx="784">
                  <c:v>1168.6082126764777</c:v>
                </c:pt>
                <c:pt idx="785">
                  <c:v>1145.2757452317371</c:v>
                </c:pt>
                <c:pt idx="786">
                  <c:v>1083.4052613629094</c:v>
                </c:pt>
                <c:pt idx="787">
                  <c:v>1006.0196430467785</c:v>
                </c:pt>
                <c:pt idx="788">
                  <c:v>1005.9030288811982</c:v>
                </c:pt>
                <c:pt idx="789">
                  <c:v>1024.4124803018046</c:v>
                </c:pt>
                <c:pt idx="790">
                  <c:v>975.31978169885156</c:v>
                </c:pt>
                <c:pt idx="791">
                  <c:v>938.04786704307867</c:v>
                </c:pt>
                <c:pt idx="792">
                  <c:v>978.88419541223118</c:v>
                </c:pt>
                <c:pt idx="793">
                  <c:v>1071.7880387510615</c:v>
                </c:pt>
                <c:pt idx="794">
                  <c:v>1227.5526595958902</c:v>
                </c:pt>
                <c:pt idx="795">
                  <c:v>1316.5906500029296</c:v>
                </c:pt>
                <c:pt idx="796">
                  <c:v>1302.1434909356869</c:v>
                </c:pt>
                <c:pt idx="797">
                  <c:v>1227.1855145412298</c:v>
                </c:pt>
                <c:pt idx="798">
                  <c:v>1145.2590689053366</c:v>
                </c:pt>
                <c:pt idx="799">
                  <c:v>1133.1359861823837</c:v>
                </c:pt>
                <c:pt idx="800">
                  <c:v>1174.0625747440135</c:v>
                </c:pt>
                <c:pt idx="801">
                  <c:v>1243.0072797160033</c:v>
                </c:pt>
                <c:pt idx="802">
                  <c:v>1283.9414525249235</c:v>
                </c:pt>
                <c:pt idx="803">
                  <c:v>1319.4469353979605</c:v>
                </c:pt>
                <c:pt idx="804">
                  <c:v>1329.3360255112891</c:v>
                </c:pt>
                <c:pt idx="805">
                  <c:v>1345.0905606953022</c:v>
                </c:pt>
                <c:pt idx="806">
                  <c:v>1343.4030439589208</c:v>
                </c:pt>
                <c:pt idx="807">
                  <c:v>1376.8584426884197</c:v>
                </c:pt>
                <c:pt idx="808">
                  <c:v>1446.5171218188859</c:v>
                </c:pt>
                <c:pt idx="809">
                  <c:v>1613.3665545366207</c:v>
                </c:pt>
                <c:pt idx="810">
                  <c:v>1805.0225376474953</c:v>
                </c:pt>
                <c:pt idx="811">
                  <c:v>1891.5745378324937</c:v>
                </c:pt>
                <c:pt idx="812">
                  <c:v>2073.7271782607895</c:v>
                </c:pt>
                <c:pt idx="813">
                  <c:v>2374.1890075801107</c:v>
                </c:pt>
                <c:pt idx="814">
                  <c:v>2750.0393847492765</c:v>
                </c:pt>
                <c:pt idx="815">
                  <c:v>3153.3472087267078</c:v>
                </c:pt>
                <c:pt idx="816">
                  <c:v>3305.1163377333387</c:v>
                </c:pt>
                <c:pt idx="817">
                  <c:v>3454.194233511033</c:v>
                </c:pt>
                <c:pt idx="818">
                  <c:v>3709.0349726445943</c:v>
                </c:pt>
                <c:pt idx="819">
                  <c:v>3794.1622990875821</c:v>
                </c:pt>
                <c:pt idx="820">
                  <c:v>3712.6875940596624</c:v>
                </c:pt>
                <c:pt idx="821">
                  <c:v>3287.8451592650372</c:v>
                </c:pt>
                <c:pt idx="822">
                  <c:v>3531.8689360224389</c:v>
                </c:pt>
                <c:pt idx="823">
                  <c:v>4318.8581208531305</c:v>
                </c:pt>
                <c:pt idx="824">
                  <c:v>4700.3269452446411</c:v>
                </c:pt>
                <c:pt idx="825">
                  <c:v>4931.4954828081636</c:v>
                </c:pt>
                <c:pt idx="826">
                  <c:v>4781.7393466051908</c:v>
                </c:pt>
                <c:pt idx="827">
                  <c:v>4307.3256125574781</c:v>
                </c:pt>
                <c:pt idx="828">
                  <c:v>3794.7196391054226</c:v>
                </c:pt>
                <c:pt idx="829">
                  <c:v>4095.1679936280634</c:v>
                </c:pt>
                <c:pt idx="830">
                  <c:v>4905.9408265787551</c:v>
                </c:pt>
                <c:pt idx="831">
                  <c:v>5385.915523731368</c:v>
                </c:pt>
                <c:pt idx="832">
                  <c:v>6331.6248460112984</c:v>
                </c:pt>
                <c:pt idx="833">
                  <c:v>6726.2366817695056</c:v>
                </c:pt>
                <c:pt idx="834">
                  <c:v>5468.4919228085537</c:v>
                </c:pt>
                <c:pt idx="835">
                  <c:v>4290.9340984559585</c:v>
                </c:pt>
                <c:pt idx="836">
                  <c:v>4156.2453977412843</c:v>
                </c:pt>
                <c:pt idx="837">
                  <c:v>4576.5322649762375</c:v>
                </c:pt>
                <c:pt idx="838">
                  <c:v>4936.0445298998566</c:v>
                </c:pt>
                <c:pt idx="839">
                  <c:v>5564.0002017956149</c:v>
                </c:pt>
                <c:pt idx="840">
                  <c:v>7322.4950860744657</c:v>
                </c:pt>
                <c:pt idx="841">
                  <c:v>8501.2800912281564</c:v>
                </c:pt>
                <c:pt idx="842">
                  <c:v>7445.1436475296305</c:v>
                </c:pt>
                <c:pt idx="843">
                  <c:v>5941.5430200162309</c:v>
                </c:pt>
                <c:pt idx="844">
                  <c:v>4469.8130104977017</c:v>
                </c:pt>
                <c:pt idx="845">
                  <c:v>3726.3607588021309</c:v>
                </c:pt>
                <c:pt idx="846">
                  <c:v>3851.6465584646321</c:v>
                </c:pt>
                <c:pt idx="847">
                  <c:v>4547.7862481513985</c:v>
                </c:pt>
                <c:pt idx="848">
                  <c:v>5546.4627031867349</c:v>
                </c:pt>
                <c:pt idx="849">
                  <c:v>6167.3148775320824</c:v>
                </c:pt>
                <c:pt idx="850">
                  <c:v>5476.1910879131419</c:v>
                </c:pt>
                <c:pt idx="851">
                  <c:v>4566.7200192775317</c:v>
                </c:pt>
                <c:pt idx="852">
                  <c:v>4413.5236189683146</c:v>
                </c:pt>
                <c:pt idx="853">
                  <c:v>5124.2396111374755</c:v>
                </c:pt>
                <c:pt idx="854">
                  <c:v>5132.7571047264464</c:v>
                </c:pt>
                <c:pt idx="855">
                  <c:v>4332.4818992864248</c:v>
                </c:pt>
                <c:pt idx="856">
                  <c:v>3969.5475350846905</c:v>
                </c:pt>
                <c:pt idx="857">
                  <c:v>3518.4652244816511</c:v>
                </c:pt>
                <c:pt idx="858">
                  <c:v>3223.1082788737085</c:v>
                </c:pt>
                <c:pt idx="859">
                  <c:v>3387.5896469473696</c:v>
                </c:pt>
                <c:pt idx="860">
                  <c:v>3263.2774086303066</c:v>
                </c:pt>
                <c:pt idx="861">
                  <c:v>2873.6662740970587</c:v>
                </c:pt>
                <c:pt idx="862">
                  <c:v>2737.4737156178894</c:v>
                </c:pt>
                <c:pt idx="863">
                  <c:v>2902.7916869895516</c:v>
                </c:pt>
                <c:pt idx="864">
                  <c:v>3220.8660098564219</c:v>
                </c:pt>
                <c:pt idx="865">
                  <c:v>4504.2834706652902</c:v>
                </c:pt>
                <c:pt idx="866">
                  <c:v>5231.0233363964426</c:v>
                </c:pt>
                <c:pt idx="867">
                  <c:v>4668.8872146100548</c:v>
                </c:pt>
                <c:pt idx="868">
                  <c:v>3787.1959673107408</c:v>
                </c:pt>
                <c:pt idx="869">
                  <c:v>3178.0388097912996</c:v>
                </c:pt>
                <c:pt idx="870">
                  <c:v>3514.8417172357981</c:v>
                </c:pt>
                <c:pt idx="871">
                  <c:v>3707.469629926281</c:v>
                </c:pt>
                <c:pt idx="872">
                  <c:v>3292.0242990473585</c:v>
                </c:pt>
                <c:pt idx="873">
                  <c:v>2784.7771606283873</c:v>
                </c:pt>
                <c:pt idx="874">
                  <c:v>2661.4594776072013</c:v>
                </c:pt>
                <c:pt idx="875">
                  <c:v>2993.0970980230495</c:v>
                </c:pt>
                <c:pt idx="876">
                  <c:v>3032.049651355137</c:v>
                </c:pt>
                <c:pt idx="877">
                  <c:v>2926.8205267343415</c:v>
                </c:pt>
                <c:pt idx="878">
                  <c:v>3619.891832343365</c:v>
                </c:pt>
                <c:pt idx="879">
                  <c:v>4466.2067851139573</c:v>
                </c:pt>
                <c:pt idx="880">
                  <c:v>4058.2053671997746</c:v>
                </c:pt>
                <c:pt idx="881">
                  <c:v>4001.5505595969839</c:v>
                </c:pt>
                <c:pt idx="882">
                  <c:v>3972.0624900896673</c:v>
                </c:pt>
                <c:pt idx="883">
                  <c:v>3707.6435549251605</c:v>
                </c:pt>
                <c:pt idx="884">
                  <c:v>3592.0061864329127</c:v>
                </c:pt>
                <c:pt idx="885">
                  <c:v>3216.2437711849939</c:v>
                </c:pt>
                <c:pt idx="886">
                  <c:v>3265.3660261140321</c:v>
                </c:pt>
                <c:pt idx="887">
                  <c:v>3457.4849084656071</c:v>
                </c:pt>
                <c:pt idx="888">
                  <c:v>3717.2971640543697</c:v>
                </c:pt>
                <c:pt idx="889">
                  <c:v>3831.671857419426</c:v>
                </c:pt>
                <c:pt idx="890">
                  <c:v>3387.7972338855948</c:v>
                </c:pt>
                <c:pt idx="891">
                  <c:v>3077.5153854886348</c:v>
                </c:pt>
                <c:pt idx="892">
                  <c:v>2928.9477959491146</c:v>
                </c:pt>
                <c:pt idx="893">
                  <c:v>3269.7333868066835</c:v>
                </c:pt>
                <c:pt idx="894">
                  <c:v>3807.8011346481621</c:v>
                </c:pt>
                <c:pt idx="895">
                  <c:v>3544.5471723892451</c:v>
                </c:pt>
                <c:pt idx="896">
                  <c:v>3089.403959889903</c:v>
                </c:pt>
                <c:pt idx="897">
                  <c:v>3307.966590455233</c:v>
                </c:pt>
                <c:pt idx="898">
                  <c:v>3328.0433485885565</c:v>
                </c:pt>
                <c:pt idx="899">
                  <c:v>2949.0752539598352</c:v>
                </c:pt>
                <c:pt idx="900">
                  <c:v>2907.7303531630146</c:v>
                </c:pt>
                <c:pt idx="901">
                  <c:v>2865.4920731226921</c:v>
                </c:pt>
                <c:pt idx="902">
                  <c:v>2692.1253442291995</c:v>
                </c:pt>
                <c:pt idx="903">
                  <c:v>3255.7866441666192</c:v>
                </c:pt>
                <c:pt idx="904">
                  <c:v>3267.9208045271562</c:v>
                </c:pt>
                <c:pt idx="905">
                  <c:v>2745.3888849500308</c:v>
                </c:pt>
                <c:pt idx="906">
                  <c:v>2663.9516963360243</c:v>
                </c:pt>
                <c:pt idx="907">
                  <c:v>2708.6096135302814</c:v>
                </c:pt>
                <c:pt idx="908">
                  <c:v>2512.5490983186382</c:v>
                </c:pt>
                <c:pt idx="909">
                  <c:v>2522.4906994828352</c:v>
                </c:pt>
                <c:pt idx="910">
                  <c:v>2639.4101627055165</c:v>
                </c:pt>
                <c:pt idx="911">
                  <c:v>2517.5196664713167</c:v>
                </c:pt>
                <c:pt idx="912">
                  <c:v>2529.4373054075522</c:v>
                </c:pt>
                <c:pt idx="913">
                  <c:v>2604.8358139344173</c:v>
                </c:pt>
                <c:pt idx="914">
                  <c:v>2774.3414637927499</c:v>
                </c:pt>
                <c:pt idx="915">
                  <c:v>2911.7262050756167</c:v>
                </c:pt>
                <c:pt idx="916">
                  <c:v>2695.5242707625362</c:v>
                </c:pt>
                <c:pt idx="917">
                  <c:v>2326.2991103311651</c:v>
                </c:pt>
                <c:pt idx="918">
                  <c:v>2278.6717590835619</c:v>
                </c:pt>
                <c:pt idx="919">
                  <c:v>2324.2805873887069</c:v>
                </c:pt>
                <c:pt idx="920">
                  <c:v>2465.2497993960988</c:v>
                </c:pt>
                <c:pt idx="921">
                  <c:v>2409.3443765923344</c:v>
                </c:pt>
                <c:pt idx="922">
                  <c:v>2030.1947994584013</c:v>
                </c:pt>
                <c:pt idx="923">
                  <c:v>1762.8237270785889</c:v>
                </c:pt>
                <c:pt idx="924">
                  <c:v>1793.323104955653</c:v>
                </c:pt>
                <c:pt idx="925">
                  <c:v>2044.7750955436914</c:v>
                </c:pt>
                <c:pt idx="926">
                  <c:v>2048.9608562560984</c:v>
                </c:pt>
                <c:pt idx="927">
                  <c:v>1495.1084576195342</c:v>
                </c:pt>
                <c:pt idx="928">
                  <c:v>1300.4567379065115</c:v>
                </c:pt>
                <c:pt idx="929">
                  <c:v>1703.9820439766386</c:v>
                </c:pt>
                <c:pt idx="930">
                  <c:v>1862.6096433159362</c:v>
                </c:pt>
                <c:pt idx="931">
                  <c:v>1834.1290999298456</c:v>
                </c:pt>
                <c:pt idx="932">
                  <c:v>2036.8601065720688</c:v>
                </c:pt>
                <c:pt idx="933">
                  <c:v>1992.1411505883736</c:v>
                </c:pt>
                <c:pt idx="934">
                  <c:v>1827.2842466309121</c:v>
                </c:pt>
                <c:pt idx="935">
                  <c:v>2027.9507029467088</c:v>
                </c:pt>
                <c:pt idx="936">
                  <c:v>1997.1326024082516</c:v>
                </c:pt>
                <c:pt idx="937">
                  <c:v>1728.8121681195514</c:v>
                </c:pt>
                <c:pt idx="938">
                  <c:v>1599.1523116926805</c:v>
                </c:pt>
                <c:pt idx="939">
                  <c:v>1448.4910017529471</c:v>
                </c:pt>
                <c:pt idx="940">
                  <c:v>1464.3339300852797</c:v>
                </c:pt>
                <c:pt idx="941">
                  <c:v>1568.7886361592959</c:v>
                </c:pt>
                <c:pt idx="942">
                  <c:v>1534.5855804863404</c:v>
                </c:pt>
                <c:pt idx="943">
                  <c:v>1205.0422988850983</c:v>
                </c:pt>
                <c:pt idx="944">
                  <c:v>1092.8897973103428</c:v>
                </c:pt>
                <c:pt idx="945">
                  <c:v>1339.3765191579564</c:v>
                </c:pt>
                <c:pt idx="946">
                  <c:v>1419.9746193093533</c:v>
                </c:pt>
                <c:pt idx="947">
                  <c:v>1286.7132890695104</c:v>
                </c:pt>
                <c:pt idx="948">
                  <c:v>1270.1001190985401</c:v>
                </c:pt>
                <c:pt idx="949">
                  <c:v>1233.4772204232759</c:v>
                </c:pt>
                <c:pt idx="950">
                  <c:v>1112.9612809995695</c:v>
                </c:pt>
                <c:pt idx="951">
                  <c:v>1154.0978467871082</c:v>
                </c:pt>
                <c:pt idx="952">
                  <c:v>1078.3382290904588</c:v>
                </c:pt>
                <c:pt idx="953">
                  <c:v>950.68743556198615</c:v>
                </c:pt>
                <c:pt idx="954">
                  <c:v>926.00863762416986</c:v>
                </c:pt>
                <c:pt idx="955">
                  <c:v>978.9508207078652</c:v>
                </c:pt>
                <c:pt idx="956">
                  <c:v>1035.6758789759895</c:v>
                </c:pt>
                <c:pt idx="957">
                  <c:v>938.16443336910584</c:v>
                </c:pt>
                <c:pt idx="958">
                  <c:v>864.62539243734966</c:v>
                </c:pt>
                <c:pt idx="959">
                  <c:v>880.68943114806109</c:v>
                </c:pt>
                <c:pt idx="960">
                  <c:v>960.13024323543095</c:v>
                </c:pt>
                <c:pt idx="961">
                  <c:v>1100.3245516855068</c:v>
                </c:pt>
                <c:pt idx="962">
                  <c:v>1116.7292024156643</c:v>
                </c:pt>
                <c:pt idx="963">
                  <c:v>924.02715343731893</c:v>
                </c:pt>
                <c:pt idx="964">
                  <c:v>847.13111352910937</c:v>
                </c:pt>
                <c:pt idx="965">
                  <c:v>841.95467013516156</c:v>
                </c:pt>
                <c:pt idx="966">
                  <c:v>955.36713944121993</c:v>
                </c:pt>
                <c:pt idx="967">
                  <c:v>998.24000460055095</c:v>
                </c:pt>
                <c:pt idx="968">
                  <c:v>886.83238358611538</c:v>
                </c:pt>
                <c:pt idx="969">
                  <c:v>828.65624178382677</c:v>
                </c:pt>
                <c:pt idx="970">
                  <c:v>822.69799212898761</c:v>
                </c:pt>
                <c:pt idx="971">
                  <c:v>824.71179724531248</c:v>
                </c:pt>
                <c:pt idx="972">
                  <c:v>792.62601761704298</c:v>
                </c:pt>
                <c:pt idx="973">
                  <c:v>778.53150563579027</c:v>
                </c:pt>
                <c:pt idx="974">
                  <c:v>737.1007068385112</c:v>
                </c:pt>
                <c:pt idx="975">
                  <c:v>700.8324528792466</c:v>
                </c:pt>
                <c:pt idx="976">
                  <c:v>728.69876449927392</c:v>
                </c:pt>
                <c:pt idx="977">
                  <c:v>771.92547438826568</c:v>
                </c:pt>
                <c:pt idx="978">
                  <c:v>706.4887167635228</c:v>
                </c:pt>
                <c:pt idx="979">
                  <c:v>685.07855482422951</c:v>
                </c:pt>
                <c:pt idx="980">
                  <c:v>718.93281861609717</c:v>
                </c:pt>
                <c:pt idx="981">
                  <c:v>710.59788274660161</c:v>
                </c:pt>
                <c:pt idx="982">
                  <c:v>705.04137011622777</c:v>
                </c:pt>
                <c:pt idx="983">
                  <c:v>663.98563647480353</c:v>
                </c:pt>
                <c:pt idx="984">
                  <c:v>618.94203431096514</c:v>
                </c:pt>
                <c:pt idx="985">
                  <c:v>617.57815022658554</c:v>
                </c:pt>
                <c:pt idx="986">
                  <c:v>690.40186751011504</c:v>
                </c:pt>
                <c:pt idx="987">
                  <c:v>895.22306076377276</c:v>
                </c:pt>
                <c:pt idx="988">
                  <c:v>1065.854804957477</c:v>
                </c:pt>
                <c:pt idx="989">
                  <c:v>1072.5213776703602</c:v>
                </c:pt>
                <c:pt idx="990">
                  <c:v>1050.4895779591275</c:v>
                </c:pt>
                <c:pt idx="991">
                  <c:v>906.02824900501844</c:v>
                </c:pt>
                <c:pt idx="992">
                  <c:v>758.18143089948705</c:v>
                </c:pt>
                <c:pt idx="993">
                  <c:v>740.87749397615687</c:v>
                </c:pt>
                <c:pt idx="994">
                  <c:v>807.83629409951766</c:v>
                </c:pt>
                <c:pt idx="995">
                  <c:v>921.67937203928636</c:v>
                </c:pt>
                <c:pt idx="996">
                  <c:v>1079.4216245136856</c:v>
                </c:pt>
                <c:pt idx="997">
                  <c:v>1148.460965944143</c:v>
                </c:pt>
                <c:pt idx="998">
                  <c:v>1206.5773278746321</c:v>
                </c:pt>
                <c:pt idx="999">
                  <c:v>1268.6643358621075</c:v>
                </c:pt>
                <c:pt idx="1000">
                  <c:v>1339.7440785010335</c:v>
                </c:pt>
                <c:pt idx="1001">
                  <c:v>1637.7954356261671</c:v>
                </c:pt>
                <c:pt idx="1002">
                  <c:v>3003.7302307079171</c:v>
                </c:pt>
                <c:pt idx="1003">
                  <c:v>8867.9918884251201</c:v>
                </c:pt>
                <c:pt idx="1004">
                  <c:v>8970.9616900455894</c:v>
                </c:pt>
                <c:pt idx="1005">
                  <c:v>8750.5445441789725</c:v>
                </c:pt>
                <c:pt idx="1006">
                  <c:v>8923.7290629930703</c:v>
                </c:pt>
                <c:pt idx="1007">
                  <c:v>8833.2097097083861</c:v>
                </c:pt>
                <c:pt idx="1008">
                  <c:v>3916.5465329840276</c:v>
                </c:pt>
                <c:pt idx="1009">
                  <c:v>2328.1989652236448</c:v>
                </c:pt>
                <c:pt idx="1010">
                  <c:v>1660.6893999490931</c:v>
                </c:pt>
                <c:pt idx="1011">
                  <c:v>1275.6764941574211</c:v>
                </c:pt>
                <c:pt idx="1012">
                  <c:v>1018.0980202300253</c:v>
                </c:pt>
                <c:pt idx="1013">
                  <c:v>818.43743528323455</c:v>
                </c:pt>
                <c:pt idx="1014">
                  <c:v>731.67685354629145</c:v>
                </c:pt>
                <c:pt idx="1015">
                  <c:v>649.11477217631011</c:v>
                </c:pt>
                <c:pt idx="1016">
                  <c:v>622.15216590842306</c:v>
                </c:pt>
                <c:pt idx="1017">
                  <c:v>624.73026545283108</c:v>
                </c:pt>
                <c:pt idx="1018">
                  <c:v>650.74488705944691</c:v>
                </c:pt>
                <c:pt idx="1019">
                  <c:v>651.75955340832422</c:v>
                </c:pt>
                <c:pt idx="1020">
                  <c:v>609.84399606772558</c:v>
                </c:pt>
                <c:pt idx="1021">
                  <c:v>578.57580391718716</c:v>
                </c:pt>
                <c:pt idx="1022">
                  <c:v>599.96439722497371</c:v>
                </c:pt>
                <c:pt idx="1023">
                  <c:v>657.23213836205252</c:v>
                </c:pt>
                <c:pt idx="1024">
                  <c:v>663.65294932701636</c:v>
                </c:pt>
                <c:pt idx="1025">
                  <c:v>707.58670782554896</c:v>
                </c:pt>
                <c:pt idx="1026">
                  <c:v>724.04035574724787</c:v>
                </c:pt>
                <c:pt idx="1027">
                  <c:v>637.83719809602599</c:v>
                </c:pt>
                <c:pt idx="1028">
                  <c:v>555.07577695746863</c:v>
                </c:pt>
                <c:pt idx="1029">
                  <c:v>511.95267199622759</c:v>
                </c:pt>
                <c:pt idx="1030">
                  <c:v>527.10289045513878</c:v>
                </c:pt>
                <c:pt idx="1031">
                  <c:v>572.18930479660401</c:v>
                </c:pt>
                <c:pt idx="1032">
                  <c:v>560.97981421294776</c:v>
                </c:pt>
                <c:pt idx="1033">
                  <c:v>548.6894908092645</c:v>
                </c:pt>
                <c:pt idx="1034">
                  <c:v>583.48214163526814</c:v>
                </c:pt>
                <c:pt idx="1035">
                  <c:v>600.11408682266608</c:v>
                </c:pt>
                <c:pt idx="1036">
                  <c:v>611.90642624263876</c:v>
                </c:pt>
                <c:pt idx="1037">
                  <c:v>622.61788614922796</c:v>
                </c:pt>
                <c:pt idx="1038">
                  <c:v>630.03620227599504</c:v>
                </c:pt>
                <c:pt idx="1039">
                  <c:v>921.26310185412672</c:v>
                </c:pt>
                <c:pt idx="1040">
                  <c:v>1216.3552994771924</c:v>
                </c:pt>
                <c:pt idx="1041">
                  <c:v>1277.446306557491</c:v>
                </c:pt>
                <c:pt idx="1042">
                  <c:v>1107.6096908431703</c:v>
                </c:pt>
                <c:pt idx="1043">
                  <c:v>785.83659706392075</c:v>
                </c:pt>
                <c:pt idx="1044">
                  <c:v>675.29715847830983</c:v>
                </c:pt>
                <c:pt idx="1045">
                  <c:v>699.78439023227679</c:v>
                </c:pt>
                <c:pt idx="1046">
                  <c:v>660.05994478446053</c:v>
                </c:pt>
                <c:pt idx="1047">
                  <c:v>611.50724559458922</c:v>
                </c:pt>
                <c:pt idx="1048">
                  <c:v>691.3334549175064</c:v>
                </c:pt>
                <c:pt idx="1049">
                  <c:v>725.40459718439467</c:v>
                </c:pt>
                <c:pt idx="1050">
                  <c:v>703.94338693622979</c:v>
                </c:pt>
                <c:pt idx="1051">
                  <c:v>681.15265896620542</c:v>
                </c:pt>
                <c:pt idx="1052">
                  <c:v>721.89418241933561</c:v>
                </c:pt>
                <c:pt idx="1053">
                  <c:v>964.02742754608141</c:v>
                </c:pt>
                <c:pt idx="1054">
                  <c:v>1035.3759547795944</c:v>
                </c:pt>
                <c:pt idx="1055">
                  <c:v>968.60756728175852</c:v>
                </c:pt>
                <c:pt idx="1056">
                  <c:v>1006.3028492447141</c:v>
                </c:pt>
                <c:pt idx="1057">
                  <c:v>1178.6330949368669</c:v>
                </c:pt>
                <c:pt idx="1058">
                  <c:v>1187.7079538219746</c:v>
                </c:pt>
                <c:pt idx="1059">
                  <c:v>1030.2106902475819</c:v>
                </c:pt>
                <c:pt idx="1060">
                  <c:v>898.78587640193462</c:v>
                </c:pt>
                <c:pt idx="1061">
                  <c:v>967.791460472533</c:v>
                </c:pt>
                <c:pt idx="1062">
                  <c:v>1034.3928742424293</c:v>
                </c:pt>
                <c:pt idx="1063">
                  <c:v>870.65134332201944</c:v>
                </c:pt>
                <c:pt idx="1064">
                  <c:v>706.9212582892194</c:v>
                </c:pt>
                <c:pt idx="1065">
                  <c:v>784.25575190056952</c:v>
                </c:pt>
                <c:pt idx="1066">
                  <c:v>1026.6950818082528</c:v>
                </c:pt>
                <c:pt idx="1067">
                  <c:v>1144.7587801857142</c:v>
                </c:pt>
                <c:pt idx="1068">
                  <c:v>1216.7724679339301</c:v>
                </c:pt>
                <c:pt idx="1069">
                  <c:v>1317.3757023808835</c:v>
                </c:pt>
                <c:pt idx="1070">
                  <c:v>1432.400220746589</c:v>
                </c:pt>
                <c:pt idx="1071">
                  <c:v>1410.7945494737389</c:v>
                </c:pt>
                <c:pt idx="1072">
                  <c:v>1212.066900489046</c:v>
                </c:pt>
                <c:pt idx="1073">
                  <c:v>1111.2440796136495</c:v>
                </c:pt>
                <c:pt idx="1074">
                  <c:v>1189.292792199104</c:v>
                </c:pt>
                <c:pt idx="1075">
                  <c:v>1164.9387553202257</c:v>
                </c:pt>
                <c:pt idx="1076">
                  <c:v>952.20291295077482</c:v>
                </c:pt>
                <c:pt idx="1077">
                  <c:v>823.9795025122985</c:v>
                </c:pt>
                <c:pt idx="1078">
                  <c:v>867.17225131736882</c:v>
                </c:pt>
                <c:pt idx="1079">
                  <c:v>1000.4722379296588</c:v>
                </c:pt>
                <c:pt idx="1080">
                  <c:v>975.85277320878299</c:v>
                </c:pt>
                <c:pt idx="1081">
                  <c:v>877.57640657223578</c:v>
                </c:pt>
                <c:pt idx="1082">
                  <c:v>1015.4490250016339</c:v>
                </c:pt>
                <c:pt idx="1083">
                  <c:v>1265.2419112942525</c:v>
                </c:pt>
                <c:pt idx="1084">
                  <c:v>1245.8948413634905</c:v>
                </c:pt>
                <c:pt idx="1085">
                  <c:v>1111.410797178657</c:v>
                </c:pt>
                <c:pt idx="1086">
                  <c:v>1057.6886929009956</c:v>
                </c:pt>
                <c:pt idx="1087">
                  <c:v>1094.8067898989063</c:v>
                </c:pt>
                <c:pt idx="1088">
                  <c:v>1093.8066163555188</c:v>
                </c:pt>
                <c:pt idx="1089">
                  <c:v>921.04664172745879</c:v>
                </c:pt>
                <c:pt idx="1090">
                  <c:v>764.98681318919387</c:v>
                </c:pt>
                <c:pt idx="1091">
                  <c:v>846.39874774473969</c:v>
                </c:pt>
                <c:pt idx="1092">
                  <c:v>1002.437962395011</c:v>
                </c:pt>
                <c:pt idx="1093">
                  <c:v>904.06362460319576</c:v>
                </c:pt>
                <c:pt idx="1094">
                  <c:v>732.17597730386967</c:v>
                </c:pt>
                <c:pt idx="1095">
                  <c:v>952.70252379429871</c:v>
                </c:pt>
                <c:pt idx="1096">
                  <c:v>1449.8292520972448</c:v>
                </c:pt>
                <c:pt idx="1097">
                  <c:v>1493.5518773460617</c:v>
                </c:pt>
                <c:pt idx="1098">
                  <c:v>1174.7798341531488</c:v>
                </c:pt>
                <c:pt idx="1099">
                  <c:v>1063.7049042826022</c:v>
                </c:pt>
                <c:pt idx="1100">
                  <c:v>1014.1661949360602</c:v>
                </c:pt>
                <c:pt idx="1101">
                  <c:v>951.45349939553955</c:v>
                </c:pt>
                <c:pt idx="1102">
                  <c:v>866.88926549026576</c:v>
                </c:pt>
                <c:pt idx="1103">
                  <c:v>772.1917093899533</c:v>
                </c:pt>
                <c:pt idx="1104">
                  <c:v>755.80208038974229</c:v>
                </c:pt>
                <c:pt idx="1105">
                  <c:v>766.03508927164455</c:v>
                </c:pt>
                <c:pt idx="1106">
                  <c:v>771.32644655873048</c:v>
                </c:pt>
                <c:pt idx="1107">
                  <c:v>913.88694842000666</c:v>
                </c:pt>
                <c:pt idx="1108">
                  <c:v>1001.7049774869871</c:v>
                </c:pt>
                <c:pt idx="1109">
                  <c:v>1010.4343872312686</c:v>
                </c:pt>
                <c:pt idx="1110">
                  <c:v>907.26031183695579</c:v>
                </c:pt>
                <c:pt idx="1111">
                  <c:v>833.03348751268572</c:v>
                </c:pt>
                <c:pt idx="1112">
                  <c:v>832.23459244690582</c:v>
                </c:pt>
                <c:pt idx="1113">
                  <c:v>811.9801710673313</c:v>
                </c:pt>
                <c:pt idx="1114">
                  <c:v>718.79972422644119</c:v>
                </c:pt>
                <c:pt idx="1115">
                  <c:v>694.56075779895093</c:v>
                </c:pt>
                <c:pt idx="1116">
                  <c:v>827.29148982801178</c:v>
                </c:pt>
                <c:pt idx="1117">
                  <c:v>1183.570796064211</c:v>
                </c:pt>
                <c:pt idx="1118">
                  <c:v>1520.6541408756555</c:v>
                </c:pt>
                <c:pt idx="1119">
                  <c:v>1629.5956590186736</c:v>
                </c:pt>
                <c:pt idx="1120">
                  <c:v>1473.6537445602005</c:v>
                </c:pt>
                <c:pt idx="1121">
                  <c:v>1284.6260555575539</c:v>
                </c:pt>
                <c:pt idx="1122">
                  <c:v>1174.312781008</c:v>
                </c:pt>
                <c:pt idx="1123">
                  <c:v>1043.6740866603727</c:v>
                </c:pt>
                <c:pt idx="1124">
                  <c:v>1038.5918409316112</c:v>
                </c:pt>
                <c:pt idx="1125">
                  <c:v>1123.5817731499928</c:v>
                </c:pt>
                <c:pt idx="1126">
                  <c:v>1193.063128849755</c:v>
                </c:pt>
                <c:pt idx="1127">
                  <c:v>1165.6726375619637</c:v>
                </c:pt>
                <c:pt idx="1128">
                  <c:v>1053.2391964427493</c:v>
                </c:pt>
                <c:pt idx="1129">
                  <c:v>955.68356529521373</c:v>
                </c:pt>
                <c:pt idx="1130">
                  <c:v>912.47169253329173</c:v>
                </c:pt>
                <c:pt idx="1131">
                  <c:v>981.19944043140549</c:v>
                </c:pt>
                <c:pt idx="1132">
                  <c:v>1111.0106753893658</c:v>
                </c:pt>
                <c:pt idx="1133">
                  <c:v>1284.1919165018655</c:v>
                </c:pt>
                <c:pt idx="1134">
                  <c:v>1394.6105713990335</c:v>
                </c:pt>
                <c:pt idx="1135">
                  <c:v>1318.7954943565774</c:v>
                </c:pt>
                <c:pt idx="1136">
                  <c:v>1193.8472412982121</c:v>
                </c:pt>
                <c:pt idx="1137">
                  <c:v>1075.2714338655589</c:v>
                </c:pt>
                <c:pt idx="1138">
                  <c:v>952.81909986597054</c:v>
                </c:pt>
                <c:pt idx="1139">
                  <c:v>821.94906066249746</c:v>
                </c:pt>
                <c:pt idx="1140">
                  <c:v>771.4595637436754</c:v>
                </c:pt>
                <c:pt idx="1141">
                  <c:v>786.51885943292473</c:v>
                </c:pt>
                <c:pt idx="1142">
                  <c:v>866.97249657669192</c:v>
                </c:pt>
                <c:pt idx="1143">
                  <c:v>1000.3556279359823</c:v>
                </c:pt>
                <c:pt idx="1144">
                  <c:v>1063.6715727527946</c:v>
                </c:pt>
                <c:pt idx="1145">
                  <c:v>1063.7049042826018</c:v>
                </c:pt>
                <c:pt idx="1146">
                  <c:v>1086.9556320329377</c:v>
                </c:pt>
                <c:pt idx="1147">
                  <c:v>1028.1779585681577</c:v>
                </c:pt>
                <c:pt idx="1148">
                  <c:v>986.42968416370729</c:v>
                </c:pt>
                <c:pt idx="1149">
                  <c:v>1051.2228043219463</c:v>
                </c:pt>
                <c:pt idx="1150">
                  <c:v>1089.8893433181177</c:v>
                </c:pt>
                <c:pt idx="1151">
                  <c:v>1047.2567614820966</c:v>
                </c:pt>
                <c:pt idx="1152">
                  <c:v>998.82304754373774</c:v>
                </c:pt>
                <c:pt idx="1153">
                  <c:v>951.53676740788717</c:v>
                </c:pt>
                <c:pt idx="1154">
                  <c:v>921.66272121391398</c:v>
                </c:pt>
                <c:pt idx="1155">
                  <c:v>967.8580812868662</c:v>
                </c:pt>
                <c:pt idx="1156">
                  <c:v>995.57469303342111</c:v>
                </c:pt>
                <c:pt idx="1157">
                  <c:v>986.59625522687793</c:v>
                </c:pt>
                <c:pt idx="1158">
                  <c:v>1021.1302606760108</c:v>
                </c:pt>
                <c:pt idx="1159">
                  <c:v>1201.2381885600153</c:v>
                </c:pt>
                <c:pt idx="1160">
                  <c:v>1264.023222070208</c:v>
                </c:pt>
                <c:pt idx="1161">
                  <c:v>1215.037057682785</c:v>
                </c:pt>
                <c:pt idx="1162">
                  <c:v>1179.3503828701014</c:v>
                </c:pt>
                <c:pt idx="1163">
                  <c:v>1089.9726883397175</c:v>
                </c:pt>
                <c:pt idx="1164">
                  <c:v>1056.3055009750897</c:v>
                </c:pt>
                <c:pt idx="1165">
                  <c:v>1132.6690964714328</c:v>
                </c:pt>
                <c:pt idx="1166">
                  <c:v>1200.4039713065647</c:v>
                </c:pt>
                <c:pt idx="1167">
                  <c:v>1206.827606368528</c:v>
                </c:pt>
                <c:pt idx="1168">
                  <c:v>1253.3895223528655</c:v>
                </c:pt>
                <c:pt idx="1169">
                  <c:v>1384.3132345943413</c:v>
                </c:pt>
                <c:pt idx="1170">
                  <c:v>1441.5658998863823</c:v>
                </c:pt>
                <c:pt idx="1171">
                  <c:v>1621.9836193326591</c:v>
                </c:pt>
                <c:pt idx="1172">
                  <c:v>1790.7683384571305</c:v>
                </c:pt>
                <c:pt idx="1173">
                  <c:v>1751.5517923607631</c:v>
                </c:pt>
                <c:pt idx="1174">
                  <c:v>1558.7371651847016</c:v>
                </c:pt>
                <c:pt idx="1175">
                  <c:v>1485.0330664481219</c:v>
                </c:pt>
                <c:pt idx="1176">
                  <c:v>1561.0656364804611</c:v>
                </c:pt>
                <c:pt idx="1177">
                  <c:v>1690.9242671278823</c:v>
                </c:pt>
                <c:pt idx="1178">
                  <c:v>1856.0813606250658</c:v>
                </c:pt>
                <c:pt idx="1179">
                  <c:v>2082.8125201678909</c:v>
                </c:pt>
                <c:pt idx="1180">
                  <c:v>1966.0946146417496</c:v>
                </c:pt>
                <c:pt idx="1181">
                  <c:v>1623.0231014210278</c:v>
                </c:pt>
                <c:pt idx="1182">
                  <c:v>1549.9097272293402</c:v>
                </c:pt>
                <c:pt idx="1183">
                  <c:v>1635.8166711531946</c:v>
                </c:pt>
                <c:pt idx="1184">
                  <c:v>1705.8116748943553</c:v>
                </c:pt>
                <c:pt idx="1185">
                  <c:v>1677.9360882768776</c:v>
                </c:pt>
                <c:pt idx="1186">
                  <c:v>1561.8362255524924</c:v>
                </c:pt>
                <c:pt idx="1187">
                  <c:v>1354.080031530704</c:v>
                </c:pt>
                <c:pt idx="1188">
                  <c:v>1278.2310446958729</c:v>
                </c:pt>
                <c:pt idx="1189">
                  <c:v>1485.786166479556</c:v>
                </c:pt>
                <c:pt idx="1190">
                  <c:v>1792.8356746134762</c:v>
                </c:pt>
                <c:pt idx="1191">
                  <c:v>1832.9013445844309</c:v>
                </c:pt>
                <c:pt idx="1192">
                  <c:v>1425.2924873551779</c:v>
                </c:pt>
                <c:pt idx="1193">
                  <c:v>1114.4450950742998</c:v>
                </c:pt>
                <c:pt idx="1194">
                  <c:v>987.56237080632775</c:v>
                </c:pt>
                <c:pt idx="1195">
                  <c:v>954.55109651164969</c:v>
                </c:pt>
                <c:pt idx="1196">
                  <c:v>995.058294141994</c:v>
                </c:pt>
                <c:pt idx="1197">
                  <c:v>1156.2659489042233</c:v>
                </c:pt>
                <c:pt idx="1198">
                  <c:v>1221.6951770745052</c:v>
                </c:pt>
                <c:pt idx="1199">
                  <c:v>1133.602877667317</c:v>
                </c:pt>
                <c:pt idx="1200">
                  <c:v>958.16503044226545</c:v>
                </c:pt>
                <c:pt idx="1201">
                  <c:v>973.68750595133099</c:v>
                </c:pt>
                <c:pt idx="1202">
                  <c:v>1023.379489685158</c:v>
                </c:pt>
                <c:pt idx="1203">
                  <c:v>1086.8722889116286</c:v>
                </c:pt>
                <c:pt idx="1204">
                  <c:v>1099.4076868429765</c:v>
                </c:pt>
                <c:pt idx="1205">
                  <c:v>1065.8214729081831</c:v>
                </c:pt>
                <c:pt idx="1206">
                  <c:v>1013.9162942384621</c:v>
                </c:pt>
                <c:pt idx="1207">
                  <c:v>1037.8920047169106</c:v>
                </c:pt>
                <c:pt idx="1208">
                  <c:v>1076.3714719693473</c:v>
                </c:pt>
                <c:pt idx="1209">
                  <c:v>1084.4553611363244</c:v>
                </c:pt>
                <c:pt idx="1210">
                  <c:v>915.96822638254662</c:v>
                </c:pt>
                <c:pt idx="1211">
                  <c:v>897.17094728845632</c:v>
                </c:pt>
                <c:pt idx="1212">
                  <c:v>1103.3919285219908</c:v>
                </c:pt>
                <c:pt idx="1213">
                  <c:v>1373.7329642043007</c:v>
                </c:pt>
                <c:pt idx="1214">
                  <c:v>1636.1520510934301</c:v>
                </c:pt>
                <c:pt idx="1215">
                  <c:v>1651.3799690664939</c:v>
                </c:pt>
                <c:pt idx="1216">
                  <c:v>1529.9638153362237</c:v>
                </c:pt>
                <c:pt idx="1217">
                  <c:v>1432.7012673432118</c:v>
                </c:pt>
                <c:pt idx="1218">
                  <c:v>1496.1629325076715</c:v>
                </c:pt>
                <c:pt idx="1219">
                  <c:v>1443.2720310419875</c:v>
                </c:pt>
                <c:pt idx="1220">
                  <c:v>1284.7930326227154</c:v>
                </c:pt>
                <c:pt idx="1221">
                  <c:v>1234.3283816334447</c:v>
                </c:pt>
                <c:pt idx="1222">
                  <c:v>1397.3857094117836</c:v>
                </c:pt>
                <c:pt idx="1223">
                  <c:v>1537.248244987868</c:v>
                </c:pt>
                <c:pt idx="1224">
                  <c:v>1513.3880102491817</c:v>
                </c:pt>
                <c:pt idx="1225">
                  <c:v>1475.8625464843378</c:v>
                </c:pt>
                <c:pt idx="1226">
                  <c:v>1608.9578307155377</c:v>
                </c:pt>
                <c:pt idx="1227">
                  <c:v>1742.0955995408783</c:v>
                </c:pt>
                <c:pt idx="1228">
                  <c:v>1856.9562455820121</c:v>
                </c:pt>
                <c:pt idx="1229">
                  <c:v>2005.1434161586992</c:v>
                </c:pt>
                <c:pt idx="1230">
                  <c:v>2322.0416413435269</c:v>
                </c:pt>
                <c:pt idx="1231">
                  <c:v>2510.2171768343555</c:v>
                </c:pt>
                <c:pt idx="1232">
                  <c:v>2549.6863976976842</c:v>
                </c:pt>
                <c:pt idx="1233">
                  <c:v>2150.0518742060326</c:v>
                </c:pt>
                <c:pt idx="1234">
                  <c:v>1843.9351797128049</c:v>
                </c:pt>
                <c:pt idx="1235">
                  <c:v>2064.4237893894938</c:v>
                </c:pt>
                <c:pt idx="1236">
                  <c:v>2433.2359901143991</c:v>
                </c:pt>
                <c:pt idx="1237">
                  <c:v>2680.0344506704919</c:v>
                </c:pt>
                <c:pt idx="1238">
                  <c:v>2546.2797862250891</c:v>
                </c:pt>
                <c:pt idx="1239">
                  <c:v>2419.6066097359417</c:v>
                </c:pt>
                <c:pt idx="1240">
                  <c:v>1939.7730249493336</c:v>
                </c:pt>
                <c:pt idx="1241">
                  <c:v>1573.8483862324242</c:v>
                </c:pt>
                <c:pt idx="1242">
                  <c:v>1429.7242981508923</c:v>
                </c:pt>
                <c:pt idx="1243">
                  <c:v>1539.793771543212</c:v>
                </c:pt>
                <c:pt idx="1244">
                  <c:v>1727.334528331357</c:v>
                </c:pt>
                <c:pt idx="1245">
                  <c:v>1875.9880271790096</c:v>
                </c:pt>
                <c:pt idx="1246">
                  <c:v>2184.3699034426973</c:v>
                </c:pt>
                <c:pt idx="1247">
                  <c:v>2489.8980413848512</c:v>
                </c:pt>
                <c:pt idx="1248">
                  <c:v>2652.2939020017657</c:v>
                </c:pt>
                <c:pt idx="1249">
                  <c:v>2340.6684152191474</c:v>
                </c:pt>
                <c:pt idx="1250">
                  <c:v>1841.6475188888746</c:v>
                </c:pt>
                <c:pt idx="1251">
                  <c:v>1493.1334469717956</c:v>
                </c:pt>
                <c:pt idx="1252">
                  <c:v>1232.7095122483715</c:v>
                </c:pt>
                <c:pt idx="1253">
                  <c:v>1148.2608448797071</c:v>
                </c:pt>
                <c:pt idx="1254">
                  <c:v>1315.5383558670153</c:v>
                </c:pt>
                <c:pt idx="1255">
                  <c:v>1612.5954276073023</c:v>
                </c:pt>
                <c:pt idx="1256">
                  <c:v>1938.5937098952477</c:v>
                </c:pt>
                <c:pt idx="1257">
                  <c:v>1918.0773044741231</c:v>
                </c:pt>
                <c:pt idx="1258">
                  <c:v>1714.1715328542689</c:v>
                </c:pt>
                <c:pt idx="1259">
                  <c:v>1587.48796852191</c:v>
                </c:pt>
                <c:pt idx="1260">
                  <c:v>1772.7533648932706</c:v>
                </c:pt>
                <c:pt idx="1261">
                  <c:v>2044.2350193794193</c:v>
                </c:pt>
                <c:pt idx="1262">
                  <c:v>2013.492687784109</c:v>
                </c:pt>
                <c:pt idx="1263">
                  <c:v>1749.6873208437307</c:v>
                </c:pt>
                <c:pt idx="1264">
                  <c:v>1473.4696804474083</c:v>
                </c:pt>
                <c:pt idx="1265">
                  <c:v>1380.6359049180978</c:v>
                </c:pt>
                <c:pt idx="1266">
                  <c:v>1466.9775035834093</c:v>
                </c:pt>
                <c:pt idx="1267">
                  <c:v>1399.6092269151957</c:v>
                </c:pt>
                <c:pt idx="1268">
                  <c:v>1244.693071912496</c:v>
                </c:pt>
                <c:pt idx="1269">
                  <c:v>1181.7358146268234</c:v>
                </c:pt>
                <c:pt idx="1270">
                  <c:v>1109.5769159599324</c:v>
                </c:pt>
                <c:pt idx="1271">
                  <c:v>1072.7880473480748</c:v>
                </c:pt>
                <c:pt idx="1272">
                  <c:v>1018.5645147758753</c:v>
                </c:pt>
                <c:pt idx="1273">
                  <c:v>960.99627643134704</c:v>
                </c:pt>
                <c:pt idx="1274">
                  <c:v>994.07547511764574</c:v>
                </c:pt>
                <c:pt idx="1275">
                  <c:v>1048.8898245236776</c:v>
                </c:pt>
                <c:pt idx="1276">
                  <c:v>1092.1730159704352</c:v>
                </c:pt>
                <c:pt idx="1277">
                  <c:v>1124.7655885805812</c:v>
                </c:pt>
                <c:pt idx="1278">
                  <c:v>1282.6390500141183</c:v>
                </c:pt>
                <c:pt idx="1279">
                  <c:v>1495.8281770614913</c:v>
                </c:pt>
                <c:pt idx="1280">
                  <c:v>1517.5065174587019</c:v>
                </c:pt>
                <c:pt idx="1281">
                  <c:v>1385.6504831865745</c:v>
                </c:pt>
                <c:pt idx="1282">
                  <c:v>1196.1161933462024</c:v>
                </c:pt>
                <c:pt idx="1283">
                  <c:v>1369.6883890756785</c:v>
                </c:pt>
                <c:pt idx="1284">
                  <c:v>1734.1856782950715</c:v>
                </c:pt>
                <c:pt idx="1285">
                  <c:v>2051.2732810606058</c:v>
                </c:pt>
                <c:pt idx="1286">
                  <c:v>1970.915313909283</c:v>
                </c:pt>
                <c:pt idx="1287">
                  <c:v>1605.0857502486692</c:v>
                </c:pt>
                <c:pt idx="1288">
                  <c:v>1538.8894300703341</c:v>
                </c:pt>
                <c:pt idx="1289">
                  <c:v>1559.7925065785305</c:v>
                </c:pt>
                <c:pt idx="1290">
                  <c:v>1518.3603814722085</c:v>
                </c:pt>
                <c:pt idx="1291">
                  <c:v>1441.7833460390477</c:v>
                </c:pt>
                <c:pt idx="1292">
                  <c:v>1206.1435131663377</c:v>
                </c:pt>
                <c:pt idx="1293">
                  <c:v>1199.1693412697746</c:v>
                </c:pt>
                <c:pt idx="1294">
                  <c:v>1388.5590686828539</c:v>
                </c:pt>
                <c:pt idx="1295">
                  <c:v>1482.9913640777447</c:v>
                </c:pt>
                <c:pt idx="1296">
                  <c:v>1366.7302818789062</c:v>
                </c:pt>
                <c:pt idx="1297">
                  <c:v>1429.6239527008604</c:v>
                </c:pt>
                <c:pt idx="1298">
                  <c:v>1546.1244609998414</c:v>
                </c:pt>
                <c:pt idx="1299">
                  <c:v>1770.8042817996607</c:v>
                </c:pt>
                <c:pt idx="1300">
                  <c:v>1801.9293776200627</c:v>
                </c:pt>
                <c:pt idx="1301">
                  <c:v>1681.8960491506166</c:v>
                </c:pt>
                <c:pt idx="1302">
                  <c:v>1529.729385347026</c:v>
                </c:pt>
                <c:pt idx="1303">
                  <c:v>1371.526809739921</c:v>
                </c:pt>
                <c:pt idx="1304">
                  <c:v>1090.2393927625847</c:v>
                </c:pt>
                <c:pt idx="1305">
                  <c:v>997.90683817912839</c:v>
                </c:pt>
                <c:pt idx="1306">
                  <c:v>1020.2972214811161</c:v>
                </c:pt>
                <c:pt idx="1307">
                  <c:v>1038.8251204215651</c:v>
                </c:pt>
                <c:pt idx="1308">
                  <c:v>1025.545446003636</c:v>
                </c:pt>
                <c:pt idx="1309">
                  <c:v>1051.9227057609783</c:v>
                </c:pt>
                <c:pt idx="1310">
                  <c:v>982.49865713669578</c:v>
                </c:pt>
                <c:pt idx="1311">
                  <c:v>1071.8047055008217</c:v>
                </c:pt>
                <c:pt idx="1312">
                  <c:v>1450.9333248728315</c:v>
                </c:pt>
                <c:pt idx="1313">
                  <c:v>1788.0960260851623</c:v>
                </c:pt>
                <c:pt idx="1314">
                  <c:v>2127.1791859044415</c:v>
                </c:pt>
                <c:pt idx="1315">
                  <c:v>2048.6064051342028</c:v>
                </c:pt>
                <c:pt idx="1316">
                  <c:v>1549.708734909884</c:v>
                </c:pt>
                <c:pt idx="1317">
                  <c:v>1371.6939407556138</c:v>
                </c:pt>
                <c:pt idx="1318">
                  <c:v>942.7272325274547</c:v>
                </c:pt>
                <c:pt idx="1319">
                  <c:v>761.52586532428995</c:v>
                </c:pt>
                <c:pt idx="1320">
                  <c:v>879.75718354573564</c:v>
                </c:pt>
                <c:pt idx="1321">
                  <c:v>1052.7392618250021</c:v>
                </c:pt>
                <c:pt idx="1322">
                  <c:v>1192.4625357864061</c:v>
                </c:pt>
                <c:pt idx="1323">
                  <c:v>1119.2634428951562</c:v>
                </c:pt>
                <c:pt idx="1324">
                  <c:v>995.65798333575162</c:v>
                </c:pt>
                <c:pt idx="1325">
                  <c:v>1019.9140250064703</c:v>
                </c:pt>
                <c:pt idx="1326">
                  <c:v>995.90785450715168</c:v>
                </c:pt>
                <c:pt idx="1327">
                  <c:v>875.12930259444795</c:v>
                </c:pt>
                <c:pt idx="1328">
                  <c:v>867.6882852687952</c:v>
                </c:pt>
                <c:pt idx="1329">
                  <c:v>823.62999899967485</c:v>
                </c:pt>
                <c:pt idx="1330">
                  <c:v>796.28705234611016</c:v>
                </c:pt>
                <c:pt idx="1331">
                  <c:v>734.47195659822785</c:v>
                </c:pt>
                <c:pt idx="1332">
                  <c:v>735.76969133529064</c:v>
                </c:pt>
                <c:pt idx="1333">
                  <c:v>815.27535164806636</c:v>
                </c:pt>
                <c:pt idx="1334">
                  <c:v>907.85969661833133</c:v>
                </c:pt>
                <c:pt idx="1335">
                  <c:v>1016.2653770673336</c:v>
                </c:pt>
                <c:pt idx="1336">
                  <c:v>946.04116424432789</c:v>
                </c:pt>
                <c:pt idx="1337">
                  <c:v>846.41539239507244</c:v>
                </c:pt>
                <c:pt idx="1338">
                  <c:v>915.38546623096397</c:v>
                </c:pt>
                <c:pt idx="1339">
                  <c:v>1114.8618999062101</c:v>
                </c:pt>
                <c:pt idx="1340">
                  <c:v>1332.6270504572187</c:v>
                </c:pt>
                <c:pt idx="1341">
                  <c:v>1533.7482836451823</c:v>
                </c:pt>
                <c:pt idx="1342">
                  <c:v>1582.5278302494573</c:v>
                </c:pt>
                <c:pt idx="1343">
                  <c:v>1292.5410782181868</c:v>
                </c:pt>
                <c:pt idx="1344">
                  <c:v>1111.1940643867174</c:v>
                </c:pt>
                <c:pt idx="1345">
                  <c:v>1134.4199420386033</c:v>
                </c:pt>
                <c:pt idx="1346">
                  <c:v>1216.104999172439</c:v>
                </c:pt>
                <c:pt idx="1347">
                  <c:v>1137.7716304850355</c:v>
                </c:pt>
                <c:pt idx="1348">
                  <c:v>1061.688361179863</c:v>
                </c:pt>
                <c:pt idx="1349">
                  <c:v>904.13022171270222</c:v>
                </c:pt>
                <c:pt idx="1350">
                  <c:v>895.85570555651839</c:v>
                </c:pt>
                <c:pt idx="1351">
                  <c:v>914.88595896822665</c:v>
                </c:pt>
                <c:pt idx="1352">
                  <c:v>870.31841337285209</c:v>
                </c:pt>
                <c:pt idx="1353">
                  <c:v>824.89487127992584</c:v>
                </c:pt>
                <c:pt idx="1354">
                  <c:v>710.79751957052315</c:v>
                </c:pt>
                <c:pt idx="1355">
                  <c:v>673.4340627196309</c:v>
                </c:pt>
                <c:pt idx="1356">
                  <c:v>832.55082141626769</c:v>
                </c:pt>
                <c:pt idx="1357">
                  <c:v>1063.3882550739247</c:v>
                </c:pt>
                <c:pt idx="1358">
                  <c:v>1261.2353165524025</c:v>
                </c:pt>
                <c:pt idx="1359">
                  <c:v>1297.9016131892208</c:v>
                </c:pt>
                <c:pt idx="1360">
                  <c:v>961.1461672415021</c:v>
                </c:pt>
                <c:pt idx="1361">
                  <c:v>724.80566122495554</c:v>
                </c:pt>
                <c:pt idx="1362">
                  <c:v>627.47470847666921</c:v>
                </c:pt>
                <c:pt idx="1363">
                  <c:v>661.59029485720066</c:v>
                </c:pt>
                <c:pt idx="1364">
                  <c:v>804.64106232737333</c:v>
                </c:pt>
                <c:pt idx="1365">
                  <c:v>851.64187400501646</c:v>
                </c:pt>
                <c:pt idx="1366">
                  <c:v>956.26645655622985</c:v>
                </c:pt>
                <c:pt idx="1367">
                  <c:v>845.11711337548661</c:v>
                </c:pt>
                <c:pt idx="1368">
                  <c:v>748.04852472972993</c:v>
                </c:pt>
                <c:pt idx="1369">
                  <c:v>696.30750559590649</c:v>
                </c:pt>
                <c:pt idx="1370">
                  <c:v>636.00752887200383</c:v>
                </c:pt>
                <c:pt idx="1371">
                  <c:v>712.37798181174787</c:v>
                </c:pt>
                <c:pt idx="1372">
                  <c:v>887.38176239498296</c:v>
                </c:pt>
                <c:pt idx="1373">
                  <c:v>1000.7720925996447</c:v>
                </c:pt>
                <c:pt idx="1374">
                  <c:v>1166.3898451154539</c:v>
                </c:pt>
                <c:pt idx="1375">
                  <c:v>1089.4059432304234</c:v>
                </c:pt>
                <c:pt idx="1376">
                  <c:v>846.68170696848881</c:v>
                </c:pt>
                <c:pt idx="1377">
                  <c:v>668.01117191747858</c:v>
                </c:pt>
                <c:pt idx="1378">
                  <c:v>675.61322022292973</c:v>
                </c:pt>
                <c:pt idx="1379">
                  <c:v>660.32609222925123</c:v>
                </c:pt>
                <c:pt idx="1380">
                  <c:v>687.62375442050541</c:v>
                </c:pt>
                <c:pt idx="1381">
                  <c:v>680.55379697487297</c:v>
                </c:pt>
                <c:pt idx="1382">
                  <c:v>654.32118042558398</c:v>
                </c:pt>
                <c:pt idx="1383">
                  <c:v>814.50980070815456</c:v>
                </c:pt>
                <c:pt idx="1384">
                  <c:v>845.64973975781584</c:v>
                </c:pt>
                <c:pt idx="1385">
                  <c:v>881.72156737474199</c:v>
                </c:pt>
                <c:pt idx="1386">
                  <c:v>968.95732856625318</c:v>
                </c:pt>
                <c:pt idx="1387">
                  <c:v>779.72959373518734</c:v>
                </c:pt>
                <c:pt idx="1388">
                  <c:v>876.37782141738307</c:v>
                </c:pt>
                <c:pt idx="1389">
                  <c:v>848.59585229390234</c:v>
                </c:pt>
                <c:pt idx="1390">
                  <c:v>889.59594069655691</c:v>
                </c:pt>
                <c:pt idx="1391">
                  <c:v>820.58434710060862</c:v>
                </c:pt>
                <c:pt idx="1392">
                  <c:v>754.93686677652568</c:v>
                </c:pt>
                <c:pt idx="1393">
                  <c:v>820.75077516977478</c:v>
                </c:pt>
                <c:pt idx="1394">
                  <c:v>814.89257587943939</c:v>
                </c:pt>
                <c:pt idx="1395">
                  <c:v>619.92336775662341</c:v>
                </c:pt>
                <c:pt idx="1396">
                  <c:v>525.37332508815166</c:v>
                </c:pt>
                <c:pt idx="1397">
                  <c:v>432.18024186570506</c:v>
                </c:pt>
                <c:pt idx="1398">
                  <c:v>398.63931107710442</c:v>
                </c:pt>
                <c:pt idx="1399">
                  <c:v>429.15372390724383</c:v>
                </c:pt>
                <c:pt idx="1400">
                  <c:v>556.4727842894597</c:v>
                </c:pt>
                <c:pt idx="1401">
                  <c:v>631.89911522806256</c:v>
                </c:pt>
                <c:pt idx="1402">
                  <c:v>755.23636351051698</c:v>
                </c:pt>
                <c:pt idx="1403">
                  <c:v>833.74916667094362</c:v>
                </c:pt>
                <c:pt idx="1404">
                  <c:v>697.50528030280293</c:v>
                </c:pt>
                <c:pt idx="1405">
                  <c:v>759.67893411160355</c:v>
                </c:pt>
                <c:pt idx="1406">
                  <c:v>699.70121078691511</c:v>
                </c:pt>
                <c:pt idx="1407">
                  <c:v>602.07668740262034</c:v>
                </c:pt>
                <c:pt idx="1408">
                  <c:v>533.0566123956105</c:v>
                </c:pt>
                <c:pt idx="1409">
                  <c:v>500.1453074389853</c:v>
                </c:pt>
                <c:pt idx="1410">
                  <c:v>427.93979204681284</c:v>
                </c:pt>
                <c:pt idx="1411">
                  <c:v>363.3360488269056</c:v>
                </c:pt>
                <c:pt idx="1412">
                  <c:v>382.40942186996409</c:v>
                </c:pt>
                <c:pt idx="1413">
                  <c:v>391.00659865357756</c:v>
                </c:pt>
                <c:pt idx="1414">
                  <c:v>476.64735493811435</c:v>
                </c:pt>
                <c:pt idx="1415">
                  <c:v>511.83626070088405</c:v>
                </c:pt>
                <c:pt idx="1416">
                  <c:v>543.56719529827205</c:v>
                </c:pt>
                <c:pt idx="1417">
                  <c:v>631.21715519954159</c:v>
                </c:pt>
                <c:pt idx="1418">
                  <c:v>622.71768339898938</c:v>
                </c:pt>
                <c:pt idx="1419">
                  <c:v>478.70943634456791</c:v>
                </c:pt>
                <c:pt idx="1420">
                  <c:v>510.67214848877535</c:v>
                </c:pt>
                <c:pt idx="1421">
                  <c:v>413.95467648065477</c:v>
                </c:pt>
                <c:pt idx="1422">
                  <c:v>373.96192158671028</c:v>
                </c:pt>
                <c:pt idx="1423">
                  <c:v>367.39350044032847</c:v>
                </c:pt>
                <c:pt idx="1424">
                  <c:v>369.4222272059331</c:v>
                </c:pt>
                <c:pt idx="1425">
                  <c:v>397.79123111664074</c:v>
                </c:pt>
                <c:pt idx="1426">
                  <c:v>366.22947718174368</c:v>
                </c:pt>
                <c:pt idx="1427">
                  <c:v>406.63787987688261</c:v>
                </c:pt>
                <c:pt idx="1428">
                  <c:v>404.82531262432701</c:v>
                </c:pt>
                <c:pt idx="1429">
                  <c:v>394.66497734385979</c:v>
                </c:pt>
                <c:pt idx="1430">
                  <c:v>371.25140766042415</c:v>
                </c:pt>
                <c:pt idx="1431">
                  <c:v>418.74386298843882</c:v>
                </c:pt>
                <c:pt idx="1432">
                  <c:v>367.89236761628598</c:v>
                </c:pt>
                <c:pt idx="1433">
                  <c:v>414.23737127745045</c:v>
                </c:pt>
                <c:pt idx="1434">
                  <c:v>421.33800940954063</c:v>
                </c:pt>
                <c:pt idx="1435">
                  <c:v>472.98883116070135</c:v>
                </c:pt>
                <c:pt idx="1436">
                  <c:v>485.71055972871238</c:v>
                </c:pt>
                <c:pt idx="1437">
                  <c:v>398.15706950537395</c:v>
                </c:pt>
                <c:pt idx="1438">
                  <c:v>346.42448003718414</c:v>
                </c:pt>
                <c:pt idx="1439">
                  <c:v>356.9671847472784</c:v>
                </c:pt>
                <c:pt idx="1440">
                  <c:v>373.59608527423046</c:v>
                </c:pt>
                <c:pt idx="1441">
                  <c:v>339.65653440304158</c:v>
                </c:pt>
                <c:pt idx="1442">
                  <c:v>363.85154459324178</c:v>
                </c:pt>
                <c:pt idx="1443">
                  <c:v>447.79515051865917</c:v>
                </c:pt>
                <c:pt idx="1444">
                  <c:v>504.65204644627022</c:v>
                </c:pt>
                <c:pt idx="1445">
                  <c:v>710.59788274660229</c:v>
                </c:pt>
                <c:pt idx="1446">
                  <c:v>983.581345693809</c:v>
                </c:pt>
                <c:pt idx="1447">
                  <c:v>1113.8782427039514</c:v>
                </c:pt>
                <c:pt idx="1448">
                  <c:v>1316.1229622905564</c:v>
                </c:pt>
                <c:pt idx="1449">
                  <c:v>1411.613860118739</c:v>
                </c:pt>
                <c:pt idx="1450">
                  <c:v>1012.4668782994991</c:v>
                </c:pt>
                <c:pt idx="1451">
                  <c:v>944.90875843403228</c:v>
                </c:pt>
                <c:pt idx="1452">
                  <c:v>927.34073987110457</c:v>
                </c:pt>
                <c:pt idx="1453">
                  <c:v>763.173138215976</c:v>
                </c:pt>
                <c:pt idx="1454">
                  <c:v>771.95875374964248</c:v>
                </c:pt>
                <c:pt idx="1455">
                  <c:v>804.17509440928529</c:v>
                </c:pt>
                <c:pt idx="1456">
                  <c:v>809.84997670169332</c:v>
                </c:pt>
                <c:pt idx="1457">
                  <c:v>707.32052786027282</c:v>
                </c:pt>
                <c:pt idx="1458">
                  <c:v>566.96705661682631</c:v>
                </c:pt>
                <c:pt idx="1459">
                  <c:v>603.00809344230242</c:v>
                </c:pt>
                <c:pt idx="1460">
                  <c:v>578.29306695861237</c:v>
                </c:pt>
                <c:pt idx="1461">
                  <c:v>491.49774134736043</c:v>
                </c:pt>
                <c:pt idx="1462">
                  <c:v>542.78554921720399</c:v>
                </c:pt>
                <c:pt idx="1463">
                  <c:v>526.13832474532319</c:v>
                </c:pt>
                <c:pt idx="1464">
                  <c:v>486.32586221412959</c:v>
                </c:pt>
                <c:pt idx="1465">
                  <c:v>559.20028244949879</c:v>
                </c:pt>
                <c:pt idx="1466">
                  <c:v>507.17981984185138</c:v>
                </c:pt>
                <c:pt idx="1467">
                  <c:v>487.97221362183637</c:v>
                </c:pt>
                <c:pt idx="1468">
                  <c:v>581.35328536468546</c:v>
                </c:pt>
                <c:pt idx="1469">
                  <c:v>641.0973535367624</c:v>
                </c:pt>
                <c:pt idx="1470">
                  <c:v>606.3844532917883</c:v>
                </c:pt>
                <c:pt idx="1471">
                  <c:v>688.62187654048876</c:v>
                </c:pt>
                <c:pt idx="1472">
                  <c:v>725.07185485036223</c:v>
                </c:pt>
                <c:pt idx="1473">
                  <c:v>502.98904092800643</c:v>
                </c:pt>
                <c:pt idx="1474">
                  <c:v>436.25440743996762</c:v>
                </c:pt>
                <c:pt idx="1475">
                  <c:v>398.75571422526696</c:v>
                </c:pt>
                <c:pt idx="1476">
                  <c:v>420.95553893392122</c:v>
                </c:pt>
                <c:pt idx="1477">
                  <c:v>500.51116747179373</c:v>
                </c:pt>
                <c:pt idx="1478">
                  <c:v>485.06199798006168</c:v>
                </c:pt>
                <c:pt idx="1479">
                  <c:v>625.728242996777</c:v>
                </c:pt>
                <c:pt idx="1480">
                  <c:v>648.18328061332465</c:v>
                </c:pt>
                <c:pt idx="1481">
                  <c:v>574.28486799395739</c:v>
                </c:pt>
                <c:pt idx="1482">
                  <c:v>525.83897697635689</c:v>
                </c:pt>
                <c:pt idx="1483">
                  <c:v>460.99891674240479</c:v>
                </c:pt>
                <c:pt idx="1484">
                  <c:v>429.23686994923241</c:v>
                </c:pt>
                <c:pt idx="1485">
                  <c:v>445.53355840625528</c:v>
                </c:pt>
                <c:pt idx="1486">
                  <c:v>618.64264481574742</c:v>
                </c:pt>
                <c:pt idx="1487">
                  <c:v>594.55896549127078</c:v>
                </c:pt>
                <c:pt idx="1488">
                  <c:v>670.58953127542327</c:v>
                </c:pt>
                <c:pt idx="1489">
                  <c:v>718.61671952637505</c:v>
                </c:pt>
                <c:pt idx="1490">
                  <c:v>486.95779481605302</c:v>
                </c:pt>
                <c:pt idx="1491">
                  <c:v>419.74161129366314</c:v>
                </c:pt>
                <c:pt idx="1492">
                  <c:v>435.12361782816083</c:v>
                </c:pt>
                <c:pt idx="1493">
                  <c:v>450.77180920990179</c:v>
                </c:pt>
                <c:pt idx="1494">
                  <c:v>505.68311117557749</c:v>
                </c:pt>
                <c:pt idx="1495">
                  <c:v>556.38962901722209</c:v>
                </c:pt>
                <c:pt idx="1496">
                  <c:v>634.01153406896515</c:v>
                </c:pt>
                <c:pt idx="1497">
                  <c:v>706.25581000737168</c:v>
                </c:pt>
                <c:pt idx="1498">
                  <c:v>715.67202112567554</c:v>
                </c:pt>
                <c:pt idx="1499">
                  <c:v>777.46654282916109</c:v>
                </c:pt>
                <c:pt idx="1500">
                  <c:v>668.31059346622021</c:v>
                </c:pt>
                <c:pt idx="1501">
                  <c:v>581.58612867006525</c:v>
                </c:pt>
                <c:pt idx="1502">
                  <c:v>726.45273773629913</c:v>
                </c:pt>
                <c:pt idx="1503">
                  <c:v>755.25300222683325</c:v>
                </c:pt>
                <c:pt idx="1504">
                  <c:v>819.51921017464463</c:v>
                </c:pt>
                <c:pt idx="1505">
                  <c:v>963.9274986188675</c:v>
                </c:pt>
                <c:pt idx="1506">
                  <c:v>908.20933860777939</c:v>
                </c:pt>
                <c:pt idx="1507">
                  <c:v>788.06643662918952</c:v>
                </c:pt>
                <c:pt idx="1508">
                  <c:v>892.94222661409901</c:v>
                </c:pt>
                <c:pt idx="1509">
                  <c:v>859.46518308057648</c:v>
                </c:pt>
                <c:pt idx="1510">
                  <c:v>937.8813438524179</c:v>
                </c:pt>
                <c:pt idx="1511">
                  <c:v>825.99331844477138</c:v>
                </c:pt>
                <c:pt idx="1512">
                  <c:v>698.98586834282423</c:v>
                </c:pt>
                <c:pt idx="1513">
                  <c:v>577.37833058622732</c:v>
                </c:pt>
                <c:pt idx="1514">
                  <c:v>554.31075024680069</c:v>
                </c:pt>
                <c:pt idx="1515">
                  <c:v>554.80968062117449</c:v>
                </c:pt>
                <c:pt idx="1516">
                  <c:v>599.96439722497371</c:v>
                </c:pt>
                <c:pt idx="1517">
                  <c:v>667.11290857070617</c:v>
                </c:pt>
                <c:pt idx="1518">
                  <c:v>591.68163289322365</c:v>
                </c:pt>
                <c:pt idx="1519">
                  <c:v>604.75448392036935</c:v>
                </c:pt>
                <c:pt idx="1520">
                  <c:v>674.23253127482997</c:v>
                </c:pt>
                <c:pt idx="1521">
                  <c:v>676.72775573654826</c:v>
                </c:pt>
                <c:pt idx="1522">
                  <c:v>712.19498055159613</c:v>
                </c:pt>
                <c:pt idx="1523">
                  <c:v>750.42781343197362</c:v>
                </c:pt>
                <c:pt idx="1524">
                  <c:v>572.25583051117428</c:v>
                </c:pt>
                <c:pt idx="1525">
                  <c:v>467.10195388825485</c:v>
                </c:pt>
                <c:pt idx="1526">
                  <c:v>501.05995775019477</c:v>
                </c:pt>
                <c:pt idx="1527">
                  <c:v>488.17177151909704</c:v>
                </c:pt>
                <c:pt idx="1528">
                  <c:v>568.87965878687373</c:v>
                </c:pt>
                <c:pt idx="1529">
                  <c:v>592.3635428296692</c:v>
                </c:pt>
                <c:pt idx="1530">
                  <c:v>534.42031981149398</c:v>
                </c:pt>
                <c:pt idx="1531">
                  <c:v>511.50365707432968</c:v>
                </c:pt>
                <c:pt idx="1532">
                  <c:v>512.86733264554721</c:v>
                </c:pt>
                <c:pt idx="1533">
                  <c:v>556.70561910166464</c:v>
                </c:pt>
                <c:pt idx="1534">
                  <c:v>680.88649796814707</c:v>
                </c:pt>
                <c:pt idx="1535">
                  <c:v>666.43089510569473</c:v>
                </c:pt>
                <c:pt idx="1536">
                  <c:v>850.09389053408972</c:v>
                </c:pt>
                <c:pt idx="1537">
                  <c:v>795.67132927119667</c:v>
                </c:pt>
                <c:pt idx="1538">
                  <c:v>630.20253350171879</c:v>
                </c:pt>
                <c:pt idx="1539">
                  <c:v>556.83866759885564</c:v>
                </c:pt>
                <c:pt idx="1540">
                  <c:v>527.01973819799298</c:v>
                </c:pt>
                <c:pt idx="1541">
                  <c:v>488.15514169307301</c:v>
                </c:pt>
                <c:pt idx="1542">
                  <c:v>489.00326311150775</c:v>
                </c:pt>
                <c:pt idx="1543">
                  <c:v>565.00456598081507</c:v>
                </c:pt>
                <c:pt idx="1544">
                  <c:v>613.03743968855883</c:v>
                </c:pt>
                <c:pt idx="1545">
                  <c:v>599.74817898623212</c:v>
                </c:pt>
                <c:pt idx="1546">
                  <c:v>725.23822597537355</c:v>
                </c:pt>
                <c:pt idx="1547">
                  <c:v>676.52813720690824</c:v>
                </c:pt>
                <c:pt idx="1548">
                  <c:v>631.15062256480428</c:v>
                </c:pt>
                <c:pt idx="1549">
                  <c:v>634.46063217690357</c:v>
                </c:pt>
                <c:pt idx="1550">
                  <c:v>632.01554752333345</c:v>
                </c:pt>
                <c:pt idx="1551">
                  <c:v>645.45535205854969</c:v>
                </c:pt>
                <c:pt idx="1552">
                  <c:v>627.19194698473666</c:v>
                </c:pt>
                <c:pt idx="1553">
                  <c:v>597.00387762169441</c:v>
                </c:pt>
                <c:pt idx="1554">
                  <c:v>599.8646041815748</c:v>
                </c:pt>
                <c:pt idx="1555">
                  <c:v>544.96418168660648</c:v>
                </c:pt>
                <c:pt idx="1556">
                  <c:v>622.05236876920731</c:v>
                </c:pt>
                <c:pt idx="1557">
                  <c:v>686.32619957182533</c:v>
                </c:pt>
                <c:pt idx="1558">
                  <c:v>610.84194517077037</c:v>
                </c:pt>
                <c:pt idx="1559">
                  <c:v>560.63055996837727</c:v>
                </c:pt>
                <c:pt idx="1560">
                  <c:v>542.20347284164245</c:v>
                </c:pt>
                <c:pt idx="1561">
                  <c:v>504.68530658313176</c:v>
                </c:pt>
                <c:pt idx="1562">
                  <c:v>542.60261088246</c:v>
                </c:pt>
                <c:pt idx="1563">
                  <c:v>577.84401439624037</c:v>
                </c:pt>
                <c:pt idx="1564">
                  <c:v>714.60727768824563</c:v>
                </c:pt>
                <c:pt idx="1565">
                  <c:v>814.59301265113209</c:v>
                </c:pt>
                <c:pt idx="1566">
                  <c:v>841.80487128822767</c:v>
                </c:pt>
                <c:pt idx="1567">
                  <c:v>759.29623811706142</c:v>
                </c:pt>
                <c:pt idx="1568">
                  <c:v>776.36830424945379</c:v>
                </c:pt>
                <c:pt idx="1569">
                  <c:v>685.21163673764408</c:v>
                </c:pt>
                <c:pt idx="1570">
                  <c:v>558.85102906667726</c:v>
                </c:pt>
                <c:pt idx="1571">
                  <c:v>524.55843485827734</c:v>
                </c:pt>
                <c:pt idx="1572">
                  <c:v>501.29277795164859</c:v>
                </c:pt>
                <c:pt idx="1573">
                  <c:v>507.01351877295161</c:v>
                </c:pt>
                <c:pt idx="1574">
                  <c:v>485.11188733333984</c:v>
                </c:pt>
                <c:pt idx="1575">
                  <c:v>463.65963836185819</c:v>
                </c:pt>
                <c:pt idx="1576">
                  <c:v>470.81035114374276</c:v>
                </c:pt>
                <c:pt idx="1577">
                  <c:v>484.23050905201615</c:v>
                </c:pt>
                <c:pt idx="1578">
                  <c:v>493.69288655373424</c:v>
                </c:pt>
                <c:pt idx="1579">
                  <c:v>531.19399112343547</c:v>
                </c:pt>
                <c:pt idx="1580">
                  <c:v>531.0276858471874</c:v>
                </c:pt>
                <c:pt idx="1581">
                  <c:v>605.15365965161732</c:v>
                </c:pt>
                <c:pt idx="1582">
                  <c:v>599.16605336369378</c:v>
                </c:pt>
                <c:pt idx="1583">
                  <c:v>578.70885664643879</c:v>
                </c:pt>
                <c:pt idx="1584">
                  <c:v>596.57144344002381</c:v>
                </c:pt>
                <c:pt idx="1585">
                  <c:v>543.30110292989173</c:v>
                </c:pt>
                <c:pt idx="1586">
                  <c:v>487.67287683734577</c:v>
                </c:pt>
                <c:pt idx="1587">
                  <c:v>505.1176884574183</c:v>
                </c:pt>
                <c:pt idx="1588">
                  <c:v>511.88615125437576</c:v>
                </c:pt>
                <c:pt idx="1589">
                  <c:v>539.49266550450909</c:v>
                </c:pt>
                <c:pt idx="1590">
                  <c:v>569.89417167341549</c:v>
                </c:pt>
                <c:pt idx="1591">
                  <c:v>551.40032967113711</c:v>
                </c:pt>
                <c:pt idx="1592">
                  <c:v>583.86467125959336</c:v>
                </c:pt>
                <c:pt idx="1593">
                  <c:v>641.76269416922412</c:v>
                </c:pt>
                <c:pt idx="1594">
                  <c:v>584.164042432977</c:v>
                </c:pt>
                <c:pt idx="1595">
                  <c:v>646.48664019768682</c:v>
                </c:pt>
                <c:pt idx="1596">
                  <c:v>634.34419929391493</c:v>
                </c:pt>
                <c:pt idx="1597">
                  <c:v>542.55271861655774</c:v>
                </c:pt>
                <c:pt idx="1598">
                  <c:v>526.88669460259302</c:v>
                </c:pt>
                <c:pt idx="1599">
                  <c:v>581.50297033690595</c:v>
                </c:pt>
                <c:pt idx="1600">
                  <c:v>570.29332469963595</c:v>
                </c:pt>
                <c:pt idx="1601">
                  <c:v>586.42596261796928</c:v>
                </c:pt>
                <c:pt idx="1602">
                  <c:v>627.69093796118648</c:v>
                </c:pt>
                <c:pt idx="1603">
                  <c:v>580.22233337965201</c:v>
                </c:pt>
                <c:pt idx="1604">
                  <c:v>566.86726882339246</c:v>
                </c:pt>
                <c:pt idx="1605">
                  <c:v>537.54687679646429</c:v>
                </c:pt>
                <c:pt idx="1606">
                  <c:v>577.32843591211304</c:v>
                </c:pt>
                <c:pt idx="1607">
                  <c:v>667.31252247956093</c:v>
                </c:pt>
                <c:pt idx="1608">
                  <c:v>649.61378630682668</c:v>
                </c:pt>
                <c:pt idx="1609">
                  <c:v>558.10262952592586</c:v>
                </c:pt>
                <c:pt idx="1610">
                  <c:v>573.98550141832186</c:v>
                </c:pt>
                <c:pt idx="1611">
                  <c:v>542.73565693997091</c:v>
                </c:pt>
                <c:pt idx="1612">
                  <c:v>470.37798146416031</c:v>
                </c:pt>
                <c:pt idx="1613">
                  <c:v>481.66952659549634</c:v>
                </c:pt>
                <c:pt idx="1614">
                  <c:v>473.67064621553362</c:v>
                </c:pt>
                <c:pt idx="1615">
                  <c:v>496.75279288953863</c:v>
                </c:pt>
                <c:pt idx="1616">
                  <c:v>487.3901699417188</c:v>
                </c:pt>
                <c:pt idx="1617">
                  <c:v>509.62444864349249</c:v>
                </c:pt>
                <c:pt idx="1618">
                  <c:v>572.57182774572038</c:v>
                </c:pt>
                <c:pt idx="1619">
                  <c:v>528.59963240727063</c:v>
                </c:pt>
                <c:pt idx="1620">
                  <c:v>515.71110115278486</c:v>
                </c:pt>
                <c:pt idx="1621">
                  <c:v>529.33137383486439</c:v>
                </c:pt>
                <c:pt idx="1622">
                  <c:v>491.59752058575316</c:v>
                </c:pt>
                <c:pt idx="1623">
                  <c:v>520.7168192172021</c:v>
                </c:pt>
                <c:pt idx="1624">
                  <c:v>528.76593722405278</c:v>
                </c:pt>
                <c:pt idx="1625">
                  <c:v>495.77162637807629</c:v>
                </c:pt>
                <c:pt idx="1626">
                  <c:v>591.26583453251067</c:v>
                </c:pt>
                <c:pt idx="1627">
                  <c:v>600.81263879659389</c:v>
                </c:pt>
                <c:pt idx="1628">
                  <c:v>526.82017281228786</c:v>
                </c:pt>
                <c:pt idx="1629">
                  <c:v>507.16318973376468</c:v>
                </c:pt>
                <c:pt idx="1630">
                  <c:v>573.80255524425615</c:v>
                </c:pt>
                <c:pt idx="1631">
                  <c:v>491.49774134736043</c:v>
                </c:pt>
                <c:pt idx="1632">
                  <c:v>481.83582400133128</c:v>
                </c:pt>
                <c:pt idx="1633">
                  <c:v>530.36246505902682</c:v>
                </c:pt>
                <c:pt idx="1634">
                  <c:v>464.02548794617201</c:v>
                </c:pt>
                <c:pt idx="1635">
                  <c:v>394.86452537564685</c:v>
                </c:pt>
                <c:pt idx="1636">
                  <c:v>371.11837633542677</c:v>
                </c:pt>
                <c:pt idx="1637">
                  <c:v>396.34450695491961</c:v>
                </c:pt>
                <c:pt idx="1638">
                  <c:v>373.92866373910783</c:v>
                </c:pt>
                <c:pt idx="1639">
                  <c:v>406.77091237826659</c:v>
                </c:pt>
                <c:pt idx="1640">
                  <c:v>447.24638158443889</c:v>
                </c:pt>
                <c:pt idx="1641">
                  <c:v>463.44345455800828</c:v>
                </c:pt>
                <c:pt idx="1642">
                  <c:v>461.96342779875107</c:v>
                </c:pt>
                <c:pt idx="1643">
                  <c:v>478.52650963874402</c:v>
                </c:pt>
                <c:pt idx="1644">
                  <c:v>471.75823898015972</c:v>
                </c:pt>
                <c:pt idx="1645">
                  <c:v>479.94003484529748</c:v>
                </c:pt>
                <c:pt idx="1646">
                  <c:v>463.59312026509303</c:v>
                </c:pt>
                <c:pt idx="1647">
                  <c:v>394.88115437878832</c:v>
                </c:pt>
                <c:pt idx="1648">
                  <c:v>386.59991977375847</c:v>
                </c:pt>
                <c:pt idx="1649">
                  <c:v>382.69211406444504</c:v>
                </c:pt>
                <c:pt idx="1650">
                  <c:v>358.21435093174239</c:v>
                </c:pt>
                <c:pt idx="1651">
                  <c:v>378.40184612527906</c:v>
                </c:pt>
                <c:pt idx="1652">
                  <c:v>383.42378806146809</c:v>
                </c:pt>
                <c:pt idx="1653">
                  <c:v>356.96718474727868</c:v>
                </c:pt>
                <c:pt idx="1654">
                  <c:v>337.84398929810169</c:v>
                </c:pt>
                <c:pt idx="1655">
                  <c:v>357.23324685079456</c:v>
                </c:pt>
                <c:pt idx="1656">
                  <c:v>396.17821685938543</c:v>
                </c:pt>
                <c:pt idx="1657">
                  <c:v>408.84954598225266</c:v>
                </c:pt>
                <c:pt idx="1658">
                  <c:v>417.19735388713542</c:v>
                </c:pt>
                <c:pt idx="1659">
                  <c:v>405.45721668247791</c:v>
                </c:pt>
                <c:pt idx="1660">
                  <c:v>402.39747190200302</c:v>
                </c:pt>
                <c:pt idx="1661">
                  <c:v>402.36421382277001</c:v>
                </c:pt>
                <c:pt idx="1662">
                  <c:v>402.23118150926632</c:v>
                </c:pt>
                <c:pt idx="1663">
                  <c:v>390.27492333496906</c:v>
                </c:pt>
                <c:pt idx="1664">
                  <c:v>381.44494274923693</c:v>
                </c:pt>
                <c:pt idx="1665">
                  <c:v>396.74360321598095</c:v>
                </c:pt>
                <c:pt idx="1666">
                  <c:v>421.40452602006735</c:v>
                </c:pt>
                <c:pt idx="1667">
                  <c:v>393.28477042017312</c:v>
                </c:pt>
                <c:pt idx="1668">
                  <c:v>443.25533975831087</c:v>
                </c:pt>
                <c:pt idx="1669">
                  <c:v>464.24167183298215</c:v>
                </c:pt>
                <c:pt idx="1670">
                  <c:v>417.94566462639148</c:v>
                </c:pt>
                <c:pt idx="1671">
                  <c:v>415.85039509840618</c:v>
                </c:pt>
                <c:pt idx="1672">
                  <c:v>408.60010987261944</c:v>
                </c:pt>
                <c:pt idx="1673">
                  <c:v>465.52214626055178</c:v>
                </c:pt>
                <c:pt idx="1674">
                  <c:v>506.2485341977719</c:v>
                </c:pt>
                <c:pt idx="1675">
                  <c:v>478.36021265543206</c:v>
                </c:pt>
                <c:pt idx="1676">
                  <c:v>515.760991901956</c:v>
                </c:pt>
                <c:pt idx="1677">
                  <c:v>511.32072512664888</c:v>
                </c:pt>
                <c:pt idx="1678">
                  <c:v>464.72392830743928</c:v>
                </c:pt>
                <c:pt idx="1679">
                  <c:v>431.59821885400515</c:v>
                </c:pt>
                <c:pt idx="1680">
                  <c:v>417.94566462639148</c:v>
                </c:pt>
                <c:pt idx="1681">
                  <c:v>389.7594248966065</c:v>
                </c:pt>
                <c:pt idx="1682">
                  <c:v>397.57505390507521</c:v>
                </c:pt>
                <c:pt idx="1683">
                  <c:v>407.96820515628121</c:v>
                </c:pt>
                <c:pt idx="1684">
                  <c:v>373.42979604936005</c:v>
                </c:pt>
                <c:pt idx="1685">
                  <c:v>355.65350323395666</c:v>
                </c:pt>
                <c:pt idx="1686">
                  <c:v>350.13271718020644</c:v>
                </c:pt>
                <c:pt idx="1687">
                  <c:v>348.48645928164132</c:v>
                </c:pt>
                <c:pt idx="1688">
                  <c:v>373.19699114297242</c:v>
                </c:pt>
                <c:pt idx="1689">
                  <c:v>359.79409504309422</c:v>
                </c:pt>
                <c:pt idx="1690">
                  <c:v>370.00423910743774</c:v>
                </c:pt>
                <c:pt idx="1691">
                  <c:v>389.12752367602877</c:v>
                </c:pt>
                <c:pt idx="1692">
                  <c:v>371.80016190848528</c:v>
                </c:pt>
                <c:pt idx="1693">
                  <c:v>355.58698771963856</c:v>
                </c:pt>
                <c:pt idx="1694">
                  <c:v>338.94149364968229</c:v>
                </c:pt>
                <c:pt idx="1695">
                  <c:v>340.57112146052538</c:v>
                </c:pt>
                <c:pt idx="1696">
                  <c:v>350.69809874016033</c:v>
                </c:pt>
                <c:pt idx="1697">
                  <c:v>354.78880158712326</c:v>
                </c:pt>
                <c:pt idx="1698">
                  <c:v>347.42221188321548</c:v>
                </c:pt>
                <c:pt idx="1699">
                  <c:v>357.16673132411819</c:v>
                </c:pt>
                <c:pt idx="1700">
                  <c:v>387.79720563958324</c:v>
                </c:pt>
                <c:pt idx="1701">
                  <c:v>402.53050422236726</c:v>
                </c:pt>
                <c:pt idx="1702">
                  <c:v>403.41184348426498</c:v>
                </c:pt>
                <c:pt idx="1703">
                  <c:v>419.94116100215228</c:v>
                </c:pt>
                <c:pt idx="1704">
                  <c:v>443.68770220723917</c:v>
                </c:pt>
                <c:pt idx="1705">
                  <c:v>426.14383925652572</c:v>
                </c:pt>
                <c:pt idx="1706">
                  <c:v>416.13309009553632</c:v>
                </c:pt>
                <c:pt idx="1707">
                  <c:v>392.03759592711816</c:v>
                </c:pt>
                <c:pt idx="1708">
                  <c:v>394.96429939563558</c:v>
                </c:pt>
                <c:pt idx="1709">
                  <c:v>396.71034519250674</c:v>
                </c:pt>
                <c:pt idx="1710">
                  <c:v>375.8243613811083</c:v>
                </c:pt>
                <c:pt idx="1711">
                  <c:v>361.70641729626021</c:v>
                </c:pt>
                <c:pt idx="1712">
                  <c:v>355.58698771963856</c:v>
                </c:pt>
                <c:pt idx="1713">
                  <c:v>355.20452352212857</c:v>
                </c:pt>
                <c:pt idx="1714">
                  <c:v>370.46984866957791</c:v>
                </c:pt>
                <c:pt idx="1715">
                  <c:v>359.74420838207448</c:v>
                </c:pt>
                <c:pt idx="1716">
                  <c:v>357.84851549795547</c:v>
                </c:pt>
                <c:pt idx="1717">
                  <c:v>353.62478027126917</c:v>
                </c:pt>
                <c:pt idx="1718">
                  <c:v>349.80013980640899</c:v>
                </c:pt>
                <c:pt idx="1719">
                  <c:v>342.86590378056894</c:v>
                </c:pt>
                <c:pt idx="1720">
                  <c:v>354.70565720245202</c:v>
                </c:pt>
                <c:pt idx="1721">
                  <c:v>365.34814542458173</c:v>
                </c:pt>
                <c:pt idx="1722">
                  <c:v>373.64597204267335</c:v>
                </c:pt>
                <c:pt idx="1723">
                  <c:v>409.74751615373117</c:v>
                </c:pt>
                <c:pt idx="1724">
                  <c:v>400.55164901840129</c:v>
                </c:pt>
                <c:pt idx="1725">
                  <c:v>395.74586264724906</c:v>
                </c:pt>
                <c:pt idx="1726">
                  <c:v>417.64634030467084</c:v>
                </c:pt>
                <c:pt idx="1727">
                  <c:v>401.46624581252343</c:v>
                </c:pt>
                <c:pt idx="1728">
                  <c:v>377.90297800779405</c:v>
                </c:pt>
                <c:pt idx="1729">
                  <c:v>372.31565837134258</c:v>
                </c:pt>
                <c:pt idx="1730">
                  <c:v>360.35947722397145</c:v>
                </c:pt>
                <c:pt idx="1731">
                  <c:v>376.37311608875319</c:v>
                </c:pt>
                <c:pt idx="1732">
                  <c:v>379.11689051476856</c:v>
                </c:pt>
                <c:pt idx="1733">
                  <c:v>369.32245374276187</c:v>
                </c:pt>
                <c:pt idx="1734">
                  <c:v>367.50990277785326</c:v>
                </c:pt>
                <c:pt idx="1735">
                  <c:v>380.03148232864737</c:v>
                </c:pt>
                <c:pt idx="1736">
                  <c:v>358.94602184926487</c:v>
                </c:pt>
                <c:pt idx="1737">
                  <c:v>345.85909869518332</c:v>
                </c:pt>
                <c:pt idx="1738">
                  <c:v>336.99591780177838</c:v>
                </c:pt>
                <c:pt idx="1739">
                  <c:v>338.95812250405152</c:v>
                </c:pt>
                <c:pt idx="1740">
                  <c:v>341.03672943815849</c:v>
                </c:pt>
                <c:pt idx="1741">
                  <c:v>352.12818165083445</c:v>
                </c:pt>
                <c:pt idx="1742">
                  <c:v>356.30202952537172</c:v>
                </c:pt>
                <c:pt idx="1743">
                  <c:v>355.86967865900868</c:v>
                </c:pt>
                <c:pt idx="1744">
                  <c:v>361.5068706034653</c:v>
                </c:pt>
                <c:pt idx="1745">
                  <c:v>363.03672872193567</c:v>
                </c:pt>
                <c:pt idx="1746">
                  <c:v>371.78353299110609</c:v>
                </c:pt>
                <c:pt idx="1747">
                  <c:v>362.47134633593765</c:v>
                </c:pt>
                <c:pt idx="1748">
                  <c:v>370.08738366942333</c:v>
                </c:pt>
                <c:pt idx="1749">
                  <c:v>357.34964902376083</c:v>
                </c:pt>
                <c:pt idx="1750">
                  <c:v>357.66559778722927</c:v>
                </c:pt>
                <c:pt idx="1751">
                  <c:v>350.914274050752</c:v>
                </c:pt>
                <c:pt idx="1752">
                  <c:v>351.446397911958</c:v>
                </c:pt>
                <c:pt idx="1753">
                  <c:v>340.2718020539192</c:v>
                </c:pt>
                <c:pt idx="1754">
                  <c:v>331.32547991613143</c:v>
                </c:pt>
                <c:pt idx="1755">
                  <c:v>324.1750761360031</c:v>
                </c:pt>
                <c:pt idx="1756">
                  <c:v>329.23024515286266</c:v>
                </c:pt>
                <c:pt idx="1757">
                  <c:v>305.6505446821468</c:v>
                </c:pt>
                <c:pt idx="1758">
                  <c:v>311.03829001392961</c:v>
                </c:pt>
                <c:pt idx="1759">
                  <c:v>309.0760865116203</c:v>
                </c:pt>
                <c:pt idx="1760">
                  <c:v>311.91961869424995</c:v>
                </c:pt>
                <c:pt idx="1761">
                  <c:v>306.94759452297421</c:v>
                </c:pt>
                <c:pt idx="1762">
                  <c:v>311.88636100830172</c:v>
                </c:pt>
                <c:pt idx="1763">
                  <c:v>317.29073493404724</c:v>
                </c:pt>
                <c:pt idx="1764">
                  <c:v>331.39199530816643</c:v>
                </c:pt>
                <c:pt idx="1765">
                  <c:v>331.79108766411287</c:v>
                </c:pt>
                <c:pt idx="1766">
                  <c:v>344.79485153419768</c:v>
                </c:pt>
                <c:pt idx="1767">
                  <c:v>351.59605775303402</c:v>
                </c:pt>
                <c:pt idx="1768">
                  <c:v>354.33982191904551</c:v>
                </c:pt>
                <c:pt idx="1769">
                  <c:v>365.69735233314054</c:v>
                </c:pt>
                <c:pt idx="1770">
                  <c:v>356.55146272745355</c:v>
                </c:pt>
                <c:pt idx="1771">
                  <c:v>368.98987554405568</c:v>
                </c:pt>
                <c:pt idx="1772">
                  <c:v>359.31185733334928</c:v>
                </c:pt>
                <c:pt idx="1773">
                  <c:v>353.17580066026289</c:v>
                </c:pt>
                <c:pt idx="1774">
                  <c:v>343.01556351006008</c:v>
                </c:pt>
                <c:pt idx="1775">
                  <c:v>329.79562594622206</c:v>
                </c:pt>
                <c:pt idx="1776">
                  <c:v>327.03523746595772</c:v>
                </c:pt>
                <c:pt idx="1777">
                  <c:v>337.02917550675221</c:v>
                </c:pt>
                <c:pt idx="1778">
                  <c:v>323.82587040528944</c:v>
                </c:pt>
                <c:pt idx="1779">
                  <c:v>330.9762741108114</c:v>
                </c:pt>
                <c:pt idx="1780">
                  <c:v>327.93319513795399</c:v>
                </c:pt>
                <c:pt idx="1781">
                  <c:v>319.71854601683992</c:v>
                </c:pt>
                <c:pt idx="1782">
                  <c:v>318.47138278369397</c:v>
                </c:pt>
                <c:pt idx="1783">
                  <c:v>316.64221006208896</c:v>
                </c:pt>
                <c:pt idx="1784">
                  <c:v>322.66185132025379</c:v>
                </c:pt>
                <c:pt idx="1785">
                  <c:v>325.68830100035325</c:v>
                </c:pt>
                <c:pt idx="1786">
                  <c:v>329.0972143795571</c:v>
                </c:pt>
                <c:pt idx="1787">
                  <c:v>326.15390866203359</c:v>
                </c:pt>
                <c:pt idx="1788">
                  <c:v>336.97928894931488</c:v>
                </c:pt>
                <c:pt idx="1789">
                  <c:v>339.45698814307724</c:v>
                </c:pt>
                <c:pt idx="1790">
                  <c:v>350.61495439115549</c:v>
                </c:pt>
                <c:pt idx="1791">
                  <c:v>348.12062422702297</c:v>
                </c:pt>
                <c:pt idx="1792">
                  <c:v>341.75177028955164</c:v>
                </c:pt>
                <c:pt idx="1793">
                  <c:v>353.14254291215718</c:v>
                </c:pt>
                <c:pt idx="1794">
                  <c:v>332.25669542097876</c:v>
                </c:pt>
                <c:pt idx="1795">
                  <c:v>336.54693879060767</c:v>
                </c:pt>
                <c:pt idx="1796">
                  <c:v>320.96570926638134</c:v>
                </c:pt>
                <c:pt idx="1797">
                  <c:v>314.38068743945394</c:v>
                </c:pt>
                <c:pt idx="1798">
                  <c:v>321.51446110254204</c:v>
                </c:pt>
                <c:pt idx="1799">
                  <c:v>310.12370364066913</c:v>
                </c:pt>
                <c:pt idx="1800">
                  <c:v>309.12597304186278</c:v>
                </c:pt>
                <c:pt idx="1801">
                  <c:v>303.62182563533378</c:v>
                </c:pt>
                <c:pt idx="1802">
                  <c:v>327.80016437021408</c:v>
                </c:pt>
                <c:pt idx="1803">
                  <c:v>337.64444305998313</c:v>
                </c:pt>
                <c:pt idx="1804">
                  <c:v>333.70340529664605</c:v>
                </c:pt>
                <c:pt idx="1805">
                  <c:v>345.36023282708044</c:v>
                </c:pt>
                <c:pt idx="1806">
                  <c:v>367.17732467631055</c:v>
                </c:pt>
                <c:pt idx="1807">
                  <c:v>361.5068706034653</c:v>
                </c:pt>
                <c:pt idx="1808">
                  <c:v>350.78124308984371</c:v>
                </c:pt>
                <c:pt idx="1809">
                  <c:v>353.79106902159344</c:v>
                </c:pt>
                <c:pt idx="1810">
                  <c:v>361.12440612403623</c:v>
                </c:pt>
                <c:pt idx="1811">
                  <c:v>352.62704783147683</c:v>
                </c:pt>
                <c:pt idx="1812">
                  <c:v>340.12214235281186</c:v>
                </c:pt>
                <c:pt idx="1813">
                  <c:v>337.09569091688451</c:v>
                </c:pt>
                <c:pt idx="1814">
                  <c:v>349.8333975433128</c:v>
                </c:pt>
                <c:pt idx="1815">
                  <c:v>338.1931952203833</c:v>
                </c:pt>
                <c:pt idx="1816">
                  <c:v>321.54771878972116</c:v>
                </c:pt>
                <c:pt idx="1817">
                  <c:v>322.36253213094909</c:v>
                </c:pt>
                <c:pt idx="1818">
                  <c:v>327.30129899592805</c:v>
                </c:pt>
                <c:pt idx="1819">
                  <c:v>309.84101330545889</c:v>
                </c:pt>
                <c:pt idx="1820">
                  <c:v>300.42908727010695</c:v>
                </c:pt>
                <c:pt idx="1821">
                  <c:v>291.49939547509194</c:v>
                </c:pt>
                <c:pt idx="1822">
                  <c:v>292.08140527226351</c:v>
                </c:pt>
                <c:pt idx="1823">
                  <c:v>287.12600710228321</c:v>
                </c:pt>
                <c:pt idx="1824">
                  <c:v>288.00733638731617</c:v>
                </c:pt>
                <c:pt idx="1825">
                  <c:v>280.72389699607618</c:v>
                </c:pt>
                <c:pt idx="1826">
                  <c:v>293.74429033190989</c:v>
                </c:pt>
                <c:pt idx="1827">
                  <c:v>300.01336610896561</c:v>
                </c:pt>
                <c:pt idx="1828">
                  <c:v>-91.575621475730344</c:v>
                </c:pt>
                <c:pt idx="1829">
                  <c:v>319.1365365062718</c:v>
                </c:pt>
                <c:pt idx="1830">
                  <c:v>300.69514881068835</c:v>
                </c:pt>
                <c:pt idx="1831">
                  <c:v>304.93550437199769</c:v>
                </c:pt>
                <c:pt idx="1832">
                  <c:v>308.87654039034135</c:v>
                </c:pt>
                <c:pt idx="1833">
                  <c:v>324.45776649132813</c:v>
                </c:pt>
                <c:pt idx="1834">
                  <c:v>325.77144522524867</c:v>
                </c:pt>
                <c:pt idx="1835">
                  <c:v>330.14483173601371</c:v>
                </c:pt>
                <c:pt idx="1836">
                  <c:v>323.36026276818149</c:v>
                </c:pt>
                <c:pt idx="1837">
                  <c:v>325.03977605198725</c:v>
                </c:pt>
                <c:pt idx="1838">
                  <c:v>338.97475135843791</c:v>
                </c:pt>
                <c:pt idx="1839">
                  <c:v>339.93922494231578</c:v>
                </c:pt>
                <c:pt idx="1840">
                  <c:v>337.54466994178296</c:v>
                </c:pt>
                <c:pt idx="1841">
                  <c:v>359.02916627597205</c:v>
                </c:pt>
                <c:pt idx="1842">
                  <c:v>348.38668608372791</c:v>
                </c:pt>
                <c:pt idx="1843">
                  <c:v>335.34966148027684</c:v>
                </c:pt>
                <c:pt idx="1844">
                  <c:v>340.82055430388476</c:v>
                </c:pt>
                <c:pt idx="1845">
                  <c:v>336.03144438385243</c:v>
                </c:pt>
                <c:pt idx="1846">
                  <c:v>334.31867274387997</c:v>
                </c:pt>
                <c:pt idx="1847">
                  <c:v>321.81378028775117</c:v>
                </c:pt>
                <c:pt idx="1848">
                  <c:v>322.34590328714336</c:v>
                </c:pt>
                <c:pt idx="1849">
                  <c:v>319.86820560583033</c:v>
                </c:pt>
                <c:pt idx="1850">
                  <c:v>313.10026654128166</c:v>
                </c:pt>
                <c:pt idx="1851">
                  <c:v>321.3315438233476</c:v>
                </c:pt>
                <c:pt idx="1852">
                  <c:v>333.22116866108365</c:v>
                </c:pt>
                <c:pt idx="1853">
                  <c:v>336.84625813015657</c:v>
                </c:pt>
                <c:pt idx="1854">
                  <c:v>343.19848095945417</c:v>
                </c:pt>
                <c:pt idx="1855">
                  <c:v>347.40558301841105</c:v>
                </c:pt>
                <c:pt idx="1856">
                  <c:v>350.81450082990682</c:v>
                </c:pt>
                <c:pt idx="1857">
                  <c:v>368.75707081576593</c:v>
                </c:pt>
                <c:pt idx="1858">
                  <c:v>348.81903661456892</c:v>
                </c:pt>
                <c:pt idx="1859">
                  <c:v>350.96416066154387</c:v>
                </c:pt>
                <c:pt idx="1860">
                  <c:v>358.59681526662598</c:v>
                </c:pt>
                <c:pt idx="1861">
                  <c:v>366.1795904753501</c:v>
                </c:pt>
                <c:pt idx="1862">
                  <c:v>362.63763526834151</c:v>
                </c:pt>
                <c:pt idx="1863">
                  <c:v>369.68828978246603</c:v>
                </c:pt>
                <c:pt idx="1864">
                  <c:v>372.68149459931232</c:v>
                </c:pt>
                <c:pt idx="1865">
                  <c:v>371.85004866091333</c:v>
                </c:pt>
                <c:pt idx="1866">
                  <c:v>374.06169513073655</c:v>
                </c:pt>
                <c:pt idx="1867">
                  <c:v>365.83038354124898</c:v>
                </c:pt>
                <c:pt idx="1868">
                  <c:v>367.22721139043091</c:v>
                </c:pt>
                <c:pt idx="1869">
                  <c:v>379.23329309967681</c:v>
                </c:pt>
                <c:pt idx="1870">
                  <c:v>393.53420536835779</c:v>
                </c:pt>
                <c:pt idx="1871">
                  <c:v>376.65580793054409</c:v>
                </c:pt>
                <c:pt idx="1872">
                  <c:v>376.12368212354903</c:v>
                </c:pt>
                <c:pt idx="1873">
                  <c:v>355.48721444911268</c:v>
                </c:pt>
                <c:pt idx="1874">
                  <c:v>349.9664284919844</c:v>
                </c:pt>
                <c:pt idx="1875">
                  <c:v>331.1591914368106</c:v>
                </c:pt>
                <c:pt idx="1876">
                  <c:v>325.27257987843944</c:v>
                </c:pt>
                <c:pt idx="1877">
                  <c:v>328.89766822071829</c:v>
                </c:pt>
                <c:pt idx="1878">
                  <c:v>327.80016437021374</c:v>
                </c:pt>
                <c:pt idx="1879">
                  <c:v>325.88784714039502</c:v>
                </c:pt>
                <c:pt idx="1880">
                  <c:v>336.48042338248229</c:v>
                </c:pt>
                <c:pt idx="1881">
                  <c:v>327.9664528299736</c:v>
                </c:pt>
                <c:pt idx="1882">
                  <c:v>326.27031057833028</c:v>
                </c:pt>
                <c:pt idx="1883">
                  <c:v>317.57342526347105</c:v>
                </c:pt>
                <c:pt idx="1884">
                  <c:v>310.14033248389069</c:v>
                </c:pt>
                <c:pt idx="1885">
                  <c:v>300.12976803458025</c:v>
                </c:pt>
                <c:pt idx="1886">
                  <c:v>296.57119469320321</c:v>
                </c:pt>
                <c:pt idx="1887">
                  <c:v>295.52357722830288</c:v>
                </c:pt>
                <c:pt idx="1888">
                  <c:v>289.786623703619</c:v>
                </c:pt>
                <c:pt idx="1889">
                  <c:v>292.96273436750386</c:v>
                </c:pt>
                <c:pt idx="1890">
                  <c:v>293.54474413048968</c:v>
                </c:pt>
                <c:pt idx="1891">
                  <c:v>287.87430555415432</c:v>
                </c:pt>
                <c:pt idx="1892">
                  <c:v>281.43893797020212</c:v>
                </c:pt>
                <c:pt idx="1893">
                  <c:v>285.26357528411529</c:v>
                </c:pt>
                <c:pt idx="1894">
                  <c:v>274.85390838682247</c:v>
                </c:pt>
                <c:pt idx="1895">
                  <c:v>266.52284453152566</c:v>
                </c:pt>
                <c:pt idx="1896">
                  <c:v>265.27567890660532</c:v>
                </c:pt>
                <c:pt idx="1897">
                  <c:v>260.91891285902864</c:v>
                </c:pt>
                <c:pt idx="1898">
                  <c:v>252.27189252958428</c:v>
                </c:pt>
                <c:pt idx="1899">
                  <c:v>257.95897184948115</c:v>
                </c:pt>
                <c:pt idx="1900">
                  <c:v>259.75489118347576</c:v>
                </c:pt>
                <c:pt idx="1901">
                  <c:v>257.94234296575013</c:v>
                </c:pt>
                <c:pt idx="1902">
                  <c:v>254.69971028325236</c:v>
                </c:pt>
                <c:pt idx="1903">
                  <c:v>267.05496850094454</c:v>
                </c:pt>
                <c:pt idx="1904">
                  <c:v>261.40115038393304</c:v>
                </c:pt>
                <c:pt idx="1905">
                  <c:v>265.12601902484045</c:v>
                </c:pt>
                <c:pt idx="1906">
                  <c:v>259.83803559186617</c:v>
                </c:pt>
                <c:pt idx="1907">
                  <c:v>247.54928699789721</c:v>
                </c:pt>
                <c:pt idx="1908">
                  <c:v>251.6732524745639</c:v>
                </c:pt>
                <c:pt idx="1909">
                  <c:v>238.23710276588378</c:v>
                </c:pt>
                <c:pt idx="1910">
                  <c:v>244.1403630679053</c:v>
                </c:pt>
                <c:pt idx="1911">
                  <c:v>245.81988178300679</c:v>
                </c:pt>
                <c:pt idx="1912">
                  <c:v>247.93175158590267</c:v>
                </c:pt>
                <c:pt idx="1913">
                  <c:v>242.52735977158696</c:v>
                </c:pt>
                <c:pt idx="1914">
                  <c:v>234.32930952879576</c:v>
                </c:pt>
                <c:pt idx="1915">
                  <c:v>240.34897360921764</c:v>
                </c:pt>
                <c:pt idx="1916">
                  <c:v>229.22423358854451</c:v>
                </c:pt>
                <c:pt idx="1917">
                  <c:v>237.78812231419508</c:v>
                </c:pt>
                <c:pt idx="1918">
                  <c:v>227.29527942941357</c:v>
                </c:pt>
                <c:pt idx="1919">
                  <c:v>233.5643796802741</c:v>
                </c:pt>
                <c:pt idx="1920">
                  <c:v>217.66713472240383</c:v>
                </c:pt>
                <c:pt idx="1921">
                  <c:v>222.40637749389393</c:v>
                </c:pt>
                <c:pt idx="1922">
                  <c:v>216.05412906569103</c:v>
                </c:pt>
                <c:pt idx="1923">
                  <c:v>207.68977863789081</c:v>
                </c:pt>
                <c:pt idx="1924">
                  <c:v>211.96341324122687</c:v>
                </c:pt>
                <c:pt idx="1925">
                  <c:v>215.15616710863628</c:v>
                </c:pt>
                <c:pt idx="1926">
                  <c:v>220.76011433118813</c:v>
                </c:pt>
                <c:pt idx="1927">
                  <c:v>212.04655787771688</c:v>
                </c:pt>
                <c:pt idx="1928">
                  <c:v>208.90369046644156</c:v>
                </c:pt>
                <c:pt idx="1929">
                  <c:v>220.66034080210014</c:v>
                </c:pt>
                <c:pt idx="1930">
                  <c:v>208.12213080054352</c:v>
                </c:pt>
                <c:pt idx="1931">
                  <c:v>213.17732491067639</c:v>
                </c:pt>
                <c:pt idx="1932">
                  <c:v>210.61647009872152</c:v>
                </c:pt>
                <c:pt idx="1933">
                  <c:v>211.78049504014004</c:v>
                </c:pt>
                <c:pt idx="1934">
                  <c:v>219.11385104347602</c:v>
                </c:pt>
                <c:pt idx="1935">
                  <c:v>211.5643189828894</c:v>
                </c:pt>
                <c:pt idx="1936">
                  <c:v>221.02617707317381</c:v>
                </c:pt>
                <c:pt idx="1937">
                  <c:v>237.90452465473049</c:v>
                </c:pt>
                <c:pt idx="1938">
                  <c:v>240.74806728008662</c:v>
                </c:pt>
                <c:pt idx="1939">
                  <c:v>234.04661806710661</c:v>
                </c:pt>
                <c:pt idx="1940">
                  <c:v>238.38676291364482</c:v>
                </c:pt>
                <c:pt idx="1941">
                  <c:v>240.1826845766883</c:v>
                </c:pt>
                <c:pt idx="1942">
                  <c:v>212.74497281503045</c:v>
                </c:pt>
                <c:pt idx="1943">
                  <c:v>223.10479212983824</c:v>
                </c:pt>
                <c:pt idx="1944">
                  <c:v>213.89236874665812</c:v>
                </c:pt>
                <c:pt idx="1945">
                  <c:v>207.50686041376525</c:v>
                </c:pt>
                <c:pt idx="1946">
                  <c:v>210.08434439706113</c:v>
                </c:pt>
                <c:pt idx="1947">
                  <c:v>195.41762736995608</c:v>
                </c:pt>
                <c:pt idx="1948">
                  <c:v>192.44104850963103</c:v>
                </c:pt>
                <c:pt idx="1949">
                  <c:v>199.50834466711689</c:v>
                </c:pt>
                <c:pt idx="1950">
                  <c:v>196.63153942134946</c:v>
                </c:pt>
                <c:pt idx="1951">
                  <c:v>185.27397910782506</c:v>
                </c:pt>
                <c:pt idx="1952">
                  <c:v>182.56346358580984</c:v>
                </c:pt>
                <c:pt idx="1953">
                  <c:v>176.56042094823826</c:v>
                </c:pt>
                <c:pt idx="1954">
                  <c:v>181.16663359132522</c:v>
                </c:pt>
                <c:pt idx="1955">
                  <c:v>182.56346358580953</c:v>
                </c:pt>
                <c:pt idx="1956">
                  <c:v>165.96779937048177</c:v>
                </c:pt>
                <c:pt idx="1957">
                  <c:v>173.51732796917361</c:v>
                </c:pt>
                <c:pt idx="1958">
                  <c:v>177.69118786272628</c:v>
                </c:pt>
                <c:pt idx="1959">
                  <c:v>167.31474138080776</c:v>
                </c:pt>
                <c:pt idx="1960">
                  <c:v>170.70704041255254</c:v>
                </c:pt>
                <c:pt idx="1961">
                  <c:v>165.73499459417897</c:v>
                </c:pt>
                <c:pt idx="1962">
                  <c:v>155.07586742143226</c:v>
                </c:pt>
                <c:pt idx="1963">
                  <c:v>164.65411533813875</c:v>
                </c:pt>
                <c:pt idx="1964">
                  <c:v>162.29281026238695</c:v>
                </c:pt>
                <c:pt idx="1965">
                  <c:v>154.34419614357151</c:v>
                </c:pt>
                <c:pt idx="1966">
                  <c:v>157.47042843708951</c:v>
                </c:pt>
                <c:pt idx="1967">
                  <c:v>149.52181909372544</c:v>
                </c:pt>
                <c:pt idx="1968">
                  <c:v>152.84759602228536</c:v>
                </c:pt>
                <c:pt idx="1969">
                  <c:v>154.46059838768065</c:v>
                </c:pt>
                <c:pt idx="1970">
                  <c:v>156.7054991474763</c:v>
                </c:pt>
                <c:pt idx="1971">
                  <c:v>145.64729109028278</c:v>
                </c:pt>
                <c:pt idx="1972">
                  <c:v>167.16508114998686</c:v>
                </c:pt>
                <c:pt idx="1973">
                  <c:v>158.66770920247734</c:v>
                </c:pt>
                <c:pt idx="1974">
                  <c:v>151.43414063359972</c:v>
                </c:pt>
                <c:pt idx="1975">
                  <c:v>152.43187382021375</c:v>
                </c:pt>
                <c:pt idx="1976">
                  <c:v>139.96022029740593</c:v>
                </c:pt>
                <c:pt idx="1977">
                  <c:v>139.24517965979251</c:v>
                </c:pt>
                <c:pt idx="1978">
                  <c:v>142.97004358518598</c:v>
                </c:pt>
                <c:pt idx="1979">
                  <c:v>140.45908591746786</c:v>
                </c:pt>
                <c:pt idx="1980">
                  <c:v>136.01918364691375</c:v>
                </c:pt>
                <c:pt idx="1981">
                  <c:v>136.31850277367033</c:v>
                </c:pt>
                <c:pt idx="1982">
                  <c:v>130.03280530393309</c:v>
                </c:pt>
                <c:pt idx="1983">
                  <c:v>129.56719845128026</c:v>
                </c:pt>
                <c:pt idx="1984">
                  <c:v>135.43717428861376</c:v>
                </c:pt>
                <c:pt idx="1985">
                  <c:v>146.01312624857638</c:v>
                </c:pt>
                <c:pt idx="1986">
                  <c:v>137.31623333255069</c:v>
                </c:pt>
                <c:pt idx="1987">
                  <c:v>133.30868355224942</c:v>
                </c:pt>
                <c:pt idx="1988">
                  <c:v>131.52939911403968</c:v>
                </c:pt>
                <c:pt idx="1989">
                  <c:v>130.5815563051909</c:v>
                </c:pt>
                <c:pt idx="1990">
                  <c:v>131.41299735407986</c:v>
                </c:pt>
                <c:pt idx="1991">
                  <c:v>129.00181877340245</c:v>
                </c:pt>
                <c:pt idx="1992">
                  <c:v>144.30035274848655</c:v>
                </c:pt>
                <c:pt idx="1993">
                  <c:v>116.44708644939062</c:v>
                </c:pt>
                <c:pt idx="1994">
                  <c:v>131.52939911403968</c:v>
                </c:pt>
                <c:pt idx="1995">
                  <c:v>123.53094320490912</c:v>
                </c:pt>
                <c:pt idx="1996">
                  <c:v>132.0947791363111</c:v>
                </c:pt>
                <c:pt idx="1997">
                  <c:v>130.51504102843177</c:v>
                </c:pt>
                <c:pt idx="1998">
                  <c:v>128.20363583450177</c:v>
                </c:pt>
                <c:pt idx="1999">
                  <c:v>134.07360979484218</c:v>
                </c:pt>
                <c:pt idx="2000">
                  <c:v>131.13030737896338</c:v>
                </c:pt>
                <c:pt idx="2001">
                  <c:v>116.41382894204837</c:v>
                </c:pt>
                <c:pt idx="2002">
                  <c:v>106.58625191441506</c:v>
                </c:pt>
                <c:pt idx="2003">
                  <c:v>114.71769653997869</c:v>
                </c:pt>
                <c:pt idx="2004">
                  <c:v>108.96415659307725</c:v>
                </c:pt>
                <c:pt idx="2005">
                  <c:v>114.16894802280626</c:v>
                </c:pt>
                <c:pt idx="2006">
                  <c:v>114.85072649848442</c:v>
                </c:pt>
                <c:pt idx="2007">
                  <c:v>110.66028566733129</c:v>
                </c:pt>
                <c:pt idx="2008">
                  <c:v>111.27554842741098</c:v>
                </c:pt>
                <c:pt idx="2009">
                  <c:v>112.65573293591665</c:v>
                </c:pt>
                <c:pt idx="2010">
                  <c:v>111.09263245782819</c:v>
                </c:pt>
                <c:pt idx="2011">
                  <c:v>111.04274628633969</c:v>
                </c:pt>
                <c:pt idx="2012">
                  <c:v>122.96556442681543</c:v>
                </c:pt>
                <c:pt idx="2013">
                  <c:v>113.83637321251834</c:v>
                </c:pt>
                <c:pt idx="2014">
                  <c:v>116.43045769567554</c:v>
                </c:pt>
                <c:pt idx="2015">
                  <c:v>109.41313183567573</c:v>
                </c:pt>
                <c:pt idx="2016">
                  <c:v>107.7835183434984</c:v>
                </c:pt>
                <c:pt idx="2017">
                  <c:v>107.89991927486703</c:v>
                </c:pt>
                <c:pt idx="2018">
                  <c:v>102.84479787100179</c:v>
                </c:pt>
                <c:pt idx="2019">
                  <c:v>97.340713597570328</c:v>
                </c:pt>
                <c:pt idx="2020">
                  <c:v>96.126823650845623</c:v>
                </c:pt>
                <c:pt idx="2021">
                  <c:v>106.20379191896994</c:v>
                </c:pt>
                <c:pt idx="2022">
                  <c:v>102.04662172621534</c:v>
                </c:pt>
                <c:pt idx="2023">
                  <c:v>96.243224028320384</c:v>
                </c:pt>
                <c:pt idx="2024">
                  <c:v>93.715674353433954</c:v>
                </c:pt>
                <c:pt idx="2025">
                  <c:v>91.121613295974953</c:v>
                </c:pt>
                <c:pt idx="2026">
                  <c:v>88.910012515433365</c:v>
                </c:pt>
                <c:pt idx="2027">
                  <c:v>93.283330623807643</c:v>
                </c:pt>
                <c:pt idx="2028">
                  <c:v>83.755163139880452</c:v>
                </c:pt>
                <c:pt idx="2029">
                  <c:v>82.940365643947047</c:v>
                </c:pt>
                <c:pt idx="2030">
                  <c:v>84.919160178321576</c:v>
                </c:pt>
                <c:pt idx="2031">
                  <c:v>76.804453477896061</c:v>
                </c:pt>
                <c:pt idx="2032">
                  <c:v>81.294143232967954</c:v>
                </c:pt>
                <c:pt idx="2033">
                  <c:v>82.025797454519321</c:v>
                </c:pt>
                <c:pt idx="2034">
                  <c:v>79.198953249120592</c:v>
                </c:pt>
                <c:pt idx="2035">
                  <c:v>84.586589522562164</c:v>
                </c:pt>
                <c:pt idx="2036">
                  <c:v>67.243117574863533</c:v>
                </c:pt>
                <c:pt idx="2037">
                  <c:v>70.635306677056519</c:v>
                </c:pt>
                <c:pt idx="2038">
                  <c:v>73.66167766495451</c:v>
                </c:pt>
                <c:pt idx="2039">
                  <c:v>75.806746229440733</c:v>
                </c:pt>
                <c:pt idx="2040">
                  <c:v>75.407663495787062</c:v>
                </c:pt>
                <c:pt idx="2041">
                  <c:v>69.221893641549428</c:v>
                </c:pt>
                <c:pt idx="2042">
                  <c:v>66.511469937440538</c:v>
                </c:pt>
                <c:pt idx="2043">
                  <c:v>63.518369742941303</c:v>
                </c:pt>
                <c:pt idx="2044">
                  <c:v>60.375621257237121</c:v>
                </c:pt>
                <c:pt idx="2045">
                  <c:v>68.822812547562236</c:v>
                </c:pt>
                <c:pt idx="2046">
                  <c:v>68.107792514269434</c:v>
                </c:pt>
                <c:pt idx="2047">
                  <c:v>58.795935545914389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data!$AD$6</c:f>
              <c:strCache>
                <c:ptCount val="1"/>
                <c:pt idx="0">
                  <c:v>Deut - filter measurement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data!$AD$7:$AD$2054</c:f>
              <c:numCache>
                <c:formatCode>0.00</c:formatCode>
                <c:ptCount val="2048"/>
                <c:pt idx="0">
                  <c:v>0.21412026259444444</c:v>
                </c:pt>
                <c:pt idx="1">
                  <c:v>-4.9881778510793749E-2</c:v>
                </c:pt>
                <c:pt idx="2">
                  <c:v>-0.40434310219212327</c:v>
                </c:pt>
                <c:pt idx="3">
                  <c:v>-1.6627259874756627E-2</c:v>
                </c:pt>
                <c:pt idx="4">
                  <c:v>0.14611201208880686</c:v>
                </c:pt>
                <c:pt idx="5">
                  <c:v>3.9650385369901358</c:v>
                </c:pt>
                <c:pt idx="6">
                  <c:v>12.251760368724417</c:v>
                </c:pt>
                <c:pt idx="7">
                  <c:v>18.284482224896237</c:v>
                </c:pt>
                <c:pt idx="8">
                  <c:v>32.25789798506559</c:v>
                </c:pt>
                <c:pt idx="9">
                  <c:v>28.716048569011747</c:v>
                </c:pt>
                <c:pt idx="10">
                  <c:v>35.735825777513519</c:v>
                </c:pt>
                <c:pt idx="11">
                  <c:v>40.897831144169324</c:v>
                </c:pt>
                <c:pt idx="12">
                  <c:v>34.40293089892576</c:v>
                </c:pt>
                <c:pt idx="13">
                  <c:v>41.315969904651347</c:v>
                </c:pt>
                <c:pt idx="14">
                  <c:v>41.113951303711467</c:v>
                </c:pt>
                <c:pt idx="15">
                  <c:v>42.677891773270296</c:v>
                </c:pt>
                <c:pt idx="16">
                  <c:v>53.753451518836798</c:v>
                </c:pt>
                <c:pt idx="17">
                  <c:v>50.909974431696661</c:v>
                </c:pt>
                <c:pt idx="18">
                  <c:v>56.723765883355384</c:v>
                </c:pt>
                <c:pt idx="19">
                  <c:v>59.251285384943444</c:v>
                </c:pt>
                <c:pt idx="20">
                  <c:v>51.381654759827555</c:v>
                </c:pt>
                <c:pt idx="21">
                  <c:v>63.292359695419819</c:v>
                </c:pt>
                <c:pt idx="22">
                  <c:v>68.918845192594773</c:v>
                </c:pt>
                <c:pt idx="23">
                  <c:v>68.124774263042681</c:v>
                </c:pt>
                <c:pt idx="24">
                  <c:v>74.832520743694587</c:v>
                </c:pt>
                <c:pt idx="25">
                  <c:v>71.92333996310218</c:v>
                </c:pt>
                <c:pt idx="26">
                  <c:v>78.304566411155534</c:v>
                </c:pt>
                <c:pt idx="27">
                  <c:v>80.454569955971735</c:v>
                </c:pt>
                <c:pt idx="28">
                  <c:v>88.272044459154031</c:v>
                </c:pt>
                <c:pt idx="29">
                  <c:v>90.881479447173092</c:v>
                </c:pt>
                <c:pt idx="30">
                  <c:v>97.475785902726827</c:v>
                </c:pt>
                <c:pt idx="31">
                  <c:v>99.758379890816798</c:v>
                </c:pt>
                <c:pt idx="32">
                  <c:v>120.47124737632505</c:v>
                </c:pt>
                <c:pt idx="33">
                  <c:v>104.27369928566485</c:v>
                </c:pt>
                <c:pt idx="34">
                  <c:v>112.56658527971494</c:v>
                </c:pt>
                <c:pt idx="35">
                  <c:v>113.65314132455403</c:v>
                </c:pt>
                <c:pt idx="36">
                  <c:v>130.53166984752161</c:v>
                </c:pt>
                <c:pt idx="37">
                  <c:v>138.63115448284412</c:v>
                </c:pt>
                <c:pt idx="38">
                  <c:v>135.71351863546715</c:v>
                </c:pt>
                <c:pt idx="39">
                  <c:v>148.88060160953668</c:v>
                </c:pt>
                <c:pt idx="40">
                  <c:v>154.4273406034691</c:v>
                </c:pt>
                <c:pt idx="41">
                  <c:v>156.85891499257283</c:v>
                </c:pt>
                <c:pt idx="42">
                  <c:v>168.83418897323912</c:v>
                </c:pt>
                <c:pt idx="43">
                  <c:v>174.16762642774734</c:v>
                </c:pt>
                <c:pt idx="44">
                  <c:v>188.16261423090421</c:v>
                </c:pt>
                <c:pt idx="45">
                  <c:v>180.06078230770086</c:v>
                </c:pt>
                <c:pt idx="46">
                  <c:v>202.3685209018943</c:v>
                </c:pt>
                <c:pt idx="47">
                  <c:v>213.63129662044506</c:v>
                </c:pt>
                <c:pt idx="48">
                  <c:v>207.99498746585013</c:v>
                </c:pt>
                <c:pt idx="49">
                  <c:v>236.18769538095958</c:v>
                </c:pt>
                <c:pt idx="50">
                  <c:v>237.31080645482476</c:v>
                </c:pt>
                <c:pt idx="51">
                  <c:v>249.47587686247849</c:v>
                </c:pt>
                <c:pt idx="52">
                  <c:v>245.25912297117705</c:v>
                </c:pt>
                <c:pt idx="53">
                  <c:v>269.01441467908614</c:v>
                </c:pt>
                <c:pt idx="54">
                  <c:v>271.03833538886124</c:v>
                </c:pt>
                <c:pt idx="55">
                  <c:v>283.14807695555248</c:v>
                </c:pt>
                <c:pt idx="56">
                  <c:v>291.1867511489113</c:v>
                </c:pt>
                <c:pt idx="57">
                  <c:v>301.83452026530813</c:v>
                </c:pt>
                <c:pt idx="58">
                  <c:v>312.21214981416455</c:v>
                </c:pt>
                <c:pt idx="59">
                  <c:v>325.81577527858832</c:v>
                </c:pt>
                <c:pt idx="60">
                  <c:v>331.79317534084191</c:v>
                </c:pt>
                <c:pt idx="61">
                  <c:v>345.36966117329615</c:v>
                </c:pt>
                <c:pt idx="62">
                  <c:v>358.4330728650533</c:v>
                </c:pt>
                <c:pt idx="63">
                  <c:v>373.29688214997856</c:v>
                </c:pt>
                <c:pt idx="64">
                  <c:v>376.27394781586611</c:v>
                </c:pt>
                <c:pt idx="65">
                  <c:v>391.18879867313876</c:v>
                </c:pt>
                <c:pt idx="66">
                  <c:v>394.63288168388067</c:v>
                </c:pt>
                <c:pt idx="67">
                  <c:v>424.33088092680669</c:v>
                </c:pt>
                <c:pt idx="68">
                  <c:v>429.90976016952175</c:v>
                </c:pt>
                <c:pt idx="69">
                  <c:v>438.98453702981186</c:v>
                </c:pt>
                <c:pt idx="70">
                  <c:v>452.45945932198964</c:v>
                </c:pt>
                <c:pt idx="71">
                  <c:v>457.55422625634969</c:v>
                </c:pt>
                <c:pt idx="72">
                  <c:v>470.91619163829836</c:v>
                </c:pt>
                <c:pt idx="73">
                  <c:v>485.2282958320904</c:v>
                </c:pt>
                <c:pt idx="74">
                  <c:v>496.17074485661487</c:v>
                </c:pt>
                <c:pt idx="75">
                  <c:v>496.8548318027739</c:v>
                </c:pt>
                <c:pt idx="76">
                  <c:v>514.09373926366811</c:v>
                </c:pt>
                <c:pt idx="77">
                  <c:v>529.61702962855111</c:v>
                </c:pt>
                <c:pt idx="78">
                  <c:v>548.29034969648887</c:v>
                </c:pt>
                <c:pt idx="79">
                  <c:v>552.04996112874983</c:v>
                </c:pt>
                <c:pt idx="80">
                  <c:v>568.66182149596341</c:v>
                </c:pt>
                <c:pt idx="81">
                  <c:v>583.91456644520781</c:v>
                </c:pt>
                <c:pt idx="82">
                  <c:v>596.987245531849</c:v>
                </c:pt>
                <c:pt idx="83">
                  <c:v>604.48105516775036</c:v>
                </c:pt>
                <c:pt idx="84">
                  <c:v>621.05917424593679</c:v>
                </c:pt>
                <c:pt idx="85">
                  <c:v>633.80231202758557</c:v>
                </c:pt>
                <c:pt idx="86">
                  <c:v>649.04544619366038</c:v>
                </c:pt>
                <c:pt idx="87">
                  <c:v>666.35351957524495</c:v>
                </c:pt>
                <c:pt idx="88">
                  <c:v>675.30251982665061</c:v>
                </c:pt>
                <c:pt idx="89">
                  <c:v>702.07218858648093</c:v>
                </c:pt>
                <c:pt idx="90">
                  <c:v>711.82129687045585</c:v>
                </c:pt>
                <c:pt idx="91">
                  <c:v>724.76116597113082</c:v>
                </c:pt>
                <c:pt idx="92">
                  <c:v>737.76975118167411</c:v>
                </c:pt>
                <c:pt idx="93">
                  <c:v>759.08089932549274</c:v>
                </c:pt>
                <c:pt idx="94">
                  <c:v>765.74437284784415</c:v>
                </c:pt>
                <c:pt idx="95">
                  <c:v>774.84362181290192</c:v>
                </c:pt>
                <c:pt idx="96">
                  <c:v>785.2258213574413</c:v>
                </c:pt>
                <c:pt idx="97">
                  <c:v>798.10094774621291</c:v>
                </c:pt>
                <c:pt idx="98">
                  <c:v>829.27204708145791</c:v>
                </c:pt>
                <c:pt idx="99">
                  <c:v>837.35175353886859</c:v>
                </c:pt>
                <c:pt idx="100">
                  <c:v>843.1956932953326</c:v>
                </c:pt>
                <c:pt idx="101">
                  <c:v>862.96023709992505</c:v>
                </c:pt>
                <c:pt idx="102">
                  <c:v>872.68375253505974</c:v>
                </c:pt>
                <c:pt idx="103">
                  <c:v>873.04457080436896</c:v>
                </c:pt>
                <c:pt idx="104">
                  <c:v>895.39726375171006</c:v>
                </c:pt>
                <c:pt idx="105">
                  <c:v>907.37685873084661</c:v>
                </c:pt>
                <c:pt idx="106">
                  <c:v>919.87880912743083</c:v>
                </c:pt>
                <c:pt idx="107">
                  <c:v>925.6749521156454</c:v>
                </c:pt>
                <c:pt idx="108">
                  <c:v>944.20932177033251</c:v>
                </c:pt>
                <c:pt idx="109">
                  <c:v>954.55109651164969</c:v>
                </c:pt>
                <c:pt idx="110">
                  <c:v>956.86600392467301</c:v>
                </c:pt>
                <c:pt idx="111">
                  <c:v>963.20704720254696</c:v>
                </c:pt>
                <c:pt idx="112">
                  <c:v>980.13040311212012</c:v>
                </c:pt>
                <c:pt idx="113">
                  <c:v>989.11439304742805</c:v>
                </c:pt>
                <c:pt idx="114">
                  <c:v>991.12475430587688</c:v>
                </c:pt>
                <c:pt idx="115">
                  <c:v>989.62799880114221</c:v>
                </c:pt>
                <c:pt idx="116">
                  <c:v>1003.465116011185</c:v>
                </c:pt>
                <c:pt idx="117">
                  <c:v>1001.4022122509923</c:v>
                </c:pt>
                <c:pt idx="118">
                  <c:v>1009.6133474759808</c:v>
                </c:pt>
                <c:pt idx="119">
                  <c:v>1019.9211876047485</c:v>
                </c:pt>
                <c:pt idx="120">
                  <c:v>1031.8285863137273</c:v>
                </c:pt>
                <c:pt idx="121">
                  <c:v>1032.5334031621649</c:v>
                </c:pt>
                <c:pt idx="122">
                  <c:v>1038.258795045745</c:v>
                </c:pt>
                <c:pt idx="123">
                  <c:v>1042.2832215061812</c:v>
                </c:pt>
                <c:pt idx="124">
                  <c:v>1045.8240613439814</c:v>
                </c:pt>
                <c:pt idx="125">
                  <c:v>1048.1993359661158</c:v>
                </c:pt>
                <c:pt idx="126">
                  <c:v>1051.7777892175463</c:v>
                </c:pt>
                <c:pt idx="127">
                  <c:v>1056.5388094979774</c:v>
                </c:pt>
                <c:pt idx="128">
                  <c:v>1060.954063906825</c:v>
                </c:pt>
                <c:pt idx="129">
                  <c:v>1056.2551306736327</c:v>
                </c:pt>
                <c:pt idx="130">
                  <c:v>1061.852619250622</c:v>
                </c:pt>
                <c:pt idx="131">
                  <c:v>1074.7635028453183</c:v>
                </c:pt>
                <c:pt idx="132">
                  <c:v>1063.1367631686974</c:v>
                </c:pt>
                <c:pt idx="133">
                  <c:v>1074.2634035047095</c:v>
                </c:pt>
                <c:pt idx="134">
                  <c:v>1062.1281798019731</c:v>
                </c:pt>
                <c:pt idx="135">
                  <c:v>1070.0841690146051</c:v>
                </c:pt>
                <c:pt idx="136">
                  <c:v>1074.4714117684791</c:v>
                </c:pt>
                <c:pt idx="137">
                  <c:v>1077.6951947651962</c:v>
                </c:pt>
                <c:pt idx="138">
                  <c:v>1083.9295786486962</c:v>
                </c:pt>
                <c:pt idx="139">
                  <c:v>1081.8768327423777</c:v>
                </c:pt>
                <c:pt idx="140">
                  <c:v>1081.4745959322738</c:v>
                </c:pt>
                <c:pt idx="141">
                  <c:v>1090.9070195959034</c:v>
                </c:pt>
                <c:pt idx="142">
                  <c:v>1079.8494972556998</c:v>
                </c:pt>
                <c:pt idx="143">
                  <c:v>1086.4308184388722</c:v>
                </c:pt>
                <c:pt idx="144">
                  <c:v>1083.9952843666213</c:v>
                </c:pt>
                <c:pt idx="145">
                  <c:v>1091.0749136379109</c:v>
                </c:pt>
                <c:pt idx="146">
                  <c:v>1078.109710614674</c:v>
                </c:pt>
                <c:pt idx="147">
                  <c:v>1070.6429588429203</c:v>
                </c:pt>
                <c:pt idx="148">
                  <c:v>1081.2103961636694</c:v>
                </c:pt>
                <c:pt idx="149">
                  <c:v>1087.4156408008741</c:v>
                </c:pt>
                <c:pt idx="150">
                  <c:v>1075.9547898167609</c:v>
                </c:pt>
                <c:pt idx="151">
                  <c:v>1078.4243565640086</c:v>
                </c:pt>
                <c:pt idx="152">
                  <c:v>1077.3797239543592</c:v>
                </c:pt>
                <c:pt idx="153">
                  <c:v>1082.1561207327566</c:v>
                </c:pt>
                <c:pt idx="154">
                  <c:v>1083.236341910211</c:v>
                </c:pt>
                <c:pt idx="155">
                  <c:v>1076.1137337418113</c:v>
                </c:pt>
                <c:pt idx="156">
                  <c:v>1080.707891774475</c:v>
                </c:pt>
                <c:pt idx="157">
                  <c:v>1088.5296649601869</c:v>
                </c:pt>
                <c:pt idx="158">
                  <c:v>1097.9407165545092</c:v>
                </c:pt>
                <c:pt idx="159">
                  <c:v>1089.0100163836214</c:v>
                </c:pt>
                <c:pt idx="160">
                  <c:v>1091.450073486785</c:v>
                </c:pt>
                <c:pt idx="161">
                  <c:v>1075.1137700859617</c:v>
                </c:pt>
                <c:pt idx="162">
                  <c:v>1079.3284146121384</c:v>
                </c:pt>
                <c:pt idx="163">
                  <c:v>1082.4546771490334</c:v>
                </c:pt>
                <c:pt idx="164">
                  <c:v>1082.2909849667678</c:v>
                </c:pt>
                <c:pt idx="165">
                  <c:v>1078.0671834439545</c:v>
                </c:pt>
                <c:pt idx="166">
                  <c:v>1080.1438938014549</c:v>
                </c:pt>
                <c:pt idx="167">
                  <c:v>1089.7340877487031</c:v>
                </c:pt>
                <c:pt idx="168">
                  <c:v>1075.4759605568388</c:v>
                </c:pt>
                <c:pt idx="169">
                  <c:v>1073.0065771038601</c:v>
                </c:pt>
                <c:pt idx="170">
                  <c:v>1088.2057851400878</c:v>
                </c:pt>
                <c:pt idx="171">
                  <c:v>1082.716116392927</c:v>
                </c:pt>
                <c:pt idx="172">
                  <c:v>1087.9185257233378</c:v>
                </c:pt>
                <c:pt idx="173">
                  <c:v>1090.6285277877573</c:v>
                </c:pt>
                <c:pt idx="174">
                  <c:v>1079.651993090946</c:v>
                </c:pt>
                <c:pt idx="175">
                  <c:v>1087.9026507247722</c:v>
                </c:pt>
                <c:pt idx="176">
                  <c:v>1092.3522578615775</c:v>
                </c:pt>
                <c:pt idx="177">
                  <c:v>1102.1313211922413</c:v>
                </c:pt>
                <c:pt idx="178">
                  <c:v>1091.0792241591553</c:v>
                </c:pt>
                <c:pt idx="179">
                  <c:v>1118.3885218459718</c:v>
                </c:pt>
                <c:pt idx="180">
                  <c:v>1099.9203386996705</c:v>
                </c:pt>
                <c:pt idx="181">
                  <c:v>1099.2503773221506</c:v>
                </c:pt>
                <c:pt idx="182">
                  <c:v>1107.4824817471033</c:v>
                </c:pt>
                <c:pt idx="183">
                  <c:v>1114.8254823942416</c:v>
                </c:pt>
                <c:pt idx="184">
                  <c:v>1124.4197458954573</c:v>
                </c:pt>
                <c:pt idx="185">
                  <c:v>1129.5778716836953</c:v>
                </c:pt>
                <c:pt idx="186">
                  <c:v>1131.0585703788963</c:v>
                </c:pt>
                <c:pt idx="187">
                  <c:v>1129.225494136834</c:v>
                </c:pt>
                <c:pt idx="188">
                  <c:v>1160.1816120392166</c:v>
                </c:pt>
                <c:pt idx="189">
                  <c:v>1139.8758555105753</c:v>
                </c:pt>
                <c:pt idx="190">
                  <c:v>1165.4433899509206</c:v>
                </c:pt>
                <c:pt idx="191">
                  <c:v>1156.9968709600296</c:v>
                </c:pt>
                <c:pt idx="192">
                  <c:v>1170.3563531720188</c:v>
                </c:pt>
                <c:pt idx="193">
                  <c:v>1178.3907726379873</c:v>
                </c:pt>
                <c:pt idx="194">
                  <c:v>1177.9321599660695</c:v>
                </c:pt>
                <c:pt idx="195">
                  <c:v>1195.6676227457731</c:v>
                </c:pt>
                <c:pt idx="196">
                  <c:v>1198.4073759773185</c:v>
                </c:pt>
                <c:pt idx="197">
                  <c:v>1209.3344815289618</c:v>
                </c:pt>
                <c:pt idx="198">
                  <c:v>1218.5020260601173</c:v>
                </c:pt>
                <c:pt idx="199">
                  <c:v>1235.2868126459196</c:v>
                </c:pt>
                <c:pt idx="200">
                  <c:v>1239.2327155589142</c:v>
                </c:pt>
                <c:pt idx="201">
                  <c:v>1234.9076699758186</c:v>
                </c:pt>
                <c:pt idx="202">
                  <c:v>1254.6265861914956</c:v>
                </c:pt>
                <c:pt idx="203">
                  <c:v>1263.631122237854</c:v>
                </c:pt>
                <c:pt idx="204">
                  <c:v>1264.1409634123349</c:v>
                </c:pt>
                <c:pt idx="205">
                  <c:v>1282.9007807334046</c:v>
                </c:pt>
                <c:pt idx="206">
                  <c:v>1297.1564497704242</c:v>
                </c:pt>
                <c:pt idx="207">
                  <c:v>1300.403534263098</c:v>
                </c:pt>
                <c:pt idx="208">
                  <c:v>1316.8909767306186</c:v>
                </c:pt>
                <c:pt idx="209">
                  <c:v>1323.8389256272901</c:v>
                </c:pt>
                <c:pt idx="210">
                  <c:v>1328.049071858645</c:v>
                </c:pt>
                <c:pt idx="211">
                  <c:v>1327.5351006548613</c:v>
                </c:pt>
                <c:pt idx="212">
                  <c:v>1344.5454829674243</c:v>
                </c:pt>
                <c:pt idx="213">
                  <c:v>1358.7030129004436</c:v>
                </c:pt>
                <c:pt idx="214">
                  <c:v>1363.1345939637104</c:v>
                </c:pt>
                <c:pt idx="215">
                  <c:v>1388.4692141025678</c:v>
                </c:pt>
                <c:pt idx="216">
                  <c:v>1383.6398360824421</c:v>
                </c:pt>
                <c:pt idx="217">
                  <c:v>1391.8050714763274</c:v>
                </c:pt>
                <c:pt idx="218">
                  <c:v>1396.2875861950533</c:v>
                </c:pt>
                <c:pt idx="219">
                  <c:v>1408.2865040204247</c:v>
                </c:pt>
                <c:pt idx="220">
                  <c:v>1422.3349727443313</c:v>
                </c:pt>
                <c:pt idx="221">
                  <c:v>1422.6648817251307</c:v>
                </c:pt>
                <c:pt idx="222">
                  <c:v>1438.8964598229361</c:v>
                </c:pt>
                <c:pt idx="223">
                  <c:v>1442.0775155381175</c:v>
                </c:pt>
                <c:pt idx="224">
                  <c:v>1452.3584014684625</c:v>
                </c:pt>
                <c:pt idx="225">
                  <c:v>1465.324280133636</c:v>
                </c:pt>
                <c:pt idx="226">
                  <c:v>1462.7712828838376</c:v>
                </c:pt>
                <c:pt idx="227">
                  <c:v>1481.4095672355509</c:v>
                </c:pt>
                <c:pt idx="228">
                  <c:v>1480.9022771466136</c:v>
                </c:pt>
                <c:pt idx="229">
                  <c:v>1496.2800972465557</c:v>
                </c:pt>
                <c:pt idx="230">
                  <c:v>1505.7350482550855</c:v>
                </c:pt>
                <c:pt idx="231">
                  <c:v>1506.6615647155934</c:v>
                </c:pt>
                <c:pt idx="232">
                  <c:v>1498.3614437539179</c:v>
                </c:pt>
                <c:pt idx="233">
                  <c:v>1515.1458831529294</c:v>
                </c:pt>
                <c:pt idx="234">
                  <c:v>1519.7561441306048</c:v>
                </c:pt>
                <c:pt idx="235">
                  <c:v>1536.0110452076847</c:v>
                </c:pt>
                <c:pt idx="236">
                  <c:v>1520.8797541726767</c:v>
                </c:pt>
                <c:pt idx="237">
                  <c:v>1542.9673708013665</c:v>
                </c:pt>
                <c:pt idx="238">
                  <c:v>1521.6802877639948</c:v>
                </c:pt>
                <c:pt idx="239">
                  <c:v>1543.3301134048279</c:v>
                </c:pt>
                <c:pt idx="240">
                  <c:v>1542.7850850789225</c:v>
                </c:pt>
                <c:pt idx="241">
                  <c:v>1540.0083614301068</c:v>
                </c:pt>
                <c:pt idx="242">
                  <c:v>1549.5329441813255</c:v>
                </c:pt>
                <c:pt idx="243">
                  <c:v>1550.6348364042324</c:v>
                </c:pt>
                <c:pt idx="244">
                  <c:v>1570.4001311592099</c:v>
                </c:pt>
                <c:pt idx="245">
                  <c:v>1564.4647711722409</c:v>
                </c:pt>
                <c:pt idx="246">
                  <c:v>1568.4883348326848</c:v>
                </c:pt>
                <c:pt idx="247">
                  <c:v>1566.0020551929053</c:v>
                </c:pt>
                <c:pt idx="248">
                  <c:v>1590.9639933865917</c:v>
                </c:pt>
                <c:pt idx="249">
                  <c:v>1578.3193997379483</c:v>
                </c:pt>
                <c:pt idx="250">
                  <c:v>1583.629598025886</c:v>
                </c:pt>
                <c:pt idx="251">
                  <c:v>1593.5819461640522</c:v>
                </c:pt>
                <c:pt idx="252">
                  <c:v>1588.7888147697954</c:v>
                </c:pt>
                <c:pt idx="253">
                  <c:v>1594.1243505561852</c:v>
                </c:pt>
                <c:pt idx="254">
                  <c:v>1603.8774178508279</c:v>
                </c:pt>
                <c:pt idx="255">
                  <c:v>1600.7278687721387</c:v>
                </c:pt>
                <c:pt idx="256">
                  <c:v>1592.532915742308</c:v>
                </c:pt>
                <c:pt idx="257">
                  <c:v>1601.378315151569</c:v>
                </c:pt>
                <c:pt idx="258">
                  <c:v>1611.546834654619</c:v>
                </c:pt>
                <c:pt idx="259">
                  <c:v>1609.5570722095802</c:v>
                </c:pt>
                <c:pt idx="260">
                  <c:v>1625.6352068438819</c:v>
                </c:pt>
                <c:pt idx="261">
                  <c:v>1616.0990921732807</c:v>
                </c:pt>
                <c:pt idx="262">
                  <c:v>1621.5291942614188</c:v>
                </c:pt>
                <c:pt idx="263">
                  <c:v>1611.7740390862914</c:v>
                </c:pt>
                <c:pt idx="264">
                  <c:v>1618.9913993909506</c:v>
                </c:pt>
                <c:pt idx="265">
                  <c:v>1604.5601098999807</c:v>
                </c:pt>
                <c:pt idx="266">
                  <c:v>1595.729996272486</c:v>
                </c:pt>
                <c:pt idx="267">
                  <c:v>1608.3879011731865</c:v>
                </c:pt>
                <c:pt idx="268">
                  <c:v>1610.5140240906014</c:v>
                </c:pt>
                <c:pt idx="269">
                  <c:v>1596.6895313143721</c:v>
                </c:pt>
                <c:pt idx="270">
                  <c:v>1594.763707190609</c:v>
                </c:pt>
                <c:pt idx="271">
                  <c:v>1585.2338205045348</c:v>
                </c:pt>
                <c:pt idx="272">
                  <c:v>1598.9559697207242</c:v>
                </c:pt>
                <c:pt idx="273">
                  <c:v>1623.2687556572394</c:v>
                </c:pt>
                <c:pt idx="274">
                  <c:v>1629.0591011216966</c:v>
                </c:pt>
                <c:pt idx="275">
                  <c:v>1631.5270493335554</c:v>
                </c:pt>
                <c:pt idx="276">
                  <c:v>1631.3730357869686</c:v>
                </c:pt>
                <c:pt idx="277">
                  <c:v>1629.4064828448149</c:v>
                </c:pt>
                <c:pt idx="278">
                  <c:v>1636.9619046382645</c:v>
                </c:pt>
                <c:pt idx="279">
                  <c:v>1636.3868179908259</c:v>
                </c:pt>
                <c:pt idx="280">
                  <c:v>1643.2977011115677</c:v>
                </c:pt>
                <c:pt idx="281">
                  <c:v>1644.5455793539818</c:v>
                </c:pt>
                <c:pt idx="282">
                  <c:v>1636.1185130283768</c:v>
                </c:pt>
                <c:pt idx="283">
                  <c:v>1601.9728513505388</c:v>
                </c:pt>
                <c:pt idx="284">
                  <c:v>1563.2877358488872</c:v>
                </c:pt>
                <c:pt idx="285">
                  <c:v>1531.8323917883488</c:v>
                </c:pt>
                <c:pt idx="286">
                  <c:v>1494.2379391804102</c:v>
                </c:pt>
                <c:pt idx="287">
                  <c:v>1483.3597147114508</c:v>
                </c:pt>
                <c:pt idx="288">
                  <c:v>1480.8935415770359</c:v>
                </c:pt>
                <c:pt idx="289">
                  <c:v>1496.5513570706314</c:v>
                </c:pt>
                <c:pt idx="290">
                  <c:v>1505.3990234237149</c:v>
                </c:pt>
                <c:pt idx="291">
                  <c:v>1524.1752357307053</c:v>
                </c:pt>
                <c:pt idx="292">
                  <c:v>1560.5945522931586</c:v>
                </c:pt>
                <c:pt idx="293">
                  <c:v>1596.0010680142655</c:v>
                </c:pt>
                <c:pt idx="294">
                  <c:v>1652.6228232811602</c:v>
                </c:pt>
                <c:pt idx="295">
                  <c:v>1665.2703456860906</c:v>
                </c:pt>
                <c:pt idx="296">
                  <c:v>1665.0544569334991</c:v>
                </c:pt>
                <c:pt idx="297">
                  <c:v>1636.800387615946</c:v>
                </c:pt>
                <c:pt idx="298">
                  <c:v>1614.0774687278113</c:v>
                </c:pt>
                <c:pt idx="299">
                  <c:v>1570.31261922052</c:v>
                </c:pt>
                <c:pt idx="300">
                  <c:v>1525.4946321365535</c:v>
                </c:pt>
                <c:pt idx="301">
                  <c:v>1468.7024024124087</c:v>
                </c:pt>
                <c:pt idx="302">
                  <c:v>1404.036690230515</c:v>
                </c:pt>
                <c:pt idx="303">
                  <c:v>1365.4530153548669</c:v>
                </c:pt>
                <c:pt idx="304">
                  <c:v>1392.0630579133924</c:v>
                </c:pt>
                <c:pt idx="305">
                  <c:v>1460.2235521664538</c:v>
                </c:pt>
                <c:pt idx="306">
                  <c:v>1536.4119175907506</c:v>
                </c:pt>
                <c:pt idx="307">
                  <c:v>1580.7335786775218</c:v>
                </c:pt>
                <c:pt idx="308">
                  <c:v>1644.190332239559</c:v>
                </c:pt>
                <c:pt idx="309">
                  <c:v>1702.546984625865</c:v>
                </c:pt>
                <c:pt idx="310">
                  <c:v>1763.7513541061019</c:v>
                </c:pt>
                <c:pt idx="311">
                  <c:v>1805.5938253294712</c:v>
                </c:pt>
                <c:pt idx="312">
                  <c:v>1885.9215634751235</c:v>
                </c:pt>
                <c:pt idx="313">
                  <c:v>1858.4994847876751</c:v>
                </c:pt>
                <c:pt idx="314">
                  <c:v>1752.0945660811583</c:v>
                </c:pt>
                <c:pt idx="315">
                  <c:v>1685.5469189794378</c:v>
                </c:pt>
                <c:pt idx="316">
                  <c:v>1666.9084493374289</c:v>
                </c:pt>
                <c:pt idx="317">
                  <c:v>1661.0947867397608</c:v>
                </c:pt>
                <c:pt idx="318">
                  <c:v>1637.594493808183</c:v>
                </c:pt>
                <c:pt idx="319">
                  <c:v>1623.7018871914677</c:v>
                </c:pt>
                <c:pt idx="320">
                  <c:v>1621.0665641840219</c:v>
                </c:pt>
                <c:pt idx="321">
                  <c:v>1612.9720755920689</c:v>
                </c:pt>
                <c:pt idx="322">
                  <c:v>1616.982816975659</c:v>
                </c:pt>
                <c:pt idx="323">
                  <c:v>1622.1287204037246</c:v>
                </c:pt>
                <c:pt idx="324">
                  <c:v>1612.9156747708882</c:v>
                </c:pt>
                <c:pt idx="325">
                  <c:v>1627.0618002077633</c:v>
                </c:pt>
                <c:pt idx="326">
                  <c:v>1620.4137970850061</c:v>
                </c:pt>
                <c:pt idx="327">
                  <c:v>1604.6643024122191</c:v>
                </c:pt>
                <c:pt idx="328">
                  <c:v>1604.4152810402677</c:v>
                </c:pt>
                <c:pt idx="329">
                  <c:v>1593.735006649237</c:v>
                </c:pt>
                <c:pt idx="330">
                  <c:v>1581.4051423672354</c:v>
                </c:pt>
                <c:pt idx="331">
                  <c:v>1603.155721484728</c:v>
                </c:pt>
                <c:pt idx="332">
                  <c:v>1577.5068821654434</c:v>
                </c:pt>
                <c:pt idx="333">
                  <c:v>1571.8590274629423</c:v>
                </c:pt>
                <c:pt idx="334">
                  <c:v>1570.323304801992</c:v>
                </c:pt>
                <c:pt idx="335">
                  <c:v>1566.3392282437239</c:v>
                </c:pt>
                <c:pt idx="336">
                  <c:v>1555.5177548511292</c:v>
                </c:pt>
                <c:pt idx="337">
                  <c:v>1557.9599314796308</c:v>
                </c:pt>
                <c:pt idx="338">
                  <c:v>1534.1160508746329</c:v>
                </c:pt>
                <c:pt idx="339">
                  <c:v>1535.863821166017</c:v>
                </c:pt>
                <c:pt idx="340">
                  <c:v>1527.8978556881807</c:v>
                </c:pt>
                <c:pt idx="341">
                  <c:v>1520.3401865538708</c:v>
                </c:pt>
                <c:pt idx="342">
                  <c:v>1521.251610808237</c:v>
                </c:pt>
                <c:pt idx="343">
                  <c:v>1513.3320795937821</c:v>
                </c:pt>
                <c:pt idx="344">
                  <c:v>1500.3362715739233</c:v>
                </c:pt>
                <c:pt idx="345">
                  <c:v>1507.759952915947</c:v>
                </c:pt>
                <c:pt idx="346">
                  <c:v>1486.9343908131557</c:v>
                </c:pt>
                <c:pt idx="347">
                  <c:v>1483.7683749213525</c:v>
                </c:pt>
                <c:pt idx="348">
                  <c:v>1487.0508010241851</c:v>
                </c:pt>
                <c:pt idx="349">
                  <c:v>1476.4345123109654</c:v>
                </c:pt>
                <c:pt idx="350">
                  <c:v>1464.3194922568546</c:v>
                </c:pt>
                <c:pt idx="351">
                  <c:v>1455.3311600124489</c:v>
                </c:pt>
                <c:pt idx="352">
                  <c:v>1455.691535544772</c:v>
                </c:pt>
                <c:pt idx="353">
                  <c:v>1460.454994658651</c:v>
                </c:pt>
                <c:pt idx="354">
                  <c:v>1437.091532464729</c:v>
                </c:pt>
                <c:pt idx="355">
                  <c:v>1444.4978680485419</c:v>
                </c:pt>
                <c:pt idx="356">
                  <c:v>1429.9099903991344</c:v>
                </c:pt>
                <c:pt idx="357">
                  <c:v>1433.0259293638142</c:v>
                </c:pt>
                <c:pt idx="358">
                  <c:v>1413.777912561013</c:v>
                </c:pt>
                <c:pt idx="359">
                  <c:v>1416.7034170400614</c:v>
                </c:pt>
                <c:pt idx="360">
                  <c:v>1417.8341873204065</c:v>
                </c:pt>
                <c:pt idx="361">
                  <c:v>1414.3649960898315</c:v>
                </c:pt>
                <c:pt idx="362">
                  <c:v>1409.6575598410336</c:v>
                </c:pt>
                <c:pt idx="363">
                  <c:v>1400.888835897935</c:v>
                </c:pt>
                <c:pt idx="364">
                  <c:v>1401.6651782354836</c:v>
                </c:pt>
                <c:pt idx="365">
                  <c:v>1387.2313651247609</c:v>
                </c:pt>
                <c:pt idx="366">
                  <c:v>1389.5313707736266</c:v>
                </c:pt>
                <c:pt idx="367">
                  <c:v>1384.3188224671944</c:v>
                </c:pt>
                <c:pt idx="368">
                  <c:v>1392.4043712905273</c:v>
                </c:pt>
                <c:pt idx="369">
                  <c:v>1379.9100980301685</c:v>
                </c:pt>
                <c:pt idx="370">
                  <c:v>1378.5013992867882</c:v>
                </c:pt>
                <c:pt idx="371">
                  <c:v>1362.5392120551935</c:v>
                </c:pt>
                <c:pt idx="372">
                  <c:v>1376.2348261181151</c:v>
                </c:pt>
                <c:pt idx="373">
                  <c:v>1378.2914909713227</c:v>
                </c:pt>
                <c:pt idx="374">
                  <c:v>1377.8995880903456</c:v>
                </c:pt>
                <c:pt idx="375">
                  <c:v>1383.456454344393</c:v>
                </c:pt>
                <c:pt idx="376">
                  <c:v>1388.8156649669936</c:v>
                </c:pt>
                <c:pt idx="377">
                  <c:v>1382.1768041881417</c:v>
                </c:pt>
                <c:pt idx="378">
                  <c:v>1398.5392565381303</c:v>
                </c:pt>
                <c:pt idx="379">
                  <c:v>684.48960316294483</c:v>
                </c:pt>
                <c:pt idx="380">
                  <c:v>1408.0189834695427</c:v>
                </c:pt>
                <c:pt idx="381">
                  <c:v>1362.8111186913791</c:v>
                </c:pt>
                <c:pt idx="382">
                  <c:v>1371.4432443486742</c:v>
                </c:pt>
                <c:pt idx="383">
                  <c:v>1372.1654202432976</c:v>
                </c:pt>
                <c:pt idx="384">
                  <c:v>1357.656253480551</c:v>
                </c:pt>
                <c:pt idx="385">
                  <c:v>1359.1112549798245</c:v>
                </c:pt>
                <c:pt idx="386">
                  <c:v>1357.1559820652019</c:v>
                </c:pt>
                <c:pt idx="387">
                  <c:v>1358.4072973773455</c:v>
                </c:pt>
                <c:pt idx="388">
                  <c:v>1355.7311094093934</c:v>
                </c:pt>
                <c:pt idx="389">
                  <c:v>1358.4175994455823</c:v>
                </c:pt>
                <c:pt idx="390">
                  <c:v>1375.8214647798563</c:v>
                </c:pt>
                <c:pt idx="391">
                  <c:v>1358.2330314638598</c:v>
                </c:pt>
                <c:pt idx="392">
                  <c:v>1380.1287557594214</c:v>
                </c:pt>
                <c:pt idx="393">
                  <c:v>1384.1964194805114</c:v>
                </c:pt>
                <c:pt idx="394">
                  <c:v>1403.4211031539005</c:v>
                </c:pt>
                <c:pt idx="395">
                  <c:v>1404.0619903705826</c:v>
                </c:pt>
                <c:pt idx="396">
                  <c:v>1427.2627657089088</c:v>
                </c:pt>
                <c:pt idx="397">
                  <c:v>1408.262217123829</c:v>
                </c:pt>
                <c:pt idx="398">
                  <c:v>1417.3174490452627</c:v>
                </c:pt>
                <c:pt idx="399">
                  <c:v>1428.2708211261163</c:v>
                </c:pt>
                <c:pt idx="400">
                  <c:v>1456.7720681395324</c:v>
                </c:pt>
                <c:pt idx="401">
                  <c:v>1468.160885143966</c:v>
                </c:pt>
                <c:pt idx="402">
                  <c:v>1492.8676654084779</c:v>
                </c:pt>
                <c:pt idx="403">
                  <c:v>1499.0346130477183</c:v>
                </c:pt>
                <c:pt idx="404">
                  <c:v>1524.9982094233378</c:v>
                </c:pt>
                <c:pt idx="405">
                  <c:v>1495.6124106105665</c:v>
                </c:pt>
                <c:pt idx="406">
                  <c:v>1478.1781633463588</c:v>
                </c:pt>
                <c:pt idx="407">
                  <c:v>1489.3960927296264</c:v>
                </c:pt>
                <c:pt idx="408">
                  <c:v>1486.970750042067</c:v>
                </c:pt>
                <c:pt idx="409">
                  <c:v>1452.8121974792573</c:v>
                </c:pt>
                <c:pt idx="410">
                  <c:v>1468.6965238564474</c:v>
                </c:pt>
                <c:pt idx="411">
                  <c:v>1492.6589021532086</c:v>
                </c:pt>
                <c:pt idx="412">
                  <c:v>1474.2440460538776</c:v>
                </c:pt>
                <c:pt idx="413">
                  <c:v>1471.0567543949289</c:v>
                </c:pt>
                <c:pt idx="414">
                  <c:v>1477.8675135029252</c:v>
                </c:pt>
                <c:pt idx="415">
                  <c:v>1492.0984697879692</c:v>
                </c:pt>
                <c:pt idx="416">
                  <c:v>1459.751528603269</c:v>
                </c:pt>
                <c:pt idx="417">
                  <c:v>1482.2636921898536</c:v>
                </c:pt>
                <c:pt idx="418">
                  <c:v>1479.6707664927728</c:v>
                </c:pt>
                <c:pt idx="419">
                  <c:v>1491.085026304615</c:v>
                </c:pt>
                <c:pt idx="420">
                  <c:v>1490.5173486725951</c:v>
                </c:pt>
                <c:pt idx="421">
                  <c:v>1521.0035422822243</c:v>
                </c:pt>
                <c:pt idx="422">
                  <c:v>1510.9930874833265</c:v>
                </c:pt>
                <c:pt idx="423">
                  <c:v>1514.3568622553414</c:v>
                </c:pt>
                <c:pt idx="424">
                  <c:v>1524.693575624093</c:v>
                </c:pt>
                <c:pt idx="425">
                  <c:v>1486.7671700529411</c:v>
                </c:pt>
                <c:pt idx="426">
                  <c:v>1462.8185291589114</c:v>
                </c:pt>
                <c:pt idx="427">
                  <c:v>1451.3461882084634</c:v>
                </c:pt>
                <c:pt idx="428">
                  <c:v>1447.1195712683962</c:v>
                </c:pt>
                <c:pt idx="429">
                  <c:v>1444.3525445104524</c:v>
                </c:pt>
                <c:pt idx="430">
                  <c:v>1448.7167293971165</c:v>
                </c:pt>
                <c:pt idx="431">
                  <c:v>1447.5344340707225</c:v>
                </c:pt>
                <c:pt idx="432">
                  <c:v>1440.8884351357519</c:v>
                </c:pt>
                <c:pt idx="433">
                  <c:v>1439.1214056869169</c:v>
                </c:pt>
                <c:pt idx="434">
                  <c:v>1386.8767678931506</c:v>
                </c:pt>
                <c:pt idx="435">
                  <c:v>1281.8158469001244</c:v>
                </c:pt>
                <c:pt idx="436">
                  <c:v>1248.5082859865984</c:v>
                </c:pt>
                <c:pt idx="437">
                  <c:v>1200.6266658448631</c:v>
                </c:pt>
                <c:pt idx="438">
                  <c:v>1170.467726820076</c:v>
                </c:pt>
                <c:pt idx="439">
                  <c:v>1123.7844135100461</c:v>
                </c:pt>
                <c:pt idx="440">
                  <c:v>1088.3217533442207</c:v>
                </c:pt>
                <c:pt idx="441">
                  <c:v>1071.2751222210131</c:v>
                </c:pt>
                <c:pt idx="442">
                  <c:v>1036.344464570931</c:v>
                </c:pt>
                <c:pt idx="443">
                  <c:v>1012.0235378805004</c:v>
                </c:pt>
                <c:pt idx="444">
                  <c:v>989.98753307170466</c:v>
                </c:pt>
                <c:pt idx="445">
                  <c:v>949.17092657827095</c:v>
                </c:pt>
                <c:pt idx="446">
                  <c:v>877.10566660563063</c:v>
                </c:pt>
                <c:pt idx="447">
                  <c:v>817.11863014453172</c:v>
                </c:pt>
                <c:pt idx="448">
                  <c:v>757.09842951898474</c:v>
                </c:pt>
                <c:pt idx="449">
                  <c:v>694.20382473799646</c:v>
                </c:pt>
                <c:pt idx="450">
                  <c:v>660.93111018138984</c:v>
                </c:pt>
                <c:pt idx="451">
                  <c:v>633.71299585395059</c:v>
                </c:pt>
                <c:pt idx="452">
                  <c:v>571.13011556670563</c:v>
                </c:pt>
                <c:pt idx="453">
                  <c:v>534.63331438915156</c:v>
                </c:pt>
                <c:pt idx="454">
                  <c:v>499.24994499766171</c:v>
                </c:pt>
                <c:pt idx="455">
                  <c:v>470.78116191973072</c:v>
                </c:pt>
                <c:pt idx="456">
                  <c:v>448.25958657692081</c:v>
                </c:pt>
                <c:pt idx="457">
                  <c:v>439.1624763468576</c:v>
                </c:pt>
                <c:pt idx="458">
                  <c:v>398.9357259361766</c:v>
                </c:pt>
                <c:pt idx="459">
                  <c:v>381.73368373622725</c:v>
                </c:pt>
                <c:pt idx="460">
                  <c:v>350.05664027571765</c:v>
                </c:pt>
                <c:pt idx="461">
                  <c:v>313.0599268639171</c:v>
                </c:pt>
                <c:pt idx="462">
                  <c:v>300.00589656220427</c:v>
                </c:pt>
                <c:pt idx="463">
                  <c:v>270.08503822429384</c:v>
                </c:pt>
                <c:pt idx="464">
                  <c:v>252.96650097828228</c:v>
                </c:pt>
                <c:pt idx="465">
                  <c:v>243.06146032288325</c:v>
                </c:pt>
                <c:pt idx="466">
                  <c:v>228.93970261052004</c:v>
                </c:pt>
                <c:pt idx="467">
                  <c:v>214.34422909761952</c:v>
                </c:pt>
                <c:pt idx="468">
                  <c:v>197.94506754283611</c:v>
                </c:pt>
                <c:pt idx="469">
                  <c:v>173.31208517291202</c:v>
                </c:pt>
                <c:pt idx="470">
                  <c:v>177.86345532222253</c:v>
                </c:pt>
                <c:pt idx="471">
                  <c:v>161.51557648408175</c:v>
                </c:pt>
                <c:pt idx="472">
                  <c:v>149.77408897952296</c:v>
                </c:pt>
                <c:pt idx="473">
                  <c:v>140.17872761265335</c:v>
                </c:pt>
                <c:pt idx="474">
                  <c:v>128.2333816572866</c:v>
                </c:pt>
                <c:pt idx="475">
                  <c:v>130.59513517645337</c:v>
                </c:pt>
                <c:pt idx="476">
                  <c:v>107.45496327796741</c:v>
                </c:pt>
                <c:pt idx="477">
                  <c:v>118.18674429375096</c:v>
                </c:pt>
                <c:pt idx="478">
                  <c:v>93.01779240705423</c:v>
                </c:pt>
                <c:pt idx="479">
                  <c:v>113.33477475149289</c:v>
                </c:pt>
                <c:pt idx="480">
                  <c:v>88.441881812940665</c:v>
                </c:pt>
                <c:pt idx="481">
                  <c:v>83.03787831951081</c:v>
                </c:pt>
                <c:pt idx="482">
                  <c:v>85.687268183032302</c:v>
                </c:pt>
                <c:pt idx="483">
                  <c:v>84.413228674985703</c:v>
                </c:pt>
                <c:pt idx="484">
                  <c:v>73.749912169484105</c:v>
                </c:pt>
                <c:pt idx="485">
                  <c:v>74.931279953393641</c:v>
                </c:pt>
                <c:pt idx="486">
                  <c:v>63.179702544245629</c:v>
                </c:pt>
                <c:pt idx="487">
                  <c:v>56.935804500818904</c:v>
                </c:pt>
                <c:pt idx="488">
                  <c:v>55.797368306045428</c:v>
                </c:pt>
                <c:pt idx="489">
                  <c:v>57.709608751585392</c:v>
                </c:pt>
                <c:pt idx="490">
                  <c:v>63.022294109964832</c:v>
                </c:pt>
                <c:pt idx="491">
                  <c:v>43.028928327665653</c:v>
                </c:pt>
                <c:pt idx="492">
                  <c:v>45.947397662660251</c:v>
                </c:pt>
                <c:pt idx="493">
                  <c:v>37.212905438922007</c:v>
                </c:pt>
                <c:pt idx="494">
                  <c:v>49.897874330317109</c:v>
                </c:pt>
                <c:pt idx="495">
                  <c:v>47.846099047233793</c:v>
                </c:pt>
                <c:pt idx="496">
                  <c:v>50.314344912868592</c:v>
                </c:pt>
                <c:pt idx="497">
                  <c:v>37.568403223999212</c:v>
                </c:pt>
                <c:pt idx="498">
                  <c:v>37.116533677612551</c:v>
                </c:pt>
                <c:pt idx="499">
                  <c:v>31.424654336035246</c:v>
                </c:pt>
                <c:pt idx="500">
                  <c:v>39.096319235973397</c:v>
                </c:pt>
                <c:pt idx="501">
                  <c:v>25.494283120705404</c:v>
                </c:pt>
                <c:pt idx="502">
                  <c:v>32.397804618607779</c:v>
                </c:pt>
                <c:pt idx="503">
                  <c:v>23.301726527968185</c:v>
                </c:pt>
                <c:pt idx="504">
                  <c:v>28.775597928728303</c:v>
                </c:pt>
                <c:pt idx="505">
                  <c:v>19.756389331744685</c:v>
                </c:pt>
                <c:pt idx="506">
                  <c:v>21.898698879409949</c:v>
                </c:pt>
                <c:pt idx="507">
                  <c:v>27.318565049746212</c:v>
                </c:pt>
                <c:pt idx="508">
                  <c:v>34.01722227265077</c:v>
                </c:pt>
                <c:pt idx="509">
                  <c:v>21.276333607506785</c:v>
                </c:pt>
                <c:pt idx="510">
                  <c:v>23.693716224273658</c:v>
                </c:pt>
                <c:pt idx="511">
                  <c:v>23.139586570805022</c:v>
                </c:pt>
                <c:pt idx="512">
                  <c:v>22.351539651677285</c:v>
                </c:pt>
                <c:pt idx="513">
                  <c:v>-23.544262389257483</c:v>
                </c:pt>
                <c:pt idx="514">
                  <c:v>18.068778589744397</c:v>
                </c:pt>
                <c:pt idx="515">
                  <c:v>13.259265150225019</c:v>
                </c:pt>
                <c:pt idx="516">
                  <c:v>14.49527824522238</c:v>
                </c:pt>
                <c:pt idx="517">
                  <c:v>24.073126498787587</c:v>
                </c:pt>
                <c:pt idx="518">
                  <c:v>0.19521602090276247</c:v>
                </c:pt>
                <c:pt idx="519">
                  <c:v>10.995496872712465</c:v>
                </c:pt>
                <c:pt idx="520">
                  <c:v>18.370475794192089</c:v>
                </c:pt>
                <c:pt idx="521">
                  <c:v>9.7397112869373359</c:v>
                </c:pt>
                <c:pt idx="522">
                  <c:v>11.28234393038565</c:v>
                </c:pt>
                <c:pt idx="523">
                  <c:v>3.4207558428433913</c:v>
                </c:pt>
                <c:pt idx="524">
                  <c:v>14.235009110874444</c:v>
                </c:pt>
                <c:pt idx="525">
                  <c:v>4.5503189417081558</c:v>
                </c:pt>
                <c:pt idx="526">
                  <c:v>6.4127673169768968</c:v>
                </c:pt>
                <c:pt idx="527">
                  <c:v>18.221083965628623</c:v>
                </c:pt>
                <c:pt idx="528">
                  <c:v>9.6794998586078691</c:v>
                </c:pt>
                <c:pt idx="529">
                  <c:v>1.3640582036534852</c:v>
                </c:pt>
                <c:pt idx="530">
                  <c:v>9.9709906033344851</c:v>
                </c:pt>
                <c:pt idx="531">
                  <c:v>6.9154924779279554</c:v>
                </c:pt>
                <c:pt idx="532">
                  <c:v>6.8653512971475266</c:v>
                </c:pt>
                <c:pt idx="533">
                  <c:v>-1.4281126887387927</c:v>
                </c:pt>
                <c:pt idx="534">
                  <c:v>9.5671632579230845</c:v>
                </c:pt>
                <c:pt idx="535">
                  <c:v>-6.0673777071583572</c:v>
                </c:pt>
                <c:pt idx="536">
                  <c:v>16.119961174707214</c:v>
                </c:pt>
                <c:pt idx="537">
                  <c:v>0.35574926848653377</c:v>
                </c:pt>
                <c:pt idx="538">
                  <c:v>-4.3529342555075345</c:v>
                </c:pt>
                <c:pt idx="539">
                  <c:v>1.390048066979034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data!$S$6</c:f>
              <c:strCache>
                <c:ptCount val="1"/>
                <c:pt idx="0">
                  <c:v>Deuterium filter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data!$S$7:$S$2054</c:f>
              <c:numCache>
                <c:formatCode>0.00</c:formatCode>
                <c:ptCount val="2048"/>
                <c:pt idx="0">
                  <c:v>8.3136304939047362E-2</c:v>
                </c:pt>
                <c:pt idx="1">
                  <c:v>0</c:v>
                </c:pt>
                <c:pt idx="2">
                  <c:v>0.21615441212091333</c:v>
                </c:pt>
                <c:pt idx="3">
                  <c:v>0</c:v>
                </c:pt>
                <c:pt idx="4">
                  <c:v>8.9787731140457225</c:v>
                </c:pt>
                <c:pt idx="5">
                  <c:v>5.1212134346790981</c:v>
                </c:pt>
                <c:pt idx="6">
                  <c:v>9.6272440239620511</c:v>
                </c:pt>
                <c:pt idx="7">
                  <c:v>15.197463849020865</c:v>
                </c:pt>
                <c:pt idx="8">
                  <c:v>0.66509069869737281</c:v>
                </c:pt>
                <c:pt idx="9">
                  <c:v>12.237760323825157</c:v>
                </c:pt>
                <c:pt idx="10">
                  <c:v>4.6390198024074873</c:v>
                </c:pt>
                <c:pt idx="11">
                  <c:v>4.3397273535570227</c:v>
                </c:pt>
                <c:pt idx="12">
                  <c:v>10.192578059886275</c:v>
                </c:pt>
                <c:pt idx="13">
                  <c:v>4.2399632296236476</c:v>
                </c:pt>
                <c:pt idx="14">
                  <c:v>5.7031716635535732</c:v>
                </c:pt>
                <c:pt idx="15">
                  <c:v>2.9430307930782789</c:v>
                </c:pt>
                <c:pt idx="16">
                  <c:v>3.5748693993009431</c:v>
                </c:pt>
                <c:pt idx="17">
                  <c:v>5.620034747220144</c:v>
                </c:pt>
                <c:pt idx="18">
                  <c:v>6.5511687124217222</c:v>
                </c:pt>
                <c:pt idx="19">
                  <c:v>5.8694455226548898</c:v>
                </c:pt>
                <c:pt idx="20">
                  <c:v>5.3706240511681749</c:v>
                </c:pt>
                <c:pt idx="21">
                  <c:v>7.2162650740721572</c:v>
                </c:pt>
                <c:pt idx="22">
                  <c:v>7.6485780076930112</c:v>
                </c:pt>
                <c:pt idx="23">
                  <c:v>4.7554113414581058</c:v>
                </c:pt>
                <c:pt idx="24">
                  <c:v>5.8528181351597972</c:v>
                </c:pt>
                <c:pt idx="25">
                  <c:v>6.5012865078199535</c:v>
                </c:pt>
                <c:pt idx="26">
                  <c:v>12.803096148578353</c:v>
                </c:pt>
                <c:pt idx="27">
                  <c:v>7.8314797039888928</c:v>
                </c:pt>
                <c:pt idx="28">
                  <c:v>5.7031716635535732</c:v>
                </c:pt>
                <c:pt idx="29">
                  <c:v>14.615498855830765</c:v>
                </c:pt>
                <c:pt idx="30">
                  <c:v>2.6437390037012842</c:v>
                </c:pt>
                <c:pt idx="31">
                  <c:v>3.8242795184687428</c:v>
                </c:pt>
                <c:pt idx="32">
                  <c:v>0</c:v>
                </c:pt>
                <c:pt idx="33">
                  <c:v>10.275715451144528</c:v>
                </c:pt>
                <c:pt idx="34">
                  <c:v>9.7935186996924539</c:v>
                </c:pt>
                <c:pt idx="35">
                  <c:v>12.969371463881336</c:v>
                </c:pt>
                <c:pt idx="36">
                  <c:v>0</c:v>
                </c:pt>
                <c:pt idx="37">
                  <c:v>1.3135546982420989</c:v>
                </c:pt>
                <c:pt idx="38">
                  <c:v>10.491872707951313</c:v>
                </c:pt>
                <c:pt idx="39">
                  <c:v>0.38242707942870002</c:v>
                </c:pt>
                <c:pt idx="40">
                  <c:v>0</c:v>
                </c:pt>
                <c:pt idx="41">
                  <c:v>5.3041145456508412</c:v>
                </c:pt>
                <c:pt idx="42">
                  <c:v>6.5677961146554784</c:v>
                </c:pt>
                <c:pt idx="43">
                  <c:v>7.4324215115592835</c:v>
                </c:pt>
                <c:pt idx="44">
                  <c:v>2.9264034683711913</c:v>
                </c:pt>
                <c:pt idx="45">
                  <c:v>9.2115574835365592</c:v>
                </c:pt>
                <c:pt idx="46">
                  <c:v>0</c:v>
                </c:pt>
                <c:pt idx="47">
                  <c:v>5.9359550761545385</c:v>
                </c:pt>
                <c:pt idx="48">
                  <c:v>12.719958503305095</c:v>
                </c:pt>
                <c:pt idx="49">
                  <c:v>0.16627261914838706</c:v>
                </c:pt>
                <c:pt idx="50">
                  <c:v>2.5273477839720595</c:v>
                </c:pt>
                <c:pt idx="51">
                  <c:v>3.5083600478391315</c:v>
                </c:pt>
                <c:pt idx="52">
                  <c:v>10.042930776939178</c:v>
                </c:pt>
                <c:pt idx="53">
                  <c:v>4.2067085245035072</c:v>
                </c:pt>
                <c:pt idx="54">
                  <c:v>9.8600285794954559</c:v>
                </c:pt>
                <c:pt idx="55">
                  <c:v>0.83136346573266795</c:v>
                </c:pt>
                <c:pt idx="56">
                  <c:v>3.2755773630586753</c:v>
                </c:pt>
                <c:pt idx="57">
                  <c:v>5.7863085887006083</c:v>
                </c:pt>
                <c:pt idx="58">
                  <c:v>7.0998731705270925</c:v>
                </c:pt>
                <c:pt idx="59">
                  <c:v>8.4134399247420291</c:v>
                </c:pt>
                <c:pt idx="60">
                  <c:v>3.3254593609990266</c:v>
                </c:pt>
                <c:pt idx="61">
                  <c:v>5.7530538175847701</c:v>
                </c:pt>
                <c:pt idx="62">
                  <c:v>6.0357194169570505</c:v>
                </c:pt>
                <c:pt idx="63">
                  <c:v>5.453760941020775</c:v>
                </c:pt>
                <c:pt idx="64">
                  <c:v>10.20920553746158</c:v>
                </c:pt>
                <c:pt idx="65">
                  <c:v>3.4418507021318332</c:v>
                </c:pt>
                <c:pt idx="66">
                  <c:v>16.328139821434178</c:v>
                </c:pt>
                <c:pt idx="67">
                  <c:v>0.69834524915512419</c:v>
                </c:pt>
                <c:pt idx="68">
                  <c:v>0.36579981103245213</c:v>
                </c:pt>
                <c:pt idx="69">
                  <c:v>1.9287646494380599</c:v>
                </c:pt>
                <c:pt idx="70">
                  <c:v>7.1830102427483329</c:v>
                </c:pt>
                <c:pt idx="71">
                  <c:v>0.78148163175203078</c:v>
                </c:pt>
                <c:pt idx="72">
                  <c:v>5.9027002987007542</c:v>
                </c:pt>
                <c:pt idx="73">
                  <c:v>0</c:v>
                </c:pt>
                <c:pt idx="74">
                  <c:v>0</c:v>
                </c:pt>
                <c:pt idx="75">
                  <c:v>2.6437390037012842</c:v>
                </c:pt>
                <c:pt idx="76">
                  <c:v>2.2280561577726186</c:v>
                </c:pt>
                <c:pt idx="77">
                  <c:v>10.841049935491611</c:v>
                </c:pt>
                <c:pt idx="78">
                  <c:v>0</c:v>
                </c:pt>
                <c:pt idx="79">
                  <c:v>6.8172071901045319</c:v>
                </c:pt>
                <c:pt idx="80">
                  <c:v>6.9335990521967164</c:v>
                </c:pt>
                <c:pt idx="81">
                  <c:v>0</c:v>
                </c:pt>
                <c:pt idx="82">
                  <c:v>0</c:v>
                </c:pt>
                <c:pt idx="83">
                  <c:v>8.5630869068347462</c:v>
                </c:pt>
                <c:pt idx="84">
                  <c:v>1.1805363963399942</c:v>
                </c:pt>
                <c:pt idx="85">
                  <c:v>4.5392556399603778</c:v>
                </c:pt>
                <c:pt idx="86">
                  <c:v>6.3350125152374437</c:v>
                </c:pt>
                <c:pt idx="87">
                  <c:v>2.5273477839720595</c:v>
                </c:pt>
                <c:pt idx="88">
                  <c:v>9.4775968448803045</c:v>
                </c:pt>
                <c:pt idx="89">
                  <c:v>0.33254527535056166</c:v>
                </c:pt>
                <c:pt idx="90">
                  <c:v>1.7126097446768951</c:v>
                </c:pt>
                <c:pt idx="91">
                  <c:v>2.560602416367364</c:v>
                </c:pt>
                <c:pt idx="92">
                  <c:v>4.0404350203517847</c:v>
                </c:pt>
                <c:pt idx="93">
                  <c:v>2.7601302411894424</c:v>
                </c:pt>
                <c:pt idx="94">
                  <c:v>5.237605045794707</c:v>
                </c:pt>
                <c:pt idx="95">
                  <c:v>8.164028349843754</c:v>
                </c:pt>
                <c:pt idx="96">
                  <c:v>10.342225370236216</c:v>
                </c:pt>
                <c:pt idx="97">
                  <c:v>0</c:v>
                </c:pt>
                <c:pt idx="98">
                  <c:v>0</c:v>
                </c:pt>
                <c:pt idx="99">
                  <c:v>8.1972832220194398</c:v>
                </c:pt>
                <c:pt idx="100">
                  <c:v>18.090667070578707</c:v>
                </c:pt>
                <c:pt idx="101">
                  <c:v>2.8765214964185848</c:v>
                </c:pt>
                <c:pt idx="102">
                  <c:v>7.7982248470032509</c:v>
                </c:pt>
                <c:pt idx="103">
                  <c:v>0.88124530302846416</c:v>
                </c:pt>
                <c:pt idx="104">
                  <c:v>9.7270088253227129</c:v>
                </c:pt>
                <c:pt idx="105">
                  <c:v>0</c:v>
                </c:pt>
                <c:pt idx="106">
                  <c:v>8.0476363080892508</c:v>
                </c:pt>
                <c:pt idx="107">
                  <c:v>8.7127339167459645</c:v>
                </c:pt>
                <c:pt idx="108">
                  <c:v>5.0879586918348085</c:v>
                </c:pt>
                <c:pt idx="109">
                  <c:v>0</c:v>
                </c:pt>
                <c:pt idx="110">
                  <c:v>0</c:v>
                </c:pt>
                <c:pt idx="111">
                  <c:v>3.1093040600229362</c:v>
                </c:pt>
                <c:pt idx="112">
                  <c:v>0.13301809235253334</c:v>
                </c:pt>
                <c:pt idx="113">
                  <c:v>2.0784103888522742</c:v>
                </c:pt>
                <c:pt idx="114">
                  <c:v>5.2542324202275896</c:v>
                </c:pt>
                <c:pt idx="115">
                  <c:v>6.617678323455201</c:v>
                </c:pt>
                <c:pt idx="116">
                  <c:v>1.729237042851921</c:v>
                </c:pt>
                <c:pt idx="117">
                  <c:v>6.0357194169567467</c:v>
                </c:pt>
                <c:pt idx="118">
                  <c:v>12.803096148578353</c:v>
                </c:pt>
                <c:pt idx="119">
                  <c:v>3.3919686966289846</c:v>
                </c:pt>
                <c:pt idx="120">
                  <c:v>5.8860729105016922</c:v>
                </c:pt>
                <c:pt idx="121">
                  <c:v>9.3944595350851117</c:v>
                </c:pt>
                <c:pt idx="122">
                  <c:v>2.9762854435773685</c:v>
                </c:pt>
                <c:pt idx="123">
                  <c:v>1.0973999695835177</c:v>
                </c:pt>
                <c:pt idx="124">
                  <c:v>12.719958503305095</c:v>
                </c:pt>
                <c:pt idx="125">
                  <c:v>5.5701526016535121</c:v>
                </c:pt>
                <c:pt idx="126">
                  <c:v>5.0214492104008954</c:v>
                </c:pt>
                <c:pt idx="127">
                  <c:v>0</c:v>
                </c:pt>
                <c:pt idx="128">
                  <c:v>6.8172071901045319</c:v>
                </c:pt>
                <c:pt idx="129">
                  <c:v>4.52262828079947</c:v>
                </c:pt>
                <c:pt idx="130">
                  <c:v>4.6223924411096631</c:v>
                </c:pt>
                <c:pt idx="131">
                  <c:v>1.114027254200135</c:v>
                </c:pt>
                <c:pt idx="132">
                  <c:v>5.3373692977019198</c:v>
                </c:pt>
                <c:pt idx="133">
                  <c:v>4.1401991185513687</c:v>
                </c:pt>
                <c:pt idx="134">
                  <c:v>7.2328924902556597</c:v>
                </c:pt>
                <c:pt idx="135">
                  <c:v>3.1924407070324534</c:v>
                </c:pt>
                <c:pt idx="136">
                  <c:v>0</c:v>
                </c:pt>
                <c:pt idx="137">
                  <c:v>7.2495199067868219</c:v>
                </c:pt>
                <c:pt idx="138">
                  <c:v>5.7197990478781673</c:v>
                </c:pt>
                <c:pt idx="139">
                  <c:v>3.5582420608965517</c:v>
                </c:pt>
                <c:pt idx="140">
                  <c:v>3.6580060967140882</c:v>
                </c:pt>
                <c:pt idx="141">
                  <c:v>1.4798276086262117</c:v>
                </c:pt>
                <c:pt idx="142">
                  <c:v>1.7624916402981494</c:v>
                </c:pt>
                <c:pt idx="143">
                  <c:v>7.1996376582366661</c:v>
                </c:pt>
                <c:pt idx="144">
                  <c:v>1.2137909696132245</c:v>
                </c:pt>
                <c:pt idx="145">
                  <c:v>9.7935186996924539</c:v>
                </c:pt>
                <c:pt idx="146">
                  <c:v>7.3492844132713433</c:v>
                </c:pt>
                <c:pt idx="147">
                  <c:v>9.5939890928951641</c:v>
                </c:pt>
                <c:pt idx="148">
                  <c:v>0.5154452399045103</c:v>
                </c:pt>
                <c:pt idx="149">
                  <c:v>1.0641454014527723</c:v>
                </c:pt>
                <c:pt idx="150">
                  <c:v>0</c:v>
                </c:pt>
                <c:pt idx="151">
                  <c:v>10.475245224632765</c:v>
                </c:pt>
                <c:pt idx="152">
                  <c:v>3.4085960314366766</c:v>
                </c:pt>
                <c:pt idx="153">
                  <c:v>2.2280561577723161</c:v>
                </c:pt>
                <c:pt idx="154">
                  <c:v>3.8907888972142537</c:v>
                </c:pt>
                <c:pt idx="155">
                  <c:v>7.914616852502955</c:v>
                </c:pt>
                <c:pt idx="156">
                  <c:v>11.240109805670116</c:v>
                </c:pt>
                <c:pt idx="157">
                  <c:v>0.43230888683497298</c:v>
                </c:pt>
                <c:pt idx="158">
                  <c:v>0</c:v>
                </c:pt>
                <c:pt idx="159">
                  <c:v>1.3301819876309744</c:v>
                </c:pt>
                <c:pt idx="160">
                  <c:v>2.5606024163670615</c:v>
                </c:pt>
                <c:pt idx="161">
                  <c:v>12.453918093974469</c:v>
                </c:pt>
                <c:pt idx="162">
                  <c:v>3.4751053742663305</c:v>
                </c:pt>
                <c:pt idx="163">
                  <c:v>6.0856015921038367</c:v>
                </c:pt>
                <c:pt idx="164">
                  <c:v>3.6746334372740934</c:v>
                </c:pt>
                <c:pt idx="165">
                  <c:v>6.2518755320875741</c:v>
                </c:pt>
                <c:pt idx="166">
                  <c:v>4.2898452899832717</c:v>
                </c:pt>
                <c:pt idx="167">
                  <c:v>0.99763626960306717</c:v>
                </c:pt>
                <c:pt idx="168">
                  <c:v>2.0617830830153516</c:v>
                </c:pt>
                <c:pt idx="169">
                  <c:v>3.6912607781937861</c:v>
                </c:pt>
                <c:pt idx="170">
                  <c:v>0</c:v>
                </c:pt>
                <c:pt idx="171">
                  <c:v>9.3612046135522498</c:v>
                </c:pt>
                <c:pt idx="172">
                  <c:v>6.2518755320878761</c:v>
                </c:pt>
                <c:pt idx="173">
                  <c:v>2.7767575622796237</c:v>
                </c:pt>
                <c:pt idx="174">
                  <c:v>6.9502264624616386</c:v>
                </c:pt>
                <c:pt idx="175">
                  <c:v>8.4965771335791338</c:v>
                </c:pt>
                <c:pt idx="176">
                  <c:v>0.94775442457732739</c:v>
                </c:pt>
                <c:pt idx="177">
                  <c:v>2.7601302411897448</c:v>
                </c:pt>
                <c:pt idx="178">
                  <c:v>6.551168712422025</c:v>
                </c:pt>
                <c:pt idx="179">
                  <c:v>4.9715671030505835</c:v>
                </c:pt>
                <c:pt idx="180">
                  <c:v>9.3445771532974788</c:v>
                </c:pt>
                <c:pt idx="181">
                  <c:v>0.33254527535056166</c:v>
                </c:pt>
                <c:pt idx="182">
                  <c:v>7.3659118322346293</c:v>
                </c:pt>
                <c:pt idx="183">
                  <c:v>3.9739256287093903</c:v>
                </c:pt>
                <c:pt idx="184">
                  <c:v>5.1877229246196004</c:v>
                </c:pt>
                <c:pt idx="185">
                  <c:v>6.4680317065017698</c:v>
                </c:pt>
                <c:pt idx="186">
                  <c:v>5.8528181351594952</c:v>
                </c:pt>
                <c:pt idx="187">
                  <c:v>8.1141460441651621</c:v>
                </c:pt>
                <c:pt idx="188">
                  <c:v>4.8551755316555738</c:v>
                </c:pt>
                <c:pt idx="189">
                  <c:v>15.363739634086675</c:v>
                </c:pt>
                <c:pt idx="190">
                  <c:v>1.3634365675088169</c:v>
                </c:pt>
                <c:pt idx="191">
                  <c:v>0.91449986306689079</c:v>
                </c:pt>
                <c:pt idx="192">
                  <c:v>11.921837529927631</c:v>
                </c:pt>
                <c:pt idx="193">
                  <c:v>5.9193276872517195</c:v>
                </c:pt>
                <c:pt idx="194">
                  <c:v>7.8813619920605475</c:v>
                </c:pt>
                <c:pt idx="195">
                  <c:v>12.60356581380219</c:v>
                </c:pt>
                <c:pt idx="196">
                  <c:v>2.9097761440253085</c:v>
                </c:pt>
                <c:pt idx="197">
                  <c:v>9.3778320741482464</c:v>
                </c:pt>
                <c:pt idx="198">
                  <c:v>12.30427040097862</c:v>
                </c:pt>
                <c:pt idx="199">
                  <c:v>6.916971642280104</c:v>
                </c:pt>
                <c:pt idx="200">
                  <c:v>9.8267736389150482</c:v>
                </c:pt>
                <c:pt idx="201">
                  <c:v>1.8456281403052359</c:v>
                </c:pt>
                <c:pt idx="202">
                  <c:v>11.32324730293748</c:v>
                </c:pt>
                <c:pt idx="203">
                  <c:v>5.3041145456508412</c:v>
                </c:pt>
                <c:pt idx="204">
                  <c:v>6.5012865078199535</c:v>
                </c:pt>
                <c:pt idx="205">
                  <c:v>2.743502920461915</c:v>
                </c:pt>
                <c:pt idx="206">
                  <c:v>2.1781742315230863</c:v>
                </c:pt>
                <c:pt idx="207">
                  <c:v>9.3279496933833723</c:v>
                </c:pt>
                <c:pt idx="208">
                  <c:v>1.6627260245917874E-2</c:v>
                </c:pt>
                <c:pt idx="209">
                  <c:v>5.1212134346787961</c:v>
                </c:pt>
                <c:pt idx="210">
                  <c:v>10.192578059886577</c:v>
                </c:pt>
                <c:pt idx="211">
                  <c:v>6.6010509201722716</c:v>
                </c:pt>
                <c:pt idx="212">
                  <c:v>5.6532895126955776</c:v>
                </c:pt>
                <c:pt idx="213">
                  <c:v>2.8765214964182819</c:v>
                </c:pt>
                <c:pt idx="214">
                  <c:v>0.99763626960306717</c:v>
                </c:pt>
                <c:pt idx="215">
                  <c:v>2.0784103888522742</c:v>
                </c:pt>
                <c:pt idx="216">
                  <c:v>3.741142803105598</c:v>
                </c:pt>
                <c:pt idx="217">
                  <c:v>6.8670894146227655</c:v>
                </c:pt>
                <c:pt idx="218">
                  <c:v>7.6485780076930112</c:v>
                </c:pt>
                <c:pt idx="219">
                  <c:v>0</c:v>
                </c:pt>
                <c:pt idx="220">
                  <c:v>13.31854973325976</c:v>
                </c:pt>
                <c:pt idx="221">
                  <c:v>2.7933848837314974</c:v>
                </c:pt>
                <c:pt idx="222">
                  <c:v>9.5939890928951641</c:v>
                </c:pt>
                <c:pt idx="223">
                  <c:v>4.905057631551462</c:v>
                </c:pt>
                <c:pt idx="224">
                  <c:v>13.551335326709623</c:v>
                </c:pt>
                <c:pt idx="225">
                  <c:v>10.890932408685842</c:v>
                </c:pt>
                <c:pt idx="226">
                  <c:v>8.6462241311313015</c:v>
                </c:pt>
                <c:pt idx="227">
                  <c:v>9.8101461691339971</c:v>
                </c:pt>
                <c:pt idx="228">
                  <c:v>8.2305380955738112</c:v>
                </c:pt>
                <c:pt idx="229">
                  <c:v>0</c:v>
                </c:pt>
                <c:pt idx="230">
                  <c:v>14.399340530943206</c:v>
                </c:pt>
                <c:pt idx="231">
                  <c:v>10.25908797221682</c:v>
                </c:pt>
                <c:pt idx="232">
                  <c:v>7.2162650740721572</c:v>
                </c:pt>
                <c:pt idx="233">
                  <c:v>0</c:v>
                </c:pt>
                <c:pt idx="234">
                  <c:v>1.5629640775546738</c:v>
                </c:pt>
                <c:pt idx="235">
                  <c:v>3.7577701454604679</c:v>
                </c:pt>
                <c:pt idx="236">
                  <c:v>7.2162650740724601</c:v>
                </c:pt>
                <c:pt idx="237">
                  <c:v>1.4632003159385543</c:v>
                </c:pt>
                <c:pt idx="238">
                  <c:v>13.185529423051173</c:v>
                </c:pt>
                <c:pt idx="239">
                  <c:v>4.7221566142362308</c:v>
                </c:pt>
                <c:pt idx="240">
                  <c:v>9.1616751130079201</c:v>
                </c:pt>
                <c:pt idx="241">
                  <c:v>8.9455182095892791</c:v>
                </c:pt>
                <c:pt idx="242">
                  <c:v>7.3492844132710404</c:v>
                </c:pt>
                <c:pt idx="243">
                  <c:v>7.565440886862314</c:v>
                </c:pt>
                <c:pt idx="244">
                  <c:v>9.7935186996924539</c:v>
                </c:pt>
                <c:pt idx="245">
                  <c:v>12.021602609771117</c:v>
                </c:pt>
                <c:pt idx="246">
                  <c:v>1.9121373468817018</c:v>
                </c:pt>
                <c:pt idx="247">
                  <c:v>2.3111927087964421</c:v>
                </c:pt>
                <c:pt idx="248">
                  <c:v>5.6532895126955776</c:v>
                </c:pt>
                <c:pt idx="249">
                  <c:v>5.1710955516028925</c:v>
                </c:pt>
                <c:pt idx="250">
                  <c:v>5.2874871701558597</c:v>
                </c:pt>
                <c:pt idx="251">
                  <c:v>9.5274792348443587</c:v>
                </c:pt>
                <c:pt idx="252">
                  <c:v>12.553683237547217</c:v>
                </c:pt>
                <c:pt idx="253">
                  <c:v>0</c:v>
                </c:pt>
                <c:pt idx="254">
                  <c:v>1.114027254200135</c:v>
                </c:pt>
                <c:pt idx="255">
                  <c:v>3.059422076147396</c:v>
                </c:pt>
                <c:pt idx="256">
                  <c:v>10.126068152968937</c:v>
                </c:pt>
                <c:pt idx="257">
                  <c:v>9.4110869963624904</c:v>
                </c:pt>
                <c:pt idx="258">
                  <c:v>7.7982248470032509</c:v>
                </c:pt>
                <c:pt idx="259">
                  <c:v>12.653448393033967</c:v>
                </c:pt>
                <c:pt idx="260">
                  <c:v>4.3896094203431479</c:v>
                </c:pt>
                <c:pt idx="261">
                  <c:v>0</c:v>
                </c:pt>
                <c:pt idx="262">
                  <c:v>7.3991666712025461</c:v>
                </c:pt>
                <c:pt idx="263">
                  <c:v>4.1235717679571371</c:v>
                </c:pt>
                <c:pt idx="264">
                  <c:v>5.6865442795815255</c:v>
                </c:pt>
                <c:pt idx="265">
                  <c:v>3.4418507021318332</c:v>
                </c:pt>
                <c:pt idx="266">
                  <c:v>1.2137909696135272</c:v>
                </c:pt>
                <c:pt idx="267">
                  <c:v>0</c:v>
                </c:pt>
                <c:pt idx="268">
                  <c:v>4.2898452899835746</c:v>
                </c:pt>
                <c:pt idx="269">
                  <c:v>8.097518609628608</c:v>
                </c:pt>
                <c:pt idx="270">
                  <c:v>9.0120280198706659</c:v>
                </c:pt>
                <c:pt idx="271">
                  <c:v>15.712918887571927</c:v>
                </c:pt>
                <c:pt idx="272">
                  <c:v>10.957442377650354</c:v>
                </c:pt>
                <c:pt idx="273">
                  <c:v>2.4442112093338526</c:v>
                </c:pt>
                <c:pt idx="274">
                  <c:v>0</c:v>
                </c:pt>
                <c:pt idx="275">
                  <c:v>5.0547039504089017</c:v>
                </c:pt>
                <c:pt idx="276">
                  <c:v>0</c:v>
                </c:pt>
                <c:pt idx="277">
                  <c:v>11.855327483356382</c:v>
                </c:pt>
                <c:pt idx="278">
                  <c:v>3.9074162427967938</c:v>
                </c:pt>
                <c:pt idx="279">
                  <c:v>0</c:v>
                </c:pt>
                <c:pt idx="280">
                  <c:v>9.4609693822401919</c:v>
                </c:pt>
                <c:pt idx="281">
                  <c:v>5.8361907480167696</c:v>
                </c:pt>
                <c:pt idx="282">
                  <c:v>0</c:v>
                </c:pt>
                <c:pt idx="283">
                  <c:v>9.959793409378829</c:v>
                </c:pt>
                <c:pt idx="284">
                  <c:v>10.275715451144528</c:v>
                </c:pt>
                <c:pt idx="285">
                  <c:v>2.3278200200917123</c:v>
                </c:pt>
                <c:pt idx="286">
                  <c:v>0.94775442457732739</c:v>
                </c:pt>
                <c:pt idx="287">
                  <c:v>12.137995218053586</c:v>
                </c:pt>
                <c:pt idx="288">
                  <c:v>6.8504620061011279</c:v>
                </c:pt>
                <c:pt idx="289">
                  <c:v>2.6271116855093073</c:v>
                </c:pt>
                <c:pt idx="290">
                  <c:v>14.465850778905457</c:v>
                </c:pt>
                <c:pt idx="291">
                  <c:v>2.5938570502131562</c:v>
                </c:pt>
                <c:pt idx="292">
                  <c:v>6.0523468083210341</c:v>
                </c:pt>
                <c:pt idx="293">
                  <c:v>4.0903170678419158</c:v>
                </c:pt>
                <c:pt idx="294">
                  <c:v>6.3183851179064563</c:v>
                </c:pt>
                <c:pt idx="295">
                  <c:v>8.5963417955232391</c:v>
                </c:pt>
                <c:pt idx="296">
                  <c:v>11.722307406206623</c:v>
                </c:pt>
                <c:pt idx="297">
                  <c:v>7.7483425641181212</c:v>
                </c:pt>
                <c:pt idx="298">
                  <c:v>2.6769936411721607</c:v>
                </c:pt>
                <c:pt idx="299">
                  <c:v>8.0143814421212021</c:v>
                </c:pt>
                <c:pt idx="300">
                  <c:v>11.47289481910485</c:v>
                </c:pt>
                <c:pt idx="301">
                  <c:v>5.453760941020775</c:v>
                </c:pt>
                <c:pt idx="302">
                  <c:v>6.3516399129192553</c:v>
                </c:pt>
                <c:pt idx="303">
                  <c:v>6.4181495071506527</c:v>
                </c:pt>
                <c:pt idx="304">
                  <c:v>9.1284202010296145</c:v>
                </c:pt>
                <c:pt idx="305">
                  <c:v>4.2898452899832717</c:v>
                </c:pt>
                <c:pt idx="306">
                  <c:v>6.7340701562214571</c:v>
                </c:pt>
                <c:pt idx="307">
                  <c:v>11.156972316778502</c:v>
                </c:pt>
                <c:pt idx="308">
                  <c:v>9.2281849410623948</c:v>
                </c:pt>
                <c:pt idx="309">
                  <c:v>3.9240435887376623</c:v>
                </c:pt>
                <c:pt idx="310">
                  <c:v>5.7364264325552483</c:v>
                </c:pt>
                <c:pt idx="311">
                  <c:v>16.47778822290201</c:v>
                </c:pt>
                <c:pt idx="312">
                  <c:v>10.940814884905155</c:v>
                </c:pt>
                <c:pt idx="313">
                  <c:v>7.0998731705270925</c:v>
                </c:pt>
                <c:pt idx="314">
                  <c:v>6.7340701562214571</c:v>
                </c:pt>
                <c:pt idx="315">
                  <c:v>6.0024646352829611</c:v>
                </c:pt>
                <c:pt idx="316">
                  <c:v>14.465850778905457</c:v>
                </c:pt>
                <c:pt idx="317">
                  <c:v>8.4633222490128581</c:v>
                </c:pt>
                <c:pt idx="318">
                  <c:v>6.3183851179064563</c:v>
                </c:pt>
                <c:pt idx="319">
                  <c:v>12.038230124242453</c:v>
                </c:pt>
                <c:pt idx="320">
                  <c:v>13.252039575525346</c:v>
                </c:pt>
                <c:pt idx="321">
                  <c:v>1.5795913724385655</c:v>
                </c:pt>
                <c:pt idx="322">
                  <c:v>6.5179139090040579</c:v>
                </c:pt>
                <c:pt idx="323">
                  <c:v>4.52262828079947</c:v>
                </c:pt>
                <c:pt idx="324">
                  <c:v>12.320897921096185</c:v>
                </c:pt>
                <c:pt idx="325">
                  <c:v>4.3064726441508352</c:v>
                </c:pt>
                <c:pt idx="326">
                  <c:v>1.6959824468676352</c:v>
                </c:pt>
                <c:pt idx="327">
                  <c:v>6.3017577209257407</c:v>
                </c:pt>
                <c:pt idx="328">
                  <c:v>0</c:v>
                </c:pt>
                <c:pt idx="329">
                  <c:v>13.484825150589209</c:v>
                </c:pt>
                <c:pt idx="330">
                  <c:v>0</c:v>
                </c:pt>
                <c:pt idx="331">
                  <c:v>2.1948015399090588</c:v>
                </c:pt>
                <c:pt idx="332">
                  <c:v>15.746174061966286</c:v>
                </c:pt>
                <c:pt idx="333">
                  <c:v>1.729237042851921</c:v>
                </c:pt>
                <c:pt idx="334">
                  <c:v>9.3778320741482464</c:v>
                </c:pt>
                <c:pt idx="335">
                  <c:v>4.1734538208121998</c:v>
                </c:pt>
                <c:pt idx="336">
                  <c:v>14.016906706250234</c:v>
                </c:pt>
                <c:pt idx="337">
                  <c:v>10.27571545114483</c:v>
                </c:pt>
                <c:pt idx="338">
                  <c:v>3.9074162427967938</c:v>
                </c:pt>
                <c:pt idx="339">
                  <c:v>6.4680317065017698</c:v>
                </c:pt>
                <c:pt idx="340">
                  <c:v>8.0808911754372765</c:v>
                </c:pt>
                <c:pt idx="341">
                  <c:v>3.5914967380650409</c:v>
                </c:pt>
                <c:pt idx="342">
                  <c:v>3.1758133769089247</c:v>
                </c:pt>
                <c:pt idx="343">
                  <c:v>8.9122633065014565</c:v>
                </c:pt>
                <c:pt idx="344">
                  <c:v>12.936116398181715</c:v>
                </c:pt>
                <c:pt idx="345">
                  <c:v>4.9216849988937152</c:v>
                </c:pt>
                <c:pt idx="346">
                  <c:v>9.7270088253227129</c:v>
                </c:pt>
                <c:pt idx="347">
                  <c:v>14.565616160599014</c:v>
                </c:pt>
                <c:pt idx="348">
                  <c:v>3.2090680375169276</c:v>
                </c:pt>
                <c:pt idx="349">
                  <c:v>3.5416147228510138</c:v>
                </c:pt>
                <c:pt idx="350">
                  <c:v>4.4727462054543965</c:v>
                </c:pt>
                <c:pt idx="351">
                  <c:v>10.17595058264927</c:v>
                </c:pt>
                <c:pt idx="352">
                  <c:v>8.7626162595581985</c:v>
                </c:pt>
                <c:pt idx="353">
                  <c:v>3.5249873851655926</c:v>
                </c:pt>
                <c:pt idx="354">
                  <c:v>6.7839523755038655</c:v>
                </c:pt>
                <c:pt idx="355">
                  <c:v>5.1877229246199024</c:v>
                </c:pt>
                <c:pt idx="356">
                  <c:v>6.2019933464070984</c:v>
                </c:pt>
                <c:pt idx="357">
                  <c:v>5.9359550761545385</c:v>
                </c:pt>
                <c:pt idx="358">
                  <c:v>8.5298320195200095</c:v>
                </c:pt>
                <c:pt idx="359">
                  <c:v>10.375480331809447</c:v>
                </c:pt>
                <c:pt idx="360">
                  <c:v>0</c:v>
                </c:pt>
                <c:pt idx="361">
                  <c:v>9.3279496933833723</c:v>
                </c:pt>
                <c:pt idx="362">
                  <c:v>0</c:v>
                </c:pt>
                <c:pt idx="363">
                  <c:v>5.7031716635535732</c:v>
                </c:pt>
                <c:pt idx="364">
                  <c:v>5.3207419214996454</c:v>
                </c:pt>
                <c:pt idx="365">
                  <c:v>6.5012865078199535</c:v>
                </c:pt>
                <c:pt idx="366">
                  <c:v>7.7483425641184231</c:v>
                </c:pt>
                <c:pt idx="367">
                  <c:v>13.717610789953797</c:v>
                </c:pt>
                <c:pt idx="368">
                  <c:v>1.7292370428522235</c:v>
                </c:pt>
                <c:pt idx="369">
                  <c:v>13.468197607379064</c:v>
                </c:pt>
                <c:pt idx="370">
                  <c:v>5.8361907480167696</c:v>
                </c:pt>
                <c:pt idx="371">
                  <c:v>4.9881944718124309</c:v>
                </c:pt>
                <c:pt idx="372">
                  <c:v>2.8765214964185848</c:v>
                </c:pt>
                <c:pt idx="373">
                  <c:v>3.7078881194719004</c:v>
                </c:pt>
                <c:pt idx="374">
                  <c:v>3.2256953683613876</c:v>
                </c:pt>
                <c:pt idx="375">
                  <c:v>4.5891377195812151</c:v>
                </c:pt>
                <c:pt idx="376">
                  <c:v>7.5820683103352211</c:v>
                </c:pt>
                <c:pt idx="377">
                  <c:v>5.0713313209444184</c:v>
                </c:pt>
                <c:pt idx="378">
                  <c:v>0</c:v>
                </c:pt>
                <c:pt idx="379">
                  <c:v>608.34707584300156</c:v>
                </c:pt>
                <c:pt idx="380">
                  <c:v>0</c:v>
                </c:pt>
                <c:pt idx="381">
                  <c:v>9.9431659368835987</c:v>
                </c:pt>
                <c:pt idx="382">
                  <c:v>0</c:v>
                </c:pt>
                <c:pt idx="383">
                  <c:v>12.852978739704968</c:v>
                </c:pt>
                <c:pt idx="384">
                  <c:v>7.7317151371821131</c:v>
                </c:pt>
                <c:pt idx="385">
                  <c:v>5.9525824654091561</c:v>
                </c:pt>
                <c:pt idx="386">
                  <c:v>5.9525824654091561</c:v>
                </c:pt>
                <c:pt idx="387">
                  <c:v>3.4751053742660281</c:v>
                </c:pt>
                <c:pt idx="388">
                  <c:v>8.7626162595585022</c:v>
                </c:pt>
                <c:pt idx="389">
                  <c:v>8.1141460441651621</c:v>
                </c:pt>
                <c:pt idx="390">
                  <c:v>7.8647345623578646</c:v>
                </c:pt>
                <c:pt idx="391">
                  <c:v>12.470545617075476</c:v>
                </c:pt>
                <c:pt idx="392">
                  <c:v>2.9097761440253085</c:v>
                </c:pt>
                <c:pt idx="393">
                  <c:v>14.00027915256744</c:v>
                </c:pt>
                <c:pt idx="394">
                  <c:v>0</c:v>
                </c:pt>
                <c:pt idx="395">
                  <c:v>9.4443419199403813</c:v>
                </c:pt>
                <c:pt idx="396">
                  <c:v>0.16627261914838706</c:v>
                </c:pt>
                <c:pt idx="397">
                  <c:v>7.4989311964363079</c:v>
                </c:pt>
                <c:pt idx="398">
                  <c:v>7.0499909313705356</c:v>
                </c:pt>
                <c:pt idx="399">
                  <c:v>9.8101461691339971</c:v>
                </c:pt>
                <c:pt idx="400">
                  <c:v>1.8123735392068117</c:v>
                </c:pt>
                <c:pt idx="401">
                  <c:v>3.9406709350365019</c:v>
                </c:pt>
                <c:pt idx="402">
                  <c:v>1.762491640297847</c:v>
                </c:pt>
                <c:pt idx="403">
                  <c:v>6.0689742000367488</c:v>
                </c:pt>
                <c:pt idx="404">
                  <c:v>9.1949300263521163</c:v>
                </c:pt>
                <c:pt idx="405">
                  <c:v>11.206854809107895</c:v>
                </c:pt>
                <c:pt idx="406">
                  <c:v>5.22097767171556</c:v>
                </c:pt>
                <c:pt idx="407">
                  <c:v>9.6604989563892687</c:v>
                </c:pt>
                <c:pt idx="408">
                  <c:v>6.7506975622998509</c:v>
                </c:pt>
                <c:pt idx="409">
                  <c:v>12.520428188365207</c:v>
                </c:pt>
                <c:pt idx="410">
                  <c:v>10.408735294733306</c:v>
                </c:pt>
                <c:pt idx="411">
                  <c:v>10.674775046709607</c:v>
                </c:pt>
                <c:pt idx="412">
                  <c:v>16.47778822290201</c:v>
                </c:pt>
                <c:pt idx="413">
                  <c:v>18.755772613056269</c:v>
                </c:pt>
                <c:pt idx="414">
                  <c:v>17.891135505662778</c:v>
                </c:pt>
                <c:pt idx="415">
                  <c:v>12.071485154183298</c:v>
                </c:pt>
                <c:pt idx="416">
                  <c:v>17.392306791773368</c:v>
                </c:pt>
                <c:pt idx="417">
                  <c:v>21.998169222813285</c:v>
                </c:pt>
                <c:pt idx="418">
                  <c:v>22.846182555359352</c:v>
                </c:pt>
                <c:pt idx="419">
                  <c:v>19.204719136643273</c:v>
                </c:pt>
                <c:pt idx="420">
                  <c:v>26.720449368549129</c:v>
                </c:pt>
                <c:pt idx="421">
                  <c:v>36.963220064432385</c:v>
                </c:pt>
                <c:pt idx="422">
                  <c:v>49.334489253584742</c:v>
                </c:pt>
                <c:pt idx="423">
                  <c:v>51.512777328201359</c:v>
                </c:pt>
                <c:pt idx="424">
                  <c:v>64.582582442407229</c:v>
                </c:pt>
                <c:pt idx="425">
                  <c:v>74.077388409110398</c:v>
                </c:pt>
                <c:pt idx="426">
                  <c:v>91.387670693126623</c:v>
                </c:pt>
                <c:pt idx="427">
                  <c:v>112.83864900422867</c:v>
                </c:pt>
                <c:pt idx="428">
                  <c:v>135.95266828800354</c:v>
                </c:pt>
                <c:pt idx="429">
                  <c:v>150.15371658640484</c:v>
                </c:pt>
                <c:pt idx="430">
                  <c:v>184.80836906481068</c:v>
                </c:pt>
                <c:pt idx="431">
                  <c:v>212.89463315656812</c:v>
                </c:pt>
                <c:pt idx="432">
                  <c:v>245.62033501469978</c:v>
                </c:pt>
                <c:pt idx="433">
                  <c:v>287.54172846766187</c:v>
                </c:pt>
                <c:pt idx="434">
                  <c:v>314.44720281068697</c:v>
                </c:pt>
                <c:pt idx="435">
                  <c:v>349.91654188603474</c:v>
                </c:pt>
                <c:pt idx="436">
                  <c:v>389.95897267124934</c:v>
                </c:pt>
                <c:pt idx="437">
                  <c:v>432.08046648106654</c:v>
                </c:pt>
                <c:pt idx="438">
                  <c:v>474.485498795973</c:v>
                </c:pt>
                <c:pt idx="439">
                  <c:v>511.75310978391337</c:v>
                </c:pt>
                <c:pt idx="440">
                  <c:v>553.16321164870874</c:v>
                </c:pt>
                <c:pt idx="441">
                  <c:v>632.01554752333379</c:v>
                </c:pt>
                <c:pt idx="442">
                  <c:v>689.38710527647652</c:v>
                </c:pt>
                <c:pt idx="443">
                  <c:v>759.03001511207833</c:v>
                </c:pt>
                <c:pt idx="444">
                  <c:v>818.02136930183644</c:v>
                </c:pt>
                <c:pt idx="445">
                  <c:v>874.3136076858907</c:v>
                </c:pt>
                <c:pt idx="446">
                  <c:v>900.73379833469403</c:v>
                </c:pt>
                <c:pt idx="447">
                  <c:v>910.62355077806114</c:v>
                </c:pt>
                <c:pt idx="448">
                  <c:v>938.14778103214792</c:v>
                </c:pt>
                <c:pt idx="449">
                  <c:v>971.5555782932131</c:v>
                </c:pt>
                <c:pt idx="450">
                  <c:v>1005.7864148037978</c:v>
                </c:pt>
                <c:pt idx="451">
                  <c:v>1044.7072208849604</c:v>
                </c:pt>
                <c:pt idx="452">
                  <c:v>1064.3882024158565</c:v>
                </c:pt>
                <c:pt idx="453">
                  <c:v>1101.2414230111224</c:v>
                </c:pt>
                <c:pt idx="454">
                  <c:v>1121.7643882107211</c:v>
                </c:pt>
                <c:pt idx="455">
                  <c:v>1176.9316391808077</c:v>
                </c:pt>
                <c:pt idx="456">
                  <c:v>1193.3634265866087</c:v>
                </c:pt>
                <c:pt idx="457">
                  <c:v>1229.1881392525249</c:v>
                </c:pt>
                <c:pt idx="458">
                  <c:v>1274.9585602876061</c:v>
                </c:pt>
                <c:pt idx="459">
                  <c:v>1298.3859127359956</c:v>
                </c:pt>
                <c:pt idx="460">
                  <c:v>1332.0757539750769</c:v>
                </c:pt>
                <c:pt idx="461">
                  <c:v>1341.5651894043883</c:v>
                </c:pt>
                <c:pt idx="462">
                  <c:v>1302.7447169091572</c:v>
                </c:pt>
                <c:pt idx="463">
                  <c:v>1307.3375382956463</c:v>
                </c:pt>
                <c:pt idx="464">
                  <c:v>1321.9692235372147</c:v>
                </c:pt>
                <c:pt idx="465">
                  <c:v>1353.7625445295084</c:v>
                </c:pt>
                <c:pt idx="466">
                  <c:v>1394.4433972179406</c:v>
                </c:pt>
                <c:pt idx="467">
                  <c:v>1433.3368136857077</c:v>
                </c:pt>
                <c:pt idx="468">
                  <c:v>1442.2851470105093</c:v>
                </c:pt>
                <c:pt idx="469">
                  <c:v>1441.8167993434733</c:v>
                </c:pt>
                <c:pt idx="470">
                  <c:v>1442.3186005156783</c:v>
                </c:pt>
                <c:pt idx="471">
                  <c:v>1406.9656293427054</c:v>
                </c:pt>
                <c:pt idx="472">
                  <c:v>1421.0281328612575</c:v>
                </c:pt>
                <c:pt idx="473">
                  <c:v>1431.1960450937765</c:v>
                </c:pt>
                <c:pt idx="474">
                  <c:v>1452.7065634360515</c:v>
                </c:pt>
                <c:pt idx="475">
                  <c:v>1479.8954387523193</c:v>
                </c:pt>
                <c:pt idx="476">
                  <c:v>1496.2131459460659</c:v>
                </c:pt>
                <c:pt idx="477">
                  <c:v>1502.2892063305223</c:v>
                </c:pt>
                <c:pt idx="478">
                  <c:v>1516.1169155863722</c:v>
                </c:pt>
                <c:pt idx="479">
                  <c:v>1485.3175700746306</c:v>
                </c:pt>
                <c:pt idx="480">
                  <c:v>1488.0622450793085</c:v>
                </c:pt>
                <c:pt idx="481">
                  <c:v>1495.6607998664329</c:v>
                </c:pt>
                <c:pt idx="482">
                  <c:v>1481.7027753072623</c:v>
                </c:pt>
                <c:pt idx="483">
                  <c:v>1508.8344655295982</c:v>
                </c:pt>
                <c:pt idx="484">
                  <c:v>1505.1851236264886</c:v>
                </c:pt>
                <c:pt idx="485">
                  <c:v>1488.0789811906216</c:v>
                </c:pt>
                <c:pt idx="486">
                  <c:v>1522.2614869734537</c:v>
                </c:pt>
                <c:pt idx="487">
                  <c:v>1518.9631146348329</c:v>
                </c:pt>
                <c:pt idx="488">
                  <c:v>1535.5066175284142</c:v>
                </c:pt>
                <c:pt idx="489">
                  <c:v>1560.8143591390531</c:v>
                </c:pt>
                <c:pt idx="490">
                  <c:v>1575.5741409880209</c:v>
                </c:pt>
                <c:pt idx="491">
                  <c:v>1621.4638839188401</c:v>
                </c:pt>
                <c:pt idx="492">
                  <c:v>1671.4764682364612</c:v>
                </c:pt>
                <c:pt idx="493">
                  <c:v>1732.8086752211873</c:v>
                </c:pt>
                <c:pt idx="494">
                  <c:v>1773.4254759766982</c:v>
                </c:pt>
                <c:pt idx="495">
                  <c:v>1799.693653412198</c:v>
                </c:pt>
                <c:pt idx="496">
                  <c:v>1739.2573245658334</c:v>
                </c:pt>
                <c:pt idx="497">
                  <c:v>1692.2500717622306</c:v>
                </c:pt>
                <c:pt idx="498">
                  <c:v>1659.0287083402281</c:v>
                </c:pt>
                <c:pt idx="499">
                  <c:v>1661.1423226723473</c:v>
                </c:pt>
                <c:pt idx="500">
                  <c:v>1655.5061592722843</c:v>
                </c:pt>
                <c:pt idx="501">
                  <c:v>1674.1273564673754</c:v>
                </c:pt>
                <c:pt idx="502">
                  <c:v>1658.30741009384</c:v>
                </c:pt>
                <c:pt idx="503">
                  <c:v>1640.9984676335507</c:v>
                </c:pt>
                <c:pt idx="504">
                  <c:v>1570.2797189780117</c:v>
                </c:pt>
                <c:pt idx="505">
                  <c:v>1585.7786941185611</c:v>
                </c:pt>
                <c:pt idx="506">
                  <c:v>1581.7067583372962</c:v>
                </c:pt>
                <c:pt idx="507">
                  <c:v>1620.7932631217411</c:v>
                </c:pt>
                <c:pt idx="508">
                  <c:v>1622.1177452099262</c:v>
                </c:pt>
                <c:pt idx="509">
                  <c:v>1691.3606050672345</c:v>
                </c:pt>
                <c:pt idx="510">
                  <c:v>1752.2908766827434</c:v>
                </c:pt>
                <c:pt idx="511">
                  <c:v>1819.7843448957599</c:v>
                </c:pt>
                <c:pt idx="512">
                  <c:v>1939.4529228707863</c:v>
                </c:pt>
                <c:pt idx="513">
                  <c:v>1926.3638840600222</c:v>
                </c:pt>
                <c:pt idx="514">
                  <c:v>1827.8560242952428</c:v>
                </c:pt>
                <c:pt idx="515">
                  <c:v>1761.9837250920382</c:v>
                </c:pt>
                <c:pt idx="516">
                  <c:v>1652.8224308378494</c:v>
                </c:pt>
                <c:pt idx="517">
                  <c:v>1572.0053912493293</c:v>
                </c:pt>
                <c:pt idx="518">
                  <c:v>1624.7164834521175</c:v>
                </c:pt>
                <c:pt idx="519">
                  <c:v>1671.5771330316954</c:v>
                </c:pt>
                <c:pt idx="520">
                  <c:v>1716.3036295277548</c:v>
                </c:pt>
                <c:pt idx="521">
                  <c:v>1861.9870714884214</c:v>
                </c:pt>
                <c:pt idx="522">
                  <c:v>1697.0332508956371</c:v>
                </c:pt>
                <c:pt idx="523">
                  <c:v>1659.011933878174</c:v>
                </c:pt>
                <c:pt idx="524">
                  <c:v>1681.5604504512414</c:v>
                </c:pt>
                <c:pt idx="525">
                  <c:v>1669.3793181192389</c:v>
                </c:pt>
                <c:pt idx="526">
                  <c:v>1680.0167174212972</c:v>
                </c:pt>
                <c:pt idx="527">
                  <c:v>1711.2337143739462</c:v>
                </c:pt>
                <c:pt idx="528">
                  <c:v>1644.2687278961043</c:v>
                </c:pt>
                <c:pt idx="529">
                  <c:v>1643.9165387752832</c:v>
                </c:pt>
                <c:pt idx="530">
                  <c:v>1660.2700296678574</c:v>
                </c:pt>
                <c:pt idx="531">
                  <c:v>1682.8860748134728</c:v>
                </c:pt>
                <c:pt idx="532">
                  <c:v>1673.6911274015831</c:v>
                </c:pt>
                <c:pt idx="533">
                  <c:v>1646.2980421861892</c:v>
                </c:pt>
                <c:pt idx="534">
                  <c:v>1687.1987252116301</c:v>
                </c:pt>
                <c:pt idx="535">
                  <c:v>1734.2696428140864</c:v>
                </c:pt>
                <c:pt idx="536">
                  <c:v>1819.0949363587031</c:v>
                </c:pt>
                <c:pt idx="537">
                  <c:v>1952.4942473890292</c:v>
                </c:pt>
                <c:pt idx="538">
                  <c:v>1921.4120116840577</c:v>
                </c:pt>
                <c:pt idx="539">
                  <c:v>1870.3839012873959</c:v>
                </c:pt>
                <c:pt idx="540">
                  <c:v>1866.7995449920254</c:v>
                </c:pt>
                <c:pt idx="541">
                  <c:v>1890.0763114342267</c:v>
                </c:pt>
                <c:pt idx="542">
                  <c:v>1919.8456870560624</c:v>
                </c:pt>
                <c:pt idx="543">
                  <c:v>1889.7901375000226</c:v>
                </c:pt>
                <c:pt idx="544">
                  <c:v>1823.164236083084</c:v>
                </c:pt>
                <c:pt idx="545">
                  <c:v>1842.3539935200718</c:v>
                </c:pt>
                <c:pt idx="546">
                  <c:v>1827.603768808938</c:v>
                </c:pt>
                <c:pt idx="547">
                  <c:v>1804.3500988993371</c:v>
                </c:pt>
                <c:pt idx="548">
                  <c:v>1837.9807061829576</c:v>
                </c:pt>
                <c:pt idx="549">
                  <c:v>1823.1978677422057</c:v>
                </c:pt>
                <c:pt idx="550">
                  <c:v>1765.4446022560287</c:v>
                </c:pt>
                <c:pt idx="551">
                  <c:v>1753.7858679398321</c:v>
                </c:pt>
                <c:pt idx="552">
                  <c:v>1738.3168577445051</c:v>
                </c:pt>
                <c:pt idx="553">
                  <c:v>1761.2781317104714</c:v>
                </c:pt>
                <c:pt idx="554">
                  <c:v>1744.1614023875532</c:v>
                </c:pt>
                <c:pt idx="555">
                  <c:v>1750.5439634014601</c:v>
                </c:pt>
                <c:pt idx="556">
                  <c:v>1715.9510734712037</c:v>
                </c:pt>
                <c:pt idx="557">
                  <c:v>1690.7564455816575</c:v>
                </c:pt>
                <c:pt idx="558">
                  <c:v>1678.9596157660255</c:v>
                </c:pt>
                <c:pt idx="559">
                  <c:v>1664.5141728466222</c:v>
                </c:pt>
                <c:pt idx="560">
                  <c:v>1657.5190228164422</c:v>
                </c:pt>
                <c:pt idx="561">
                  <c:v>1617.9767239120383</c:v>
                </c:pt>
                <c:pt idx="562">
                  <c:v>1580.1651784833289</c:v>
                </c:pt>
                <c:pt idx="563">
                  <c:v>1530.6001288914872</c:v>
                </c:pt>
                <c:pt idx="564">
                  <c:v>1534.2674066144557</c:v>
                </c:pt>
                <c:pt idx="565">
                  <c:v>1560.1275386792545</c:v>
                </c:pt>
                <c:pt idx="566">
                  <c:v>1570.1289339721734</c:v>
                </c:pt>
                <c:pt idx="567">
                  <c:v>1608.4046637429931</c:v>
                </c:pt>
                <c:pt idx="568">
                  <c:v>1586.3149328119009</c:v>
                </c:pt>
                <c:pt idx="569">
                  <c:v>1540.6311342701315</c:v>
                </c:pt>
                <c:pt idx="570">
                  <c:v>1565.8568182664503</c:v>
                </c:pt>
                <c:pt idx="571">
                  <c:v>1596.4706895165837</c:v>
                </c:pt>
                <c:pt idx="572">
                  <c:v>1629.6124265177491</c:v>
                </c:pt>
                <c:pt idx="573">
                  <c:v>1641.9208334704037</c:v>
                </c:pt>
                <c:pt idx="574">
                  <c:v>1643.8662261866214</c:v>
                </c:pt>
                <c:pt idx="575">
                  <c:v>1640.4282838360441</c:v>
                </c:pt>
                <c:pt idx="576">
                  <c:v>1633.10015176775</c:v>
                </c:pt>
                <c:pt idx="577">
                  <c:v>1654.4494289847523</c:v>
                </c:pt>
                <c:pt idx="578">
                  <c:v>1609.628341783168</c:v>
                </c:pt>
                <c:pt idx="579">
                  <c:v>1587.973945917895</c:v>
                </c:pt>
                <c:pt idx="580">
                  <c:v>1539.877507404243</c:v>
                </c:pt>
                <c:pt idx="581">
                  <c:v>1460.3185386066123</c:v>
                </c:pt>
                <c:pt idx="582">
                  <c:v>1403.9059590365298</c:v>
                </c:pt>
                <c:pt idx="583">
                  <c:v>1452.6731057532836</c:v>
                </c:pt>
                <c:pt idx="584">
                  <c:v>1464.7354800509117</c:v>
                </c:pt>
                <c:pt idx="585">
                  <c:v>1538.2363011917844</c:v>
                </c:pt>
                <c:pt idx="586">
                  <c:v>1560.2112969369705</c:v>
                </c:pt>
                <c:pt idx="587">
                  <c:v>1604.6331828564921</c:v>
                </c:pt>
                <c:pt idx="588">
                  <c:v>1701.5314226677974</c:v>
                </c:pt>
                <c:pt idx="589">
                  <c:v>1667.4667722624531</c:v>
                </c:pt>
                <c:pt idx="590">
                  <c:v>1665.5710548804238</c:v>
                </c:pt>
                <c:pt idx="591">
                  <c:v>1525.8279047849542</c:v>
                </c:pt>
                <c:pt idx="592">
                  <c:v>1427.6839640363362</c:v>
                </c:pt>
                <c:pt idx="593">
                  <c:v>1402.0835837074903</c:v>
                </c:pt>
                <c:pt idx="594">
                  <c:v>1376.4405916464575</c:v>
                </c:pt>
                <c:pt idx="595">
                  <c:v>1364.1900637785975</c:v>
                </c:pt>
                <c:pt idx="596">
                  <c:v>1330.2214168327121</c:v>
                </c:pt>
                <c:pt idx="597">
                  <c:v>1276.1940775727203</c:v>
                </c:pt>
                <c:pt idx="598">
                  <c:v>1269.0149322152909</c:v>
                </c:pt>
                <c:pt idx="599">
                  <c:v>1220.9108660263671</c:v>
                </c:pt>
                <c:pt idx="600">
                  <c:v>1227.5025942869547</c:v>
                </c:pt>
                <c:pt idx="601">
                  <c:v>1223.8979535359406</c:v>
                </c:pt>
                <c:pt idx="602">
                  <c:v>1229.3884037892035</c:v>
                </c:pt>
                <c:pt idx="603">
                  <c:v>1265.1417445064719</c:v>
                </c:pt>
                <c:pt idx="604">
                  <c:v>1273.8065375824947</c:v>
                </c:pt>
                <c:pt idx="605">
                  <c:v>1309.3417468936445</c:v>
                </c:pt>
                <c:pt idx="606">
                  <c:v>1324.909193618829</c:v>
                </c:pt>
                <c:pt idx="607">
                  <c:v>1362.652597978921</c:v>
                </c:pt>
                <c:pt idx="608">
                  <c:v>1367.8165811566503</c:v>
                </c:pt>
                <c:pt idx="609">
                  <c:v>1395.7306466374125</c:v>
                </c:pt>
                <c:pt idx="610">
                  <c:v>1443.2887579904395</c:v>
                </c:pt>
                <c:pt idx="611">
                  <c:v>1397.068068673582</c:v>
                </c:pt>
                <c:pt idx="612">
                  <c:v>1318.4614237549913</c:v>
                </c:pt>
                <c:pt idx="613">
                  <c:v>1327.0474110279993</c:v>
                </c:pt>
                <c:pt idx="614">
                  <c:v>1317.1585595882075</c:v>
                </c:pt>
                <c:pt idx="615">
                  <c:v>1328.01630672906</c:v>
                </c:pt>
                <c:pt idx="616">
                  <c:v>1379.031299635177</c:v>
                </c:pt>
                <c:pt idx="617">
                  <c:v>1381.0537756247697</c:v>
                </c:pt>
                <c:pt idx="618">
                  <c:v>1350.8717924131133</c:v>
                </c:pt>
                <c:pt idx="619">
                  <c:v>1406.246680711381</c:v>
                </c:pt>
                <c:pt idx="620">
                  <c:v>1414.3226569258247</c:v>
                </c:pt>
                <c:pt idx="621">
                  <c:v>1462.9285207074799</c:v>
                </c:pt>
                <c:pt idx="622">
                  <c:v>1436.2470081624526</c:v>
                </c:pt>
                <c:pt idx="623">
                  <c:v>1440.2612348344428</c:v>
                </c:pt>
                <c:pt idx="624">
                  <c:v>1464.3339300852799</c:v>
                </c:pt>
                <c:pt idx="625">
                  <c:v>1416.0282394495785</c:v>
                </c:pt>
                <c:pt idx="626">
                  <c:v>1352.2753832206693</c:v>
                </c:pt>
                <c:pt idx="627">
                  <c:v>1369.3039967762024</c:v>
                </c:pt>
                <c:pt idx="628">
                  <c:v>1445.9149304802331</c:v>
                </c:pt>
                <c:pt idx="629">
                  <c:v>1560.0605321400576</c:v>
                </c:pt>
                <c:pt idx="630">
                  <c:v>1901.4570122333632</c:v>
                </c:pt>
                <c:pt idx="631">
                  <c:v>2813.1007445323062</c:v>
                </c:pt>
                <c:pt idx="632">
                  <c:v>3619.2318730395391</c:v>
                </c:pt>
                <c:pt idx="633">
                  <c:v>4538.5060744728298</c:v>
                </c:pt>
                <c:pt idx="634">
                  <c:v>3281.5424981825768</c:v>
                </c:pt>
                <c:pt idx="635">
                  <c:v>1851.1687719009215</c:v>
                </c:pt>
                <c:pt idx="636">
                  <c:v>1630.5681804588412</c:v>
                </c:pt>
                <c:pt idx="637">
                  <c:v>1455.8181871002409</c:v>
                </c:pt>
                <c:pt idx="638">
                  <c:v>1324.3913513614946</c:v>
                </c:pt>
                <c:pt idx="639">
                  <c:v>1292.1403023191172</c:v>
                </c:pt>
                <c:pt idx="640">
                  <c:v>1274.0402802529993</c:v>
                </c:pt>
                <c:pt idx="641">
                  <c:v>1243.1908795286986</c:v>
                </c:pt>
                <c:pt idx="642">
                  <c:v>1222.0289281871317</c:v>
                </c:pt>
                <c:pt idx="643">
                  <c:v>1229.6721125264407</c:v>
                </c:pt>
                <c:pt idx="644">
                  <c:v>1239.6858476901864</c:v>
                </c:pt>
                <c:pt idx="645">
                  <c:v>1249.3666976046397</c:v>
                </c:pt>
                <c:pt idx="646">
                  <c:v>1226.6514876196266</c:v>
                </c:pt>
                <c:pt idx="647">
                  <c:v>1232.9264726914823</c:v>
                </c:pt>
                <c:pt idx="648">
                  <c:v>1226.467916480578</c:v>
                </c:pt>
                <c:pt idx="649">
                  <c:v>1235.1294807825116</c:v>
                </c:pt>
                <c:pt idx="650">
                  <c:v>1259.0651433123617</c:v>
                </c:pt>
                <c:pt idx="651">
                  <c:v>1245.6945454944153</c:v>
                </c:pt>
                <c:pt idx="652">
                  <c:v>1254.3576943987528</c:v>
                </c:pt>
                <c:pt idx="653">
                  <c:v>1222.5295567945864</c:v>
                </c:pt>
                <c:pt idx="654">
                  <c:v>1282.2383142090293</c:v>
                </c:pt>
                <c:pt idx="655">
                  <c:v>1350.9386295841948</c:v>
                </c:pt>
                <c:pt idx="656">
                  <c:v>1341.3145756943911</c:v>
                </c:pt>
                <c:pt idx="657">
                  <c:v>1226.4679164805782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08448"/>
        <c:axId val="105210240"/>
      </c:scatterChart>
      <c:valAx>
        <c:axId val="10520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5210240"/>
        <c:crosses val="autoZero"/>
        <c:crossBetween val="midCat"/>
      </c:valAx>
      <c:valAx>
        <c:axId val="105210240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52084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140594251186763"/>
          <c:y val="0.70343305624103913"/>
          <c:w val="0.19421513727716308"/>
          <c:h val="0.218137777022482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789434498497251E-2"/>
          <c:y val="3.2251328061116587E-2"/>
          <c:w val="0.89512464857973562"/>
          <c:h val="0.873396119602696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data!$AL$6</c:f>
              <c:strCache>
                <c:ptCount val="1"/>
                <c:pt idx="0">
                  <c:v>FEL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</c:numCache>
            </c:numRef>
          </c:xVal>
          <c:yVal>
            <c:numRef>
              <c:f>data!$AL$7:$AL$546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2.6605373325355241E-11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2.2269182462753373E-11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3.1269807424430441E-10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1.9469490046237774E-9</c:v>
                </c:pt>
                <c:pt idx="44">
                  <c:v>1.3016902358681715E-9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1.0306457271302434E-9</c:v>
                </c:pt>
                <c:pt idx="59">
                  <c:v>0</c:v>
                </c:pt>
                <c:pt idx="60">
                  <c:v>4.6541929265837098E-9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1.4806220590361911E-9</c:v>
                </c:pt>
                <c:pt idx="71">
                  <c:v>0</c:v>
                </c:pt>
                <c:pt idx="72">
                  <c:v>4.7857512321356416E-9</c:v>
                </c:pt>
                <c:pt idx="73">
                  <c:v>0</c:v>
                </c:pt>
                <c:pt idx="74">
                  <c:v>0</c:v>
                </c:pt>
                <c:pt idx="75">
                  <c:v>2.5214618890715316E-9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5.0390361316062581E-9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1.8252222774133469E-9</c:v>
                </c:pt>
                <c:pt idx="105">
                  <c:v>0</c:v>
                </c:pt>
                <c:pt idx="106">
                  <c:v>2.9747553502532909E-9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1.533425190079844E-8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1.2703375102886081E-8</c:v>
                </c:pt>
                <c:pt idx="119">
                  <c:v>5.6938953984981239E-9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7.1696244497038504E-9</c:v>
                </c:pt>
                <c:pt idx="128">
                  <c:v>0</c:v>
                </c:pt>
                <c:pt idx="129">
                  <c:v>5.901386972008933E-9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5.6128906459400307E-9</c:v>
                </c:pt>
                <c:pt idx="134">
                  <c:v>9.5394422173924024E-8</c:v>
                </c:pt>
                <c:pt idx="135">
                  <c:v>4.8124863862292046E-9</c:v>
                </c:pt>
                <c:pt idx="136">
                  <c:v>5.7754982641075881E-9</c:v>
                </c:pt>
                <c:pt idx="137">
                  <c:v>1.2224476899368322E-8</c:v>
                </c:pt>
                <c:pt idx="138">
                  <c:v>2.4285611827510361E-8</c:v>
                </c:pt>
                <c:pt idx="139">
                  <c:v>2.3744287263660306E-8</c:v>
                </c:pt>
                <c:pt idx="140">
                  <c:v>3.3327480565496691E-8</c:v>
                </c:pt>
                <c:pt idx="141">
                  <c:v>0</c:v>
                </c:pt>
                <c:pt idx="142">
                  <c:v>1.3533373242924939E-8</c:v>
                </c:pt>
                <c:pt idx="143">
                  <c:v>3.21898150032256E-9</c:v>
                </c:pt>
                <c:pt idx="144">
                  <c:v>1.9392052590468864E-8</c:v>
                </c:pt>
                <c:pt idx="145">
                  <c:v>0</c:v>
                </c:pt>
                <c:pt idx="146">
                  <c:v>1.0407787069209824E-8</c:v>
                </c:pt>
                <c:pt idx="147">
                  <c:v>4.549494509538761E-9</c:v>
                </c:pt>
                <c:pt idx="148">
                  <c:v>2.477367165900639E-9</c:v>
                </c:pt>
                <c:pt idx="149">
                  <c:v>4.4238670854618915E-9</c:v>
                </c:pt>
                <c:pt idx="150">
                  <c:v>1.2320468880871161E-6</c:v>
                </c:pt>
                <c:pt idx="151">
                  <c:v>1.0738282597872727E-8</c:v>
                </c:pt>
                <c:pt idx="152">
                  <c:v>0</c:v>
                </c:pt>
                <c:pt idx="153">
                  <c:v>0</c:v>
                </c:pt>
                <c:pt idx="154">
                  <c:v>2.2125190350796083E-8</c:v>
                </c:pt>
                <c:pt idx="155">
                  <c:v>3.364948631848529E-9</c:v>
                </c:pt>
                <c:pt idx="156">
                  <c:v>0</c:v>
                </c:pt>
                <c:pt idx="157">
                  <c:v>3.7109044046025415E-9</c:v>
                </c:pt>
                <c:pt idx="158">
                  <c:v>6.4935830781608159E-9</c:v>
                </c:pt>
                <c:pt idx="159">
                  <c:v>4.1640764920131531E-9</c:v>
                </c:pt>
                <c:pt idx="160">
                  <c:v>7.246435603582558E-9</c:v>
                </c:pt>
                <c:pt idx="161">
                  <c:v>3.2191589038257769E-9</c:v>
                </c:pt>
                <c:pt idx="162">
                  <c:v>6.5646460770935648E-9</c:v>
                </c:pt>
                <c:pt idx="163">
                  <c:v>2.7512819476129874E-9</c:v>
                </c:pt>
                <c:pt idx="164">
                  <c:v>4.9329131183937347E-9</c:v>
                </c:pt>
                <c:pt idx="165">
                  <c:v>2.7555422997506133E-8</c:v>
                </c:pt>
                <c:pt idx="166">
                  <c:v>4.5179558610099149E-9</c:v>
                </c:pt>
                <c:pt idx="167">
                  <c:v>9.1489797999476113E-9</c:v>
                </c:pt>
                <c:pt idx="168">
                  <c:v>5.9662885959619438E-9</c:v>
                </c:pt>
                <c:pt idx="169">
                  <c:v>3.2340253495944309E-9</c:v>
                </c:pt>
                <c:pt idx="170">
                  <c:v>4.7372900259967815E-9</c:v>
                </c:pt>
                <c:pt idx="171">
                  <c:v>3.9994139655299243E-9</c:v>
                </c:pt>
                <c:pt idx="172">
                  <c:v>7.201730132972639E-9</c:v>
                </c:pt>
                <c:pt idx="173">
                  <c:v>4.2446057795632252E-9</c:v>
                </c:pt>
                <c:pt idx="174">
                  <c:v>4.6598773134701588E-9</c:v>
                </c:pt>
                <c:pt idx="175">
                  <c:v>3.0770022958020331E-9</c:v>
                </c:pt>
                <c:pt idx="176">
                  <c:v>9.9565743038473372E-9</c:v>
                </c:pt>
                <c:pt idx="177">
                  <c:v>2.9292423987019506E-9</c:v>
                </c:pt>
                <c:pt idx="178">
                  <c:v>2.5532025158291096E-9</c:v>
                </c:pt>
                <c:pt idx="179">
                  <c:v>3.5661557673256907E-9</c:v>
                </c:pt>
                <c:pt idx="180">
                  <c:v>5.5957664553063637E-9</c:v>
                </c:pt>
                <c:pt idx="181">
                  <c:v>3.9915661279561513E-9</c:v>
                </c:pt>
                <c:pt idx="182">
                  <c:v>3.7117372957187437E-9</c:v>
                </c:pt>
                <c:pt idx="183">
                  <c:v>4.7420197211371993E-9</c:v>
                </c:pt>
                <c:pt idx="184">
                  <c:v>3.168350548555671E-9</c:v>
                </c:pt>
                <c:pt idx="185">
                  <c:v>4.4923924574463915E-9</c:v>
                </c:pt>
                <c:pt idx="186">
                  <c:v>2.5230666361623125E-9</c:v>
                </c:pt>
                <c:pt idx="187">
                  <c:v>3.0343731524416009E-9</c:v>
                </c:pt>
                <c:pt idx="188">
                  <c:v>4.0624881284482644E-9</c:v>
                </c:pt>
                <c:pt idx="189">
                  <c:v>3.6867923191591075E-9</c:v>
                </c:pt>
                <c:pt idx="190">
                  <c:v>3.7106475345006303E-9</c:v>
                </c:pt>
                <c:pt idx="191">
                  <c:v>3.4433153668633012E-9</c:v>
                </c:pt>
                <c:pt idx="192">
                  <c:v>3.1588425718189734E-9</c:v>
                </c:pt>
                <c:pt idx="193">
                  <c:v>3.4488504422535953E-9</c:v>
                </c:pt>
                <c:pt idx="194">
                  <c:v>2.8052537476961866E-9</c:v>
                </c:pt>
                <c:pt idx="195">
                  <c:v>3.8135669329632429E-9</c:v>
                </c:pt>
                <c:pt idx="196">
                  <c:v>2.7791241377296172E-9</c:v>
                </c:pt>
                <c:pt idx="197">
                  <c:v>3.4684463191470813E-9</c:v>
                </c:pt>
                <c:pt idx="198">
                  <c:v>3.227241092624433E-9</c:v>
                </c:pt>
                <c:pt idx="199">
                  <c:v>3.2935362981127591E-9</c:v>
                </c:pt>
                <c:pt idx="200">
                  <c:v>3.6882037377294271E-9</c:v>
                </c:pt>
                <c:pt idx="201">
                  <c:v>2.7758048465421722E-9</c:v>
                </c:pt>
                <c:pt idx="202">
                  <c:v>3.0841427964363617E-9</c:v>
                </c:pt>
                <c:pt idx="203">
                  <c:v>2.49730346058506E-9</c:v>
                </c:pt>
                <c:pt idx="204">
                  <c:v>2.6750846785173606E-9</c:v>
                </c:pt>
                <c:pt idx="205">
                  <c:v>2.8078575714570844E-9</c:v>
                </c:pt>
                <c:pt idx="206">
                  <c:v>2.8579955732028915E-9</c:v>
                </c:pt>
                <c:pt idx="207">
                  <c:v>2.5264381593232454E-9</c:v>
                </c:pt>
                <c:pt idx="208">
                  <c:v>2.6479789446954792E-9</c:v>
                </c:pt>
                <c:pt idx="209">
                  <c:v>2.3114790744505946E-9</c:v>
                </c:pt>
                <c:pt idx="210">
                  <c:v>2.4251813147039143E-9</c:v>
                </c:pt>
                <c:pt idx="211">
                  <c:v>2.3831129650839021E-9</c:v>
                </c:pt>
                <c:pt idx="212">
                  <c:v>2.413567741014852E-9</c:v>
                </c:pt>
                <c:pt idx="213">
                  <c:v>2.2435813771618831E-9</c:v>
                </c:pt>
                <c:pt idx="214">
                  <c:v>2.308848681830637E-9</c:v>
                </c:pt>
                <c:pt idx="215">
                  <c:v>2.315777729497365E-9</c:v>
                </c:pt>
                <c:pt idx="216">
                  <c:v>2.3265131499045473E-9</c:v>
                </c:pt>
                <c:pt idx="217">
                  <c:v>2.065365330960874E-9</c:v>
                </c:pt>
                <c:pt idx="218">
                  <c:v>2.1138239308023255E-9</c:v>
                </c:pt>
                <c:pt idx="219">
                  <c:v>2.3027832610534412E-9</c:v>
                </c:pt>
                <c:pt idx="220">
                  <c:v>2.1989952359406395E-9</c:v>
                </c:pt>
                <c:pt idx="221">
                  <c:v>2.0731837561687867E-9</c:v>
                </c:pt>
                <c:pt idx="222">
                  <c:v>2.0539026091291049E-9</c:v>
                </c:pt>
                <c:pt idx="223">
                  <c:v>2.046266681129345E-9</c:v>
                </c:pt>
                <c:pt idx="224">
                  <c:v>1.9061473835920533E-9</c:v>
                </c:pt>
                <c:pt idx="225">
                  <c:v>2.0096003709567952E-9</c:v>
                </c:pt>
                <c:pt idx="226">
                  <c:v>1.9643523417090923E-9</c:v>
                </c:pt>
                <c:pt idx="227">
                  <c:v>1.9433644575507122E-9</c:v>
                </c:pt>
                <c:pt idx="228">
                  <c:v>1.892506241465821E-9</c:v>
                </c:pt>
                <c:pt idx="229">
                  <c:v>1.8714738935306659E-9</c:v>
                </c:pt>
                <c:pt idx="230">
                  <c:v>1.8893929803817818E-9</c:v>
                </c:pt>
                <c:pt idx="231">
                  <c:v>1.9555591101910653E-9</c:v>
                </c:pt>
                <c:pt idx="232">
                  <c:v>1.9232878575094223E-9</c:v>
                </c:pt>
                <c:pt idx="233">
                  <c:v>1.7411732341848742E-9</c:v>
                </c:pt>
                <c:pt idx="234">
                  <c:v>1.832514493196648E-9</c:v>
                </c:pt>
                <c:pt idx="235">
                  <c:v>1.8738537437465374E-9</c:v>
                </c:pt>
                <c:pt idx="236">
                  <c:v>1.7924224339248948E-9</c:v>
                </c:pt>
                <c:pt idx="237">
                  <c:v>1.7751872449610964E-9</c:v>
                </c:pt>
                <c:pt idx="238">
                  <c:v>1.8047563360894746E-9</c:v>
                </c:pt>
                <c:pt idx="239">
                  <c:v>1.7177456860320973E-9</c:v>
                </c:pt>
                <c:pt idx="240">
                  <c:v>1.7349069480725414E-9</c:v>
                </c:pt>
                <c:pt idx="241">
                  <c:v>1.8046510179503254E-9</c:v>
                </c:pt>
                <c:pt idx="242">
                  <c:v>1.7050693145146277E-9</c:v>
                </c:pt>
                <c:pt idx="243">
                  <c:v>1.7273456718211357E-9</c:v>
                </c:pt>
                <c:pt idx="244">
                  <c:v>1.5822026388326198E-9</c:v>
                </c:pt>
                <c:pt idx="245">
                  <c:v>1.5730851150920115E-9</c:v>
                </c:pt>
                <c:pt idx="246">
                  <c:v>1.7211764748585653E-9</c:v>
                </c:pt>
                <c:pt idx="247">
                  <c:v>1.6865903949825025E-9</c:v>
                </c:pt>
                <c:pt idx="248">
                  <c:v>1.7662281872345758E-9</c:v>
                </c:pt>
                <c:pt idx="249">
                  <c:v>1.4978302969840212E-9</c:v>
                </c:pt>
                <c:pt idx="250">
                  <c:v>1.699183766099254E-9</c:v>
                </c:pt>
                <c:pt idx="251">
                  <c:v>1.5644587460465583E-9</c:v>
                </c:pt>
                <c:pt idx="252">
                  <c:v>1.5487781382924123E-9</c:v>
                </c:pt>
                <c:pt idx="253">
                  <c:v>1.4908871496984659E-9</c:v>
                </c:pt>
                <c:pt idx="254">
                  <c:v>1.4625090615533971E-9</c:v>
                </c:pt>
                <c:pt idx="255">
                  <c:v>1.4887329256456397E-9</c:v>
                </c:pt>
                <c:pt idx="256">
                  <c:v>1.4511163512613875E-9</c:v>
                </c:pt>
                <c:pt idx="257">
                  <c:v>1.5447732299024443E-9</c:v>
                </c:pt>
                <c:pt idx="258">
                  <c:v>1.4910969920821699E-9</c:v>
                </c:pt>
                <c:pt idx="259">
                  <c:v>1.5013328681081875E-9</c:v>
                </c:pt>
                <c:pt idx="260">
                  <c:v>1.4663978621826153E-9</c:v>
                </c:pt>
                <c:pt idx="261">
                  <c:v>1.5061390815487871E-9</c:v>
                </c:pt>
                <c:pt idx="262">
                  <c:v>1.3965789538812878E-9</c:v>
                </c:pt>
                <c:pt idx="263">
                  <c:v>1.4319891769883012E-9</c:v>
                </c:pt>
                <c:pt idx="264">
                  <c:v>1.4162171771918324E-9</c:v>
                </c:pt>
                <c:pt idx="265">
                  <c:v>1.3983414779881329E-9</c:v>
                </c:pt>
                <c:pt idx="266">
                  <c:v>1.3808463364481885E-9</c:v>
                </c:pt>
                <c:pt idx="267">
                  <c:v>1.4538401124654227E-9</c:v>
                </c:pt>
                <c:pt idx="268">
                  <c:v>1.371042759640742E-9</c:v>
                </c:pt>
                <c:pt idx="269">
                  <c:v>1.4005038216770056E-9</c:v>
                </c:pt>
                <c:pt idx="270">
                  <c:v>1.368605078754476E-9</c:v>
                </c:pt>
                <c:pt idx="271">
                  <c:v>1.4092203576552465E-9</c:v>
                </c:pt>
                <c:pt idx="272">
                  <c:v>1.3427807914007764E-9</c:v>
                </c:pt>
                <c:pt idx="273">
                  <c:v>1.3620294194913888E-9</c:v>
                </c:pt>
                <c:pt idx="274">
                  <c:v>1.3298650413788846E-9</c:v>
                </c:pt>
                <c:pt idx="275">
                  <c:v>1.3360163852548002E-9</c:v>
                </c:pt>
                <c:pt idx="276">
                  <c:v>1.3308091398905367E-9</c:v>
                </c:pt>
                <c:pt idx="277">
                  <c:v>1.3182792809758779E-9</c:v>
                </c:pt>
                <c:pt idx="278">
                  <c:v>1.2762226623070198E-9</c:v>
                </c:pt>
                <c:pt idx="279">
                  <c:v>1.296977793669243E-9</c:v>
                </c:pt>
                <c:pt idx="280">
                  <c:v>1.2708557109280001E-9</c:v>
                </c:pt>
                <c:pt idx="281">
                  <c:v>1.3110003236069487E-9</c:v>
                </c:pt>
                <c:pt idx="282">
                  <c:v>1.2787289700723481E-9</c:v>
                </c:pt>
                <c:pt idx="283">
                  <c:v>1.3057537439381968E-9</c:v>
                </c:pt>
                <c:pt idx="284">
                  <c:v>1.3297157044087764E-9</c:v>
                </c:pt>
                <c:pt idx="285">
                  <c:v>1.3701949283413826E-9</c:v>
                </c:pt>
                <c:pt idx="286">
                  <c:v>1.3972255435712796E-9</c:v>
                </c:pt>
                <c:pt idx="287">
                  <c:v>1.3995765240475881E-9</c:v>
                </c:pt>
                <c:pt idx="288">
                  <c:v>1.3831137186675684E-9</c:v>
                </c:pt>
                <c:pt idx="289">
                  <c:v>1.394340009198505E-9</c:v>
                </c:pt>
                <c:pt idx="290">
                  <c:v>1.3385602953249978E-9</c:v>
                </c:pt>
                <c:pt idx="291">
                  <c:v>1.3633666114774188E-9</c:v>
                </c:pt>
                <c:pt idx="292">
                  <c:v>1.2828595857811964E-9</c:v>
                </c:pt>
                <c:pt idx="293">
                  <c:v>1.2426411720348744E-9</c:v>
                </c:pt>
                <c:pt idx="294">
                  <c:v>1.2384451738689142E-9</c:v>
                </c:pt>
                <c:pt idx="295">
                  <c:v>1.2162286594371047E-9</c:v>
                </c:pt>
                <c:pt idx="296">
                  <c:v>1.2004843456119912E-9</c:v>
                </c:pt>
                <c:pt idx="297">
                  <c:v>1.2194792730187467E-9</c:v>
                </c:pt>
                <c:pt idx="298">
                  <c:v>1.2300206717196592E-9</c:v>
                </c:pt>
                <c:pt idx="299">
                  <c:v>1.2663209522024998E-9</c:v>
                </c:pt>
                <c:pt idx="300">
                  <c:v>1.2997933365167217E-9</c:v>
                </c:pt>
                <c:pt idx="301">
                  <c:v>1.3285671676134347E-9</c:v>
                </c:pt>
                <c:pt idx="302">
                  <c:v>1.4188339962306879E-9</c:v>
                </c:pt>
                <c:pt idx="303">
                  <c:v>1.4567776383712432E-9</c:v>
                </c:pt>
                <c:pt idx="304">
                  <c:v>1.3758065628410006E-9</c:v>
                </c:pt>
                <c:pt idx="305">
                  <c:v>1.3567051623389197E-9</c:v>
                </c:pt>
                <c:pt idx="306">
                  <c:v>1.257394620377938E-9</c:v>
                </c:pt>
                <c:pt idx="307">
                  <c:v>1.2021972297078192E-9</c:v>
                </c:pt>
                <c:pt idx="308">
                  <c:v>1.1397927400661619E-9</c:v>
                </c:pt>
                <c:pt idx="309">
                  <c:v>1.1155924123256212E-9</c:v>
                </c:pt>
                <c:pt idx="310">
                  <c:v>1.0926261197800236E-9</c:v>
                </c:pt>
                <c:pt idx="311">
                  <c:v>1.0329310663764235E-9</c:v>
                </c:pt>
                <c:pt idx="312">
                  <c:v>9.9593052085903672E-10</c:v>
                </c:pt>
                <c:pt idx="313">
                  <c:v>1.0039575093609289E-9</c:v>
                </c:pt>
                <c:pt idx="314">
                  <c:v>1.0583728208424186E-9</c:v>
                </c:pt>
                <c:pt idx="315">
                  <c:v>1.1005729943773905E-9</c:v>
                </c:pt>
                <c:pt idx="316">
                  <c:v>1.0990364646848723E-9</c:v>
                </c:pt>
                <c:pt idx="317">
                  <c:v>1.0944160803746123E-9</c:v>
                </c:pt>
                <c:pt idx="318">
                  <c:v>1.1031614213933314E-9</c:v>
                </c:pt>
                <c:pt idx="319">
                  <c:v>1.0939155204696948E-9</c:v>
                </c:pt>
                <c:pt idx="320">
                  <c:v>1.0964705896837579E-9</c:v>
                </c:pt>
                <c:pt idx="321">
                  <c:v>1.1267942016266288E-9</c:v>
                </c:pt>
                <c:pt idx="322">
                  <c:v>1.087953630870658E-9</c:v>
                </c:pt>
                <c:pt idx="323">
                  <c:v>1.080240516022402E-9</c:v>
                </c:pt>
                <c:pt idx="324">
                  <c:v>1.0924876706389108E-9</c:v>
                </c:pt>
                <c:pt idx="325">
                  <c:v>1.0754412506427902E-9</c:v>
                </c:pt>
                <c:pt idx="326">
                  <c:v>1.0803408613013043E-9</c:v>
                </c:pt>
                <c:pt idx="327">
                  <c:v>1.0696918573970159E-9</c:v>
                </c:pt>
                <c:pt idx="328">
                  <c:v>1.0650485393194703E-9</c:v>
                </c:pt>
                <c:pt idx="329">
                  <c:v>1.0707402403007693E-9</c:v>
                </c:pt>
                <c:pt idx="330">
                  <c:v>1.0826237711767345E-9</c:v>
                </c:pt>
                <c:pt idx="331">
                  <c:v>1.0626314682372841E-9</c:v>
                </c:pt>
                <c:pt idx="332">
                  <c:v>1.0847732206900416E-9</c:v>
                </c:pt>
                <c:pt idx="333">
                  <c:v>1.0930828685673485E-9</c:v>
                </c:pt>
                <c:pt idx="334">
                  <c:v>1.0923316225955907E-9</c:v>
                </c:pt>
                <c:pt idx="335">
                  <c:v>1.0625169738645683E-9</c:v>
                </c:pt>
                <c:pt idx="336">
                  <c:v>1.0701085108057125E-9</c:v>
                </c:pt>
                <c:pt idx="337">
                  <c:v>1.0626531984951333E-9</c:v>
                </c:pt>
                <c:pt idx="338">
                  <c:v>1.071515746976327E-9</c:v>
                </c:pt>
                <c:pt idx="339">
                  <c:v>1.0634304450072572E-9</c:v>
                </c:pt>
                <c:pt idx="340">
                  <c:v>1.0708840890635633E-9</c:v>
                </c:pt>
                <c:pt idx="341">
                  <c:v>1.0640958505062658E-9</c:v>
                </c:pt>
                <c:pt idx="342">
                  <c:v>1.0571362363369933E-9</c:v>
                </c:pt>
                <c:pt idx="343">
                  <c:v>1.06924765980858E-9</c:v>
                </c:pt>
                <c:pt idx="344">
                  <c:v>1.0561120164770745E-9</c:v>
                </c:pt>
                <c:pt idx="345">
                  <c:v>1.0558329338798949E-9</c:v>
                </c:pt>
                <c:pt idx="346">
                  <c:v>1.0620541128375821E-9</c:v>
                </c:pt>
                <c:pt idx="347">
                  <c:v>1.062573697782434E-9</c:v>
                </c:pt>
                <c:pt idx="348">
                  <c:v>1.0600683199492916E-9</c:v>
                </c:pt>
                <c:pt idx="349">
                  <c:v>1.0621607470570469E-9</c:v>
                </c:pt>
                <c:pt idx="350">
                  <c:v>1.0634198408573662E-9</c:v>
                </c:pt>
                <c:pt idx="351">
                  <c:v>1.0697528362960701E-9</c:v>
                </c:pt>
                <c:pt idx="352">
                  <c:v>1.0609138768951386E-9</c:v>
                </c:pt>
                <c:pt idx="353">
                  <c:v>1.0531564703292968E-9</c:v>
                </c:pt>
                <c:pt idx="354">
                  <c:v>1.0701085034712914E-9</c:v>
                </c:pt>
                <c:pt idx="355">
                  <c:v>1.0578783865489183E-9</c:v>
                </c:pt>
                <c:pt idx="356">
                  <c:v>1.0577594371627342E-9</c:v>
                </c:pt>
                <c:pt idx="357">
                  <c:v>1.059156855989305E-9</c:v>
                </c:pt>
                <c:pt idx="358">
                  <c:v>1.059032335429322E-9</c:v>
                </c:pt>
                <c:pt idx="359">
                  <c:v>1.0531367509118307E-9</c:v>
                </c:pt>
                <c:pt idx="360">
                  <c:v>1.0499407742153839E-9</c:v>
                </c:pt>
                <c:pt idx="361">
                  <c:v>1.0401062658040086E-9</c:v>
                </c:pt>
                <c:pt idx="362">
                  <c:v>1.0455958004561319E-9</c:v>
                </c:pt>
                <c:pt idx="363">
                  <c:v>1.0387666119370094E-9</c:v>
                </c:pt>
                <c:pt idx="364">
                  <c:v>1.0408262698684027E-9</c:v>
                </c:pt>
                <c:pt idx="365">
                  <c:v>1.0436724630872556E-9</c:v>
                </c:pt>
                <c:pt idx="366">
                  <c:v>1.0452773327782822E-9</c:v>
                </c:pt>
                <c:pt idx="367">
                  <c:v>1.0365283397869851E-9</c:v>
                </c:pt>
                <c:pt idx="368">
                  <c:v>1.0297744767538806E-9</c:v>
                </c:pt>
                <c:pt idx="369">
                  <c:v>1.0337746339711671E-9</c:v>
                </c:pt>
                <c:pt idx="370">
                  <c:v>1.0374085872879614E-9</c:v>
                </c:pt>
                <c:pt idx="371">
                  <c:v>1.0338817164096099E-9</c:v>
                </c:pt>
                <c:pt idx="372">
                  <c:v>1.0312799229607605E-9</c:v>
                </c:pt>
                <c:pt idx="373">
                  <c:v>1.0250362281065201E-9</c:v>
                </c:pt>
                <c:pt idx="374">
                  <c:v>1.0307740790211857E-9</c:v>
                </c:pt>
                <c:pt idx="375">
                  <c:v>1.0113470382346366E-9</c:v>
                </c:pt>
                <c:pt idx="376">
                  <c:v>1.0103368788908778E-9</c:v>
                </c:pt>
                <c:pt idx="377">
                  <c:v>1.0090978444078433E-9</c:v>
                </c:pt>
                <c:pt idx="378">
                  <c:v>9.939952657073548E-10</c:v>
                </c:pt>
                <c:pt idx="379">
                  <c:v>1.2917952374194446E-9</c:v>
                </c:pt>
                <c:pt idx="380">
                  <c:v>9.8813837435617303E-10</c:v>
                </c:pt>
                <c:pt idx="381">
                  <c:v>9.9117718521217292E-10</c:v>
                </c:pt>
                <c:pt idx="382">
                  <c:v>9.8457027889564569E-10</c:v>
                </c:pt>
                <c:pt idx="383">
                  <c:v>9.8154115179927216E-10</c:v>
                </c:pt>
                <c:pt idx="384">
                  <c:v>9.7601712420585948E-10</c:v>
                </c:pt>
                <c:pt idx="385">
                  <c:v>9.7993022765696225E-10</c:v>
                </c:pt>
                <c:pt idx="386">
                  <c:v>9.7063089659425946E-10</c:v>
                </c:pt>
                <c:pt idx="387">
                  <c:v>9.6128959892227752E-10</c:v>
                </c:pt>
                <c:pt idx="388">
                  <c:v>9.602939982085787E-10</c:v>
                </c:pt>
                <c:pt idx="389">
                  <c:v>9.4866022762536143E-10</c:v>
                </c:pt>
                <c:pt idx="390">
                  <c:v>9.396803009645142E-10</c:v>
                </c:pt>
                <c:pt idx="391">
                  <c:v>9.4407884983680384E-10</c:v>
                </c:pt>
                <c:pt idx="392">
                  <c:v>9.3584988238906213E-10</c:v>
                </c:pt>
                <c:pt idx="393">
                  <c:v>9.2599438235954975E-10</c:v>
                </c:pt>
                <c:pt idx="394">
                  <c:v>9.1786318907158945E-10</c:v>
                </c:pt>
                <c:pt idx="395">
                  <c:v>9.1661589091257489E-10</c:v>
                </c:pt>
                <c:pt idx="396">
                  <c:v>9.0785844613826391E-10</c:v>
                </c:pt>
                <c:pt idx="397">
                  <c:v>9.040856071755093E-10</c:v>
                </c:pt>
                <c:pt idx="398">
                  <c:v>8.9692239722230598E-10</c:v>
                </c:pt>
                <c:pt idx="399">
                  <c:v>8.8655460346703057E-10</c:v>
                </c:pt>
                <c:pt idx="400">
                  <c:v>8.8043133661060521E-10</c:v>
                </c:pt>
                <c:pt idx="401">
                  <c:v>8.7526480019297277E-10</c:v>
                </c:pt>
                <c:pt idx="402">
                  <c:v>8.702036228208217E-10</c:v>
                </c:pt>
                <c:pt idx="403">
                  <c:v>8.6513560412632298E-10</c:v>
                </c:pt>
                <c:pt idx="404">
                  <c:v>8.5760128574413835E-10</c:v>
                </c:pt>
                <c:pt idx="405">
                  <c:v>8.5667060210460368E-10</c:v>
                </c:pt>
                <c:pt idx="406">
                  <c:v>8.4939092751915383E-10</c:v>
                </c:pt>
                <c:pt idx="407">
                  <c:v>8.4360404759553631E-10</c:v>
                </c:pt>
                <c:pt idx="408">
                  <c:v>8.3533359206784763E-10</c:v>
                </c:pt>
                <c:pt idx="409">
                  <c:v>8.3045397309500676E-10</c:v>
                </c:pt>
                <c:pt idx="410">
                  <c:v>8.2191058185184543E-10</c:v>
                </c:pt>
                <c:pt idx="411">
                  <c:v>8.1013532357630834E-10</c:v>
                </c:pt>
                <c:pt idx="412">
                  <c:v>8.0944035237404016E-10</c:v>
                </c:pt>
                <c:pt idx="413">
                  <c:v>8.0519145699588431E-10</c:v>
                </c:pt>
                <c:pt idx="414">
                  <c:v>7.9725549251154157E-10</c:v>
                </c:pt>
                <c:pt idx="415">
                  <c:v>7.8849405076804845E-10</c:v>
                </c:pt>
                <c:pt idx="416">
                  <c:v>7.9090466953180466E-10</c:v>
                </c:pt>
                <c:pt idx="417">
                  <c:v>7.7474750668834055E-10</c:v>
                </c:pt>
                <c:pt idx="418">
                  <c:v>7.71161054563138E-10</c:v>
                </c:pt>
                <c:pt idx="419">
                  <c:v>7.6345243902429849E-10</c:v>
                </c:pt>
                <c:pt idx="420">
                  <c:v>7.6317374128002506E-10</c:v>
                </c:pt>
                <c:pt idx="421">
                  <c:v>7.5046034379238548E-10</c:v>
                </c:pt>
                <c:pt idx="422">
                  <c:v>7.5146955826517612E-10</c:v>
                </c:pt>
                <c:pt idx="423">
                  <c:v>7.4848143201469635E-10</c:v>
                </c:pt>
                <c:pt idx="424">
                  <c:v>7.4215228095080647E-10</c:v>
                </c:pt>
                <c:pt idx="425">
                  <c:v>7.4008486513053598E-10</c:v>
                </c:pt>
                <c:pt idx="426">
                  <c:v>7.2825417933896446E-10</c:v>
                </c:pt>
                <c:pt idx="427">
                  <c:v>7.3268246628296077E-10</c:v>
                </c:pt>
                <c:pt idx="428">
                  <c:v>7.1965467581350632E-10</c:v>
                </c:pt>
                <c:pt idx="429">
                  <c:v>7.1627164371464015E-10</c:v>
                </c:pt>
                <c:pt idx="430">
                  <c:v>7.0871882851502527E-10</c:v>
                </c:pt>
                <c:pt idx="431">
                  <c:v>7.0547764946166083E-10</c:v>
                </c:pt>
                <c:pt idx="432">
                  <c:v>6.9631266551007258E-10</c:v>
                </c:pt>
                <c:pt idx="433">
                  <c:v>6.9256466556738979E-10</c:v>
                </c:pt>
                <c:pt idx="434">
                  <c:v>6.8735523880015083E-10</c:v>
                </c:pt>
                <c:pt idx="435">
                  <c:v>6.8788808566453771E-10</c:v>
                </c:pt>
                <c:pt idx="436">
                  <c:v>6.7493299625861328E-10</c:v>
                </c:pt>
                <c:pt idx="437">
                  <c:v>6.72485888775675E-10</c:v>
                </c:pt>
                <c:pt idx="438">
                  <c:v>6.670347624793912E-10</c:v>
                </c:pt>
                <c:pt idx="439">
                  <c:v>6.642320965289315E-10</c:v>
                </c:pt>
                <c:pt idx="440">
                  <c:v>6.6675164103008178E-10</c:v>
                </c:pt>
                <c:pt idx="441">
                  <c:v>6.5317577422433228E-10</c:v>
                </c:pt>
                <c:pt idx="442">
                  <c:v>6.5163138129786489E-10</c:v>
                </c:pt>
                <c:pt idx="443">
                  <c:v>6.459154755135104E-10</c:v>
                </c:pt>
                <c:pt idx="444">
                  <c:v>6.4251146332062287E-10</c:v>
                </c:pt>
                <c:pt idx="445">
                  <c:v>6.3761634119853482E-10</c:v>
                </c:pt>
                <c:pt idx="446">
                  <c:v>6.339021023626247E-10</c:v>
                </c:pt>
                <c:pt idx="447">
                  <c:v>6.282828986086782E-10</c:v>
                </c:pt>
                <c:pt idx="448">
                  <c:v>6.2935041474896246E-10</c:v>
                </c:pt>
                <c:pt idx="449">
                  <c:v>6.2160539138275309E-10</c:v>
                </c:pt>
                <c:pt idx="450">
                  <c:v>6.2030037796655592E-10</c:v>
                </c:pt>
                <c:pt idx="451">
                  <c:v>6.1405022953652311E-10</c:v>
                </c:pt>
                <c:pt idx="452">
                  <c:v>6.1254801698729487E-10</c:v>
                </c:pt>
                <c:pt idx="453">
                  <c:v>6.0510027811352229E-10</c:v>
                </c:pt>
                <c:pt idx="454">
                  <c:v>6.0340822558948462E-10</c:v>
                </c:pt>
                <c:pt idx="455">
                  <c:v>5.9751752040721547E-10</c:v>
                </c:pt>
                <c:pt idx="456">
                  <c:v>5.9638980207874695E-10</c:v>
                </c:pt>
                <c:pt idx="457">
                  <c:v>5.9189524856565799E-10</c:v>
                </c:pt>
                <c:pt idx="458">
                  <c:v>5.6960329630769487E-10</c:v>
                </c:pt>
                <c:pt idx="459">
                  <c:v>5.6717685263717549E-10</c:v>
                </c:pt>
                <c:pt idx="460">
                  <c:v>5.6762592898028896E-10</c:v>
                </c:pt>
                <c:pt idx="461">
                  <c:v>5.7722553331771755E-10</c:v>
                </c:pt>
                <c:pt idx="462">
                  <c:v>5.6032333331115026E-10</c:v>
                </c:pt>
                <c:pt idx="463">
                  <c:v>5.5685390409117565E-10</c:v>
                </c:pt>
                <c:pt idx="464">
                  <c:v>5.5346405891010658E-10</c:v>
                </c:pt>
                <c:pt idx="465">
                  <c:v>5.5465917207021103E-10</c:v>
                </c:pt>
                <c:pt idx="466">
                  <c:v>5.503929615990777E-10</c:v>
                </c:pt>
                <c:pt idx="467">
                  <c:v>5.494792062913092E-10</c:v>
                </c:pt>
                <c:pt idx="468">
                  <c:v>5.4603543000062361E-10</c:v>
                </c:pt>
                <c:pt idx="469">
                  <c:v>5.3872274675700318E-10</c:v>
                </c:pt>
                <c:pt idx="470">
                  <c:v>5.3714669061162861E-10</c:v>
                </c:pt>
                <c:pt idx="471">
                  <c:v>5.4086818405528601E-10</c:v>
                </c:pt>
                <c:pt idx="472">
                  <c:v>5.3534852345117519E-10</c:v>
                </c:pt>
                <c:pt idx="473">
                  <c:v>5.3277379612174579E-10</c:v>
                </c:pt>
                <c:pt idx="474">
                  <c:v>5.3202229683820685E-10</c:v>
                </c:pt>
                <c:pt idx="475">
                  <c:v>5.2856539999337423E-10</c:v>
                </c:pt>
                <c:pt idx="476">
                  <c:v>5.2497725838088119E-10</c:v>
                </c:pt>
                <c:pt idx="477">
                  <c:v>5.2182561171334182E-10</c:v>
                </c:pt>
                <c:pt idx="478">
                  <c:v>5.2149290864053659E-10</c:v>
                </c:pt>
                <c:pt idx="479">
                  <c:v>5.1435795424560659E-10</c:v>
                </c:pt>
                <c:pt idx="480">
                  <c:v>5.1600872914538934E-10</c:v>
                </c:pt>
                <c:pt idx="481">
                  <c:v>5.1086522834236807E-10</c:v>
                </c:pt>
                <c:pt idx="482">
                  <c:v>5.0710721204984207E-10</c:v>
                </c:pt>
                <c:pt idx="483">
                  <c:v>5.1106779143531021E-10</c:v>
                </c:pt>
                <c:pt idx="484">
                  <c:v>5.0364969654128925E-10</c:v>
                </c:pt>
                <c:pt idx="485">
                  <c:v>5.0891030402849288E-10</c:v>
                </c:pt>
                <c:pt idx="486">
                  <c:v>5.0413926967809805E-10</c:v>
                </c:pt>
                <c:pt idx="487">
                  <c:v>5.036319548669673E-10</c:v>
                </c:pt>
                <c:pt idx="488">
                  <c:v>5.0113613340718715E-10</c:v>
                </c:pt>
                <c:pt idx="489">
                  <c:v>4.9606063948363984E-10</c:v>
                </c:pt>
                <c:pt idx="490">
                  <c:v>4.9740498423750733E-10</c:v>
                </c:pt>
                <c:pt idx="491">
                  <c:v>4.9298399287142192E-10</c:v>
                </c:pt>
                <c:pt idx="492">
                  <c:v>4.9190981903412274E-10</c:v>
                </c:pt>
                <c:pt idx="493">
                  <c:v>4.9086491486311699E-10</c:v>
                </c:pt>
                <c:pt idx="494">
                  <c:v>4.8819564505473699E-10</c:v>
                </c:pt>
                <c:pt idx="495">
                  <c:v>4.8563058260863401E-10</c:v>
                </c:pt>
                <c:pt idx="496">
                  <c:v>4.8255498698296847E-10</c:v>
                </c:pt>
                <c:pt idx="497">
                  <c:v>4.8418146104980704E-10</c:v>
                </c:pt>
                <c:pt idx="498">
                  <c:v>4.8191967867578315E-10</c:v>
                </c:pt>
                <c:pt idx="499">
                  <c:v>4.7957226578923989E-10</c:v>
                </c:pt>
                <c:pt idx="500">
                  <c:v>4.7390431766579061E-10</c:v>
                </c:pt>
                <c:pt idx="501">
                  <c:v>4.7712000455918948E-10</c:v>
                </c:pt>
                <c:pt idx="502">
                  <c:v>4.7410293348362273E-10</c:v>
                </c:pt>
                <c:pt idx="503">
                  <c:v>4.6996818797887132E-10</c:v>
                </c:pt>
                <c:pt idx="504">
                  <c:v>4.7283644140225866E-10</c:v>
                </c:pt>
                <c:pt idx="505">
                  <c:v>4.6824772121277146E-10</c:v>
                </c:pt>
                <c:pt idx="506">
                  <c:v>4.6871177568009681E-10</c:v>
                </c:pt>
                <c:pt idx="507">
                  <c:v>4.654034708822127E-10</c:v>
                </c:pt>
                <c:pt idx="508">
                  <c:v>4.6295502837578182E-10</c:v>
                </c:pt>
                <c:pt idx="509">
                  <c:v>4.6094508682576532E-10</c:v>
                </c:pt>
                <c:pt idx="510">
                  <c:v>4.606454573352633E-10</c:v>
                </c:pt>
                <c:pt idx="511">
                  <c:v>4.5855944956799918E-10</c:v>
                </c:pt>
                <c:pt idx="512">
                  <c:v>4.5763759251617729E-10</c:v>
                </c:pt>
                <c:pt idx="513">
                  <c:v>4.561356079550329E-10</c:v>
                </c:pt>
                <c:pt idx="514">
                  <c:v>4.5472870338337254E-10</c:v>
                </c:pt>
                <c:pt idx="515">
                  <c:v>4.5011024132051634E-10</c:v>
                </c:pt>
                <c:pt idx="516">
                  <c:v>4.4924629542418076E-10</c:v>
                </c:pt>
                <c:pt idx="517">
                  <c:v>4.4910783579406013E-10</c:v>
                </c:pt>
                <c:pt idx="518">
                  <c:v>4.5008355702114492E-10</c:v>
                </c:pt>
                <c:pt idx="519">
                  <c:v>4.4560135951447579E-10</c:v>
                </c:pt>
                <c:pt idx="520">
                  <c:v>4.4225017168386922E-10</c:v>
                </c:pt>
                <c:pt idx="521">
                  <c:v>4.4257733075654981E-10</c:v>
                </c:pt>
                <c:pt idx="522">
                  <c:v>4.3950607375697088E-10</c:v>
                </c:pt>
                <c:pt idx="523">
                  <c:v>4.3760652887277105E-10</c:v>
                </c:pt>
                <c:pt idx="524">
                  <c:v>4.328881285949619E-10</c:v>
                </c:pt>
                <c:pt idx="525">
                  <c:v>4.3477979679995395E-10</c:v>
                </c:pt>
                <c:pt idx="526">
                  <c:v>4.3310802016394382E-10</c:v>
                </c:pt>
                <c:pt idx="527">
                  <c:v>4.3283210797095448E-10</c:v>
                </c:pt>
                <c:pt idx="528">
                  <c:v>4.3084770142124126E-10</c:v>
                </c:pt>
                <c:pt idx="529">
                  <c:v>4.2912951754135693E-10</c:v>
                </c:pt>
                <c:pt idx="530">
                  <c:v>4.2880208226542402E-10</c:v>
                </c:pt>
                <c:pt idx="531">
                  <c:v>4.2562760551220651E-10</c:v>
                </c:pt>
                <c:pt idx="532">
                  <c:v>4.2524700795406365E-10</c:v>
                </c:pt>
                <c:pt idx="533">
                  <c:v>4.2547350193782698E-10</c:v>
                </c:pt>
                <c:pt idx="534">
                  <c:v>4.2449517143430081E-10</c:v>
                </c:pt>
                <c:pt idx="535">
                  <c:v>4.2358431463447058E-10</c:v>
                </c:pt>
                <c:pt idx="536">
                  <c:v>4.2319504074021878E-10</c:v>
                </c:pt>
                <c:pt idx="537">
                  <c:v>4.2100534579668393E-10</c:v>
                </c:pt>
                <c:pt idx="538">
                  <c:v>4.1818529912464034E-10</c:v>
                </c:pt>
                <c:pt idx="539">
                  <c:v>4.1944584137505765E-10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data!$AM$6</c:f>
              <c:strCache>
                <c:ptCount val="1"/>
                <c:pt idx="0">
                  <c:v>Deuterium cal raw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</c:numCache>
            </c:numRef>
          </c:xVal>
          <c:yVal>
            <c:numRef>
              <c:f>data!$AM$7:$AM$546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8.9165375257175561E-6</c:v>
                </c:pt>
                <c:pt idx="6">
                  <c:v>1.0450210513289677E-6</c:v>
                </c:pt>
                <c:pt idx="7">
                  <c:v>6.3083861981048397E-7</c:v>
                </c:pt>
                <c:pt idx="8">
                  <c:v>3.2680740005418262E-7</c:v>
                </c:pt>
                <c:pt idx="9">
                  <c:v>3.6933884942986525E-7</c:v>
                </c:pt>
                <c:pt idx="10">
                  <c:v>2.8745934183764899E-7</c:v>
                </c:pt>
                <c:pt idx="11">
                  <c:v>2.4600366980005033E-7</c:v>
                </c:pt>
                <c:pt idx="12">
                  <c:v>2.9522668680329807E-7</c:v>
                </c:pt>
                <c:pt idx="13">
                  <c:v>2.393819590436416E-7</c:v>
                </c:pt>
                <c:pt idx="14">
                  <c:v>2.3874993621826506E-7</c:v>
                </c:pt>
                <c:pt idx="15">
                  <c:v>2.2734733107128109E-7</c:v>
                </c:pt>
                <c:pt idx="16">
                  <c:v>1.7552895470766855E-7</c:v>
                </c:pt>
                <c:pt idx="17">
                  <c:v>1.8457555056980963E-7</c:v>
                </c:pt>
                <c:pt idx="18">
                  <c:v>1.628454374721166E-7</c:v>
                </c:pt>
                <c:pt idx="19">
                  <c:v>1.5405605851571234E-7</c:v>
                </c:pt>
                <c:pt idx="20">
                  <c:v>1.7823745595323192E-7</c:v>
                </c:pt>
                <c:pt idx="21">
                  <c:v>1.4108144449552064E-7</c:v>
                </c:pt>
                <c:pt idx="22">
                  <c:v>1.2765916306240841E-7</c:v>
                </c:pt>
                <c:pt idx="23">
                  <c:v>1.281259787023537E-7</c:v>
                </c:pt>
                <c:pt idx="24">
                  <c:v>1.1486964317899061E-7</c:v>
                </c:pt>
                <c:pt idx="25">
                  <c:v>1.1879310994011023E-7</c:v>
                </c:pt>
                <c:pt idx="26">
                  <c:v>1.0754011305513897E-7</c:v>
                </c:pt>
                <c:pt idx="27">
                  <c:v>1.0355362187931545E-7</c:v>
                </c:pt>
                <c:pt idx="28">
                  <c:v>9.2985426451236281E-8</c:v>
                </c:pt>
                <c:pt idx="29">
                  <c:v>8.9344337271263679E-8</c:v>
                </c:pt>
                <c:pt idx="30">
                  <c:v>8.221714028861338E-8</c:v>
                </c:pt>
                <c:pt idx="31">
                  <c:v>7.9500418286331545E-8</c:v>
                </c:pt>
                <c:pt idx="32">
                  <c:v>6.4567148157047313E-8</c:v>
                </c:pt>
                <c:pt idx="33">
                  <c:v>7.4491717310666137E-8</c:v>
                </c:pt>
                <c:pt idx="34">
                  <c:v>6.8089392208006438E-8</c:v>
                </c:pt>
                <c:pt idx="35">
                  <c:v>6.6786573795481821E-8</c:v>
                </c:pt>
                <c:pt idx="36">
                  <c:v>5.7192554405394692E-8</c:v>
                </c:pt>
                <c:pt idx="37">
                  <c:v>5.3192962971355453E-8</c:v>
                </c:pt>
                <c:pt idx="38">
                  <c:v>5.3887820362411882E-8</c:v>
                </c:pt>
                <c:pt idx="39">
                  <c:v>4.8455430118451778E-8</c:v>
                </c:pt>
                <c:pt idx="40">
                  <c:v>4.6199040461124705E-8</c:v>
                </c:pt>
                <c:pt idx="41">
                  <c:v>4.5024228943751239E-8</c:v>
                </c:pt>
                <c:pt idx="42">
                  <c:v>4.1300209259557408E-8</c:v>
                </c:pt>
                <c:pt idx="43">
                  <c:v>3.9612043787706569E-8</c:v>
                </c:pt>
                <c:pt idx="44">
                  <c:v>3.6200500584571114E-8</c:v>
                </c:pt>
                <c:pt idx="45">
                  <c:v>3.7542058351446713E-8</c:v>
                </c:pt>
                <c:pt idx="46">
                  <c:v>3.2932565408433177E-8</c:v>
                </c:pt>
                <c:pt idx="47">
                  <c:v>3.0833854454363895E-8</c:v>
                </c:pt>
                <c:pt idx="48">
                  <c:v>3.1401229753012536E-8</c:v>
                </c:pt>
                <c:pt idx="49">
                  <c:v>2.7256280545384162E-8</c:v>
                </c:pt>
                <c:pt idx="50">
                  <c:v>2.6868373220325637E-8</c:v>
                </c:pt>
                <c:pt idx="51">
                  <c:v>2.5267661418117055E-8</c:v>
                </c:pt>
                <c:pt idx="52">
                  <c:v>2.5471952982893504E-8</c:v>
                </c:pt>
                <c:pt idx="53">
                  <c:v>2.2924310350044449E-8</c:v>
                </c:pt>
                <c:pt idx="54">
                  <c:v>2.2533430849999633E-8</c:v>
                </c:pt>
                <c:pt idx="55">
                  <c:v>2.1330567345983248E-8</c:v>
                </c:pt>
                <c:pt idx="56">
                  <c:v>2.0523022402168449E-8</c:v>
                </c:pt>
                <c:pt idx="57">
                  <c:v>1.9589209482773236E-8</c:v>
                </c:pt>
                <c:pt idx="58">
                  <c:v>1.8735178979808392E-8</c:v>
                </c:pt>
                <c:pt idx="59">
                  <c:v>1.7755790715081529E-8</c:v>
                </c:pt>
                <c:pt idx="60">
                  <c:v>1.7258142690497868E-8</c:v>
                </c:pt>
                <c:pt idx="61">
                  <c:v>1.6402753965788021E-8</c:v>
                </c:pt>
                <c:pt idx="62">
                  <c:v>1.5634851796410923E-8</c:v>
                </c:pt>
                <c:pt idx="63">
                  <c:v>1.4849460669903026E-8</c:v>
                </c:pt>
                <c:pt idx="64">
                  <c:v>1.4589569599870692E-8</c:v>
                </c:pt>
                <c:pt idx="65">
                  <c:v>1.3882136894184735E-8</c:v>
                </c:pt>
                <c:pt idx="66">
                  <c:v>1.362505652501092E-8</c:v>
                </c:pt>
                <c:pt idx="67">
                  <c:v>1.2525719408731698E-8</c:v>
                </c:pt>
                <c:pt idx="68">
                  <c:v>1.2239629582780133E-8</c:v>
                </c:pt>
                <c:pt idx="69">
                  <c:v>1.1864319093178186E-8</c:v>
                </c:pt>
                <c:pt idx="70">
                  <c:v>1.1392982492667779E-8</c:v>
                </c:pt>
                <c:pt idx="71">
                  <c:v>1.1154423442457964E-8</c:v>
                </c:pt>
                <c:pt idx="72">
                  <c:v>1.072534984230142E-8</c:v>
                </c:pt>
                <c:pt idx="73">
                  <c:v>1.030278275399389E-8</c:v>
                </c:pt>
                <c:pt idx="74">
                  <c:v>9.9729633360983002E-9</c:v>
                </c:pt>
                <c:pt idx="75">
                  <c:v>9.8635229703455932E-9</c:v>
                </c:pt>
                <c:pt idx="76">
                  <c:v>9.4347893656963573E-9</c:v>
                </c:pt>
                <c:pt idx="77">
                  <c:v>9.0635481774256265E-9</c:v>
                </c:pt>
                <c:pt idx="78">
                  <c:v>8.6633933922141253E-9</c:v>
                </c:pt>
                <c:pt idx="79">
                  <c:v>8.5224930847342215E-9</c:v>
                </c:pt>
                <c:pt idx="80">
                  <c:v>8.1884082212125072E-9</c:v>
                </c:pt>
                <c:pt idx="81">
                  <c:v>7.8932612477804342E-9</c:v>
                </c:pt>
                <c:pt idx="82">
                  <c:v>7.6442423705910343E-9</c:v>
                </c:pt>
                <c:pt idx="83">
                  <c:v>7.4754394273582247E-9</c:v>
                </c:pt>
                <c:pt idx="84">
                  <c:v>7.2020155774979177E-9</c:v>
                </c:pt>
                <c:pt idx="85">
                  <c:v>6.9882389780044175E-9</c:v>
                </c:pt>
                <c:pt idx="86">
                  <c:v>6.7556250261017428E-9</c:v>
                </c:pt>
                <c:pt idx="87">
                  <c:v>6.5138302679238931E-9</c:v>
                </c:pt>
                <c:pt idx="88">
                  <c:v>6.3660958578288539E-9</c:v>
                </c:pt>
                <c:pt idx="89">
                  <c:v>6.0600681244641838E-9</c:v>
                </c:pt>
                <c:pt idx="90">
                  <c:v>5.9200955499279783E-9</c:v>
                </c:pt>
                <c:pt idx="91">
                  <c:v>5.7573735696684481E-9</c:v>
                </c:pt>
                <c:pt idx="92">
                  <c:v>5.6005224280545162E-9</c:v>
                </c:pt>
                <c:pt idx="93">
                  <c:v>5.3898657339425202E-9</c:v>
                </c:pt>
                <c:pt idx="94">
                  <c:v>5.2919918132501101E-9</c:v>
                </c:pt>
                <c:pt idx="95">
                  <c:v>5.1796886481277031E-9</c:v>
                </c:pt>
                <c:pt idx="96">
                  <c:v>5.0630929439655183E-9</c:v>
                </c:pt>
                <c:pt idx="97">
                  <c:v>4.9333314678991669E-9</c:v>
                </c:pt>
                <c:pt idx="98">
                  <c:v>4.7007534544622028E-9</c:v>
                </c:pt>
                <c:pt idx="99">
                  <c:v>4.6113321759411706E-9</c:v>
                </c:pt>
                <c:pt idx="100">
                  <c:v>4.5363999154025763E-9</c:v>
                </c:pt>
                <c:pt idx="101">
                  <c:v>4.3902701920476378E-9</c:v>
                </c:pt>
                <c:pt idx="102">
                  <c:v>4.3003918617314151E-9</c:v>
                </c:pt>
                <c:pt idx="103">
                  <c:v>4.2599784992806857E-9</c:v>
                </c:pt>
                <c:pt idx="104">
                  <c:v>4.1133496560040706E-9</c:v>
                </c:pt>
                <c:pt idx="105">
                  <c:v>4.0208320019643739E-9</c:v>
                </c:pt>
                <c:pt idx="106">
                  <c:v>3.9296534502460612E-9</c:v>
                </c:pt>
                <c:pt idx="107">
                  <c:v>3.8690529065538811E-9</c:v>
                </c:pt>
                <c:pt idx="108">
                  <c:v>3.7578426583261212E-9</c:v>
                </c:pt>
                <c:pt idx="109">
                  <c:v>3.682674197210889E-9</c:v>
                </c:pt>
                <c:pt idx="110">
                  <c:v>3.6411477512220428E-9</c:v>
                </c:pt>
                <c:pt idx="111">
                  <c:v>3.5841532468405726E-9</c:v>
                </c:pt>
                <c:pt idx="112">
                  <c:v>3.4893861544374771E-9</c:v>
                </c:pt>
                <c:pt idx="113">
                  <c:v>3.4267516818578262E-9</c:v>
                </c:pt>
                <c:pt idx="114">
                  <c:v>3.3891676014259252E-9</c:v>
                </c:pt>
                <c:pt idx="115">
                  <c:v>3.3648616821665014E-9</c:v>
                </c:pt>
                <c:pt idx="116">
                  <c:v>3.2880684614682236E-9</c:v>
                </c:pt>
                <c:pt idx="117">
                  <c:v>3.26648239590027E-9</c:v>
                </c:pt>
                <c:pt idx="118">
                  <c:v>3.2108109527664835E-9</c:v>
                </c:pt>
                <c:pt idx="119">
                  <c:v>3.1497592487950909E-9</c:v>
                </c:pt>
                <c:pt idx="120">
                  <c:v>3.0859472579803425E-9</c:v>
                </c:pt>
                <c:pt idx="121">
                  <c:v>3.0568871284621257E-9</c:v>
                </c:pt>
                <c:pt idx="122">
                  <c:v>3.0137760500489264E-9</c:v>
                </c:pt>
                <c:pt idx="123">
                  <c:v>2.9758640327800238E-9</c:v>
                </c:pt>
                <c:pt idx="124">
                  <c:v>2.9404782051785394E-9</c:v>
                </c:pt>
                <c:pt idx="125">
                  <c:v>2.9084089809841562E-9</c:v>
                </c:pt>
                <c:pt idx="126">
                  <c:v>2.8739421884859039E-9</c:v>
                </c:pt>
                <c:pt idx="127">
                  <c:v>2.8362446347217892E-9</c:v>
                </c:pt>
                <c:pt idx="128">
                  <c:v>2.8006148182766394E-9</c:v>
                </c:pt>
                <c:pt idx="129">
                  <c:v>2.7894647967068185E-9</c:v>
                </c:pt>
                <c:pt idx="130">
                  <c:v>2.7509637985851168E-9</c:v>
                </c:pt>
                <c:pt idx="131">
                  <c:v>2.6947579555124136E-9</c:v>
                </c:pt>
                <c:pt idx="132">
                  <c:v>2.7020090058789612E-9</c:v>
                </c:pt>
                <c:pt idx="133">
                  <c:v>2.6514954629059366E-9</c:v>
                </c:pt>
                <c:pt idx="134">
                  <c:v>2.6601240116512576E-9</c:v>
                </c:pt>
                <c:pt idx="135">
                  <c:v>2.6184370278015414E-9</c:v>
                </c:pt>
                <c:pt idx="136">
                  <c:v>2.585939967837012E-9</c:v>
                </c:pt>
                <c:pt idx="137">
                  <c:v>2.5572326500919497E-9</c:v>
                </c:pt>
                <c:pt idx="138">
                  <c:v>2.5213313182437112E-9</c:v>
                </c:pt>
                <c:pt idx="139">
                  <c:v>2.5060077530771741E-9</c:v>
                </c:pt>
                <c:pt idx="140">
                  <c:v>2.4865571697275211E-9</c:v>
                </c:pt>
                <c:pt idx="141">
                  <c:v>2.4450009610510491E-9</c:v>
                </c:pt>
                <c:pt idx="142">
                  <c:v>2.4506755340138437E-9</c:v>
                </c:pt>
                <c:pt idx="143">
                  <c:v>2.4163132708751602E-9</c:v>
                </c:pt>
                <c:pt idx="144">
                  <c:v>2.4024822949858334E-9</c:v>
                </c:pt>
                <c:pt idx="145">
                  <c:v>2.3679009872679545E-9</c:v>
                </c:pt>
                <c:pt idx="146">
                  <c:v>2.3780274187110805E-9</c:v>
                </c:pt>
                <c:pt idx="147">
                  <c:v>2.376478215294483E-9</c:v>
                </c:pt>
                <c:pt idx="148">
                  <c:v>2.3341897513807151E-9</c:v>
                </c:pt>
                <c:pt idx="149">
                  <c:v>2.3027535600966878E-9</c:v>
                </c:pt>
                <c:pt idx="150">
                  <c:v>2.3097221667256995E-9</c:v>
                </c:pt>
                <c:pt idx="151">
                  <c:v>2.2867891673309363E-9</c:v>
                </c:pt>
                <c:pt idx="152">
                  <c:v>2.2713723122376203E-9</c:v>
                </c:pt>
                <c:pt idx="153">
                  <c:v>2.2440713643695468E-9</c:v>
                </c:pt>
                <c:pt idx="154">
                  <c:v>2.2249685873838281E-9</c:v>
                </c:pt>
                <c:pt idx="155">
                  <c:v>2.2229844939151282E-9</c:v>
                </c:pt>
                <c:pt idx="156">
                  <c:v>2.1968595653176938E-9</c:v>
                </c:pt>
                <c:pt idx="157">
                  <c:v>2.1642200933418043E-9</c:v>
                </c:pt>
                <c:pt idx="158">
                  <c:v>2.129426943986076E-9</c:v>
                </c:pt>
                <c:pt idx="159">
                  <c:v>2.1312569909959449E-9</c:v>
                </c:pt>
                <c:pt idx="160">
                  <c:v>2.1108717172187772E-9</c:v>
                </c:pt>
                <c:pt idx="161">
                  <c:v>2.1278719149056621E-9</c:v>
                </c:pt>
                <c:pt idx="162">
                  <c:v>2.1040526817064921E-9</c:v>
                </c:pt>
                <c:pt idx="163">
                  <c:v>2.0824313265412292E-9</c:v>
                </c:pt>
                <c:pt idx="164">
                  <c:v>2.0678631296566254E-9</c:v>
                </c:pt>
                <c:pt idx="165">
                  <c:v>2.0614000178231531E-9</c:v>
                </c:pt>
                <c:pt idx="166">
                  <c:v>2.0424622741741105E-9</c:v>
                </c:pt>
                <c:pt idx="167">
                  <c:v>2.0097720692333844E-9</c:v>
                </c:pt>
                <c:pt idx="168">
                  <c:v>2.0225238207313412E-9</c:v>
                </c:pt>
                <c:pt idx="169">
                  <c:v>2.0131618885832034E-9</c:v>
                </c:pt>
                <c:pt idx="170">
                  <c:v>1.9702597664340151E-9</c:v>
                </c:pt>
                <c:pt idx="171">
                  <c:v>1.966834779780949E-9</c:v>
                </c:pt>
                <c:pt idx="172">
                  <c:v>1.9437404628830178E-9</c:v>
                </c:pt>
                <c:pt idx="173">
                  <c:v>1.9252529997842224E-9</c:v>
                </c:pt>
                <c:pt idx="174">
                  <c:v>1.9321137087663975E-9</c:v>
                </c:pt>
                <c:pt idx="175">
                  <c:v>1.9038331764625904E-9</c:v>
                </c:pt>
                <c:pt idx="176">
                  <c:v>1.8831144508965148E-9</c:v>
                </c:pt>
                <c:pt idx="177">
                  <c:v>1.8532099861581919E-9</c:v>
                </c:pt>
                <c:pt idx="178">
                  <c:v>1.8600035424592686E-9</c:v>
                </c:pt>
                <c:pt idx="179">
                  <c:v>1.8013892734133647E-9</c:v>
                </c:pt>
                <c:pt idx="180">
                  <c:v>1.8200932307490118E-9</c:v>
                </c:pt>
                <c:pt idx="181">
                  <c:v>1.8092841659682954E-9</c:v>
                </c:pt>
                <c:pt idx="182">
                  <c:v>1.7835133729945254E-9</c:v>
                </c:pt>
                <c:pt idx="183">
                  <c:v>1.7599532857183414E-9</c:v>
                </c:pt>
                <c:pt idx="184">
                  <c:v>1.7332706815582708E-9</c:v>
                </c:pt>
                <c:pt idx="185">
                  <c:v>1.7138234955274026E-9</c:v>
                </c:pt>
                <c:pt idx="186">
                  <c:v>1.70057462594768E-9</c:v>
                </c:pt>
                <c:pt idx="187">
                  <c:v>1.6925692939363261E-9</c:v>
                </c:pt>
                <c:pt idx="188">
                  <c:v>1.6355980254191924E-9</c:v>
                </c:pt>
                <c:pt idx="189">
                  <c:v>1.6550112198937676E-9</c:v>
                </c:pt>
                <c:pt idx="190">
                  <c:v>1.6074084454659607E-9</c:v>
                </c:pt>
                <c:pt idx="191">
                  <c:v>1.6093505802343745E-9</c:v>
                </c:pt>
                <c:pt idx="192">
                  <c:v>1.5806323557105302E-9</c:v>
                </c:pt>
                <c:pt idx="193">
                  <c:v>1.5596783576761079E-9</c:v>
                </c:pt>
                <c:pt idx="194">
                  <c:v>1.5507143395374071E-9</c:v>
                </c:pt>
                <c:pt idx="195">
                  <c:v>1.517782307298277E-9</c:v>
                </c:pt>
                <c:pt idx="196">
                  <c:v>1.5048136853963393E-9</c:v>
                </c:pt>
                <c:pt idx="197">
                  <c:v>1.4818399313354434E-9</c:v>
                </c:pt>
                <c:pt idx="198">
                  <c:v>1.4613570644656133E-9</c:v>
                </c:pt>
                <c:pt idx="199">
                  <c:v>1.432354520951644E-9</c:v>
                </c:pt>
                <c:pt idx="200">
                  <c:v>1.4191547585268692E-9</c:v>
                </c:pt>
                <c:pt idx="201">
                  <c:v>1.4156110615087189E-9</c:v>
                </c:pt>
                <c:pt idx="202">
                  <c:v>1.3845645023736374E-9</c:v>
                </c:pt>
                <c:pt idx="203">
                  <c:v>1.3663592645991263E-9</c:v>
                </c:pt>
                <c:pt idx="204">
                  <c:v>1.3576224785177569E-9</c:v>
                </c:pt>
                <c:pt idx="205">
                  <c:v>1.3294747966031208E-9</c:v>
                </c:pt>
                <c:pt idx="206">
                  <c:v>1.3068686162934818E-9</c:v>
                </c:pt>
                <c:pt idx="207">
                  <c:v>1.2958292902696754E-9</c:v>
                </c:pt>
                <c:pt idx="208">
                  <c:v>1.2718440731237714E-9</c:v>
                </c:pt>
                <c:pt idx="209">
                  <c:v>1.2577558441371555E-9</c:v>
                </c:pt>
                <c:pt idx="210">
                  <c:v>1.2463663373566521E-9</c:v>
                </c:pt>
                <c:pt idx="211">
                  <c:v>1.2397783452362542E-9</c:v>
                </c:pt>
                <c:pt idx="212">
                  <c:v>1.2167879610555454E-9</c:v>
                </c:pt>
                <c:pt idx="213">
                  <c:v>1.1968765719592897E-9</c:v>
                </c:pt>
                <c:pt idx="214">
                  <c:v>1.1861995541497211E-9</c:v>
                </c:pt>
                <c:pt idx="215">
                  <c:v>1.1575335912867982E-9</c:v>
                </c:pt>
                <c:pt idx="216">
                  <c:v>1.155070489597572E-9</c:v>
                </c:pt>
                <c:pt idx="217">
                  <c:v>1.1417684254699186E-9</c:v>
                </c:pt>
                <c:pt idx="218">
                  <c:v>1.1317332323259807E-9</c:v>
                </c:pt>
                <c:pt idx="219">
                  <c:v>1.1156911940275116E-9</c:v>
                </c:pt>
                <c:pt idx="220">
                  <c:v>1.0982317077479576E-9</c:v>
                </c:pt>
                <c:pt idx="221">
                  <c:v>1.0919800844047876E-9</c:v>
                </c:pt>
                <c:pt idx="222">
                  <c:v>1.073502349323321E-9</c:v>
                </c:pt>
                <c:pt idx="223">
                  <c:v>1.0651542557659573E-9</c:v>
                </c:pt>
                <c:pt idx="224">
                  <c:v>1.0517298103951428E-9</c:v>
                </c:pt>
                <c:pt idx="225">
                  <c:v>1.0366005260775435E-9</c:v>
                </c:pt>
                <c:pt idx="226">
                  <c:v>1.0327704189727111E-9</c:v>
                </c:pt>
                <c:pt idx="227">
                  <c:v>1.0140288748015059E-9</c:v>
                </c:pt>
                <c:pt idx="228">
                  <c:v>1.0089861964529348E-9</c:v>
                </c:pt>
                <c:pt idx="229">
                  <c:v>9.9307921693291943E-10</c:v>
                </c:pt>
                <c:pt idx="230">
                  <c:v>9.8137140338387711E-10</c:v>
                </c:pt>
                <c:pt idx="231">
                  <c:v>9.7558556448136492E-10</c:v>
                </c:pt>
                <c:pt idx="232">
                  <c:v>9.7596335841554452E-10</c:v>
                </c:pt>
                <c:pt idx="233">
                  <c:v>9.5984735460501283E-10</c:v>
                </c:pt>
                <c:pt idx="234">
                  <c:v>9.5176668619478726E-10</c:v>
                </c:pt>
                <c:pt idx="235">
                  <c:v>9.365614558196453E-10</c:v>
                </c:pt>
                <c:pt idx="236">
                  <c:v>9.4118769767949867E-10</c:v>
                </c:pt>
                <c:pt idx="237">
                  <c:v>9.2260379284233416E-10</c:v>
                </c:pt>
                <c:pt idx="238">
                  <c:v>9.3088306854342957E-10</c:v>
                </c:pt>
                <c:pt idx="239">
                  <c:v>9.1280003244257152E-10</c:v>
                </c:pt>
                <c:pt idx="240">
                  <c:v>9.0844412512749675E-10</c:v>
                </c:pt>
                <c:pt idx="241">
                  <c:v>9.0536397086324969E-10</c:v>
                </c:pt>
                <c:pt idx="242">
                  <c:v>8.9507673932563597E-10</c:v>
                </c:pt>
                <c:pt idx="243">
                  <c:v>8.8987169700181591E-10</c:v>
                </c:pt>
                <c:pt idx="244">
                  <c:v>8.7395076839063945E-10</c:v>
                </c:pt>
                <c:pt idx="245">
                  <c:v>8.7289761990533445E-10</c:v>
                </c:pt>
                <c:pt idx="246">
                  <c:v>8.6611174096158001E-10</c:v>
                </c:pt>
                <c:pt idx="247">
                  <c:v>8.6314326566988637E-10</c:v>
                </c:pt>
                <c:pt idx="248">
                  <c:v>8.4501441472339016E-10</c:v>
                </c:pt>
                <c:pt idx="249">
                  <c:v>8.4766273625502617E-10</c:v>
                </c:pt>
                <c:pt idx="250">
                  <c:v>8.4043088258156147E-10</c:v>
                </c:pt>
                <c:pt idx="251">
                  <c:v>8.3088396398395649E-10</c:v>
                </c:pt>
                <c:pt idx="252">
                  <c:v>8.2928811164185187E-10</c:v>
                </c:pt>
                <c:pt idx="253">
                  <c:v>8.2233010389897333E-10</c:v>
                </c:pt>
                <c:pt idx="254">
                  <c:v>8.1314939221574689E-10</c:v>
                </c:pt>
                <c:pt idx="255">
                  <c:v>8.1065517813371976E-10</c:v>
                </c:pt>
                <c:pt idx="256">
                  <c:v>8.1088489020437592E-10</c:v>
                </c:pt>
                <c:pt idx="257">
                  <c:v>8.023119551171382E-10</c:v>
                </c:pt>
                <c:pt idx="258">
                  <c:v>7.9319409297073836E-10</c:v>
                </c:pt>
                <c:pt idx="259">
                  <c:v>7.9019643227357782E-10</c:v>
                </c:pt>
                <c:pt idx="260">
                  <c:v>7.7834820720549003E-10</c:v>
                </c:pt>
                <c:pt idx="261">
                  <c:v>7.7919516912157612E-10</c:v>
                </c:pt>
                <c:pt idx="262">
                  <c:v>7.7271052624566832E-10</c:v>
                </c:pt>
                <c:pt idx="263">
                  <c:v>7.7368122249786461E-10</c:v>
                </c:pt>
                <c:pt idx="264">
                  <c:v>7.6629801148358199E-10</c:v>
                </c:pt>
                <c:pt idx="265">
                  <c:v>7.6956612663068315E-10</c:v>
                </c:pt>
                <c:pt idx="266">
                  <c:v>7.7014122710560042E-10</c:v>
                </c:pt>
                <c:pt idx="267">
                  <c:v>7.6020732420861168E-10</c:v>
                </c:pt>
                <c:pt idx="268">
                  <c:v>7.5547620389592162E-10</c:v>
                </c:pt>
                <c:pt idx="269">
                  <c:v>7.5845694858415273E-10</c:v>
                </c:pt>
                <c:pt idx="270">
                  <c:v>7.556183138903504E-10</c:v>
                </c:pt>
                <c:pt idx="271">
                  <c:v>7.5657042432419844E-10</c:v>
                </c:pt>
                <c:pt idx="272">
                  <c:v>7.4627852477937478E-10</c:v>
                </c:pt>
                <c:pt idx="273">
                  <c:v>7.3127087472830464E-10</c:v>
                </c:pt>
                <c:pt idx="274">
                  <c:v>7.2507429763346789E-10</c:v>
                </c:pt>
                <c:pt idx="275">
                  <c:v>7.2043987303141437E-10</c:v>
                </c:pt>
                <c:pt idx="276">
                  <c:v>7.1694198326459633E-10</c:v>
                </c:pt>
                <c:pt idx="277">
                  <c:v>7.1434875437546763E-10</c:v>
                </c:pt>
                <c:pt idx="278">
                  <c:v>7.0753134360633243E-10</c:v>
                </c:pt>
                <c:pt idx="279">
                  <c:v>7.0435874127531295E-10</c:v>
                </c:pt>
                <c:pt idx="280">
                  <c:v>6.9793355088352628E-10</c:v>
                </c:pt>
                <c:pt idx="281">
                  <c:v>6.9401726342116922E-10</c:v>
                </c:pt>
                <c:pt idx="282">
                  <c:v>6.9430001098338117E-10</c:v>
                </c:pt>
                <c:pt idx="283">
                  <c:v>7.0594652328038938E-10</c:v>
                </c:pt>
                <c:pt idx="284">
                  <c:v>7.2034162462512807E-10</c:v>
                </c:pt>
                <c:pt idx="285">
                  <c:v>7.3194639855158962E-10</c:v>
                </c:pt>
                <c:pt idx="286">
                  <c:v>7.4720401450819166E-10</c:v>
                </c:pt>
                <c:pt idx="287">
                  <c:v>7.4918869414066145E-10</c:v>
                </c:pt>
                <c:pt idx="288">
                  <c:v>7.4684548592557748E-10</c:v>
                </c:pt>
                <c:pt idx="289">
                  <c:v>7.3526693152566946E-10</c:v>
                </c:pt>
                <c:pt idx="290">
                  <c:v>7.2723549115794184E-10</c:v>
                </c:pt>
                <c:pt idx="291">
                  <c:v>7.1458919579151035E-10</c:v>
                </c:pt>
                <c:pt idx="292">
                  <c:v>6.9414187430964987E-10</c:v>
                </c:pt>
                <c:pt idx="293">
                  <c:v>6.7510360356908694E-10</c:v>
                </c:pt>
                <c:pt idx="294">
                  <c:v>6.4829868373744927E-10</c:v>
                </c:pt>
                <c:pt idx="295">
                  <c:v>6.4015927832675516E-10</c:v>
                </c:pt>
                <c:pt idx="296">
                  <c:v>6.371548207248841E-10</c:v>
                </c:pt>
                <c:pt idx="297">
                  <c:v>6.4527946239629534E-10</c:v>
                </c:pt>
                <c:pt idx="298">
                  <c:v>6.5141780068194758E-10</c:v>
                </c:pt>
                <c:pt idx="299">
                  <c:v>6.6670940472125223E-10</c:v>
                </c:pt>
                <c:pt idx="300">
                  <c:v>6.834693091768506E-10</c:v>
                </c:pt>
                <c:pt idx="301">
                  <c:v>7.0715213343546685E-10</c:v>
                </c:pt>
                <c:pt idx="302">
                  <c:v>7.3703012779286194E-10</c:v>
                </c:pt>
                <c:pt idx="303">
                  <c:v>7.5477659513573184E-10</c:v>
                </c:pt>
                <c:pt idx="304">
                  <c:v>7.3638034949187133E-10</c:v>
                </c:pt>
                <c:pt idx="305">
                  <c:v>6.9772542262348727E-10</c:v>
                </c:pt>
                <c:pt idx="306">
                  <c:v>6.5907171832882301E-10</c:v>
                </c:pt>
                <c:pt idx="307">
                  <c:v>6.3705677767670226E-10</c:v>
                </c:pt>
                <c:pt idx="308">
                  <c:v>6.0894619402928717E-10</c:v>
                </c:pt>
                <c:pt idx="309">
                  <c:v>5.8476921533691248E-10</c:v>
                </c:pt>
                <c:pt idx="310">
                  <c:v>5.6131377250537688E-10</c:v>
                </c:pt>
                <c:pt idx="311">
                  <c:v>5.4532583443225536E-10</c:v>
                </c:pt>
                <c:pt idx="312">
                  <c:v>5.1910704370121668E-10</c:v>
                </c:pt>
                <c:pt idx="313">
                  <c:v>5.2437025809465888E-10</c:v>
                </c:pt>
                <c:pt idx="314">
                  <c:v>5.5420453593965055E-10</c:v>
                </c:pt>
                <c:pt idx="315">
                  <c:v>5.7377994007993429E-10</c:v>
                </c:pt>
                <c:pt idx="316">
                  <c:v>5.77523887851173E-10</c:v>
                </c:pt>
                <c:pt idx="317">
                  <c:v>5.7677587239963333E-10</c:v>
                </c:pt>
                <c:pt idx="318">
                  <c:v>5.823999851872127E-10</c:v>
                </c:pt>
                <c:pt idx="319">
                  <c:v>5.8464271252325411E-10</c:v>
                </c:pt>
                <c:pt idx="320">
                  <c:v>5.8276699064909853E-10</c:v>
                </c:pt>
                <c:pt idx="321">
                  <c:v>5.8290995685677109E-10</c:v>
                </c:pt>
                <c:pt idx="322">
                  <c:v>5.7860064753021876E-10</c:v>
                </c:pt>
                <c:pt idx="323">
                  <c:v>5.7391494720753892E-10</c:v>
                </c:pt>
                <c:pt idx="324">
                  <c:v>5.7445847989975765E-10</c:v>
                </c:pt>
                <c:pt idx="325">
                  <c:v>5.6657563187407042E-10</c:v>
                </c:pt>
                <c:pt idx="326">
                  <c:v>5.6618197090885114E-10</c:v>
                </c:pt>
                <c:pt idx="327">
                  <c:v>5.6908173244262632E-10</c:v>
                </c:pt>
                <c:pt idx="328">
                  <c:v>5.6639790204296569E-10</c:v>
                </c:pt>
                <c:pt idx="329">
                  <c:v>5.6750236626863971E-10</c:v>
                </c:pt>
                <c:pt idx="330">
                  <c:v>5.6924232188822895E-10</c:v>
                </c:pt>
                <c:pt idx="331">
                  <c:v>5.58603269858445E-10</c:v>
                </c:pt>
                <c:pt idx="332">
                  <c:v>5.6513044476547745E-10</c:v>
                </c:pt>
                <c:pt idx="333">
                  <c:v>5.6444320520303776E-10</c:v>
                </c:pt>
                <c:pt idx="334">
                  <c:v>5.6225347256260373E-10</c:v>
                </c:pt>
                <c:pt idx="335">
                  <c:v>5.6096919728835619E-10</c:v>
                </c:pt>
                <c:pt idx="336">
                  <c:v>5.6221042483376926E-10</c:v>
                </c:pt>
                <c:pt idx="337">
                  <c:v>5.5857297271631385E-10</c:v>
                </c:pt>
                <c:pt idx="338">
                  <c:v>5.6469756761323761E-10</c:v>
                </c:pt>
                <c:pt idx="339">
                  <c:v>5.6129243560348991E-10</c:v>
                </c:pt>
                <c:pt idx="340">
                  <c:v>5.615415754873077E-10</c:v>
                </c:pt>
                <c:pt idx="341">
                  <c:v>5.6165340917090882E-10</c:v>
                </c:pt>
                <c:pt idx="342">
                  <c:v>5.5857879495123507E-10</c:v>
                </c:pt>
                <c:pt idx="343">
                  <c:v>5.588423779515702E-10</c:v>
                </c:pt>
                <c:pt idx="344">
                  <c:v>5.6106111476289698E-10</c:v>
                </c:pt>
                <c:pt idx="345">
                  <c:v>5.5552266726649591E-10</c:v>
                </c:pt>
                <c:pt idx="346">
                  <c:v>5.6075879325808899E-10</c:v>
                </c:pt>
                <c:pt idx="347">
                  <c:v>5.5926080767238529E-10</c:v>
                </c:pt>
                <c:pt idx="348">
                  <c:v>5.5529504639051283E-10</c:v>
                </c:pt>
                <c:pt idx="349">
                  <c:v>5.5667938747333521E-10</c:v>
                </c:pt>
                <c:pt idx="350">
                  <c:v>5.5868526616222977E-10</c:v>
                </c:pt>
                <c:pt idx="351">
                  <c:v>5.5950733405876595E-10</c:v>
                </c:pt>
                <c:pt idx="352">
                  <c:v>5.5666981203586528E-10</c:v>
                </c:pt>
                <c:pt idx="353">
                  <c:v>5.5214031502953487E-10</c:v>
                </c:pt>
                <c:pt idx="354">
                  <c:v>5.5864044300467727E-10</c:v>
                </c:pt>
                <c:pt idx="355">
                  <c:v>5.5304012088828228E-10</c:v>
                </c:pt>
                <c:pt idx="356">
                  <c:v>5.561446522030495E-10</c:v>
                </c:pt>
                <c:pt idx="357">
                  <c:v>5.5225279007324317E-10</c:v>
                </c:pt>
                <c:pt idx="358">
                  <c:v>5.5728558696954767E-10</c:v>
                </c:pt>
                <c:pt idx="359">
                  <c:v>5.5345789350933482E-10</c:v>
                </c:pt>
                <c:pt idx="360">
                  <c:v>5.5037762933423945E-10</c:v>
                </c:pt>
                <c:pt idx="361">
                  <c:v>5.4914454249061031E-10</c:v>
                </c:pt>
                <c:pt idx="362">
                  <c:v>5.48416777169436E-10</c:v>
                </c:pt>
                <c:pt idx="363">
                  <c:v>5.4932954021531255E-10</c:v>
                </c:pt>
                <c:pt idx="364">
                  <c:v>5.464335633151154E-10</c:v>
                </c:pt>
                <c:pt idx="365">
                  <c:v>5.4972217200663914E-10</c:v>
                </c:pt>
                <c:pt idx="366">
                  <c:v>5.4622057171154232E-10</c:v>
                </c:pt>
                <c:pt idx="367">
                  <c:v>5.4576864145574555E-10</c:v>
                </c:pt>
                <c:pt idx="368">
                  <c:v>5.3999746416890793E-10</c:v>
                </c:pt>
                <c:pt idx="369">
                  <c:v>5.4247934798885941E-10</c:v>
                </c:pt>
                <c:pt idx="370">
                  <c:v>5.4053689137740779E-10</c:v>
                </c:pt>
                <c:pt idx="371">
                  <c:v>5.4450613512292097E-10</c:v>
                </c:pt>
                <c:pt idx="372">
                  <c:v>5.364810246910832E-10</c:v>
                </c:pt>
                <c:pt idx="373">
                  <c:v>5.3321183222712594E-10</c:v>
                </c:pt>
                <c:pt idx="374">
                  <c:v>5.3093812297182877E-10</c:v>
                </c:pt>
                <c:pt idx="375">
                  <c:v>5.2635595726600401E-10</c:v>
                </c:pt>
                <c:pt idx="376">
                  <c:v>5.219085529850789E-10</c:v>
                </c:pt>
                <c:pt idx="377">
                  <c:v>5.2216715242147228E-10</c:v>
                </c:pt>
                <c:pt idx="378">
                  <c:v>5.1360429002675614E-10</c:v>
                </c:pt>
                <c:pt idx="379">
                  <c:v>1.07098844699534E-9</c:v>
                </c:pt>
                <c:pt idx="380">
                  <c:v>5.055468749775889E-10</c:v>
                </c:pt>
                <c:pt idx="381">
                  <c:v>5.2041876617198757E-10</c:v>
                </c:pt>
                <c:pt idx="382">
                  <c:v>5.147999884410895E-10</c:v>
                </c:pt>
                <c:pt idx="383">
                  <c:v>5.1228096125251704E-10</c:v>
                </c:pt>
                <c:pt idx="384">
                  <c:v>5.1564276061653419E-10</c:v>
                </c:pt>
                <c:pt idx="385">
                  <c:v>5.1285876200396423E-10</c:v>
                </c:pt>
                <c:pt idx="386">
                  <c:v>5.1146247560562946E-10</c:v>
                </c:pt>
                <c:pt idx="387">
                  <c:v>5.0880560637301103E-10</c:v>
                </c:pt>
                <c:pt idx="388">
                  <c:v>5.0767797490265844E-10</c:v>
                </c:pt>
                <c:pt idx="389">
                  <c:v>5.0452229302348048E-10</c:v>
                </c:pt>
                <c:pt idx="390">
                  <c:v>4.9591544950770623E-10</c:v>
                </c:pt>
                <c:pt idx="391">
                  <c:v>5.0040629589026985E-10</c:v>
                </c:pt>
                <c:pt idx="392">
                  <c:v>4.9026163982122837E-10</c:v>
                </c:pt>
                <c:pt idx="393">
                  <c:v>4.8683616374891665E-10</c:v>
                </c:pt>
                <c:pt idx="394">
                  <c:v>4.7807495761367953E-10</c:v>
                </c:pt>
                <c:pt idx="395">
                  <c:v>4.759329901696562E-10</c:v>
                </c:pt>
                <c:pt idx="396">
                  <c:v>4.6616394673920387E-10</c:v>
                </c:pt>
                <c:pt idx="397">
                  <c:v>4.7072578807732666E-10</c:v>
                </c:pt>
                <c:pt idx="398">
                  <c:v>4.6582186303696091E-10</c:v>
                </c:pt>
                <c:pt idx="399">
                  <c:v>4.6037948172038479E-10</c:v>
                </c:pt>
                <c:pt idx="400">
                  <c:v>4.4948575019036658E-10</c:v>
                </c:pt>
                <c:pt idx="401">
                  <c:v>4.4422918293635778E-10</c:v>
                </c:pt>
                <c:pt idx="402">
                  <c:v>4.350819645489234E-10</c:v>
                </c:pt>
                <c:pt idx="403">
                  <c:v>4.3163962482227818E-10</c:v>
                </c:pt>
                <c:pt idx="404">
                  <c:v>4.2258025254435693E-10</c:v>
                </c:pt>
                <c:pt idx="405">
                  <c:v>4.2947387088213057E-10</c:v>
                </c:pt>
                <c:pt idx="406">
                  <c:v>4.3310240301339382E-10</c:v>
                </c:pt>
                <c:pt idx="407">
                  <c:v>4.282382568005382E-10</c:v>
                </c:pt>
                <c:pt idx="408">
                  <c:v>4.2743377090953191E-10</c:v>
                </c:pt>
                <c:pt idx="409">
                  <c:v>4.3615552477066654E-10</c:v>
                </c:pt>
                <c:pt idx="410">
                  <c:v>4.2985535392176861E-10</c:v>
                </c:pt>
                <c:pt idx="411">
                  <c:v>4.2141040278202168E-10</c:v>
                </c:pt>
                <c:pt idx="412">
                  <c:v>4.2534001031794217E-10</c:v>
                </c:pt>
                <c:pt idx="413">
                  <c:v>4.2486319359934901E-10</c:v>
                </c:pt>
                <c:pt idx="414">
                  <c:v>4.214822141249576E-10</c:v>
                </c:pt>
                <c:pt idx="415">
                  <c:v>4.1603884686201568E-10</c:v>
                </c:pt>
                <c:pt idx="416">
                  <c:v>4.2410748240287923E-10</c:v>
                </c:pt>
                <c:pt idx="417">
                  <c:v>4.1623624887448656E-10</c:v>
                </c:pt>
                <c:pt idx="418">
                  <c:v>4.156911960033696E-10</c:v>
                </c:pt>
                <c:pt idx="419">
                  <c:v>4.1119760006107291E-10</c:v>
                </c:pt>
                <c:pt idx="420">
                  <c:v>4.1012725193095539E-10</c:v>
                </c:pt>
                <c:pt idx="421">
                  <c:v>4.0060756449945361E-10</c:v>
                </c:pt>
                <c:pt idx="422">
                  <c:v>4.0214335591139088E-10</c:v>
                </c:pt>
                <c:pt idx="423">
                  <c:v>4.0009648724145758E-10</c:v>
                </c:pt>
                <c:pt idx="424">
                  <c:v>3.9623179942616283E-10</c:v>
                </c:pt>
                <c:pt idx="425">
                  <c:v>4.0542487116670715E-10</c:v>
                </c:pt>
                <c:pt idx="426">
                  <c:v>4.1106970858552209E-10</c:v>
                </c:pt>
                <c:pt idx="427">
                  <c:v>4.132831237892529E-10</c:v>
                </c:pt>
                <c:pt idx="428">
                  <c:v>4.1344069776177855E-10</c:v>
                </c:pt>
                <c:pt idx="429">
                  <c:v>4.1319926943177214E-10</c:v>
                </c:pt>
                <c:pt idx="430">
                  <c:v>4.109371737142238E-10</c:v>
                </c:pt>
                <c:pt idx="431">
                  <c:v>4.1028449170385625E-10</c:v>
                </c:pt>
                <c:pt idx="432">
                  <c:v>4.112344742790341E-10</c:v>
                </c:pt>
                <c:pt idx="433">
                  <c:v>4.1079864270332608E-10</c:v>
                </c:pt>
                <c:pt idx="434">
                  <c:v>4.2558580205040867E-10</c:v>
                </c:pt>
                <c:pt idx="435">
                  <c:v>4.6005523356990334E-10</c:v>
                </c:pt>
                <c:pt idx="436">
                  <c:v>4.7152035601189839E-10</c:v>
                </c:pt>
                <c:pt idx="437">
                  <c:v>4.8962397754046433E-10</c:v>
                </c:pt>
                <c:pt idx="438">
                  <c:v>5.0145173844784E-10</c:v>
                </c:pt>
                <c:pt idx="439">
                  <c:v>5.2161386934141813E-10</c:v>
                </c:pt>
                <c:pt idx="440">
                  <c:v>5.3786868004683532E-10</c:v>
                </c:pt>
                <c:pt idx="441">
                  <c:v>5.4554125106280099E-10</c:v>
                </c:pt>
                <c:pt idx="442">
                  <c:v>5.6324914024746565E-10</c:v>
                </c:pt>
                <c:pt idx="443">
                  <c:v>5.7599804511840548E-10</c:v>
                </c:pt>
                <c:pt idx="444">
                  <c:v>5.8802898836515986E-10</c:v>
                </c:pt>
                <c:pt idx="445">
                  <c:v>6.127810834496526E-10</c:v>
                </c:pt>
                <c:pt idx="446">
                  <c:v>6.6305255620618868E-10</c:v>
                </c:pt>
                <c:pt idx="447">
                  <c:v>7.1160717492933584E-10</c:v>
                </c:pt>
                <c:pt idx="448">
                  <c:v>7.6805927104067953E-10</c:v>
                </c:pt>
                <c:pt idx="449">
                  <c:v>8.3801589506501431E-10</c:v>
                </c:pt>
                <c:pt idx="450">
                  <c:v>8.7986604183543439E-10</c:v>
                </c:pt>
                <c:pt idx="451">
                  <c:v>9.1722010904363873E-10</c:v>
                </c:pt>
                <c:pt idx="452">
                  <c:v>1.0189880733664734E-9</c:v>
                </c:pt>
                <c:pt idx="453">
                  <c:v>1.0889446981209312E-9</c:v>
                </c:pt>
                <c:pt idx="454">
                  <c:v>1.1667623008075921E-9</c:v>
                </c:pt>
                <c:pt idx="455">
                  <c:v>1.2377851590801399E-9</c:v>
                </c:pt>
                <c:pt idx="456">
                  <c:v>1.3002444484379319E-9</c:v>
                </c:pt>
                <c:pt idx="457">
                  <c:v>1.326356426709667E-9</c:v>
                </c:pt>
                <c:pt idx="458">
                  <c:v>1.4627937489581791E-9</c:v>
                </c:pt>
                <c:pt idx="459">
                  <c:v>1.5291917081538581E-9</c:v>
                </c:pt>
                <c:pt idx="460">
                  <c:v>1.6706641726334813E-9</c:v>
                </c:pt>
                <c:pt idx="461">
                  <c:v>1.8737508236338971E-9</c:v>
                </c:pt>
                <c:pt idx="462">
                  <c:v>1.9564008468893565E-9</c:v>
                </c:pt>
                <c:pt idx="463">
                  <c:v>2.1801605827817602E-9</c:v>
                </c:pt>
                <c:pt idx="464">
                  <c:v>2.3318059232419657E-9</c:v>
                </c:pt>
                <c:pt idx="465">
                  <c:v>2.4286597060447754E-9</c:v>
                </c:pt>
                <c:pt idx="466">
                  <c:v>2.5829446758964591E-9</c:v>
                </c:pt>
                <c:pt idx="467">
                  <c:v>2.7647718155666159E-9</c:v>
                </c:pt>
                <c:pt idx="468">
                  <c:v>3.0029014465757027E-9</c:v>
                </c:pt>
                <c:pt idx="469">
                  <c:v>3.4511358803136226E-9</c:v>
                </c:pt>
                <c:pt idx="470">
                  <c:v>3.3544828213154239E-9</c:v>
                </c:pt>
                <c:pt idx="471">
                  <c:v>3.710790968530101E-9</c:v>
                </c:pt>
                <c:pt idx="472">
                  <c:v>4.0160046130435447E-9</c:v>
                </c:pt>
                <c:pt idx="473">
                  <c:v>4.3046158122154975E-9</c:v>
                </c:pt>
                <c:pt idx="474">
                  <c:v>4.7289628424256141E-9</c:v>
                </c:pt>
                <c:pt idx="475">
                  <c:v>4.6331245278110521E-9</c:v>
                </c:pt>
                <c:pt idx="476">
                  <c:v>5.7048958378383898E-9</c:v>
                </c:pt>
                <c:pt idx="477">
                  <c:v>5.1451857018397899E-9</c:v>
                </c:pt>
                <c:pt idx="478">
                  <c:v>6.6535369377005638E-9</c:v>
                </c:pt>
                <c:pt idx="479">
                  <c:v>5.3725063793988875E-9</c:v>
                </c:pt>
                <c:pt idx="480">
                  <c:v>7.0116857855305796E-9</c:v>
                </c:pt>
                <c:pt idx="481">
                  <c:v>7.5011696947922048E-9</c:v>
                </c:pt>
                <c:pt idx="482">
                  <c:v>7.2415546189865644E-9</c:v>
                </c:pt>
                <c:pt idx="483">
                  <c:v>7.3533147396143909E-9</c:v>
                </c:pt>
                <c:pt idx="484">
                  <c:v>8.5100271164452887E-9</c:v>
                </c:pt>
                <c:pt idx="485">
                  <c:v>8.3552188300783629E-9</c:v>
                </c:pt>
                <c:pt idx="486">
                  <c:v>1.0064904446312832E-8</c:v>
                </c:pt>
                <c:pt idx="487">
                  <c:v>1.1282485221163848E-8</c:v>
                </c:pt>
                <c:pt idx="488">
                  <c:v>1.1522749355596243E-8</c:v>
                </c:pt>
                <c:pt idx="489">
                  <c:v>1.1085278527363035E-8</c:v>
                </c:pt>
                <c:pt idx="490">
                  <c:v>1.0051935502590605E-8</c:v>
                </c:pt>
                <c:pt idx="491">
                  <c:v>1.5366952747646054E-8</c:v>
                </c:pt>
                <c:pt idx="492">
                  <c:v>1.4241729638985255E-8</c:v>
                </c:pt>
                <c:pt idx="493">
                  <c:v>1.8079885318887612E-8</c:v>
                </c:pt>
                <c:pt idx="494">
                  <c:v>1.2956626287668388E-8</c:v>
                </c:pt>
                <c:pt idx="495">
                  <c:v>1.3562243031693016E-8</c:v>
                </c:pt>
                <c:pt idx="496">
                  <c:v>1.2818400461834611E-8</c:v>
                </c:pt>
                <c:pt idx="497">
                  <c:v>1.7751575702994084E-8</c:v>
                </c:pt>
                <c:pt idx="498">
                  <c:v>1.7970681863526499E-8</c:v>
                </c:pt>
                <c:pt idx="499">
                  <c:v>2.1709860573007961E-8</c:v>
                </c:pt>
                <c:pt idx="500">
                  <c:v>1.6909534801048373E-8</c:v>
                </c:pt>
                <c:pt idx="501">
                  <c:v>2.7616627767099039E-8</c:v>
                </c:pt>
                <c:pt idx="502">
                  <c:v>2.0859233972610075E-8</c:v>
                </c:pt>
                <c:pt idx="503">
                  <c:v>3.0574582630297373E-8</c:v>
                </c:pt>
                <c:pt idx="504">
                  <c:v>2.3821226292491453E-8</c:v>
                </c:pt>
                <c:pt idx="505">
                  <c:v>3.7107294009408429E-8</c:v>
                </c:pt>
                <c:pt idx="506">
                  <c:v>3.2661554953650435E-8</c:v>
                </c:pt>
                <c:pt idx="507">
                  <c:v>2.517563240288628E-8</c:v>
                </c:pt>
                <c:pt idx="508">
                  <c:v>1.9647636490422251E-8</c:v>
                </c:pt>
                <c:pt idx="509">
                  <c:v>3.3552374590400865E-8</c:v>
                </c:pt>
                <c:pt idx="510">
                  <c:v>2.9530560889134664E-8</c:v>
                </c:pt>
                <c:pt idx="511">
                  <c:v>3.0304962978193035E-8</c:v>
                </c:pt>
                <c:pt idx="512">
                  <c:v>3.1497158399853766E-8</c:v>
                </c:pt>
                <c:pt idx="513">
                  <c:v>0</c:v>
                </c:pt>
                <c:pt idx="514">
                  <c:v>4.0271042445449979E-8</c:v>
                </c:pt>
                <c:pt idx="515">
                  <c:v>5.8669013498633991E-8</c:v>
                </c:pt>
                <c:pt idx="516">
                  <c:v>5.2283481295345278E-8</c:v>
                </c:pt>
                <c:pt idx="517">
                  <c:v>2.8806111570311372E-8</c:v>
                </c:pt>
                <c:pt idx="518">
                  <c:v>0</c:v>
                </c:pt>
                <c:pt idx="519">
                  <c:v>7.320641367867246E-8</c:v>
                </c:pt>
                <c:pt idx="520">
                  <c:v>3.9093472141939789E-8</c:v>
                </c:pt>
                <c:pt idx="521">
                  <c:v>8.4909877736851776E-8</c:v>
                </c:pt>
                <c:pt idx="522">
                  <c:v>6.9894834524855904E-8</c:v>
                </c:pt>
                <c:pt idx="523">
                  <c:v>5.4435343396576419E-7</c:v>
                </c:pt>
                <c:pt idx="524">
                  <c:v>5.2341953577299251E-8</c:v>
                </c:pt>
                <c:pt idx="525">
                  <c:v>2.6312288458490216E-7</c:v>
                </c:pt>
                <c:pt idx="526">
                  <c:v>1.4665961931513785E-7</c:v>
                </c:pt>
                <c:pt idx="527">
                  <c:v>3.9249228942614596E-8</c:v>
                </c:pt>
                <c:pt idx="528">
                  <c:v>8.280812506435305E-8</c:v>
                </c:pt>
                <c:pt idx="529">
                  <c:v>0</c:v>
                </c:pt>
                <c:pt idx="530">
                  <c:v>7.9247077542391152E-8</c:v>
                </c:pt>
                <c:pt idx="531">
                  <c:v>1.2651777948170657E-7</c:v>
                </c:pt>
                <c:pt idx="532">
                  <c:v>1.2696273352753038E-7</c:v>
                </c:pt>
                <c:pt idx="533">
                  <c:v>0</c:v>
                </c:pt>
                <c:pt idx="534">
                  <c:v>8.2391209829857161E-8</c:v>
                </c:pt>
                <c:pt idx="535">
                  <c:v>0</c:v>
                </c:pt>
                <c:pt idx="536">
                  <c:v>4.4959946978631867E-8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data!$AO$6</c:f>
              <c:strCache>
                <c:ptCount val="1"/>
                <c:pt idx="0">
                  <c:v>Deuterium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</c:numCache>
            </c:numRef>
          </c:xVal>
          <c:yVal>
            <c:numRef>
              <c:f>data!$AO$7:$AO$546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1.692504870186739E-5</c:v>
                </c:pt>
                <c:pt idx="6">
                  <c:v>1.9836211239178381E-6</c:v>
                </c:pt>
                <c:pt idx="7">
                  <c:v>1.1974350281727797E-6</c:v>
                </c:pt>
                <c:pt idx="8">
                  <c:v>6.2033397449337553E-7</c:v>
                </c:pt>
                <c:pt idx="9">
                  <c:v>7.0106563181755715E-7</c:v>
                </c:pt>
                <c:pt idx="10">
                  <c:v>5.4564491501059712E-7</c:v>
                </c:pt>
                <c:pt idx="11">
                  <c:v>4.6695525928029887E-7</c:v>
                </c:pt>
                <c:pt idx="12">
                  <c:v>5.6038860800225929E-7</c:v>
                </c:pt>
                <c:pt idx="13">
                  <c:v>4.5438616766613244E-7</c:v>
                </c:pt>
                <c:pt idx="14">
                  <c:v>4.5318648482182917E-7</c:v>
                </c:pt>
                <c:pt idx="15">
                  <c:v>4.3154247257108314E-7</c:v>
                </c:pt>
                <c:pt idx="16">
                  <c:v>3.3318270667807104E-7</c:v>
                </c:pt>
                <c:pt idx="17">
                  <c:v>3.503546274052849E-7</c:v>
                </c:pt>
                <c:pt idx="18">
                  <c:v>3.091073134771193E-7</c:v>
                </c:pt>
                <c:pt idx="19">
                  <c:v>2.9242363256765788E-7</c:v>
                </c:pt>
                <c:pt idx="20">
                  <c:v>3.3832388567922591E-7</c:v>
                </c:pt>
                <c:pt idx="21">
                  <c:v>2.677956899894648E-7</c:v>
                </c:pt>
                <c:pt idx="22">
                  <c:v>2.4231800133617633E-7</c:v>
                </c:pt>
                <c:pt idx="23">
                  <c:v>2.432040938825352E-7</c:v>
                </c:pt>
                <c:pt idx="24">
                  <c:v>2.1804139774694531E-7</c:v>
                </c:pt>
                <c:pt idx="25">
                  <c:v>2.2548878030105662E-7</c:v>
                </c:pt>
                <c:pt idx="26">
                  <c:v>2.041287490365918E-7</c:v>
                </c:pt>
                <c:pt idx="27">
                  <c:v>1.9656173582033241E-7</c:v>
                </c:pt>
                <c:pt idx="28">
                  <c:v>1.765015698876266E-7</c:v>
                </c:pt>
                <c:pt idx="29">
                  <c:v>1.6959018623437165E-7</c:v>
                </c:pt>
                <c:pt idx="30">
                  <c:v>1.5606159896703426E-7</c:v>
                </c:pt>
                <c:pt idx="31">
                  <c:v>1.509048156231146E-7</c:v>
                </c:pt>
                <c:pt idx="32">
                  <c:v>1.2255902293315029E-7</c:v>
                </c:pt>
                <c:pt idx="33">
                  <c:v>1.413974807746129E-7</c:v>
                </c:pt>
                <c:pt idx="34">
                  <c:v>1.2924481906538252E-7</c:v>
                </c:pt>
                <c:pt idx="35">
                  <c:v>1.2677185632417605E-7</c:v>
                </c:pt>
                <c:pt idx="36">
                  <c:v>1.0856083607606496E-7</c:v>
                </c:pt>
                <c:pt idx="37">
                  <c:v>1.0096895642396446E-7</c:v>
                </c:pt>
                <c:pt idx="38">
                  <c:v>1.022879095658721E-7</c:v>
                </c:pt>
                <c:pt idx="39">
                  <c:v>9.1976343088258374E-8</c:v>
                </c:pt>
                <c:pt idx="40">
                  <c:v>8.7693345934878784E-8</c:v>
                </c:pt>
                <c:pt idx="41">
                  <c:v>8.5463361247469465E-8</c:v>
                </c:pt>
                <c:pt idx="42">
                  <c:v>7.8394561913658432E-8</c:v>
                </c:pt>
                <c:pt idx="43">
                  <c:v>7.5190147336197545E-8</c:v>
                </c:pt>
                <c:pt idx="44">
                  <c:v>6.871447954530293E-8</c:v>
                </c:pt>
                <c:pt idx="45">
                  <c:v>7.126097592635313E-8</c:v>
                </c:pt>
                <c:pt idx="46">
                  <c:v>6.2511403311826407E-8</c:v>
                </c:pt>
                <c:pt idx="47">
                  <c:v>5.8527706164103513E-8</c:v>
                </c:pt>
                <c:pt idx="48">
                  <c:v>5.9604677413780614E-8</c:v>
                </c:pt>
                <c:pt idx="49">
                  <c:v>5.1736884898632611E-8</c:v>
                </c:pt>
                <c:pt idx="50">
                  <c:v>5.1000573258661324E-8</c:v>
                </c:pt>
                <c:pt idx="51">
                  <c:v>4.7962160070594361E-8</c:v>
                </c:pt>
                <c:pt idx="52">
                  <c:v>4.8349938922334666E-8</c:v>
                </c:pt>
                <c:pt idx="53">
                  <c:v>4.3514095915836026E-8</c:v>
                </c:pt>
                <c:pt idx="54">
                  <c:v>4.2772142600915427E-8</c:v>
                </c:pt>
                <c:pt idx="55">
                  <c:v>4.0488910648102234E-8</c:v>
                </c:pt>
                <c:pt idx="56">
                  <c:v>3.8956058073479969E-8</c:v>
                </c:pt>
                <c:pt idx="57">
                  <c:v>3.718352819923093E-8</c:v>
                </c:pt>
                <c:pt idx="58">
                  <c:v>3.5562438419272083E-8</c:v>
                </c:pt>
                <c:pt idx="59">
                  <c:v>3.3703399074601618E-8</c:v>
                </c:pt>
                <c:pt idx="60">
                  <c:v>3.2758781612030156E-8</c:v>
                </c:pt>
                <c:pt idx="61">
                  <c:v>3.1135113704730307E-8</c:v>
                </c:pt>
                <c:pt idx="62">
                  <c:v>2.9677509609251428E-8</c:v>
                </c:pt>
                <c:pt idx="63">
                  <c:v>2.818670860854674E-8</c:v>
                </c:pt>
                <c:pt idx="64">
                  <c:v>2.7693392788948514E-8</c:v>
                </c:pt>
                <c:pt idx="65">
                  <c:v>2.6350569640109125E-8</c:v>
                </c:pt>
                <c:pt idx="66">
                  <c:v>2.5862588991117158E-8</c:v>
                </c:pt>
                <c:pt idx="67">
                  <c:v>2.3775867079261698E-8</c:v>
                </c:pt>
                <c:pt idx="68">
                  <c:v>2.3232821729721789E-8</c:v>
                </c:pt>
                <c:pt idx="69">
                  <c:v>2.2520420946736978E-8</c:v>
                </c:pt>
                <c:pt idx="70">
                  <c:v>2.1625746876717935E-8</c:v>
                </c:pt>
                <c:pt idx="71">
                  <c:v>2.1172922724806184E-8</c:v>
                </c:pt>
                <c:pt idx="72">
                  <c:v>2.0358470751897489E-8</c:v>
                </c:pt>
                <c:pt idx="73">
                  <c:v>1.95563692042078E-8</c:v>
                </c:pt>
                <c:pt idx="74">
                  <c:v>1.8930317926500069E-8</c:v>
                </c:pt>
                <c:pt idx="75">
                  <c:v>1.8722582186592925E-8</c:v>
                </c:pt>
                <c:pt idx="76">
                  <c:v>1.7908775580846427E-8</c:v>
                </c:pt>
                <c:pt idx="77">
                  <c:v>1.7204098998316643E-8</c:v>
                </c:pt>
                <c:pt idx="78">
                  <c:v>1.6444539672910794E-8</c:v>
                </c:pt>
                <c:pt idx="79">
                  <c:v>1.6177087810646183E-8</c:v>
                </c:pt>
                <c:pt idx="80">
                  <c:v>1.554294001848437E-8</c:v>
                </c:pt>
                <c:pt idx="81">
                  <c:v>1.4982702719517292E-8</c:v>
                </c:pt>
                <c:pt idx="82">
                  <c:v>1.4510024102738213E-8</c:v>
                </c:pt>
                <c:pt idx="83">
                  <c:v>1.4189608467521791E-8</c:v>
                </c:pt>
                <c:pt idx="84">
                  <c:v>1.3670605215217824E-8</c:v>
                </c:pt>
                <c:pt idx="85">
                  <c:v>1.3264822213989898E-8</c:v>
                </c:pt>
                <c:pt idx="86">
                  <c:v>1.2823282832438339E-8</c:v>
                </c:pt>
                <c:pt idx="87">
                  <c:v>1.2364316776812725E-8</c:v>
                </c:pt>
                <c:pt idx="88">
                  <c:v>1.2083892668397507E-8</c:v>
                </c:pt>
                <c:pt idx="89">
                  <c:v>1.1503001904871862E-8</c:v>
                </c:pt>
                <c:pt idx="90">
                  <c:v>1.1237311031691761E-8</c:v>
                </c:pt>
                <c:pt idx="91">
                  <c:v>1.0928438060225718E-8</c:v>
                </c:pt>
                <c:pt idx="92">
                  <c:v>1.063070890211895E-8</c:v>
                </c:pt>
                <c:pt idx="93">
                  <c:v>1.0230847992327849E-8</c:v>
                </c:pt>
                <c:pt idx="94">
                  <c:v>1.0045067259662964E-8</c:v>
                </c:pt>
                <c:pt idx="95">
                  <c:v>9.831897457641901E-9</c:v>
                </c:pt>
                <c:pt idx="96">
                  <c:v>9.6105797134298952E-9</c:v>
                </c:pt>
                <c:pt idx="97">
                  <c:v>9.3642711776653417E-9</c:v>
                </c:pt>
                <c:pt idx="98">
                  <c:v>8.9228000132082155E-9</c:v>
                </c:pt>
                <c:pt idx="99">
                  <c:v>8.7530637798792447E-9</c:v>
                </c:pt>
                <c:pt idx="100">
                  <c:v>8.6108300758995525E-9</c:v>
                </c:pt>
                <c:pt idx="101">
                  <c:v>8.3334519257555929E-9</c:v>
                </c:pt>
                <c:pt idx="102">
                  <c:v>8.1628481332568689E-9</c:v>
                </c:pt>
                <c:pt idx="103">
                  <c:v>8.0861369518468216E-9</c:v>
                </c:pt>
                <c:pt idx="104">
                  <c:v>7.8078113903385195E-9</c:v>
                </c:pt>
                <c:pt idx="105">
                  <c:v>7.6321977291064512E-9</c:v>
                </c:pt>
                <c:pt idx="106">
                  <c:v>7.4591259034177031E-9</c:v>
                </c:pt>
                <c:pt idx="107">
                  <c:v>7.3440961454660869E-9</c:v>
                </c:pt>
                <c:pt idx="108">
                  <c:v>7.1330008787246255E-9</c:v>
                </c:pt>
                <c:pt idx="109">
                  <c:v>6.990318827362166E-9</c:v>
                </c:pt>
                <c:pt idx="110">
                  <c:v>6.9114948310800298E-9</c:v>
                </c:pt>
                <c:pt idx="111">
                  <c:v>6.8033099263888393E-9</c:v>
                </c:pt>
                <c:pt idx="112">
                  <c:v>6.6234264626978497E-9</c:v>
                </c:pt>
                <c:pt idx="113">
                  <c:v>6.5045359745718479E-9</c:v>
                </c:pt>
                <c:pt idx="114">
                  <c:v>6.4331952338538156E-9</c:v>
                </c:pt>
                <c:pt idx="115">
                  <c:v>6.3870586179283077E-9</c:v>
                </c:pt>
                <c:pt idx="116">
                  <c:v>6.2412925067508634E-9</c:v>
                </c:pt>
                <c:pt idx="117">
                  <c:v>6.2003186186283083E-9</c:v>
                </c:pt>
                <c:pt idx="118">
                  <c:v>6.0946451008951173E-9</c:v>
                </c:pt>
                <c:pt idx="119">
                  <c:v>5.9787589668360721E-9</c:v>
                </c:pt>
                <c:pt idx="120">
                  <c:v>5.8576333562290762E-9</c:v>
                </c:pt>
                <c:pt idx="121">
                  <c:v>5.8024724705198203E-9</c:v>
                </c:pt>
                <c:pt idx="122">
                  <c:v>5.7206405823424981E-9</c:v>
                </c:pt>
                <c:pt idx="123">
                  <c:v>5.6486773637936499E-9</c:v>
                </c:pt>
                <c:pt idx="124">
                  <c:v>5.5815092670090402E-9</c:v>
                </c:pt>
                <c:pt idx="125">
                  <c:v>5.520636626731853E-9</c:v>
                </c:pt>
                <c:pt idx="126">
                  <c:v>5.455213009105892E-9</c:v>
                </c:pt>
                <c:pt idx="127">
                  <c:v>5.3836568774170323E-9</c:v>
                </c:pt>
                <c:pt idx="128">
                  <c:v>5.3160256498431626E-9</c:v>
                </c:pt>
                <c:pt idx="129">
                  <c:v>5.2948610825936226E-9</c:v>
                </c:pt>
                <c:pt idx="130">
                  <c:v>5.2217798819144541E-9</c:v>
                </c:pt>
                <c:pt idx="131">
                  <c:v>5.1150919855655331E-9</c:v>
                </c:pt>
                <c:pt idx="132">
                  <c:v>5.1288556668419865E-9</c:v>
                </c:pt>
                <c:pt idx="133">
                  <c:v>5.0329726884485872E-9</c:v>
                </c:pt>
                <c:pt idx="134">
                  <c:v>5.0493510872743396E-9</c:v>
                </c:pt>
                <c:pt idx="135">
                  <c:v>4.9702223638370853E-9</c:v>
                </c:pt>
                <c:pt idx="136">
                  <c:v>4.9085376211910994E-9</c:v>
                </c:pt>
                <c:pt idx="137">
                  <c:v>4.8540464300158498E-9</c:v>
                </c:pt>
                <c:pt idx="138">
                  <c:v>4.785899821734241E-9</c:v>
                </c:pt>
                <c:pt idx="139">
                  <c:v>4.7568131851354668E-9</c:v>
                </c:pt>
                <c:pt idx="140">
                  <c:v>4.7198927920430693E-9</c:v>
                </c:pt>
                <c:pt idx="141">
                  <c:v>4.6410123013048607E-9</c:v>
                </c:pt>
                <c:pt idx="142">
                  <c:v>4.6517835702509718E-9</c:v>
                </c:pt>
                <c:pt idx="143">
                  <c:v>4.5865583664707863E-9</c:v>
                </c:pt>
                <c:pt idx="144">
                  <c:v>4.5603049087977784E-9</c:v>
                </c:pt>
                <c:pt idx="145">
                  <c:v>4.4946639225280252E-9</c:v>
                </c:pt>
                <c:pt idx="146">
                  <c:v>4.5138855480588658E-9</c:v>
                </c:pt>
                <c:pt idx="147">
                  <c:v>4.5109449062234692E-9</c:v>
                </c:pt>
                <c:pt idx="148">
                  <c:v>4.4306744751056361E-9</c:v>
                </c:pt>
                <c:pt idx="149">
                  <c:v>4.3710034349794896E-9</c:v>
                </c:pt>
                <c:pt idx="150">
                  <c:v>4.3842309917794242E-9</c:v>
                </c:pt>
                <c:pt idx="151">
                  <c:v>4.340700402633496E-9</c:v>
                </c:pt>
                <c:pt idx="152">
                  <c:v>4.3114366864733371E-9</c:v>
                </c:pt>
                <c:pt idx="153">
                  <c:v>4.2596150156799872E-9</c:v>
                </c:pt>
                <c:pt idx="154">
                  <c:v>4.2233548160350382E-9</c:v>
                </c:pt>
                <c:pt idx="155">
                  <c:v>4.2195886816482374E-9</c:v>
                </c:pt>
                <c:pt idx="156">
                  <c:v>4.1699992880558181E-9</c:v>
                </c:pt>
                <c:pt idx="157">
                  <c:v>4.1080442240859943E-9</c:v>
                </c:pt>
                <c:pt idx="158">
                  <c:v>4.0420011276891491E-9</c:v>
                </c:pt>
                <c:pt idx="159">
                  <c:v>4.0454748566651567E-9</c:v>
                </c:pt>
                <c:pt idx="160">
                  <c:v>4.0067802680443679E-9</c:v>
                </c:pt>
                <c:pt idx="161">
                  <c:v>4.0390494277896181E-9</c:v>
                </c:pt>
                <c:pt idx="162">
                  <c:v>3.9938366217228772E-9</c:v>
                </c:pt>
                <c:pt idx="163">
                  <c:v>3.9527957481643937E-9</c:v>
                </c:pt>
                <c:pt idx="164">
                  <c:v>3.9251429242897505E-9</c:v>
                </c:pt>
                <c:pt idx="165">
                  <c:v>3.9128748794089176E-9</c:v>
                </c:pt>
                <c:pt idx="166">
                  <c:v>3.8769279400685006E-9</c:v>
                </c:pt>
                <c:pt idx="167">
                  <c:v>3.8148765766216459E-9</c:v>
                </c:pt>
                <c:pt idx="168">
                  <c:v>3.8390814896290254E-9</c:v>
                </c:pt>
                <c:pt idx="169">
                  <c:v>3.821311008980703E-9</c:v>
                </c:pt>
                <c:pt idx="170">
                  <c:v>3.7398757540183185E-9</c:v>
                </c:pt>
                <c:pt idx="171">
                  <c:v>3.733374568357495E-9</c:v>
                </c:pt>
                <c:pt idx="172">
                  <c:v>3.6895377721676655E-9</c:v>
                </c:pt>
                <c:pt idx="173">
                  <c:v>3.6544455390650062E-9</c:v>
                </c:pt>
                <c:pt idx="174">
                  <c:v>3.6674682884582255E-9</c:v>
                </c:pt>
                <c:pt idx="175">
                  <c:v>3.6137872059555024E-9</c:v>
                </c:pt>
                <c:pt idx="176">
                  <c:v>3.5744596712218633E-9</c:v>
                </c:pt>
                <c:pt idx="177">
                  <c:v>3.517696098967547E-9</c:v>
                </c:pt>
                <c:pt idx="178">
                  <c:v>3.5305913815728147E-9</c:v>
                </c:pt>
                <c:pt idx="179">
                  <c:v>3.4193318982403037E-9</c:v>
                </c:pt>
                <c:pt idx="180">
                  <c:v>3.45483507286503E-9</c:v>
                </c:pt>
                <c:pt idx="181">
                  <c:v>3.4343176974479909E-9</c:v>
                </c:pt>
                <c:pt idx="182">
                  <c:v>3.3854005112746844E-9</c:v>
                </c:pt>
                <c:pt idx="183">
                  <c:v>3.3406796066163964E-9</c:v>
                </c:pt>
                <c:pt idx="184">
                  <c:v>3.2900316534620133E-9</c:v>
                </c:pt>
                <c:pt idx="185">
                  <c:v>3.2531177090371303E-9</c:v>
                </c:pt>
                <c:pt idx="186">
                  <c:v>3.2279691844854494E-9</c:v>
                </c:pt>
                <c:pt idx="187">
                  <c:v>3.2127737531001168E-9</c:v>
                </c:pt>
                <c:pt idx="188">
                  <c:v>3.1046329538853393E-9</c:v>
                </c:pt>
                <c:pt idx="189">
                  <c:v>3.1414823767687546E-9</c:v>
                </c:pt>
                <c:pt idx="190">
                  <c:v>3.0511245138414852E-9</c:v>
                </c:pt>
                <c:pt idx="191">
                  <c:v>3.0548110037425469E-9</c:v>
                </c:pt>
                <c:pt idx="192">
                  <c:v>3.0002991097147009E-9</c:v>
                </c:pt>
                <c:pt idx="193">
                  <c:v>2.9605249892998496E-9</c:v>
                </c:pt>
                <c:pt idx="194">
                  <c:v>2.943509814617486E-9</c:v>
                </c:pt>
                <c:pt idx="195">
                  <c:v>2.8809994233483268E-9</c:v>
                </c:pt>
                <c:pt idx="196">
                  <c:v>2.8563828547920547E-9</c:v>
                </c:pt>
                <c:pt idx="197">
                  <c:v>2.8127749066144244E-9</c:v>
                </c:pt>
                <c:pt idx="198">
                  <c:v>2.7738950703185699E-9</c:v>
                </c:pt>
                <c:pt idx="199">
                  <c:v>2.7188434922776357E-9</c:v>
                </c:pt>
                <c:pt idx="200">
                  <c:v>2.6937881811495178E-9</c:v>
                </c:pt>
                <c:pt idx="201">
                  <c:v>2.687061663771683E-9</c:v>
                </c:pt>
                <c:pt idx="202">
                  <c:v>2.6281302092837625E-9</c:v>
                </c:pt>
                <c:pt idx="203">
                  <c:v>2.5935736860734955E-9</c:v>
                </c:pt>
                <c:pt idx="204">
                  <c:v>2.5769898350552631E-9</c:v>
                </c:pt>
                <c:pt idx="205">
                  <c:v>2.5235609243513239E-9</c:v>
                </c:pt>
                <c:pt idx="206">
                  <c:v>2.4806506913600658E-9</c:v>
                </c:pt>
                <c:pt idx="207">
                  <c:v>2.4596962423881617E-9</c:v>
                </c:pt>
                <c:pt idx="208">
                  <c:v>2.4141683716032945E-9</c:v>
                </c:pt>
                <c:pt idx="209">
                  <c:v>2.3874266054150403E-9</c:v>
                </c:pt>
                <c:pt idx="210">
                  <c:v>2.3658074560093122E-9</c:v>
                </c:pt>
                <c:pt idx="211">
                  <c:v>2.3533023678892147E-9</c:v>
                </c:pt>
                <c:pt idx="212">
                  <c:v>2.3096628530202607E-9</c:v>
                </c:pt>
                <c:pt idx="213">
                  <c:v>2.2718677751434547E-9</c:v>
                </c:pt>
                <c:pt idx="214">
                  <c:v>2.2516010465061958E-9</c:v>
                </c:pt>
                <c:pt idx="215">
                  <c:v>2.1971883536709409E-9</c:v>
                </c:pt>
                <c:pt idx="216">
                  <c:v>2.1925129832227634E-9</c:v>
                </c:pt>
                <c:pt idx="217">
                  <c:v>2.167263486706146E-9</c:v>
                </c:pt>
                <c:pt idx="218">
                  <c:v>2.1482150464114783E-9</c:v>
                </c:pt>
                <c:pt idx="219">
                  <c:v>2.1177646301264909E-9</c:v>
                </c:pt>
                <c:pt idx="220">
                  <c:v>2.084623665403499E-9</c:v>
                </c:pt>
                <c:pt idx="221">
                  <c:v>2.0727570603178697E-9</c:v>
                </c:pt>
                <c:pt idx="222">
                  <c:v>2.0376832925854944E-9</c:v>
                </c:pt>
                <c:pt idx="223">
                  <c:v>2.0218372436434467E-9</c:v>
                </c:pt>
                <c:pt idx="224">
                  <c:v>1.9963554474819585E-9</c:v>
                </c:pt>
                <c:pt idx="225">
                  <c:v>1.9676375877565648E-9</c:v>
                </c:pt>
                <c:pt idx="226">
                  <c:v>1.9603674171218668E-9</c:v>
                </c:pt>
                <c:pt idx="227">
                  <c:v>1.9247928965267414E-9</c:v>
                </c:pt>
                <c:pt idx="228">
                  <c:v>1.9152210670591644E-9</c:v>
                </c:pt>
                <c:pt idx="229">
                  <c:v>1.8850270144575408E-9</c:v>
                </c:pt>
                <c:pt idx="230">
                  <c:v>1.8628036666682904E-9</c:v>
                </c:pt>
                <c:pt idx="231">
                  <c:v>1.8518211967438679E-9</c:v>
                </c:pt>
                <c:pt idx="232">
                  <c:v>1.8525383115114352E-9</c:v>
                </c:pt>
                <c:pt idx="233">
                  <c:v>1.8219474965694234E-9</c:v>
                </c:pt>
                <c:pt idx="234">
                  <c:v>1.8066090643593595E-9</c:v>
                </c:pt>
                <c:pt idx="235">
                  <c:v>1.7777470465772181E-9</c:v>
                </c:pt>
                <c:pt idx="236">
                  <c:v>1.7865284113792839E-9</c:v>
                </c:pt>
                <c:pt idx="237">
                  <c:v>1.7512531160605928E-9</c:v>
                </c:pt>
                <c:pt idx="238">
                  <c:v>1.7669685374394705E-9</c:v>
                </c:pt>
                <c:pt idx="239">
                  <c:v>1.7326439730217351E-9</c:v>
                </c:pt>
                <c:pt idx="240">
                  <c:v>1.7243757474649175E-9</c:v>
                </c:pt>
                <c:pt idx="241">
                  <c:v>1.7185291101596535E-9</c:v>
                </c:pt>
                <c:pt idx="242">
                  <c:v>1.6990022597113358E-9</c:v>
                </c:pt>
                <c:pt idx="243">
                  <c:v>1.6891222368244424E-9</c:v>
                </c:pt>
                <c:pt idx="244">
                  <c:v>1.6589017065630132E-9</c:v>
                </c:pt>
                <c:pt idx="245">
                  <c:v>1.6569026582381814E-9</c:v>
                </c:pt>
                <c:pt idx="246">
                  <c:v>1.6440219485146188E-9</c:v>
                </c:pt>
                <c:pt idx="247">
                  <c:v>1.638387296191641E-9</c:v>
                </c:pt>
                <c:pt idx="248">
                  <c:v>1.6039757676926734E-9</c:v>
                </c:pt>
                <c:pt idx="249">
                  <c:v>1.6090027157396998E-9</c:v>
                </c:pt>
                <c:pt idx="250">
                  <c:v>1.5952754729310268E-9</c:v>
                </c:pt>
                <c:pt idx="251">
                  <c:v>1.5771538577018885E-9</c:v>
                </c:pt>
                <c:pt idx="252">
                  <c:v>1.5741246685650506E-9</c:v>
                </c:pt>
                <c:pt idx="253">
                  <c:v>1.5609172301870337E-9</c:v>
                </c:pt>
                <c:pt idx="254">
                  <c:v>1.5434907356639924E-9</c:v>
                </c:pt>
                <c:pt idx="255">
                  <c:v>1.538756308798246E-9</c:v>
                </c:pt>
                <c:pt idx="256">
                  <c:v>1.53919233993388E-9</c:v>
                </c:pt>
                <c:pt idx="257">
                  <c:v>1.5229195049403695E-9</c:v>
                </c:pt>
                <c:pt idx="258">
                  <c:v>1.5056123091326212E-9</c:v>
                </c:pt>
                <c:pt idx="259">
                  <c:v>1.4999222581296638E-9</c:v>
                </c:pt>
                <c:pt idx="260">
                  <c:v>1.477432386278658E-9</c:v>
                </c:pt>
                <c:pt idx="261">
                  <c:v>1.4790400587229268E-9</c:v>
                </c:pt>
                <c:pt idx="262">
                  <c:v>1.4667311443968892E-9</c:v>
                </c:pt>
                <c:pt idx="263">
                  <c:v>1.4685736848780744E-9</c:v>
                </c:pt>
                <c:pt idx="264">
                  <c:v>1.4545591410450588E-9</c:v>
                </c:pt>
                <c:pt idx="265">
                  <c:v>1.4607625588929017E-9</c:v>
                </c:pt>
                <c:pt idx="266">
                  <c:v>1.4618541937924766E-9</c:v>
                </c:pt>
                <c:pt idx="267">
                  <c:v>1.4429980189772838E-9</c:v>
                </c:pt>
                <c:pt idx="268">
                  <c:v>1.4340175776932408E-9</c:v>
                </c:pt>
                <c:pt idx="269">
                  <c:v>1.4396755193405042E-9</c:v>
                </c:pt>
                <c:pt idx="270">
                  <c:v>1.4342873257394742E-9</c:v>
                </c:pt>
                <c:pt idx="271">
                  <c:v>1.4360945872931833E-9</c:v>
                </c:pt>
                <c:pt idx="272">
                  <c:v>1.4165588762025882E-9</c:v>
                </c:pt>
                <c:pt idx="273">
                  <c:v>1.3880718982380668E-9</c:v>
                </c:pt>
                <c:pt idx="274">
                  <c:v>1.3763097799480361E-9</c:v>
                </c:pt>
                <c:pt idx="275">
                  <c:v>1.3675128829609877E-9</c:v>
                </c:pt>
                <c:pt idx="276">
                  <c:v>1.3608733152491483E-9</c:v>
                </c:pt>
                <c:pt idx="277">
                  <c:v>1.3559509420614618E-9</c:v>
                </c:pt>
                <c:pt idx="278">
                  <c:v>1.3430103797685933E-9</c:v>
                </c:pt>
                <c:pt idx="279">
                  <c:v>1.3369882608901285E-9</c:v>
                </c:pt>
                <c:pt idx="280">
                  <c:v>1.3247921971169311E-9</c:v>
                </c:pt>
                <c:pt idx="281">
                  <c:v>1.3173584420477993E-9</c:v>
                </c:pt>
                <c:pt idx="282">
                  <c:v>1.3178951432333177E-9</c:v>
                </c:pt>
                <c:pt idx="283">
                  <c:v>1.3400021312054115E-9</c:v>
                </c:pt>
                <c:pt idx="284">
                  <c:v>1.3673263913933271E-9</c:v>
                </c:pt>
                <c:pt idx="285">
                  <c:v>1.3893541531016159E-9</c:v>
                </c:pt>
                <c:pt idx="286">
                  <c:v>1.4183156072978284E-9</c:v>
                </c:pt>
                <c:pt idx="287">
                  <c:v>1.4220828543194745E-9</c:v>
                </c:pt>
                <c:pt idx="288">
                  <c:v>1.4176350613230872E-9</c:v>
                </c:pt>
                <c:pt idx="289">
                  <c:v>1.3956570685708059E-9</c:v>
                </c:pt>
                <c:pt idx="290">
                  <c:v>1.3804120792486761E-9</c:v>
                </c:pt>
                <c:pt idx="291">
                  <c:v>1.3564073392520453E-9</c:v>
                </c:pt>
                <c:pt idx="292">
                  <c:v>1.3175949739246893E-9</c:v>
                </c:pt>
                <c:pt idx="293">
                  <c:v>1.2814572176988012E-9</c:v>
                </c:pt>
                <c:pt idx="294">
                  <c:v>1.2305770893651732E-9</c:v>
                </c:pt>
                <c:pt idx="295">
                  <c:v>1.2151271647074341E-9</c:v>
                </c:pt>
                <c:pt idx="296">
                  <c:v>1.2094242120660419E-9</c:v>
                </c:pt>
                <c:pt idx="297">
                  <c:v>1.2248461127284058E-9</c:v>
                </c:pt>
                <c:pt idx="298">
                  <c:v>1.2364976842194192E-9</c:v>
                </c:pt>
                <c:pt idx="299">
                  <c:v>1.2655236533636554E-9</c:v>
                </c:pt>
                <c:pt idx="300">
                  <c:v>1.2973366971972616E-9</c:v>
                </c:pt>
                <c:pt idx="301">
                  <c:v>1.3422905767518245E-9</c:v>
                </c:pt>
                <c:pt idx="302">
                  <c:v>1.3990039038874422E-9</c:v>
                </c:pt>
                <c:pt idx="303">
                  <c:v>1.4326896056744708E-9</c:v>
                </c:pt>
                <c:pt idx="304">
                  <c:v>1.3977705182421776E-9</c:v>
                </c:pt>
                <c:pt idx="305">
                  <c:v>1.3243971355891534E-9</c:v>
                </c:pt>
                <c:pt idx="306">
                  <c:v>1.2510260735813002E-9</c:v>
                </c:pt>
                <c:pt idx="307">
                  <c:v>1.2092381103017E-9</c:v>
                </c:pt>
                <c:pt idx="308">
                  <c:v>1.1558796181854308E-9</c:v>
                </c:pt>
                <c:pt idx="309">
                  <c:v>1.1099877525759131E-9</c:v>
                </c:pt>
                <c:pt idx="310">
                  <c:v>1.0654654802137319E-9</c:v>
                </c:pt>
                <c:pt idx="311">
                  <c:v>1.0351177550177629E-9</c:v>
                </c:pt>
                <c:pt idx="312">
                  <c:v>9.8535019572167978E-10</c:v>
                </c:pt>
                <c:pt idx="313">
                  <c:v>9.953406387249699E-10</c:v>
                </c:pt>
                <c:pt idx="314">
                  <c:v>1.0519709847595301E-9</c:v>
                </c:pt>
                <c:pt idx="315">
                  <c:v>1.0891283081574796E-9</c:v>
                </c:pt>
                <c:pt idx="316">
                  <c:v>1.0962349342646089E-9</c:v>
                </c:pt>
                <c:pt idx="317">
                  <c:v>1.0948150784169167E-9</c:v>
                </c:pt>
                <c:pt idx="318">
                  <c:v>1.1054905656853802E-9</c:v>
                </c:pt>
                <c:pt idx="319">
                  <c:v>1.1097476295151493E-9</c:v>
                </c:pt>
                <c:pt idx="320">
                  <c:v>1.1061872021654437E-9</c:v>
                </c:pt>
                <c:pt idx="321">
                  <c:v>1.1064585754446566E-9</c:v>
                </c:pt>
                <c:pt idx="322">
                  <c:v>1.0982788005025396E-9</c:v>
                </c:pt>
                <c:pt idx="323">
                  <c:v>1.0893845737990717E-9</c:v>
                </c:pt>
                <c:pt idx="324">
                  <c:v>1.0904162878764616E-9</c:v>
                </c:pt>
                <c:pt idx="325">
                  <c:v>1.0754533511581038E-9</c:v>
                </c:pt>
                <c:pt idx="326">
                  <c:v>1.0747061181666937E-9</c:v>
                </c:pt>
                <c:pt idx="327">
                  <c:v>1.0802103405222204E-9</c:v>
                </c:pt>
                <c:pt idx="328">
                  <c:v>1.075115990827533E-9</c:v>
                </c:pt>
                <c:pt idx="329">
                  <c:v>1.0772124448328112E-9</c:v>
                </c:pt>
                <c:pt idx="330">
                  <c:v>1.0805151655936106E-9</c:v>
                </c:pt>
                <c:pt idx="331">
                  <c:v>1.0603205022249614E-9</c:v>
                </c:pt>
                <c:pt idx="332">
                  <c:v>1.0727101493125781E-9</c:v>
                </c:pt>
                <c:pt idx="333">
                  <c:v>1.0714056560571419E-9</c:v>
                </c:pt>
                <c:pt idx="334">
                  <c:v>1.0672491848398651E-9</c:v>
                </c:pt>
                <c:pt idx="335">
                  <c:v>1.0648114200123689E-9</c:v>
                </c:pt>
                <c:pt idx="336">
                  <c:v>1.0671674731995644E-9</c:v>
                </c:pt>
                <c:pt idx="337">
                  <c:v>1.0602629932866972E-9</c:v>
                </c:pt>
                <c:pt idx="338">
                  <c:v>1.0718884775748152E-9</c:v>
                </c:pt>
                <c:pt idx="339">
                  <c:v>1.0654249792790874E-9</c:v>
                </c:pt>
                <c:pt idx="340">
                  <c:v>1.0658978875862675E-9</c:v>
                </c:pt>
                <c:pt idx="341">
                  <c:v>1.0661101662354627E-9</c:v>
                </c:pt>
                <c:pt idx="342">
                  <c:v>1.0602740448422267E-9</c:v>
                </c:pt>
                <c:pt idx="343">
                  <c:v>1.0607743685502567E-9</c:v>
                </c:pt>
                <c:pt idx="344">
                  <c:v>1.064985894434606E-9</c:v>
                </c:pt>
                <c:pt idx="345">
                  <c:v>1.0544730139202856E-9</c:v>
                </c:pt>
                <c:pt idx="346">
                  <c:v>1.0644120386999401E-9</c:v>
                </c:pt>
                <c:pt idx="347">
                  <c:v>1.0615686166967685E-9</c:v>
                </c:pt>
                <c:pt idx="348">
                  <c:v>1.0540409522146668E-9</c:v>
                </c:pt>
                <c:pt idx="349">
                  <c:v>1.0566686583370473E-9</c:v>
                </c:pt>
                <c:pt idx="350">
                  <c:v>1.0604761446400723E-9</c:v>
                </c:pt>
                <c:pt idx="351">
                  <c:v>1.0620365641577369E-9</c:v>
                </c:pt>
                <c:pt idx="352">
                  <c:v>1.0566504825883273E-9</c:v>
                </c:pt>
                <c:pt idx="353">
                  <c:v>1.048052755364504E-9</c:v>
                </c:pt>
                <c:pt idx="354">
                  <c:v>1.06039106294526E-9</c:v>
                </c:pt>
                <c:pt idx="355">
                  <c:v>1.0497607342674807E-9</c:v>
                </c:pt>
                <c:pt idx="356">
                  <c:v>1.0556536432074539E-9</c:v>
                </c:pt>
                <c:pt idx="357">
                  <c:v>1.0482662514202337E-9</c:v>
                </c:pt>
                <c:pt idx="358">
                  <c:v>1.057819324272883E-9</c:v>
                </c:pt>
                <c:pt idx="359">
                  <c:v>1.0505537351310139E-9</c:v>
                </c:pt>
                <c:pt idx="360">
                  <c:v>1.0447068891969571E-9</c:v>
                </c:pt>
                <c:pt idx="361">
                  <c:v>1.042366288395148E-9</c:v>
                </c:pt>
                <c:pt idx="362">
                  <c:v>1.0409848706117452E-9</c:v>
                </c:pt>
                <c:pt idx="363">
                  <c:v>1.0427174443782065E-9</c:v>
                </c:pt>
                <c:pt idx="364">
                  <c:v>1.0372204058771122E-9</c:v>
                </c:pt>
                <c:pt idx="365">
                  <c:v>1.0434627238289952E-9</c:v>
                </c:pt>
                <c:pt idx="366">
                  <c:v>1.0368161129267193E-9</c:v>
                </c:pt>
                <c:pt idx="367">
                  <c:v>1.0359582752776153E-9</c:v>
                </c:pt>
                <c:pt idx="368">
                  <c:v>1.0250036355012324E-9</c:v>
                </c:pt>
                <c:pt idx="369">
                  <c:v>1.0297146575099324E-9</c:v>
                </c:pt>
                <c:pt idx="370">
                  <c:v>1.026027556698069E-9</c:v>
                </c:pt>
                <c:pt idx="371">
                  <c:v>1.0335618314665687E-9</c:v>
                </c:pt>
                <c:pt idx="372">
                  <c:v>1.0183288573995652E-9</c:v>
                </c:pt>
                <c:pt idx="373">
                  <c:v>1.012123394627871E-9</c:v>
                </c:pt>
                <c:pt idx="374">
                  <c:v>1.0078075220406928E-9</c:v>
                </c:pt>
                <c:pt idx="375">
                  <c:v>9.9910982099839614E-10</c:v>
                </c:pt>
                <c:pt idx="376">
                  <c:v>9.9066791921371281E-10</c:v>
                </c:pt>
                <c:pt idx="377">
                  <c:v>9.9115878330110191E-10</c:v>
                </c:pt>
                <c:pt idx="378">
                  <c:v>9.7490506792784707E-10</c:v>
                </c:pt>
                <c:pt idx="379">
                  <c:v>2.0329114942041053E-9</c:v>
                </c:pt>
                <c:pt idx="380">
                  <c:v>9.5961077440584009E-10</c:v>
                </c:pt>
                <c:pt idx="381">
                  <c:v>9.8784005982387177E-10</c:v>
                </c:pt>
                <c:pt idx="382">
                  <c:v>9.7717469936684111E-10</c:v>
                </c:pt>
                <c:pt idx="383">
                  <c:v>9.7239317316062615E-10</c:v>
                </c:pt>
                <c:pt idx="384">
                  <c:v>9.7877441899711668E-10</c:v>
                </c:pt>
                <c:pt idx="385">
                  <c:v>9.7348993362734479E-10</c:v>
                </c:pt>
                <c:pt idx="386">
                  <c:v>9.7083955333954691E-10</c:v>
                </c:pt>
                <c:pt idx="387">
                  <c:v>9.6579638035599115E-10</c:v>
                </c:pt>
                <c:pt idx="388">
                  <c:v>9.6365595112565045E-10</c:v>
                </c:pt>
                <c:pt idx="389">
                  <c:v>9.5766595003625451E-10</c:v>
                </c:pt>
                <c:pt idx="390">
                  <c:v>9.4132875129137422E-10</c:v>
                </c:pt>
                <c:pt idx="391">
                  <c:v>9.4985311330053624E-10</c:v>
                </c:pt>
                <c:pt idx="392">
                  <c:v>9.3059689444461842E-10</c:v>
                </c:pt>
                <c:pt idx="393">
                  <c:v>9.2409477978590266E-10</c:v>
                </c:pt>
                <c:pt idx="394">
                  <c:v>9.074645755055641E-10</c:v>
                </c:pt>
                <c:pt idx="395">
                  <c:v>9.0339877045474172E-10</c:v>
                </c:pt>
                <c:pt idx="396">
                  <c:v>8.8485552591007662E-10</c:v>
                </c:pt>
                <c:pt idx="397">
                  <c:v>8.9351464797345928E-10</c:v>
                </c:pt>
                <c:pt idx="398">
                  <c:v>8.8420619501185773E-10</c:v>
                </c:pt>
                <c:pt idx="399">
                  <c:v>8.7387566384193805E-10</c:v>
                </c:pt>
                <c:pt idx="400">
                  <c:v>8.5319757706679272E-10</c:v>
                </c:pt>
                <c:pt idx="401">
                  <c:v>8.4321975142291085E-10</c:v>
                </c:pt>
                <c:pt idx="402">
                  <c:v>8.2585683266129379E-10</c:v>
                </c:pt>
                <c:pt idx="403">
                  <c:v>8.1932270802448248E-10</c:v>
                </c:pt>
                <c:pt idx="404">
                  <c:v>8.0212653556741371E-10</c:v>
                </c:pt>
                <c:pt idx="405">
                  <c:v>8.1521175230792372E-10</c:v>
                </c:pt>
                <c:pt idx="406">
                  <c:v>8.2209930062595525E-10</c:v>
                </c:pt>
                <c:pt idx="407">
                  <c:v>8.1286635439451331E-10</c:v>
                </c:pt>
                <c:pt idx="408">
                  <c:v>8.1133930840317698E-10</c:v>
                </c:pt>
                <c:pt idx="409">
                  <c:v>8.2789462580521126E-10</c:v>
                </c:pt>
                <c:pt idx="410">
                  <c:v>8.1593586960190556E-10</c:v>
                </c:pt>
                <c:pt idx="411">
                  <c:v>7.9990596910377412E-10</c:v>
                </c:pt>
                <c:pt idx="412">
                  <c:v>8.0736500785428137E-10</c:v>
                </c:pt>
                <c:pt idx="413">
                  <c:v>8.0645993162252917E-10</c:v>
                </c:pt>
                <c:pt idx="414">
                  <c:v>8.0004227879495541E-10</c:v>
                </c:pt>
                <c:pt idx="415">
                  <c:v>7.897098761373411E-10</c:v>
                </c:pt>
                <c:pt idx="416">
                  <c:v>8.0502546799044033E-10</c:v>
                </c:pt>
                <c:pt idx="417">
                  <c:v>7.9008457749033594E-10</c:v>
                </c:pt>
                <c:pt idx="418">
                  <c:v>7.8904997786440049E-10</c:v>
                </c:pt>
                <c:pt idx="419">
                  <c:v>7.8052039674050289E-10</c:v>
                </c:pt>
                <c:pt idx="420">
                  <c:v>7.7848870067261309E-10</c:v>
                </c:pt>
                <c:pt idx="421">
                  <c:v>7.604187746570484E-10</c:v>
                </c:pt>
                <c:pt idx="422">
                  <c:v>7.6333395831079033E-10</c:v>
                </c:pt>
                <c:pt idx="423">
                  <c:v>7.5944866630982835E-10</c:v>
                </c:pt>
                <c:pt idx="424">
                  <c:v>7.5211285582254913E-10</c:v>
                </c:pt>
                <c:pt idx="425">
                  <c:v>7.6956281175888696E-10</c:v>
                </c:pt>
                <c:pt idx="426">
                  <c:v>7.8027763777201223E-10</c:v>
                </c:pt>
                <c:pt idx="427">
                  <c:v>7.8447906237349542E-10</c:v>
                </c:pt>
                <c:pt idx="428">
                  <c:v>7.847781635830682E-10</c:v>
                </c:pt>
                <c:pt idx="429">
                  <c:v>7.8431989306813083E-10</c:v>
                </c:pt>
                <c:pt idx="430">
                  <c:v>7.800260648778311E-10</c:v>
                </c:pt>
                <c:pt idx="431">
                  <c:v>7.7878716751655809E-10</c:v>
                </c:pt>
                <c:pt idx="432">
                  <c:v>7.8059039004598004E-10</c:v>
                </c:pt>
                <c:pt idx="433">
                  <c:v>7.7976311032855676E-10</c:v>
                </c:pt>
                <c:pt idx="434">
                  <c:v>8.0783156082178854E-10</c:v>
                </c:pt>
                <c:pt idx="435">
                  <c:v>8.7326018774232421E-10</c:v>
                </c:pt>
                <c:pt idx="436">
                  <c:v>8.9502286805897803E-10</c:v>
                </c:pt>
                <c:pt idx="437">
                  <c:v>9.2938650699027894E-10</c:v>
                </c:pt>
                <c:pt idx="438">
                  <c:v>9.5183753451234019E-10</c:v>
                </c:pt>
                <c:pt idx="439">
                  <c:v>9.9010856139054231E-10</c:v>
                </c:pt>
                <c:pt idx="440">
                  <c:v>1.0209628545548254E-9</c:v>
                </c:pt>
                <c:pt idx="441">
                  <c:v>1.0355266510665555E-9</c:v>
                </c:pt>
                <c:pt idx="442">
                  <c:v>1.0691391251904282E-9</c:v>
                </c:pt>
                <c:pt idx="443">
                  <c:v>1.0933386348334682E-9</c:v>
                </c:pt>
                <c:pt idx="444">
                  <c:v>1.11617533571578E-9</c:v>
                </c:pt>
                <c:pt idx="445">
                  <c:v>1.1631588664383268E-9</c:v>
                </c:pt>
                <c:pt idx="446">
                  <c:v>1.2585823559111087E-9</c:v>
                </c:pt>
                <c:pt idx="447">
                  <c:v>1.3507469752176072E-9</c:v>
                </c:pt>
                <c:pt idx="448">
                  <c:v>1.4579023001687128E-9</c:v>
                </c:pt>
                <c:pt idx="449">
                  <c:v>1.5906914310634217E-9</c:v>
                </c:pt>
                <c:pt idx="450">
                  <c:v>1.6701298644493291E-9</c:v>
                </c:pt>
                <c:pt idx="451">
                  <c:v>1.7410340023939297E-9</c:v>
                </c:pt>
                <c:pt idx="452">
                  <c:v>1.9342062676915257E-9</c:v>
                </c:pt>
                <c:pt idx="453">
                  <c:v>2.0669953999721275E-9</c:v>
                </c:pt>
                <c:pt idx="454">
                  <c:v>2.2147059559514579E-9</c:v>
                </c:pt>
                <c:pt idx="455">
                  <c:v>2.3495189740923712E-9</c:v>
                </c:pt>
                <c:pt idx="456">
                  <c:v>2.4680769357692706E-9</c:v>
                </c:pt>
                <c:pt idx="457">
                  <c:v>2.5176417475223233E-9</c:v>
                </c:pt>
                <c:pt idx="458">
                  <c:v>2.7766221328061962E-9</c:v>
                </c:pt>
                <c:pt idx="459">
                  <c:v>2.9026563349670884E-9</c:v>
                </c:pt>
                <c:pt idx="460">
                  <c:v>3.1711942449332261E-9</c:v>
                </c:pt>
                <c:pt idx="461">
                  <c:v>3.5566859729686074E-9</c:v>
                </c:pt>
                <c:pt idx="462">
                  <c:v>3.7135692547104795E-9</c:v>
                </c:pt>
                <c:pt idx="463">
                  <c:v>4.1383018840043989E-9</c:v>
                </c:pt>
                <c:pt idx="464">
                  <c:v>4.42614957884082E-9</c:v>
                </c:pt>
                <c:pt idx="465">
                  <c:v>4.6099939226984673E-9</c:v>
                </c:pt>
                <c:pt idx="466">
                  <c:v>4.9028520664761723E-9</c:v>
                </c:pt>
                <c:pt idx="467">
                  <c:v>5.2479897598198665E-9</c:v>
                </c:pt>
                <c:pt idx="468">
                  <c:v>5.6999988037522155E-9</c:v>
                </c:pt>
                <c:pt idx="469">
                  <c:v>6.5508211772337573E-9</c:v>
                </c:pt>
                <c:pt idx="470">
                  <c:v>6.3673578400346764E-9</c:v>
                </c:pt>
                <c:pt idx="471">
                  <c:v>7.0436890646930109E-9</c:v>
                </c:pt>
                <c:pt idx="472">
                  <c:v>7.6230345542359109E-9</c:v>
                </c:pt>
                <c:pt idx="473">
                  <c:v>8.1708658831346867E-9</c:v>
                </c:pt>
                <c:pt idx="474">
                  <c:v>8.9763460520998302E-9</c:v>
                </c:pt>
                <c:pt idx="475">
                  <c:v>8.7944292331913801E-9</c:v>
                </c:pt>
                <c:pt idx="476">
                  <c:v>1.0828826729658723E-8</c:v>
                </c:pt>
                <c:pt idx="477">
                  <c:v>9.7664052142013789E-9</c:v>
                </c:pt>
                <c:pt idx="478">
                  <c:v>1.2629502919205546E-8</c:v>
                </c:pt>
                <c:pt idx="479">
                  <c:v>1.0197897094040643E-8</c:v>
                </c:pt>
                <c:pt idx="480">
                  <c:v>1.3309328095128067E-8</c:v>
                </c:pt>
                <c:pt idx="481">
                  <c:v>1.4238448729582724E-8</c:v>
                </c:pt>
                <c:pt idx="482">
                  <c:v>1.3745656792233046E-8</c:v>
                </c:pt>
                <c:pt idx="483">
                  <c:v>1.39577958068558E-8</c:v>
                </c:pt>
                <c:pt idx="484">
                  <c:v>1.6153425360979193E-8</c:v>
                </c:pt>
                <c:pt idx="485">
                  <c:v>1.5859573876739293E-8</c:v>
                </c:pt>
                <c:pt idx="486">
                  <c:v>1.910483721311738E-8</c:v>
                </c:pt>
                <c:pt idx="487">
                  <c:v>2.1416004956579827E-8</c:v>
                </c:pt>
                <c:pt idx="488">
                  <c:v>2.1872065637629118E-8</c:v>
                </c:pt>
                <c:pt idx="489">
                  <c:v>2.1041674350412785E-8</c:v>
                </c:pt>
                <c:pt idx="490">
                  <c:v>1.9080220033693485E-8</c:v>
                </c:pt>
                <c:pt idx="491">
                  <c:v>2.9168993334357553E-8</c:v>
                </c:pt>
                <c:pt idx="492">
                  <c:v>2.7033135568983763E-8</c:v>
                </c:pt>
                <c:pt idx="493">
                  <c:v>3.4318583717475533E-8</c:v>
                </c:pt>
                <c:pt idx="494">
                  <c:v>2.4593798915575734E-8</c:v>
                </c:pt>
                <c:pt idx="495">
                  <c:v>2.5743358692307374E-8</c:v>
                </c:pt>
                <c:pt idx="496">
                  <c:v>2.4331423657540329E-8</c:v>
                </c:pt>
                <c:pt idx="497">
                  <c:v>3.3695398291264679E-8</c:v>
                </c:pt>
                <c:pt idx="498">
                  <c:v>3.4111297672296203E-8</c:v>
                </c:pt>
                <c:pt idx="499">
                  <c:v>4.1208871319065159E-8</c:v>
                </c:pt>
                <c:pt idx="500">
                  <c:v>3.20970667378685E-8</c:v>
                </c:pt>
                <c:pt idx="501">
                  <c:v>5.2420882948269722E-8</c:v>
                </c:pt>
                <c:pt idx="502">
                  <c:v>3.959424270371825E-8</c:v>
                </c:pt>
                <c:pt idx="503">
                  <c:v>5.8035565774777359E-8</c:v>
                </c:pt>
                <c:pt idx="504">
                  <c:v>4.5216589284322714E-8</c:v>
                </c:pt>
                <c:pt idx="505">
                  <c:v>7.0435721993241782E-8</c:v>
                </c:pt>
                <c:pt idx="506">
                  <c:v>6.1996981078680023E-8</c:v>
                </c:pt>
                <c:pt idx="507">
                  <c:v>4.7787473925857878E-8</c:v>
                </c:pt>
                <c:pt idx="508">
                  <c:v>3.72944322297598E-8</c:v>
                </c:pt>
                <c:pt idx="509">
                  <c:v>6.3687902660414472E-8</c:v>
                </c:pt>
                <c:pt idx="510">
                  <c:v>5.6053841505236398E-8</c:v>
                </c:pt>
                <c:pt idx="511">
                  <c:v>5.7523783512920146E-8</c:v>
                </c:pt>
                <c:pt idx="512">
                  <c:v>5.978676569805118E-8</c:v>
                </c:pt>
                <c:pt idx="513">
                  <c:v>0</c:v>
                </c:pt>
                <c:pt idx="514">
                  <c:v>7.6441034728820824E-8</c:v>
                </c:pt>
                <c:pt idx="515">
                  <c:v>1.1136339727062229E-7</c:v>
                </c:pt>
                <c:pt idx="516">
                  <c:v>9.924261123497929E-8</c:v>
                </c:pt>
                <c:pt idx="517">
                  <c:v>5.4678718037438041E-8</c:v>
                </c:pt>
                <c:pt idx="518">
                  <c:v>0</c:v>
                </c:pt>
                <c:pt idx="519">
                  <c:v>1.3895776395567544E-7</c:v>
                </c:pt>
                <c:pt idx="520">
                  <c:v>7.4205813413450552E-8</c:v>
                </c:pt>
                <c:pt idx="521">
                  <c:v>1.6117285569884611E-7</c:v>
                </c:pt>
                <c:pt idx="522">
                  <c:v>1.3267184430392996E-7</c:v>
                </c:pt>
                <c:pt idx="523">
                  <c:v>1.0332719796587054E-6</c:v>
                </c:pt>
                <c:pt idx="524">
                  <c:v>9.9353601203554643E-8</c:v>
                </c:pt>
                <c:pt idx="525">
                  <c:v>4.9945033297181326E-7</c:v>
                </c:pt>
                <c:pt idx="526">
                  <c:v>2.7838397947035874E-7</c:v>
                </c:pt>
                <c:pt idx="527">
                  <c:v>7.450146533320805E-8</c:v>
                </c:pt>
                <c:pt idx="528">
                  <c:v>1.5718338487132797E-7</c:v>
                </c:pt>
                <c:pt idx="529">
                  <c:v>0</c:v>
                </c:pt>
                <c:pt idx="530">
                  <c:v>1.5042393339534497E-7</c:v>
                </c:pt>
                <c:pt idx="531">
                  <c:v>2.4015146834787534E-7</c:v>
                </c:pt>
                <c:pt idx="532">
                  <c:v>2.4099606400778706E-7</c:v>
                </c:pt>
                <c:pt idx="533">
                  <c:v>0</c:v>
                </c:pt>
                <c:pt idx="534">
                  <c:v>1.5639201146791424E-7</c:v>
                </c:pt>
                <c:pt idx="535">
                  <c:v>0</c:v>
                </c:pt>
                <c:pt idx="536">
                  <c:v>8.5341343548653187E-8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data!$AQ$6</c:f>
              <c:strCache>
                <c:ptCount val="1"/>
                <c:pt idx="0">
                  <c:v>Calibration</c:v>
                </c:pt>
              </c:strCache>
            </c:strRef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</c:numCache>
            </c:numRef>
          </c:xVal>
          <c:yVal>
            <c:numRef>
              <c:f>data!$AQ$7:$AQ$546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1.692504870186739E-5</c:v>
                </c:pt>
                <c:pt idx="6">
                  <c:v>1.9836211239178381E-6</c:v>
                </c:pt>
                <c:pt idx="7">
                  <c:v>1.1974350281727797E-6</c:v>
                </c:pt>
                <c:pt idx="8">
                  <c:v>6.2033397449337553E-7</c:v>
                </c:pt>
                <c:pt idx="9">
                  <c:v>7.0106563181755715E-7</c:v>
                </c:pt>
                <c:pt idx="10">
                  <c:v>5.4564491501059712E-7</c:v>
                </c:pt>
                <c:pt idx="11">
                  <c:v>4.6695525928029887E-7</c:v>
                </c:pt>
                <c:pt idx="12">
                  <c:v>5.6038860800225929E-7</c:v>
                </c:pt>
                <c:pt idx="13">
                  <c:v>4.5438616766613244E-7</c:v>
                </c:pt>
                <c:pt idx="14">
                  <c:v>4.5318648482182917E-7</c:v>
                </c:pt>
                <c:pt idx="15">
                  <c:v>4.3154247257108314E-7</c:v>
                </c:pt>
                <c:pt idx="16">
                  <c:v>3.3318270667807104E-7</c:v>
                </c:pt>
                <c:pt idx="17">
                  <c:v>3.503546274052849E-7</c:v>
                </c:pt>
                <c:pt idx="18">
                  <c:v>3.091073134771193E-7</c:v>
                </c:pt>
                <c:pt idx="19">
                  <c:v>2.9242363256765788E-7</c:v>
                </c:pt>
                <c:pt idx="20">
                  <c:v>3.3832388567922591E-7</c:v>
                </c:pt>
                <c:pt idx="21">
                  <c:v>2.677956899894648E-7</c:v>
                </c:pt>
                <c:pt idx="22">
                  <c:v>2.4231800133617633E-7</c:v>
                </c:pt>
                <c:pt idx="23">
                  <c:v>2.432040938825352E-7</c:v>
                </c:pt>
                <c:pt idx="24">
                  <c:v>2.1804139774694531E-7</c:v>
                </c:pt>
                <c:pt idx="25">
                  <c:v>2.2548878030105662E-7</c:v>
                </c:pt>
                <c:pt idx="26">
                  <c:v>2.041287490365918E-7</c:v>
                </c:pt>
                <c:pt idx="27">
                  <c:v>1.9656173582033241E-7</c:v>
                </c:pt>
                <c:pt idx="28">
                  <c:v>1.765015698876266E-7</c:v>
                </c:pt>
                <c:pt idx="29">
                  <c:v>1.6959018623437165E-7</c:v>
                </c:pt>
                <c:pt idx="30">
                  <c:v>1.5606159896703426E-7</c:v>
                </c:pt>
                <c:pt idx="31">
                  <c:v>1.509048156231146E-7</c:v>
                </c:pt>
                <c:pt idx="32">
                  <c:v>1.2255902293315029E-7</c:v>
                </c:pt>
                <c:pt idx="33">
                  <c:v>1.413974807746129E-7</c:v>
                </c:pt>
                <c:pt idx="34">
                  <c:v>1.2924481906538252E-7</c:v>
                </c:pt>
                <c:pt idx="35">
                  <c:v>1.2677185632417605E-7</c:v>
                </c:pt>
                <c:pt idx="36">
                  <c:v>1.0856083607606496E-7</c:v>
                </c:pt>
                <c:pt idx="37">
                  <c:v>1.0096895642396446E-7</c:v>
                </c:pt>
                <c:pt idx="38">
                  <c:v>1.022879095658721E-7</c:v>
                </c:pt>
                <c:pt idx="39">
                  <c:v>9.1976343088258374E-8</c:v>
                </c:pt>
                <c:pt idx="40">
                  <c:v>8.7693345934878784E-8</c:v>
                </c:pt>
                <c:pt idx="41">
                  <c:v>8.5463361247469465E-8</c:v>
                </c:pt>
                <c:pt idx="42">
                  <c:v>7.8394561913658432E-8</c:v>
                </c:pt>
                <c:pt idx="43">
                  <c:v>7.5190147336197545E-8</c:v>
                </c:pt>
                <c:pt idx="44">
                  <c:v>6.871447954530293E-8</c:v>
                </c:pt>
                <c:pt idx="45">
                  <c:v>7.126097592635313E-8</c:v>
                </c:pt>
                <c:pt idx="46">
                  <c:v>6.2511403311826407E-8</c:v>
                </c:pt>
                <c:pt idx="47">
                  <c:v>5.8527706164103513E-8</c:v>
                </c:pt>
                <c:pt idx="48">
                  <c:v>5.9604677413780614E-8</c:v>
                </c:pt>
                <c:pt idx="49">
                  <c:v>5.1736884898632611E-8</c:v>
                </c:pt>
                <c:pt idx="50">
                  <c:v>5.1000573258661324E-8</c:v>
                </c:pt>
                <c:pt idx="51">
                  <c:v>4.7962160070594361E-8</c:v>
                </c:pt>
                <c:pt idx="52">
                  <c:v>4.8349938922334666E-8</c:v>
                </c:pt>
                <c:pt idx="53">
                  <c:v>4.3514095915836026E-8</c:v>
                </c:pt>
                <c:pt idx="54">
                  <c:v>4.2772142600915427E-8</c:v>
                </c:pt>
                <c:pt idx="55">
                  <c:v>4.0488910648102234E-8</c:v>
                </c:pt>
                <c:pt idx="56">
                  <c:v>3.8956058073479969E-8</c:v>
                </c:pt>
                <c:pt idx="57">
                  <c:v>3.718352819923093E-8</c:v>
                </c:pt>
                <c:pt idx="58">
                  <c:v>3.5562438419272083E-8</c:v>
                </c:pt>
                <c:pt idx="59">
                  <c:v>3.3703399074601618E-8</c:v>
                </c:pt>
                <c:pt idx="60">
                  <c:v>3.2758781612030156E-8</c:v>
                </c:pt>
                <c:pt idx="61">
                  <c:v>3.1135113704730307E-8</c:v>
                </c:pt>
                <c:pt idx="62">
                  <c:v>2.9677509609251428E-8</c:v>
                </c:pt>
                <c:pt idx="63">
                  <c:v>2.818670860854674E-8</c:v>
                </c:pt>
                <c:pt idx="64">
                  <c:v>2.7693392788948514E-8</c:v>
                </c:pt>
                <c:pt idx="65">
                  <c:v>2.6350569640109125E-8</c:v>
                </c:pt>
                <c:pt idx="66">
                  <c:v>2.5862588991117158E-8</c:v>
                </c:pt>
                <c:pt idx="67">
                  <c:v>2.3775867079261698E-8</c:v>
                </c:pt>
                <c:pt idx="68">
                  <c:v>2.3232821729721789E-8</c:v>
                </c:pt>
                <c:pt idx="69">
                  <c:v>2.2520420946736978E-8</c:v>
                </c:pt>
                <c:pt idx="70">
                  <c:v>2.1625746876717935E-8</c:v>
                </c:pt>
                <c:pt idx="71">
                  <c:v>2.1172922724806184E-8</c:v>
                </c:pt>
                <c:pt idx="72">
                  <c:v>2.0358470751897489E-8</c:v>
                </c:pt>
                <c:pt idx="73">
                  <c:v>1.95563692042078E-8</c:v>
                </c:pt>
                <c:pt idx="74">
                  <c:v>1.8930317926500069E-8</c:v>
                </c:pt>
                <c:pt idx="75">
                  <c:v>1.8722582186592925E-8</c:v>
                </c:pt>
                <c:pt idx="76">
                  <c:v>1.7908775580846427E-8</c:v>
                </c:pt>
                <c:pt idx="77">
                  <c:v>1.7204098998316643E-8</c:v>
                </c:pt>
                <c:pt idx="78">
                  <c:v>1.6444539672910794E-8</c:v>
                </c:pt>
                <c:pt idx="79">
                  <c:v>1.6177087810646183E-8</c:v>
                </c:pt>
                <c:pt idx="80">
                  <c:v>1.554294001848437E-8</c:v>
                </c:pt>
                <c:pt idx="81">
                  <c:v>1.4982702719517292E-8</c:v>
                </c:pt>
                <c:pt idx="82">
                  <c:v>1.4510024102738213E-8</c:v>
                </c:pt>
                <c:pt idx="83">
                  <c:v>1.4189608467521791E-8</c:v>
                </c:pt>
                <c:pt idx="84">
                  <c:v>1.3670605215217824E-8</c:v>
                </c:pt>
                <c:pt idx="85">
                  <c:v>1.3264822213989898E-8</c:v>
                </c:pt>
                <c:pt idx="86">
                  <c:v>1.2823282832438339E-8</c:v>
                </c:pt>
                <c:pt idx="87">
                  <c:v>1.2364316776812725E-8</c:v>
                </c:pt>
                <c:pt idx="88">
                  <c:v>1.2083892668397507E-8</c:v>
                </c:pt>
                <c:pt idx="89">
                  <c:v>1.1503001904871862E-8</c:v>
                </c:pt>
                <c:pt idx="90">
                  <c:v>1.1237311031691761E-8</c:v>
                </c:pt>
                <c:pt idx="91">
                  <c:v>1.0928438060225718E-8</c:v>
                </c:pt>
                <c:pt idx="92">
                  <c:v>1.063070890211895E-8</c:v>
                </c:pt>
                <c:pt idx="93">
                  <c:v>1.0230847992327849E-8</c:v>
                </c:pt>
                <c:pt idx="94">
                  <c:v>1.0045067259662964E-8</c:v>
                </c:pt>
                <c:pt idx="95">
                  <c:v>9.831897457641901E-9</c:v>
                </c:pt>
                <c:pt idx="96">
                  <c:v>9.6105797134298952E-9</c:v>
                </c:pt>
                <c:pt idx="97">
                  <c:v>9.3642711776653417E-9</c:v>
                </c:pt>
                <c:pt idx="98">
                  <c:v>8.9228000132082155E-9</c:v>
                </c:pt>
                <c:pt idx="99">
                  <c:v>8.7530637798792447E-9</c:v>
                </c:pt>
                <c:pt idx="100">
                  <c:v>8.6108300758995525E-9</c:v>
                </c:pt>
                <c:pt idx="101">
                  <c:v>8.3334519257555929E-9</c:v>
                </c:pt>
                <c:pt idx="102">
                  <c:v>8.1628481332568689E-9</c:v>
                </c:pt>
                <c:pt idx="103">
                  <c:v>8.0861369518468216E-9</c:v>
                </c:pt>
                <c:pt idx="104">
                  <c:v>7.8078113903385195E-9</c:v>
                </c:pt>
                <c:pt idx="105">
                  <c:v>7.6321977291064512E-9</c:v>
                </c:pt>
                <c:pt idx="106">
                  <c:v>7.4591259034177031E-9</c:v>
                </c:pt>
                <c:pt idx="107">
                  <c:v>7.3440961454660869E-9</c:v>
                </c:pt>
                <c:pt idx="108">
                  <c:v>7.1330008787246255E-9</c:v>
                </c:pt>
                <c:pt idx="109">
                  <c:v>6.990318827362166E-9</c:v>
                </c:pt>
                <c:pt idx="110">
                  <c:v>6.9114948310800298E-9</c:v>
                </c:pt>
                <c:pt idx="111">
                  <c:v>6.8033099263888393E-9</c:v>
                </c:pt>
                <c:pt idx="112">
                  <c:v>6.6234264626978497E-9</c:v>
                </c:pt>
                <c:pt idx="113">
                  <c:v>6.5045359745718479E-9</c:v>
                </c:pt>
                <c:pt idx="114">
                  <c:v>6.4331952338538156E-9</c:v>
                </c:pt>
                <c:pt idx="115">
                  <c:v>6.3870586179283077E-9</c:v>
                </c:pt>
                <c:pt idx="116">
                  <c:v>6.2412925067508634E-9</c:v>
                </c:pt>
                <c:pt idx="117">
                  <c:v>6.2003186186283083E-9</c:v>
                </c:pt>
                <c:pt idx="118">
                  <c:v>6.0946451008951173E-9</c:v>
                </c:pt>
                <c:pt idx="119">
                  <c:v>5.9787589668360721E-9</c:v>
                </c:pt>
                <c:pt idx="120">
                  <c:v>5.8576333562290762E-9</c:v>
                </c:pt>
                <c:pt idx="121">
                  <c:v>5.8024724705198203E-9</c:v>
                </c:pt>
                <c:pt idx="122">
                  <c:v>5.7206405823424981E-9</c:v>
                </c:pt>
                <c:pt idx="123">
                  <c:v>5.6486773637936499E-9</c:v>
                </c:pt>
                <c:pt idx="124">
                  <c:v>5.5815092670090402E-9</c:v>
                </c:pt>
                <c:pt idx="125">
                  <c:v>5.520636626731853E-9</c:v>
                </c:pt>
                <c:pt idx="126">
                  <c:v>5.455213009105892E-9</c:v>
                </c:pt>
                <c:pt idx="127">
                  <c:v>5.3836568774170323E-9</c:v>
                </c:pt>
                <c:pt idx="128">
                  <c:v>5.3160256498431626E-9</c:v>
                </c:pt>
                <c:pt idx="129">
                  <c:v>5.2948610825936226E-9</c:v>
                </c:pt>
                <c:pt idx="130">
                  <c:v>5.2217798819144541E-9</c:v>
                </c:pt>
                <c:pt idx="131">
                  <c:v>5.1150919855655331E-9</c:v>
                </c:pt>
                <c:pt idx="132">
                  <c:v>5.1288556668419865E-9</c:v>
                </c:pt>
                <c:pt idx="133">
                  <c:v>5.0329726884485872E-9</c:v>
                </c:pt>
                <c:pt idx="134">
                  <c:v>5.0493510872743396E-9</c:v>
                </c:pt>
                <c:pt idx="135">
                  <c:v>4.9702223638370853E-9</c:v>
                </c:pt>
                <c:pt idx="136">
                  <c:v>4.9085376211910994E-9</c:v>
                </c:pt>
                <c:pt idx="137">
                  <c:v>4.8540464300158498E-9</c:v>
                </c:pt>
                <c:pt idx="138">
                  <c:v>4.785899821734241E-9</c:v>
                </c:pt>
                <c:pt idx="139">
                  <c:v>4.7568131851354668E-9</c:v>
                </c:pt>
                <c:pt idx="140">
                  <c:v>4.7198927920430693E-9</c:v>
                </c:pt>
                <c:pt idx="141">
                  <c:v>4.6410123013048607E-9</c:v>
                </c:pt>
                <c:pt idx="142">
                  <c:v>4.6517835702509718E-9</c:v>
                </c:pt>
                <c:pt idx="143">
                  <c:v>4.5865583664707863E-9</c:v>
                </c:pt>
                <c:pt idx="144">
                  <c:v>4.5603049087977784E-9</c:v>
                </c:pt>
                <c:pt idx="145">
                  <c:v>4.4946639225280252E-9</c:v>
                </c:pt>
                <c:pt idx="146">
                  <c:v>4.5138855480588658E-9</c:v>
                </c:pt>
                <c:pt idx="147">
                  <c:v>4.5109449062234692E-9</c:v>
                </c:pt>
                <c:pt idx="148">
                  <c:v>4.4306744751056361E-9</c:v>
                </c:pt>
                <c:pt idx="149">
                  <c:v>4.3710034349794896E-9</c:v>
                </c:pt>
                <c:pt idx="150">
                  <c:v>4.3842309917794242E-9</c:v>
                </c:pt>
                <c:pt idx="151">
                  <c:v>4.340700402633496E-9</c:v>
                </c:pt>
                <c:pt idx="152">
                  <c:v>4.3114366864733371E-9</c:v>
                </c:pt>
                <c:pt idx="153">
                  <c:v>4.2596150156799872E-9</c:v>
                </c:pt>
                <c:pt idx="154">
                  <c:v>4.2233548160350382E-9</c:v>
                </c:pt>
                <c:pt idx="155">
                  <c:v>4.2195886816482374E-9</c:v>
                </c:pt>
                <c:pt idx="156">
                  <c:v>4.1699992880558181E-9</c:v>
                </c:pt>
                <c:pt idx="157">
                  <c:v>4.1080442240859943E-9</c:v>
                </c:pt>
                <c:pt idx="158">
                  <c:v>4.0420011276891491E-9</c:v>
                </c:pt>
                <c:pt idx="159">
                  <c:v>4.0454748566651567E-9</c:v>
                </c:pt>
                <c:pt idx="160">
                  <c:v>4.0067802680443679E-9</c:v>
                </c:pt>
                <c:pt idx="161">
                  <c:v>4.0390494277896181E-9</c:v>
                </c:pt>
                <c:pt idx="162">
                  <c:v>3.9938366217228772E-9</c:v>
                </c:pt>
                <c:pt idx="163">
                  <c:v>3.9527957481643937E-9</c:v>
                </c:pt>
                <c:pt idx="164">
                  <c:v>3.9251429242897505E-9</c:v>
                </c:pt>
                <c:pt idx="165">
                  <c:v>3.9128748794089176E-9</c:v>
                </c:pt>
                <c:pt idx="166">
                  <c:v>3.8769279400685006E-9</c:v>
                </c:pt>
                <c:pt idx="167">
                  <c:v>3.8148765766216459E-9</c:v>
                </c:pt>
                <c:pt idx="168">
                  <c:v>3.8390814896290254E-9</c:v>
                </c:pt>
                <c:pt idx="169">
                  <c:v>3.821311008980703E-9</c:v>
                </c:pt>
                <c:pt idx="170">
                  <c:v>3.7398757540183185E-9</c:v>
                </c:pt>
                <c:pt idx="171">
                  <c:v>3.733374568357495E-9</c:v>
                </c:pt>
                <c:pt idx="172">
                  <c:v>3.6895377721676655E-9</c:v>
                </c:pt>
                <c:pt idx="173">
                  <c:v>3.6544455390650062E-9</c:v>
                </c:pt>
                <c:pt idx="174">
                  <c:v>3.6674682884582255E-9</c:v>
                </c:pt>
                <c:pt idx="175">
                  <c:v>3.6137872059555024E-9</c:v>
                </c:pt>
                <c:pt idx="176">
                  <c:v>3.5744596712218633E-9</c:v>
                </c:pt>
                <c:pt idx="177">
                  <c:v>3.517696098967547E-9</c:v>
                </c:pt>
                <c:pt idx="178">
                  <c:v>3.5305913815728147E-9</c:v>
                </c:pt>
                <c:pt idx="179">
                  <c:v>3.4193318982403037E-9</c:v>
                </c:pt>
                <c:pt idx="180">
                  <c:v>3.45483507286503E-9</c:v>
                </c:pt>
                <c:pt idx="181">
                  <c:v>3.4343176974479909E-9</c:v>
                </c:pt>
                <c:pt idx="182">
                  <c:v>3.3854005112746844E-9</c:v>
                </c:pt>
                <c:pt idx="183">
                  <c:v>3.3406796066163964E-9</c:v>
                </c:pt>
                <c:pt idx="184">
                  <c:v>3.2900316534620133E-9</c:v>
                </c:pt>
                <c:pt idx="185">
                  <c:v>3.2531177090371303E-9</c:v>
                </c:pt>
                <c:pt idx="186">
                  <c:v>3.2279691844854494E-9</c:v>
                </c:pt>
                <c:pt idx="187">
                  <c:v>3.2127737531001168E-9</c:v>
                </c:pt>
                <c:pt idx="188">
                  <c:v>3.1046329538853393E-9</c:v>
                </c:pt>
                <c:pt idx="189">
                  <c:v>3.1414823767687546E-9</c:v>
                </c:pt>
                <c:pt idx="190">
                  <c:v>3.0511245138414852E-9</c:v>
                </c:pt>
                <c:pt idx="191">
                  <c:v>3.0548110037425469E-9</c:v>
                </c:pt>
                <c:pt idx="192">
                  <c:v>3.0002991097147009E-9</c:v>
                </c:pt>
                <c:pt idx="193">
                  <c:v>2.9605249892998496E-9</c:v>
                </c:pt>
                <c:pt idx="194">
                  <c:v>2.943509814617486E-9</c:v>
                </c:pt>
                <c:pt idx="195">
                  <c:v>2.8809994233483268E-9</c:v>
                </c:pt>
                <c:pt idx="196">
                  <c:v>2.8563828547920547E-9</c:v>
                </c:pt>
                <c:pt idx="197">
                  <c:v>2.8127749066144244E-9</c:v>
                </c:pt>
                <c:pt idx="198">
                  <c:v>2.7738950703185699E-9</c:v>
                </c:pt>
                <c:pt idx="199">
                  <c:v>2.7188434922776357E-9</c:v>
                </c:pt>
                <c:pt idx="200">
                  <c:v>2.6937881811495178E-9</c:v>
                </c:pt>
                <c:pt idx="201">
                  <c:v>2.687061663771683E-9</c:v>
                </c:pt>
                <c:pt idx="202">
                  <c:v>2.6281302092837625E-9</c:v>
                </c:pt>
                <c:pt idx="203">
                  <c:v>2.5935736860734955E-9</c:v>
                </c:pt>
                <c:pt idx="204">
                  <c:v>2.5769898350552631E-9</c:v>
                </c:pt>
                <c:pt idx="205">
                  <c:v>2.5235609243513239E-9</c:v>
                </c:pt>
                <c:pt idx="206">
                  <c:v>2.4806506913600658E-9</c:v>
                </c:pt>
                <c:pt idx="207">
                  <c:v>2.4596962423881617E-9</c:v>
                </c:pt>
                <c:pt idx="208">
                  <c:v>2.4141683716032945E-9</c:v>
                </c:pt>
                <c:pt idx="209">
                  <c:v>2.3874266054150403E-9</c:v>
                </c:pt>
                <c:pt idx="210">
                  <c:v>2.3658074560093122E-9</c:v>
                </c:pt>
                <c:pt idx="211">
                  <c:v>2.3533023678892147E-9</c:v>
                </c:pt>
                <c:pt idx="212">
                  <c:v>2.3096628530202607E-9</c:v>
                </c:pt>
                <c:pt idx="213">
                  <c:v>2.2718677751434547E-9</c:v>
                </c:pt>
                <c:pt idx="214">
                  <c:v>2.2516010465061958E-9</c:v>
                </c:pt>
                <c:pt idx="215">
                  <c:v>2.1971883536709409E-9</c:v>
                </c:pt>
                <c:pt idx="216">
                  <c:v>2.1925129832227634E-9</c:v>
                </c:pt>
                <c:pt idx="217">
                  <c:v>2.167263486706146E-9</c:v>
                </c:pt>
                <c:pt idx="218">
                  <c:v>2.1482150464114783E-9</c:v>
                </c:pt>
                <c:pt idx="219">
                  <c:v>2.1177646301264909E-9</c:v>
                </c:pt>
                <c:pt idx="220">
                  <c:v>2.084623665403499E-9</c:v>
                </c:pt>
                <c:pt idx="221">
                  <c:v>2.0727570603178697E-9</c:v>
                </c:pt>
                <c:pt idx="222">
                  <c:v>2.0376832925854944E-9</c:v>
                </c:pt>
                <c:pt idx="223">
                  <c:v>2.0218372436434467E-9</c:v>
                </c:pt>
                <c:pt idx="224">
                  <c:v>1.9963554474819585E-9</c:v>
                </c:pt>
                <c:pt idx="225">
                  <c:v>1.9676375877565648E-9</c:v>
                </c:pt>
                <c:pt idx="226">
                  <c:v>1.9603674171218668E-9</c:v>
                </c:pt>
                <c:pt idx="227">
                  <c:v>1.9247928965267414E-9</c:v>
                </c:pt>
                <c:pt idx="228">
                  <c:v>1.9152210670591644E-9</c:v>
                </c:pt>
                <c:pt idx="229">
                  <c:v>1.8850270144575408E-9</c:v>
                </c:pt>
                <c:pt idx="230">
                  <c:v>1.8628036666682904E-9</c:v>
                </c:pt>
                <c:pt idx="231">
                  <c:v>1.8518211967438679E-9</c:v>
                </c:pt>
                <c:pt idx="232">
                  <c:v>1.8525383115114352E-9</c:v>
                </c:pt>
                <c:pt idx="233">
                  <c:v>1.8219474965694234E-9</c:v>
                </c:pt>
                <c:pt idx="234">
                  <c:v>1.8066090643593595E-9</c:v>
                </c:pt>
                <c:pt idx="235">
                  <c:v>1.7777470465772181E-9</c:v>
                </c:pt>
                <c:pt idx="236">
                  <c:v>1.7865284113792839E-9</c:v>
                </c:pt>
                <c:pt idx="237">
                  <c:v>1.7512531160605928E-9</c:v>
                </c:pt>
                <c:pt idx="238">
                  <c:v>1.7669685374394705E-9</c:v>
                </c:pt>
                <c:pt idx="239">
                  <c:v>1.7326439730217351E-9</c:v>
                </c:pt>
                <c:pt idx="240">
                  <c:v>1.7243757474649175E-9</c:v>
                </c:pt>
                <c:pt idx="241">
                  <c:v>1.7185291101596535E-9</c:v>
                </c:pt>
                <c:pt idx="242">
                  <c:v>1.6990022597113358E-9</c:v>
                </c:pt>
                <c:pt idx="243">
                  <c:v>1.6891222368244424E-9</c:v>
                </c:pt>
                <c:pt idx="244">
                  <c:v>1.6589017065630132E-9</c:v>
                </c:pt>
                <c:pt idx="245">
                  <c:v>1.6569026582381814E-9</c:v>
                </c:pt>
                <c:pt idx="246">
                  <c:v>1.6440219485146188E-9</c:v>
                </c:pt>
                <c:pt idx="247">
                  <c:v>1.638387296191641E-9</c:v>
                </c:pt>
                <c:pt idx="248">
                  <c:v>1.6039757676926734E-9</c:v>
                </c:pt>
                <c:pt idx="249">
                  <c:v>1.6090027157396998E-9</c:v>
                </c:pt>
                <c:pt idx="250">
                  <c:v>1.5952754729310268E-9</c:v>
                </c:pt>
                <c:pt idx="251">
                  <c:v>1.5771538577018885E-9</c:v>
                </c:pt>
                <c:pt idx="252">
                  <c:v>1.5741246685650506E-9</c:v>
                </c:pt>
                <c:pt idx="253">
                  <c:v>1.5609172301870337E-9</c:v>
                </c:pt>
                <c:pt idx="254">
                  <c:v>1.5434907356639924E-9</c:v>
                </c:pt>
                <c:pt idx="255">
                  <c:v>1.538756308798246E-9</c:v>
                </c:pt>
                <c:pt idx="256">
                  <c:v>1.53919233993388E-9</c:v>
                </c:pt>
                <c:pt idx="257">
                  <c:v>1.5229195049403695E-9</c:v>
                </c:pt>
                <c:pt idx="258">
                  <c:v>1.5056123091326212E-9</c:v>
                </c:pt>
                <c:pt idx="259">
                  <c:v>1.4999222581296638E-9</c:v>
                </c:pt>
                <c:pt idx="260">
                  <c:v>1.477432386278658E-9</c:v>
                </c:pt>
                <c:pt idx="261">
                  <c:v>1.4790400587229268E-9</c:v>
                </c:pt>
                <c:pt idx="262">
                  <c:v>1.4667311443968892E-9</c:v>
                </c:pt>
                <c:pt idx="263">
                  <c:v>1.4685736848780744E-9</c:v>
                </c:pt>
                <c:pt idx="264">
                  <c:v>1.4545591410450588E-9</c:v>
                </c:pt>
                <c:pt idx="265">
                  <c:v>1.4607625588929017E-9</c:v>
                </c:pt>
                <c:pt idx="266">
                  <c:v>1.4618541937924766E-9</c:v>
                </c:pt>
                <c:pt idx="267">
                  <c:v>1.4429980189772838E-9</c:v>
                </c:pt>
                <c:pt idx="268">
                  <c:v>1.4340175776932408E-9</c:v>
                </c:pt>
                <c:pt idx="269">
                  <c:v>1.4396755193405042E-9</c:v>
                </c:pt>
                <c:pt idx="270">
                  <c:v>1.4342873257394742E-9</c:v>
                </c:pt>
                <c:pt idx="271">
                  <c:v>1.4360945872931833E-9</c:v>
                </c:pt>
                <c:pt idx="272">
                  <c:v>1.4165588762025882E-9</c:v>
                </c:pt>
                <c:pt idx="273">
                  <c:v>1.3880718982380668E-9</c:v>
                </c:pt>
                <c:pt idx="274">
                  <c:v>1.3763097799480361E-9</c:v>
                </c:pt>
                <c:pt idx="275">
                  <c:v>1.3675128829609877E-9</c:v>
                </c:pt>
                <c:pt idx="276">
                  <c:v>1.3608733152491483E-9</c:v>
                </c:pt>
                <c:pt idx="277">
                  <c:v>1.3559509420614618E-9</c:v>
                </c:pt>
                <c:pt idx="278">
                  <c:v>1.3430103797685933E-9</c:v>
                </c:pt>
                <c:pt idx="279">
                  <c:v>1.3369882608901285E-9</c:v>
                </c:pt>
                <c:pt idx="280">
                  <c:v>1.3247921971169311E-9</c:v>
                </c:pt>
                <c:pt idx="281">
                  <c:v>1.3173584420477993E-9</c:v>
                </c:pt>
                <c:pt idx="282">
                  <c:v>1.3178951432333177E-9</c:v>
                </c:pt>
                <c:pt idx="283">
                  <c:v>1.3400021312054115E-9</c:v>
                </c:pt>
                <c:pt idx="284">
                  <c:v>1.3673263913933271E-9</c:v>
                </c:pt>
                <c:pt idx="285">
                  <c:v>1.3893541531016159E-9</c:v>
                </c:pt>
                <c:pt idx="286">
                  <c:v>1.4183156072978284E-9</c:v>
                </c:pt>
                <c:pt idx="287">
                  <c:v>1.4220828543194745E-9</c:v>
                </c:pt>
                <c:pt idx="288">
                  <c:v>1.4176350613230872E-9</c:v>
                </c:pt>
                <c:pt idx="289">
                  <c:v>1.3956570685708059E-9</c:v>
                </c:pt>
                <c:pt idx="290">
                  <c:v>1.3804120792486761E-9</c:v>
                </c:pt>
                <c:pt idx="291">
                  <c:v>1.3564073392520453E-9</c:v>
                </c:pt>
                <c:pt idx="292">
                  <c:v>1.3175949739246893E-9</c:v>
                </c:pt>
                <c:pt idx="293">
                  <c:v>1.2814572176988012E-9</c:v>
                </c:pt>
                <c:pt idx="294">
                  <c:v>1.2305770893651732E-9</c:v>
                </c:pt>
                <c:pt idx="295">
                  <c:v>1.2151271647074341E-9</c:v>
                </c:pt>
                <c:pt idx="296">
                  <c:v>1.2094242120660419E-9</c:v>
                </c:pt>
                <c:pt idx="297">
                  <c:v>1.2248461127284058E-9</c:v>
                </c:pt>
                <c:pt idx="298">
                  <c:v>1.2364976842194192E-9</c:v>
                </c:pt>
                <c:pt idx="299">
                  <c:v>1.2655236533636554E-9</c:v>
                </c:pt>
                <c:pt idx="300">
                  <c:v>1.2973366971972616E-9</c:v>
                </c:pt>
                <c:pt idx="301">
                  <c:v>1.3422905767518245E-9</c:v>
                </c:pt>
                <c:pt idx="302">
                  <c:v>1.3990039038874422E-9</c:v>
                </c:pt>
                <c:pt idx="303">
                  <c:v>1.4326896056744708E-9</c:v>
                </c:pt>
                <c:pt idx="304">
                  <c:v>1.3977705182421776E-9</c:v>
                </c:pt>
                <c:pt idx="305">
                  <c:v>1.3243971355891534E-9</c:v>
                </c:pt>
                <c:pt idx="306">
                  <c:v>1.2510260735813002E-9</c:v>
                </c:pt>
                <c:pt idx="307">
                  <c:v>1.2092381103017E-9</c:v>
                </c:pt>
                <c:pt idx="308">
                  <c:v>1.1558796181854308E-9</c:v>
                </c:pt>
                <c:pt idx="309">
                  <c:v>1.1099877525759131E-9</c:v>
                </c:pt>
                <c:pt idx="310">
                  <c:v>1.0654654802137319E-9</c:v>
                </c:pt>
                <c:pt idx="311">
                  <c:v>1.0351177550177629E-9</c:v>
                </c:pt>
                <c:pt idx="312">
                  <c:v>9.8535019572167978E-10</c:v>
                </c:pt>
                <c:pt idx="313">
                  <c:v>9.953406387249699E-10</c:v>
                </c:pt>
                <c:pt idx="314">
                  <c:v>1.0519709847595301E-9</c:v>
                </c:pt>
                <c:pt idx="315">
                  <c:v>1.0891283081574796E-9</c:v>
                </c:pt>
                <c:pt idx="316">
                  <c:v>1.0962349342646089E-9</c:v>
                </c:pt>
                <c:pt idx="317">
                  <c:v>1.0948150784169167E-9</c:v>
                </c:pt>
                <c:pt idx="318">
                  <c:v>1.1054905656853802E-9</c:v>
                </c:pt>
                <c:pt idx="319">
                  <c:v>1.1097476295151493E-9</c:v>
                </c:pt>
                <c:pt idx="320">
                  <c:v>1.1061872021654437E-9</c:v>
                </c:pt>
                <c:pt idx="321">
                  <c:v>1.1267942016266288E-9</c:v>
                </c:pt>
                <c:pt idx="322">
                  <c:v>1.087953630870658E-9</c:v>
                </c:pt>
                <c:pt idx="323">
                  <c:v>1.080240516022402E-9</c:v>
                </c:pt>
                <c:pt idx="324">
                  <c:v>1.0924876706389108E-9</c:v>
                </c:pt>
                <c:pt idx="325">
                  <c:v>1.0754412506427902E-9</c:v>
                </c:pt>
                <c:pt idx="326">
                  <c:v>1.0803408613013043E-9</c:v>
                </c:pt>
                <c:pt idx="327">
                  <c:v>1.0696918573970159E-9</c:v>
                </c:pt>
                <c:pt idx="328">
                  <c:v>1.0650485393194703E-9</c:v>
                </c:pt>
                <c:pt idx="329">
                  <c:v>1.0707402403007693E-9</c:v>
                </c:pt>
                <c:pt idx="330">
                  <c:v>1.0826237711767345E-9</c:v>
                </c:pt>
                <c:pt idx="331">
                  <c:v>1.0626314682372841E-9</c:v>
                </c:pt>
                <c:pt idx="332">
                  <c:v>1.0847732206900416E-9</c:v>
                </c:pt>
                <c:pt idx="333">
                  <c:v>1.0930828685673485E-9</c:v>
                </c:pt>
                <c:pt idx="334">
                  <c:v>1.0923316225955907E-9</c:v>
                </c:pt>
                <c:pt idx="335">
                  <c:v>1.0625169738645683E-9</c:v>
                </c:pt>
                <c:pt idx="336">
                  <c:v>1.0701085108057125E-9</c:v>
                </c:pt>
                <c:pt idx="337">
                  <c:v>1.0626531984951333E-9</c:v>
                </c:pt>
                <c:pt idx="338">
                  <c:v>1.071515746976327E-9</c:v>
                </c:pt>
                <c:pt idx="339">
                  <c:v>1.0634304450072572E-9</c:v>
                </c:pt>
                <c:pt idx="340">
                  <c:v>1.0708840890635633E-9</c:v>
                </c:pt>
                <c:pt idx="341">
                  <c:v>1.0640958505062658E-9</c:v>
                </c:pt>
                <c:pt idx="342">
                  <c:v>1.0571362363369933E-9</c:v>
                </c:pt>
                <c:pt idx="343">
                  <c:v>1.06924765980858E-9</c:v>
                </c:pt>
                <c:pt idx="344">
                  <c:v>1.0561120164770745E-9</c:v>
                </c:pt>
                <c:pt idx="345">
                  <c:v>1.0558329338798949E-9</c:v>
                </c:pt>
                <c:pt idx="346">
                  <c:v>1.0620541128375821E-9</c:v>
                </c:pt>
                <c:pt idx="347">
                  <c:v>1.062573697782434E-9</c:v>
                </c:pt>
                <c:pt idx="348">
                  <c:v>1.0600683199492916E-9</c:v>
                </c:pt>
                <c:pt idx="349">
                  <c:v>1.0621607470570469E-9</c:v>
                </c:pt>
                <c:pt idx="350">
                  <c:v>1.0634198408573662E-9</c:v>
                </c:pt>
                <c:pt idx="351">
                  <c:v>1.0697528362960701E-9</c:v>
                </c:pt>
                <c:pt idx="352">
                  <c:v>1.0609138768951386E-9</c:v>
                </c:pt>
                <c:pt idx="353">
                  <c:v>1.0531564703292968E-9</c:v>
                </c:pt>
                <c:pt idx="354">
                  <c:v>1.0701085034712914E-9</c:v>
                </c:pt>
                <c:pt idx="355">
                  <c:v>1.0578783865489183E-9</c:v>
                </c:pt>
                <c:pt idx="356">
                  <c:v>1.0577594371627342E-9</c:v>
                </c:pt>
                <c:pt idx="357">
                  <c:v>1.059156855989305E-9</c:v>
                </c:pt>
                <c:pt idx="358">
                  <c:v>1.059032335429322E-9</c:v>
                </c:pt>
                <c:pt idx="359">
                  <c:v>1.0531367509118307E-9</c:v>
                </c:pt>
                <c:pt idx="360">
                  <c:v>1.0499407742153839E-9</c:v>
                </c:pt>
                <c:pt idx="361">
                  <c:v>1.0401062658040086E-9</c:v>
                </c:pt>
                <c:pt idx="362">
                  <c:v>1.0455958004561319E-9</c:v>
                </c:pt>
                <c:pt idx="363">
                  <c:v>1.0387666119370094E-9</c:v>
                </c:pt>
                <c:pt idx="364">
                  <c:v>1.0408262698684027E-9</c:v>
                </c:pt>
                <c:pt idx="365">
                  <c:v>1.0436724630872556E-9</c:v>
                </c:pt>
                <c:pt idx="366">
                  <c:v>1.0452773327782822E-9</c:v>
                </c:pt>
                <c:pt idx="367">
                  <c:v>1.0365283397869851E-9</c:v>
                </c:pt>
                <c:pt idx="368">
                  <c:v>1.0297744767538806E-9</c:v>
                </c:pt>
                <c:pt idx="369">
                  <c:v>1.0337746339711671E-9</c:v>
                </c:pt>
                <c:pt idx="370">
                  <c:v>1.0374085872879614E-9</c:v>
                </c:pt>
                <c:pt idx="371">
                  <c:v>1.0338817164096099E-9</c:v>
                </c:pt>
                <c:pt idx="372">
                  <c:v>1.0312799229607605E-9</c:v>
                </c:pt>
                <c:pt idx="373">
                  <c:v>1.0250362281065201E-9</c:v>
                </c:pt>
                <c:pt idx="374">
                  <c:v>1.0307740790211857E-9</c:v>
                </c:pt>
                <c:pt idx="375">
                  <c:v>1.0113470382346366E-9</c:v>
                </c:pt>
                <c:pt idx="376">
                  <c:v>1.0103368788908778E-9</c:v>
                </c:pt>
                <c:pt idx="377">
                  <c:v>1.0090978444078433E-9</c:v>
                </c:pt>
                <c:pt idx="378">
                  <c:v>9.939952657073548E-10</c:v>
                </c:pt>
                <c:pt idx="379">
                  <c:v>1.2917952374194446E-9</c:v>
                </c:pt>
                <c:pt idx="380">
                  <c:v>9.8813837435617303E-10</c:v>
                </c:pt>
                <c:pt idx="381">
                  <c:v>9.9117718521217292E-10</c:v>
                </c:pt>
                <c:pt idx="382">
                  <c:v>9.8457027889564569E-10</c:v>
                </c:pt>
                <c:pt idx="383">
                  <c:v>9.8154115179927216E-10</c:v>
                </c:pt>
                <c:pt idx="384">
                  <c:v>9.7601712420585948E-10</c:v>
                </c:pt>
                <c:pt idx="385">
                  <c:v>9.7993022765696225E-10</c:v>
                </c:pt>
                <c:pt idx="386">
                  <c:v>9.7063089659425946E-10</c:v>
                </c:pt>
                <c:pt idx="387">
                  <c:v>9.6128959892227752E-10</c:v>
                </c:pt>
                <c:pt idx="388">
                  <c:v>9.602939982085787E-10</c:v>
                </c:pt>
                <c:pt idx="389">
                  <c:v>9.4866022762536143E-10</c:v>
                </c:pt>
                <c:pt idx="390">
                  <c:v>9.396803009645142E-10</c:v>
                </c:pt>
                <c:pt idx="391">
                  <c:v>9.4407884983680384E-10</c:v>
                </c:pt>
                <c:pt idx="392">
                  <c:v>9.3584988238906213E-10</c:v>
                </c:pt>
                <c:pt idx="393">
                  <c:v>9.2599438235954975E-10</c:v>
                </c:pt>
                <c:pt idx="394">
                  <c:v>9.1786318907158945E-10</c:v>
                </c:pt>
                <c:pt idx="395">
                  <c:v>9.1661589091257489E-10</c:v>
                </c:pt>
                <c:pt idx="396">
                  <c:v>9.0785844613826391E-10</c:v>
                </c:pt>
                <c:pt idx="397">
                  <c:v>9.040856071755093E-10</c:v>
                </c:pt>
                <c:pt idx="398">
                  <c:v>8.9692239722230598E-10</c:v>
                </c:pt>
                <c:pt idx="399">
                  <c:v>8.8655460346703057E-10</c:v>
                </c:pt>
                <c:pt idx="400">
                  <c:v>8.8043133661060521E-10</c:v>
                </c:pt>
                <c:pt idx="401">
                  <c:v>8.7526480019297277E-10</c:v>
                </c:pt>
                <c:pt idx="402">
                  <c:v>8.702036228208217E-10</c:v>
                </c:pt>
                <c:pt idx="403">
                  <c:v>8.6513560412632298E-10</c:v>
                </c:pt>
                <c:pt idx="404">
                  <c:v>8.5760128574413835E-10</c:v>
                </c:pt>
                <c:pt idx="405">
                  <c:v>8.5667060210460368E-10</c:v>
                </c:pt>
                <c:pt idx="406">
                  <c:v>8.4939092751915383E-10</c:v>
                </c:pt>
                <c:pt idx="407">
                  <c:v>8.4360404759553631E-10</c:v>
                </c:pt>
                <c:pt idx="408">
                  <c:v>8.3533359206784763E-10</c:v>
                </c:pt>
                <c:pt idx="409">
                  <c:v>8.3045397309500676E-10</c:v>
                </c:pt>
                <c:pt idx="410">
                  <c:v>8.2191058185184543E-10</c:v>
                </c:pt>
                <c:pt idx="411">
                  <c:v>8.1013532357630834E-10</c:v>
                </c:pt>
                <c:pt idx="412">
                  <c:v>8.0944035237404016E-10</c:v>
                </c:pt>
                <c:pt idx="413">
                  <c:v>8.0519145699588431E-10</c:v>
                </c:pt>
                <c:pt idx="414">
                  <c:v>7.9725549251154157E-10</c:v>
                </c:pt>
                <c:pt idx="415">
                  <c:v>7.8849405076804845E-10</c:v>
                </c:pt>
                <c:pt idx="416">
                  <c:v>7.9090466953180466E-10</c:v>
                </c:pt>
                <c:pt idx="417">
                  <c:v>7.7474750668834055E-10</c:v>
                </c:pt>
                <c:pt idx="418">
                  <c:v>7.71161054563138E-10</c:v>
                </c:pt>
                <c:pt idx="419">
                  <c:v>7.6345243902429849E-10</c:v>
                </c:pt>
                <c:pt idx="420">
                  <c:v>7.6317374128002506E-10</c:v>
                </c:pt>
                <c:pt idx="421">
                  <c:v>7.5046034379238548E-10</c:v>
                </c:pt>
                <c:pt idx="422">
                  <c:v>7.5146955826517612E-10</c:v>
                </c:pt>
                <c:pt idx="423">
                  <c:v>7.4848143201469635E-10</c:v>
                </c:pt>
                <c:pt idx="424">
                  <c:v>7.4215228095080647E-10</c:v>
                </c:pt>
                <c:pt idx="425">
                  <c:v>7.4008486513053598E-10</c:v>
                </c:pt>
                <c:pt idx="426">
                  <c:v>7.2825417933896446E-10</c:v>
                </c:pt>
                <c:pt idx="427">
                  <c:v>7.3268246628296077E-10</c:v>
                </c:pt>
                <c:pt idx="428">
                  <c:v>7.1965467581350632E-10</c:v>
                </c:pt>
                <c:pt idx="429">
                  <c:v>7.1627164371464015E-10</c:v>
                </c:pt>
                <c:pt idx="430">
                  <c:v>7.0871882851502527E-10</c:v>
                </c:pt>
                <c:pt idx="431">
                  <c:v>7.0547764946166083E-10</c:v>
                </c:pt>
                <c:pt idx="432">
                  <c:v>6.9631266551007258E-10</c:v>
                </c:pt>
                <c:pt idx="433">
                  <c:v>6.9256466556738979E-10</c:v>
                </c:pt>
                <c:pt idx="434">
                  <c:v>6.8735523880015083E-10</c:v>
                </c:pt>
                <c:pt idx="435">
                  <c:v>6.8788808566453771E-10</c:v>
                </c:pt>
                <c:pt idx="436">
                  <c:v>6.7493299625861328E-10</c:v>
                </c:pt>
                <c:pt idx="437">
                  <c:v>6.72485888775675E-10</c:v>
                </c:pt>
                <c:pt idx="438">
                  <c:v>6.670347624793912E-10</c:v>
                </c:pt>
                <c:pt idx="439">
                  <c:v>6.642320965289315E-10</c:v>
                </c:pt>
                <c:pt idx="440">
                  <c:v>6.6675164103008178E-10</c:v>
                </c:pt>
                <c:pt idx="441">
                  <c:v>6.5317577422433228E-10</c:v>
                </c:pt>
                <c:pt idx="442">
                  <c:v>6.5163138129786489E-10</c:v>
                </c:pt>
                <c:pt idx="443">
                  <c:v>6.459154755135104E-10</c:v>
                </c:pt>
                <c:pt idx="444">
                  <c:v>6.4251146332062287E-10</c:v>
                </c:pt>
                <c:pt idx="445">
                  <c:v>6.3761634119853482E-10</c:v>
                </c:pt>
                <c:pt idx="446">
                  <c:v>6.339021023626247E-10</c:v>
                </c:pt>
                <c:pt idx="447">
                  <c:v>6.282828986086782E-10</c:v>
                </c:pt>
                <c:pt idx="448">
                  <c:v>6.2935041474896246E-10</c:v>
                </c:pt>
                <c:pt idx="449">
                  <c:v>6.2160539138275309E-10</c:v>
                </c:pt>
                <c:pt idx="450">
                  <c:v>6.2030037796655592E-10</c:v>
                </c:pt>
                <c:pt idx="451">
                  <c:v>6.1405022953652311E-10</c:v>
                </c:pt>
                <c:pt idx="452">
                  <c:v>6.1254801698729487E-10</c:v>
                </c:pt>
                <c:pt idx="453">
                  <c:v>6.0510027811352229E-10</c:v>
                </c:pt>
                <c:pt idx="454">
                  <c:v>6.0340822558948462E-10</c:v>
                </c:pt>
                <c:pt idx="455">
                  <c:v>5.9751752040721547E-10</c:v>
                </c:pt>
                <c:pt idx="456">
                  <c:v>5.9638980207874695E-10</c:v>
                </c:pt>
                <c:pt idx="457">
                  <c:v>5.9189524856565799E-10</c:v>
                </c:pt>
                <c:pt idx="458">
                  <c:v>5.6960329630769487E-10</c:v>
                </c:pt>
                <c:pt idx="459">
                  <c:v>5.6717685263717549E-10</c:v>
                </c:pt>
                <c:pt idx="460">
                  <c:v>5.6762592898028896E-10</c:v>
                </c:pt>
                <c:pt idx="461">
                  <c:v>5.7722553331771755E-10</c:v>
                </c:pt>
                <c:pt idx="462">
                  <c:v>5.6032333331115026E-10</c:v>
                </c:pt>
                <c:pt idx="463">
                  <c:v>5.5685390409117565E-10</c:v>
                </c:pt>
                <c:pt idx="464">
                  <c:v>5.5346405891010658E-10</c:v>
                </c:pt>
                <c:pt idx="465">
                  <c:v>5.5465917207021103E-10</c:v>
                </c:pt>
                <c:pt idx="466">
                  <c:v>5.503929615990777E-10</c:v>
                </c:pt>
                <c:pt idx="467">
                  <c:v>5.494792062913092E-10</c:v>
                </c:pt>
                <c:pt idx="468">
                  <c:v>5.4603543000062361E-10</c:v>
                </c:pt>
                <c:pt idx="469">
                  <c:v>5.3872274675700318E-10</c:v>
                </c:pt>
                <c:pt idx="470">
                  <c:v>5.3714669061162861E-10</c:v>
                </c:pt>
                <c:pt idx="471">
                  <c:v>5.4086818405528601E-10</c:v>
                </c:pt>
                <c:pt idx="472">
                  <c:v>5.3534852345117519E-10</c:v>
                </c:pt>
                <c:pt idx="473">
                  <c:v>5.3277379612174579E-10</c:v>
                </c:pt>
                <c:pt idx="474">
                  <c:v>5.3202229683820685E-10</c:v>
                </c:pt>
                <c:pt idx="475">
                  <c:v>5.2856539999337423E-10</c:v>
                </c:pt>
                <c:pt idx="476">
                  <c:v>5.2497725838088119E-10</c:v>
                </c:pt>
                <c:pt idx="477">
                  <c:v>5.2182561171334182E-10</c:v>
                </c:pt>
                <c:pt idx="478">
                  <c:v>5.2149290864053659E-10</c:v>
                </c:pt>
                <c:pt idx="479">
                  <c:v>5.1435795424560659E-10</c:v>
                </c:pt>
                <c:pt idx="480">
                  <c:v>5.1600872914538934E-10</c:v>
                </c:pt>
                <c:pt idx="481">
                  <c:v>5.1086522834236807E-10</c:v>
                </c:pt>
                <c:pt idx="482">
                  <c:v>5.0710721204984207E-10</c:v>
                </c:pt>
                <c:pt idx="483">
                  <c:v>5.1106779143531021E-10</c:v>
                </c:pt>
                <c:pt idx="484">
                  <c:v>5.0364969654128925E-10</c:v>
                </c:pt>
                <c:pt idx="485">
                  <c:v>5.0891030402849288E-10</c:v>
                </c:pt>
                <c:pt idx="486">
                  <c:v>5.0413926967809805E-10</c:v>
                </c:pt>
                <c:pt idx="487">
                  <c:v>5.036319548669673E-10</c:v>
                </c:pt>
                <c:pt idx="488">
                  <c:v>5.0113613340718715E-10</c:v>
                </c:pt>
                <c:pt idx="489">
                  <c:v>4.9606063948363984E-10</c:v>
                </c:pt>
                <c:pt idx="490">
                  <c:v>4.9740498423750733E-10</c:v>
                </c:pt>
                <c:pt idx="491">
                  <c:v>4.9298399287142192E-10</c:v>
                </c:pt>
                <c:pt idx="492">
                  <c:v>4.9190981903412274E-10</c:v>
                </c:pt>
                <c:pt idx="493">
                  <c:v>4.9086491486311699E-10</c:v>
                </c:pt>
                <c:pt idx="494">
                  <c:v>4.8819564505473699E-10</c:v>
                </c:pt>
                <c:pt idx="495">
                  <c:v>4.8563058260863401E-10</c:v>
                </c:pt>
                <c:pt idx="496">
                  <c:v>4.8255498698296847E-10</c:v>
                </c:pt>
                <c:pt idx="497">
                  <c:v>4.8418146104980704E-10</c:v>
                </c:pt>
                <c:pt idx="498">
                  <c:v>4.8191967867578315E-10</c:v>
                </c:pt>
                <c:pt idx="499">
                  <c:v>4.7957226578923989E-10</c:v>
                </c:pt>
                <c:pt idx="500">
                  <c:v>4.7390431766579061E-10</c:v>
                </c:pt>
                <c:pt idx="501">
                  <c:v>4.7712000455918948E-10</c:v>
                </c:pt>
                <c:pt idx="502">
                  <c:v>4.7410293348362273E-10</c:v>
                </c:pt>
                <c:pt idx="503">
                  <c:v>4.6996818797887132E-10</c:v>
                </c:pt>
                <c:pt idx="504">
                  <c:v>4.7283644140225866E-10</c:v>
                </c:pt>
                <c:pt idx="505">
                  <c:v>4.6824772121277146E-10</c:v>
                </c:pt>
                <c:pt idx="506">
                  <c:v>4.6871177568009681E-10</c:v>
                </c:pt>
                <c:pt idx="507">
                  <c:v>4.654034708822127E-10</c:v>
                </c:pt>
                <c:pt idx="508">
                  <c:v>4.6295502837578182E-10</c:v>
                </c:pt>
                <c:pt idx="509">
                  <c:v>4.6094508682576532E-10</c:v>
                </c:pt>
                <c:pt idx="510">
                  <c:v>4.606454573352633E-10</c:v>
                </c:pt>
                <c:pt idx="511">
                  <c:v>4.5855944956799918E-10</c:v>
                </c:pt>
                <c:pt idx="512">
                  <c:v>4.5763759251617729E-10</c:v>
                </c:pt>
                <c:pt idx="513">
                  <c:v>4.561356079550329E-10</c:v>
                </c:pt>
                <c:pt idx="514">
                  <c:v>4.5472870338337254E-10</c:v>
                </c:pt>
                <c:pt idx="515">
                  <c:v>4.5011024132051634E-10</c:v>
                </c:pt>
                <c:pt idx="516">
                  <c:v>4.4924629542418076E-10</c:v>
                </c:pt>
                <c:pt idx="517">
                  <c:v>4.4910783579406013E-10</c:v>
                </c:pt>
                <c:pt idx="518">
                  <c:v>4.5008355702114492E-10</c:v>
                </c:pt>
                <c:pt idx="519">
                  <c:v>4.4560135951447579E-10</c:v>
                </c:pt>
                <c:pt idx="520">
                  <c:v>4.4225017168386922E-10</c:v>
                </c:pt>
                <c:pt idx="521">
                  <c:v>4.4257733075654981E-10</c:v>
                </c:pt>
                <c:pt idx="522">
                  <c:v>4.3950607375697088E-10</c:v>
                </c:pt>
                <c:pt idx="523">
                  <c:v>4.3760652887277105E-10</c:v>
                </c:pt>
                <c:pt idx="524">
                  <c:v>4.328881285949619E-10</c:v>
                </c:pt>
                <c:pt idx="525">
                  <c:v>4.3477979679995395E-10</c:v>
                </c:pt>
                <c:pt idx="526">
                  <c:v>4.3310802016394382E-10</c:v>
                </c:pt>
                <c:pt idx="527">
                  <c:v>4.3283210797095448E-10</c:v>
                </c:pt>
                <c:pt idx="528">
                  <c:v>4.3084770142124126E-10</c:v>
                </c:pt>
                <c:pt idx="529">
                  <c:v>4.2912951754135693E-10</c:v>
                </c:pt>
                <c:pt idx="530">
                  <c:v>4.2880208226542402E-10</c:v>
                </c:pt>
                <c:pt idx="531">
                  <c:v>4.2562760551220651E-10</c:v>
                </c:pt>
                <c:pt idx="532">
                  <c:v>4.2524700795406365E-10</c:v>
                </c:pt>
                <c:pt idx="533">
                  <c:v>4.2547350193782698E-10</c:v>
                </c:pt>
                <c:pt idx="534">
                  <c:v>4.2449517143430081E-10</c:v>
                </c:pt>
                <c:pt idx="535">
                  <c:v>4.2358431463447058E-10</c:v>
                </c:pt>
                <c:pt idx="536">
                  <c:v>4.2319504074021878E-10</c:v>
                </c:pt>
                <c:pt idx="537">
                  <c:v>4.2100534579668393E-10</c:v>
                </c:pt>
                <c:pt idx="538">
                  <c:v>4.1818529912464034E-10</c:v>
                </c:pt>
                <c:pt idx="539">
                  <c:v>4.1944584137505765E-10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11840"/>
        <c:axId val="81013376"/>
      </c:scatterChart>
      <c:scatterChart>
        <c:scatterStyle val="lineMarker"/>
        <c:varyColors val="0"/>
        <c:ser>
          <c:idx val="2"/>
          <c:order val="2"/>
          <c:tx>
            <c:strRef>
              <c:f>data!$AN$6</c:f>
              <c:strCache>
                <c:ptCount val="1"/>
                <c:pt idx="0">
                  <c:v>FEL /deuterium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</c:numCache>
            </c:numRef>
          </c:xVal>
          <c:yVal>
            <c:numRef>
              <c:f>data!$AN$7:$AN$546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2.5459174522389593E-5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9.0523781538924086E-5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1.7543903584797231E-3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4.9150430486699724E-2</c:v>
                </c:pt>
                <c:pt idx="44">
                  <c:v>3.5957796573204304E-2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5.5011256003532669E-2</c:v>
                </c:pt>
                <c:pt idx="59">
                  <c:v>0</c:v>
                </c:pt>
                <c:pt idx="60">
                  <c:v>0.26968098537893387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0.1299591270318444</c:v>
                </c:pt>
                <c:pt idx="71">
                  <c:v>0</c:v>
                </c:pt>
                <c:pt idx="72">
                  <c:v>0.44620933605917013</c:v>
                </c:pt>
                <c:pt idx="73">
                  <c:v>0</c:v>
                </c:pt>
                <c:pt idx="74">
                  <c:v>0</c:v>
                </c:pt>
                <c:pt idx="75">
                  <c:v>0.25563501972390962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0.659193663323976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0.44373136982146716</c:v>
                </c:pt>
                <c:pt idx="105">
                  <c:v>0</c:v>
                </c:pt>
                <c:pt idx="106">
                  <c:v>0.75700195651273572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4.5244891088734764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3.9564381988732973</c:v>
                </c:pt>
                <c:pt idx="119">
                  <c:v>1.8077240032476345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2.5278582679124675</c:v>
                </c:pt>
                <c:pt idx="128">
                  <c:v>0</c:v>
                </c:pt>
                <c:pt idx="129">
                  <c:v>2.1155982964818132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2.1168773337400015</c:v>
                </c:pt>
                <c:pt idx="134">
                  <c:v>35.860892859167286</c:v>
                </c:pt>
                <c:pt idx="135">
                  <c:v>1.8379232859649113</c:v>
                </c:pt>
                <c:pt idx="136">
                  <c:v>2.2334231791693355</c:v>
                </c:pt>
                <c:pt idx="137">
                  <c:v>4.7803538324636872</c:v>
                </c:pt>
                <c:pt idx="138">
                  <c:v>9.6320589252931015</c:v>
                </c:pt>
                <c:pt idx="139">
                  <c:v>9.474945651905605</c:v>
                </c:pt>
                <c:pt idx="140">
                  <c:v>13.403062262649986</c:v>
                </c:pt>
                <c:pt idx="141">
                  <c:v>0</c:v>
                </c:pt>
                <c:pt idx="142">
                  <c:v>5.5223031589005496</c:v>
                </c:pt>
                <c:pt idx="143">
                  <c:v>1.3321871543405805</c:v>
                </c:pt>
                <c:pt idx="144">
                  <c:v>8.0716734649581312</c:v>
                </c:pt>
                <c:pt idx="145">
                  <c:v>0</c:v>
                </c:pt>
                <c:pt idx="146">
                  <c:v>4.3766472107588106</c:v>
                </c:pt>
                <c:pt idx="147">
                  <c:v>1.9143851099745963</c:v>
                </c:pt>
                <c:pt idx="148">
                  <c:v>1.0613392353536091</c:v>
                </c:pt>
                <c:pt idx="149">
                  <c:v>1.9211205063889436</c:v>
                </c:pt>
                <c:pt idx="150">
                  <c:v>533.41778757472218</c:v>
                </c:pt>
                <c:pt idx="151">
                  <c:v>4.6957903908588525</c:v>
                </c:pt>
                <c:pt idx="152">
                  <c:v>0</c:v>
                </c:pt>
                <c:pt idx="153">
                  <c:v>0</c:v>
                </c:pt>
                <c:pt idx="154">
                  <c:v>9.9440461659781985</c:v>
                </c:pt>
                <c:pt idx="155">
                  <c:v>1.5137076489103931</c:v>
                </c:pt>
                <c:pt idx="156">
                  <c:v>0</c:v>
                </c:pt>
                <c:pt idx="157">
                  <c:v>1.7146612842284812</c:v>
                </c:pt>
                <c:pt idx="158">
                  <c:v>3.0494509785836899</c:v>
                </c:pt>
                <c:pt idx="159">
                  <c:v>1.9538124729234383</c:v>
                </c:pt>
                <c:pt idx="160">
                  <c:v>3.4329114102349383</c:v>
                </c:pt>
                <c:pt idx="161">
                  <c:v>1.5128537019900921</c:v>
                </c:pt>
                <c:pt idx="162">
                  <c:v>3.1200008127977612</c:v>
                </c:pt>
                <c:pt idx="163">
                  <c:v>1.3211873604411588</c:v>
                </c:pt>
                <c:pt idx="164">
                  <c:v>2.3855123908577349</c:v>
                </c:pt>
                <c:pt idx="165">
                  <c:v>13.367334219102595</c:v>
                </c:pt>
                <c:pt idx="166">
                  <c:v>2.2120143505890675</c:v>
                </c:pt>
                <c:pt idx="167">
                  <c:v>4.552247461294173</c:v>
                </c:pt>
                <c:pt idx="168">
                  <c:v>2.9499225348082891</c:v>
                </c:pt>
                <c:pt idx="169">
                  <c:v>1.6064407775325167</c:v>
                </c:pt>
                <c:pt idx="170">
                  <c:v>2.4043987024974025</c:v>
                </c:pt>
                <c:pt idx="171">
                  <c:v>2.033426501627833</c:v>
                </c:pt>
                <c:pt idx="172">
                  <c:v>3.7050883440944595</c:v>
                </c:pt>
                <c:pt idx="173">
                  <c:v>2.2047002549997066</c:v>
                </c:pt>
                <c:pt idx="174">
                  <c:v>2.4118028314417193</c:v>
                </c:pt>
                <c:pt idx="175">
                  <c:v>1.6162142428462376</c:v>
                </c:pt>
                <c:pt idx="176">
                  <c:v>5.2872911145189301</c:v>
                </c:pt>
                <c:pt idx="177">
                  <c:v>1.580631671845474</c:v>
                </c:pt>
                <c:pt idx="178">
                  <c:v>1.3726869102912049</c:v>
                </c:pt>
                <c:pt idx="179">
                  <c:v>1.9796697026891672</c:v>
                </c:pt>
                <c:pt idx="180">
                  <c:v>3.0744394631936367</c:v>
                </c:pt>
                <c:pt idx="181">
                  <c:v>2.206157663365135</c:v>
                </c:pt>
                <c:pt idx="182">
                  <c:v>2.0811379112267172</c:v>
                </c:pt>
                <c:pt idx="183">
                  <c:v>2.6944009023521893</c:v>
                </c:pt>
                <c:pt idx="184">
                  <c:v>1.8279606193460869</c:v>
                </c:pt>
                <c:pt idx="185">
                  <c:v>2.6212690333457749</c:v>
                </c:pt>
                <c:pt idx="186">
                  <c:v>1.4836553466486553</c:v>
                </c:pt>
                <c:pt idx="187">
                  <c:v>1.7927615509228025</c:v>
                </c:pt>
                <c:pt idx="188">
                  <c:v>2.4837937349594665</c:v>
                </c:pt>
                <c:pt idx="189">
                  <c:v>2.2276539728810758</c:v>
                </c:pt>
                <c:pt idx="190">
                  <c:v>2.3084658693733413</c:v>
                </c:pt>
                <c:pt idx="191">
                  <c:v>2.1395682265587159</c:v>
                </c:pt>
                <c:pt idx="192">
                  <c:v>1.9984676135514143</c:v>
                </c:pt>
                <c:pt idx="193">
                  <c:v>2.2112574847754631</c:v>
                </c:pt>
                <c:pt idx="194">
                  <c:v>1.809007420756179</c:v>
                </c:pt>
                <c:pt idx="195">
                  <c:v>2.5125915057947732</c:v>
                </c:pt>
                <c:pt idx="196">
                  <c:v>1.8468227427089412</c:v>
                </c:pt>
                <c:pt idx="197">
                  <c:v>2.340634940253834</c:v>
                </c:pt>
                <c:pt idx="198">
                  <c:v>2.2083864177332768</c:v>
                </c:pt>
                <c:pt idx="199">
                  <c:v>2.2993862552439617</c:v>
                </c:pt>
                <c:pt idx="200">
                  <c:v>2.5988735305780941</c:v>
                </c:pt>
                <c:pt idx="201">
                  <c:v>1.9608527525800743</c:v>
                </c:pt>
                <c:pt idx="202">
                  <c:v>2.2275183215726253</c:v>
                </c:pt>
                <c:pt idx="203">
                  <c:v>1.8277063180142006</c:v>
                </c:pt>
                <c:pt idx="204">
                  <c:v>1.9704186700252637</c:v>
                </c:pt>
                <c:pt idx="205">
                  <c:v>2.1120051155774524</c:v>
                </c:pt>
                <c:pt idx="206">
                  <c:v>2.1869035169799158</c:v>
                </c:pt>
                <c:pt idx="207">
                  <c:v>1.9496689712866946</c:v>
                </c:pt>
                <c:pt idx="208">
                  <c:v>2.0819996732711017</c:v>
                </c:pt>
                <c:pt idx="209">
                  <c:v>1.8377804287097654</c:v>
                </c:pt>
                <c:pt idx="210">
                  <c:v>1.9458013603346704</c:v>
                </c:pt>
                <c:pt idx="211">
                  <c:v>1.922208896647386</c:v>
                </c:pt>
                <c:pt idx="212">
                  <c:v>1.9835565589596382</c:v>
                </c:pt>
                <c:pt idx="213">
                  <c:v>1.8745302813381459</c:v>
                </c:pt>
                <c:pt idx="214">
                  <c:v>1.9464251809516497</c:v>
                </c:pt>
                <c:pt idx="215">
                  <c:v>2.0006138456189237</c:v>
                </c:pt>
                <c:pt idx="216">
                  <c:v>2.0141741745260129</c:v>
                </c:pt>
                <c:pt idx="217">
                  <c:v>1.8089178899047149</c:v>
                </c:pt>
                <c:pt idx="218">
                  <c:v>1.8677757888737747</c:v>
                </c:pt>
                <c:pt idx="219">
                  <c:v>2.0639969853492071</c:v>
                </c:pt>
                <c:pt idx="220">
                  <c:v>2.0023053609059569</c:v>
                </c:pt>
                <c:pt idx="221">
                  <c:v>1.8985545485463959</c:v>
                </c:pt>
                <c:pt idx="222">
                  <c:v>1.9132725796303811</c:v>
                </c:pt>
                <c:pt idx="223">
                  <c:v>1.921098911310142</c:v>
                </c:pt>
                <c:pt idx="224">
                  <c:v>1.8123926551781389</c:v>
                </c:pt>
                <c:pt idx="225">
                  <c:v>1.9386449460536603</c:v>
                </c:pt>
                <c:pt idx="226">
                  <c:v>1.9020222748662947</c:v>
                </c:pt>
                <c:pt idx="227">
                  <c:v>1.9164784217127169</c:v>
                </c:pt>
                <c:pt idx="228">
                  <c:v>1.8756512706703801</c:v>
                </c:pt>
                <c:pt idx="229">
                  <c:v>1.8845162214859645</c:v>
                </c:pt>
                <c:pt idx="230">
                  <c:v>1.9252578319145492</c:v>
                </c:pt>
                <c:pt idx="231">
                  <c:v>2.00449779228813</c:v>
                </c:pt>
                <c:pt idx="232">
                  <c:v>1.9706558047751288</c:v>
                </c:pt>
                <c:pt idx="233">
                  <c:v>1.8140105568154481</c:v>
                </c:pt>
                <c:pt idx="234">
                  <c:v>1.9253820497995537</c:v>
                </c:pt>
                <c:pt idx="235">
                  <c:v>2.0007803354523137</c:v>
                </c:pt>
                <c:pt idx="236">
                  <c:v>1.9044261185564986</c:v>
                </c:pt>
                <c:pt idx="237">
                  <c:v>1.9241057306865659</c:v>
                </c:pt>
                <c:pt idx="238">
                  <c:v>1.9387572908737196</c:v>
                </c:pt>
                <c:pt idx="239">
                  <c:v>1.881842271012593</c:v>
                </c:pt>
                <c:pt idx="240">
                  <c:v>1.9097563626481195</c:v>
                </c:pt>
                <c:pt idx="241">
                  <c:v>1.9932878665688676</c:v>
                </c:pt>
                <c:pt idx="242">
                  <c:v>1.9049420453035704</c:v>
                </c:pt>
                <c:pt idx="243">
                  <c:v>1.9411176663343308</c:v>
                </c:pt>
                <c:pt idx="244">
                  <c:v>1.8104024803893819</c:v>
                </c:pt>
                <c:pt idx="245">
                  <c:v>1.8021416019700136</c:v>
                </c:pt>
                <c:pt idx="246">
                  <c:v>1.9872452865581409</c:v>
                </c:pt>
                <c:pt idx="247">
                  <c:v>1.9540097942762005</c:v>
                </c:pt>
                <c:pt idx="248">
                  <c:v>2.090175216493483</c:v>
                </c:pt>
                <c:pt idx="249">
                  <c:v>1.7670120826608884</c:v>
                </c:pt>
                <c:pt idx="250">
                  <c:v>2.021800723076538</c:v>
                </c:pt>
                <c:pt idx="251">
                  <c:v>1.882884751494333</c:v>
                </c:pt>
                <c:pt idx="252">
                  <c:v>1.8675995912037018</c:v>
                </c:pt>
                <c:pt idx="253">
                  <c:v>1.8130032484881857</c:v>
                </c:pt>
                <c:pt idx="254">
                  <c:v>1.7985736391786671</c:v>
                </c:pt>
                <c:pt idx="255">
                  <c:v>1.8364564438766455</c:v>
                </c:pt>
                <c:pt idx="256">
                  <c:v>1.7895466653665815</c:v>
                </c:pt>
                <c:pt idx="257">
                  <c:v>1.9254022329467921</c:v>
                </c:pt>
                <c:pt idx="258">
                  <c:v>1.8798639643136852</c:v>
                </c:pt>
                <c:pt idx="259">
                  <c:v>1.8999489326831125</c:v>
                </c:pt>
                <c:pt idx="260">
                  <c:v>1.8839869464689019</c:v>
                </c:pt>
                <c:pt idx="261">
                  <c:v>1.9329420166281697</c:v>
                </c:pt>
                <c:pt idx="262">
                  <c:v>1.8073766390459041</c:v>
                </c:pt>
                <c:pt idx="263">
                  <c:v>1.850877513047376</c:v>
                </c:pt>
                <c:pt idx="264">
                  <c:v>1.8481284773922122</c:v>
                </c:pt>
                <c:pt idx="265">
                  <c:v>1.8170517511085837</c:v>
                </c:pt>
                <c:pt idx="266">
                  <c:v>1.7929780770700765</c:v>
                </c:pt>
                <c:pt idx="267">
                  <c:v>1.9124258161796772</c:v>
                </c:pt>
                <c:pt idx="268">
                  <c:v>1.8148060158220736</c:v>
                </c:pt>
                <c:pt idx="269">
                  <c:v>1.8465172272353652</c:v>
                </c:pt>
                <c:pt idx="270">
                  <c:v>1.8112386288099915</c:v>
                </c:pt>
                <c:pt idx="271">
                  <c:v>1.8626426732369605</c:v>
                </c:pt>
                <c:pt idx="272">
                  <c:v>1.7993024679327976</c:v>
                </c:pt>
                <c:pt idx="273">
                  <c:v>1.8625511647752078</c:v>
                </c:pt>
                <c:pt idx="274">
                  <c:v>1.8341086502712365</c:v>
                </c:pt>
                <c:pt idx="275">
                  <c:v>1.8544453677073811</c:v>
                </c:pt>
                <c:pt idx="276">
                  <c:v>1.8562298916164672</c:v>
                </c:pt>
                <c:pt idx="277">
                  <c:v>1.8454281230299163</c:v>
                </c:pt>
                <c:pt idx="278">
                  <c:v>1.8037683755493168</c:v>
                </c:pt>
                <c:pt idx="279">
                  <c:v>1.8413596902637044</c:v>
                </c:pt>
                <c:pt idx="280">
                  <c:v>1.8208835344270262</c:v>
                </c:pt>
                <c:pt idx="281">
                  <c:v>1.8890024682445961</c:v>
                </c:pt>
                <c:pt idx="282">
                  <c:v>1.8417527723515417</c:v>
                </c:pt>
                <c:pt idx="283">
                  <c:v>1.8496496559974909</c:v>
                </c:pt>
                <c:pt idx="284">
                  <c:v>1.845951502664825</c:v>
                </c:pt>
                <c:pt idx="285">
                  <c:v>1.8719880732425074</c:v>
                </c:pt>
                <c:pt idx="286">
                  <c:v>1.869938485931357</c:v>
                </c:pt>
                <c:pt idx="287">
                  <c:v>1.868122857423707</c:v>
                </c:pt>
                <c:pt idx="288">
                  <c:v>1.8519409231662605</c:v>
                </c:pt>
                <c:pt idx="289">
                  <c:v>1.896372527328636</c:v>
                </c:pt>
                <c:pt idx="290">
                  <c:v>1.8406146449118883</c:v>
                </c:pt>
                <c:pt idx="291">
                  <c:v>1.9079026376368511</c:v>
                </c:pt>
                <c:pt idx="292">
                  <c:v>1.8481230325674392</c:v>
                </c:pt>
                <c:pt idx="293">
                  <c:v>1.8406673664092039</c:v>
                </c:pt>
                <c:pt idx="294">
                  <c:v>1.9103003059165009</c:v>
                </c:pt>
                <c:pt idx="295">
                  <c:v>1.8998844515947291</c:v>
                </c:pt>
                <c:pt idx="296">
                  <c:v>1.884132877227882</c:v>
                </c:pt>
                <c:pt idx="297">
                  <c:v>1.8898467161656065</c:v>
                </c:pt>
                <c:pt idx="298">
                  <c:v>1.8882208475604927</c:v>
                </c:pt>
                <c:pt idx="299">
                  <c:v>1.8993596658981315</c:v>
                </c:pt>
                <c:pt idx="300">
                  <c:v>1.9017581609950456</c:v>
                </c:pt>
                <c:pt idx="301">
                  <c:v>1.8787572076733003</c:v>
                </c:pt>
                <c:pt idx="302">
                  <c:v>1.925069196939861</c:v>
                </c:pt>
                <c:pt idx="303">
                  <c:v>1.9300779167765134</c:v>
                </c:pt>
                <c:pt idx="304">
                  <c:v>1.8683368775258005</c:v>
                </c:pt>
                <c:pt idx="305">
                  <c:v>1.9444685808317419</c:v>
                </c:pt>
                <c:pt idx="306">
                  <c:v>1.9078266983845917</c:v>
                </c:pt>
                <c:pt idx="307">
                  <c:v>1.8871115916734162</c:v>
                </c:pt>
                <c:pt idx="308">
                  <c:v>1.8717462252688679</c:v>
                </c:pt>
                <c:pt idx="309">
                  <c:v>1.9077481903401448</c:v>
                </c:pt>
                <c:pt idx="310">
                  <c:v>1.946551417940769</c:v>
                </c:pt>
                <c:pt idx="311">
                  <c:v>1.8941539189167873</c:v>
                </c:pt>
                <c:pt idx="312">
                  <c:v>1.9185455734872789</c:v>
                </c:pt>
                <c:pt idx="313">
                  <c:v>1.9145965925086761</c:v>
                </c:pt>
                <c:pt idx="314">
                  <c:v>1.9097151903456613</c:v>
                </c:pt>
                <c:pt idx="315">
                  <c:v>1.9181099189770694</c:v>
                </c:pt>
                <c:pt idx="316">
                  <c:v>1.9030147285753352</c:v>
                </c:pt>
                <c:pt idx="317">
                  <c:v>1.8974720211880138</c:v>
                </c:pt>
                <c:pt idx="318">
                  <c:v>1.8941645766675625</c:v>
                </c:pt>
                <c:pt idx="319">
                  <c:v>1.8710838210032157</c:v>
                </c:pt>
                <c:pt idx="320">
                  <c:v>1.881490556736038</c:v>
                </c:pt>
                <c:pt idx="321">
                  <c:v>1.9330501878929089</c:v>
                </c:pt>
                <c:pt idx="322">
                  <c:v>1.8803187233105148</c:v>
                </c:pt>
                <c:pt idx="323">
                  <c:v>1.8822310192101788</c:v>
                </c:pt>
                <c:pt idx="324">
                  <c:v>1.9017695949575828</c:v>
                </c:pt>
                <c:pt idx="325">
                  <c:v>1.8981424370221105</c:v>
                </c:pt>
                <c:pt idx="326">
                  <c:v>1.9081159712081806</c:v>
                </c:pt>
                <c:pt idx="327">
                  <c:v>1.8796805386910924</c:v>
                </c:pt>
                <c:pt idx="328">
                  <c:v>1.8803892731203622</c:v>
                </c:pt>
                <c:pt idx="329">
                  <c:v>1.886759076162003</c:v>
                </c:pt>
                <c:pt idx="330">
                  <c:v>1.9018680262310297</c:v>
                </c:pt>
                <c:pt idx="331">
                  <c:v>1.9023008377780608</c:v>
                </c:pt>
                <c:pt idx="332">
                  <c:v>1.9195094349238428</c:v>
                </c:pt>
                <c:pt idx="333">
                  <c:v>1.936568388973966</c:v>
                </c:pt>
                <c:pt idx="334">
                  <c:v>1.942774346269539</c:v>
                </c:pt>
                <c:pt idx="335">
                  <c:v>1.8940736478947888</c:v>
                </c:pt>
                <c:pt idx="336">
                  <c:v>1.9033949986290546</c:v>
                </c:pt>
                <c:pt idx="337">
                  <c:v>1.9024429222336003</c:v>
                </c:pt>
                <c:pt idx="338">
                  <c:v>1.8975037408169078</c:v>
                </c:pt>
                <c:pt idx="339">
                  <c:v>1.8946103270817805</c:v>
                </c:pt>
                <c:pt idx="340">
                  <c:v>1.907043281940872</c:v>
                </c:pt>
                <c:pt idx="341">
                  <c:v>1.894577390845082</c:v>
                </c:pt>
                <c:pt idx="342">
                  <c:v>1.8925463084027083</c:v>
                </c:pt>
                <c:pt idx="343">
                  <c:v>1.9133260146231108</c:v>
                </c:pt>
                <c:pt idx="344">
                  <c:v>1.8823475530350819</c:v>
                </c:pt>
                <c:pt idx="345">
                  <c:v>1.900611795150007</c:v>
                </c:pt>
                <c:pt idx="346">
                  <c:v>1.8939589099742786</c:v>
                </c:pt>
                <c:pt idx="347">
                  <c:v>1.8999609541830957</c:v>
                </c:pt>
                <c:pt idx="348">
                  <c:v>1.9090181460106084</c:v>
                </c:pt>
                <c:pt idx="349">
                  <c:v>1.9080295964935905</c:v>
                </c:pt>
                <c:pt idx="350">
                  <c:v>1.9034327648593703</c:v>
                </c:pt>
                <c:pt idx="351">
                  <c:v>1.9119549846395976</c:v>
                </c:pt>
                <c:pt idx="352">
                  <c:v>1.90582254319691</c:v>
                </c:pt>
                <c:pt idx="353">
                  <c:v>1.9074073051031635</c:v>
                </c:pt>
                <c:pt idx="354">
                  <c:v>1.9155585974328246</c:v>
                </c:pt>
                <c:pt idx="355">
                  <c:v>1.9128420282596759</c:v>
                </c:pt>
                <c:pt idx="356">
                  <c:v>1.9019502084082689</c:v>
                </c:pt>
                <c:pt idx="357">
                  <c:v>1.9178841194244272</c:v>
                </c:pt>
                <c:pt idx="358">
                  <c:v>1.9003404361993519</c:v>
                </c:pt>
                <c:pt idx="359">
                  <c:v>1.9028308445185598</c:v>
                </c:pt>
                <c:pt idx="360">
                  <c:v>1.9076734195854537</c:v>
                </c:pt>
                <c:pt idx="361">
                  <c:v>1.894048261112953</c:v>
                </c:pt>
                <c:pt idx="362">
                  <c:v>1.9065715054393568</c:v>
                </c:pt>
                <c:pt idx="363">
                  <c:v>1.8909716952957953</c:v>
                </c:pt>
                <c:pt idx="364">
                  <c:v>1.9047627008009804</c:v>
                </c:pt>
                <c:pt idx="365">
                  <c:v>1.8985453311398377</c:v>
                </c:pt>
                <c:pt idx="366">
                  <c:v>1.9136542761525475</c:v>
                </c:pt>
                <c:pt idx="367">
                  <c:v>1.8992083110935452</c:v>
                </c:pt>
                <c:pt idx="368">
                  <c:v>1.9069987270010094</c:v>
                </c:pt>
                <c:pt idx="369">
                  <c:v>1.9056479067888814</c:v>
                </c:pt>
                <c:pt idx="370">
                  <c:v>1.919218843036623</c:v>
                </c:pt>
                <c:pt idx="371">
                  <c:v>1.8987512715099411</c:v>
                </c:pt>
                <c:pt idx="372">
                  <c:v>1.9223045653005018</c:v>
                </c:pt>
                <c:pt idx="373">
                  <c:v>1.9223808740798862</c:v>
                </c:pt>
                <c:pt idx="374">
                  <c:v>1.9414203546952267</c:v>
                </c:pt>
                <c:pt idx="375">
                  <c:v>1.9214127327213533</c:v>
                </c:pt>
                <c:pt idx="376">
                  <c:v>1.9358503958446582</c:v>
                </c:pt>
                <c:pt idx="377">
                  <c:v>1.9325188107453763</c:v>
                </c:pt>
                <c:pt idx="378">
                  <c:v>1.9353328720357315</c:v>
                </c:pt>
                <c:pt idx="379">
                  <c:v>1.2061710292427321</c:v>
                </c:pt>
                <c:pt idx="380">
                  <c:v>1.9545929828959532</c:v>
                </c:pt>
                <c:pt idx="381">
                  <c:v>1.9045761791084403</c:v>
                </c:pt>
                <c:pt idx="382">
                  <c:v>1.9125297222268951</c:v>
                </c:pt>
                <c:pt idx="383">
                  <c:v>1.9160211408197232</c:v>
                </c:pt>
                <c:pt idx="384">
                  <c:v>1.8928164976831505</c:v>
                </c:pt>
                <c:pt idx="385">
                  <c:v>1.9107214310387228</c:v>
                </c:pt>
                <c:pt idx="386">
                  <c:v>1.8977558332992515</c:v>
                </c:pt>
                <c:pt idx="387">
                  <c:v>1.8893062239914578</c:v>
                </c:pt>
                <c:pt idx="388">
                  <c:v>1.8915415788772485</c:v>
                </c:pt>
                <c:pt idx="389">
                  <c:v>1.8803137953335409</c:v>
                </c:pt>
                <c:pt idx="390">
                  <c:v>1.8948397391074063</c:v>
                </c:pt>
                <c:pt idx="391">
                  <c:v>1.8866246439949337</c:v>
                </c:pt>
                <c:pt idx="392">
                  <c:v>1.9088784566753283</c:v>
                </c:pt>
                <c:pt idx="393">
                  <c:v>1.902065728291144</c:v>
                </c:pt>
                <c:pt idx="394">
                  <c:v>1.9199148051032027</c:v>
                </c:pt>
                <c:pt idx="395">
                  <c:v>1.9259347636015485</c:v>
                </c:pt>
                <c:pt idx="396">
                  <c:v>1.9475089236065841</c:v>
                </c:pt>
                <c:pt idx="397">
                  <c:v>1.9206205185151108</c:v>
                </c:pt>
                <c:pt idx="398">
                  <c:v>1.9254622171976912</c:v>
                </c:pt>
                <c:pt idx="399">
                  <c:v>1.925703986967618</c:v>
                </c:pt>
                <c:pt idx="400">
                  <c:v>1.9587524993567076</c:v>
                </c:pt>
                <c:pt idx="401">
                  <c:v>1.9703000924150609</c:v>
                </c:pt>
                <c:pt idx="402">
                  <c:v>2.0000912327474114</c:v>
                </c:pt>
                <c:pt idx="403">
                  <c:v>2.0043007045113872</c:v>
                </c:pt>
                <c:pt idx="404">
                  <c:v>2.0294400426440151</c:v>
                </c:pt>
                <c:pt idx="405">
                  <c:v>1.994697838881373</c:v>
                </c:pt>
                <c:pt idx="406">
                  <c:v>1.9611780530640144</c:v>
                </c:pt>
                <c:pt idx="407">
                  <c:v>1.9699408780016221</c:v>
                </c:pt>
                <c:pt idx="408">
                  <c:v>1.954299470278986</c:v>
                </c:pt>
                <c:pt idx="409">
                  <c:v>1.9040317637422224</c:v>
                </c:pt>
                <c:pt idx="410">
                  <c:v>1.9120631495064007</c:v>
                </c:pt>
                <c:pt idx="411">
                  <c:v>1.9224378853204489</c:v>
                </c:pt>
                <c:pt idx="412">
                  <c:v>1.9030430543531105</c:v>
                </c:pt>
                <c:pt idx="413">
                  <c:v>1.8951781870641149</c:v>
                </c:pt>
                <c:pt idx="414">
                  <c:v>1.8915519226991102</c:v>
                </c:pt>
                <c:pt idx="415">
                  <c:v>1.8952414100637147</c:v>
                </c:pt>
                <c:pt idx="416">
                  <c:v>1.8648684645947555</c:v>
                </c:pt>
                <c:pt idx="417">
                  <c:v>1.8613167612942831</c:v>
                </c:pt>
                <c:pt idx="418">
                  <c:v>1.8551296298247484</c:v>
                </c:pt>
                <c:pt idx="419">
                  <c:v>1.8566558727748097</c:v>
                </c:pt>
                <c:pt idx="420">
                  <c:v>1.8608218246577402</c:v>
                </c:pt>
                <c:pt idx="421">
                  <c:v>1.8733054747232789</c:v>
                </c:pt>
                <c:pt idx="422">
                  <c:v>1.8686608822918276</c:v>
                </c:pt>
                <c:pt idx="423">
                  <c:v>1.8707523207095518</c:v>
                </c:pt>
                <c:pt idx="424">
                  <c:v>1.8730255421841915</c:v>
                </c:pt>
                <c:pt idx="425">
                  <c:v>1.8254550171053012</c:v>
                </c:pt>
                <c:pt idx="426">
                  <c:v>1.771607501425644</c:v>
                </c:pt>
                <c:pt idx="427">
                  <c:v>1.772834224551062</c:v>
                </c:pt>
                <c:pt idx="428">
                  <c:v>1.7406478842297377</c:v>
                </c:pt>
                <c:pt idx="429">
                  <c:v>1.7334775172755033</c:v>
                </c:pt>
                <c:pt idx="430">
                  <c:v>1.724640343703455</c:v>
                </c:pt>
                <c:pt idx="431">
                  <c:v>1.7194840744087283</c:v>
                </c:pt>
                <c:pt idx="432">
                  <c:v>1.6932254201956933</c:v>
                </c:pt>
                <c:pt idx="433">
                  <c:v>1.6858981349350557</c:v>
                </c:pt>
                <c:pt idx="434">
                  <c:v>1.6150802857815656</c:v>
                </c:pt>
                <c:pt idx="435">
                  <c:v>1.4952293452390781</c:v>
                </c:pt>
                <c:pt idx="436">
                  <c:v>1.4313973673738529</c:v>
                </c:pt>
                <c:pt idx="437">
                  <c:v>1.3734741753330457</c:v>
                </c:pt>
                <c:pt idx="438">
                  <c:v>1.3302072988002509</c:v>
                </c:pt>
                <c:pt idx="439">
                  <c:v>1.273417245150289</c:v>
                </c:pt>
                <c:pt idx="440">
                  <c:v>1.2396178951561632</c:v>
                </c:pt>
                <c:pt idx="441">
                  <c:v>1.1972985964889771</c:v>
                </c:pt>
                <c:pt idx="442">
                  <c:v>1.1569150039209437</c:v>
                </c:pt>
                <c:pt idx="443">
                  <c:v>1.1213848397362742</c:v>
                </c:pt>
                <c:pt idx="444">
                  <c:v>1.0926527025596737</c:v>
                </c:pt>
                <c:pt idx="445">
                  <c:v>1.0405287604654374</c:v>
                </c:pt>
                <c:pt idx="446">
                  <c:v>0.95603598301414416</c:v>
                </c:pt>
                <c:pt idx="447">
                  <c:v>0.88290691935626997</c:v>
                </c:pt>
                <c:pt idx="448">
                  <c:v>0.81940344772640539</c:v>
                </c:pt>
                <c:pt idx="449">
                  <c:v>0.74175847384676175</c:v>
                </c:pt>
                <c:pt idx="450">
                  <c:v>0.70499411100419951</c:v>
                </c:pt>
                <c:pt idx="451">
                  <c:v>0.66946878233707408</c:v>
                </c:pt>
                <c:pt idx="452">
                  <c:v>0.60113364719136941</c:v>
                </c:pt>
                <c:pt idx="453">
                  <c:v>0.55567585677920595</c:v>
                </c:pt>
                <c:pt idx="454">
                  <c:v>0.51716465742150441</c:v>
                </c:pt>
                <c:pt idx="455">
                  <c:v>0.48273120421904286</c:v>
                </c:pt>
                <c:pt idx="456">
                  <c:v>0.45867513819822786</c:v>
                </c:pt>
                <c:pt idx="457">
                  <c:v>0.4462565541556508</c:v>
                </c:pt>
                <c:pt idx="458">
                  <c:v>0.3893941279919837</c:v>
                </c:pt>
                <c:pt idx="459">
                  <c:v>0.37089976986725171</c:v>
                </c:pt>
                <c:pt idx="460">
                  <c:v>0.33976064027609787</c:v>
                </c:pt>
                <c:pt idx="461">
                  <c:v>0.30805885501801322</c:v>
                </c:pt>
                <c:pt idx="462">
                  <c:v>0.28640517826500367</c:v>
                </c:pt>
                <c:pt idx="463">
                  <c:v>0.25541875607193204</c:v>
                </c:pt>
                <c:pt idx="464">
                  <c:v>0.23735425551223072</c:v>
                </c:pt>
                <c:pt idx="465">
                  <c:v>0.22838076931473791</c:v>
                </c:pt>
                <c:pt idx="466">
                  <c:v>0.213087398555315</c:v>
                </c:pt>
                <c:pt idx="467">
                  <c:v>0.19874305835930198</c:v>
                </c:pt>
                <c:pt idx="468">
                  <c:v>0.18183594757106797</c:v>
                </c:pt>
                <c:pt idx="469">
                  <c:v>0.15610012628886888</c:v>
                </c:pt>
                <c:pt idx="470">
                  <c:v>0.16012801949630864</c:v>
                </c:pt>
                <c:pt idx="471">
                  <c:v>0.14575549758587772</c:v>
                </c:pt>
                <c:pt idx="472">
                  <c:v>0.13330376208045719</c:v>
                </c:pt>
                <c:pt idx="473">
                  <c:v>0.12376802468872083</c:v>
                </c:pt>
                <c:pt idx="474">
                  <c:v>0.11250295563018595</c:v>
                </c:pt>
                <c:pt idx="475">
                  <c:v>0.11408400461083618</c:v>
                </c:pt>
                <c:pt idx="476">
                  <c:v>9.2022233762605807E-2</c:v>
                </c:pt>
                <c:pt idx="477">
                  <c:v>0.10142017061245234</c:v>
                </c:pt>
                <c:pt idx="478">
                  <c:v>7.837829916981906E-2</c:v>
                </c:pt>
                <c:pt idx="479">
                  <c:v>9.5738919216166007E-2</c:v>
                </c:pt>
                <c:pt idx="480">
                  <c:v>7.3592677271738668E-2</c:v>
                </c:pt>
                <c:pt idx="481">
                  <c:v>6.8104742210677305E-2</c:v>
                </c:pt>
                <c:pt idx="482">
                  <c:v>7.0027395874397241E-2</c:v>
                </c:pt>
                <c:pt idx="483">
                  <c:v>6.9501688630576791E-2</c:v>
                </c:pt>
                <c:pt idx="484">
                  <c:v>5.9183089507201012E-2</c:v>
                </c:pt>
                <c:pt idx="485">
                  <c:v>6.0909272920110918E-2</c:v>
                </c:pt>
                <c:pt idx="486">
                  <c:v>5.0088828201720677E-2</c:v>
                </c:pt>
                <c:pt idx="487">
                  <c:v>4.4638388173755122E-2</c:v>
                </c:pt>
                <c:pt idx="488">
                  <c:v>4.3491020931024665E-2</c:v>
                </c:pt>
                <c:pt idx="489">
                  <c:v>4.4749497115400196E-2</c:v>
                </c:pt>
                <c:pt idx="490">
                  <c:v>4.9483503362045565E-2</c:v>
                </c:pt>
                <c:pt idx="491">
                  <c:v>3.2080790574887295E-2</c:v>
                </c:pt>
                <c:pt idx="492">
                  <c:v>3.4540033514438497E-2</c:v>
                </c:pt>
                <c:pt idx="493">
                  <c:v>2.7149780333524706E-2</c:v>
                </c:pt>
                <c:pt idx="494">
                  <c:v>3.7679225611329283E-2</c:v>
                </c:pt>
                <c:pt idx="495">
                  <c:v>3.5807541678303877E-2</c:v>
                </c:pt>
                <c:pt idx="496">
                  <c:v>3.7645491605580846E-2</c:v>
                </c:pt>
                <c:pt idx="497">
                  <c:v>2.7275407499073007E-2</c:v>
                </c:pt>
                <c:pt idx="498">
                  <c:v>2.6816994610198562E-2</c:v>
                </c:pt>
                <c:pt idx="499">
                  <c:v>2.2090066593310868E-2</c:v>
                </c:pt>
                <c:pt idx="500">
                  <c:v>2.8025863705984925E-2</c:v>
                </c:pt>
                <c:pt idx="501">
                  <c:v>1.7276548338302351E-2</c:v>
                </c:pt>
                <c:pt idx="502">
                  <c:v>2.2728683810065108E-2</c:v>
                </c:pt>
                <c:pt idx="503">
                  <c:v>1.537120534601065E-2</c:v>
                </c:pt>
                <c:pt idx="504">
                  <c:v>1.9849374486287409E-2</c:v>
                </c:pt>
                <c:pt idx="505">
                  <c:v>1.2618751480343698E-2</c:v>
                </c:pt>
                <c:pt idx="506">
                  <c:v>1.4350565254631608E-2</c:v>
                </c:pt>
                <c:pt idx="507">
                  <c:v>1.8486267333203361E-2</c:v>
                </c:pt>
                <c:pt idx="508">
                  <c:v>2.3562886487718829E-2</c:v>
                </c:pt>
                <c:pt idx="509">
                  <c:v>1.3738076438787702E-2</c:v>
                </c:pt>
                <c:pt idx="510">
                  <c:v>1.5598940333867856E-2</c:v>
                </c:pt>
                <c:pt idx="511">
                  <c:v>1.5131496774900244E-2</c:v>
                </c:pt>
                <c:pt idx="512">
                  <c:v>1.4529488238478744E-2</c:v>
                </c:pt>
                <c:pt idx="513">
                  <c:v>0</c:v>
                </c:pt>
                <c:pt idx="514">
                  <c:v>1.1291704305875252E-2</c:v>
                </c:pt>
                <c:pt idx="515">
                  <c:v>7.6720267561852969E-3</c:v>
                </c:pt>
                <c:pt idx="516">
                  <c:v>8.5925092265073891E-3</c:v>
                </c:pt>
                <c:pt idx="517">
                  <c:v>1.5590713612903139E-2</c:v>
                </c:pt>
                <c:pt idx="518">
                  <c:v>0</c:v>
                </c:pt>
                <c:pt idx="519">
                  <c:v>6.0869169396874133E-3</c:v>
                </c:pt>
                <c:pt idx="520">
                  <c:v>1.1312634755955066E-2</c:v>
                </c:pt>
                <c:pt idx="521">
                  <c:v>5.2123185494173264E-3</c:v>
                </c:pt>
                <c:pt idx="522">
                  <c:v>6.2881052190011891E-3</c:v>
                </c:pt>
                <c:pt idx="523">
                  <c:v>8.0390147570979272E-4</c:v>
                </c:pt>
                <c:pt idx="524">
                  <c:v>8.2703853985057578E-3</c:v>
                </c:pt>
                <c:pt idx="525">
                  <c:v>1.6523830585312052E-3</c:v>
                </c:pt>
                <c:pt idx="526">
                  <c:v>2.9531511276685786E-3</c:v>
                </c:pt>
                <c:pt idx="527">
                  <c:v>1.1027786268203853E-2</c:v>
                </c:pt>
                <c:pt idx="528">
                  <c:v>5.2029640942409293E-3</c:v>
                </c:pt>
                <c:pt idx="529">
                  <c:v>0</c:v>
                </c:pt>
                <c:pt idx="530">
                  <c:v>5.4109513632985082E-3</c:v>
                </c:pt>
                <c:pt idx="531">
                  <c:v>3.3641722709316819E-3</c:v>
                </c:pt>
                <c:pt idx="532">
                  <c:v>3.3493844700646256E-3</c:v>
                </c:pt>
                <c:pt idx="533">
                  <c:v>0</c:v>
                </c:pt>
                <c:pt idx="534">
                  <c:v>5.1521900492893487E-3</c:v>
                </c:pt>
                <c:pt idx="535">
                  <c:v>0</c:v>
                </c:pt>
                <c:pt idx="536">
                  <c:v>9.4127121844994801E-3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data!$AS$6</c:f>
              <c:strCache>
                <c:ptCount val="1"/>
                <c:pt idx="0">
                  <c:v>Deuterium/FEL ratio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</c:numCache>
            </c:numRef>
          </c:xVal>
          <c:yVal>
            <c:numRef>
              <c:f>data!$AS$7:$AS$546</c:f>
              <c:numCache>
                <c:formatCode>0.00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1.3412527727476066E-5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4.7690184488072909E-5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9.2425657034685973E-4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2.5893671891855572E-2</c:v>
                </c:pt>
                <c:pt idx="44">
                  <c:v>1.8943463509899353E-2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2.8981300859609038E-2</c:v>
                </c:pt>
                <c:pt idx="59">
                  <c:v>0</c:v>
                </c:pt>
                <c:pt idx="60">
                  <c:v>0.14207466509909908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6.84657074494021E-2</c:v>
                </c:pt>
                <c:pt idx="71">
                  <c:v>0</c:v>
                </c:pt>
                <c:pt idx="72">
                  <c:v>0.23507420033941356</c:v>
                </c:pt>
                <c:pt idx="73">
                  <c:v>0</c:v>
                </c:pt>
                <c:pt idx="74">
                  <c:v>0</c:v>
                </c:pt>
                <c:pt idx="75">
                  <c:v>0.13467490028576978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0.34727965273712624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0.23376874596021865</c:v>
                </c:pt>
                <c:pt idx="105">
                  <c:v>0</c:v>
                </c:pt>
                <c:pt idx="106">
                  <c:v>0.39880749953426653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2.3836136388499489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2.084350260365504</c:v>
                </c:pt>
                <c:pt idx="119">
                  <c:v>0.95235406379182119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1.3317387443056528</c:v>
                </c:pt>
                <c:pt idx="128">
                  <c:v>0</c:v>
                </c:pt>
                <c:pt idx="129">
                  <c:v>1.1145499154659995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1.1152237441745791</c:v>
                </c:pt>
                <c:pt idx="134">
                  <c:v>18.892412217946667</c:v>
                </c:pt>
                <c:pt idx="135">
                  <c:v>0.9682637986671272</c:v>
                </c:pt>
                <c:pt idx="136">
                  <c:v>1.1766230005396421</c:v>
                </c:pt>
                <c:pt idx="137">
                  <c:v>2.5184095528580279</c:v>
                </c:pt>
                <c:pt idx="138">
                  <c:v>5.0744087281605728</c:v>
                </c:pt>
                <c:pt idx="139">
                  <c:v>4.9916375395734836</c:v>
                </c:pt>
                <c:pt idx="140">
                  <c:v>7.0610672813757791</c:v>
                </c:pt>
                <c:pt idx="141">
                  <c:v>0</c:v>
                </c:pt>
                <c:pt idx="142">
                  <c:v>2.9092869516701936</c:v>
                </c:pt>
                <c:pt idx="143">
                  <c:v>0.70182939867381777</c:v>
                </c:pt>
                <c:pt idx="144">
                  <c:v>4.2523587738744295</c:v>
                </c:pt>
                <c:pt idx="145">
                  <c:v>0</c:v>
                </c:pt>
                <c:pt idx="146">
                  <c:v>2.3057268418525916</c:v>
                </c:pt>
                <c:pt idx="147">
                  <c:v>1.0085457934239248</c:v>
                </c:pt>
                <c:pt idx="148">
                  <c:v>0.55913996386330633</c:v>
                </c:pt>
                <c:pt idx="149">
                  <c:v>1.0120941681398268</c:v>
                </c:pt>
                <c:pt idx="150">
                  <c:v>281.01778633407866</c:v>
                </c:pt>
                <c:pt idx="151">
                  <c:v>2.4738594240131913</c:v>
                </c:pt>
                <c:pt idx="152">
                  <c:v>0</c:v>
                </c:pt>
                <c:pt idx="153">
                  <c:v>0</c:v>
                </c:pt>
                <c:pt idx="154">
                  <c:v>5.2387713830702038</c:v>
                </c:pt>
                <c:pt idx="155">
                  <c:v>0.79745891974810379</c:v>
                </c:pt>
                <c:pt idx="156">
                  <c:v>0</c:v>
                </c:pt>
                <c:pt idx="157">
                  <c:v>0.9033263037542365</c:v>
                </c:pt>
                <c:pt idx="158">
                  <c:v>1.6065267853780287</c:v>
                </c:pt>
                <c:pt idx="159">
                  <c:v>1.0293171109820627</c:v>
                </c:pt>
                <c:pt idx="160">
                  <c:v>1.8085432988116923</c:v>
                </c:pt>
                <c:pt idx="161">
                  <c:v>0.79700903922521971</c:v>
                </c:pt>
                <c:pt idx="162">
                  <c:v>1.6436941965497029</c:v>
                </c:pt>
                <c:pt idx="163">
                  <c:v>0.69603443306946289</c:v>
                </c:pt>
                <c:pt idx="164">
                  <c:v>1.256747388195129</c:v>
                </c:pt>
                <c:pt idx="165">
                  <c:v>7.0422448574866472</c:v>
                </c:pt>
                <c:pt idx="166">
                  <c:v>1.1653442960123959</c:v>
                </c:pt>
                <c:pt idx="167">
                  <c:v>2.3982374308029923</c:v>
                </c:pt>
                <c:pt idx="168">
                  <c:v>1.5540927203757982</c:v>
                </c:pt>
                <c:pt idx="169">
                  <c:v>0.84631304334924451</c:v>
                </c:pt>
                <c:pt idx="170">
                  <c:v>1.2666971679224339</c:v>
                </c:pt>
                <c:pt idx="171">
                  <c:v>1.0712597657431073</c:v>
                </c:pt>
                <c:pt idx="172">
                  <c:v>1.9519328917837591</c:v>
                </c:pt>
                <c:pt idx="173">
                  <c:v>1.1614910481465848</c:v>
                </c:pt>
                <c:pt idx="174">
                  <c:v>1.2705978476037851</c:v>
                </c:pt>
                <c:pt idx="175">
                  <c:v>0.85146194848748968</c:v>
                </c:pt>
                <c:pt idx="176">
                  <c:v>2.7854767488379202</c:v>
                </c:pt>
                <c:pt idx="177">
                  <c:v>0.83271616316193175</c:v>
                </c:pt>
                <c:pt idx="178">
                  <c:v>0.72316567959549705</c:v>
                </c:pt>
                <c:pt idx="179">
                  <c:v>1.0429393441335564</c:v>
                </c:pt>
                <c:pt idx="180">
                  <c:v>1.6196913419273296</c:v>
                </c:pt>
                <c:pt idx="181">
                  <c:v>1.1622588472004924</c:v>
                </c:pt>
                <c:pt idx="182">
                  <c:v>1.0963953255625833</c:v>
                </c:pt>
                <c:pt idx="183">
                  <c:v>1.4194775553289736</c:v>
                </c:pt>
                <c:pt idx="184">
                  <c:v>0.9630152175653689</c:v>
                </c:pt>
                <c:pt idx="185">
                  <c:v>1.3809498638695328</c:v>
                </c:pt>
                <c:pt idx="186">
                  <c:v>0.78162661784037413</c:v>
                </c:pt>
                <c:pt idx="187">
                  <c:v>0.94447147095671735</c:v>
                </c:pt>
                <c:pt idx="188">
                  <c:v>1.3085244500043727</c:v>
                </c:pt>
                <c:pt idx="189">
                  <c:v>1.1735836388651795</c:v>
                </c:pt>
                <c:pt idx="190">
                  <c:v>1.2161573602346303</c:v>
                </c:pt>
                <c:pt idx="191">
                  <c:v>1.1271778720990546</c:v>
                </c:pt>
                <c:pt idx="192">
                  <c:v>1.0528425521278604</c:v>
                </c:pt>
                <c:pt idx="193">
                  <c:v>1.1649455602363392</c:v>
                </c:pt>
                <c:pt idx="194">
                  <c:v>0.95303020012546957</c:v>
                </c:pt>
                <c:pt idx="195">
                  <c:v>1.3236958334865185</c:v>
                </c:pt>
                <c:pt idx="196">
                  <c:v>0.97295225430553778</c:v>
                </c:pt>
                <c:pt idx="197">
                  <c:v>1.2331048286127706</c:v>
                </c:pt>
                <c:pt idx="198">
                  <c:v>1.1634330105550093</c:v>
                </c:pt>
                <c:pt idx="199">
                  <c:v>1.2113739931950589</c:v>
                </c:pt>
                <c:pt idx="200">
                  <c:v>1.3691513547867611</c:v>
                </c:pt>
                <c:pt idx="201">
                  <c:v>1.0330261057894463</c:v>
                </c:pt>
                <c:pt idx="202">
                  <c:v>1.1735121743746766</c:v>
                </c:pt>
                <c:pt idx="203">
                  <c:v>0.96288124528507901</c:v>
                </c:pt>
                <c:pt idx="204">
                  <c:v>1.0380656695372623</c:v>
                </c:pt>
                <c:pt idx="205">
                  <c:v>1.1126569382028446</c:v>
                </c:pt>
                <c:pt idx="206">
                  <c:v>1.1521152829606731</c:v>
                </c:pt>
                <c:pt idx="207">
                  <c:v>1.0271342110399302</c:v>
                </c:pt>
                <c:pt idx="208">
                  <c:v>1.0968493232876324</c:v>
                </c:pt>
                <c:pt idx="209">
                  <c:v>0.96818853790429182</c:v>
                </c:pt>
                <c:pt idx="210">
                  <c:v>1.0250966571872908</c:v>
                </c:pt>
                <c:pt idx="211">
                  <c:v>1.0126675592569203</c:v>
                </c:pt>
                <c:pt idx="212">
                  <c:v>1.0449870368996577</c:v>
                </c:pt>
                <c:pt idx="213">
                  <c:v>0.98754927628665123</c:v>
                </c:pt>
                <c:pt idx="214">
                  <c:v>1.0254253014375136</c:v>
                </c:pt>
                <c:pt idx="215">
                  <c:v>1.0539732406774738</c:v>
                </c:pt>
                <c:pt idx="216">
                  <c:v>1.0611171599471296</c:v>
                </c:pt>
                <c:pt idx="217">
                  <c:v>0.95298303304129439</c:v>
                </c:pt>
                <c:pt idx="218">
                  <c:v>0.98399084129561332</c:v>
                </c:pt>
                <c:pt idx="219">
                  <c:v>1.087365058559836</c:v>
                </c:pt>
                <c:pt idx="220">
                  <c:v>1.0548643730929741</c:v>
                </c:pt>
                <c:pt idx="221">
                  <c:v>1.0002058590748939</c:v>
                </c:pt>
                <c:pt idx="222">
                  <c:v>1.0079596847079366</c:v>
                </c:pt>
                <c:pt idx="223">
                  <c:v>1.0120827913140404</c:v>
                </c:pt>
                <c:pt idx="224">
                  <c:v>0.95481362599847319</c:v>
                </c:pt>
                <c:pt idx="225">
                  <c:v>1.0213264797650441</c:v>
                </c:pt>
                <c:pt idx="226">
                  <c:v>1.0020327437359042</c:v>
                </c:pt>
                <c:pt idx="227">
                  <c:v>1.0096486022249369</c:v>
                </c:pt>
                <c:pt idx="228">
                  <c:v>0.98813984140837474</c:v>
                </c:pt>
                <c:pt idx="229">
                  <c:v>0.9928101184635939</c:v>
                </c:pt>
                <c:pt idx="230">
                  <c:v>1.0142738143526675</c:v>
                </c:pt>
                <c:pt idx="231">
                  <c:v>1.0560194005931047</c:v>
                </c:pt>
                <c:pt idx="232">
                  <c:v>1.0381905980342532</c:v>
                </c:pt>
                <c:pt idx="233">
                  <c:v>0.95566597690842325</c:v>
                </c:pt>
                <c:pt idx="234">
                  <c:v>1.014339255430712</c:v>
                </c:pt>
                <c:pt idx="235">
                  <c:v>1.054060951671588</c:v>
                </c:pt>
                <c:pt idx="236">
                  <c:v>1.0032991485095166</c:v>
                </c:pt>
                <c:pt idx="237">
                  <c:v>1.0136668587087758</c:v>
                </c:pt>
                <c:pt idx="238">
                  <c:v>1.0213856658165303</c:v>
                </c:pt>
                <c:pt idx="239">
                  <c:v>0.99140141470399423</c:v>
                </c:pt>
                <c:pt idx="240">
                  <c:v>1.006107253957327</c:v>
                </c:pt>
                <c:pt idx="241">
                  <c:v>1.050113732308364</c:v>
                </c:pt>
                <c:pt idx="242">
                  <c:v>1.0035709515797364</c:v>
                </c:pt>
                <c:pt idx="243">
                  <c:v>1.0226291704433148</c:v>
                </c:pt>
                <c:pt idx="244">
                  <c:v>0.95376515231315184</c:v>
                </c:pt>
                <c:pt idx="245">
                  <c:v>0.9494131156532184</c:v>
                </c:pt>
                <c:pt idx="246">
                  <c:v>1.0469303505428598</c:v>
                </c:pt>
                <c:pt idx="247">
                  <c:v>1.0294210647890811</c:v>
                </c:pt>
                <c:pt idx="248">
                  <c:v>1.1011564032387491</c:v>
                </c:pt>
                <c:pt idx="249">
                  <c:v>0.93090600925146993</c:v>
                </c:pt>
                <c:pt idx="250">
                  <c:v>1.0651350158210071</c:v>
                </c:pt>
                <c:pt idx="251">
                  <c:v>0.99195061940638529</c:v>
                </c:pt>
                <c:pt idx="252">
                  <c:v>0.98389801597115956</c:v>
                </c:pt>
                <c:pt idx="253">
                  <c:v>0.95513530177370354</c:v>
                </c:pt>
                <c:pt idx="254">
                  <c:v>0.94753342392057971</c:v>
                </c:pt>
                <c:pt idx="255">
                  <c:v>0.96749102969288614</c:v>
                </c:pt>
                <c:pt idx="256">
                  <c:v>0.94277778911225874</c:v>
                </c:pt>
                <c:pt idx="257">
                  <c:v>1.0143498884157574</c:v>
                </c:pt>
                <c:pt idx="258">
                  <c:v>0.99035919342422651</c:v>
                </c:pt>
                <c:pt idx="259">
                  <c:v>1.0009404553941899</c:v>
                </c:pt>
                <c:pt idx="260">
                  <c:v>0.99253128319202732</c:v>
                </c:pt>
                <c:pt idx="261">
                  <c:v>1.0183220343938886</c:v>
                </c:pt>
                <c:pt idx="262">
                  <c:v>0.95217106367203541</c:v>
                </c:pt>
                <c:pt idx="263">
                  <c:v>0.97508840838802679</c:v>
                </c:pt>
                <c:pt idx="264">
                  <c:v>0.97364014788310438</c:v>
                </c:pt>
                <c:pt idx="265">
                  <c:v>0.9572681538661032</c:v>
                </c:pt>
                <c:pt idx="266">
                  <c:v>0.94458554232817837</c:v>
                </c:pt>
                <c:pt idx="267">
                  <c:v>1.0075135886158895</c:v>
                </c:pt>
                <c:pt idx="268">
                  <c:v>0.9560850445405279</c:v>
                </c:pt>
                <c:pt idx="269">
                  <c:v>0.97279130113885481</c:v>
                </c:pt>
                <c:pt idx="270">
                  <c:v>0.95420565614275754</c:v>
                </c:pt>
                <c:pt idx="271">
                  <c:v>0.98128658803137014</c:v>
                </c:pt>
                <c:pt idx="272">
                  <c:v>0.94791738907486078</c:v>
                </c:pt>
                <c:pt idx="273">
                  <c:v>0.98123837909280154</c:v>
                </c:pt>
                <c:pt idx="274">
                  <c:v>0.96625415350103439</c:v>
                </c:pt>
                <c:pt idx="275">
                  <c:v>0.97696804315437957</c:v>
                </c:pt>
                <c:pt idx="276">
                  <c:v>0.97790817483028725</c:v>
                </c:pt>
                <c:pt idx="277">
                  <c:v>0.97221753389668264</c:v>
                </c:pt>
                <c:pt idx="278">
                  <c:v>0.95027014052335079</c:v>
                </c:pt>
                <c:pt idx="279">
                  <c:v>0.97007418210669427</c:v>
                </c:pt>
                <c:pt idx="280">
                  <c:v>0.95928683282834104</c:v>
                </c:pt>
                <c:pt idx="281">
                  <c:v>0.99517358507911702</c:v>
                </c:pt>
                <c:pt idx="282">
                  <c:v>0.97028126754843369</c:v>
                </c:pt>
                <c:pt idx="283">
                  <c:v>0.9744415426888865</c:v>
                </c:pt>
                <c:pt idx="284">
                  <c:v>0.97249326333398356</c:v>
                </c:pt>
                <c:pt idx="285">
                  <c:v>0.98620997769541918</c:v>
                </c:pt>
                <c:pt idx="286">
                  <c:v>0.98513020401239926</c:v>
                </c:pt>
                <c:pt idx="287">
                  <c:v>0.98417368565866259</c:v>
                </c:pt>
                <c:pt idx="288">
                  <c:v>0.97564863934495261</c:v>
                </c:pt>
                <c:pt idx="289">
                  <c:v>0.99905631590885746</c:v>
                </c:pt>
                <c:pt idx="290">
                  <c:v>0.9696816736445415</c:v>
                </c:pt>
                <c:pt idx="291">
                  <c:v>1.0051306654159</c:v>
                </c:pt>
                <c:pt idx="292">
                  <c:v>0.9736372794136976</c:v>
                </c:pt>
                <c:pt idx="293">
                  <c:v>0.96970944864345032</c:v>
                </c:pt>
                <c:pt idx="294">
                  <c:v>1.0063938168293056</c:v>
                </c:pt>
                <c:pt idx="295">
                  <c:v>1.0009064851495899</c:v>
                </c:pt>
                <c:pt idx="296">
                  <c:v>0.99260816315329192</c:v>
                </c:pt>
                <c:pt idx="297">
                  <c:v>0.99561835592741998</c:v>
                </c:pt>
                <c:pt idx="298">
                  <c:v>0.9947618078202477</c:v>
                </c:pt>
                <c:pt idx="299">
                  <c:v>1.0006300149639442</c:v>
                </c:pt>
                <c:pt idx="300">
                  <c:v>1.0018936019652935</c:v>
                </c:pt>
                <c:pt idx="301">
                  <c:v>0.98977612643932977</c:v>
                </c:pt>
                <c:pt idx="302">
                  <c:v>1.0141744367461329</c:v>
                </c:pt>
                <c:pt idx="303">
                  <c:v>1.0168131552021922</c:v>
                </c:pt>
                <c:pt idx="304">
                  <c:v>0.98428643678305749</c:v>
                </c:pt>
                <c:pt idx="305">
                  <c:v>1.0243945157246162</c:v>
                </c:pt>
                <c:pt idx="306">
                  <c:v>1.0050906587249671</c:v>
                </c:pt>
                <c:pt idx="307">
                  <c:v>0.99417742416989818</c:v>
                </c:pt>
                <c:pt idx="308">
                  <c:v>0.98608256615466328</c:v>
                </c:pt>
                <c:pt idx="309">
                  <c:v>1.0050492987302801</c:v>
                </c:pt>
                <c:pt idx="310">
                  <c:v>1.0254918062299336</c:v>
                </c:pt>
                <c:pt idx="311">
                  <c:v>0.99788749769701135</c:v>
                </c:pt>
                <c:pt idx="312">
                  <c:v>1.0107376293050896</c:v>
                </c:pt>
                <c:pt idx="313">
                  <c:v>1.0086572076942395</c:v>
                </c:pt>
                <c:pt idx="314">
                  <c:v>1.0060855633621415</c:v>
                </c:pt>
                <c:pt idx="315">
                  <c:v>1.0105081156500948</c:v>
                </c:pt>
                <c:pt idx="316">
                  <c:v>1.0025555930874825</c:v>
                </c:pt>
                <c:pt idx="317">
                  <c:v>0.9996355566796894</c:v>
                </c:pt>
                <c:pt idx="318">
                  <c:v>0.99789311246577239</c:v>
                </c:pt>
                <c:pt idx="319">
                  <c:v>0.98573359507659275</c:v>
                </c:pt>
                <c:pt idx="320">
                  <c:v>0.99121612285636207</c:v>
                </c:pt>
                <c:pt idx="321">
                  <c:v>1.0183790217124034</c:v>
                </c:pt>
                <c:pt idx="322">
                  <c:v>0.9905987717989666</c:v>
                </c:pt>
                <c:pt idx="323">
                  <c:v>0.99160621694432372</c:v>
                </c:pt>
                <c:pt idx="324">
                  <c:v>1.0018996256617581</c:v>
                </c:pt>
                <c:pt idx="325">
                  <c:v>0.9999887484517106</c:v>
                </c:pt>
                <c:pt idx="326">
                  <c:v>1.0052430548587763</c:v>
                </c:pt>
                <c:pt idx="327">
                  <c:v>0.9902625602342231</c:v>
                </c:pt>
                <c:pt idx="328">
                  <c:v>0.99063593919730131</c:v>
                </c:pt>
                <c:pt idx="329">
                  <c:v>0.99399171021177124</c:v>
                </c:pt>
                <c:pt idx="330">
                  <c:v>1.0019514817100836</c:v>
                </c:pt>
                <c:pt idx="331">
                  <c:v>1.0021794976212131</c:v>
                </c:pt>
                <c:pt idx="332">
                  <c:v>1.0112454155348429</c:v>
                </c:pt>
                <c:pt idx="333">
                  <c:v>1.0202324977357133</c:v>
                </c:pt>
                <c:pt idx="334">
                  <c:v>1.0235019507271763</c:v>
                </c:pt>
                <c:pt idx="335">
                  <c:v>0.99784520892180706</c:v>
                </c:pt>
                <c:pt idx="336">
                  <c:v>1.002755928830299</c:v>
                </c:pt>
                <c:pt idx="337">
                  <c:v>1.0022543512539532</c:v>
                </c:pt>
                <c:pt idx="338">
                  <c:v>0.99965226737082624</c:v>
                </c:pt>
                <c:pt idx="339">
                  <c:v>0.99812794489464685</c:v>
                </c:pt>
                <c:pt idx="340">
                  <c:v>1.0046779354151711</c:v>
                </c:pt>
                <c:pt idx="341">
                  <c:v>0.99811059326419371</c:v>
                </c:pt>
                <c:pt idx="342">
                  <c:v>0.99704056840729294</c:v>
                </c:pt>
                <c:pt idx="343">
                  <c:v>1.0079878355940139</c:v>
                </c:pt>
                <c:pt idx="344">
                  <c:v>0.99166760986797609</c:v>
                </c:pt>
                <c:pt idx="345">
                  <c:v>1.0012896678640959</c:v>
                </c:pt>
                <c:pt idx="346">
                  <c:v>0.99778476212535328</c:v>
                </c:pt>
                <c:pt idx="347">
                  <c:v>1.0009467886200263</c:v>
                </c:pt>
                <c:pt idx="348">
                  <c:v>1.0057183430320811</c:v>
                </c:pt>
                <c:pt idx="349">
                  <c:v>1.0051975505061757</c:v>
                </c:pt>
                <c:pt idx="350">
                  <c:v>1.0027758250217811</c:v>
                </c:pt>
                <c:pt idx="351">
                  <c:v>1.0072655428247452</c:v>
                </c:pt>
                <c:pt idx="352">
                  <c:v>1.0040348198170201</c:v>
                </c:pt>
                <c:pt idx="353">
                  <c:v>1.0048697118906174</c:v>
                </c:pt>
                <c:pt idx="354">
                  <c:v>1.0091640158669775</c:v>
                </c:pt>
                <c:pt idx="355">
                  <c:v>1.007732859514032</c:v>
                </c:pt>
                <c:pt idx="356">
                  <c:v>1.0019947773295057</c:v>
                </c:pt>
                <c:pt idx="357">
                  <c:v>1.0103891588175391</c:v>
                </c:pt>
                <c:pt idx="358">
                  <c:v>1.0011467092050648</c:v>
                </c:pt>
                <c:pt idx="359">
                  <c:v>1.0024587183829248</c:v>
                </c:pt>
                <c:pt idx="360">
                  <c:v>1.0050099076329915</c:v>
                </c:pt>
                <c:pt idx="361">
                  <c:v>0.99783183453235147</c:v>
                </c:pt>
                <c:pt idx="362">
                  <c:v>1.0044293917947886</c:v>
                </c:pt>
                <c:pt idx="363">
                  <c:v>0.99621102297415476</c:v>
                </c:pt>
                <c:pt idx="364">
                  <c:v>1.0034764684254753</c:v>
                </c:pt>
                <c:pt idx="365">
                  <c:v>1.0002010031153683</c:v>
                </c:pt>
                <c:pt idx="366">
                  <c:v>1.0081607719498866</c:v>
                </c:pt>
                <c:pt idx="367">
                  <c:v>1.0005502774802557</c:v>
                </c:pt>
                <c:pt idx="368">
                  <c:v>1.004654462762286</c:v>
                </c:pt>
                <c:pt idx="369">
                  <c:v>1.0039428170043267</c:v>
                </c:pt>
                <c:pt idx="370">
                  <c:v>1.0110923244854344</c:v>
                </c:pt>
                <c:pt idx="371">
                  <c:v>1.0003094976355573</c:v>
                </c:pt>
                <c:pt idx="372">
                  <c:v>1.0127179598879947</c:v>
                </c:pt>
                <c:pt idx="373">
                  <c:v>1.0127581612550283</c:v>
                </c:pt>
                <c:pt idx="374">
                  <c:v>1.0227886342165697</c:v>
                </c:pt>
                <c:pt idx="375">
                  <c:v>1.0122481202557012</c:v>
                </c:pt>
                <c:pt idx="376">
                  <c:v>1.0198542410586748</c:v>
                </c:pt>
                <c:pt idx="377">
                  <c:v>1.018099078986108</c:v>
                </c:pt>
                <c:pt idx="378">
                  <c:v>1.0195815966164621</c:v>
                </c:pt>
                <c:pt idx="379">
                  <c:v>0.63544096292553487</c:v>
                </c:pt>
                <c:pt idx="380">
                  <c:v>1.0297283030903819</c:v>
                </c:pt>
                <c:pt idx="381">
                  <c:v>1.0033782041486514</c:v>
                </c:pt>
                <c:pt idx="382">
                  <c:v>1.0075683289115003</c:v>
                </c:pt>
                <c:pt idx="383">
                  <c:v>1.0094076952524376</c:v>
                </c:pt>
                <c:pt idx="384">
                  <c:v>0.99718291085490118</c:v>
                </c:pt>
                <c:pt idx="385">
                  <c:v>1.0066156760405525</c:v>
                </c:pt>
                <c:pt idx="386">
                  <c:v>0.99978507597411981</c:v>
                </c:pt>
                <c:pt idx="387">
                  <c:v>0.99533361117790431</c:v>
                </c:pt>
                <c:pt idx="388">
                  <c:v>0.99651125184964129</c:v>
                </c:pt>
                <c:pt idx="389">
                  <c:v>0.99059617561786328</c:v>
                </c:pt>
                <c:pt idx="390">
                  <c:v>0.99824880486801393</c:v>
                </c:pt>
                <c:pt idx="391">
                  <c:v>0.9939208879953364</c:v>
                </c:pt>
                <c:pt idx="392">
                  <c:v>1.0056447512083937</c:v>
                </c:pt>
                <c:pt idx="393">
                  <c:v>1.0020556360832242</c:v>
                </c:pt>
                <c:pt idx="394">
                  <c:v>1.0114589746494866</c:v>
                </c:pt>
                <c:pt idx="395">
                  <c:v>1.0146304388384102</c:v>
                </c:pt>
                <c:pt idx="396">
                  <c:v>1.0259962440812342</c:v>
                </c:pt>
                <c:pt idx="397">
                  <c:v>1.0118307620653175</c:v>
                </c:pt>
                <c:pt idx="398">
                  <c:v>1.0143814896142835</c:v>
                </c:pt>
                <c:pt idx="399">
                  <c:v>1.0145088599553744</c:v>
                </c:pt>
                <c:pt idx="400">
                  <c:v>1.0319196400409849</c:v>
                </c:pt>
                <c:pt idx="401">
                  <c:v>1.0380031998965711</c:v>
                </c:pt>
                <c:pt idx="402">
                  <c:v>1.0536979151902419</c:v>
                </c:pt>
                <c:pt idx="403">
                  <c:v>1.0559155698397555</c:v>
                </c:pt>
                <c:pt idx="404">
                  <c:v>1.0691595997849423</c:v>
                </c:pt>
                <c:pt idx="405">
                  <c:v>1.0508565408672126</c:v>
                </c:pt>
                <c:pt idx="406">
                  <c:v>1.0331974821927454</c:v>
                </c:pt>
                <c:pt idx="407">
                  <c:v>1.0378139567898819</c:v>
                </c:pt>
                <c:pt idx="408">
                  <c:v>1.0295736733277407</c:v>
                </c:pt>
                <c:pt idx="409">
                  <c:v>1.0030913925637652</c:v>
                </c:pt>
                <c:pt idx="410">
                  <c:v>1.0073225267726678</c:v>
                </c:pt>
                <c:pt idx="411">
                  <c:v>1.0127881961976046</c:v>
                </c:pt>
                <c:pt idx="412">
                  <c:v>1.0025705158132558</c:v>
                </c:pt>
                <c:pt idx="413">
                  <c:v>0.99842710768767795</c:v>
                </c:pt>
                <c:pt idx="414">
                  <c:v>0.99651670123282565</c:v>
                </c:pt>
                <c:pt idx="415">
                  <c:v>0.99846041513974781</c:v>
                </c:pt>
                <c:pt idx="416">
                  <c:v>0.98245919039818086</c:v>
                </c:pt>
                <c:pt idx="417">
                  <c:v>0.98058806457061487</c:v>
                </c:pt>
                <c:pt idx="418">
                  <c:v>0.97732852949355675</c:v>
                </c:pt>
                <c:pt idx="419">
                  <c:v>0.97813259232240291</c:v>
                </c:pt>
                <c:pt idx="420">
                  <c:v>0.98032731961381592</c:v>
                </c:pt>
                <c:pt idx="421">
                  <c:v>0.98690401763271274</c:v>
                </c:pt>
                <c:pt idx="422">
                  <c:v>0.98445713056986306</c:v>
                </c:pt>
                <c:pt idx="423">
                  <c:v>0.98555895245899638</c:v>
                </c:pt>
                <c:pt idx="424">
                  <c:v>0.98675654219359243</c:v>
                </c:pt>
                <c:pt idx="425">
                  <c:v>0.96169520385090179</c:v>
                </c:pt>
                <c:pt idx="426">
                  <c:v>0.93332699040101363</c:v>
                </c:pt>
                <c:pt idx="427">
                  <c:v>0.93397325872048076</c:v>
                </c:pt>
                <c:pt idx="428">
                  <c:v>0.91701669237045658</c:v>
                </c:pt>
                <c:pt idx="429">
                  <c:v>0.91323916433217434</c:v>
                </c:pt>
                <c:pt idx="430">
                  <c:v>0.90858352102121864</c:v>
                </c:pt>
                <c:pt idx="431">
                  <c:v>0.90586706983286469</c:v>
                </c:pt>
                <c:pt idx="432">
                  <c:v>0.89203335627672387</c:v>
                </c:pt>
                <c:pt idx="433">
                  <c:v>0.88817315976332156</c:v>
                </c:pt>
                <c:pt idx="434">
                  <c:v>0.85086455164108732</c:v>
                </c:pt>
                <c:pt idx="435">
                  <c:v>0.78772408878843236</c:v>
                </c:pt>
                <c:pt idx="436">
                  <c:v>0.75409581178895446</c:v>
                </c:pt>
                <c:pt idx="437">
                  <c:v>0.72358043044271247</c:v>
                </c:pt>
                <c:pt idx="438">
                  <c:v>0.70078636142578321</c:v>
                </c:pt>
                <c:pt idx="439">
                  <c:v>0.67086794562816554</c:v>
                </c:pt>
                <c:pt idx="440">
                  <c:v>0.65306160557702975</c:v>
                </c:pt>
                <c:pt idx="441">
                  <c:v>0.63076674419879442</c:v>
                </c:pt>
                <c:pt idx="442">
                  <c:v>0.60949166104252384</c:v>
                </c:pt>
                <c:pt idx="443">
                  <c:v>0.59077348493396376</c:v>
                </c:pt>
                <c:pt idx="444">
                  <c:v>0.57563667889919246</c:v>
                </c:pt>
                <c:pt idx="445">
                  <c:v>0.5481764869754725</c:v>
                </c:pt>
                <c:pt idx="446">
                  <c:v>0.50366358576807824</c:v>
                </c:pt>
                <c:pt idx="447">
                  <c:v>0.46513737223617396</c:v>
                </c:pt>
                <c:pt idx="448">
                  <c:v>0.43168216050974895</c:v>
                </c:pt>
                <c:pt idx="449">
                  <c:v>0.3907768529105563</c:v>
                </c:pt>
                <c:pt idx="450">
                  <c:v>0.37140847018568807</c:v>
                </c:pt>
                <c:pt idx="451">
                  <c:v>0.352692841548299</c:v>
                </c:pt>
                <c:pt idx="452">
                  <c:v>0.31669218904888086</c:v>
                </c:pt>
                <c:pt idx="453">
                  <c:v>0.29274389199012335</c:v>
                </c:pt>
                <c:pt idx="454">
                  <c:v>0.27245523224786511</c:v>
                </c:pt>
                <c:pt idx="455">
                  <c:v>0.25431483082107859</c:v>
                </c:pt>
                <c:pt idx="456">
                  <c:v>0.24164149562576712</c:v>
                </c:pt>
                <c:pt idx="457">
                  <c:v>0.23509907600958616</c:v>
                </c:pt>
                <c:pt idx="458">
                  <c:v>0.20514253256780918</c:v>
                </c:pt>
                <c:pt idx="459">
                  <c:v>0.19539924372190839</c:v>
                </c:pt>
                <c:pt idx="460">
                  <c:v>0.17899437408705349</c:v>
                </c:pt>
                <c:pt idx="461">
                  <c:v>0.16229308342224352</c:v>
                </c:pt>
                <c:pt idx="462">
                  <c:v>0.15088538677457214</c:v>
                </c:pt>
                <c:pt idx="463">
                  <c:v>0.13456096720337374</c:v>
                </c:pt>
                <c:pt idx="464">
                  <c:v>0.12504413803725431</c:v>
                </c:pt>
                <c:pt idx="465">
                  <c:v>0.12031668183751973</c:v>
                </c:pt>
                <c:pt idx="466">
                  <c:v>0.11225975292268235</c:v>
                </c:pt>
                <c:pt idx="467">
                  <c:v>0.10470279696395018</c:v>
                </c:pt>
                <c:pt idx="468">
                  <c:v>9.579570957825069E-2</c:v>
                </c:pt>
                <c:pt idx="469">
                  <c:v>8.2237437442078357E-2</c:v>
                </c:pt>
                <c:pt idx="470">
                  <c:v>8.4359431982026528E-2</c:v>
                </c:pt>
                <c:pt idx="471">
                  <c:v>7.6787629193688575E-2</c:v>
                </c:pt>
                <c:pt idx="472">
                  <c:v>7.0227744560556499E-2</c:v>
                </c:pt>
                <c:pt idx="473">
                  <c:v>6.5204080417160318E-2</c:v>
                </c:pt>
                <c:pt idx="474">
                  <c:v>5.9269361246801669E-2</c:v>
                </c:pt>
                <c:pt idx="475">
                  <c:v>6.0102297258643689E-2</c:v>
                </c:pt>
                <c:pt idx="476">
                  <c:v>4.8479606469557589E-2</c:v>
                </c:pt>
                <c:pt idx="477">
                  <c:v>5.3430673852704023E-2</c:v>
                </c:pt>
                <c:pt idx="478">
                  <c:v>4.12916416407417E-2</c:v>
                </c:pt>
                <c:pt idx="479">
                  <c:v>5.0437649007674584E-2</c:v>
                </c:pt>
                <c:pt idx="480">
                  <c:v>3.8770456739606295E-2</c:v>
                </c:pt>
                <c:pt idx="481">
                  <c:v>3.5879275758528478E-2</c:v>
                </c:pt>
                <c:pt idx="482">
                  <c:v>3.6892177632165374E-2</c:v>
                </c:pt>
                <c:pt idx="483">
                  <c:v>3.6615221952472153E-2</c:v>
                </c:pt>
                <c:pt idx="484">
                  <c:v>3.1179126735430614E-2</c:v>
                </c:pt>
                <c:pt idx="485">
                  <c:v>3.2088523183771957E-2</c:v>
                </c:pt>
                <c:pt idx="486">
                  <c:v>2.6388043198397736E-2</c:v>
                </c:pt>
                <c:pt idx="487">
                  <c:v>2.3516615535346709E-2</c:v>
                </c:pt>
                <c:pt idx="488">
                  <c:v>2.2912153872884464E-2</c:v>
                </c:pt>
                <c:pt idx="489">
                  <c:v>2.3575150495279307E-2</c:v>
                </c:pt>
                <c:pt idx="490">
                  <c:v>2.6069142984679793E-2</c:v>
                </c:pt>
                <c:pt idx="491">
                  <c:v>1.6900960112694267E-2</c:v>
                </c:pt>
                <c:pt idx="492">
                  <c:v>1.8196550591730518E-2</c:v>
                </c:pt>
                <c:pt idx="493">
                  <c:v>1.4303181008403948E-2</c:v>
                </c:pt>
                <c:pt idx="494">
                  <c:v>1.9850355235097622E-2</c:v>
                </c:pt>
                <c:pt idx="495">
                  <c:v>1.8864305486049497E-2</c:v>
                </c:pt>
                <c:pt idx="496">
                  <c:v>1.9832583320023869E-2</c:v>
                </c:pt>
                <c:pt idx="497">
                  <c:v>1.436936453056642E-2</c:v>
                </c:pt>
                <c:pt idx="498">
                  <c:v>1.4127861194421183E-2</c:v>
                </c:pt>
                <c:pt idx="499">
                  <c:v>1.1637597692887242E-2</c:v>
                </c:pt>
                <c:pt idx="500">
                  <c:v>1.4764723566053239E-2</c:v>
                </c:pt>
                <c:pt idx="501">
                  <c:v>9.1017162955844104E-3</c:v>
                </c:pt>
                <c:pt idx="502">
                  <c:v>1.1974037160688018E-2</c:v>
                </c:pt>
                <c:pt idx="503">
                  <c:v>8.0979341151374215E-3</c:v>
                </c:pt>
                <c:pt idx="504">
                  <c:v>1.045714523997055E-2</c:v>
                </c:pt>
                <c:pt idx="505">
                  <c:v>6.64787281172044E-3</c:v>
                </c:pt>
                <c:pt idx="506">
                  <c:v>7.5602354747767043E-3</c:v>
                </c:pt>
                <c:pt idx="507">
                  <c:v>9.7390264152544398E-3</c:v>
                </c:pt>
                <c:pt idx="508">
                  <c:v>1.2413515924405415E-2</c:v>
                </c:pt>
                <c:pt idx="509">
                  <c:v>7.2375610998455442E-3</c:v>
                </c:pt>
                <c:pt idx="510">
                  <c:v>8.2179105832065232E-3</c:v>
                </c:pt>
                <c:pt idx="511">
                  <c:v>7.9716496649599611E-3</c:v>
                </c:pt>
                <c:pt idx="512">
                  <c:v>7.6544965624573752E-3</c:v>
                </c:pt>
                <c:pt idx="513">
                  <c:v>0</c:v>
                </c:pt>
                <c:pt idx="514">
                  <c:v>5.9487512825611268E-3</c:v>
                </c:pt>
                <c:pt idx="515">
                  <c:v>4.041814926197978E-3</c:v>
                </c:pt>
                <c:pt idx="516">
                  <c:v>4.5267480352818275E-3</c:v>
                </c:pt>
                <c:pt idx="517">
                  <c:v>8.2135765415451024E-3</c:v>
                </c:pt>
                <c:pt idx="518">
                  <c:v>0</c:v>
                </c:pt>
                <c:pt idx="519">
                  <c:v>3.2067395648120323E-3</c:v>
                </c:pt>
                <c:pt idx="520">
                  <c:v>5.9597779653703916E-3</c:v>
                </c:pt>
                <c:pt idx="521">
                  <c:v>2.7459793327947986E-3</c:v>
                </c:pt>
                <c:pt idx="522">
                  <c:v>3.3127305651237714E-3</c:v>
                </c:pt>
                <c:pt idx="523">
                  <c:v>4.2351533525308079E-4</c:v>
                </c:pt>
                <c:pt idx="524">
                  <c:v>4.35704517351178E-3</c:v>
                </c:pt>
                <c:pt idx="525">
                  <c:v>8.7051658212527604E-4</c:v>
                </c:pt>
                <c:pt idx="526">
                  <c:v>1.5557936235697052E-3</c:v>
                </c:pt>
                <c:pt idx="527">
                  <c:v>5.8097126819601662E-3</c:v>
                </c:pt>
                <c:pt idx="528">
                  <c:v>2.741051172641039E-3</c:v>
                </c:pt>
                <c:pt idx="529">
                  <c:v>0</c:v>
                </c:pt>
                <c:pt idx="530">
                  <c:v>2.8506240502197489E-3</c:v>
                </c:pt>
                <c:pt idx="531">
                  <c:v>1.7723298068519685E-3</c:v>
                </c:pt>
                <c:pt idx="532">
                  <c:v>1.7645392247581399E-3</c:v>
                </c:pt>
                <c:pt idx="533">
                  <c:v>0</c:v>
                </c:pt>
                <c:pt idx="534">
                  <c:v>2.7143021401792714E-3</c:v>
                </c:pt>
                <c:pt idx="535">
                  <c:v>0</c:v>
                </c:pt>
                <c:pt idx="536">
                  <c:v>4.958851397727935E-3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16704"/>
        <c:axId val="81015168"/>
      </c:scatterChart>
      <c:valAx>
        <c:axId val="81011840"/>
        <c:scaling>
          <c:orientation val="minMax"/>
          <c:max val="450"/>
          <c:min val="150"/>
        </c:scaling>
        <c:delete val="0"/>
        <c:axPos val="b"/>
        <c:numFmt formatCode="General" sourceLinked="1"/>
        <c:majorTickMark val="out"/>
        <c:minorTickMark val="none"/>
        <c:tickLblPos val="nextTo"/>
        <c:crossAx val="81013376"/>
        <c:crosses val="autoZero"/>
        <c:crossBetween val="midCat"/>
      </c:valAx>
      <c:valAx>
        <c:axId val="81013376"/>
        <c:scaling>
          <c:logBase val="10"/>
          <c:orientation val="minMax"/>
          <c:max val="1.0000000000000026E-7"/>
          <c:min val="1.0000000000000012E-1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1011840"/>
        <c:crosses val="autoZero"/>
        <c:crossBetween val="midCat"/>
      </c:valAx>
      <c:valAx>
        <c:axId val="81015168"/>
        <c:scaling>
          <c:orientation val="minMax"/>
          <c:max val="2"/>
        </c:scaling>
        <c:delete val="0"/>
        <c:axPos val="r"/>
        <c:numFmt formatCode="General" sourceLinked="1"/>
        <c:majorTickMark val="out"/>
        <c:minorTickMark val="none"/>
        <c:tickLblPos val="nextTo"/>
        <c:crossAx val="81016704"/>
        <c:crosses val="max"/>
        <c:crossBetween val="midCat"/>
      </c:valAx>
      <c:valAx>
        <c:axId val="81016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810151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13046538332625"/>
          <c:y val="0.33079512119808546"/>
          <c:w val="0.2403364655584439"/>
          <c:h val="0.3965068418735240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209"/>
        </c:manualLayout>
      </c:layout>
      <c:scatterChart>
        <c:scatterStyle val="lineMarker"/>
        <c:varyColors val="0"/>
        <c:ser>
          <c:idx val="5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0.37910160967730827</c:v>
                </c:pt>
                <c:pt idx="1">
                  <c:v>0.43895977323912405</c:v>
                </c:pt>
                <c:pt idx="2">
                  <c:v>0.97768342484480786</c:v>
                </c:pt>
                <c:pt idx="3">
                  <c:v>1.2969272224012547</c:v>
                </c:pt>
                <c:pt idx="4">
                  <c:v>83.525215744325394</c:v>
                </c:pt>
                <c:pt idx="5">
                  <c:v>142.41040828018748</c:v>
                </c:pt>
                <c:pt idx="6">
                  <c:v>220.85212595092915</c:v>
                </c:pt>
                <c:pt idx="7">
                  <c:v>267.94525229380758</c:v>
                </c:pt>
                <c:pt idx="8">
                  <c:v>268.56384809023388</c:v>
                </c:pt>
                <c:pt idx="9">
                  <c:v>292.25006722688045</c:v>
                </c:pt>
                <c:pt idx="10">
                  <c:v>302.62649769472733</c:v>
                </c:pt>
                <c:pt idx="11">
                  <c:v>286.40334516003298</c:v>
                </c:pt>
                <c:pt idx="12">
                  <c:v>293.56707603881659</c:v>
                </c:pt>
                <c:pt idx="13">
                  <c:v>295.86186389313133</c:v>
                </c:pt>
                <c:pt idx="14">
                  <c:v>290.41423660453319</c:v>
                </c:pt>
                <c:pt idx="15">
                  <c:v>288.29904022789395</c:v>
                </c:pt>
                <c:pt idx="16">
                  <c:v>288.87772605280441</c:v>
                </c:pt>
                <c:pt idx="17">
                  <c:v>284.2282842715066</c:v>
                </c:pt>
                <c:pt idx="18">
                  <c:v>282.45231694329709</c:v>
                </c:pt>
                <c:pt idx="19">
                  <c:v>279.73847892097098</c:v>
                </c:pt>
                <c:pt idx="20">
                  <c:v>285.28588271587716</c:v>
                </c:pt>
                <c:pt idx="21">
                  <c:v>288.59836048438348</c:v>
                </c:pt>
                <c:pt idx="22">
                  <c:v>291.75120022799894</c:v>
                </c:pt>
                <c:pt idx="23">
                  <c:v>289.83555082718016</c:v>
                </c:pt>
                <c:pt idx="24">
                  <c:v>296.44054948013758</c:v>
                </c:pt>
                <c:pt idx="25">
                  <c:v>288.97749946908988</c:v>
                </c:pt>
                <c:pt idx="26">
                  <c:v>301.96799363162762</c:v>
                </c:pt>
                <c:pt idx="27">
                  <c:v>295.26322361124835</c:v>
                </c:pt>
                <c:pt idx="28">
                  <c:v>287.68044501608051</c:v>
                </c:pt>
                <c:pt idx="29">
                  <c:v>288.05958401927575</c:v>
                </c:pt>
                <c:pt idx="30">
                  <c:v>277.28405157390551</c:v>
                </c:pt>
                <c:pt idx="31">
                  <c:v>278.14210344383901</c:v>
                </c:pt>
                <c:pt idx="32">
                  <c:v>263.59512658349445</c:v>
                </c:pt>
                <c:pt idx="33">
                  <c:v>268.50398398159433</c:v>
                </c:pt>
                <c:pt idx="34">
                  <c:v>271.61691742962608</c:v>
                </c:pt>
                <c:pt idx="35">
                  <c:v>281.57431056460263</c:v>
                </c:pt>
                <c:pt idx="36">
                  <c:v>273.69220615998012</c:v>
                </c:pt>
                <c:pt idx="37">
                  <c:v>272.93392760776879</c:v>
                </c:pt>
                <c:pt idx="38">
                  <c:v>281.03553390396308</c:v>
                </c:pt>
                <c:pt idx="39">
                  <c:v>283.45005141716825</c:v>
                </c:pt>
                <c:pt idx="40">
                  <c:v>277.4037797439226</c:v>
                </c:pt>
                <c:pt idx="41">
                  <c:v>264.79240896252014</c:v>
                </c:pt>
                <c:pt idx="42">
                  <c:v>278.72078956863612</c:v>
                </c:pt>
                <c:pt idx="43">
                  <c:v>269.68131142398545</c:v>
                </c:pt>
                <c:pt idx="44">
                  <c:v>273.79197965175536</c:v>
                </c:pt>
                <c:pt idx="45">
                  <c:v>278.52124263088376</c:v>
                </c:pt>
                <c:pt idx="46">
                  <c:v>280.37702907685832</c:v>
                </c:pt>
                <c:pt idx="47">
                  <c:v>284.64733271864196</c:v>
                </c:pt>
                <c:pt idx="48">
                  <c:v>278.52124263088416</c:v>
                </c:pt>
                <c:pt idx="49">
                  <c:v>270.45954478589033</c:v>
                </c:pt>
                <c:pt idx="50">
                  <c:v>277.38382504896765</c:v>
                </c:pt>
                <c:pt idx="51">
                  <c:v>272.63460711951245</c:v>
                </c:pt>
                <c:pt idx="52">
                  <c:v>274.35071119730884</c:v>
                </c:pt>
                <c:pt idx="53">
                  <c:v>267.44638470459387</c:v>
                </c:pt>
                <c:pt idx="54">
                  <c:v>269.940722547495</c:v>
                </c:pt>
                <c:pt idx="55">
                  <c:v>261.63956525033109</c:v>
                </c:pt>
                <c:pt idx="56">
                  <c:v>271.8763285313986</c:v>
                </c:pt>
                <c:pt idx="57">
                  <c:v>278.10219405532473</c:v>
                </c:pt>
                <c:pt idx="58">
                  <c:v>275.46817424534959</c:v>
                </c:pt>
                <c:pt idx="59">
                  <c:v>283.19064045883533</c:v>
                </c:pt>
                <c:pt idx="60">
                  <c:v>276.32622618921749</c:v>
                </c:pt>
                <c:pt idx="61">
                  <c:v>272.65456181885435</c:v>
                </c:pt>
                <c:pt idx="62">
                  <c:v>264.01417542230723</c:v>
                </c:pt>
                <c:pt idx="63">
                  <c:v>269.62144731815414</c:v>
                </c:pt>
                <c:pt idx="64">
                  <c:v>268.70353100981384</c:v>
                </c:pt>
                <c:pt idx="65">
                  <c:v>261.8590670395011</c:v>
                </c:pt>
                <c:pt idx="66">
                  <c:v>272.81419941294797</c:v>
                </c:pt>
                <c:pt idx="67">
                  <c:v>261.59965583393472</c:v>
                </c:pt>
                <c:pt idx="68">
                  <c:v>268.34434635782833</c:v>
                </c:pt>
                <c:pt idx="69">
                  <c:v>274.01148133206561</c:v>
                </c:pt>
                <c:pt idx="70">
                  <c:v>275.86726817702288</c:v>
                </c:pt>
                <c:pt idx="71">
                  <c:v>275.88722287341113</c:v>
                </c:pt>
                <c:pt idx="72">
                  <c:v>271.13800461859756</c:v>
                </c:pt>
                <c:pt idx="73">
                  <c:v>272.65456181885469</c:v>
                </c:pt>
                <c:pt idx="74">
                  <c:v>278.52124263088376</c:v>
                </c:pt>
                <c:pt idx="75">
                  <c:v>282.07317782999064</c:v>
                </c:pt>
                <c:pt idx="76">
                  <c:v>279.85820707673179</c:v>
                </c:pt>
                <c:pt idx="77">
                  <c:v>279.47906791440533</c:v>
                </c:pt>
                <c:pt idx="78">
                  <c:v>269.12257976366595</c:v>
                </c:pt>
                <c:pt idx="79">
                  <c:v>267.3865205932064</c:v>
                </c:pt>
                <c:pt idx="80">
                  <c:v>272.41510542558024</c:v>
                </c:pt>
                <c:pt idx="81">
                  <c:v>279.23961159772307</c:v>
                </c:pt>
                <c:pt idx="82">
                  <c:v>281.01557921254954</c:v>
                </c:pt>
                <c:pt idx="83">
                  <c:v>283.07091232306266</c:v>
                </c:pt>
                <c:pt idx="84">
                  <c:v>281.41467303703848</c:v>
                </c:pt>
                <c:pt idx="85">
                  <c:v>284.32805771212145</c:v>
                </c:pt>
                <c:pt idx="86">
                  <c:v>287.89994654517392</c:v>
                </c:pt>
                <c:pt idx="87">
                  <c:v>291.17251449238773</c:v>
                </c:pt>
                <c:pt idx="88">
                  <c:v>276.70536540919335</c:v>
                </c:pt>
                <c:pt idx="89">
                  <c:v>270.73891060177118</c:v>
                </c:pt>
                <c:pt idx="90">
                  <c:v>289.07727288484347</c:v>
                </c:pt>
                <c:pt idx="91">
                  <c:v>269.34208148893435</c:v>
                </c:pt>
                <c:pt idx="92">
                  <c:v>269.70126612589547</c:v>
                </c:pt>
                <c:pt idx="93">
                  <c:v>271.45727982706507</c:v>
                </c:pt>
                <c:pt idx="94">
                  <c:v>282.71172791136956</c:v>
                </c:pt>
                <c:pt idx="95">
                  <c:v>267.88538818363941</c:v>
                </c:pt>
                <c:pt idx="96">
                  <c:v>276.76522949593641</c:v>
                </c:pt>
                <c:pt idx="97">
                  <c:v>282.1130872106807</c:v>
                </c:pt>
                <c:pt idx="98">
                  <c:v>282.77159198044029</c:v>
                </c:pt>
                <c:pt idx="99">
                  <c:v>289.05731820173514</c:v>
                </c:pt>
                <c:pt idx="100">
                  <c:v>279.37929444946201</c:v>
                </c:pt>
                <c:pt idx="101">
                  <c:v>284.90674365756445</c:v>
                </c:pt>
                <c:pt idx="102">
                  <c:v>278.14210344383901</c:v>
                </c:pt>
                <c:pt idx="103">
                  <c:v>286.68271076087262</c:v>
                </c:pt>
                <c:pt idx="104">
                  <c:v>271.21782342113158</c:v>
                </c:pt>
                <c:pt idx="105">
                  <c:v>281.49449180098048</c:v>
                </c:pt>
                <c:pt idx="106">
                  <c:v>277.48359852355321</c:v>
                </c:pt>
                <c:pt idx="107">
                  <c:v>281.21512612578937</c:v>
                </c:pt>
                <c:pt idx="108">
                  <c:v>272.71442591677311</c:v>
                </c:pt>
                <c:pt idx="109">
                  <c:v>276.18654331698974</c:v>
                </c:pt>
                <c:pt idx="110">
                  <c:v>277.54346260807591</c:v>
                </c:pt>
                <c:pt idx="111">
                  <c:v>283.98882801194191</c:v>
                </c:pt>
                <c:pt idx="112">
                  <c:v>286.36343578814996</c:v>
                </c:pt>
                <c:pt idx="113">
                  <c:v>285.22601865453373</c:v>
                </c:pt>
                <c:pt idx="114">
                  <c:v>291.23237853484312</c:v>
                </c:pt>
                <c:pt idx="115">
                  <c:v>278.68088018124052</c:v>
                </c:pt>
                <c:pt idx="116">
                  <c:v>285.50538427254327</c:v>
                </c:pt>
                <c:pt idx="117">
                  <c:v>285.62511239330468</c:v>
                </c:pt>
                <c:pt idx="118">
                  <c:v>270.24004307105412</c:v>
                </c:pt>
                <c:pt idx="119">
                  <c:v>267.68584114868497</c:v>
                </c:pt>
                <c:pt idx="120">
                  <c:v>280.89585106365269</c:v>
                </c:pt>
                <c:pt idx="121">
                  <c:v>281.73394809088796</c:v>
                </c:pt>
                <c:pt idx="122">
                  <c:v>287.87999186081646</c:v>
                </c:pt>
                <c:pt idx="123">
                  <c:v>287.87999186081606</c:v>
                </c:pt>
                <c:pt idx="124">
                  <c:v>285.18610928020178</c:v>
                </c:pt>
                <c:pt idx="125">
                  <c:v>282.07317782999064</c:v>
                </c:pt>
                <c:pt idx="126">
                  <c:v>285.80470457304813</c:v>
                </c:pt>
                <c:pt idx="127">
                  <c:v>278.48133324310174</c:v>
                </c:pt>
                <c:pt idx="128">
                  <c:v>288.47863238235942</c:v>
                </c:pt>
                <c:pt idx="129">
                  <c:v>284.78701553234015</c:v>
                </c:pt>
                <c:pt idx="130">
                  <c:v>286.00425143745701</c:v>
                </c:pt>
                <c:pt idx="131">
                  <c:v>286.64280138957491</c:v>
                </c:pt>
                <c:pt idx="132">
                  <c:v>285.76479519991699</c:v>
                </c:pt>
                <c:pt idx="133">
                  <c:v>286.56298264672847</c:v>
                </c:pt>
                <c:pt idx="134">
                  <c:v>293.14802779074125</c:v>
                </c:pt>
                <c:pt idx="135">
                  <c:v>291.59156278550404</c:v>
                </c:pt>
                <c:pt idx="136">
                  <c:v>283.76932643808857</c:v>
                </c:pt>
                <c:pt idx="137">
                  <c:v>284.74710615710075</c:v>
                </c:pt>
                <c:pt idx="138">
                  <c:v>294.56480992409308</c:v>
                </c:pt>
                <c:pt idx="139">
                  <c:v>296.77977895356116</c:v>
                </c:pt>
                <c:pt idx="140">
                  <c:v>294.96390346289792</c:v>
                </c:pt>
                <c:pt idx="141">
                  <c:v>306.87684151691019</c:v>
                </c:pt>
                <c:pt idx="142">
                  <c:v>291.17251449238773</c:v>
                </c:pt>
                <c:pt idx="143">
                  <c:v>290.19473510489746</c:v>
                </c:pt>
                <c:pt idx="144">
                  <c:v>281.07544328673032</c:v>
                </c:pt>
                <c:pt idx="145">
                  <c:v>289.33668376331588</c:v>
                </c:pt>
                <c:pt idx="146">
                  <c:v>285.68497645340568</c:v>
                </c:pt>
                <c:pt idx="147">
                  <c:v>282.19290597181919</c:v>
                </c:pt>
                <c:pt idx="148">
                  <c:v>291.45188002218833</c:v>
                </c:pt>
                <c:pt idx="149">
                  <c:v>287.22148726520061</c:v>
                </c:pt>
                <c:pt idx="150">
                  <c:v>292.68907017470292</c:v>
                </c:pt>
                <c:pt idx="151">
                  <c:v>294.4650365380237</c:v>
                </c:pt>
                <c:pt idx="152">
                  <c:v>303.28500173351983</c:v>
                </c:pt>
                <c:pt idx="153">
                  <c:v>302.08772164490756</c:v>
                </c:pt>
                <c:pt idx="154">
                  <c:v>306.87684151690985</c:v>
                </c:pt>
                <c:pt idx="155">
                  <c:v>305.26051370395504</c:v>
                </c:pt>
                <c:pt idx="156">
                  <c:v>305.93897230995486</c:v>
                </c:pt>
                <c:pt idx="157">
                  <c:v>302.02785763836755</c:v>
                </c:pt>
                <c:pt idx="158">
                  <c:v>316.25553088720517</c:v>
                </c:pt>
                <c:pt idx="159">
                  <c:v>307.43557208484532</c:v>
                </c:pt>
                <c:pt idx="160">
                  <c:v>291.19246917322783</c:v>
                </c:pt>
                <c:pt idx="161">
                  <c:v>290.09496169511544</c:v>
                </c:pt>
                <c:pt idx="162">
                  <c:v>282.65186384211711</c:v>
                </c:pt>
                <c:pt idx="163">
                  <c:v>280.01784461664772</c:v>
                </c:pt>
                <c:pt idx="164">
                  <c:v>286.08407018263841</c:v>
                </c:pt>
                <c:pt idx="165">
                  <c:v>294.54485524692319</c:v>
                </c:pt>
                <c:pt idx="166">
                  <c:v>306.65734021757618</c:v>
                </c:pt>
                <c:pt idx="167">
                  <c:v>313.16255940030243</c:v>
                </c:pt>
                <c:pt idx="168">
                  <c:v>318.94940885253271</c:v>
                </c:pt>
                <c:pt idx="169">
                  <c:v>324.47684612578132</c:v>
                </c:pt>
                <c:pt idx="170">
                  <c:v>329.42559728270533</c:v>
                </c:pt>
                <c:pt idx="171">
                  <c:v>315.21788889864951</c:v>
                </c:pt>
                <c:pt idx="172">
                  <c:v>317.333082120683</c:v>
                </c:pt>
                <c:pt idx="173">
                  <c:v>309.98976874425006</c:v>
                </c:pt>
                <c:pt idx="174">
                  <c:v>306.87684151690985</c:v>
                </c:pt>
                <c:pt idx="175">
                  <c:v>303.82377774717042</c:v>
                </c:pt>
                <c:pt idx="176">
                  <c:v>305.14078571198002</c:v>
                </c:pt>
                <c:pt idx="177">
                  <c:v>305.18069504272745</c:v>
                </c:pt>
                <c:pt idx="178">
                  <c:v>303.82377774717042</c:v>
                </c:pt>
                <c:pt idx="179">
                  <c:v>308.69271579875664</c:v>
                </c:pt>
                <c:pt idx="180">
                  <c:v>316.73444255435078</c:v>
                </c:pt>
                <c:pt idx="181">
                  <c:v>313.56165252502149</c:v>
                </c:pt>
                <c:pt idx="182">
                  <c:v>320.06686922662999</c:v>
                </c:pt>
                <c:pt idx="183">
                  <c:v>320.74532727821691</c:v>
                </c:pt>
                <c:pt idx="184">
                  <c:v>315.65689128562786</c:v>
                </c:pt>
                <c:pt idx="185">
                  <c:v>327.56981574448429</c:v>
                </c:pt>
                <c:pt idx="186">
                  <c:v>313.16255940030243</c:v>
                </c:pt>
                <c:pt idx="187">
                  <c:v>310.48863523672952</c:v>
                </c:pt>
                <c:pt idx="188">
                  <c:v>312.02514394644226</c:v>
                </c:pt>
                <c:pt idx="189">
                  <c:v>310.44872591784235</c:v>
                </c:pt>
                <c:pt idx="190">
                  <c:v>301.987948300563</c:v>
                </c:pt>
                <c:pt idx="191">
                  <c:v>300.37162004453864</c:v>
                </c:pt>
                <c:pt idx="192">
                  <c:v>306.19838294660138</c:v>
                </c:pt>
                <c:pt idx="193">
                  <c:v>315.27775286113342</c:v>
                </c:pt>
                <c:pt idx="194">
                  <c:v>305.6995163343156</c:v>
                </c:pt>
                <c:pt idx="195">
                  <c:v>327.68954359087996</c:v>
                </c:pt>
                <c:pt idx="196">
                  <c:v>314.41970271336635</c:v>
                </c:pt>
                <c:pt idx="197">
                  <c:v>329.32582408610142</c:v>
                </c:pt>
                <c:pt idx="198">
                  <c:v>333.57616183028279</c:v>
                </c:pt>
                <c:pt idx="199">
                  <c:v>324.29725432632642</c:v>
                </c:pt>
                <c:pt idx="200">
                  <c:v>326.37253724053556</c:v>
                </c:pt>
                <c:pt idx="201">
                  <c:v>320.92491911128485</c:v>
                </c:pt>
                <c:pt idx="202">
                  <c:v>320.5457807950113</c:v>
                </c:pt>
                <c:pt idx="203">
                  <c:v>310.70813648902327</c:v>
                </c:pt>
                <c:pt idx="204">
                  <c:v>310.32899796064692</c:v>
                </c:pt>
                <c:pt idx="205">
                  <c:v>315.15802493596891</c:v>
                </c:pt>
                <c:pt idx="206">
                  <c:v>304.06323374801082</c:v>
                </c:pt>
                <c:pt idx="207">
                  <c:v>305.73942566381226</c:v>
                </c:pt>
                <c:pt idx="208">
                  <c:v>315.33761682342009</c:v>
                </c:pt>
                <c:pt idx="209">
                  <c:v>313.8410177070852</c:v>
                </c:pt>
                <c:pt idx="210">
                  <c:v>321.80292360378763</c:v>
                </c:pt>
                <c:pt idx="211">
                  <c:v>335.27230575966428</c:v>
                </c:pt>
                <c:pt idx="212">
                  <c:v>333.97525453166838</c:v>
                </c:pt>
                <c:pt idx="213">
                  <c:v>332.25915586209635</c:v>
                </c:pt>
                <c:pt idx="214">
                  <c:v>341.77751539172243</c:v>
                </c:pt>
                <c:pt idx="215">
                  <c:v>329.30586944672137</c:v>
                </c:pt>
                <c:pt idx="216">
                  <c:v>330.58296632734982</c:v>
                </c:pt>
                <c:pt idx="217">
                  <c:v>323.49906853063425</c:v>
                </c:pt>
                <c:pt idx="218">
                  <c:v>306.51765757113816</c:v>
                </c:pt>
                <c:pt idx="219">
                  <c:v>309.81017680355723</c:v>
                </c:pt>
                <c:pt idx="220">
                  <c:v>313.44192458853075</c:v>
                </c:pt>
                <c:pt idx="221">
                  <c:v>303.32491106842247</c:v>
                </c:pt>
                <c:pt idx="222">
                  <c:v>322.12219795455434</c:v>
                </c:pt>
                <c:pt idx="223">
                  <c:v>326.43240116746637</c:v>
                </c:pt>
                <c:pt idx="224">
                  <c:v>325.6541701030435</c:v>
                </c:pt>
                <c:pt idx="225">
                  <c:v>342.87501990529563</c:v>
                </c:pt>
                <c:pt idx="226">
                  <c:v>340.50041916740673</c:v>
                </c:pt>
                <c:pt idx="227">
                  <c:v>344.37161689050782</c:v>
                </c:pt>
                <c:pt idx="228">
                  <c:v>347.92354005360266</c:v>
                </c:pt>
                <c:pt idx="229">
                  <c:v>339.36300528427881</c:v>
                </c:pt>
                <c:pt idx="230">
                  <c:v>335.81108086221553</c:v>
                </c:pt>
                <c:pt idx="231">
                  <c:v>333.97525453166804</c:v>
                </c:pt>
                <c:pt idx="232">
                  <c:v>335.67139842950274</c:v>
                </c:pt>
                <c:pt idx="233">
                  <c:v>320.68546333347876</c:v>
                </c:pt>
                <c:pt idx="234">
                  <c:v>319.46822974885953</c:v>
                </c:pt>
                <c:pt idx="235">
                  <c:v>326.75167544134285</c:v>
                </c:pt>
                <c:pt idx="236">
                  <c:v>324.5367100585608</c:v>
                </c:pt>
                <c:pt idx="237">
                  <c:v>326.41244652517628</c:v>
                </c:pt>
                <c:pt idx="238">
                  <c:v>317.6523565480822</c:v>
                </c:pt>
                <c:pt idx="239">
                  <c:v>322.56120017805819</c:v>
                </c:pt>
                <c:pt idx="240">
                  <c:v>334.49407503228116</c:v>
                </c:pt>
                <c:pt idx="241">
                  <c:v>346.20744240531997</c:v>
                </c:pt>
                <c:pt idx="242">
                  <c:v>347.68408457432821</c:v>
                </c:pt>
                <c:pt idx="243">
                  <c:v>365.40378529448446</c:v>
                </c:pt>
                <c:pt idx="244">
                  <c:v>358.16026001402645</c:v>
                </c:pt>
                <c:pt idx="245">
                  <c:v>357.74121305939127</c:v>
                </c:pt>
                <c:pt idx="246">
                  <c:v>363.66773388180786</c:v>
                </c:pt>
                <c:pt idx="247">
                  <c:v>356.62375449073699</c:v>
                </c:pt>
                <c:pt idx="248">
                  <c:v>351.43555351672984</c:v>
                </c:pt>
                <c:pt idx="249">
                  <c:v>329.18614161002523</c:v>
                </c:pt>
                <c:pt idx="250">
                  <c:v>334.97298625245929</c:v>
                </c:pt>
                <c:pt idx="251">
                  <c:v>335.49180672898297</c:v>
                </c:pt>
                <c:pt idx="252">
                  <c:v>325.59430617372288</c:v>
                </c:pt>
                <c:pt idx="253">
                  <c:v>325.09544008887042</c:v>
                </c:pt>
                <c:pt idx="254">
                  <c:v>324.01788930161581</c:v>
                </c:pt>
                <c:pt idx="255">
                  <c:v>334.85325844841486</c:v>
                </c:pt>
                <c:pt idx="256">
                  <c:v>337.66686166980344</c:v>
                </c:pt>
                <c:pt idx="257">
                  <c:v>354.58838343644453</c:v>
                </c:pt>
                <c:pt idx="258">
                  <c:v>355.72579668735216</c:v>
                </c:pt>
                <c:pt idx="259">
                  <c:v>363.60787003897508</c:v>
                </c:pt>
                <c:pt idx="260">
                  <c:v>363.70764311032406</c:v>
                </c:pt>
                <c:pt idx="261">
                  <c:v>358.55935234752513</c:v>
                </c:pt>
                <c:pt idx="262">
                  <c:v>348.6219518562902</c:v>
                </c:pt>
                <c:pt idx="263">
                  <c:v>338.26550060702863</c:v>
                </c:pt>
                <c:pt idx="264">
                  <c:v>330.64283024166008</c:v>
                </c:pt>
                <c:pt idx="265">
                  <c:v>339.66232473260339</c:v>
                </c:pt>
                <c:pt idx="266">
                  <c:v>326.43240116746637</c:v>
                </c:pt>
                <c:pt idx="267">
                  <c:v>336.13035499077523</c:v>
                </c:pt>
                <c:pt idx="268">
                  <c:v>336.40971984944872</c:v>
                </c:pt>
                <c:pt idx="269">
                  <c:v>344.0124336222205</c:v>
                </c:pt>
                <c:pt idx="270">
                  <c:v>340.02150806549099</c:v>
                </c:pt>
                <c:pt idx="271">
                  <c:v>351.83464592914714</c:v>
                </c:pt>
                <c:pt idx="272">
                  <c:v>341.9970162984074</c:v>
                </c:pt>
                <c:pt idx="273">
                  <c:v>353.85006253368908</c:v>
                </c:pt>
                <c:pt idx="274">
                  <c:v>341.95710704279497</c:v>
                </c:pt>
                <c:pt idx="275">
                  <c:v>360.01603933075876</c:v>
                </c:pt>
                <c:pt idx="276">
                  <c:v>361.35299857198203</c:v>
                </c:pt>
                <c:pt idx="277">
                  <c:v>370.79153075337729</c:v>
                </c:pt>
                <c:pt idx="278">
                  <c:v>365.44369452171952</c:v>
                </c:pt>
                <c:pt idx="279">
                  <c:v>366.8804266843436</c:v>
                </c:pt>
                <c:pt idx="280">
                  <c:v>377.75569021149988</c:v>
                </c:pt>
                <c:pt idx="281">
                  <c:v>379.95069746308843</c:v>
                </c:pt>
                <c:pt idx="282">
                  <c:v>383.78198289136782</c:v>
                </c:pt>
                <c:pt idx="283">
                  <c:v>374.16386015207814</c:v>
                </c:pt>
                <c:pt idx="284">
                  <c:v>357.42193918607518</c:v>
                </c:pt>
                <c:pt idx="285">
                  <c:v>364.1067353937853</c:v>
                </c:pt>
                <c:pt idx="286">
                  <c:v>346.48680714624749</c:v>
                </c:pt>
                <c:pt idx="287">
                  <c:v>357.82103152729667</c:v>
                </c:pt>
                <c:pt idx="288">
                  <c:v>368.17747652568903</c:v>
                </c:pt>
                <c:pt idx="289">
                  <c:v>391.20509886706435</c:v>
                </c:pt>
                <c:pt idx="290">
                  <c:v>393.93888108705079</c:v>
                </c:pt>
                <c:pt idx="291">
                  <c:v>421.61594962299262</c:v>
                </c:pt>
                <c:pt idx="292">
                  <c:v>427.36288887364685</c:v>
                </c:pt>
                <c:pt idx="293">
                  <c:v>425.84633516708203</c:v>
                </c:pt>
                <c:pt idx="294">
                  <c:v>433.90801806976481</c:v>
                </c:pt>
                <c:pt idx="295">
                  <c:v>417.64497587772883</c:v>
                </c:pt>
                <c:pt idx="296">
                  <c:v>415.03091843422038</c:v>
                </c:pt>
                <c:pt idx="297">
                  <c:v>404.93387618898305</c:v>
                </c:pt>
                <c:pt idx="298">
                  <c:v>398.36880599531082</c:v>
                </c:pt>
                <c:pt idx="299">
                  <c:v>405.75201576727659</c:v>
                </c:pt>
                <c:pt idx="300">
                  <c:v>405.51256027759803</c:v>
                </c:pt>
                <c:pt idx="301">
                  <c:v>389.14977365617307</c:v>
                </c:pt>
                <c:pt idx="302">
                  <c:v>386.6554470442378</c:v>
                </c:pt>
                <c:pt idx="303">
                  <c:v>385.57789797576964</c:v>
                </c:pt>
                <c:pt idx="304">
                  <c:v>408.9248012818577</c:v>
                </c:pt>
                <c:pt idx="305">
                  <c:v>429.67762917547373</c:v>
                </c:pt>
                <c:pt idx="306">
                  <c:v>446.53933361749034</c:v>
                </c:pt>
                <c:pt idx="307">
                  <c:v>460.1285004207939</c:v>
                </c:pt>
                <c:pt idx="308">
                  <c:v>455.02008753267938</c:v>
                </c:pt>
                <c:pt idx="309">
                  <c:v>449.31303776945418</c:v>
                </c:pt>
                <c:pt idx="310">
                  <c:v>457.27497233584552</c:v>
                </c:pt>
                <c:pt idx="311">
                  <c:v>446.06042078648733</c:v>
                </c:pt>
                <c:pt idx="312">
                  <c:v>438.63727599212632</c:v>
                </c:pt>
                <c:pt idx="313">
                  <c:v>434.40688481478878</c:v>
                </c:pt>
                <c:pt idx="314">
                  <c:v>447.03820118562737</c:v>
                </c:pt>
                <c:pt idx="315">
                  <c:v>440.43319744355028</c:v>
                </c:pt>
                <c:pt idx="316">
                  <c:v>439.01641493094189</c:v>
                </c:pt>
                <c:pt idx="317">
                  <c:v>427.94157389909691</c:v>
                </c:pt>
                <c:pt idx="318">
                  <c:v>415.70937604462097</c:v>
                </c:pt>
                <c:pt idx="319">
                  <c:v>397.35112048929233</c:v>
                </c:pt>
                <c:pt idx="320">
                  <c:v>393.18060570857813</c:v>
                </c:pt>
                <c:pt idx="321">
                  <c:v>391.70396422262962</c:v>
                </c:pt>
                <c:pt idx="322">
                  <c:v>382.34525084514513</c:v>
                </c:pt>
                <c:pt idx="323">
                  <c:v>391.20509886706435</c:v>
                </c:pt>
                <c:pt idx="324">
                  <c:v>390.76609735859864</c:v>
                </c:pt>
                <c:pt idx="325">
                  <c:v>385.95703560928877</c:v>
                </c:pt>
                <c:pt idx="326">
                  <c:v>388.53118064704262</c:v>
                </c:pt>
                <c:pt idx="327">
                  <c:v>377.79559943422561</c:v>
                </c:pt>
                <c:pt idx="328">
                  <c:v>372.80694655866267</c:v>
                </c:pt>
                <c:pt idx="329">
                  <c:v>373.80467714321816</c:v>
                </c:pt>
                <c:pt idx="330">
                  <c:v>359.11808160759398</c:v>
                </c:pt>
                <c:pt idx="331">
                  <c:v>348.96118043986053</c:v>
                </c:pt>
                <c:pt idx="332">
                  <c:v>348.94122581741095</c:v>
                </c:pt>
                <c:pt idx="333">
                  <c:v>349.44009137444255</c:v>
                </c:pt>
                <c:pt idx="334">
                  <c:v>338.32536449987788</c:v>
                </c:pt>
                <c:pt idx="335">
                  <c:v>325.21516795040628</c:v>
                </c:pt>
                <c:pt idx="336">
                  <c:v>327.86913535911617</c:v>
                </c:pt>
                <c:pt idx="337">
                  <c:v>330.52310241286483</c:v>
                </c:pt>
                <c:pt idx="338">
                  <c:v>322.38160836058177</c:v>
                </c:pt>
                <c:pt idx="339">
                  <c:v>321.26414812461115</c:v>
                </c:pt>
                <c:pt idx="340">
                  <c:v>333.91539062693857</c:v>
                </c:pt>
                <c:pt idx="341">
                  <c:v>328.60745705592706</c:v>
                </c:pt>
                <c:pt idx="342">
                  <c:v>320.28637036366217</c:v>
                </c:pt>
                <c:pt idx="343">
                  <c:v>327.96890856298927</c:v>
                </c:pt>
                <c:pt idx="344">
                  <c:v>316.65462394402994</c:v>
                </c:pt>
                <c:pt idx="345">
                  <c:v>313.2623326823084</c:v>
                </c:pt>
                <c:pt idx="346">
                  <c:v>308.95212639537897</c:v>
                </c:pt>
                <c:pt idx="347">
                  <c:v>305.6995163343156</c:v>
                </c:pt>
                <c:pt idx="348">
                  <c:v>297.55801125084446</c:v>
                </c:pt>
                <c:pt idx="349">
                  <c:v>305.22060437338564</c:v>
                </c:pt>
                <c:pt idx="350">
                  <c:v>306.21833761080251</c:v>
                </c:pt>
                <c:pt idx="351">
                  <c:v>306.97661483389635</c:v>
                </c:pt>
                <c:pt idx="352">
                  <c:v>306.17842828237781</c:v>
                </c:pt>
                <c:pt idx="353">
                  <c:v>303.32491106842213</c:v>
                </c:pt>
                <c:pt idx="354">
                  <c:v>316.51494137513123</c:v>
                </c:pt>
                <c:pt idx="355">
                  <c:v>312.7834209236525</c:v>
                </c:pt>
                <c:pt idx="356">
                  <c:v>315.33761682342009</c:v>
                </c:pt>
                <c:pt idx="357">
                  <c:v>319.2487286021838</c:v>
                </c:pt>
                <c:pt idx="358">
                  <c:v>309.90995010416464</c:v>
                </c:pt>
                <c:pt idx="359">
                  <c:v>322.28183512791543</c:v>
                </c:pt>
                <c:pt idx="360">
                  <c:v>328.86686737534768</c:v>
                </c:pt>
                <c:pt idx="361">
                  <c:v>314.31992943773918</c:v>
                </c:pt>
                <c:pt idx="362">
                  <c:v>315.75666455392081</c:v>
                </c:pt>
                <c:pt idx="363">
                  <c:v>318.31086003711067</c:v>
                </c:pt>
                <c:pt idx="364">
                  <c:v>323.00020239140059</c:v>
                </c:pt>
                <c:pt idx="365">
                  <c:v>320.10677852446435</c:v>
                </c:pt>
                <c:pt idx="366">
                  <c:v>323.99793465683774</c:v>
                </c:pt>
                <c:pt idx="367">
                  <c:v>324.03784394637279</c:v>
                </c:pt>
                <c:pt idx="368">
                  <c:v>310.94759239755359</c:v>
                </c:pt>
                <c:pt idx="369">
                  <c:v>311.68591476209082</c:v>
                </c:pt>
                <c:pt idx="370">
                  <c:v>323.87820678773483</c:v>
                </c:pt>
                <c:pt idx="371">
                  <c:v>315.45734474740402</c:v>
                </c:pt>
                <c:pt idx="372">
                  <c:v>312.94305817794952</c:v>
                </c:pt>
                <c:pt idx="373">
                  <c:v>318.94940885253271</c:v>
                </c:pt>
                <c:pt idx="374">
                  <c:v>325.33489581120193</c:v>
                </c:pt>
                <c:pt idx="375">
                  <c:v>329.20609624952459</c:v>
                </c:pt>
                <c:pt idx="376">
                  <c:v>335.29226039333025</c:v>
                </c:pt>
                <c:pt idx="377">
                  <c:v>340.58023768344253</c:v>
                </c:pt>
                <c:pt idx="378">
                  <c:v>339.84191639974102</c:v>
                </c:pt>
                <c:pt idx="379">
                  <c:v>550.84396495490148</c:v>
                </c:pt>
                <c:pt idx="380">
                  <c:v>346.62648951560851</c:v>
                </c:pt>
                <c:pt idx="381">
                  <c:v>338.50495617747816</c:v>
                </c:pt>
                <c:pt idx="382">
                  <c:v>333.23693302818816</c:v>
                </c:pt>
                <c:pt idx="383">
                  <c:v>337.32763293162691</c:v>
                </c:pt>
                <c:pt idx="384">
                  <c:v>323.89816143263744</c:v>
                </c:pt>
                <c:pt idx="385">
                  <c:v>327.33036004951845</c:v>
                </c:pt>
                <c:pt idx="386">
                  <c:v>322.44147229992973</c:v>
                </c:pt>
                <c:pt idx="387">
                  <c:v>321.12446559045401</c:v>
                </c:pt>
                <c:pt idx="388">
                  <c:v>326.15303617355306</c:v>
                </c:pt>
                <c:pt idx="389">
                  <c:v>322.62106411683908</c:v>
                </c:pt>
                <c:pt idx="390">
                  <c:v>320.48591684963503</c:v>
                </c:pt>
                <c:pt idx="391">
                  <c:v>334.99294088640244</c:v>
                </c:pt>
                <c:pt idx="392">
                  <c:v>325.51448760100919</c:v>
                </c:pt>
                <c:pt idx="393">
                  <c:v>335.27230575966428</c:v>
                </c:pt>
                <c:pt idx="394">
                  <c:v>336.58931154243675</c:v>
                </c:pt>
                <c:pt idx="395">
                  <c:v>339.54259695373827</c:v>
                </c:pt>
                <c:pt idx="396">
                  <c:v>338.50495617747816</c:v>
                </c:pt>
                <c:pt idx="397">
                  <c:v>335.03285015423216</c:v>
                </c:pt>
                <c:pt idx="398">
                  <c:v>343.27411244348201</c:v>
                </c:pt>
                <c:pt idx="399">
                  <c:v>332.01970022260338</c:v>
                </c:pt>
                <c:pt idx="400">
                  <c:v>339.14350435303919</c:v>
                </c:pt>
                <c:pt idx="401">
                  <c:v>328.44781993461055</c:v>
                </c:pt>
                <c:pt idx="402">
                  <c:v>325.89362581848269</c:v>
                </c:pt>
                <c:pt idx="403">
                  <c:v>312.84328489417953</c:v>
                </c:pt>
                <c:pt idx="404">
                  <c:v>327.11085899324701</c:v>
                </c:pt>
                <c:pt idx="405">
                  <c:v>319.12900070290272</c:v>
                </c:pt>
                <c:pt idx="406">
                  <c:v>322.0822886610037</c:v>
                </c:pt>
                <c:pt idx="407">
                  <c:v>317.15349025283382</c:v>
                </c:pt>
                <c:pt idx="408">
                  <c:v>328.3480467331392</c:v>
                </c:pt>
                <c:pt idx="409">
                  <c:v>330.86233125929641</c:v>
                </c:pt>
                <c:pt idx="410">
                  <c:v>321.98251542675825</c:v>
                </c:pt>
                <c:pt idx="411">
                  <c:v>334.23466478355095</c:v>
                </c:pt>
                <c:pt idx="412">
                  <c:v>329.44555192196691</c:v>
                </c:pt>
                <c:pt idx="413">
                  <c:v>324.35711825966473</c:v>
                </c:pt>
                <c:pt idx="414">
                  <c:v>338.00609040284968</c:v>
                </c:pt>
                <c:pt idx="415">
                  <c:v>321.88274219198576</c:v>
                </c:pt>
                <c:pt idx="416">
                  <c:v>352.6527853584077</c:v>
                </c:pt>
                <c:pt idx="417">
                  <c:v>343.93261511746158</c:v>
                </c:pt>
                <c:pt idx="418">
                  <c:v>355.22693123108701</c:v>
                </c:pt>
                <c:pt idx="419">
                  <c:v>360.55481395534474</c:v>
                </c:pt>
                <c:pt idx="420">
                  <c:v>366.76069900540392</c:v>
                </c:pt>
                <c:pt idx="421">
                  <c:v>364.56569151601923</c:v>
                </c:pt>
                <c:pt idx="422">
                  <c:v>378.37428316373047</c:v>
                </c:pt>
                <c:pt idx="423">
                  <c:v>397.01189199489909</c:v>
                </c:pt>
                <c:pt idx="424">
                  <c:v>402.53932150394269</c:v>
                </c:pt>
                <c:pt idx="425">
                  <c:v>434.86584224541849</c:v>
                </c:pt>
                <c:pt idx="426">
                  <c:v>464.65822996093408</c:v>
                </c:pt>
                <c:pt idx="427">
                  <c:v>488.58405702297949</c:v>
                </c:pt>
                <c:pt idx="428">
                  <c:v>541.66451620086082</c:v>
                </c:pt>
                <c:pt idx="429">
                  <c:v>578.74179252585805</c:v>
                </c:pt>
                <c:pt idx="430">
                  <c:v>635.89612957528834</c:v>
                </c:pt>
                <c:pt idx="431">
                  <c:v>684.75114288141719</c:v>
                </c:pt>
                <c:pt idx="432">
                  <c:v>759.81584641115614</c:v>
                </c:pt>
                <c:pt idx="433">
                  <c:v>825.56771623744805</c:v>
                </c:pt>
                <c:pt idx="434">
                  <c:v>903.10898335729405</c:v>
                </c:pt>
                <c:pt idx="435">
                  <c:v>969.02411697358343</c:v>
                </c:pt>
                <c:pt idx="436">
                  <c:v>1069.6327700282395</c:v>
                </c:pt>
                <c:pt idx="437">
                  <c:v>1157.8921627786369</c:v>
                </c:pt>
                <c:pt idx="438">
                  <c:v>1256.4481584941313</c:v>
                </c:pt>
                <c:pt idx="439">
                  <c:v>1348.2180955887745</c:v>
                </c:pt>
                <c:pt idx="440">
                  <c:v>1445.4701225771043</c:v>
                </c:pt>
                <c:pt idx="441">
                  <c:v>1563.0130876396233</c:v>
                </c:pt>
                <c:pt idx="442">
                  <c:v>1673.7533560396805</c:v>
                </c:pt>
                <c:pt idx="443">
                  <c:v>1787.6629644758693</c:v>
                </c:pt>
                <c:pt idx="444">
                  <c:v>1894.6499613324952</c:v>
                </c:pt>
                <c:pt idx="445">
                  <c:v>2014.509917880619</c:v>
                </c:pt>
                <c:pt idx="446">
                  <c:v>2128.43318681351</c:v>
                </c:pt>
                <c:pt idx="447">
                  <c:v>2253.4678110082932</c:v>
                </c:pt>
                <c:pt idx="448">
                  <c:v>2356.6639945073184</c:v>
                </c:pt>
                <c:pt idx="449">
                  <c:v>2469.9343622351739</c:v>
                </c:pt>
                <c:pt idx="450">
                  <c:v>2589.1935075089286</c:v>
                </c:pt>
                <c:pt idx="451">
                  <c:v>2718.870141213084</c:v>
                </c:pt>
                <c:pt idx="452">
                  <c:v>2818.9424829571958</c:v>
                </c:pt>
                <c:pt idx="453">
                  <c:v>2941.261424109543</c:v>
                </c:pt>
                <c:pt idx="454">
                  <c:v>3056.4146270840079</c:v>
                </c:pt>
                <c:pt idx="455">
                  <c:v>3169.0121163446738</c:v>
                </c:pt>
                <c:pt idx="456">
                  <c:v>3255.8672541703181</c:v>
                </c:pt>
                <c:pt idx="457">
                  <c:v>3380.8361102704466</c:v>
                </c:pt>
                <c:pt idx="458">
                  <c:v>3466.0883916251987</c:v>
                </c:pt>
                <c:pt idx="459">
                  <c:v>3574.6112574708759</c:v>
                </c:pt>
                <c:pt idx="460">
                  <c:v>3680.447714431712</c:v>
                </c:pt>
                <c:pt idx="461">
                  <c:v>3804.3819196109757</c:v>
                </c:pt>
                <c:pt idx="462">
                  <c:v>3856.3882379851698</c:v>
                </c:pt>
                <c:pt idx="463">
                  <c:v>3968.7099988909977</c:v>
                </c:pt>
                <c:pt idx="464">
                  <c:v>4034.6821244116081</c:v>
                </c:pt>
                <c:pt idx="465">
                  <c:v>4139.5466839027767</c:v>
                </c:pt>
                <c:pt idx="466">
                  <c:v>4227.1517576613787</c:v>
                </c:pt>
                <c:pt idx="467">
                  <c:v>4320.4904586791026</c:v>
                </c:pt>
                <c:pt idx="468">
                  <c:v>4415.7027511819433</c:v>
                </c:pt>
                <c:pt idx="469">
                  <c:v>4465.0777046217017</c:v>
                </c:pt>
                <c:pt idx="470">
                  <c:v>4579.0826731486368</c:v>
                </c:pt>
                <c:pt idx="471">
                  <c:v>4643.6094015716244</c:v>
                </c:pt>
                <c:pt idx="472">
                  <c:v>4740.8052057224313</c:v>
                </c:pt>
                <c:pt idx="473">
                  <c:v>4783.3902093570732</c:v>
                </c:pt>
                <c:pt idx="474">
                  <c:v>4889.9533118439849</c:v>
                </c:pt>
                <c:pt idx="475">
                  <c:v>4978.3318801484647</c:v>
                </c:pt>
                <c:pt idx="476">
                  <c:v>5042.0709722456259</c:v>
                </c:pt>
                <c:pt idx="477">
                  <c:v>5125.4768940173726</c:v>
                </c:pt>
                <c:pt idx="478">
                  <c:v>5190.8457532752736</c:v>
                </c:pt>
                <c:pt idx="479">
                  <c:v>5267.2504840331449</c:v>
                </c:pt>
                <c:pt idx="480">
                  <c:v>5321.8820851934506</c:v>
                </c:pt>
                <c:pt idx="481">
                  <c:v>5419.5452743069991</c:v>
                </c:pt>
                <c:pt idx="482">
                  <c:v>5466.8959752926075</c:v>
                </c:pt>
                <c:pt idx="483">
                  <c:v>5533.1576152643456</c:v>
                </c:pt>
                <c:pt idx="484">
                  <c:v>5614.2649796362739</c:v>
                </c:pt>
                <c:pt idx="485">
                  <c:v>5666.2095069317666</c:v>
                </c:pt>
                <c:pt idx="486">
                  <c:v>5752.5034773303287</c:v>
                </c:pt>
                <c:pt idx="487">
                  <c:v>5821.5633397509218</c:v>
                </c:pt>
                <c:pt idx="488">
                  <c:v>5882.5852310593373</c:v>
                </c:pt>
                <c:pt idx="489">
                  <c:v>5952.0398639440118</c:v>
                </c:pt>
                <c:pt idx="490">
                  <c:v>6033.0294093976154</c:v>
                </c:pt>
                <c:pt idx="491">
                  <c:v>6106.2566005472299</c:v>
                </c:pt>
                <c:pt idx="492">
                  <c:v>6170.3399226616311</c:v>
                </c:pt>
                <c:pt idx="493">
                  <c:v>6255.5678699680593</c:v>
                </c:pt>
                <c:pt idx="494">
                  <c:v>6323.1442447931613</c:v>
                </c:pt>
                <c:pt idx="495">
                  <c:v>6408.9795438190768</c:v>
                </c:pt>
                <c:pt idx="496">
                  <c:v>6467.9909404158216</c:v>
                </c:pt>
                <c:pt idx="497">
                  <c:v>6556.3522365845647</c:v>
                </c:pt>
                <c:pt idx="498">
                  <c:v>6605.2277316403452</c:v>
                </c:pt>
                <c:pt idx="499">
                  <c:v>6683.9733049968181</c:v>
                </c:pt>
                <c:pt idx="500">
                  <c:v>6737.3278998465057</c:v>
                </c:pt>
                <c:pt idx="501">
                  <c:v>6827.5055001029041</c:v>
                </c:pt>
                <c:pt idx="502">
                  <c:v>6874.2034393073991</c:v>
                </c:pt>
                <c:pt idx="503">
                  <c:v>6991.7901682176025</c:v>
                </c:pt>
                <c:pt idx="504">
                  <c:v>7015.9395995182676</c:v>
                </c:pt>
                <c:pt idx="505">
                  <c:v>7110.9427864757745</c:v>
                </c:pt>
                <c:pt idx="506">
                  <c:v>7161.2241230173304</c:v>
                </c:pt>
                <c:pt idx="507">
                  <c:v>7250.1480168262433</c:v>
                </c:pt>
                <c:pt idx="508">
                  <c:v>7303.8443871685313</c:v>
                </c:pt>
                <c:pt idx="509">
                  <c:v>7410.0127615297106</c:v>
                </c:pt>
                <c:pt idx="510">
                  <c:v>7461.1879743299542</c:v>
                </c:pt>
                <c:pt idx="511">
                  <c:v>7540.6282812611998</c:v>
                </c:pt>
                <c:pt idx="512">
                  <c:v>7626.6020225527182</c:v>
                </c:pt>
                <c:pt idx="513">
                  <c:v>7713.3468449315505</c:v>
                </c:pt>
                <c:pt idx="514">
                  <c:v>7749.3967114710304</c:v>
                </c:pt>
                <c:pt idx="515">
                  <c:v>7896.9648951745557</c:v>
                </c:pt>
                <c:pt idx="516">
                  <c:v>7924.2973472100912</c:v>
                </c:pt>
                <c:pt idx="517">
                  <c:v>7981.3301521540361</c:v>
                </c:pt>
                <c:pt idx="518">
                  <c:v>8062.4670163429673</c:v>
                </c:pt>
                <c:pt idx="519">
                  <c:v>8169.0297325832844</c:v>
                </c:pt>
                <c:pt idx="520">
                  <c:v>8270.4610795972021</c:v>
                </c:pt>
                <c:pt idx="521">
                  <c:v>8329.1345093444343</c:v>
                </c:pt>
                <c:pt idx="522">
                  <c:v>8436.0063875396463</c:v>
                </c:pt>
                <c:pt idx="523">
                  <c:v>8496.1070273368623</c:v>
                </c:pt>
                <c:pt idx="524">
                  <c:v>8607.6307719655597</c:v>
                </c:pt>
                <c:pt idx="525">
                  <c:v>8649.8868686978949</c:v>
                </c:pt>
                <c:pt idx="526">
                  <c:v>8740.04781261893</c:v>
                </c:pt>
                <c:pt idx="527">
                  <c:v>8831.2239412301042</c:v>
                </c:pt>
                <c:pt idx="528">
                  <c:v>8871.5514082454392</c:v>
                </c:pt>
                <c:pt idx="529">
                  <c:v>8984.0477733053704</c:v>
                </c:pt>
                <c:pt idx="530">
                  <c:v>9052.1230317486934</c:v>
                </c:pt>
                <c:pt idx="531">
                  <c:v>9158.1363132087536</c:v>
                </c:pt>
                <c:pt idx="532">
                  <c:v>9240.0537144121681</c:v>
                </c:pt>
                <c:pt idx="533">
                  <c:v>9238.2308247880228</c:v>
                </c:pt>
                <c:pt idx="534">
                  <c:v>9377.6967432768397</c:v>
                </c:pt>
                <c:pt idx="535">
                  <c:v>9458.8414985585041</c:v>
                </c:pt>
                <c:pt idx="536">
                  <c:v>9529.4221236395351</c:v>
                </c:pt>
                <c:pt idx="537">
                  <c:v>9631.1234001948778</c:v>
                </c:pt>
                <c:pt idx="538">
                  <c:v>9688.7812816002661</c:v>
                </c:pt>
                <c:pt idx="539">
                  <c:v>9723.0589447982766</c:v>
                </c:pt>
                <c:pt idx="540">
                  <c:v>9876.5475649021901</c:v>
                </c:pt>
                <c:pt idx="541">
                  <c:v>9923.2521231448536</c:v>
                </c:pt>
                <c:pt idx="542">
                  <c:v>10026.023887677347</c:v>
                </c:pt>
                <c:pt idx="543">
                  <c:v>10117.782035969547</c:v>
                </c:pt>
                <c:pt idx="544">
                  <c:v>10158.552025852863</c:v>
                </c:pt>
                <c:pt idx="545">
                  <c:v>10289.312904895165</c:v>
                </c:pt>
                <c:pt idx="546">
                  <c:v>10374.862052522907</c:v>
                </c:pt>
                <c:pt idx="547">
                  <c:v>10434.161310283369</c:v>
                </c:pt>
                <c:pt idx="548">
                  <c:v>10518.267506916212</c:v>
                </c:pt>
                <c:pt idx="549">
                  <c:v>10619.438137315927</c:v>
                </c:pt>
                <c:pt idx="550">
                  <c:v>10703.919699108486</c:v>
                </c:pt>
                <c:pt idx="551">
                  <c:v>10789.703768411857</c:v>
                </c:pt>
                <c:pt idx="552">
                  <c:v>10886.017385090832</c:v>
                </c:pt>
                <c:pt idx="553">
                  <c:v>10942.858562849449</c:v>
                </c:pt>
                <c:pt idx="554">
                  <c:v>10951.333615036521</c:v>
                </c:pt>
                <c:pt idx="555">
                  <c:v>11038.53213710222</c:v>
                </c:pt>
                <c:pt idx="556">
                  <c:v>11110.259005023885</c:v>
                </c:pt>
                <c:pt idx="557">
                  <c:v>11145.133563271693</c:v>
                </c:pt>
                <c:pt idx="558">
                  <c:v>11107.115003258417</c:v>
                </c:pt>
                <c:pt idx="559">
                  <c:v>10981.761644815124</c:v>
                </c:pt>
                <c:pt idx="560">
                  <c:v>10925.953399216362</c:v>
                </c:pt>
                <c:pt idx="561">
                  <c:v>11118.141325248087</c:v>
                </c:pt>
                <c:pt idx="562">
                  <c:v>10888.716507357489</c:v>
                </c:pt>
                <c:pt idx="563">
                  <c:v>11030.895682258999</c:v>
                </c:pt>
                <c:pt idx="564">
                  <c:v>11043.446140923104</c:v>
                </c:pt>
                <c:pt idx="565">
                  <c:v>11022.351953403624</c:v>
                </c:pt>
                <c:pt idx="566">
                  <c:v>10971.006370875904</c:v>
                </c:pt>
                <c:pt idx="567">
                  <c:v>11088.340371728516</c:v>
                </c:pt>
                <c:pt idx="568">
                  <c:v>11006.814534798626</c:v>
                </c:pt>
                <c:pt idx="569">
                  <c:v>10908.164118385761</c:v>
                </c:pt>
                <c:pt idx="570">
                  <c:v>11086.989891317317</c:v>
                </c:pt>
                <c:pt idx="571">
                  <c:v>10844.891653240964</c:v>
                </c:pt>
                <c:pt idx="572">
                  <c:v>11050.662359798493</c:v>
                </c:pt>
                <c:pt idx="573">
                  <c:v>11036.207976496848</c:v>
                </c:pt>
                <c:pt idx="574">
                  <c:v>11161.897314705759</c:v>
                </c:pt>
                <c:pt idx="575">
                  <c:v>10991.676314455844</c:v>
                </c:pt>
                <c:pt idx="576">
                  <c:v>11046.987819673373</c:v>
                </c:pt>
                <c:pt idx="577">
                  <c:v>11005.221000880811</c:v>
                </c:pt>
                <c:pt idx="578">
                  <c:v>11086.812779656593</c:v>
                </c:pt>
                <c:pt idx="579">
                  <c:v>11140.83763023758</c:v>
                </c:pt>
                <c:pt idx="580">
                  <c:v>10843.785597173934</c:v>
                </c:pt>
                <c:pt idx="581">
                  <c:v>10902.101826397049</c:v>
                </c:pt>
                <c:pt idx="582">
                  <c:v>11110.945376878715</c:v>
                </c:pt>
                <c:pt idx="583">
                  <c:v>11159.771329173898</c:v>
                </c:pt>
                <c:pt idx="584">
                  <c:v>10885.066060366793</c:v>
                </c:pt>
                <c:pt idx="585">
                  <c:v>11042.007346963173</c:v>
                </c:pt>
                <c:pt idx="586">
                  <c:v>10999.156798975118</c:v>
                </c:pt>
                <c:pt idx="587">
                  <c:v>11000.927355820002</c:v>
                </c:pt>
                <c:pt idx="588">
                  <c:v>11135.78890118599</c:v>
                </c:pt>
                <c:pt idx="589">
                  <c:v>11085.860806560651</c:v>
                </c:pt>
                <c:pt idx="590">
                  <c:v>10902.500075685877</c:v>
                </c:pt>
                <c:pt idx="591">
                  <c:v>11029.589758717804</c:v>
                </c:pt>
                <c:pt idx="592">
                  <c:v>10964.168340305027</c:v>
                </c:pt>
                <c:pt idx="593">
                  <c:v>10964.168340305027</c:v>
                </c:pt>
                <c:pt idx="594">
                  <c:v>11041.409696295168</c:v>
                </c:pt>
                <c:pt idx="595">
                  <c:v>10989.41892748124</c:v>
                </c:pt>
                <c:pt idx="596">
                  <c:v>10969.590067104373</c:v>
                </c:pt>
                <c:pt idx="597">
                  <c:v>11043.778171366168</c:v>
                </c:pt>
                <c:pt idx="598">
                  <c:v>11117.034242622884</c:v>
                </c:pt>
                <c:pt idx="599">
                  <c:v>10971.980083564493</c:v>
                </c:pt>
                <c:pt idx="600">
                  <c:v>11002.919245127185</c:v>
                </c:pt>
                <c:pt idx="601">
                  <c:v>11077.470310971659</c:v>
                </c:pt>
                <c:pt idx="602">
                  <c:v>11053.274412423962</c:v>
                </c:pt>
                <c:pt idx="603">
                  <c:v>11121.108331284533</c:v>
                </c:pt>
                <c:pt idx="604">
                  <c:v>11079.396337515802</c:v>
                </c:pt>
                <c:pt idx="605">
                  <c:v>11053.230140136371</c:v>
                </c:pt>
                <c:pt idx="606">
                  <c:v>10850.731688696316</c:v>
                </c:pt>
                <c:pt idx="607">
                  <c:v>11036.628537450428</c:v>
                </c:pt>
                <c:pt idx="608">
                  <c:v>11120.421931174029</c:v>
                </c:pt>
                <c:pt idx="609">
                  <c:v>11034.570008317449</c:v>
                </c:pt>
                <c:pt idx="610">
                  <c:v>11146.085765208873</c:v>
                </c:pt>
                <c:pt idx="611">
                  <c:v>10983.399312976811</c:v>
                </c:pt>
                <c:pt idx="612">
                  <c:v>11028.239572972971</c:v>
                </c:pt>
                <c:pt idx="613">
                  <c:v>10980.765769920337</c:v>
                </c:pt>
                <c:pt idx="614">
                  <c:v>11042.339375671676</c:v>
                </c:pt>
                <c:pt idx="615">
                  <c:v>11009.293382793201</c:v>
                </c:pt>
                <c:pt idx="616">
                  <c:v>10836.662681673533</c:v>
                </c:pt>
                <c:pt idx="617">
                  <c:v>10996.323930332219</c:v>
                </c:pt>
                <c:pt idx="618">
                  <c:v>10895.951149098264</c:v>
                </c:pt>
                <c:pt idx="619">
                  <c:v>11107.447114251647</c:v>
                </c:pt>
                <c:pt idx="620">
                  <c:v>10794.282151277328</c:v>
                </c:pt>
                <c:pt idx="621">
                  <c:v>10957.706652983068</c:v>
                </c:pt>
                <c:pt idx="622">
                  <c:v>10987.825488227703</c:v>
                </c:pt>
                <c:pt idx="623">
                  <c:v>11077.913074439117</c:v>
                </c:pt>
                <c:pt idx="624">
                  <c:v>11031.847460879026</c:v>
                </c:pt>
                <c:pt idx="625">
                  <c:v>11002.432337593225</c:v>
                </c:pt>
                <c:pt idx="626">
                  <c:v>11141.479800832314</c:v>
                </c:pt>
                <c:pt idx="627">
                  <c:v>11057.126129143648</c:v>
                </c:pt>
                <c:pt idx="628">
                  <c:v>11180.079733832843</c:v>
                </c:pt>
                <c:pt idx="629">
                  <c:v>11053.65072716012</c:v>
                </c:pt>
                <c:pt idx="630">
                  <c:v>10825.491946600325</c:v>
                </c:pt>
                <c:pt idx="631">
                  <c:v>10989.109091399076</c:v>
                </c:pt>
                <c:pt idx="632">
                  <c:v>11022.418354444168</c:v>
                </c:pt>
                <c:pt idx="633">
                  <c:v>11205.772425099129</c:v>
                </c:pt>
                <c:pt idx="634">
                  <c:v>11048.050332220762</c:v>
                </c:pt>
                <c:pt idx="635">
                  <c:v>11205.063620147495</c:v>
                </c:pt>
                <c:pt idx="636">
                  <c:v>10967.532012481639</c:v>
                </c:pt>
                <c:pt idx="637">
                  <c:v>11165.639983079414</c:v>
                </c:pt>
                <c:pt idx="638">
                  <c:v>11180.722014330286</c:v>
                </c:pt>
                <c:pt idx="639">
                  <c:v>11103.395390193722</c:v>
                </c:pt>
                <c:pt idx="640">
                  <c:v>11004.711957170801</c:v>
                </c:pt>
                <c:pt idx="641">
                  <c:v>11021.953547487121</c:v>
                </c:pt>
                <c:pt idx="642">
                  <c:v>10903.871826965742</c:v>
                </c:pt>
                <c:pt idx="643">
                  <c:v>11163.580400582337</c:v>
                </c:pt>
                <c:pt idx="644">
                  <c:v>11020.271395341935</c:v>
                </c:pt>
                <c:pt idx="645">
                  <c:v>11178.662293789557</c:v>
                </c:pt>
                <c:pt idx="646">
                  <c:v>11088.960266745991</c:v>
                </c:pt>
                <c:pt idx="647">
                  <c:v>11209.848099560773</c:v>
                </c:pt>
                <c:pt idx="648">
                  <c:v>10899.999963212171</c:v>
                </c:pt>
                <c:pt idx="649">
                  <c:v>11010.068027158775</c:v>
                </c:pt>
                <c:pt idx="650">
                  <c:v>11029.545490229779</c:v>
                </c:pt>
                <c:pt idx="651">
                  <c:v>11136.519631664725</c:v>
                </c:pt>
                <c:pt idx="652">
                  <c:v>11073.109130738716</c:v>
                </c:pt>
                <c:pt idx="653">
                  <c:v>11115.79431598864</c:v>
                </c:pt>
                <c:pt idx="654">
                  <c:v>11133.951013184103</c:v>
                </c:pt>
                <c:pt idx="655">
                  <c:v>11019.452456455827</c:v>
                </c:pt>
                <c:pt idx="656">
                  <c:v>11087.410531998625</c:v>
                </c:pt>
                <c:pt idx="657">
                  <c:v>11049.644108785933</c:v>
                </c:pt>
                <c:pt idx="658">
                  <c:v>10800.408872571516</c:v>
                </c:pt>
                <c:pt idx="659">
                  <c:v>10893.274091847272</c:v>
                </c:pt>
                <c:pt idx="660">
                  <c:v>11106.362219971857</c:v>
                </c:pt>
                <c:pt idx="661">
                  <c:v>11009.868832694441</c:v>
                </c:pt>
                <c:pt idx="662">
                  <c:v>11075.167952996333</c:v>
                </c:pt>
                <c:pt idx="663">
                  <c:v>10714.931825587975</c:v>
                </c:pt>
                <c:pt idx="664">
                  <c:v>11027.907561078826</c:v>
                </c:pt>
                <c:pt idx="665">
                  <c:v>11103.240407511112</c:v>
                </c:pt>
                <c:pt idx="666">
                  <c:v>11052.300423764644</c:v>
                </c:pt>
                <c:pt idx="667">
                  <c:v>11086.547112393248</c:v>
                </c:pt>
                <c:pt idx="668">
                  <c:v>10951.510642091998</c:v>
                </c:pt>
                <c:pt idx="669">
                  <c:v>11043.357599539282</c:v>
                </c:pt>
                <c:pt idx="670">
                  <c:v>11031.670385541815</c:v>
                </c:pt>
                <c:pt idx="671">
                  <c:v>11044.088066807952</c:v>
                </c:pt>
                <c:pt idx="672">
                  <c:v>10985.081251808322</c:v>
                </c:pt>
                <c:pt idx="673">
                  <c:v>11104.01532187868</c:v>
                </c:pt>
                <c:pt idx="674">
                  <c:v>10970.718683636034</c:v>
                </c:pt>
                <c:pt idx="675">
                  <c:v>10991.632051800238</c:v>
                </c:pt>
                <c:pt idx="676">
                  <c:v>11116.170721629367</c:v>
                </c:pt>
                <c:pt idx="677">
                  <c:v>11028.040365789449</c:v>
                </c:pt>
                <c:pt idx="678">
                  <c:v>10922.45741779731</c:v>
                </c:pt>
                <c:pt idx="679">
                  <c:v>11049.31207123433</c:v>
                </c:pt>
                <c:pt idx="680">
                  <c:v>10970.563775235549</c:v>
                </c:pt>
                <c:pt idx="681">
                  <c:v>10990.304175219155</c:v>
                </c:pt>
                <c:pt idx="682">
                  <c:v>11099.631551972643</c:v>
                </c:pt>
                <c:pt idx="683">
                  <c:v>11118.562017951963</c:v>
                </c:pt>
                <c:pt idx="684">
                  <c:v>11195.694325575936</c:v>
                </c:pt>
                <c:pt idx="685">
                  <c:v>11076.983272022037</c:v>
                </c:pt>
                <c:pt idx="686">
                  <c:v>11046.390158177666</c:v>
                </c:pt>
                <c:pt idx="687">
                  <c:v>11121.285467109334</c:v>
                </c:pt>
                <c:pt idx="688">
                  <c:v>10876.858232511468</c:v>
                </c:pt>
                <c:pt idx="689">
                  <c:v>10873.296407938742</c:v>
                </c:pt>
                <c:pt idx="690">
                  <c:v>11121.374035069792</c:v>
                </c:pt>
                <c:pt idx="691">
                  <c:v>11195.162746630947</c:v>
                </c:pt>
                <c:pt idx="692">
                  <c:v>11107.624240295014</c:v>
                </c:pt>
                <c:pt idx="693">
                  <c:v>10988.754993416689</c:v>
                </c:pt>
                <c:pt idx="694">
                  <c:v>11232.996783225413</c:v>
                </c:pt>
                <c:pt idx="695">
                  <c:v>10928.608600640784</c:v>
                </c:pt>
                <c:pt idx="696">
                  <c:v>10787.093895546346</c:v>
                </c:pt>
                <c:pt idx="697">
                  <c:v>11199.769807673201</c:v>
                </c:pt>
                <c:pt idx="698">
                  <c:v>11016.730054928372</c:v>
                </c:pt>
                <c:pt idx="699">
                  <c:v>10909.027008572753</c:v>
                </c:pt>
                <c:pt idx="700">
                  <c:v>10927.170363781202</c:v>
                </c:pt>
                <c:pt idx="701">
                  <c:v>10723.489672739024</c:v>
                </c:pt>
                <c:pt idx="702">
                  <c:v>10990.968112763079</c:v>
                </c:pt>
                <c:pt idx="703">
                  <c:v>11039.041241549541</c:v>
                </c:pt>
                <c:pt idx="704">
                  <c:v>10551.221632868501</c:v>
                </c:pt>
                <c:pt idx="705">
                  <c:v>11058.565002925559</c:v>
                </c:pt>
                <c:pt idx="706">
                  <c:v>11114.39940596936</c:v>
                </c:pt>
                <c:pt idx="707">
                  <c:v>11163.602546531762</c:v>
                </c:pt>
                <c:pt idx="708">
                  <c:v>11116.259287745925</c:v>
                </c:pt>
                <c:pt idx="709">
                  <c:v>11010.532814778016</c:v>
                </c:pt>
                <c:pt idx="710">
                  <c:v>10969.258121865869</c:v>
                </c:pt>
                <c:pt idx="711">
                  <c:v>10946.376898518476</c:v>
                </c:pt>
                <c:pt idx="712">
                  <c:v>11031.360503971389</c:v>
                </c:pt>
                <c:pt idx="713">
                  <c:v>11167.943194193836</c:v>
                </c:pt>
                <c:pt idx="714">
                  <c:v>10808.327320436101</c:v>
                </c:pt>
                <c:pt idx="715">
                  <c:v>10920.333295892771</c:v>
                </c:pt>
                <c:pt idx="716">
                  <c:v>11079.019986386003</c:v>
                </c:pt>
                <c:pt idx="717">
                  <c:v>10841.330165486059</c:v>
                </c:pt>
                <c:pt idx="718">
                  <c:v>10957.529622370776</c:v>
                </c:pt>
                <c:pt idx="719">
                  <c:v>10969.479418651137</c:v>
                </c:pt>
                <c:pt idx="720">
                  <c:v>10863.850013256213</c:v>
                </c:pt>
                <c:pt idx="721">
                  <c:v>10998.824820762035</c:v>
                </c:pt>
                <c:pt idx="722">
                  <c:v>11036.340785150291</c:v>
                </c:pt>
                <c:pt idx="723">
                  <c:v>11091.882649105451</c:v>
                </c:pt>
                <c:pt idx="724">
                  <c:v>11058.033725557843</c:v>
                </c:pt>
                <c:pt idx="725">
                  <c:v>10936.574338504994</c:v>
                </c:pt>
                <c:pt idx="726">
                  <c:v>10972.599720545251</c:v>
                </c:pt>
                <c:pt idx="727">
                  <c:v>11071.161012657049</c:v>
                </c:pt>
                <c:pt idx="728">
                  <c:v>11150.204636702874</c:v>
                </c:pt>
                <c:pt idx="729">
                  <c:v>10965.87230116974</c:v>
                </c:pt>
                <c:pt idx="730">
                  <c:v>10955.073333139251</c:v>
                </c:pt>
                <c:pt idx="731">
                  <c:v>11199.415414861558</c:v>
                </c:pt>
                <c:pt idx="732">
                  <c:v>10890.641304759478</c:v>
                </c:pt>
                <c:pt idx="733">
                  <c:v>11043.556817692937</c:v>
                </c:pt>
                <c:pt idx="734">
                  <c:v>11031.028488383818</c:v>
                </c:pt>
                <c:pt idx="735">
                  <c:v>11028.040365789449</c:v>
                </c:pt>
                <c:pt idx="736">
                  <c:v>10978.043728788114</c:v>
                </c:pt>
                <c:pt idx="737">
                  <c:v>11057.258947940356</c:v>
                </c:pt>
                <c:pt idx="738">
                  <c:v>11161.67585695963</c:v>
                </c:pt>
                <c:pt idx="739">
                  <c:v>11060.203114744154</c:v>
                </c:pt>
                <c:pt idx="740">
                  <c:v>11086.060056453352</c:v>
                </c:pt>
                <c:pt idx="741">
                  <c:v>11008.983525629827</c:v>
                </c:pt>
                <c:pt idx="742">
                  <c:v>11089.225936496168</c:v>
                </c:pt>
                <c:pt idx="743">
                  <c:v>10979.769898342838</c:v>
                </c:pt>
                <c:pt idx="744">
                  <c:v>11147.569436382697</c:v>
                </c:pt>
                <c:pt idx="745">
                  <c:v>10969.280251537137</c:v>
                </c:pt>
                <c:pt idx="746">
                  <c:v>11051.90197486497</c:v>
                </c:pt>
                <c:pt idx="747">
                  <c:v>11033.042722338792</c:v>
                </c:pt>
                <c:pt idx="748">
                  <c:v>10827.504864247769</c:v>
                </c:pt>
                <c:pt idx="749">
                  <c:v>10950.404224655966</c:v>
                </c:pt>
                <c:pt idx="750">
                  <c:v>10316.744371303492</c:v>
                </c:pt>
                <c:pt idx="751">
                  <c:v>11193.811656021277</c:v>
                </c:pt>
                <c:pt idx="752">
                  <c:v>10807.309856226195</c:v>
                </c:pt>
                <c:pt idx="753">
                  <c:v>11023.259435638432</c:v>
                </c:pt>
                <c:pt idx="754">
                  <c:v>11163.38108713417</c:v>
                </c:pt>
                <c:pt idx="755">
                  <c:v>10963.74788389449</c:v>
                </c:pt>
                <c:pt idx="756">
                  <c:v>10971.493226828215</c:v>
                </c:pt>
                <c:pt idx="757">
                  <c:v>11091.5948372443</c:v>
                </c:pt>
                <c:pt idx="758">
                  <c:v>10672.322496001341</c:v>
                </c:pt>
                <c:pt idx="759">
                  <c:v>11161.565128166869</c:v>
                </c:pt>
                <c:pt idx="760">
                  <c:v>10782.714660574167</c:v>
                </c:pt>
                <c:pt idx="761">
                  <c:v>10952.771962794952</c:v>
                </c:pt>
                <c:pt idx="762">
                  <c:v>11076.761890980511</c:v>
                </c:pt>
                <c:pt idx="763">
                  <c:v>11071.138875034143</c:v>
                </c:pt>
                <c:pt idx="764">
                  <c:v>10924.360289003245</c:v>
                </c:pt>
                <c:pt idx="765">
                  <c:v>11036.584267846405</c:v>
                </c:pt>
                <c:pt idx="766">
                  <c:v>10983.155875248605</c:v>
                </c:pt>
                <c:pt idx="767">
                  <c:v>10941.33175027299</c:v>
                </c:pt>
                <c:pt idx="768">
                  <c:v>10999.466645647701</c:v>
                </c:pt>
                <c:pt idx="769">
                  <c:v>11052.676737150734</c:v>
                </c:pt>
                <c:pt idx="770">
                  <c:v>11079.285645950746</c:v>
                </c:pt>
                <c:pt idx="771">
                  <c:v>11126.48888932515</c:v>
                </c:pt>
                <c:pt idx="772">
                  <c:v>10734.789879020551</c:v>
                </c:pt>
                <c:pt idx="773">
                  <c:v>11063.966382466366</c:v>
                </c:pt>
                <c:pt idx="774">
                  <c:v>11168.031779703559</c:v>
                </c:pt>
                <c:pt idx="775">
                  <c:v>10982.115734466797</c:v>
                </c:pt>
                <c:pt idx="776">
                  <c:v>11020.891134446148</c:v>
                </c:pt>
                <c:pt idx="777">
                  <c:v>10792.380013988473</c:v>
                </c:pt>
                <c:pt idx="778">
                  <c:v>11005.663648311798</c:v>
                </c:pt>
                <c:pt idx="779">
                  <c:v>11131.958138499596</c:v>
                </c:pt>
                <c:pt idx="780">
                  <c:v>10973.861128329088</c:v>
                </c:pt>
                <c:pt idx="781">
                  <c:v>11065.515978682823</c:v>
                </c:pt>
                <c:pt idx="782">
                  <c:v>11139.863305759776</c:v>
                </c:pt>
                <c:pt idx="783">
                  <c:v>10995.4165328873</c:v>
                </c:pt>
                <c:pt idx="784">
                  <c:v>11009.691771063988</c:v>
                </c:pt>
                <c:pt idx="785">
                  <c:v>10796.051590524225</c:v>
                </c:pt>
                <c:pt idx="786">
                  <c:v>11016.198857660125</c:v>
                </c:pt>
                <c:pt idx="787">
                  <c:v>10853.098701284765</c:v>
                </c:pt>
                <c:pt idx="788">
                  <c:v>11203.712467249461</c:v>
                </c:pt>
                <c:pt idx="789">
                  <c:v>10999.134667082513</c:v>
                </c:pt>
                <c:pt idx="790">
                  <c:v>10749.164429534583</c:v>
                </c:pt>
                <c:pt idx="791">
                  <c:v>11076.363405576854</c:v>
                </c:pt>
                <c:pt idx="792">
                  <c:v>11053.11945944901</c:v>
                </c:pt>
                <c:pt idx="793">
                  <c:v>11129.743852658028</c:v>
                </c:pt>
                <c:pt idx="794">
                  <c:v>11126.023898132842</c:v>
                </c:pt>
                <c:pt idx="795">
                  <c:v>11139.641868936242</c:v>
                </c:pt>
                <c:pt idx="796">
                  <c:v>11037.624605406734</c:v>
                </c:pt>
                <c:pt idx="797">
                  <c:v>11064.719042362047</c:v>
                </c:pt>
                <c:pt idx="798">
                  <c:v>11052.079063192712</c:v>
                </c:pt>
                <c:pt idx="799">
                  <c:v>11108.222041617904</c:v>
                </c:pt>
                <c:pt idx="800">
                  <c:v>11116.524986286446</c:v>
                </c:pt>
                <c:pt idx="801">
                  <c:v>11032.445090969904</c:v>
                </c:pt>
                <c:pt idx="802">
                  <c:v>10900.154836879323</c:v>
                </c:pt>
                <c:pt idx="803">
                  <c:v>11145.465726300406</c:v>
                </c:pt>
                <c:pt idx="804">
                  <c:v>11003.893062641995</c:v>
                </c:pt>
                <c:pt idx="805">
                  <c:v>11078.555082797606</c:v>
                </c:pt>
                <c:pt idx="806">
                  <c:v>11052.521784516855</c:v>
                </c:pt>
                <c:pt idx="807">
                  <c:v>11015.247131690634</c:v>
                </c:pt>
                <c:pt idx="808">
                  <c:v>10892.234249049992</c:v>
                </c:pt>
                <c:pt idx="809">
                  <c:v>11070.496884776119</c:v>
                </c:pt>
                <c:pt idx="810">
                  <c:v>11116.281429280047</c:v>
                </c:pt>
                <c:pt idx="811">
                  <c:v>11030.275921175828</c:v>
                </c:pt>
                <c:pt idx="812">
                  <c:v>10918.828718077348</c:v>
                </c:pt>
                <c:pt idx="813">
                  <c:v>11108.133478368723</c:v>
                </c:pt>
                <c:pt idx="814">
                  <c:v>11051.038670918297</c:v>
                </c:pt>
                <c:pt idx="815">
                  <c:v>10959.233546249949</c:v>
                </c:pt>
                <c:pt idx="816">
                  <c:v>11022.506889189079</c:v>
                </c:pt>
                <c:pt idx="817">
                  <c:v>11038.842026654376</c:v>
                </c:pt>
                <c:pt idx="818">
                  <c:v>10933.786307395309</c:v>
                </c:pt>
                <c:pt idx="819">
                  <c:v>10957.596008838433</c:v>
                </c:pt>
                <c:pt idx="820">
                  <c:v>11055.642990351596</c:v>
                </c:pt>
                <c:pt idx="821">
                  <c:v>11009.868832694441</c:v>
                </c:pt>
                <c:pt idx="822">
                  <c:v>10986.564021561955</c:v>
                </c:pt>
                <c:pt idx="823">
                  <c:v>11102.686898709051</c:v>
                </c:pt>
                <c:pt idx="824">
                  <c:v>11105.94154794412</c:v>
                </c:pt>
                <c:pt idx="825">
                  <c:v>11032.400822030446</c:v>
                </c:pt>
                <c:pt idx="826">
                  <c:v>10882.366967892245</c:v>
                </c:pt>
                <c:pt idx="827">
                  <c:v>10935.069683730399</c:v>
                </c:pt>
                <c:pt idx="828">
                  <c:v>11164.266926013786</c:v>
                </c:pt>
                <c:pt idx="829">
                  <c:v>11008.408077495111</c:v>
                </c:pt>
                <c:pt idx="830">
                  <c:v>11236.430542829135</c:v>
                </c:pt>
                <c:pt idx="831">
                  <c:v>10892.942226767191</c:v>
                </c:pt>
                <c:pt idx="832">
                  <c:v>11074.3709876311</c:v>
                </c:pt>
                <c:pt idx="833">
                  <c:v>11080.90174746216</c:v>
                </c:pt>
                <c:pt idx="834">
                  <c:v>11176.159648239494</c:v>
                </c:pt>
                <c:pt idx="835">
                  <c:v>10860.974114413124</c:v>
                </c:pt>
                <c:pt idx="836">
                  <c:v>11049.35634288455</c:v>
                </c:pt>
                <c:pt idx="837">
                  <c:v>11110.148300063251</c:v>
                </c:pt>
                <c:pt idx="838">
                  <c:v>10998.647765869246</c:v>
                </c:pt>
                <c:pt idx="839">
                  <c:v>10995.52719096205</c:v>
                </c:pt>
                <c:pt idx="840">
                  <c:v>11043.689629875507</c:v>
                </c:pt>
                <c:pt idx="841">
                  <c:v>11022.728226172454</c:v>
                </c:pt>
                <c:pt idx="842">
                  <c:v>11017.681785839515</c:v>
                </c:pt>
                <c:pt idx="843">
                  <c:v>11061.841236550859</c:v>
                </c:pt>
                <c:pt idx="844">
                  <c:v>11166.835878242198</c:v>
                </c:pt>
                <c:pt idx="845">
                  <c:v>11045.7039558454</c:v>
                </c:pt>
                <c:pt idx="846">
                  <c:v>11009.536842226578</c:v>
                </c:pt>
                <c:pt idx="847">
                  <c:v>11055.687263033522</c:v>
                </c:pt>
                <c:pt idx="848">
                  <c:v>10967.908214972374</c:v>
                </c:pt>
                <c:pt idx="849">
                  <c:v>11100.915678707763</c:v>
                </c:pt>
                <c:pt idx="850">
                  <c:v>10686.274456918516</c:v>
                </c:pt>
                <c:pt idx="851">
                  <c:v>11070.98391172574</c:v>
                </c:pt>
                <c:pt idx="852">
                  <c:v>11055.975035642567</c:v>
                </c:pt>
                <c:pt idx="853">
                  <c:v>11052.366831971371</c:v>
                </c:pt>
                <c:pt idx="854">
                  <c:v>11040.612830750812</c:v>
                </c:pt>
                <c:pt idx="855">
                  <c:v>10901.03983067337</c:v>
                </c:pt>
                <c:pt idx="856">
                  <c:v>11168.563293489266</c:v>
                </c:pt>
                <c:pt idx="857">
                  <c:v>10959.056514757251</c:v>
                </c:pt>
                <c:pt idx="858">
                  <c:v>11058.675685842401</c:v>
                </c:pt>
                <c:pt idx="859">
                  <c:v>11118.805577214911</c:v>
                </c:pt>
                <c:pt idx="860">
                  <c:v>10993.424694669166</c:v>
                </c:pt>
                <c:pt idx="861">
                  <c:v>10942.327496759843</c:v>
                </c:pt>
                <c:pt idx="862">
                  <c:v>11086.259306499631</c:v>
                </c:pt>
                <c:pt idx="863">
                  <c:v>11178.440819598785</c:v>
                </c:pt>
                <c:pt idx="864">
                  <c:v>10862.655406143116</c:v>
                </c:pt>
                <c:pt idx="865">
                  <c:v>11099.808672514113</c:v>
                </c:pt>
                <c:pt idx="866">
                  <c:v>10988.113191903094</c:v>
                </c:pt>
                <c:pt idx="867">
                  <c:v>11055.665126691652</c:v>
                </c:pt>
                <c:pt idx="868">
                  <c:v>10917.744541384367</c:v>
                </c:pt>
                <c:pt idx="869">
                  <c:v>11028.328109544287</c:v>
                </c:pt>
                <c:pt idx="870">
                  <c:v>11049.37847871234</c:v>
                </c:pt>
                <c:pt idx="871">
                  <c:v>10862.50054997549</c:v>
                </c:pt>
                <c:pt idx="872">
                  <c:v>11079.661997463387</c:v>
                </c:pt>
                <c:pt idx="873">
                  <c:v>11130.585278881152</c:v>
                </c:pt>
                <c:pt idx="874">
                  <c:v>10851.948375351523</c:v>
                </c:pt>
                <c:pt idx="875">
                  <c:v>10936.176046835326</c:v>
                </c:pt>
                <c:pt idx="876">
                  <c:v>10878.274123655792</c:v>
                </c:pt>
                <c:pt idx="877">
                  <c:v>10998.559238463071</c:v>
                </c:pt>
                <c:pt idx="878">
                  <c:v>11178.950210567062</c:v>
                </c:pt>
                <c:pt idx="879">
                  <c:v>11035.676742517473</c:v>
                </c:pt>
                <c:pt idx="880">
                  <c:v>10866.659568914563</c:v>
                </c:pt>
                <c:pt idx="881">
                  <c:v>11117.034242622884</c:v>
                </c:pt>
                <c:pt idx="882">
                  <c:v>10957.308334248795</c:v>
                </c:pt>
                <c:pt idx="883">
                  <c:v>10895.951149098264</c:v>
                </c:pt>
                <c:pt idx="884">
                  <c:v>10973.905388347132</c:v>
                </c:pt>
                <c:pt idx="885">
                  <c:v>10941.398133273502</c:v>
                </c:pt>
                <c:pt idx="886">
                  <c:v>11188.296635548224</c:v>
                </c:pt>
                <c:pt idx="887">
                  <c:v>10628.458003007481</c:v>
                </c:pt>
                <c:pt idx="888">
                  <c:v>11091.528419168399</c:v>
                </c:pt>
                <c:pt idx="889">
                  <c:v>11033.197664013562</c:v>
                </c:pt>
                <c:pt idx="890">
                  <c:v>11189.603394859218</c:v>
                </c:pt>
                <c:pt idx="891">
                  <c:v>11210.113907146602</c:v>
                </c:pt>
                <c:pt idx="892">
                  <c:v>10961.158770334991</c:v>
                </c:pt>
                <c:pt idx="893">
                  <c:v>11079.374199199036</c:v>
                </c:pt>
                <c:pt idx="894">
                  <c:v>10975.764314976497</c:v>
                </c:pt>
                <c:pt idx="895">
                  <c:v>11018.567119771582</c:v>
                </c:pt>
                <c:pt idx="896">
                  <c:v>11197.88710255536</c:v>
                </c:pt>
                <c:pt idx="897">
                  <c:v>11034.348662005163</c:v>
                </c:pt>
                <c:pt idx="898">
                  <c:v>11085.218780172701</c:v>
                </c:pt>
                <c:pt idx="899">
                  <c:v>11021.466607682798</c:v>
                </c:pt>
                <c:pt idx="900">
                  <c:v>10941.08834605821</c:v>
                </c:pt>
                <c:pt idx="901">
                  <c:v>11034.724950840673</c:v>
                </c:pt>
                <c:pt idx="902">
                  <c:v>10703.787024921034</c:v>
                </c:pt>
                <c:pt idx="903">
                  <c:v>10926.90484384244</c:v>
                </c:pt>
                <c:pt idx="904">
                  <c:v>11067.021309346741</c:v>
                </c:pt>
                <c:pt idx="905">
                  <c:v>11097.904633181788</c:v>
                </c:pt>
                <c:pt idx="906">
                  <c:v>11022.595423961662</c:v>
                </c:pt>
                <c:pt idx="907">
                  <c:v>11169.670617885138</c:v>
                </c:pt>
                <c:pt idx="908">
                  <c:v>10796.958431581881</c:v>
                </c:pt>
                <c:pt idx="909">
                  <c:v>10959.676125428725</c:v>
                </c:pt>
                <c:pt idx="910">
                  <c:v>11025.981899817234</c:v>
                </c:pt>
                <c:pt idx="911">
                  <c:v>10622.135230560203</c:v>
                </c:pt>
                <c:pt idx="912">
                  <c:v>11172.306071790648</c:v>
                </c:pt>
                <c:pt idx="913">
                  <c:v>11165.639983079414</c:v>
                </c:pt>
                <c:pt idx="914">
                  <c:v>11162.118772666085</c:v>
                </c:pt>
                <c:pt idx="915">
                  <c:v>11168.696172130611</c:v>
                </c:pt>
                <c:pt idx="916">
                  <c:v>11061.686278654275</c:v>
                </c:pt>
                <c:pt idx="917">
                  <c:v>11042.295105154106</c:v>
                </c:pt>
                <c:pt idx="918">
                  <c:v>11145.355005238751</c:v>
                </c:pt>
                <c:pt idx="919">
                  <c:v>11068.548785934443</c:v>
                </c:pt>
                <c:pt idx="920">
                  <c:v>11054.846083316241</c:v>
                </c:pt>
                <c:pt idx="921">
                  <c:v>10944.606661773409</c:v>
                </c:pt>
                <c:pt idx="922">
                  <c:v>11116.237146213822</c:v>
                </c:pt>
                <c:pt idx="923">
                  <c:v>11097.904633181788</c:v>
                </c:pt>
                <c:pt idx="924">
                  <c:v>11065.670938799542</c:v>
                </c:pt>
                <c:pt idx="925">
                  <c:v>10947.726710801542</c:v>
                </c:pt>
                <c:pt idx="926">
                  <c:v>11071.028186947437</c:v>
                </c:pt>
                <c:pt idx="927">
                  <c:v>10946.487538649171</c:v>
                </c:pt>
                <c:pt idx="928">
                  <c:v>10917.501155283569</c:v>
                </c:pt>
                <c:pt idx="929">
                  <c:v>11044.043796009175</c:v>
                </c:pt>
                <c:pt idx="930">
                  <c:v>10937.680706900732</c:v>
                </c:pt>
                <c:pt idx="931">
                  <c:v>10873.163669869135</c:v>
                </c:pt>
                <c:pt idx="932">
                  <c:v>10907.67736083313</c:v>
                </c:pt>
                <c:pt idx="933">
                  <c:v>11120.953337543013</c:v>
                </c:pt>
                <c:pt idx="934">
                  <c:v>11115.32934510722</c:v>
                </c:pt>
                <c:pt idx="935">
                  <c:v>10903.694826475612</c:v>
                </c:pt>
                <c:pt idx="936">
                  <c:v>11189.271167175362</c:v>
                </c:pt>
                <c:pt idx="937">
                  <c:v>11056.993310412348</c:v>
                </c:pt>
                <c:pt idx="938">
                  <c:v>10999.134667082513</c:v>
                </c:pt>
                <c:pt idx="939">
                  <c:v>11149.451719295996</c:v>
                </c:pt>
                <c:pt idx="940">
                  <c:v>11048.205282312092</c:v>
                </c:pt>
                <c:pt idx="941">
                  <c:v>11002.963509488876</c:v>
                </c:pt>
                <c:pt idx="942">
                  <c:v>11158.043980416838</c:v>
                </c:pt>
                <c:pt idx="943">
                  <c:v>10954.320960176614</c:v>
                </c:pt>
                <c:pt idx="944">
                  <c:v>10942.747924006351</c:v>
                </c:pt>
                <c:pt idx="945">
                  <c:v>11221.566104332062</c:v>
                </c:pt>
                <c:pt idx="946">
                  <c:v>11056.240672168999</c:v>
                </c:pt>
                <c:pt idx="947">
                  <c:v>11015.866859869038</c:v>
                </c:pt>
                <c:pt idx="948">
                  <c:v>11109.860467395833</c:v>
                </c:pt>
                <c:pt idx="949">
                  <c:v>10971.227668938878</c:v>
                </c:pt>
                <c:pt idx="950">
                  <c:v>11049.400614541924</c:v>
                </c:pt>
                <c:pt idx="951">
                  <c:v>10937.481560302127</c:v>
                </c:pt>
                <c:pt idx="952">
                  <c:v>10995.12882208814</c:v>
                </c:pt>
                <c:pt idx="953">
                  <c:v>10893.163470116655</c:v>
                </c:pt>
                <c:pt idx="954">
                  <c:v>11108.067055952437</c:v>
                </c:pt>
                <c:pt idx="955">
                  <c:v>11075.057263217803</c:v>
                </c:pt>
                <c:pt idx="956">
                  <c:v>11130.69599307643</c:v>
                </c:pt>
                <c:pt idx="957">
                  <c:v>11108.266323254269</c:v>
                </c:pt>
                <c:pt idx="958">
                  <c:v>11152.596272823297</c:v>
                </c:pt>
                <c:pt idx="959">
                  <c:v>11080.791055258313</c:v>
                </c:pt>
                <c:pt idx="960">
                  <c:v>11113.248057593741</c:v>
                </c:pt>
                <c:pt idx="961">
                  <c:v>11194.764063279341</c:v>
                </c:pt>
                <c:pt idx="962">
                  <c:v>11041.874535591711</c:v>
                </c:pt>
                <c:pt idx="963">
                  <c:v>11064.342712149048</c:v>
                </c:pt>
                <c:pt idx="964">
                  <c:v>11135.368178590506</c:v>
                </c:pt>
                <c:pt idx="965">
                  <c:v>10952.373650438152</c:v>
                </c:pt>
                <c:pt idx="966">
                  <c:v>10923.276093552686</c:v>
                </c:pt>
                <c:pt idx="967">
                  <c:v>11096.000608130413</c:v>
                </c:pt>
                <c:pt idx="968">
                  <c:v>11056.439899735182</c:v>
                </c:pt>
                <c:pt idx="969">
                  <c:v>11155.740868876279</c:v>
                </c:pt>
                <c:pt idx="970">
                  <c:v>11214.898501153626</c:v>
                </c:pt>
                <c:pt idx="971">
                  <c:v>11008.983525629827</c:v>
                </c:pt>
                <c:pt idx="972">
                  <c:v>10940.114731091202</c:v>
                </c:pt>
                <c:pt idx="973">
                  <c:v>11194.033145707785</c:v>
                </c:pt>
                <c:pt idx="974">
                  <c:v>11113.513752897639</c:v>
                </c:pt>
                <c:pt idx="975">
                  <c:v>11073.751127349489</c:v>
                </c:pt>
                <c:pt idx="976">
                  <c:v>11206.547683223274</c:v>
                </c:pt>
                <c:pt idx="977">
                  <c:v>11104.923081746621</c:v>
                </c:pt>
                <c:pt idx="978">
                  <c:v>10952.019595440721</c:v>
                </c:pt>
                <c:pt idx="979">
                  <c:v>11123.433249199012</c:v>
                </c:pt>
                <c:pt idx="980">
                  <c:v>11165.994321731012</c:v>
                </c:pt>
                <c:pt idx="981">
                  <c:v>11090.753542887151</c:v>
                </c:pt>
                <c:pt idx="982">
                  <c:v>11166.570123217714</c:v>
                </c:pt>
                <c:pt idx="983">
                  <c:v>11068.393824141129</c:v>
                </c:pt>
                <c:pt idx="984">
                  <c:v>11042.250834643639</c:v>
                </c:pt>
                <c:pt idx="985">
                  <c:v>10990.945981487563</c:v>
                </c:pt>
                <c:pt idx="986">
                  <c:v>10959.211417307768</c:v>
                </c:pt>
                <c:pt idx="987">
                  <c:v>11023.347970646349</c:v>
                </c:pt>
                <c:pt idx="988">
                  <c:v>11004.734089487432</c:v>
                </c:pt>
                <c:pt idx="989">
                  <c:v>11168.87334377375</c:v>
                </c:pt>
                <c:pt idx="990">
                  <c:v>10896.659134836453</c:v>
                </c:pt>
                <c:pt idx="991">
                  <c:v>10996.545247208049</c:v>
                </c:pt>
                <c:pt idx="992">
                  <c:v>10470.908280010193</c:v>
                </c:pt>
                <c:pt idx="993">
                  <c:v>11151.068280248233</c:v>
                </c:pt>
                <c:pt idx="994">
                  <c:v>11139.841162068124</c:v>
                </c:pt>
                <c:pt idx="995">
                  <c:v>11125.625334962388</c:v>
                </c:pt>
                <c:pt idx="996">
                  <c:v>11012.502637309337</c:v>
                </c:pt>
                <c:pt idx="997">
                  <c:v>11162.163064283872</c:v>
                </c:pt>
                <c:pt idx="998">
                  <c:v>11059.140554590023</c:v>
                </c:pt>
                <c:pt idx="999">
                  <c:v>11087.18914208089</c:v>
                </c:pt>
                <c:pt idx="1000">
                  <c:v>11128.747430660384</c:v>
                </c:pt>
                <c:pt idx="1001">
                  <c:v>11053.075187186674</c:v>
                </c:pt>
                <c:pt idx="1002">
                  <c:v>11002.808584252421</c:v>
                </c:pt>
                <c:pt idx="1003">
                  <c:v>11090.133643546595</c:v>
                </c:pt>
                <c:pt idx="1004">
                  <c:v>11180.965638453712</c:v>
                </c:pt>
                <c:pt idx="1005">
                  <c:v>10958.436905337136</c:v>
                </c:pt>
                <c:pt idx="1006">
                  <c:v>11137.781807760975</c:v>
                </c:pt>
                <c:pt idx="1007">
                  <c:v>11050.418864645053</c:v>
                </c:pt>
                <c:pt idx="1008">
                  <c:v>10970.320347909234</c:v>
                </c:pt>
                <c:pt idx="1009">
                  <c:v>10970.143309976662</c:v>
                </c:pt>
                <c:pt idx="1010">
                  <c:v>11148.986683285879</c:v>
                </c:pt>
                <c:pt idx="1011">
                  <c:v>11028.106768168269</c:v>
                </c:pt>
                <c:pt idx="1012">
                  <c:v>11161.166504956031</c:v>
                </c:pt>
                <c:pt idx="1013">
                  <c:v>10476.52121460218</c:v>
                </c:pt>
                <c:pt idx="1014">
                  <c:v>11103.506092168314</c:v>
                </c:pt>
                <c:pt idx="1015">
                  <c:v>10919.09423129585</c:v>
                </c:pt>
                <c:pt idx="1016">
                  <c:v>11066.799936656438</c:v>
                </c:pt>
                <c:pt idx="1017">
                  <c:v>11159.394854621441</c:v>
                </c:pt>
                <c:pt idx="1018">
                  <c:v>11064.984687537768</c:v>
                </c:pt>
                <c:pt idx="1019">
                  <c:v>11163.425378996519</c:v>
                </c:pt>
                <c:pt idx="1020">
                  <c:v>11214.942803460226</c:v>
                </c:pt>
                <c:pt idx="1021">
                  <c:v>10991.123031738136</c:v>
                </c:pt>
                <c:pt idx="1022">
                  <c:v>11110.236864027816</c:v>
                </c:pt>
                <c:pt idx="1023">
                  <c:v>11104.768098122362</c:v>
                </c:pt>
                <c:pt idx="1024">
                  <c:v>11079.927657681346</c:v>
                </c:pt>
                <c:pt idx="1025">
                  <c:v>11174.786527195542</c:v>
                </c:pt>
                <c:pt idx="1026">
                  <c:v>11029.235611009051</c:v>
                </c:pt>
                <c:pt idx="1027">
                  <c:v>11188.097300068224</c:v>
                </c:pt>
                <c:pt idx="1028">
                  <c:v>11025.694158460108</c:v>
                </c:pt>
                <c:pt idx="1029">
                  <c:v>11040.70137125331</c:v>
                </c:pt>
                <c:pt idx="1030">
                  <c:v>10710.111215069117</c:v>
                </c:pt>
                <c:pt idx="1031">
                  <c:v>10884.712079772507</c:v>
                </c:pt>
                <c:pt idx="1032">
                  <c:v>11142.808435179371</c:v>
                </c:pt>
                <c:pt idx="1033">
                  <c:v>11012.746099458773</c:v>
                </c:pt>
                <c:pt idx="1034">
                  <c:v>11154.855062855922</c:v>
                </c:pt>
                <c:pt idx="1035">
                  <c:v>10746.997152880027</c:v>
                </c:pt>
                <c:pt idx="1036">
                  <c:v>11240.063745818161</c:v>
                </c:pt>
                <c:pt idx="1037">
                  <c:v>11133.751724971087</c:v>
                </c:pt>
                <c:pt idx="1038">
                  <c:v>10910.84129801207</c:v>
                </c:pt>
                <c:pt idx="1039">
                  <c:v>11051.56993456129</c:v>
                </c:pt>
                <c:pt idx="1040">
                  <c:v>10847.125897418879</c:v>
                </c:pt>
                <c:pt idx="1041">
                  <c:v>10737.620514413569</c:v>
                </c:pt>
                <c:pt idx="1042">
                  <c:v>11055.266672848005</c:v>
                </c:pt>
                <c:pt idx="1043">
                  <c:v>11047.784703697047</c:v>
                </c:pt>
                <c:pt idx="1044">
                  <c:v>10899.645966534619</c:v>
                </c:pt>
                <c:pt idx="1045">
                  <c:v>10601.973838246715</c:v>
                </c:pt>
                <c:pt idx="1046">
                  <c:v>11029.368416347459</c:v>
                </c:pt>
                <c:pt idx="1047">
                  <c:v>11012.281308261739</c:v>
                </c:pt>
                <c:pt idx="1048">
                  <c:v>11210.667674027054</c:v>
                </c:pt>
                <c:pt idx="1049">
                  <c:v>11180.146176556736</c:v>
                </c:pt>
                <c:pt idx="1050">
                  <c:v>11037.026964204166</c:v>
                </c:pt>
                <c:pt idx="1051">
                  <c:v>11088.805292851688</c:v>
                </c:pt>
                <c:pt idx="1052">
                  <c:v>11088.163259140385</c:v>
                </c:pt>
                <c:pt idx="1053">
                  <c:v>11078.333700427012</c:v>
                </c:pt>
                <c:pt idx="1054">
                  <c:v>10709.823749491919</c:v>
                </c:pt>
                <c:pt idx="1055">
                  <c:v>11126.134610240693</c:v>
                </c:pt>
                <c:pt idx="1056">
                  <c:v>11085.307335441841</c:v>
                </c:pt>
                <c:pt idx="1057">
                  <c:v>11022.750359880305</c:v>
                </c:pt>
                <c:pt idx="1058">
                  <c:v>11121.39617706492</c:v>
                </c:pt>
                <c:pt idx="1059">
                  <c:v>11061.90764710539</c:v>
                </c:pt>
                <c:pt idx="1060">
                  <c:v>11056.993310412348</c:v>
                </c:pt>
                <c:pt idx="1061">
                  <c:v>11273.053645195312</c:v>
                </c:pt>
                <c:pt idx="1062">
                  <c:v>11257.85410935927</c:v>
                </c:pt>
                <c:pt idx="1063">
                  <c:v>11097.151877387141</c:v>
                </c:pt>
                <c:pt idx="1064">
                  <c:v>11058.454320054218</c:v>
                </c:pt>
                <c:pt idx="1065">
                  <c:v>10977.888816621809</c:v>
                </c:pt>
                <c:pt idx="1066">
                  <c:v>11012.104245146473</c:v>
                </c:pt>
                <c:pt idx="1067">
                  <c:v>11014.804469528121</c:v>
                </c:pt>
                <c:pt idx="1068">
                  <c:v>10905.885214325703</c:v>
                </c:pt>
                <c:pt idx="1069">
                  <c:v>10993.114854381094</c:v>
                </c:pt>
                <c:pt idx="1070">
                  <c:v>11028.527316931739</c:v>
                </c:pt>
                <c:pt idx="1071">
                  <c:v>11005.57511877151</c:v>
                </c:pt>
                <c:pt idx="1072">
                  <c:v>11082.207919021361</c:v>
                </c:pt>
                <c:pt idx="1073">
                  <c:v>11160.967193610599</c:v>
                </c:pt>
                <c:pt idx="1074">
                  <c:v>11048.825083555979</c:v>
                </c:pt>
                <c:pt idx="1075">
                  <c:v>11132.268140142474</c:v>
                </c:pt>
                <c:pt idx="1076">
                  <c:v>11033.419009412395</c:v>
                </c:pt>
                <c:pt idx="1077">
                  <c:v>11064.364849205716</c:v>
                </c:pt>
                <c:pt idx="1078">
                  <c:v>10677.12049520188</c:v>
                </c:pt>
                <c:pt idx="1079">
                  <c:v>10969.789234422007</c:v>
                </c:pt>
                <c:pt idx="1080">
                  <c:v>11232.110661181279</c:v>
                </c:pt>
                <c:pt idx="1081">
                  <c:v>11097.81607356072</c:v>
                </c:pt>
                <c:pt idx="1082">
                  <c:v>11080.90174746216</c:v>
                </c:pt>
                <c:pt idx="1083">
                  <c:v>11210.00315394513</c:v>
                </c:pt>
                <c:pt idx="1084">
                  <c:v>11066.932760248512</c:v>
                </c:pt>
                <c:pt idx="1085">
                  <c:v>11220.524969458578</c:v>
                </c:pt>
                <c:pt idx="1086">
                  <c:v>11060.778669915229</c:v>
                </c:pt>
                <c:pt idx="1087">
                  <c:v>11092.126182471209</c:v>
                </c:pt>
                <c:pt idx="1088">
                  <c:v>10985.612392362074</c:v>
                </c:pt>
                <c:pt idx="1089">
                  <c:v>10997.496911678818</c:v>
                </c:pt>
                <c:pt idx="1090">
                  <c:v>11057.568858720224</c:v>
                </c:pt>
                <c:pt idx="1091">
                  <c:v>11018.67778670651</c:v>
                </c:pt>
                <c:pt idx="1092">
                  <c:v>10448.678428453117</c:v>
                </c:pt>
                <c:pt idx="1093">
                  <c:v>11032.489359916341</c:v>
                </c:pt>
                <c:pt idx="1094">
                  <c:v>11044.176608426906</c:v>
                </c:pt>
                <c:pt idx="1095">
                  <c:v>10810.561328321057</c:v>
                </c:pt>
                <c:pt idx="1096">
                  <c:v>11078.732188829008</c:v>
                </c:pt>
                <c:pt idx="1097">
                  <c:v>11112.539538175564</c:v>
                </c:pt>
                <c:pt idx="1098">
                  <c:v>10996.855091114952</c:v>
                </c:pt>
                <c:pt idx="1099">
                  <c:v>11143.494899184519</c:v>
                </c:pt>
                <c:pt idx="1100">
                  <c:v>10964.079823117798</c:v>
                </c:pt>
                <c:pt idx="1101">
                  <c:v>10971.825174517886</c:v>
                </c:pt>
                <c:pt idx="1102">
                  <c:v>11127.618157360313</c:v>
                </c:pt>
                <c:pt idx="1103">
                  <c:v>11083.004908279765</c:v>
                </c:pt>
                <c:pt idx="1104">
                  <c:v>10980.301029438264</c:v>
                </c:pt>
                <c:pt idx="1105">
                  <c:v>10946.863715387772</c:v>
                </c:pt>
                <c:pt idx="1106">
                  <c:v>10519.770378061879</c:v>
                </c:pt>
                <c:pt idx="1107">
                  <c:v>11199.083172131724</c:v>
                </c:pt>
                <c:pt idx="1108">
                  <c:v>10864.62429790711</c:v>
                </c:pt>
                <c:pt idx="1109">
                  <c:v>11136.386771411409</c:v>
                </c:pt>
                <c:pt idx="1110">
                  <c:v>11101.823427405241</c:v>
                </c:pt>
                <c:pt idx="1111">
                  <c:v>11021.001802285669</c:v>
                </c:pt>
                <c:pt idx="1112">
                  <c:v>11076.518372050765</c:v>
                </c:pt>
                <c:pt idx="1113">
                  <c:v>11113.181633812281</c:v>
                </c:pt>
                <c:pt idx="1114">
                  <c:v>10907.2348546017</c:v>
                </c:pt>
                <c:pt idx="1115">
                  <c:v>10918.917222459055</c:v>
                </c:pt>
                <c:pt idx="1116">
                  <c:v>10937.879853625556</c:v>
                </c:pt>
                <c:pt idx="1117">
                  <c:v>11179.526045240134</c:v>
                </c:pt>
                <c:pt idx="1118">
                  <c:v>10966.580443554823</c:v>
                </c:pt>
                <c:pt idx="1119">
                  <c:v>11043.357599539282</c:v>
                </c:pt>
                <c:pt idx="1120">
                  <c:v>11084.023287002841</c:v>
                </c:pt>
                <c:pt idx="1121">
                  <c:v>10997.054276656685</c:v>
                </c:pt>
                <c:pt idx="1122">
                  <c:v>10939.78281758947</c:v>
                </c:pt>
                <c:pt idx="1123">
                  <c:v>11031.426907136167</c:v>
                </c:pt>
                <c:pt idx="1124">
                  <c:v>11111.54318616636</c:v>
                </c:pt>
                <c:pt idx="1125">
                  <c:v>11069.567108542555</c:v>
                </c:pt>
                <c:pt idx="1126">
                  <c:v>11061.774826012788</c:v>
                </c:pt>
                <c:pt idx="1127">
                  <c:v>11132.113139271076</c:v>
                </c:pt>
                <c:pt idx="1128">
                  <c:v>10986.497628728119</c:v>
                </c:pt>
                <c:pt idx="1129">
                  <c:v>11043.335464197786</c:v>
                </c:pt>
                <c:pt idx="1130">
                  <c:v>11038.687081834958</c:v>
                </c:pt>
                <c:pt idx="1131">
                  <c:v>11156.471661396439</c:v>
                </c:pt>
                <c:pt idx="1132">
                  <c:v>10784.749449890021</c:v>
                </c:pt>
                <c:pt idx="1133">
                  <c:v>11060.712259640219</c:v>
                </c:pt>
                <c:pt idx="1134">
                  <c:v>11044.464368885423</c:v>
                </c:pt>
                <c:pt idx="1135">
                  <c:v>10869.247920503964</c:v>
                </c:pt>
                <c:pt idx="1136">
                  <c:v>10947.084996034764</c:v>
                </c:pt>
                <c:pt idx="1137">
                  <c:v>11086.502834542604</c:v>
                </c:pt>
                <c:pt idx="1138">
                  <c:v>11044.110202210019</c:v>
                </c:pt>
                <c:pt idx="1139">
                  <c:v>11105.321611505517</c:v>
                </c:pt>
                <c:pt idx="1140">
                  <c:v>11101.779146905252</c:v>
                </c:pt>
                <c:pt idx="1141">
                  <c:v>11191.043053998525</c:v>
                </c:pt>
                <c:pt idx="1142">
                  <c:v>11204.465567807103</c:v>
                </c:pt>
                <c:pt idx="1143">
                  <c:v>10989.264009399594</c:v>
                </c:pt>
                <c:pt idx="1144">
                  <c:v>10826.354624158517</c:v>
                </c:pt>
                <c:pt idx="1145">
                  <c:v>11167.588852501172</c:v>
                </c:pt>
                <c:pt idx="1146">
                  <c:v>11184.752920690515</c:v>
                </c:pt>
                <c:pt idx="1147">
                  <c:v>11044.929213339645</c:v>
                </c:pt>
                <c:pt idx="1148">
                  <c:v>11067.574741878645</c:v>
                </c:pt>
                <c:pt idx="1149">
                  <c:v>11139.06613416095</c:v>
                </c:pt>
                <c:pt idx="1150">
                  <c:v>11024.277589902575</c:v>
                </c:pt>
                <c:pt idx="1151">
                  <c:v>11103.771777105958</c:v>
                </c:pt>
                <c:pt idx="1152">
                  <c:v>10999.112535191598</c:v>
                </c:pt>
                <c:pt idx="1153">
                  <c:v>11079.551305785704</c:v>
                </c:pt>
                <c:pt idx="1154">
                  <c:v>11187.344256558375</c:v>
                </c:pt>
                <c:pt idx="1155">
                  <c:v>11213.74664447515</c:v>
                </c:pt>
                <c:pt idx="1156">
                  <c:v>11023.414371920468</c:v>
                </c:pt>
                <c:pt idx="1157">
                  <c:v>11233.107548753449</c:v>
                </c:pt>
                <c:pt idx="1158">
                  <c:v>10997.319857589688</c:v>
                </c:pt>
                <c:pt idx="1159">
                  <c:v>11239.066823810157</c:v>
                </c:pt>
                <c:pt idx="1160">
                  <c:v>11083.248433263072</c:v>
                </c:pt>
                <c:pt idx="1161">
                  <c:v>11087.499088018905</c:v>
                </c:pt>
                <c:pt idx="1162">
                  <c:v>11049.732652201268</c:v>
                </c:pt>
                <c:pt idx="1163">
                  <c:v>10799.6789687705</c:v>
                </c:pt>
                <c:pt idx="1164">
                  <c:v>11163.691130350946</c:v>
                </c:pt>
                <c:pt idx="1165">
                  <c:v>10865.022502135289</c:v>
                </c:pt>
                <c:pt idx="1166">
                  <c:v>10987.958274504706</c:v>
                </c:pt>
                <c:pt idx="1167">
                  <c:v>11096.886199403829</c:v>
                </c:pt>
                <c:pt idx="1168">
                  <c:v>10896.260892670412</c:v>
                </c:pt>
                <c:pt idx="1169">
                  <c:v>11123.233969653244</c:v>
                </c:pt>
                <c:pt idx="1170">
                  <c:v>10933.874815940399</c:v>
                </c:pt>
                <c:pt idx="1171">
                  <c:v>11168.186804428893</c:v>
                </c:pt>
                <c:pt idx="1172">
                  <c:v>11045.504736135026</c:v>
                </c:pt>
                <c:pt idx="1173">
                  <c:v>10996.235403628651</c:v>
                </c:pt>
                <c:pt idx="1174">
                  <c:v>11033.264067614778</c:v>
                </c:pt>
                <c:pt idx="1175">
                  <c:v>11020.404196464722</c:v>
                </c:pt>
                <c:pt idx="1176">
                  <c:v>11145.465726300406</c:v>
                </c:pt>
                <c:pt idx="1177">
                  <c:v>10977.99946816101</c:v>
                </c:pt>
                <c:pt idx="1178">
                  <c:v>11028.748658639013</c:v>
                </c:pt>
                <c:pt idx="1179">
                  <c:v>11134.637451630551</c:v>
                </c:pt>
                <c:pt idx="1180">
                  <c:v>10961.269415765106</c:v>
                </c:pt>
                <c:pt idx="1181">
                  <c:v>10976.184788068233</c:v>
                </c:pt>
                <c:pt idx="1182">
                  <c:v>11046.368022591745</c:v>
                </c:pt>
                <c:pt idx="1183">
                  <c:v>10687.711694021373</c:v>
                </c:pt>
                <c:pt idx="1184">
                  <c:v>11147.347992328419</c:v>
                </c:pt>
                <c:pt idx="1185">
                  <c:v>11062.992355160071</c:v>
                </c:pt>
                <c:pt idx="1186">
                  <c:v>10935.158192635761</c:v>
                </c:pt>
                <c:pt idx="1187">
                  <c:v>10981.363294458877</c:v>
                </c:pt>
                <c:pt idx="1188">
                  <c:v>11049.31207123433</c:v>
                </c:pt>
                <c:pt idx="1189">
                  <c:v>11086.790640707535</c:v>
                </c:pt>
                <c:pt idx="1190">
                  <c:v>11047.983925065651</c:v>
                </c:pt>
                <c:pt idx="1191">
                  <c:v>11203.358067907853</c:v>
                </c:pt>
                <c:pt idx="1192">
                  <c:v>10907.102102850071</c:v>
                </c:pt>
                <c:pt idx="1193">
                  <c:v>11007.74410030356</c:v>
                </c:pt>
                <c:pt idx="1194">
                  <c:v>11165.307791094723</c:v>
                </c:pt>
                <c:pt idx="1195">
                  <c:v>11007.146522135848</c:v>
                </c:pt>
                <c:pt idx="1196">
                  <c:v>10969.877753271863</c:v>
                </c:pt>
                <c:pt idx="1197">
                  <c:v>11066.822073917168</c:v>
                </c:pt>
                <c:pt idx="1198">
                  <c:v>11051.437118553325</c:v>
                </c:pt>
                <c:pt idx="1199">
                  <c:v>11165.042037856003</c:v>
                </c:pt>
                <c:pt idx="1200">
                  <c:v>11150.669675137675</c:v>
                </c:pt>
                <c:pt idx="1201">
                  <c:v>11070.341921843778</c:v>
                </c:pt>
                <c:pt idx="1202">
                  <c:v>10923.40885198123</c:v>
                </c:pt>
                <c:pt idx="1203">
                  <c:v>10936.330937980276</c:v>
                </c:pt>
                <c:pt idx="1204">
                  <c:v>10989.131222537031</c:v>
                </c:pt>
                <c:pt idx="1205">
                  <c:v>10950.249326530316</c:v>
                </c:pt>
                <c:pt idx="1206">
                  <c:v>10868.340889042953</c:v>
                </c:pt>
                <c:pt idx="1207">
                  <c:v>11284.110635769699</c:v>
                </c:pt>
                <c:pt idx="1208">
                  <c:v>11159.970639480785</c:v>
                </c:pt>
                <c:pt idx="1209">
                  <c:v>11206.348330863748</c:v>
                </c:pt>
                <c:pt idx="1210">
                  <c:v>10995.903428728319</c:v>
                </c:pt>
                <c:pt idx="1211">
                  <c:v>11069.567108542555</c:v>
                </c:pt>
                <c:pt idx="1212">
                  <c:v>11104.01532187868</c:v>
                </c:pt>
                <c:pt idx="1213">
                  <c:v>11017.703919154299</c:v>
                </c:pt>
                <c:pt idx="1214">
                  <c:v>10679.862237389125</c:v>
                </c:pt>
                <c:pt idx="1215">
                  <c:v>11049.024305683039</c:v>
                </c:pt>
                <c:pt idx="1216">
                  <c:v>11089.558024069707</c:v>
                </c:pt>
                <c:pt idx="1217">
                  <c:v>11195.472834190055</c:v>
                </c:pt>
                <c:pt idx="1218">
                  <c:v>11115.152213573107</c:v>
                </c:pt>
                <c:pt idx="1219">
                  <c:v>11116.082155544604</c:v>
                </c:pt>
                <c:pt idx="1220">
                  <c:v>11088.694597270045</c:v>
                </c:pt>
                <c:pt idx="1221">
                  <c:v>10795.76405604213</c:v>
                </c:pt>
                <c:pt idx="1222">
                  <c:v>11127.197449046114</c:v>
                </c:pt>
                <c:pt idx="1223">
                  <c:v>11096.908339225152</c:v>
                </c:pt>
                <c:pt idx="1224">
                  <c:v>11201.652529304984</c:v>
                </c:pt>
                <c:pt idx="1225">
                  <c:v>11111.587468393012</c:v>
                </c:pt>
                <c:pt idx="1226">
                  <c:v>11176.004618022134</c:v>
                </c:pt>
                <c:pt idx="1227">
                  <c:v>11094.450830811402</c:v>
                </c:pt>
                <c:pt idx="1228">
                  <c:v>11053.097323316948</c:v>
                </c:pt>
                <c:pt idx="1229">
                  <c:v>10907.787987485421</c:v>
                </c:pt>
                <c:pt idx="1230">
                  <c:v>11088.251815419231</c:v>
                </c:pt>
                <c:pt idx="1231">
                  <c:v>10892.654610635635</c:v>
                </c:pt>
                <c:pt idx="1232">
                  <c:v>11052.964506562481</c:v>
                </c:pt>
                <c:pt idx="1233">
                  <c:v>11084.776004281335</c:v>
                </c:pt>
                <c:pt idx="1234">
                  <c:v>11082.539997582009</c:v>
                </c:pt>
                <c:pt idx="1235">
                  <c:v>11077.824521685736</c:v>
                </c:pt>
                <c:pt idx="1236">
                  <c:v>11183.136119747378</c:v>
                </c:pt>
                <c:pt idx="1237">
                  <c:v>11090.443593029817</c:v>
                </c:pt>
                <c:pt idx="1238">
                  <c:v>11011.550923614577</c:v>
                </c:pt>
                <c:pt idx="1239">
                  <c:v>11064.386986264204</c:v>
                </c:pt>
                <c:pt idx="1240">
                  <c:v>10961.557094070644</c:v>
                </c:pt>
                <c:pt idx="1241">
                  <c:v>10897.721116314604</c:v>
                </c:pt>
                <c:pt idx="1242">
                  <c:v>11093.875201633873</c:v>
                </c:pt>
                <c:pt idx="1243">
                  <c:v>11183.025380390205</c:v>
                </c:pt>
                <c:pt idx="1244">
                  <c:v>11101.557744521817</c:v>
                </c:pt>
                <c:pt idx="1245">
                  <c:v>10953.634974663053</c:v>
                </c:pt>
                <c:pt idx="1246">
                  <c:v>11074.083195175959</c:v>
                </c:pt>
                <c:pt idx="1247">
                  <c:v>11194.276784624333</c:v>
                </c:pt>
                <c:pt idx="1248">
                  <c:v>11127.529587128201</c:v>
                </c:pt>
                <c:pt idx="1249">
                  <c:v>11013.808482164841</c:v>
                </c:pt>
                <c:pt idx="1250">
                  <c:v>11171.752402446755</c:v>
                </c:pt>
                <c:pt idx="1251">
                  <c:v>11183.579077731447</c:v>
                </c:pt>
                <c:pt idx="1252">
                  <c:v>11134.770310911897</c:v>
                </c:pt>
                <c:pt idx="1253">
                  <c:v>11063.567916321259</c:v>
                </c:pt>
                <c:pt idx="1254">
                  <c:v>11051.06080688273</c:v>
                </c:pt>
                <c:pt idx="1255">
                  <c:v>11013.122359550485</c:v>
                </c:pt>
                <c:pt idx="1256">
                  <c:v>10971.648135704701</c:v>
                </c:pt>
                <c:pt idx="1257">
                  <c:v>11086.215028698296</c:v>
                </c:pt>
                <c:pt idx="1258">
                  <c:v>10795.852528165475</c:v>
                </c:pt>
                <c:pt idx="1259">
                  <c:v>11174.410027735119</c:v>
                </c:pt>
                <c:pt idx="1260">
                  <c:v>11092.214740116169</c:v>
                </c:pt>
                <c:pt idx="1261">
                  <c:v>11150.248926037704</c:v>
                </c:pt>
                <c:pt idx="1262">
                  <c:v>11180.079733832843</c:v>
                </c:pt>
                <c:pt idx="1263">
                  <c:v>10998.559238463071</c:v>
                </c:pt>
                <c:pt idx="1264">
                  <c:v>11036.672807061523</c:v>
                </c:pt>
                <c:pt idx="1265">
                  <c:v>11028.593719425629</c:v>
                </c:pt>
                <c:pt idx="1266">
                  <c:v>11232.841711587931</c:v>
                </c:pt>
                <c:pt idx="1267">
                  <c:v>11104.413850197388</c:v>
                </c:pt>
                <c:pt idx="1268">
                  <c:v>11113.646600656453</c:v>
                </c:pt>
                <c:pt idx="1269">
                  <c:v>11262.418274648666</c:v>
                </c:pt>
                <c:pt idx="1270">
                  <c:v>11078.997848101142</c:v>
                </c:pt>
                <c:pt idx="1271">
                  <c:v>11168.917636706205</c:v>
                </c:pt>
                <c:pt idx="1272">
                  <c:v>11050.396728732814</c:v>
                </c:pt>
                <c:pt idx="1273">
                  <c:v>11070.563297489169</c:v>
                </c:pt>
                <c:pt idx="1274">
                  <c:v>11168.740465028392</c:v>
                </c:pt>
                <c:pt idx="1275">
                  <c:v>11091.661255337413</c:v>
                </c:pt>
                <c:pt idx="1276">
                  <c:v>11097.328996196966</c:v>
                </c:pt>
                <c:pt idx="1277">
                  <c:v>11017.128453528125</c:v>
                </c:pt>
                <c:pt idx="1278">
                  <c:v>10989.994338209322</c:v>
                </c:pt>
                <c:pt idx="1279">
                  <c:v>11107.402832760405</c:v>
                </c:pt>
                <c:pt idx="1280">
                  <c:v>11056.174263012916</c:v>
                </c:pt>
                <c:pt idx="1281">
                  <c:v>10675.528525332285</c:v>
                </c:pt>
                <c:pt idx="1282">
                  <c:v>10859.845883868615</c:v>
                </c:pt>
                <c:pt idx="1283">
                  <c:v>11061.309952706875</c:v>
                </c:pt>
                <c:pt idx="1284">
                  <c:v>10930.245985926284</c:v>
                </c:pt>
                <c:pt idx="1285">
                  <c:v>11008.629403564968</c:v>
                </c:pt>
                <c:pt idx="1286">
                  <c:v>11151.444741256233</c:v>
                </c:pt>
                <c:pt idx="1287">
                  <c:v>11033.441143961925</c:v>
                </c:pt>
                <c:pt idx="1288">
                  <c:v>11181.430739796493</c:v>
                </c:pt>
                <c:pt idx="1289">
                  <c:v>11113.137351301195</c:v>
                </c:pt>
                <c:pt idx="1290">
                  <c:v>10994.996032583605</c:v>
                </c:pt>
                <c:pt idx="1291">
                  <c:v>10952.417907341332</c:v>
                </c:pt>
                <c:pt idx="1292">
                  <c:v>11068.106038193491</c:v>
                </c:pt>
                <c:pt idx="1293">
                  <c:v>11106.561485915709</c:v>
                </c:pt>
                <c:pt idx="1294">
                  <c:v>11096.399123822006</c:v>
                </c:pt>
                <c:pt idx="1295">
                  <c:v>11154.810772643879</c:v>
                </c:pt>
                <c:pt idx="1296">
                  <c:v>10989.905813409026</c:v>
                </c:pt>
                <c:pt idx="1297">
                  <c:v>10921.483860172015</c:v>
                </c:pt>
                <c:pt idx="1298">
                  <c:v>10902.743450491034</c:v>
                </c:pt>
                <c:pt idx="1299">
                  <c:v>11180.234766886173</c:v>
                </c:pt>
                <c:pt idx="1300">
                  <c:v>11137.781807760975</c:v>
                </c:pt>
                <c:pt idx="1301">
                  <c:v>11037.026964204166</c:v>
                </c:pt>
                <c:pt idx="1302">
                  <c:v>11129.256712501252</c:v>
                </c:pt>
                <c:pt idx="1303">
                  <c:v>11097.638954411275</c:v>
                </c:pt>
                <c:pt idx="1304">
                  <c:v>11135.501038277527</c:v>
                </c:pt>
                <c:pt idx="1305">
                  <c:v>11050.927991123204</c:v>
                </c:pt>
                <c:pt idx="1306">
                  <c:v>11163.071044338318</c:v>
                </c:pt>
                <c:pt idx="1307">
                  <c:v>11142.099829265691</c:v>
                </c:pt>
                <c:pt idx="1308">
                  <c:v>10925.134716583387</c:v>
                </c:pt>
                <c:pt idx="1309">
                  <c:v>11119.580540113062</c:v>
                </c:pt>
                <c:pt idx="1310">
                  <c:v>11069.412146154229</c:v>
                </c:pt>
                <c:pt idx="1311">
                  <c:v>11119.42554733772</c:v>
                </c:pt>
                <c:pt idx="1312">
                  <c:v>10489.250097932734</c:v>
                </c:pt>
                <c:pt idx="1313">
                  <c:v>10910.59791713</c:v>
                </c:pt>
                <c:pt idx="1314">
                  <c:v>11047.895382217248</c:v>
                </c:pt>
                <c:pt idx="1315">
                  <c:v>11031.847460879026</c:v>
                </c:pt>
                <c:pt idx="1316">
                  <c:v>11070.275509186264</c:v>
                </c:pt>
                <c:pt idx="1317">
                  <c:v>11165.219206647351</c:v>
                </c:pt>
                <c:pt idx="1318">
                  <c:v>11019.341789219665</c:v>
                </c:pt>
                <c:pt idx="1319">
                  <c:v>11078.577221044961</c:v>
                </c:pt>
                <c:pt idx="1320">
                  <c:v>11069.766346032095</c:v>
                </c:pt>
                <c:pt idx="1321">
                  <c:v>11129.256712501252</c:v>
                </c:pt>
                <c:pt idx="1322">
                  <c:v>11186.591215634495</c:v>
                </c:pt>
                <c:pt idx="1323">
                  <c:v>11068.593060749174</c:v>
                </c:pt>
                <c:pt idx="1324">
                  <c:v>10933.963324510316</c:v>
                </c:pt>
                <c:pt idx="1325">
                  <c:v>11035.787416179497</c:v>
                </c:pt>
                <c:pt idx="1326">
                  <c:v>11167.013048431321</c:v>
                </c:pt>
                <c:pt idx="1327">
                  <c:v>10833.27824254326</c:v>
                </c:pt>
                <c:pt idx="1328">
                  <c:v>11023.060231971887</c:v>
                </c:pt>
                <c:pt idx="1329">
                  <c:v>11134.947456735039</c:v>
                </c:pt>
                <c:pt idx="1330">
                  <c:v>11005.730045484775</c:v>
                </c:pt>
                <c:pt idx="1331">
                  <c:v>11051.879838832117</c:v>
                </c:pt>
                <c:pt idx="1332">
                  <c:v>11147.458714329408</c:v>
                </c:pt>
                <c:pt idx="1333">
                  <c:v>10926.860590540875</c:v>
                </c:pt>
                <c:pt idx="1334">
                  <c:v>10827.394264072997</c:v>
                </c:pt>
                <c:pt idx="1335">
                  <c:v>10978.15438038446</c:v>
                </c:pt>
                <c:pt idx="1336">
                  <c:v>11031.670385541815</c:v>
                </c:pt>
                <c:pt idx="1337">
                  <c:v>11074.238160305009</c:v>
                </c:pt>
                <c:pt idx="1338">
                  <c:v>11119.33698008146</c:v>
                </c:pt>
                <c:pt idx="1339">
                  <c:v>10817.595228673783</c:v>
                </c:pt>
                <c:pt idx="1340">
                  <c:v>10760.553904476768</c:v>
                </c:pt>
                <c:pt idx="1341">
                  <c:v>10813.127137174897</c:v>
                </c:pt>
                <c:pt idx="1342">
                  <c:v>10958.658194272144</c:v>
                </c:pt>
                <c:pt idx="1343">
                  <c:v>10763.804947220551</c:v>
                </c:pt>
                <c:pt idx="1344">
                  <c:v>11093.343852775191</c:v>
                </c:pt>
                <c:pt idx="1345">
                  <c:v>11053.65072716012</c:v>
                </c:pt>
                <c:pt idx="1346">
                  <c:v>11167.810315994195</c:v>
                </c:pt>
                <c:pt idx="1347">
                  <c:v>11001.679845734348</c:v>
                </c:pt>
                <c:pt idx="1348">
                  <c:v>11052.632464960618</c:v>
                </c:pt>
                <c:pt idx="1349">
                  <c:v>11137.449655508994</c:v>
                </c:pt>
                <c:pt idx="1350">
                  <c:v>11172.416805822897</c:v>
                </c:pt>
                <c:pt idx="1351">
                  <c:v>11001.060148016604</c:v>
                </c:pt>
                <c:pt idx="1352">
                  <c:v>10887.012960408094</c:v>
                </c:pt>
                <c:pt idx="1353">
                  <c:v>10566.539378473919</c:v>
                </c:pt>
                <c:pt idx="1354">
                  <c:v>11114.842233693951</c:v>
                </c:pt>
                <c:pt idx="1355">
                  <c:v>11144.070644728074</c:v>
                </c:pt>
                <c:pt idx="1356">
                  <c:v>10979.70350702219</c:v>
                </c:pt>
                <c:pt idx="1357">
                  <c:v>10808.681221724168</c:v>
                </c:pt>
                <c:pt idx="1358">
                  <c:v>10935.799882943482</c:v>
                </c:pt>
                <c:pt idx="1359">
                  <c:v>11046.943548406736</c:v>
                </c:pt>
                <c:pt idx="1360">
                  <c:v>10952.019595440721</c:v>
                </c:pt>
                <c:pt idx="1361">
                  <c:v>10981.363294458877</c:v>
                </c:pt>
                <c:pt idx="1362">
                  <c:v>11022.595423961662</c:v>
                </c:pt>
                <c:pt idx="1363">
                  <c:v>11123.034690270279</c:v>
                </c:pt>
                <c:pt idx="1364">
                  <c:v>11162.517397534728</c:v>
                </c:pt>
                <c:pt idx="1365">
                  <c:v>11129.345283365756</c:v>
                </c:pt>
                <c:pt idx="1366">
                  <c:v>10954.497988943844</c:v>
                </c:pt>
                <c:pt idx="1367">
                  <c:v>11064.209889847558</c:v>
                </c:pt>
                <c:pt idx="1368">
                  <c:v>10929.117516783161</c:v>
                </c:pt>
                <c:pt idx="1369">
                  <c:v>11121.019763420236</c:v>
                </c:pt>
                <c:pt idx="1370">
                  <c:v>10980.190377048972</c:v>
                </c:pt>
                <c:pt idx="1371">
                  <c:v>10912.921105760928</c:v>
                </c:pt>
                <c:pt idx="1372">
                  <c:v>11101.469183622803</c:v>
                </c:pt>
                <c:pt idx="1373">
                  <c:v>11003.361889047497</c:v>
                </c:pt>
                <c:pt idx="1374">
                  <c:v>11117.34422525608</c:v>
                </c:pt>
                <c:pt idx="1375">
                  <c:v>11056.949037516417</c:v>
                </c:pt>
                <c:pt idx="1376">
                  <c:v>11153.061316033607</c:v>
                </c:pt>
                <c:pt idx="1377">
                  <c:v>10855.001171956323</c:v>
                </c:pt>
                <c:pt idx="1378">
                  <c:v>11166.835878242198</c:v>
                </c:pt>
                <c:pt idx="1379">
                  <c:v>11035.787416179497</c:v>
                </c:pt>
                <c:pt idx="1380">
                  <c:v>11039.926642818189</c:v>
                </c:pt>
                <c:pt idx="1381">
                  <c:v>11173.657030710801</c:v>
                </c:pt>
                <c:pt idx="1382">
                  <c:v>11038.33292257313</c:v>
                </c:pt>
                <c:pt idx="1383">
                  <c:v>11067.087721189751</c:v>
                </c:pt>
                <c:pt idx="1384">
                  <c:v>11021.887146555468</c:v>
                </c:pt>
                <c:pt idx="1385">
                  <c:v>11020.005793282553</c:v>
                </c:pt>
                <c:pt idx="1386">
                  <c:v>11152.507693269663</c:v>
                </c:pt>
                <c:pt idx="1387">
                  <c:v>11102.797600372167</c:v>
                </c:pt>
                <c:pt idx="1388">
                  <c:v>11260.025397826055</c:v>
                </c:pt>
                <c:pt idx="1389">
                  <c:v>11060.358071784258</c:v>
                </c:pt>
                <c:pt idx="1390">
                  <c:v>10966.09359548803</c:v>
                </c:pt>
                <c:pt idx="1391">
                  <c:v>10894.778551084317</c:v>
                </c:pt>
                <c:pt idx="1392">
                  <c:v>11134.858883807085</c:v>
                </c:pt>
                <c:pt idx="1393">
                  <c:v>10941.818559270512</c:v>
                </c:pt>
                <c:pt idx="1394">
                  <c:v>11014.937268104974</c:v>
                </c:pt>
                <c:pt idx="1395">
                  <c:v>11132.268140142474</c:v>
                </c:pt>
                <c:pt idx="1396">
                  <c:v>10833.654289692284</c:v>
                </c:pt>
                <c:pt idx="1397">
                  <c:v>11109.838326435212</c:v>
                </c:pt>
                <c:pt idx="1398">
                  <c:v>10735.519650084125</c:v>
                </c:pt>
                <c:pt idx="1399">
                  <c:v>10930.931920115148</c:v>
                </c:pt>
                <c:pt idx="1400">
                  <c:v>10974.370118928851</c:v>
                </c:pt>
                <c:pt idx="1401">
                  <c:v>11189.182573211639</c:v>
                </c:pt>
                <c:pt idx="1402">
                  <c:v>11073.419059941718</c:v>
                </c:pt>
                <c:pt idx="1403">
                  <c:v>11082.230057578881</c:v>
                </c:pt>
                <c:pt idx="1404">
                  <c:v>10871.637185855794</c:v>
                </c:pt>
                <c:pt idx="1405">
                  <c:v>10973.861128329088</c:v>
                </c:pt>
                <c:pt idx="1406">
                  <c:v>11069.877033591043</c:v>
                </c:pt>
                <c:pt idx="1407">
                  <c:v>11124.651072185874</c:v>
                </c:pt>
                <c:pt idx="1408">
                  <c:v>10918.275566245318</c:v>
                </c:pt>
                <c:pt idx="1409">
                  <c:v>11080.724639958571</c:v>
                </c:pt>
                <c:pt idx="1410">
                  <c:v>11032.268015254218</c:v>
                </c:pt>
                <c:pt idx="1411">
                  <c:v>11072.334309325101</c:v>
                </c:pt>
                <c:pt idx="1412">
                  <c:v>10937.924108470448</c:v>
                </c:pt>
                <c:pt idx="1413">
                  <c:v>11139.110421401836</c:v>
                </c:pt>
                <c:pt idx="1414">
                  <c:v>11126.333892162087</c:v>
                </c:pt>
                <c:pt idx="1415">
                  <c:v>11037.602470524436</c:v>
                </c:pt>
                <c:pt idx="1416">
                  <c:v>11062.328247666301</c:v>
                </c:pt>
                <c:pt idx="1417">
                  <c:v>10845.400440233763</c:v>
                </c:pt>
                <c:pt idx="1418">
                  <c:v>10757.280775617017</c:v>
                </c:pt>
                <c:pt idx="1419">
                  <c:v>11030.873547911007</c:v>
                </c:pt>
                <c:pt idx="1420">
                  <c:v>10886.791721189447</c:v>
                </c:pt>
                <c:pt idx="1421">
                  <c:v>11255.505600253948</c:v>
                </c:pt>
                <c:pt idx="1422">
                  <c:v>11129.212427081186</c:v>
                </c:pt>
                <c:pt idx="1423">
                  <c:v>11202.69357072901</c:v>
                </c:pt>
                <c:pt idx="1424">
                  <c:v>11101.53560429414</c:v>
                </c:pt>
                <c:pt idx="1425">
                  <c:v>10954.652889198527</c:v>
                </c:pt>
                <c:pt idx="1426">
                  <c:v>11047.895382217248</c:v>
                </c:pt>
                <c:pt idx="1427">
                  <c:v>10958.835225535027</c:v>
                </c:pt>
                <c:pt idx="1428">
                  <c:v>11063.125176856583</c:v>
                </c:pt>
                <c:pt idx="1429">
                  <c:v>11149.628876114606</c:v>
                </c:pt>
                <c:pt idx="1430">
                  <c:v>10974.414379021629</c:v>
                </c:pt>
                <c:pt idx="1431">
                  <c:v>11092.36971606855</c:v>
                </c:pt>
                <c:pt idx="1432">
                  <c:v>10970.674424084933</c:v>
                </c:pt>
                <c:pt idx="1433">
                  <c:v>11129.389568810204</c:v>
                </c:pt>
                <c:pt idx="1434">
                  <c:v>11154.633611880296</c:v>
                </c:pt>
                <c:pt idx="1435">
                  <c:v>11049.754788059599</c:v>
                </c:pt>
                <c:pt idx="1436">
                  <c:v>11133.729581846528</c:v>
                </c:pt>
                <c:pt idx="1437">
                  <c:v>11093.587387531607</c:v>
                </c:pt>
                <c:pt idx="1438">
                  <c:v>11110.812530565508</c:v>
                </c:pt>
                <c:pt idx="1439">
                  <c:v>10976.826563921079</c:v>
                </c:pt>
                <c:pt idx="1440">
                  <c:v>10894.114818217829</c:v>
                </c:pt>
                <c:pt idx="1441">
                  <c:v>10968.859788059448</c:v>
                </c:pt>
                <c:pt idx="1442">
                  <c:v>11087.07844719324</c:v>
                </c:pt>
                <c:pt idx="1443">
                  <c:v>10943.411757652733</c:v>
                </c:pt>
                <c:pt idx="1444">
                  <c:v>11151.533320405344</c:v>
                </c:pt>
                <c:pt idx="1445">
                  <c:v>11014.782336437971</c:v>
                </c:pt>
                <c:pt idx="1446">
                  <c:v>10912.766225998368</c:v>
                </c:pt>
                <c:pt idx="1447">
                  <c:v>11115.440052380512</c:v>
                </c:pt>
                <c:pt idx="1448">
                  <c:v>11119.159845664832</c:v>
                </c:pt>
                <c:pt idx="1449">
                  <c:v>10962.575034863234</c:v>
                </c:pt>
                <c:pt idx="1450">
                  <c:v>11190.445040587085</c:v>
                </c:pt>
                <c:pt idx="1451">
                  <c:v>10945.491778888536</c:v>
                </c:pt>
                <c:pt idx="1452">
                  <c:v>11202.47207212898</c:v>
                </c:pt>
                <c:pt idx="1453">
                  <c:v>11130.363850643089</c:v>
                </c:pt>
                <c:pt idx="1454">
                  <c:v>10923.010576861374</c:v>
                </c:pt>
                <c:pt idx="1455">
                  <c:v>10842.922875924985</c:v>
                </c:pt>
                <c:pt idx="1456">
                  <c:v>11071.050324561078</c:v>
                </c:pt>
                <c:pt idx="1457">
                  <c:v>11022.440488127793</c:v>
                </c:pt>
                <c:pt idx="1458">
                  <c:v>11049.444886206478</c:v>
                </c:pt>
                <c:pt idx="1459">
                  <c:v>11177.643514335548</c:v>
                </c:pt>
                <c:pt idx="1460">
                  <c:v>10892.698859254873</c:v>
                </c:pt>
                <c:pt idx="1461">
                  <c:v>11233.68353047649</c:v>
                </c:pt>
                <c:pt idx="1462">
                  <c:v>11161.587273921141</c:v>
                </c:pt>
                <c:pt idx="1463">
                  <c:v>11108.753421772515</c:v>
                </c:pt>
                <c:pt idx="1464">
                  <c:v>11082.539997582009</c:v>
                </c:pt>
                <c:pt idx="1465">
                  <c:v>11032.533628869794</c:v>
                </c:pt>
                <c:pt idx="1466">
                  <c:v>10980.522334339661</c:v>
                </c:pt>
                <c:pt idx="1467">
                  <c:v>11123.499675750452</c:v>
                </c:pt>
                <c:pt idx="1468">
                  <c:v>11058.232954447984</c:v>
                </c:pt>
                <c:pt idx="1469">
                  <c:v>11023.90131507357</c:v>
                </c:pt>
                <c:pt idx="1470">
                  <c:v>11133.463864511305</c:v>
                </c:pt>
                <c:pt idx="1471">
                  <c:v>11109.085534943553</c:v>
                </c:pt>
                <c:pt idx="1472">
                  <c:v>10971.648135704701</c:v>
                </c:pt>
                <c:pt idx="1473">
                  <c:v>11151.821202872559</c:v>
                </c:pt>
                <c:pt idx="1474">
                  <c:v>11069.390008677594</c:v>
                </c:pt>
                <c:pt idx="1475">
                  <c:v>11068.438098929984</c:v>
                </c:pt>
                <c:pt idx="1476">
                  <c:v>11208.27541152706</c:v>
                </c:pt>
                <c:pt idx="1477">
                  <c:v>11072.489273425757</c:v>
                </c:pt>
                <c:pt idx="1478">
                  <c:v>11233.484152002202</c:v>
                </c:pt>
                <c:pt idx="1479">
                  <c:v>10986.851724013522</c:v>
                </c:pt>
                <c:pt idx="1480">
                  <c:v>11170.66721448036</c:v>
                </c:pt>
                <c:pt idx="1481">
                  <c:v>11024.410392903013</c:v>
                </c:pt>
                <c:pt idx="1482">
                  <c:v>11077.625278100099</c:v>
                </c:pt>
                <c:pt idx="1483">
                  <c:v>11125.935328482898</c:v>
                </c:pt>
                <c:pt idx="1484">
                  <c:v>11025.804828178118</c:v>
                </c:pt>
                <c:pt idx="1485">
                  <c:v>11056.284944948795</c:v>
                </c:pt>
                <c:pt idx="1486">
                  <c:v>10852.280199740348</c:v>
                </c:pt>
                <c:pt idx="1487">
                  <c:v>10728.111436548215</c:v>
                </c:pt>
                <c:pt idx="1488">
                  <c:v>11198.573734276875</c:v>
                </c:pt>
                <c:pt idx="1489">
                  <c:v>11086.879196515118</c:v>
                </c:pt>
                <c:pt idx="1490">
                  <c:v>11073.197681902382</c:v>
                </c:pt>
                <c:pt idx="1491">
                  <c:v>11155.984466126334</c:v>
                </c:pt>
                <c:pt idx="1492">
                  <c:v>11040.302939215469</c:v>
                </c:pt>
                <c:pt idx="1493">
                  <c:v>10992.8714086692</c:v>
                </c:pt>
                <c:pt idx="1494">
                  <c:v>11071.891555253142</c:v>
                </c:pt>
                <c:pt idx="1495">
                  <c:v>10920.554557932694</c:v>
                </c:pt>
                <c:pt idx="1496">
                  <c:v>10963.70362535867</c:v>
                </c:pt>
                <c:pt idx="1497">
                  <c:v>11107.04858111266</c:v>
                </c:pt>
                <c:pt idx="1498">
                  <c:v>11170.578627938186</c:v>
                </c:pt>
                <c:pt idx="1499">
                  <c:v>10908.451748192534</c:v>
                </c:pt>
                <c:pt idx="1500">
                  <c:v>11254.087646228863</c:v>
                </c:pt>
                <c:pt idx="1501">
                  <c:v>11009.802434570274</c:v>
                </c:pt>
                <c:pt idx="1502">
                  <c:v>11078.045903625416</c:v>
                </c:pt>
                <c:pt idx="1503">
                  <c:v>11080.149041402927</c:v>
                </c:pt>
                <c:pt idx="1504">
                  <c:v>11058.343637228345</c:v>
                </c:pt>
                <c:pt idx="1505">
                  <c:v>11086.502834542604</c:v>
                </c:pt>
                <c:pt idx="1506">
                  <c:v>11030.497264262465</c:v>
                </c:pt>
                <c:pt idx="1507">
                  <c:v>11105.698001303359</c:v>
                </c:pt>
                <c:pt idx="1508">
                  <c:v>10831.088329062537</c:v>
                </c:pt>
                <c:pt idx="1509">
                  <c:v>11156.16162792393</c:v>
                </c:pt>
                <c:pt idx="1510">
                  <c:v>11182.826049687146</c:v>
                </c:pt>
                <c:pt idx="1511">
                  <c:v>11113.115210048616</c:v>
                </c:pt>
                <c:pt idx="1512">
                  <c:v>11055.753672069952</c:v>
                </c:pt>
                <c:pt idx="1513">
                  <c:v>10983.532097276006</c:v>
                </c:pt>
                <c:pt idx="1514">
                  <c:v>11084.510339109875</c:v>
                </c:pt>
                <c:pt idx="1515">
                  <c:v>11089.602302445239</c:v>
                </c:pt>
                <c:pt idx="1516">
                  <c:v>11111.720315120303</c:v>
                </c:pt>
                <c:pt idx="1517">
                  <c:v>11094.030178592475</c:v>
                </c:pt>
                <c:pt idx="1518">
                  <c:v>11176.956948199322</c:v>
                </c:pt>
                <c:pt idx="1519">
                  <c:v>10996.478852127761</c:v>
                </c:pt>
                <c:pt idx="1520">
                  <c:v>11058.100135171524</c:v>
                </c:pt>
                <c:pt idx="1521">
                  <c:v>11006.659607505002</c:v>
                </c:pt>
                <c:pt idx="1522">
                  <c:v>10934.693521159928</c:v>
                </c:pt>
                <c:pt idx="1523">
                  <c:v>11109.94903125808</c:v>
                </c:pt>
                <c:pt idx="1524">
                  <c:v>11145.731457061007</c:v>
                </c:pt>
                <c:pt idx="1525">
                  <c:v>10821.974898783106</c:v>
                </c:pt>
                <c:pt idx="1526">
                  <c:v>11169.692764428368</c:v>
                </c:pt>
                <c:pt idx="1527">
                  <c:v>11166.326514718363</c:v>
                </c:pt>
                <c:pt idx="1528">
                  <c:v>11079.6398591241</c:v>
                </c:pt>
                <c:pt idx="1529">
                  <c:v>11122.636131992542</c:v>
                </c:pt>
                <c:pt idx="1530">
                  <c:v>10649.173589943219</c:v>
                </c:pt>
                <c:pt idx="1531">
                  <c:v>11218.265503265591</c:v>
                </c:pt>
                <c:pt idx="1532">
                  <c:v>10961.136641253757</c:v>
                </c:pt>
                <c:pt idx="1533">
                  <c:v>11138.933272487749</c:v>
                </c:pt>
                <c:pt idx="1534">
                  <c:v>10991.322213396978</c:v>
                </c:pt>
                <c:pt idx="1535">
                  <c:v>11001.126544137616</c:v>
                </c:pt>
                <c:pt idx="1536">
                  <c:v>11206.481232415961</c:v>
                </c:pt>
                <c:pt idx="1537">
                  <c:v>11144.402806257922</c:v>
                </c:pt>
                <c:pt idx="1538">
                  <c:v>11097.838213463077</c:v>
                </c:pt>
                <c:pt idx="1539">
                  <c:v>11184.686476582519</c:v>
                </c:pt>
                <c:pt idx="1540">
                  <c:v>11102.753319701082</c:v>
                </c:pt>
                <c:pt idx="1541">
                  <c:v>11032.090939650716</c:v>
                </c:pt>
                <c:pt idx="1542">
                  <c:v>11103.196126762179</c:v>
                </c:pt>
                <c:pt idx="1543">
                  <c:v>10965.960818877744</c:v>
                </c:pt>
                <c:pt idx="1544">
                  <c:v>11116.36999543636</c:v>
                </c:pt>
                <c:pt idx="1545">
                  <c:v>11169.227687476245</c:v>
                </c:pt>
                <c:pt idx="1546">
                  <c:v>11050.551680156306</c:v>
                </c:pt>
                <c:pt idx="1547">
                  <c:v>11000.794563683874</c:v>
                </c:pt>
                <c:pt idx="1548">
                  <c:v>11150.381794092567</c:v>
                </c:pt>
                <c:pt idx="1549">
                  <c:v>11193.058592778676</c:v>
                </c:pt>
                <c:pt idx="1550">
                  <c:v>11164.222633988114</c:v>
                </c:pt>
                <c:pt idx="1551">
                  <c:v>11035.189778927459</c:v>
                </c:pt>
                <c:pt idx="1552">
                  <c:v>10917.346273315559</c:v>
                </c:pt>
                <c:pt idx="1553">
                  <c:v>11154.47859632325</c:v>
                </c:pt>
                <c:pt idx="1554">
                  <c:v>11156.006611343611</c:v>
                </c:pt>
                <c:pt idx="1555">
                  <c:v>11139.929736847102</c:v>
                </c:pt>
                <c:pt idx="1556">
                  <c:v>10953.723488837193</c:v>
                </c:pt>
                <c:pt idx="1557">
                  <c:v>10995.637849078523</c:v>
                </c:pt>
                <c:pt idx="1558">
                  <c:v>11110.945376878715</c:v>
                </c:pt>
                <c:pt idx="1559">
                  <c:v>10814.188856699964</c:v>
                </c:pt>
                <c:pt idx="1560">
                  <c:v>10787.602598068714</c:v>
                </c:pt>
                <c:pt idx="1561">
                  <c:v>11164.377656115577</c:v>
                </c:pt>
                <c:pt idx="1562">
                  <c:v>11107.535677257645</c:v>
                </c:pt>
                <c:pt idx="1563">
                  <c:v>10816.489260095472</c:v>
                </c:pt>
                <c:pt idx="1564">
                  <c:v>11154.013550274014</c:v>
                </c:pt>
                <c:pt idx="1565">
                  <c:v>11004.379972623859</c:v>
                </c:pt>
                <c:pt idx="1566">
                  <c:v>11136.652491991967</c:v>
                </c:pt>
                <c:pt idx="1567">
                  <c:v>11123.477533564626</c:v>
                </c:pt>
                <c:pt idx="1568">
                  <c:v>11183.025380390205</c:v>
                </c:pt>
                <c:pt idx="1569">
                  <c:v>10919.846519943487</c:v>
                </c:pt>
                <c:pt idx="1570">
                  <c:v>11060.070294495201</c:v>
                </c:pt>
                <c:pt idx="1571">
                  <c:v>10952.019595440721</c:v>
                </c:pt>
                <c:pt idx="1572">
                  <c:v>11037.934493944429</c:v>
                </c:pt>
                <c:pt idx="1573">
                  <c:v>11097.550394882881</c:v>
                </c:pt>
                <c:pt idx="1574">
                  <c:v>10978.287162353963</c:v>
                </c:pt>
                <c:pt idx="1575">
                  <c:v>10859.646784751923</c:v>
                </c:pt>
                <c:pt idx="1576">
                  <c:v>11096.996898529791</c:v>
                </c:pt>
                <c:pt idx="1577">
                  <c:v>11198.241492847756</c:v>
                </c:pt>
                <c:pt idx="1578">
                  <c:v>11025.804828178118</c:v>
                </c:pt>
                <c:pt idx="1579">
                  <c:v>11025.052274951851</c:v>
                </c:pt>
                <c:pt idx="1580">
                  <c:v>11101.292061918006</c:v>
                </c:pt>
                <c:pt idx="1581">
                  <c:v>11146.683661419673</c:v>
                </c:pt>
                <c:pt idx="1582">
                  <c:v>11108.288464075404</c:v>
                </c:pt>
                <c:pt idx="1583">
                  <c:v>11041.852400369362</c:v>
                </c:pt>
                <c:pt idx="1584">
                  <c:v>11109.506212261644</c:v>
                </c:pt>
                <c:pt idx="1585">
                  <c:v>11009.82456727663</c:v>
                </c:pt>
                <c:pt idx="1586">
                  <c:v>11005.951369504603</c:v>
                </c:pt>
                <c:pt idx="1587">
                  <c:v>11088.340371728516</c:v>
                </c:pt>
                <c:pt idx="1588">
                  <c:v>11193.34652841581</c:v>
                </c:pt>
                <c:pt idx="1589">
                  <c:v>11182.272354232919</c:v>
                </c:pt>
                <c:pt idx="1590">
                  <c:v>11116.857109864774</c:v>
                </c:pt>
                <c:pt idx="1591">
                  <c:v>11147.170837235528</c:v>
                </c:pt>
                <c:pt idx="1592">
                  <c:v>10950.182941643048</c:v>
                </c:pt>
                <c:pt idx="1593">
                  <c:v>11125.093918418614</c:v>
                </c:pt>
                <c:pt idx="1594">
                  <c:v>10934.029705954061</c:v>
                </c:pt>
                <c:pt idx="1595">
                  <c:v>11120.266937866878</c:v>
                </c:pt>
                <c:pt idx="1596">
                  <c:v>10950.138685059412</c:v>
                </c:pt>
                <c:pt idx="1597">
                  <c:v>11147.148692858325</c:v>
                </c:pt>
                <c:pt idx="1598">
                  <c:v>11087.255559036257</c:v>
                </c:pt>
                <c:pt idx="1599">
                  <c:v>11107.579958772409</c:v>
                </c:pt>
                <c:pt idx="1600">
                  <c:v>10996.169008618521</c:v>
                </c:pt>
                <c:pt idx="1601">
                  <c:v>10952.130237583871</c:v>
                </c:pt>
                <c:pt idx="1602">
                  <c:v>11054.53617565827</c:v>
                </c:pt>
                <c:pt idx="1603">
                  <c:v>10848.652270664172</c:v>
                </c:pt>
                <c:pt idx="1604">
                  <c:v>11015.047933632766</c:v>
                </c:pt>
                <c:pt idx="1605">
                  <c:v>11106.827174087482</c:v>
                </c:pt>
                <c:pt idx="1606">
                  <c:v>11183.645521505725</c:v>
                </c:pt>
                <c:pt idx="1607">
                  <c:v>11192.150490576969</c:v>
                </c:pt>
                <c:pt idx="1608">
                  <c:v>11045.681820314881</c:v>
                </c:pt>
                <c:pt idx="1609">
                  <c:v>10867.854190245323</c:v>
                </c:pt>
                <c:pt idx="1610">
                  <c:v>10987.692702010203</c:v>
                </c:pt>
                <c:pt idx="1611">
                  <c:v>11227.923786786117</c:v>
                </c:pt>
                <c:pt idx="1612">
                  <c:v>11000.241263767641</c:v>
                </c:pt>
                <c:pt idx="1613">
                  <c:v>11186.0153625531</c:v>
                </c:pt>
                <c:pt idx="1614">
                  <c:v>10953.723488837193</c:v>
                </c:pt>
                <c:pt idx="1615">
                  <c:v>10765.419421605035</c:v>
                </c:pt>
                <c:pt idx="1616">
                  <c:v>11102.97472313431</c:v>
                </c:pt>
                <c:pt idx="1617">
                  <c:v>10992.760751593978</c:v>
                </c:pt>
                <c:pt idx="1618">
                  <c:v>11209.958852680813</c:v>
                </c:pt>
                <c:pt idx="1619">
                  <c:v>10758.961567782755</c:v>
                </c:pt>
                <c:pt idx="1620">
                  <c:v>11068.327411971681</c:v>
                </c:pt>
                <c:pt idx="1621">
                  <c:v>11196.11515983444</c:v>
                </c:pt>
                <c:pt idx="1622">
                  <c:v>10936.751357186706</c:v>
                </c:pt>
                <c:pt idx="1623">
                  <c:v>11110.281146021913</c:v>
                </c:pt>
                <c:pt idx="1624">
                  <c:v>11023.215168144847</c:v>
                </c:pt>
                <c:pt idx="1625">
                  <c:v>10955.892094038558</c:v>
                </c:pt>
                <c:pt idx="1626">
                  <c:v>11121.794733319995</c:v>
                </c:pt>
                <c:pt idx="1627">
                  <c:v>11012.945295916465</c:v>
                </c:pt>
                <c:pt idx="1628">
                  <c:v>11247.396814349886</c:v>
                </c:pt>
                <c:pt idx="1629">
                  <c:v>10844.073171407144</c:v>
                </c:pt>
                <c:pt idx="1630">
                  <c:v>10944.805812905182</c:v>
                </c:pt>
                <c:pt idx="1631">
                  <c:v>10694.433616703114</c:v>
                </c:pt>
                <c:pt idx="1632">
                  <c:v>11084.17825802854</c:v>
                </c:pt>
                <c:pt idx="1633">
                  <c:v>10935.445846749961</c:v>
                </c:pt>
                <c:pt idx="1634">
                  <c:v>10943.345374224591</c:v>
                </c:pt>
                <c:pt idx="1635">
                  <c:v>10979.083855405974</c:v>
                </c:pt>
                <c:pt idx="1636">
                  <c:v>11030.519398580729</c:v>
                </c:pt>
                <c:pt idx="1637">
                  <c:v>11184.974401195244</c:v>
                </c:pt>
                <c:pt idx="1638">
                  <c:v>11101.070659961728</c:v>
                </c:pt>
                <c:pt idx="1639">
                  <c:v>11149.363140937048</c:v>
                </c:pt>
                <c:pt idx="1640">
                  <c:v>11021.643676605814</c:v>
                </c:pt>
                <c:pt idx="1641">
                  <c:v>11176.004618022134</c:v>
                </c:pt>
                <c:pt idx="1642">
                  <c:v>10976.892954604793</c:v>
                </c:pt>
                <c:pt idx="1643">
                  <c:v>11119.071278504432</c:v>
                </c:pt>
                <c:pt idx="1644">
                  <c:v>11106.672189286359</c:v>
                </c:pt>
                <c:pt idx="1645">
                  <c:v>10974.989760819588</c:v>
                </c:pt>
                <c:pt idx="1646">
                  <c:v>11162.960314870319</c:v>
                </c:pt>
                <c:pt idx="1647">
                  <c:v>11065.383155797317</c:v>
                </c:pt>
                <c:pt idx="1648">
                  <c:v>10940.667921042073</c:v>
                </c:pt>
                <c:pt idx="1649">
                  <c:v>10780.458712151765</c:v>
                </c:pt>
                <c:pt idx="1650">
                  <c:v>11133.508150713395</c:v>
                </c:pt>
                <c:pt idx="1651">
                  <c:v>10928.077558580018</c:v>
                </c:pt>
                <c:pt idx="1652">
                  <c:v>11164.045465971485</c:v>
                </c:pt>
                <c:pt idx="1653">
                  <c:v>11109.196239432174</c:v>
                </c:pt>
                <c:pt idx="1654">
                  <c:v>10973.175098880263</c:v>
                </c:pt>
                <c:pt idx="1655">
                  <c:v>11185.882473594776</c:v>
                </c:pt>
                <c:pt idx="1656">
                  <c:v>11214.832047711345</c:v>
                </c:pt>
                <c:pt idx="1657">
                  <c:v>10982.580477772126</c:v>
                </c:pt>
                <c:pt idx="1658">
                  <c:v>10996.766564250986</c:v>
                </c:pt>
                <c:pt idx="1659">
                  <c:v>10989.883682213109</c:v>
                </c:pt>
                <c:pt idx="1660">
                  <c:v>11070.386196958048</c:v>
                </c:pt>
                <c:pt idx="1661">
                  <c:v>11027.442745085555</c:v>
                </c:pt>
                <c:pt idx="1662">
                  <c:v>11034.924162782869</c:v>
                </c:pt>
                <c:pt idx="1663">
                  <c:v>10876.836109260088</c:v>
                </c:pt>
                <c:pt idx="1664">
                  <c:v>11092.458273797736</c:v>
                </c:pt>
                <c:pt idx="1665">
                  <c:v>11066.777799397547</c:v>
                </c:pt>
                <c:pt idx="1666">
                  <c:v>10995.43866449891</c:v>
                </c:pt>
                <c:pt idx="1667">
                  <c:v>11212.439737836055</c:v>
                </c:pt>
                <c:pt idx="1668">
                  <c:v>11198.618033172856</c:v>
                </c:pt>
                <c:pt idx="1669">
                  <c:v>11197.178323719852</c:v>
                </c:pt>
                <c:pt idx="1670">
                  <c:v>10696.136228663514</c:v>
                </c:pt>
                <c:pt idx="1671">
                  <c:v>10905.575461611832</c:v>
                </c:pt>
                <c:pt idx="1672">
                  <c:v>11091.550558525118</c:v>
                </c:pt>
                <c:pt idx="1673">
                  <c:v>11120.11194465775</c:v>
                </c:pt>
                <c:pt idx="1674">
                  <c:v>11009.603240289571</c:v>
                </c:pt>
                <c:pt idx="1675">
                  <c:v>11218.774988591971</c:v>
                </c:pt>
                <c:pt idx="1676">
                  <c:v>10950.736149471679</c:v>
                </c:pt>
                <c:pt idx="1677">
                  <c:v>11127.330304224304</c:v>
                </c:pt>
                <c:pt idx="1678">
                  <c:v>10805.120106322263</c:v>
                </c:pt>
                <c:pt idx="1679">
                  <c:v>11197.931401310007</c:v>
                </c:pt>
                <c:pt idx="1680">
                  <c:v>11140.461186215001</c:v>
                </c:pt>
                <c:pt idx="1681">
                  <c:v>11115.32934510722</c:v>
                </c:pt>
                <c:pt idx="1682">
                  <c:v>11134.770310911897</c:v>
                </c:pt>
                <c:pt idx="1683">
                  <c:v>11105.764423091021</c:v>
                </c:pt>
                <c:pt idx="1684">
                  <c:v>11003.317624625135</c:v>
                </c:pt>
                <c:pt idx="1685">
                  <c:v>11169.47129909375</c:v>
                </c:pt>
                <c:pt idx="1686">
                  <c:v>10989.463189805194</c:v>
                </c:pt>
                <c:pt idx="1687">
                  <c:v>10678.75669370285</c:v>
                </c:pt>
                <c:pt idx="1688">
                  <c:v>11191.441730517827</c:v>
                </c:pt>
                <c:pt idx="1689">
                  <c:v>11005.132471475754</c:v>
                </c:pt>
                <c:pt idx="1690">
                  <c:v>11040.966992931099</c:v>
                </c:pt>
                <c:pt idx="1691">
                  <c:v>11117.587783313063</c:v>
                </c:pt>
                <c:pt idx="1692">
                  <c:v>11139.221139540165</c:v>
                </c:pt>
                <c:pt idx="1693">
                  <c:v>11136.165337820135</c:v>
                </c:pt>
                <c:pt idx="1694">
                  <c:v>11267.514315526343</c:v>
                </c:pt>
                <c:pt idx="1695">
                  <c:v>11117.432791794372</c:v>
                </c:pt>
                <c:pt idx="1696">
                  <c:v>11007.788365402164</c:v>
                </c:pt>
                <c:pt idx="1697">
                  <c:v>11012.701833598063</c:v>
                </c:pt>
                <c:pt idx="1698">
                  <c:v>10937.481560302127</c:v>
                </c:pt>
                <c:pt idx="1699">
                  <c:v>10986.652545363515</c:v>
                </c:pt>
                <c:pt idx="1700">
                  <c:v>11146.75009442593</c:v>
                </c:pt>
                <c:pt idx="1701">
                  <c:v>11060.535165653842</c:v>
                </c:pt>
                <c:pt idx="1702">
                  <c:v>11121.263325124211</c:v>
                </c:pt>
                <c:pt idx="1703">
                  <c:v>11047.142769162918</c:v>
                </c:pt>
                <c:pt idx="1704">
                  <c:v>11084.067564429308</c:v>
                </c:pt>
                <c:pt idx="1705">
                  <c:v>11140.54976122538</c:v>
                </c:pt>
                <c:pt idx="1706">
                  <c:v>10946.487538649171</c:v>
                </c:pt>
                <c:pt idx="1707">
                  <c:v>11122.813268924536</c:v>
                </c:pt>
                <c:pt idx="1708">
                  <c:v>11091.019214491345</c:v>
                </c:pt>
                <c:pt idx="1709">
                  <c:v>10985.767308535709</c:v>
                </c:pt>
                <c:pt idx="1710">
                  <c:v>11146.927249201213</c:v>
                </c:pt>
                <c:pt idx="1711">
                  <c:v>11124.252511265382</c:v>
                </c:pt>
                <c:pt idx="1712">
                  <c:v>10913.828260150616</c:v>
                </c:pt>
                <c:pt idx="1713">
                  <c:v>10515.59329620276</c:v>
                </c:pt>
                <c:pt idx="1714">
                  <c:v>10972.267772004623</c:v>
                </c:pt>
                <c:pt idx="1715">
                  <c:v>11091.174189720818</c:v>
                </c:pt>
                <c:pt idx="1716">
                  <c:v>11008.939260347948</c:v>
                </c:pt>
                <c:pt idx="1717">
                  <c:v>11169.914229980051</c:v>
                </c:pt>
                <c:pt idx="1718">
                  <c:v>11132.024567389424</c:v>
                </c:pt>
                <c:pt idx="1719">
                  <c:v>11012.237042472681</c:v>
                </c:pt>
                <c:pt idx="1720">
                  <c:v>11127.286019156823</c:v>
                </c:pt>
                <c:pt idx="1721">
                  <c:v>11074.747332085904</c:v>
                </c:pt>
                <c:pt idx="1722">
                  <c:v>11189.071830807447</c:v>
                </c:pt>
                <c:pt idx="1723">
                  <c:v>11148.720948838058</c:v>
                </c:pt>
                <c:pt idx="1724">
                  <c:v>11111.25535188548</c:v>
                </c:pt>
                <c:pt idx="1725">
                  <c:v>11017.172720073539</c:v>
                </c:pt>
                <c:pt idx="1726">
                  <c:v>11100.871398366955</c:v>
                </c:pt>
                <c:pt idx="1727">
                  <c:v>10980.610856346073</c:v>
                </c:pt>
                <c:pt idx="1728">
                  <c:v>11044.353691750339</c:v>
                </c:pt>
                <c:pt idx="1729">
                  <c:v>11147.945891754993</c:v>
                </c:pt>
                <c:pt idx="1730">
                  <c:v>11124.429649371716</c:v>
                </c:pt>
                <c:pt idx="1731">
                  <c:v>11142.47627589291</c:v>
                </c:pt>
                <c:pt idx="1732">
                  <c:v>11055.13385503053</c:v>
                </c:pt>
                <c:pt idx="1733">
                  <c:v>11180.943490795076</c:v>
                </c:pt>
                <c:pt idx="1734">
                  <c:v>10981.009205699247</c:v>
                </c:pt>
                <c:pt idx="1735">
                  <c:v>11056.904764627767</c:v>
                </c:pt>
                <c:pt idx="1736">
                  <c:v>11109.351225798735</c:v>
                </c:pt>
                <c:pt idx="1737">
                  <c:v>11105.4323143286</c:v>
                </c:pt>
                <c:pt idx="1738">
                  <c:v>11112.827373945051</c:v>
                </c:pt>
                <c:pt idx="1739">
                  <c:v>10949.408452341875</c:v>
                </c:pt>
                <c:pt idx="1740">
                  <c:v>10995.460796112195</c:v>
                </c:pt>
                <c:pt idx="1741">
                  <c:v>11134.283160573936</c:v>
                </c:pt>
                <c:pt idx="1742">
                  <c:v>11019.031921187438</c:v>
                </c:pt>
                <c:pt idx="1743">
                  <c:v>10929.006882769698</c:v>
                </c:pt>
                <c:pt idx="1744">
                  <c:v>11080.23759494417</c:v>
                </c:pt>
                <c:pt idx="1745">
                  <c:v>11074.791607939522</c:v>
                </c:pt>
                <c:pt idx="1746">
                  <c:v>11125.381768902284</c:v>
                </c:pt>
                <c:pt idx="1747">
                  <c:v>11102.996863488344</c:v>
                </c:pt>
                <c:pt idx="1748">
                  <c:v>11150.470372837855</c:v>
                </c:pt>
                <c:pt idx="1749">
                  <c:v>10952.26300820789</c:v>
                </c:pt>
                <c:pt idx="1750">
                  <c:v>10976.361829545956</c:v>
                </c:pt>
                <c:pt idx="1751">
                  <c:v>11200.102051465516</c:v>
                </c:pt>
                <c:pt idx="1752">
                  <c:v>11259.84814887325</c:v>
                </c:pt>
                <c:pt idx="1753">
                  <c:v>11084.776004281335</c:v>
                </c:pt>
                <c:pt idx="1754">
                  <c:v>10988.356633692803</c:v>
                </c:pt>
                <c:pt idx="1755">
                  <c:v>11109.196239432174</c:v>
                </c:pt>
                <c:pt idx="1756">
                  <c:v>11156.449516134624</c:v>
                </c:pt>
                <c:pt idx="1757">
                  <c:v>11021.621542984409</c:v>
                </c:pt>
                <c:pt idx="1758">
                  <c:v>11092.126182471209</c:v>
                </c:pt>
                <c:pt idx="1759">
                  <c:v>11054.757538234919</c:v>
                </c:pt>
                <c:pt idx="1760">
                  <c:v>11090.62070718818</c:v>
                </c:pt>
                <c:pt idx="1761">
                  <c:v>11045.194839095271</c:v>
                </c:pt>
                <c:pt idx="1762">
                  <c:v>11076.806167173876</c:v>
                </c:pt>
                <c:pt idx="1763">
                  <c:v>11101.491323844648</c:v>
                </c:pt>
                <c:pt idx="1764">
                  <c:v>11040.723506383381</c:v>
                </c:pt>
                <c:pt idx="1765">
                  <c:v>11076.828305273346</c:v>
                </c:pt>
                <c:pt idx="1766">
                  <c:v>11035.588203619534</c:v>
                </c:pt>
                <c:pt idx="1767">
                  <c:v>10836.375113655678</c:v>
                </c:pt>
                <c:pt idx="1768">
                  <c:v>11110.5468381519</c:v>
                </c:pt>
                <c:pt idx="1769">
                  <c:v>11155.674433307138</c:v>
                </c:pt>
                <c:pt idx="1770">
                  <c:v>11090.687125029077</c:v>
                </c:pt>
                <c:pt idx="1771">
                  <c:v>11164.244779999884</c:v>
                </c:pt>
                <c:pt idx="1772">
                  <c:v>11129.898852004937</c:v>
                </c:pt>
                <c:pt idx="1773">
                  <c:v>11011.174665581259</c:v>
                </c:pt>
                <c:pt idx="1774">
                  <c:v>10997.098540128804</c:v>
                </c:pt>
                <c:pt idx="1775">
                  <c:v>11050.418864645053</c:v>
                </c:pt>
                <c:pt idx="1776">
                  <c:v>11048.006060782222</c:v>
                </c:pt>
                <c:pt idx="1777">
                  <c:v>11229.430165542848</c:v>
                </c:pt>
                <c:pt idx="1778">
                  <c:v>11195.05200118183</c:v>
                </c:pt>
                <c:pt idx="1779">
                  <c:v>11273.120118136847</c:v>
                </c:pt>
                <c:pt idx="1780">
                  <c:v>10936.485829201494</c:v>
                </c:pt>
                <c:pt idx="1781">
                  <c:v>10972.732500063677</c:v>
                </c:pt>
                <c:pt idx="1782">
                  <c:v>11140.439042467571</c:v>
                </c:pt>
                <c:pt idx="1783">
                  <c:v>11044.353691750339</c:v>
                </c:pt>
                <c:pt idx="1784">
                  <c:v>11173.169798688414</c:v>
                </c:pt>
                <c:pt idx="1785">
                  <c:v>10864.64642035187</c:v>
                </c:pt>
                <c:pt idx="1786">
                  <c:v>11074.968711428546</c:v>
                </c:pt>
                <c:pt idx="1787">
                  <c:v>11066.556426909836</c:v>
                </c:pt>
                <c:pt idx="1788">
                  <c:v>10918.054305779728</c:v>
                </c:pt>
                <c:pt idx="1789">
                  <c:v>11168.674025684964</c:v>
                </c:pt>
                <c:pt idx="1790">
                  <c:v>11061.287815902877</c:v>
                </c:pt>
                <c:pt idx="1791">
                  <c:v>10989.109091399076</c:v>
                </c:pt>
                <c:pt idx="1792">
                  <c:v>11072.88775295969</c:v>
                </c:pt>
                <c:pt idx="1793">
                  <c:v>11038.642811902482</c:v>
                </c:pt>
                <c:pt idx="1794">
                  <c:v>11083.381265168444</c:v>
                </c:pt>
                <c:pt idx="1795">
                  <c:v>10993.402563209216</c:v>
                </c:pt>
                <c:pt idx="1796">
                  <c:v>11176.447561785586</c:v>
                </c:pt>
                <c:pt idx="1797">
                  <c:v>11027.132868183293</c:v>
                </c:pt>
                <c:pt idx="1798">
                  <c:v>11057.103992683897</c:v>
                </c:pt>
                <c:pt idx="1799">
                  <c:v>10883.827129942889</c:v>
                </c:pt>
                <c:pt idx="1800">
                  <c:v>11110.834671612804</c:v>
                </c:pt>
                <c:pt idx="1801">
                  <c:v>11210.734126150533</c:v>
                </c:pt>
                <c:pt idx="1802">
                  <c:v>11020.271395341935</c:v>
                </c:pt>
                <c:pt idx="1803">
                  <c:v>11071.338113707008</c:v>
                </c:pt>
                <c:pt idx="1804">
                  <c:v>11149.318851770156</c:v>
                </c:pt>
                <c:pt idx="1805">
                  <c:v>11204.4434177527</c:v>
                </c:pt>
                <c:pt idx="1806">
                  <c:v>11105.897266719099</c:v>
                </c:pt>
                <c:pt idx="1807">
                  <c:v>11130.518850388366</c:v>
                </c:pt>
                <c:pt idx="1808">
                  <c:v>10577.989434096513</c:v>
                </c:pt>
                <c:pt idx="1809">
                  <c:v>10926.595070860883</c:v>
                </c:pt>
                <c:pt idx="1810">
                  <c:v>10957.042788712695</c:v>
                </c:pt>
                <c:pt idx="1811">
                  <c:v>11031.626116725032</c:v>
                </c:pt>
                <c:pt idx="1812">
                  <c:v>10996.346062012279</c:v>
                </c:pt>
                <c:pt idx="1813">
                  <c:v>10939.76069003518</c:v>
                </c:pt>
                <c:pt idx="1814">
                  <c:v>11087.255559036257</c:v>
                </c:pt>
                <c:pt idx="1815">
                  <c:v>10974.945500642263</c:v>
                </c:pt>
                <c:pt idx="1816">
                  <c:v>11078.555082797606</c:v>
                </c:pt>
                <c:pt idx="1817">
                  <c:v>11032.710704753781</c:v>
                </c:pt>
                <c:pt idx="1818">
                  <c:v>11006.770269849121</c:v>
                </c:pt>
                <c:pt idx="1819">
                  <c:v>11182.161615308449</c:v>
                </c:pt>
                <c:pt idx="1820">
                  <c:v>10897.986612222754</c:v>
                </c:pt>
                <c:pt idx="1821">
                  <c:v>11219.461688183959</c:v>
                </c:pt>
                <c:pt idx="1822">
                  <c:v>10981.363294458877</c:v>
                </c:pt>
                <c:pt idx="1823">
                  <c:v>11147.591580799626</c:v>
                </c:pt>
                <c:pt idx="1824">
                  <c:v>11057.524585729885</c:v>
                </c:pt>
                <c:pt idx="1825">
                  <c:v>11189.714137532777</c:v>
                </c:pt>
                <c:pt idx="1826">
                  <c:v>11014.09621149186</c:v>
                </c:pt>
                <c:pt idx="1827">
                  <c:v>11108.155619178053</c:v>
                </c:pt>
                <c:pt idx="1828">
                  <c:v>8016.5693906143888</c:v>
                </c:pt>
                <c:pt idx="1829">
                  <c:v>11144.956409848039</c:v>
                </c:pt>
                <c:pt idx="1830">
                  <c:v>11231.091625616547</c:v>
                </c:pt>
                <c:pt idx="1831">
                  <c:v>10680.857229574442</c:v>
                </c:pt>
                <c:pt idx="1832">
                  <c:v>10914.669039671437</c:v>
                </c:pt>
                <c:pt idx="1833">
                  <c:v>10977.733904535493</c:v>
                </c:pt>
                <c:pt idx="1834">
                  <c:v>11102.819740710618</c:v>
                </c:pt>
                <c:pt idx="1835">
                  <c:v>11071.448801923481</c:v>
                </c:pt>
                <c:pt idx="1836">
                  <c:v>11040.413614723931</c:v>
                </c:pt>
                <c:pt idx="1837">
                  <c:v>11034.038777463245</c:v>
                </c:pt>
                <c:pt idx="1838">
                  <c:v>10985.169775168039</c:v>
                </c:pt>
                <c:pt idx="1839">
                  <c:v>11072.444997959139</c:v>
                </c:pt>
                <c:pt idx="1840">
                  <c:v>10558.891475422073</c:v>
                </c:pt>
                <c:pt idx="1841">
                  <c:v>10907.500358268053</c:v>
                </c:pt>
                <c:pt idx="1842">
                  <c:v>10918.010053704938</c:v>
                </c:pt>
                <c:pt idx="1843">
                  <c:v>10987.360736726614</c:v>
                </c:pt>
                <c:pt idx="1844">
                  <c:v>11036.362919932028</c:v>
                </c:pt>
                <c:pt idx="1845">
                  <c:v>11009.647505673385</c:v>
                </c:pt>
                <c:pt idx="1846">
                  <c:v>10980.832161476741</c:v>
                </c:pt>
                <c:pt idx="1847">
                  <c:v>11150.027479447606</c:v>
                </c:pt>
                <c:pt idx="1848">
                  <c:v>11169.116955009584</c:v>
                </c:pt>
                <c:pt idx="1849">
                  <c:v>10764.534777203648</c:v>
                </c:pt>
                <c:pt idx="1850">
                  <c:v>10975.852835578544</c:v>
                </c:pt>
                <c:pt idx="1851">
                  <c:v>11012.856764140424</c:v>
                </c:pt>
                <c:pt idx="1852">
                  <c:v>11054.004906212305</c:v>
                </c:pt>
                <c:pt idx="1853">
                  <c:v>11031.692519952843</c:v>
                </c:pt>
                <c:pt idx="1854">
                  <c:v>11141.656951647574</c:v>
                </c:pt>
                <c:pt idx="1855">
                  <c:v>10746.997152880027</c:v>
                </c:pt>
                <c:pt idx="1856">
                  <c:v>11052.94237044307</c:v>
                </c:pt>
                <c:pt idx="1857">
                  <c:v>11065.582390150381</c:v>
                </c:pt>
                <c:pt idx="1858">
                  <c:v>11036.805615937094</c:v>
                </c:pt>
                <c:pt idx="1859">
                  <c:v>10886.415614857799</c:v>
                </c:pt>
                <c:pt idx="1860">
                  <c:v>11196.4916964449</c:v>
                </c:pt>
                <c:pt idx="1861">
                  <c:v>11046.412293765372</c:v>
                </c:pt>
                <c:pt idx="1862">
                  <c:v>10963.150394202399</c:v>
                </c:pt>
                <c:pt idx="1863">
                  <c:v>11113.912296387814</c:v>
                </c:pt>
                <c:pt idx="1864">
                  <c:v>10938.787079192274</c:v>
                </c:pt>
                <c:pt idx="1865">
                  <c:v>11161.830877359431</c:v>
                </c:pt>
                <c:pt idx="1866">
                  <c:v>11155.098659173673</c:v>
                </c:pt>
                <c:pt idx="1867">
                  <c:v>11018.788453684478</c:v>
                </c:pt>
                <c:pt idx="1868">
                  <c:v>10942.216858104728</c:v>
                </c:pt>
                <c:pt idx="1869">
                  <c:v>11114.266557806581</c:v>
                </c:pt>
                <c:pt idx="1870">
                  <c:v>10840.290483499841</c:v>
                </c:pt>
                <c:pt idx="1871">
                  <c:v>11132.976716827576</c:v>
                </c:pt>
                <c:pt idx="1872">
                  <c:v>11135.368178590506</c:v>
                </c:pt>
                <c:pt idx="1873">
                  <c:v>11043.047704920202</c:v>
                </c:pt>
                <c:pt idx="1874">
                  <c:v>11207.23434278491</c:v>
                </c:pt>
                <c:pt idx="1875">
                  <c:v>10963.991305956277</c:v>
                </c:pt>
                <c:pt idx="1876">
                  <c:v>10940.070475937333</c:v>
                </c:pt>
                <c:pt idx="1877">
                  <c:v>10969.346640560581</c:v>
                </c:pt>
                <c:pt idx="1878">
                  <c:v>10923.276093552686</c:v>
                </c:pt>
                <c:pt idx="1879">
                  <c:v>10838.012042509587</c:v>
                </c:pt>
                <c:pt idx="1880">
                  <c:v>11086.702084930334</c:v>
                </c:pt>
                <c:pt idx="1881">
                  <c:v>11088.827431973743</c:v>
                </c:pt>
                <c:pt idx="1882">
                  <c:v>11013.719950122335</c:v>
                </c:pt>
                <c:pt idx="1883">
                  <c:v>11097.860353367383</c:v>
                </c:pt>
                <c:pt idx="1884">
                  <c:v>10893.893574227355</c:v>
                </c:pt>
                <c:pt idx="1885">
                  <c:v>10891.636894037118</c:v>
                </c:pt>
                <c:pt idx="1886">
                  <c:v>10986.763200152571</c:v>
                </c:pt>
                <c:pt idx="1887">
                  <c:v>10939.05260912246</c:v>
                </c:pt>
                <c:pt idx="1888">
                  <c:v>11054.53617565827</c:v>
                </c:pt>
                <c:pt idx="1889">
                  <c:v>10934.560758006943</c:v>
                </c:pt>
                <c:pt idx="1890">
                  <c:v>11156.16162792393</c:v>
                </c:pt>
                <c:pt idx="1891">
                  <c:v>11071.891555253142</c:v>
                </c:pt>
                <c:pt idx="1892">
                  <c:v>11109.550494125893</c:v>
                </c:pt>
                <c:pt idx="1893">
                  <c:v>11170.06925599542</c:v>
                </c:pt>
                <c:pt idx="1894">
                  <c:v>11055.864353833609</c:v>
                </c:pt>
                <c:pt idx="1895">
                  <c:v>10979.371550639771</c:v>
                </c:pt>
                <c:pt idx="1896">
                  <c:v>11143.95992432212</c:v>
                </c:pt>
                <c:pt idx="1897">
                  <c:v>11005.818575072424</c:v>
                </c:pt>
                <c:pt idx="1898">
                  <c:v>10948.810990488095</c:v>
                </c:pt>
                <c:pt idx="1899">
                  <c:v>11156.825985874519</c:v>
                </c:pt>
                <c:pt idx="1900">
                  <c:v>10926.174665154433</c:v>
                </c:pt>
                <c:pt idx="1901">
                  <c:v>10977.047866257159</c:v>
                </c:pt>
                <c:pt idx="1902">
                  <c:v>10954.940561306546</c:v>
                </c:pt>
                <c:pt idx="1903">
                  <c:v>11085.196641360133</c:v>
                </c:pt>
                <c:pt idx="1904">
                  <c:v>11069.854896075547</c:v>
                </c:pt>
                <c:pt idx="1905">
                  <c:v>10988.135322966633</c:v>
                </c:pt>
                <c:pt idx="1906">
                  <c:v>10932.87909623925</c:v>
                </c:pt>
                <c:pt idx="1907">
                  <c:v>10881.216541713948</c:v>
                </c:pt>
                <c:pt idx="1908">
                  <c:v>10907.035726994642</c:v>
                </c:pt>
                <c:pt idx="1909">
                  <c:v>11026.136837592665</c:v>
                </c:pt>
                <c:pt idx="1910">
                  <c:v>10991.388607313142</c:v>
                </c:pt>
                <c:pt idx="1911">
                  <c:v>11269.530612779936</c:v>
                </c:pt>
                <c:pt idx="1912">
                  <c:v>11042.250834643639</c:v>
                </c:pt>
                <c:pt idx="1913">
                  <c:v>11233.018936326152</c:v>
                </c:pt>
                <c:pt idx="1914">
                  <c:v>11083.514097141779</c:v>
                </c:pt>
                <c:pt idx="1915">
                  <c:v>11136.054621101475</c:v>
                </c:pt>
                <c:pt idx="1916">
                  <c:v>11001.392128772884</c:v>
                </c:pt>
                <c:pt idx="1917">
                  <c:v>10971.360447854402</c:v>
                </c:pt>
                <c:pt idx="1918">
                  <c:v>10794.768746184844</c:v>
                </c:pt>
                <c:pt idx="1919">
                  <c:v>10904.181578055304</c:v>
                </c:pt>
                <c:pt idx="1920">
                  <c:v>10908.960632322842</c:v>
                </c:pt>
                <c:pt idx="1921">
                  <c:v>11039.90450775192</c:v>
                </c:pt>
                <c:pt idx="1922">
                  <c:v>10512.388690349702</c:v>
                </c:pt>
                <c:pt idx="1923">
                  <c:v>11138.623262205601</c:v>
                </c:pt>
                <c:pt idx="1924">
                  <c:v>10987.449260765889</c:v>
                </c:pt>
                <c:pt idx="1925">
                  <c:v>10967.886085401204</c:v>
                </c:pt>
                <c:pt idx="1926">
                  <c:v>11090.332896742875</c:v>
                </c:pt>
                <c:pt idx="1927">
                  <c:v>11073.352646510384</c:v>
                </c:pt>
                <c:pt idx="1928">
                  <c:v>11103.417530584729</c:v>
                </c:pt>
                <c:pt idx="1929">
                  <c:v>10933.653544624223</c:v>
                </c:pt>
                <c:pt idx="1930">
                  <c:v>11033.507547621075</c:v>
                </c:pt>
                <c:pt idx="1931">
                  <c:v>11098.435991557053</c:v>
                </c:pt>
                <c:pt idx="1932">
                  <c:v>10934.206723205645</c:v>
                </c:pt>
                <c:pt idx="1933">
                  <c:v>10880.220983816002</c:v>
                </c:pt>
                <c:pt idx="1934">
                  <c:v>11021.245271684458</c:v>
                </c:pt>
                <c:pt idx="1935">
                  <c:v>11067.751840532203</c:v>
                </c:pt>
                <c:pt idx="1936">
                  <c:v>11123.74323992726</c:v>
                </c:pt>
                <c:pt idx="1937">
                  <c:v>10944.894324560128</c:v>
                </c:pt>
                <c:pt idx="1938">
                  <c:v>10927.723531033109</c:v>
                </c:pt>
                <c:pt idx="1939">
                  <c:v>11091.860509720038</c:v>
                </c:pt>
                <c:pt idx="1940">
                  <c:v>11141.811958719651</c:v>
                </c:pt>
                <c:pt idx="1941">
                  <c:v>11186.790549745243</c:v>
                </c:pt>
                <c:pt idx="1942">
                  <c:v>10932.148903787163</c:v>
                </c:pt>
                <c:pt idx="1943">
                  <c:v>11052.167607399853</c:v>
                </c:pt>
                <c:pt idx="1944">
                  <c:v>11059.0520081</c:v>
                </c:pt>
                <c:pt idx="1945">
                  <c:v>11005.752177879143</c:v>
                </c:pt>
                <c:pt idx="1946">
                  <c:v>11091.329165043921</c:v>
                </c:pt>
                <c:pt idx="1947">
                  <c:v>10804.61137850502</c:v>
                </c:pt>
                <c:pt idx="1948">
                  <c:v>11066.113682486712</c:v>
                </c:pt>
                <c:pt idx="1949">
                  <c:v>11111.986008788008</c:v>
                </c:pt>
                <c:pt idx="1950">
                  <c:v>11199.481863469175</c:v>
                </c:pt>
                <c:pt idx="1951">
                  <c:v>10932.569317417105</c:v>
                </c:pt>
                <c:pt idx="1952">
                  <c:v>10905.110833095121</c:v>
                </c:pt>
                <c:pt idx="1953">
                  <c:v>10924.338162528606</c:v>
                </c:pt>
                <c:pt idx="1954">
                  <c:v>11091.107771753857</c:v>
                </c:pt>
                <c:pt idx="1955">
                  <c:v>10966.359148882419</c:v>
                </c:pt>
                <c:pt idx="1956">
                  <c:v>11096.421263600943</c:v>
                </c:pt>
                <c:pt idx="1957">
                  <c:v>11164.15619596575</c:v>
                </c:pt>
                <c:pt idx="1958">
                  <c:v>11207.522297456748</c:v>
                </c:pt>
                <c:pt idx="1959">
                  <c:v>10971.537486499103</c:v>
                </c:pt>
                <c:pt idx="1960">
                  <c:v>11094.229434820323</c:v>
                </c:pt>
                <c:pt idx="1961">
                  <c:v>11178.972358026915</c:v>
                </c:pt>
                <c:pt idx="1962">
                  <c:v>11113.934437711645</c:v>
                </c:pt>
                <c:pt idx="1963">
                  <c:v>11091.90478849276</c:v>
                </c:pt>
                <c:pt idx="1964">
                  <c:v>11041.409696295168</c:v>
                </c:pt>
                <c:pt idx="1965">
                  <c:v>11115.262920767052</c:v>
                </c:pt>
                <c:pt idx="1966">
                  <c:v>11148.521648200242</c:v>
                </c:pt>
                <c:pt idx="1967">
                  <c:v>11062.74884888771</c:v>
                </c:pt>
                <c:pt idx="1968">
                  <c:v>10948.257786093385</c:v>
                </c:pt>
                <c:pt idx="1969">
                  <c:v>11103.771777105958</c:v>
                </c:pt>
                <c:pt idx="1970">
                  <c:v>10962.132451493455</c:v>
                </c:pt>
                <c:pt idx="1971">
                  <c:v>10868.097539555924</c:v>
                </c:pt>
                <c:pt idx="1972">
                  <c:v>11087.986146674039</c:v>
                </c:pt>
                <c:pt idx="1973">
                  <c:v>10840.489571295631</c:v>
                </c:pt>
                <c:pt idx="1974">
                  <c:v>10675.196865817983</c:v>
                </c:pt>
                <c:pt idx="1975">
                  <c:v>10461.605153821891</c:v>
                </c:pt>
                <c:pt idx="1976">
                  <c:v>10227.634484188695</c:v>
                </c:pt>
                <c:pt idx="1977">
                  <c:v>10114.20641277337</c:v>
                </c:pt>
                <c:pt idx="1978">
                  <c:v>9966.9889219847319</c:v>
                </c:pt>
                <c:pt idx="1979">
                  <c:v>9794.2340283872472</c:v>
                </c:pt>
                <c:pt idx="1980">
                  <c:v>9663.3636595260323</c:v>
                </c:pt>
                <c:pt idx="1981">
                  <c:v>9557.8348979719685</c:v>
                </c:pt>
                <c:pt idx="1982">
                  <c:v>9413.8215641780171</c:v>
                </c:pt>
                <c:pt idx="1983">
                  <c:v>9303.2770112536746</c:v>
                </c:pt>
                <c:pt idx="1984">
                  <c:v>9191.0859535626751</c:v>
                </c:pt>
                <c:pt idx="1985">
                  <c:v>9141.2586371766793</c:v>
                </c:pt>
                <c:pt idx="1986">
                  <c:v>9052.8248105629482</c:v>
                </c:pt>
                <c:pt idx="1987">
                  <c:v>8977.0999002952103</c:v>
                </c:pt>
                <c:pt idx="1988">
                  <c:v>8928.0161119334389</c:v>
                </c:pt>
                <c:pt idx="1989">
                  <c:v>8895.7284238260472</c:v>
                </c:pt>
                <c:pt idx="1990">
                  <c:v>8807.6952641909011</c:v>
                </c:pt>
                <c:pt idx="1991">
                  <c:v>8805.3317247231462</c:v>
                </c:pt>
                <c:pt idx="1992">
                  <c:v>8727.953517564858</c:v>
                </c:pt>
                <c:pt idx="1993">
                  <c:v>8303.4306903895776</c:v>
                </c:pt>
                <c:pt idx="1994">
                  <c:v>8697.4284758577578</c:v>
                </c:pt>
                <c:pt idx="1995">
                  <c:v>8564.8892684747898</c:v>
                </c:pt>
                <c:pt idx="1996">
                  <c:v>8493.7939762226524</c:v>
                </c:pt>
                <c:pt idx="1997">
                  <c:v>8369.5551052262144</c:v>
                </c:pt>
                <c:pt idx="1998">
                  <c:v>8243.0092717806438</c:v>
                </c:pt>
                <c:pt idx="1999">
                  <c:v>8163.3095184582935</c:v>
                </c:pt>
                <c:pt idx="2000">
                  <c:v>8027.9711651879115</c:v>
                </c:pt>
                <c:pt idx="2001">
                  <c:v>7830.5753091752003</c:v>
                </c:pt>
                <c:pt idx="2002">
                  <c:v>7652.36399667367</c:v>
                </c:pt>
                <c:pt idx="2003">
                  <c:v>7529.9978011481735</c:v>
                </c:pt>
                <c:pt idx="2004">
                  <c:v>7362.9414461556507</c:v>
                </c:pt>
                <c:pt idx="2005">
                  <c:v>7237.719469321898</c:v>
                </c:pt>
                <c:pt idx="2006">
                  <c:v>7092.0592387917395</c:v>
                </c:pt>
                <c:pt idx="2007">
                  <c:v>6967.1958802628924</c:v>
                </c:pt>
                <c:pt idx="2008">
                  <c:v>6847.709136919555</c:v>
                </c:pt>
                <c:pt idx="2009">
                  <c:v>6768.7206519998063</c:v>
                </c:pt>
                <c:pt idx="2010">
                  <c:v>6653.6360158897733</c:v>
                </c:pt>
                <c:pt idx="2011">
                  <c:v>6586.9151947138525</c:v>
                </c:pt>
                <c:pt idx="2012">
                  <c:v>6513.785784937787</c:v>
                </c:pt>
                <c:pt idx="2013">
                  <c:v>6421.705649108565</c:v>
                </c:pt>
                <c:pt idx="2014">
                  <c:v>6379.2634674516285</c:v>
                </c:pt>
                <c:pt idx="2015">
                  <c:v>6310.5806477850219</c:v>
                </c:pt>
                <c:pt idx="2016">
                  <c:v>6263.1142439187488</c:v>
                </c:pt>
                <c:pt idx="2017">
                  <c:v>6204.4218792466681</c:v>
                </c:pt>
                <c:pt idx="2018">
                  <c:v>6141.0605725499208</c:v>
                </c:pt>
                <c:pt idx="2019">
                  <c:v>6095.8711196017839</c:v>
                </c:pt>
                <c:pt idx="2020">
                  <c:v>6061.7007728776916</c:v>
                </c:pt>
                <c:pt idx="2021">
                  <c:v>5966.0220180189863</c:v>
                </c:pt>
                <c:pt idx="2022">
                  <c:v>5891.6942095158774</c:v>
                </c:pt>
                <c:pt idx="2023">
                  <c:v>5768.7881018947319</c:v>
                </c:pt>
                <c:pt idx="2024">
                  <c:v>5634.8867528285846</c:v>
                </c:pt>
                <c:pt idx="2025">
                  <c:v>5464.0850727550251</c:v>
                </c:pt>
                <c:pt idx="2026">
                  <c:v>5320.8270937421539</c:v>
                </c:pt>
                <c:pt idx="2027">
                  <c:v>5188.2333975675792</c:v>
                </c:pt>
                <c:pt idx="2028">
                  <c:v>5060.8952131046699</c:v>
                </c:pt>
                <c:pt idx="2029">
                  <c:v>4957.0895435432467</c:v>
                </c:pt>
                <c:pt idx="2030">
                  <c:v>4858.4729749546123</c:v>
                </c:pt>
                <c:pt idx="2031">
                  <c:v>4793.9981406952666</c:v>
                </c:pt>
                <c:pt idx="2032">
                  <c:v>4723.899194361853</c:v>
                </c:pt>
                <c:pt idx="2033">
                  <c:v>4711.2692205789544</c:v>
                </c:pt>
                <c:pt idx="2034">
                  <c:v>4652.5449572671969</c:v>
                </c:pt>
                <c:pt idx="2035">
                  <c:v>4636.6416476326986</c:v>
                </c:pt>
                <c:pt idx="2036">
                  <c:v>4609.5508719083691</c:v>
                </c:pt>
                <c:pt idx="2037">
                  <c:v>4540.6437809207273</c:v>
                </c:pt>
                <c:pt idx="2038">
                  <c:v>4492.5967611812812</c:v>
                </c:pt>
                <c:pt idx="2039">
                  <c:v>4398.3271652819039</c:v>
                </c:pt>
                <c:pt idx="2040">
                  <c:v>4295.2855260529568</c:v>
                </c:pt>
                <c:pt idx="2041">
                  <c:v>4190.6658233273765</c:v>
                </c:pt>
                <c:pt idx="2042">
                  <c:v>4051.0346475844622</c:v>
                </c:pt>
                <c:pt idx="2043">
                  <c:v>3934.473735950944</c:v>
                </c:pt>
                <c:pt idx="2044">
                  <c:v>3810.1308146772608</c:v>
                </c:pt>
                <c:pt idx="2045">
                  <c:v>3724.6727684329003</c:v>
                </c:pt>
                <c:pt idx="2046">
                  <c:v>3647.0407033935367</c:v>
                </c:pt>
                <c:pt idx="2047">
                  <c:v>3589.6760139920393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data!$Z$6</c:f>
              <c:strCache>
                <c:ptCount val="1"/>
                <c:pt idx="0">
                  <c:v>Tail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data!$Z$7:$Z$2054</c:f>
              <c:numCache>
                <c:formatCode>General</c:formatCode>
                <c:ptCount val="2048"/>
                <c:pt idx="0">
                  <c:v>2.2433010819829152E-2</c:v>
                </c:pt>
                <c:pt idx="1">
                  <c:v>2.3054311322269674E-2</c:v>
                </c:pt>
                <c:pt idx="2">
                  <c:v>2.3701900644803188E-2</c:v>
                </c:pt>
                <c:pt idx="3">
                  <c:v>2.4362141816670246E-2</c:v>
                </c:pt>
                <c:pt idx="4">
                  <c:v>2.5025950136403387E-2</c:v>
                </c:pt>
                <c:pt idx="5">
                  <c:v>2.5858862710596359E-2</c:v>
                </c:pt>
                <c:pt idx="6">
                  <c:v>2.6777388187472578E-2</c:v>
                </c:pt>
                <c:pt idx="7">
                  <c:v>2.7466479927855874E-2</c:v>
                </c:pt>
                <c:pt idx="8">
                  <c:v>2.8070218907986746E-2</c:v>
                </c:pt>
                <c:pt idx="9">
                  <c:v>2.8584739959932666E-2</c:v>
                </c:pt>
                <c:pt idx="10">
                  <c:v>2.9061150466522898E-2</c:v>
                </c:pt>
                <c:pt idx="11">
                  <c:v>2.962484163982676E-2</c:v>
                </c:pt>
                <c:pt idx="12">
                  <c:v>2.9884941977964298E-2</c:v>
                </c:pt>
                <c:pt idx="13">
                  <c:v>3.0212361814690614E-2</c:v>
                </c:pt>
                <c:pt idx="14">
                  <c:v>3.0551595934081594E-2</c:v>
                </c:pt>
                <c:pt idx="15">
                  <c:v>3.0902176656265691E-2</c:v>
                </c:pt>
                <c:pt idx="16">
                  <c:v>3.1256091607903901E-2</c:v>
                </c:pt>
                <c:pt idx="17">
                  <c:v>3.1649566145465269E-2</c:v>
                </c:pt>
                <c:pt idx="18">
                  <c:v>3.2018138088919353E-2</c:v>
                </c:pt>
                <c:pt idx="19">
                  <c:v>3.2457068142328835E-2</c:v>
                </c:pt>
                <c:pt idx="20">
                  <c:v>3.2936377480773792E-2</c:v>
                </c:pt>
                <c:pt idx="21">
                  <c:v>3.3294993478533041E-2</c:v>
                </c:pt>
                <c:pt idx="22">
                  <c:v>3.3715369873876015E-2</c:v>
                </c:pt>
                <c:pt idx="23">
                  <c:v>3.4079119739176003E-2</c:v>
                </c:pt>
                <c:pt idx="24">
                  <c:v>3.4414701436005606E-2</c:v>
                </c:pt>
                <c:pt idx="25">
                  <c:v>3.4885779629243115E-2</c:v>
                </c:pt>
                <c:pt idx="26">
                  <c:v>3.5382282943773734E-2</c:v>
                </c:pt>
                <c:pt idx="27">
                  <c:v>3.6114706739338642E-2</c:v>
                </c:pt>
                <c:pt idx="28">
                  <c:v>3.7032094279385384E-2</c:v>
                </c:pt>
                <c:pt idx="29">
                  <c:v>3.8036625361311423E-2</c:v>
                </c:pt>
                <c:pt idx="30">
                  <c:v>3.9222598366463697E-2</c:v>
                </c:pt>
                <c:pt idx="31">
                  <c:v>4.0431162895995756E-2</c:v>
                </c:pt>
                <c:pt idx="32">
                  <c:v>4.1676508697197849E-2</c:v>
                </c:pt>
                <c:pt idx="33">
                  <c:v>4.2904887210693993E-2</c:v>
                </c:pt>
                <c:pt idx="34">
                  <c:v>4.4048934414727618E-2</c:v>
                </c:pt>
                <c:pt idx="35">
                  <c:v>4.5280431790123914E-2</c:v>
                </c:pt>
                <c:pt idx="36">
                  <c:v>4.6580500675723398E-2</c:v>
                </c:pt>
                <c:pt idx="37">
                  <c:v>4.788752211161839E-2</c:v>
                </c:pt>
                <c:pt idx="38">
                  <c:v>4.9187538204481247E-2</c:v>
                </c:pt>
                <c:pt idx="39">
                  <c:v>5.0561327252705374E-2</c:v>
                </c:pt>
                <c:pt idx="40">
                  <c:v>5.1945941530029766E-2</c:v>
                </c:pt>
                <c:pt idx="41">
                  <c:v>5.3578419209992165E-2</c:v>
                </c:pt>
                <c:pt idx="42">
                  <c:v>5.5297257304723388E-2</c:v>
                </c:pt>
                <c:pt idx="43">
                  <c:v>5.7065146168016147E-2</c:v>
                </c:pt>
                <c:pt idx="44">
                  <c:v>5.8790406776453988E-2</c:v>
                </c:pt>
                <c:pt idx="45">
                  <c:v>6.0428277330146676E-2</c:v>
                </c:pt>
                <c:pt idx="46">
                  <c:v>6.2034922464918957E-2</c:v>
                </c:pt>
                <c:pt idx="47">
                  <c:v>6.3754471153668196E-2</c:v>
                </c:pt>
                <c:pt idx="48">
                  <c:v>6.5628073242875451E-2</c:v>
                </c:pt>
                <c:pt idx="49">
                  <c:v>6.7535485756079483E-2</c:v>
                </c:pt>
                <c:pt idx="50">
                  <c:v>6.9472515225116022E-2</c:v>
                </c:pt>
                <c:pt idx="51">
                  <c:v>7.1529797846971832E-2</c:v>
                </c:pt>
                <c:pt idx="52">
                  <c:v>7.3625630012360707E-2</c:v>
                </c:pt>
                <c:pt idx="53">
                  <c:v>7.5807060100560639E-2</c:v>
                </c:pt>
                <c:pt idx="54">
                  <c:v>7.8015334840931219E-2</c:v>
                </c:pt>
                <c:pt idx="55">
                  <c:v>8.0353681898939669E-2</c:v>
                </c:pt>
                <c:pt idx="56">
                  <c:v>8.2656940549993035E-2</c:v>
                </c:pt>
                <c:pt idx="57">
                  <c:v>8.4907279638184188E-2</c:v>
                </c:pt>
                <c:pt idx="58">
                  <c:v>8.7188633905244353E-2</c:v>
                </c:pt>
                <c:pt idx="59">
                  <c:v>8.9381735913536306E-2</c:v>
                </c:pt>
                <c:pt idx="60">
                  <c:v>9.172321690010718E-2</c:v>
                </c:pt>
                <c:pt idx="61">
                  <c:v>9.3960949062536811E-2</c:v>
                </c:pt>
                <c:pt idx="62">
                  <c:v>9.6240732820247851E-2</c:v>
                </c:pt>
                <c:pt idx="63">
                  <c:v>9.8481455898402362E-2</c:v>
                </c:pt>
                <c:pt idx="64">
                  <c:v>0.10074298088557987</c:v>
                </c:pt>
                <c:pt idx="65">
                  <c:v>0.10312360878632652</c:v>
                </c:pt>
                <c:pt idx="66">
                  <c:v>0.10547052848546945</c:v>
                </c:pt>
                <c:pt idx="67">
                  <c:v>0.10788678488136841</c:v>
                </c:pt>
                <c:pt idx="68">
                  <c:v>0.11038973215722572</c:v>
                </c:pt>
                <c:pt idx="69">
                  <c:v>0.11286408763172147</c:v>
                </c:pt>
                <c:pt idx="70">
                  <c:v>0.1153600717488798</c:v>
                </c:pt>
                <c:pt idx="71">
                  <c:v>0.11783998113846068</c:v>
                </c:pt>
                <c:pt idx="72">
                  <c:v>0.12040515486766325</c:v>
                </c:pt>
                <c:pt idx="73">
                  <c:v>0.12287732682137395</c:v>
                </c:pt>
                <c:pt idx="74">
                  <c:v>0.12547971526275814</c:v>
                </c:pt>
                <c:pt idx="75">
                  <c:v>0.12822732114811278</c:v>
                </c:pt>
                <c:pt idx="76">
                  <c:v>0.13086812731041395</c:v>
                </c:pt>
                <c:pt idx="77">
                  <c:v>0.13363630135254873</c:v>
                </c:pt>
                <c:pt idx="78">
                  <c:v>0.1366088322573108</c:v>
                </c:pt>
                <c:pt idx="79">
                  <c:v>0.13954085137243333</c:v>
                </c:pt>
                <c:pt idx="80">
                  <c:v>0.14257293549755334</c:v>
                </c:pt>
                <c:pt idx="81">
                  <c:v>0.14580069234971474</c:v>
                </c:pt>
                <c:pt idx="82">
                  <c:v>0.14912283685885619</c:v>
                </c:pt>
                <c:pt idx="83">
                  <c:v>0.15249376297868322</c:v>
                </c:pt>
                <c:pt idx="84">
                  <c:v>0.1560183646943073</c:v>
                </c:pt>
                <c:pt idx="85">
                  <c:v>0.15952317625549312</c:v>
                </c:pt>
                <c:pt idx="86">
                  <c:v>0.16319374781819201</c:v>
                </c:pt>
                <c:pt idx="87">
                  <c:v>0.16693989761317038</c:v>
                </c:pt>
                <c:pt idx="88">
                  <c:v>0.17079135577461529</c:v>
                </c:pt>
                <c:pt idx="89">
                  <c:v>0.17477117101305792</c:v>
                </c:pt>
                <c:pt idx="90">
                  <c:v>0.17872710586819709</c:v>
                </c:pt>
                <c:pt idx="91">
                  <c:v>0.18299336237409547</c:v>
                </c:pt>
                <c:pt idx="92">
                  <c:v>0.18744275253659493</c:v>
                </c:pt>
                <c:pt idx="93">
                  <c:v>0.19203247975796692</c:v>
                </c:pt>
                <c:pt idx="94">
                  <c:v>0.19692519966318367</c:v>
                </c:pt>
                <c:pt idx="95">
                  <c:v>0.20197166197956765</c:v>
                </c:pt>
                <c:pt idx="96">
                  <c:v>0.20711090318714348</c:v>
                </c:pt>
                <c:pt idx="97">
                  <c:v>0.21273339400650723</c:v>
                </c:pt>
                <c:pt idx="98">
                  <c:v>0.21835862501893061</c:v>
                </c:pt>
                <c:pt idx="99">
                  <c:v>0.22435817897422372</c:v>
                </c:pt>
                <c:pt idx="100">
                  <c:v>0.23050402929330127</c:v>
                </c:pt>
                <c:pt idx="101">
                  <c:v>0.23660923573917114</c:v>
                </c:pt>
                <c:pt idx="102">
                  <c:v>0.24293877806695205</c:v>
                </c:pt>
                <c:pt idx="103">
                  <c:v>0.24925585363601194</c:v>
                </c:pt>
                <c:pt idx="104">
                  <c:v>0.25605717138390116</c:v>
                </c:pt>
                <c:pt idx="105">
                  <c:v>0.26282360947156391</c:v>
                </c:pt>
                <c:pt idx="106">
                  <c:v>0.26970994141385152</c:v>
                </c:pt>
                <c:pt idx="107">
                  <c:v>0.27675739043459113</c:v>
                </c:pt>
                <c:pt idx="108">
                  <c:v>0.28392288215947314</c:v>
                </c:pt>
                <c:pt idx="109">
                  <c:v>0.29137472569336959</c:v>
                </c:pt>
                <c:pt idx="110">
                  <c:v>0.29901928207904416</c:v>
                </c:pt>
                <c:pt idx="111">
                  <c:v>0.30709623129521135</c:v>
                </c:pt>
                <c:pt idx="112">
                  <c:v>0.31552275051491641</c:v>
                </c:pt>
                <c:pt idx="113">
                  <c:v>0.32410991331293154</c:v>
                </c:pt>
                <c:pt idx="114">
                  <c:v>0.33305337499250481</c:v>
                </c:pt>
                <c:pt idx="115">
                  <c:v>0.34191764110629358</c:v>
                </c:pt>
                <c:pt idx="116">
                  <c:v>0.35111523482680523</c:v>
                </c:pt>
                <c:pt idx="117">
                  <c:v>0.3602929074851533</c:v>
                </c:pt>
                <c:pt idx="118">
                  <c:v>0.3700556053559263</c:v>
                </c:pt>
                <c:pt idx="119">
                  <c:v>0.3799511024694856</c:v>
                </c:pt>
                <c:pt idx="120">
                  <c:v>0.38974474044599178</c:v>
                </c:pt>
                <c:pt idx="121">
                  <c:v>0.39998733148470311</c:v>
                </c:pt>
                <c:pt idx="122">
                  <c:v>0.41030965254281193</c:v>
                </c:pt>
                <c:pt idx="123">
                  <c:v>0.42109535784960278</c:v>
                </c:pt>
                <c:pt idx="124">
                  <c:v>0.43186453297732458</c:v>
                </c:pt>
                <c:pt idx="125">
                  <c:v>0.4431148662637186</c:v>
                </c:pt>
                <c:pt idx="126">
                  <c:v>0.45438259779803325</c:v>
                </c:pt>
                <c:pt idx="127">
                  <c:v>0.46612711631879294</c:v>
                </c:pt>
                <c:pt idx="128">
                  <c:v>0.47779240952618307</c:v>
                </c:pt>
                <c:pt idx="129">
                  <c:v>0.49009580860102114</c:v>
                </c:pt>
                <c:pt idx="130">
                  <c:v>0.50257417071912291</c:v>
                </c:pt>
                <c:pt idx="131">
                  <c:v>0.51516218167316796</c:v>
                </c:pt>
                <c:pt idx="132">
                  <c:v>0.52832662554912746</c:v>
                </c:pt>
                <c:pt idx="133">
                  <c:v>0.54154671853646141</c:v>
                </c:pt>
                <c:pt idx="134">
                  <c:v>0.55524891323386505</c:v>
                </c:pt>
                <c:pt idx="135">
                  <c:v>0.56894154468733638</c:v>
                </c:pt>
                <c:pt idx="136">
                  <c:v>0.58312802935113739</c:v>
                </c:pt>
                <c:pt idx="137">
                  <c:v>0.59723655653263263</c:v>
                </c:pt>
                <c:pt idx="138">
                  <c:v>0.61192473373151157</c:v>
                </c:pt>
                <c:pt idx="139">
                  <c:v>0.62660677090981753</c:v>
                </c:pt>
                <c:pt idx="140">
                  <c:v>0.64192016376356886</c:v>
                </c:pt>
                <c:pt idx="141">
                  <c:v>0.65724034546935794</c:v>
                </c:pt>
                <c:pt idx="142">
                  <c:v>0.67338225439879507</c:v>
                </c:pt>
                <c:pt idx="143">
                  <c:v>0.68951057918390091</c:v>
                </c:pt>
                <c:pt idx="144">
                  <c:v>0.70619063371941782</c:v>
                </c:pt>
                <c:pt idx="145">
                  <c:v>0.72287995759444357</c:v>
                </c:pt>
                <c:pt idx="146">
                  <c:v>0.74039173636588329</c:v>
                </c:pt>
                <c:pt idx="147">
                  <c:v>0.75789059802896241</c:v>
                </c:pt>
                <c:pt idx="148">
                  <c:v>0.77605831708402506</c:v>
                </c:pt>
                <c:pt idx="149">
                  <c:v>0.794022638004376</c:v>
                </c:pt>
                <c:pt idx="150">
                  <c:v>0.81268061570128924</c:v>
                </c:pt>
                <c:pt idx="151">
                  <c:v>0.83141132566272902</c:v>
                </c:pt>
                <c:pt idx="152">
                  <c:v>0.85096393004122972</c:v>
                </c:pt>
                <c:pt idx="153">
                  <c:v>0.87063165727517178</c:v>
                </c:pt>
                <c:pt idx="154">
                  <c:v>0.89090307417280057</c:v>
                </c:pt>
                <c:pt idx="155">
                  <c:v>0.91210300440252534</c:v>
                </c:pt>
                <c:pt idx="156">
                  <c:v>0.93316571809929483</c:v>
                </c:pt>
                <c:pt idx="157">
                  <c:v>0.95528380647147848</c:v>
                </c:pt>
                <c:pt idx="158">
                  <c:v>0.97728719104826756</c:v>
                </c:pt>
                <c:pt idx="159">
                  <c:v>1.000225378973765</c:v>
                </c:pt>
                <c:pt idx="160">
                  <c:v>1.0230777345222861</c:v>
                </c:pt>
                <c:pt idx="161">
                  <c:v>1.0469236598733802</c:v>
                </c:pt>
                <c:pt idx="162">
                  <c:v>1.0706260140175323</c:v>
                </c:pt>
                <c:pt idx="163">
                  <c:v>1.0953557174768607</c:v>
                </c:pt>
                <c:pt idx="164">
                  <c:v>1.1198959258379757</c:v>
                </c:pt>
                <c:pt idx="165">
                  <c:v>1.1449215057212312</c:v>
                </c:pt>
                <c:pt idx="166">
                  <c:v>1.1711583977238691</c:v>
                </c:pt>
                <c:pt idx="167">
                  <c:v>1.1973445897001267</c:v>
                </c:pt>
                <c:pt idx="168">
                  <c:v>1.2247291808077962</c:v>
                </c:pt>
                <c:pt idx="169">
                  <c:v>1.2521223586596153</c:v>
                </c:pt>
                <c:pt idx="170">
                  <c:v>1.2805628850330202</c:v>
                </c:pt>
                <c:pt idx="171">
                  <c:v>1.3089744860408405</c:v>
                </c:pt>
                <c:pt idx="172">
                  <c:v>1.3379203839468823</c:v>
                </c:pt>
                <c:pt idx="173">
                  <c:v>1.3681783354036012</c:v>
                </c:pt>
                <c:pt idx="174">
                  <c:v>1.3983874548639488</c:v>
                </c:pt>
                <c:pt idx="175">
                  <c:v>1.429882770838143</c:v>
                </c:pt>
                <c:pt idx="176">
                  <c:v>1.4612271567655239</c:v>
                </c:pt>
                <c:pt idx="177">
                  <c:v>1.4940564531326661</c:v>
                </c:pt>
                <c:pt idx="178">
                  <c:v>1.526714366975956</c:v>
                </c:pt>
                <c:pt idx="179">
                  <c:v>1.5598359701139068</c:v>
                </c:pt>
                <c:pt idx="180">
                  <c:v>1.5943069699294432</c:v>
                </c:pt>
                <c:pt idx="181">
                  <c:v>1.628832840900341</c:v>
                </c:pt>
                <c:pt idx="182">
                  <c:v>1.6648126641373402</c:v>
                </c:pt>
                <c:pt idx="183">
                  <c:v>1.7007284453954148</c:v>
                </c:pt>
                <c:pt idx="184">
                  <c:v>1.7374271994724477</c:v>
                </c:pt>
                <c:pt idx="185">
                  <c:v>1.7755873270159495</c:v>
                </c:pt>
                <c:pt idx="186">
                  <c:v>1.8137614829363964</c:v>
                </c:pt>
                <c:pt idx="187">
                  <c:v>1.8525027597949588</c:v>
                </c:pt>
                <c:pt idx="188">
                  <c:v>1.8927808353456104</c:v>
                </c:pt>
                <c:pt idx="189">
                  <c:v>1.9330531023516409</c:v>
                </c:pt>
                <c:pt idx="190">
                  <c:v>1.9750256100753945</c:v>
                </c:pt>
                <c:pt idx="191">
                  <c:v>2.016960316824544</c:v>
                </c:pt>
                <c:pt idx="192">
                  <c:v>2.059715152284797</c:v>
                </c:pt>
                <c:pt idx="193">
                  <c:v>2.1042092452832315</c:v>
                </c:pt>
                <c:pt idx="194">
                  <c:v>2.1486406956433912</c:v>
                </c:pt>
                <c:pt idx="195">
                  <c:v>2.1938391666559416</c:v>
                </c:pt>
                <c:pt idx="196">
                  <c:v>2.2409910694679214</c:v>
                </c:pt>
                <c:pt idx="197">
                  <c:v>2.2879605533522307</c:v>
                </c:pt>
                <c:pt idx="198">
                  <c:v>2.3369203244742867</c:v>
                </c:pt>
                <c:pt idx="199">
                  <c:v>2.3857973472563549</c:v>
                </c:pt>
                <c:pt idx="200">
                  <c:v>2.435644429735135</c:v>
                </c:pt>
                <c:pt idx="201">
                  <c:v>2.4876510861160734</c:v>
                </c:pt>
                <c:pt idx="202">
                  <c:v>2.5394788192470323</c:v>
                </c:pt>
                <c:pt idx="203">
                  <c:v>2.5923068685079231</c:v>
                </c:pt>
                <c:pt idx="204">
                  <c:v>2.6471636324323904</c:v>
                </c:pt>
                <c:pt idx="205">
                  <c:v>2.7018216270535769</c:v>
                </c:pt>
                <c:pt idx="206">
                  <c:v>2.7574853082040782</c:v>
                </c:pt>
                <c:pt idx="207">
                  <c:v>2.8154209649271094</c:v>
                </c:pt>
                <c:pt idx="208">
                  <c:v>2.8731147067140723</c:v>
                </c:pt>
                <c:pt idx="209">
                  <c:v>2.9318398256444338</c:v>
                </c:pt>
                <c:pt idx="210">
                  <c:v>2.9927853710121637</c:v>
                </c:pt>
                <c:pt idx="211">
                  <c:v>3.0534591099119646</c:v>
                </c:pt>
                <c:pt idx="212">
                  <c:v>3.1151391626895455</c:v>
                </c:pt>
                <c:pt idx="213">
                  <c:v>3.1792219830284583</c:v>
                </c:pt>
                <c:pt idx="214">
                  <c:v>3.2429568841578651</c:v>
                </c:pt>
                <c:pt idx="215">
                  <c:v>3.307738591252229</c:v>
                </c:pt>
                <c:pt idx="216">
                  <c:v>3.3750228070995347</c:v>
                </c:pt>
                <c:pt idx="217">
                  <c:v>3.4420095484325195</c:v>
                </c:pt>
                <c:pt idx="218">
                  <c:v>3.5099827119979277</c:v>
                </c:pt>
                <c:pt idx="219">
                  <c:v>3.5789967712776316</c:v>
                </c:pt>
                <c:pt idx="220">
                  <c:v>3.6507066570636724</c:v>
                </c:pt>
                <c:pt idx="221">
                  <c:v>3.7220628052826741</c:v>
                </c:pt>
                <c:pt idx="222">
                  <c:v>3.7945099548411676</c:v>
                </c:pt>
                <c:pt idx="223">
                  <c:v>3.8696554553865008</c:v>
                </c:pt>
                <c:pt idx="224">
                  <c:v>3.9443544155750576</c:v>
                </c:pt>
                <c:pt idx="225">
                  <c:v>4.0200951544999235</c:v>
                </c:pt>
                <c:pt idx="226">
                  <c:v>4.0986540854715576</c:v>
                </c:pt>
                <c:pt idx="227">
                  <c:v>4.1767109632081025</c:v>
                </c:pt>
                <c:pt idx="228">
                  <c:v>4.2559187494873498</c:v>
                </c:pt>
                <c:pt idx="229">
                  <c:v>4.3362591074876464</c:v>
                </c:pt>
                <c:pt idx="230">
                  <c:v>4.4195065111534202</c:v>
                </c:pt>
                <c:pt idx="231">
                  <c:v>4.5021944044124735</c:v>
                </c:pt>
                <c:pt idx="232">
                  <c:v>4.5861548629466551</c:v>
                </c:pt>
                <c:pt idx="233">
                  <c:v>4.6713867510263478</c:v>
                </c:pt>
                <c:pt idx="234">
                  <c:v>4.7595992903659763</c:v>
                </c:pt>
                <c:pt idx="235">
                  <c:v>4.8472008247709351</c:v>
                </c:pt>
                <c:pt idx="236">
                  <c:v>4.9361118969733973</c:v>
                </c:pt>
                <c:pt idx="237">
                  <c:v>5.0262713242806125</c:v>
                </c:pt>
                <c:pt idx="238">
                  <c:v>5.1196714539323356</c:v>
                </c:pt>
                <c:pt idx="239">
                  <c:v>5.2124354516465763</c:v>
                </c:pt>
                <c:pt idx="240">
                  <c:v>5.306439845197052</c:v>
                </c:pt>
                <c:pt idx="241">
                  <c:v>5.40380514099646</c:v>
                </c:pt>
                <c:pt idx="242">
                  <c:v>5.5005421678337267</c:v>
                </c:pt>
                <c:pt idx="243">
                  <c:v>5.59858857240269</c:v>
                </c:pt>
                <c:pt idx="244">
                  <c:v>5.6980054476818358</c:v>
                </c:pt>
                <c:pt idx="245">
                  <c:v>5.7985971576159114</c:v>
                </c:pt>
                <c:pt idx="246">
                  <c:v>5.9025860563119013</c:v>
                </c:pt>
                <c:pt idx="247">
                  <c:v>6.0058483998455507</c:v>
                </c:pt>
                <c:pt idx="248">
                  <c:v>6.1105434407533901</c:v>
                </c:pt>
                <c:pt idx="249">
                  <c:v>6.2168236405443755</c:v>
                </c:pt>
                <c:pt idx="250">
                  <c:v>6.3265900679191134</c:v>
                </c:pt>
                <c:pt idx="251">
                  <c:v>6.4356032142669566</c:v>
                </c:pt>
                <c:pt idx="252">
                  <c:v>6.5459577978857126</c:v>
                </c:pt>
                <c:pt idx="253">
                  <c:v>6.6576523756127406</c:v>
                </c:pt>
                <c:pt idx="254">
                  <c:v>6.7705937788585491</c:v>
                </c:pt>
                <c:pt idx="255">
                  <c:v>6.8872273016017518</c:v>
                </c:pt>
                <c:pt idx="256">
                  <c:v>7.0027047468311121</c:v>
                </c:pt>
                <c:pt idx="257">
                  <c:v>7.1194206194704037</c:v>
                </c:pt>
                <c:pt idx="258">
                  <c:v>7.2376201827386186</c:v>
                </c:pt>
                <c:pt idx="259">
                  <c:v>7.3598128528018929</c:v>
                </c:pt>
                <c:pt idx="260">
                  <c:v>7.4808809439157651</c:v>
                </c:pt>
                <c:pt idx="261">
                  <c:v>7.6033401211652079</c:v>
                </c:pt>
                <c:pt idx="262">
                  <c:v>7.7273197035641239</c:v>
                </c:pt>
                <c:pt idx="263">
                  <c:v>7.852558953809079</c:v>
                </c:pt>
                <c:pt idx="264">
                  <c:v>7.9819422531243722</c:v>
                </c:pt>
                <c:pt idx="265">
                  <c:v>8.109971310215716</c:v>
                </c:pt>
                <c:pt idx="266">
                  <c:v>8.2393499044456853</c:v>
                </c:pt>
                <c:pt idx="267">
                  <c:v>8.3700527471141015</c:v>
                </c:pt>
                <c:pt idx="268">
                  <c:v>8.5023276881521781</c:v>
                </c:pt>
                <c:pt idx="269">
                  <c:v>8.6359518722666611</c:v>
                </c:pt>
                <c:pt idx="270">
                  <c:v>8.7739912848050778</c:v>
                </c:pt>
                <c:pt idx="271">
                  <c:v>8.9105160695993781</c:v>
                </c:pt>
                <c:pt idx="272">
                  <c:v>9.0486034347698467</c:v>
                </c:pt>
                <c:pt idx="273">
                  <c:v>9.1880566739808653</c:v>
                </c:pt>
                <c:pt idx="274">
                  <c:v>9.3289733981478378</c:v>
                </c:pt>
                <c:pt idx="275">
                  <c:v>9.4712646048087361</c:v>
                </c:pt>
                <c:pt idx="276">
                  <c:v>9.6181140325692258</c:v>
                </c:pt>
                <c:pt idx="277">
                  <c:v>9.7632961980218198</c:v>
                </c:pt>
                <c:pt idx="278">
                  <c:v>9.9098928298107207</c:v>
                </c:pt>
                <c:pt idx="279">
                  <c:v>10.05775568134673</c:v>
                </c:pt>
                <c:pt idx="280">
                  <c:v>10.207000614644816</c:v>
                </c:pt>
                <c:pt idx="281">
                  <c:v>10.357540021447205</c:v>
                </c:pt>
                <c:pt idx="282">
                  <c:v>10.509577350840249</c:v>
                </c:pt>
                <c:pt idx="283">
                  <c:v>10.666344337507228</c:v>
                </c:pt>
                <c:pt idx="284">
                  <c:v>10.821329174345555</c:v>
                </c:pt>
                <c:pt idx="285">
                  <c:v>10.977981955779381</c:v>
                </c:pt>
                <c:pt idx="286">
                  <c:v>11.136506242373844</c:v>
                </c:pt>
                <c:pt idx="287">
                  <c:v>11.297046998426737</c:v>
                </c:pt>
                <c:pt idx="288">
                  <c:v>11.459649684037835</c:v>
                </c:pt>
                <c:pt idx="289">
                  <c:v>11.624282153583078</c:v>
                </c:pt>
                <c:pt idx="290">
                  <c:v>11.794667548964378</c:v>
                </c:pt>
                <c:pt idx="291">
                  <c:v>11.963357410432529</c:v>
                </c:pt>
                <c:pt idx="292">
                  <c:v>12.134101129273599</c:v>
                </c:pt>
                <c:pt idx="293">
                  <c:v>12.306543065431722</c:v>
                </c:pt>
                <c:pt idx="294">
                  <c:v>12.480497563856252</c:v>
                </c:pt>
                <c:pt idx="295">
                  <c:v>12.655970671049262</c:v>
                </c:pt>
                <c:pt idx="296">
                  <c:v>12.832861290849289</c:v>
                </c:pt>
                <c:pt idx="297">
                  <c:v>13.011100727248026</c:v>
                </c:pt>
                <c:pt idx="298">
                  <c:v>13.190834273847445</c:v>
                </c:pt>
                <c:pt idx="299">
                  <c:v>13.376116827067708</c:v>
                </c:pt>
                <c:pt idx="300">
                  <c:v>13.559311914547916</c:v>
                </c:pt>
                <c:pt idx="301">
                  <c:v>13.744568792800013</c:v>
                </c:pt>
                <c:pt idx="302">
                  <c:v>13.932083367389094</c:v>
                </c:pt>
                <c:pt idx="303">
                  <c:v>14.122359595585738</c:v>
                </c:pt>
                <c:pt idx="304">
                  <c:v>14.315623926097281</c:v>
                </c:pt>
                <c:pt idx="305">
                  <c:v>14.511523521354723</c:v>
                </c:pt>
                <c:pt idx="306">
                  <c:v>14.710000717692379</c:v>
                </c:pt>
                <c:pt idx="307">
                  <c:v>14.910506338722429</c:v>
                </c:pt>
                <c:pt idx="308">
                  <c:v>15.112701314737004</c:v>
                </c:pt>
                <c:pt idx="309">
                  <c:v>15.316143002772364</c:v>
                </c:pt>
                <c:pt idx="310">
                  <c:v>15.520657809178894</c:v>
                </c:pt>
                <c:pt idx="311">
                  <c:v>15.730561016970787</c:v>
                </c:pt>
                <c:pt idx="312">
                  <c:v>15.936322817630566</c:v>
                </c:pt>
                <c:pt idx="313">
                  <c:v>16.142048742681666</c:v>
                </c:pt>
                <c:pt idx="314">
                  <c:v>16.347836873247182</c:v>
                </c:pt>
                <c:pt idx="315">
                  <c:v>16.554272814058862</c:v>
                </c:pt>
                <c:pt idx="316">
                  <c:v>16.761784657346528</c:v>
                </c:pt>
                <c:pt idx="317">
                  <c:v>16.970377459478801</c:v>
                </c:pt>
                <c:pt idx="318">
                  <c:v>17.180025623609101</c:v>
                </c:pt>
                <c:pt idx="319">
                  <c:v>17.39083316747033</c:v>
                </c:pt>
                <c:pt idx="320">
                  <c:v>17.602727678010911</c:v>
                </c:pt>
                <c:pt idx="321">
                  <c:v>17.815752764801122</c:v>
                </c:pt>
                <c:pt idx="322">
                  <c:v>18.030226798262241</c:v>
                </c:pt>
                <c:pt idx="323">
                  <c:v>18.24577867193403</c:v>
                </c:pt>
                <c:pt idx="324">
                  <c:v>18.46234261885586</c:v>
                </c:pt>
                <c:pt idx="325">
                  <c:v>18.680065390894445</c:v>
                </c:pt>
                <c:pt idx="326">
                  <c:v>18.898777297880184</c:v>
                </c:pt>
                <c:pt idx="327">
                  <c:v>19.118546949411769</c:v>
                </c:pt>
                <c:pt idx="328">
                  <c:v>19.33926754448995</c:v>
                </c:pt>
                <c:pt idx="329">
                  <c:v>19.560897307941477</c:v>
                </c:pt>
                <c:pt idx="330">
                  <c:v>19.783514529835013</c:v>
                </c:pt>
                <c:pt idx="331">
                  <c:v>20.007270076698653</c:v>
                </c:pt>
                <c:pt idx="332">
                  <c:v>20.231938046968601</c:v>
                </c:pt>
                <c:pt idx="333">
                  <c:v>20.457795063566177</c:v>
                </c:pt>
                <c:pt idx="334">
                  <c:v>20.684952041740662</c:v>
                </c:pt>
                <c:pt idx="335">
                  <c:v>20.913413383323</c:v>
                </c:pt>
                <c:pt idx="336">
                  <c:v>21.142822951480802</c:v>
                </c:pt>
                <c:pt idx="337">
                  <c:v>21.373286260816897</c:v>
                </c:pt>
                <c:pt idx="338">
                  <c:v>21.604716134650527</c:v>
                </c:pt>
                <c:pt idx="339">
                  <c:v>21.837235860701089</c:v>
                </c:pt>
                <c:pt idx="340">
                  <c:v>22.070747382620198</c:v>
                </c:pt>
                <c:pt idx="341">
                  <c:v>22.305357034683592</c:v>
                </c:pt>
                <c:pt idx="342">
                  <c:v>22.540980977787292</c:v>
                </c:pt>
                <c:pt idx="343">
                  <c:v>22.777529368609795</c:v>
                </c:pt>
                <c:pt idx="344">
                  <c:v>23.015175008618272</c:v>
                </c:pt>
                <c:pt idx="345">
                  <c:v>23.253739445785765</c:v>
                </c:pt>
                <c:pt idx="346">
                  <c:v>23.493222241275571</c:v>
                </c:pt>
                <c:pt idx="347">
                  <c:v>23.733716327773472</c:v>
                </c:pt>
                <c:pt idx="348">
                  <c:v>23.975232757412723</c:v>
                </c:pt>
                <c:pt idx="349">
                  <c:v>24.21773783654805</c:v>
                </c:pt>
                <c:pt idx="350">
                  <c:v>24.461264933309106</c:v>
                </c:pt>
                <c:pt idx="351">
                  <c:v>24.705835040427516</c:v>
                </c:pt>
                <c:pt idx="352">
                  <c:v>24.951545210194759</c:v>
                </c:pt>
                <c:pt idx="353">
                  <c:v>25.198263429355471</c:v>
                </c:pt>
                <c:pt idx="354">
                  <c:v>25.445869141288728</c:v>
                </c:pt>
                <c:pt idx="355">
                  <c:v>25.694626472981536</c:v>
                </c:pt>
                <c:pt idx="356">
                  <c:v>25.944344058625902</c:v>
                </c:pt>
                <c:pt idx="357">
                  <c:v>26.195018661973762</c:v>
                </c:pt>
                <c:pt idx="358">
                  <c:v>26.446671113416787</c:v>
                </c:pt>
                <c:pt idx="359">
                  <c:v>26.699297229493641</c:v>
                </c:pt>
                <c:pt idx="360">
                  <c:v>26.952796151865225</c:v>
                </c:pt>
                <c:pt idx="361">
                  <c:v>27.20710937128732</c:v>
                </c:pt>
                <c:pt idx="362">
                  <c:v>27.462060713384663</c:v>
                </c:pt>
                <c:pt idx="363">
                  <c:v>27.717738864032185</c:v>
                </c:pt>
                <c:pt idx="364">
                  <c:v>27.974014489489214</c:v>
                </c:pt>
                <c:pt idx="365">
                  <c:v>28.225239688890529</c:v>
                </c:pt>
                <c:pt idx="366">
                  <c:v>28.482794620440835</c:v>
                </c:pt>
                <c:pt idx="367">
                  <c:v>28.741035056285913</c:v>
                </c:pt>
                <c:pt idx="368">
                  <c:v>28.999787599321184</c:v>
                </c:pt>
                <c:pt idx="369">
                  <c:v>29.258910267485824</c:v>
                </c:pt>
                <c:pt idx="370">
                  <c:v>29.518464613025468</c:v>
                </c:pt>
                <c:pt idx="371">
                  <c:v>29.778505113152878</c:v>
                </c:pt>
                <c:pt idx="372">
                  <c:v>30.038946905989871</c:v>
                </c:pt>
                <c:pt idx="373">
                  <c:v>30.299720744063617</c:v>
                </c:pt>
                <c:pt idx="374">
                  <c:v>30.56068132968894</c:v>
                </c:pt>
                <c:pt idx="375">
                  <c:v>30.821924234299139</c:v>
                </c:pt>
                <c:pt idx="376">
                  <c:v>31.083022253973525</c:v>
                </c:pt>
                <c:pt idx="377">
                  <c:v>31.338143176601793</c:v>
                </c:pt>
                <c:pt idx="378">
                  <c:v>31.598806834083206</c:v>
                </c:pt>
                <c:pt idx="379">
                  <c:v>31.858854793732675</c:v>
                </c:pt>
                <c:pt idx="380">
                  <c:v>32.123498318775034</c:v>
                </c:pt>
                <c:pt idx="381">
                  <c:v>32.387321798750598</c:v>
                </c:pt>
                <c:pt idx="382">
                  <c:v>32.650360441671779</c:v>
                </c:pt>
                <c:pt idx="383">
                  <c:v>32.912419165972643</c:v>
                </c:pt>
                <c:pt idx="384">
                  <c:v>33.173383320804085</c:v>
                </c:pt>
                <c:pt idx="385">
                  <c:v>33.433072358351481</c:v>
                </c:pt>
                <c:pt idx="386">
                  <c:v>33.685787626306457</c:v>
                </c:pt>
                <c:pt idx="387">
                  <c:v>33.942777856920472</c:v>
                </c:pt>
                <c:pt idx="388">
                  <c:v>34.197962440295164</c:v>
                </c:pt>
                <c:pt idx="389">
                  <c:v>34.451256810865061</c:v>
                </c:pt>
                <c:pt idx="390">
                  <c:v>34.702282814263675</c:v>
                </c:pt>
                <c:pt idx="391">
                  <c:v>34.950721086750505</c:v>
                </c:pt>
                <c:pt idx="392">
                  <c:v>35.196624702168585</c:v>
                </c:pt>
                <c:pt idx="393">
                  <c:v>35.434246981759756</c:v>
                </c:pt>
                <c:pt idx="394">
                  <c:v>35.674155916123993</c:v>
                </c:pt>
                <c:pt idx="395">
                  <c:v>35.910511791220827</c:v>
                </c:pt>
                <c:pt idx="396">
                  <c:v>36.14318336738107</c:v>
                </c:pt>
                <c:pt idx="397">
                  <c:v>36.371795391955885</c:v>
                </c:pt>
                <c:pt idx="398">
                  <c:v>36.5961216027113</c:v>
                </c:pt>
                <c:pt idx="399">
                  <c:v>36.815814909919553</c:v>
                </c:pt>
                <c:pt idx="400">
                  <c:v>37.025564208137958</c:v>
                </c:pt>
                <c:pt idx="401">
                  <c:v>37.234831612242175</c:v>
                </c:pt>
                <c:pt idx="402">
                  <c:v>37.438342294362961</c:v>
                </c:pt>
                <c:pt idx="403">
                  <c:v>37.635772419374121</c:v>
                </c:pt>
                <c:pt idx="404">
                  <c:v>37.826786669034661</c:v>
                </c:pt>
                <c:pt idx="405">
                  <c:v>38.010943140609641</c:v>
                </c:pt>
                <c:pt idx="406">
                  <c:v>38.183991473911163</c:v>
                </c:pt>
                <c:pt idx="407">
                  <c:v>38.353741640789693</c:v>
                </c:pt>
                <c:pt idx="408">
                  <c:v>38.515566975708097</c:v>
                </c:pt>
                <c:pt idx="409">
                  <c:v>38.668934969905472</c:v>
                </c:pt>
                <c:pt idx="410">
                  <c:v>38.813439142505487</c:v>
                </c:pt>
                <c:pt idx="411">
                  <c:v>38.945334552583851</c:v>
                </c:pt>
                <c:pt idx="412">
                  <c:v>39.07041736552641</c:v>
                </c:pt>
                <c:pt idx="413">
                  <c:v>39.185042394125524</c:v>
                </c:pt>
                <c:pt idx="414">
                  <c:v>39.288768425980855</c:v>
                </c:pt>
                <c:pt idx="415">
                  <c:v>39.380960744851144</c:v>
                </c:pt>
                <c:pt idx="416">
                  <c:v>39.45892462129958</c:v>
                </c:pt>
                <c:pt idx="417">
                  <c:v>39.526762040534436</c:v>
                </c:pt>
                <c:pt idx="418">
                  <c:v>39.581089322659821</c:v>
                </c:pt>
                <c:pt idx="419">
                  <c:v>39.621408217536882</c:v>
                </c:pt>
                <c:pt idx="420">
                  <c:v>39.646976955555303</c:v>
                </c:pt>
                <c:pt idx="421">
                  <c:v>39.656927407337655</c:v>
                </c:pt>
                <c:pt idx="422">
                  <c:v>39.651571124564228</c:v>
                </c:pt>
                <c:pt idx="423">
                  <c:v>39.629739389263953</c:v>
                </c:pt>
                <c:pt idx="424">
                  <c:v>39.590876286134481</c:v>
                </c:pt>
                <c:pt idx="425">
                  <c:v>39.535116318725528</c:v>
                </c:pt>
                <c:pt idx="426">
                  <c:v>39.460496174673139</c:v>
                </c:pt>
                <c:pt idx="427">
                  <c:v>39.366360901523777</c:v>
                </c:pt>
                <c:pt idx="428">
                  <c:v>39.252548373546482</c:v>
                </c:pt>
                <c:pt idx="429">
                  <c:v>39.117739243356205</c:v>
                </c:pt>
                <c:pt idx="430">
                  <c:v>38.964258984298006</c:v>
                </c:pt>
                <c:pt idx="431">
                  <c:v>38.785492261803782</c:v>
                </c:pt>
                <c:pt idx="432">
                  <c:v>38.583240838989965</c:v>
                </c:pt>
                <c:pt idx="433">
                  <c:v>38.35629057768292</c:v>
                </c:pt>
                <c:pt idx="434">
                  <c:v>38.108879126400659</c:v>
                </c:pt>
                <c:pt idx="435">
                  <c:v>37.830414965183287</c:v>
                </c:pt>
                <c:pt idx="436">
                  <c:v>37.524850315577027</c:v>
                </c:pt>
                <c:pt idx="437">
                  <c:v>37.190517405678463</c:v>
                </c:pt>
                <c:pt idx="438">
                  <c:v>36.834018844540623</c:v>
                </c:pt>
                <c:pt idx="439">
                  <c:v>36.439936712171694</c:v>
                </c:pt>
                <c:pt idx="440">
                  <c:v>36.014132424780769</c:v>
                </c:pt>
                <c:pt idx="441">
                  <c:v>35.556081086472823</c:v>
                </c:pt>
                <c:pt idx="442">
                  <c:v>35.074030177290311</c:v>
                </c:pt>
                <c:pt idx="443">
                  <c:v>34.547376830828718</c:v>
                </c:pt>
                <c:pt idx="444">
                  <c:v>33.984231120091607</c:v>
                </c:pt>
                <c:pt idx="445">
                  <c:v>33.395945056123473</c:v>
                </c:pt>
                <c:pt idx="446">
                  <c:v>32.756932966724285</c:v>
                </c:pt>
                <c:pt idx="447">
                  <c:v>32.077613670448955</c:v>
                </c:pt>
                <c:pt idx="448">
                  <c:v>31.356464403380627</c:v>
                </c:pt>
                <c:pt idx="449">
                  <c:v>30.608627255117476</c:v>
                </c:pt>
                <c:pt idx="450">
                  <c:v>29.801189405868669</c:v>
                </c:pt>
                <c:pt idx="451">
                  <c:v>29.015051299171709</c:v>
                </c:pt>
                <c:pt idx="452">
                  <c:v>28.265724032404371</c:v>
                </c:pt>
                <c:pt idx="453">
                  <c:v>27.520090612455206</c:v>
                </c:pt>
                <c:pt idx="454">
                  <c:v>26.794126570028634</c:v>
                </c:pt>
                <c:pt idx="455">
                  <c:v>26.087313038344206</c:v>
                </c:pt>
                <c:pt idx="456">
                  <c:v>25.413595981125457</c:v>
                </c:pt>
                <c:pt idx="457">
                  <c:v>24.743200046356943</c:v>
                </c:pt>
                <c:pt idx="458">
                  <c:v>24.090488767852172</c:v>
                </c:pt>
                <c:pt idx="459">
                  <c:v>23.468340631101533</c:v>
                </c:pt>
                <c:pt idx="460">
                  <c:v>22.849259405188437</c:v>
                </c:pt>
                <c:pt idx="461">
                  <c:v>22.246509183256595</c:v>
                </c:pt>
                <c:pt idx="462">
                  <c:v>21.671982681492924</c:v>
                </c:pt>
                <c:pt idx="463">
                  <c:v>21.100288337298696</c:v>
                </c:pt>
                <c:pt idx="464">
                  <c:v>20.543674958606591</c:v>
                </c:pt>
                <c:pt idx="465">
                  <c:v>20.013124946912185</c:v>
                </c:pt>
                <c:pt idx="466">
                  <c:v>19.485190308445805</c:v>
                </c:pt>
                <c:pt idx="467">
                  <c:v>18.971182279803394</c:v>
                </c:pt>
                <c:pt idx="468">
                  <c:v>18.481242626811095</c:v>
                </c:pt>
                <c:pt idx="469">
                  <c:v>17.993718156221092</c:v>
                </c:pt>
                <c:pt idx="470">
                  <c:v>17.519054298644217</c:v>
                </c:pt>
                <c:pt idx="471">
                  <c:v>17.066616529756732</c:v>
                </c:pt>
                <c:pt idx="472">
                  <c:v>16.616409075829331</c:v>
                </c:pt>
                <c:pt idx="473">
                  <c:v>16.178077833640643</c:v>
                </c:pt>
                <c:pt idx="474">
                  <c:v>15.760271408980719</c:v>
                </c:pt>
                <c:pt idx="475">
                  <c:v>15.344524582310555</c:v>
                </c:pt>
                <c:pt idx="476">
                  <c:v>14.939744916002152</c:v>
                </c:pt>
                <c:pt idx="477">
                  <c:v>14.553919017964533</c:v>
                </c:pt>
                <c:pt idx="478">
                  <c:v>14.169995068286566</c:v>
                </c:pt>
                <c:pt idx="479">
                  <c:v>13.804048319988762</c:v>
                </c:pt>
                <c:pt idx="480">
                  <c:v>13.439905524772264</c:v>
                </c:pt>
                <c:pt idx="481">
                  <c:v>13.085368605472333</c:v>
                </c:pt>
                <c:pt idx="482">
                  <c:v>12.747432842730401</c:v>
                </c:pt>
                <c:pt idx="483">
                  <c:v>12.411162951493905</c:v>
                </c:pt>
                <c:pt idx="484">
                  <c:v>12.083763665119335</c:v>
                </c:pt>
                <c:pt idx="485">
                  <c:v>11.771694818296204</c:v>
                </c:pt>
                <c:pt idx="486">
                  <c:v>11.461164330702736</c:v>
                </c:pt>
                <c:pt idx="487">
                  <c:v>11.165174402808246</c:v>
                </c:pt>
                <c:pt idx="488">
                  <c:v>10.870643572295936</c:v>
                </c:pt>
                <c:pt idx="489">
                  <c:v>10.583882294411563</c:v>
                </c:pt>
                <c:pt idx="490">
                  <c:v>10.310548585307073</c:v>
                </c:pt>
                <c:pt idx="491">
                  <c:v>10.038562288603655</c:v>
                </c:pt>
                <c:pt idx="492">
                  <c:v>9.7793117236319613</c:v>
                </c:pt>
                <c:pt idx="493">
                  <c:v>9.5213391474870122</c:v>
                </c:pt>
                <c:pt idx="494">
                  <c:v>9.2701717384053399</c:v>
                </c:pt>
                <c:pt idx="495">
                  <c:v>9.030765218679413</c:v>
                </c:pt>
                <c:pt idx="496">
                  <c:v>8.7925388655514265</c:v>
                </c:pt>
                <c:pt idx="497">
                  <c:v>8.5654674381003133</c:v>
                </c:pt>
                <c:pt idx="498">
                  <c:v>8.3395153707833014</c:v>
                </c:pt>
                <c:pt idx="499">
                  <c:v>8.1195237880625548</c:v>
                </c:pt>
                <c:pt idx="500">
                  <c:v>7.9098332896785317</c:v>
                </c:pt>
                <c:pt idx="501">
                  <c:v>7.7011764712559767</c:v>
                </c:pt>
                <c:pt idx="502">
                  <c:v>7.5022899879408858</c:v>
                </c:pt>
                <c:pt idx="503">
                  <c:v>7.3043839256462713</c:v>
                </c:pt>
                <c:pt idx="504">
                  <c:v>7.1157447953552966</c:v>
                </c:pt>
                <c:pt idx="505">
                  <c:v>6.9280355712376478</c:v>
                </c:pt>
                <c:pt idx="506">
                  <c:v>6.7491158131736242</c:v>
                </c:pt>
                <c:pt idx="507">
                  <c:v>6.5710780491439333</c:v>
                </c:pt>
                <c:pt idx="508">
                  <c:v>6.3977368181561971</c:v>
                </c:pt>
                <c:pt idx="509">
                  <c:v>6.232512273349597</c:v>
                </c:pt>
                <c:pt idx="510">
                  <c:v>6.0681022113279868</c:v>
                </c:pt>
                <c:pt idx="511">
                  <c:v>5.9113906343745102</c:v>
                </c:pt>
                <c:pt idx="512">
                  <c:v>5.7554515750986353</c:v>
                </c:pt>
                <c:pt idx="513">
                  <c:v>5.6068143470161305</c:v>
                </c:pt>
                <c:pt idx="514">
                  <c:v>5.4589098336984154</c:v>
                </c:pt>
                <c:pt idx="515">
                  <c:v>5.3179309347456547</c:v>
                </c:pt>
                <c:pt idx="516">
                  <c:v>5.1776469984353017</c:v>
                </c:pt>
                <c:pt idx="517">
                  <c:v>5.0439318437171412</c:v>
                </c:pt>
                <c:pt idx="518">
                  <c:v>4.9108758446452718</c:v>
                </c:pt>
                <c:pt idx="519">
                  <c:v>4.7813297857227681</c:v>
                </c:pt>
                <c:pt idx="520">
                  <c:v>4.6578497083344139</c:v>
                </c:pt>
                <c:pt idx="521">
                  <c:v>4.5349783322588015</c:v>
                </c:pt>
                <c:pt idx="522">
                  <c:v>4.4178603963460858</c:v>
                </c:pt>
                <c:pt idx="523">
                  <c:v>4.3013197992466079</c:v>
                </c:pt>
                <c:pt idx="524">
                  <c:v>4.1902362042038463</c:v>
                </c:pt>
                <c:pt idx="525">
                  <c:v>4.0797002013845489</c:v>
                </c:pt>
                <c:pt idx="526">
                  <c:v>3.9743400360822991</c:v>
                </c:pt>
                <c:pt idx="527">
                  <c:v>3.8694992490659237</c:v>
                </c:pt>
                <c:pt idx="528">
                  <c:v>3.7695676216438496</c:v>
                </c:pt>
                <c:pt idx="529">
                  <c:v>3.6701286122544681</c:v>
                </c:pt>
                <c:pt idx="530">
                  <c:v>3.5753458247505305</c:v>
                </c:pt>
                <c:pt idx="531">
                  <c:v>3.4810302738113856</c:v>
                </c:pt>
                <c:pt idx="532">
                  <c:v>3.3911310393170506</c:v>
                </c:pt>
                <c:pt idx="533">
                  <c:v>3.3016749676649217</c:v>
                </c:pt>
                <c:pt idx="534">
                  <c:v>3.2164076678154436</c:v>
                </c:pt>
                <c:pt idx="535">
                  <c:v>3.1315606974510968</c:v>
                </c:pt>
                <c:pt idx="536">
                  <c:v>3.0506866781725557</c:v>
                </c:pt>
                <c:pt idx="537">
                  <c:v>2.9702113314794505</c:v>
                </c:pt>
                <c:pt idx="538">
                  <c:v>2.8935042350214655</c:v>
                </c:pt>
                <c:pt idx="539">
                  <c:v>2.8171752700912465</c:v>
                </c:pt>
                <c:pt idx="540">
                  <c:v>2.7444204014757867</c:v>
                </c:pt>
                <c:pt idx="541">
                  <c:v>2.6735444613613173</c:v>
                </c:pt>
                <c:pt idx="542">
                  <c:v>2.6030179077932623</c:v>
                </c:pt>
                <c:pt idx="543">
                  <c:v>2.5357937531956507</c:v>
                </c:pt>
                <c:pt idx="544">
                  <c:v>2.4689009834822828</c:v>
                </c:pt>
                <c:pt idx="545">
                  <c:v>2.4051404611658951</c:v>
                </c:pt>
                <c:pt idx="546">
                  <c:v>2.3416942495825128</c:v>
                </c:pt>
                <c:pt idx="547">
                  <c:v>2.2812189006488865</c:v>
                </c:pt>
                <c:pt idx="548">
                  <c:v>2.2210416680192369</c:v>
                </c:pt>
                <c:pt idx="549">
                  <c:v>2.1636822284196602</c:v>
                </c:pt>
                <c:pt idx="550">
                  <c:v>2.1066055450907548</c:v>
                </c:pt>
                <c:pt idx="551">
                  <c:v>2.052201471874278</c:v>
                </c:pt>
                <c:pt idx="552">
                  <c:v>1.9992024092870841</c:v>
                </c:pt>
                <c:pt idx="553">
                  <c:v>1.9464646082706094</c:v>
                </c:pt>
                <c:pt idx="554">
                  <c:v>1.8961962496268181</c:v>
                </c:pt>
                <c:pt idx="555">
                  <c:v>1.8461756914099785</c:v>
                </c:pt>
                <c:pt idx="556">
                  <c:v>1.7984973409375729</c:v>
                </c:pt>
                <c:pt idx="557">
                  <c:v>1.7510540233153049</c:v>
                </c:pt>
                <c:pt idx="558">
                  <c:v>1.7058322343987897</c:v>
                </c:pt>
                <c:pt idx="559">
                  <c:v>1.6617783193260234</c:v>
                </c:pt>
                <c:pt idx="560">
                  <c:v>1.6179415702650031</c:v>
                </c:pt>
                <c:pt idx="561">
                  <c:v>1.5761574726897367</c:v>
                </c:pt>
                <c:pt idx="562">
                  <c:v>1.5345793519455893</c:v>
                </c:pt>
                <c:pt idx="563">
                  <c:v>1.4949481226372356</c:v>
                </c:pt>
                <c:pt idx="564">
                  <c:v>1.4555122574865431</c:v>
                </c:pt>
                <c:pt idx="565">
                  <c:v>1.4179229728630824</c:v>
                </c:pt>
                <c:pt idx="566">
                  <c:v>1.3813044490911648</c:v>
                </c:pt>
                <c:pt idx="567">
                  <c:v>1.34486643819195</c:v>
                </c:pt>
                <c:pt idx="568">
                  <c:v>1.3101346335879622</c:v>
                </c:pt>
                <c:pt idx="569">
                  <c:v>1.2755740411787206</c:v>
                </c:pt>
                <c:pt idx="570">
                  <c:v>1.2426317451275941</c:v>
                </c:pt>
                <c:pt idx="571">
                  <c:v>1.2105401992752738</c:v>
                </c:pt>
                <c:pt idx="572">
                  <c:v>1.1786068503280864</c:v>
                </c:pt>
                <c:pt idx="573">
                  <c:v>1.1481687773209637</c:v>
                </c:pt>
                <c:pt idx="574">
                  <c:v>1.1185167817815971</c:v>
                </c:pt>
                <c:pt idx="575">
                  <c:v>1.0890109572601976</c:v>
                </c:pt>
                <c:pt idx="576">
                  <c:v>1.0608867400851354</c:v>
                </c:pt>
                <c:pt idx="577">
                  <c:v>1.0329011626670002</c:v>
                </c:pt>
                <c:pt idx="578">
                  <c:v>1.0062260071733353</c:v>
                </c:pt>
                <c:pt idx="579">
                  <c:v>0.98023975004316344</c:v>
                </c:pt>
                <c:pt idx="580">
                  <c:v>0.95438159348729501</c:v>
                </c:pt>
                <c:pt idx="581">
                  <c:v>0.92973424258216986</c:v>
                </c:pt>
                <c:pt idx="582">
                  <c:v>0.90572342103886738</c:v>
                </c:pt>
                <c:pt idx="583">
                  <c:v>0.88183096205982081</c:v>
                </c:pt>
                <c:pt idx="584">
                  <c:v>0.85905726513480307</c:v>
                </c:pt>
                <c:pt idx="585">
                  <c:v>0.83687170958148682</c:v>
                </c:pt>
                <c:pt idx="586">
                  <c:v>0.81479551885102541</c:v>
                </c:pt>
                <c:pt idx="587">
                  <c:v>0.79375304359155852</c:v>
                </c:pt>
                <c:pt idx="588">
                  <c:v>0.77281429828258574</c:v>
                </c:pt>
                <c:pt idx="589">
                  <c:v>0.75285600767403471</c:v>
                </c:pt>
                <c:pt idx="590">
                  <c:v>0.73341314925262446</c:v>
                </c:pt>
                <c:pt idx="591">
                  <c:v>0.71406613538925912</c:v>
                </c:pt>
                <c:pt idx="592">
                  <c:v>0.69562504355711652</c:v>
                </c:pt>
                <c:pt idx="593">
                  <c:v>0.67766020154429385</c:v>
                </c:pt>
                <c:pt idx="594">
                  <c:v>0.65978391813256521</c:v>
                </c:pt>
                <c:pt idx="595">
                  <c:v>0.64274468994255896</c:v>
                </c:pt>
                <c:pt idx="596">
                  <c:v>0.62614550778782352</c:v>
                </c:pt>
                <c:pt idx="597">
                  <c:v>0.60997500727374432</c:v>
                </c:pt>
                <c:pt idx="598">
                  <c:v>0.5938842200632124</c:v>
                </c:pt>
                <c:pt idx="599">
                  <c:v>0.57854688238947283</c:v>
                </c:pt>
                <c:pt idx="600">
                  <c:v>0.5636056386326489</c:v>
                </c:pt>
                <c:pt idx="601">
                  <c:v>0.54873804849575492</c:v>
                </c:pt>
                <c:pt idx="602">
                  <c:v>0.53456663181236241</c:v>
                </c:pt>
                <c:pt idx="603">
                  <c:v>0.52076119859114289</c:v>
                </c:pt>
                <c:pt idx="604">
                  <c:v>0.50702381995413237</c:v>
                </c:pt>
                <c:pt idx="605">
                  <c:v>0.49392969272772241</c:v>
                </c:pt>
                <c:pt idx="606">
                  <c:v>0.48117372745953402</c:v>
                </c:pt>
                <c:pt idx="607">
                  <c:v>0.46848064336998341</c:v>
                </c:pt>
                <c:pt idx="608">
                  <c:v>0.45638191170102022</c:v>
                </c:pt>
                <c:pt idx="609">
                  <c:v>0.44459563543457986</c:v>
                </c:pt>
                <c:pt idx="610">
                  <c:v>0.43311374526379137</c:v>
                </c:pt>
                <c:pt idx="611">
                  <c:v>0.42168845565373769</c:v>
                </c:pt>
                <c:pt idx="612">
                  <c:v>0.41079815411181442</c:v>
                </c:pt>
                <c:pt idx="613">
                  <c:v>0.40018909969933919</c:v>
                </c:pt>
                <c:pt idx="614">
                  <c:v>0.38963234315939893</c:v>
                </c:pt>
                <c:pt idx="615">
                  <c:v>0.37956990571155891</c:v>
                </c:pt>
                <c:pt idx="616">
                  <c:v>0.36976733541584017</c:v>
                </c:pt>
                <c:pt idx="617">
                  <c:v>0.36021792108153211</c:v>
                </c:pt>
                <c:pt idx="618">
                  <c:v>0.3507155810701772</c:v>
                </c:pt>
                <c:pt idx="619">
                  <c:v>0.34165818720013652</c:v>
                </c:pt>
                <c:pt idx="620">
                  <c:v>0.33283470476187965</c:v>
                </c:pt>
                <c:pt idx="621">
                  <c:v>0.32423909288330666</c:v>
                </c:pt>
                <c:pt idx="622">
                  <c:v>0.31568585351004208</c:v>
                </c:pt>
                <c:pt idx="623">
                  <c:v>0.30753311873357192</c:v>
                </c:pt>
                <c:pt idx="624">
                  <c:v>0.29959093214479127</c:v>
                </c:pt>
                <c:pt idx="625">
                  <c:v>0.29185385623830312</c:v>
                </c:pt>
                <c:pt idx="626">
                  <c:v>0.28415492064044395</c:v>
                </c:pt>
                <c:pt idx="627">
                  <c:v>0.27681648694868383</c:v>
                </c:pt>
                <c:pt idx="628">
                  <c:v>0.26966757173834449</c:v>
                </c:pt>
                <c:pt idx="629">
                  <c:v>0.26270328060602965</c:v>
                </c:pt>
                <c:pt idx="630">
                  <c:v>0.25577332030055239</c:v>
                </c:pt>
                <c:pt idx="631">
                  <c:v>0.24916785470834391</c:v>
                </c:pt>
                <c:pt idx="632">
                  <c:v>0.24273297835366325</c:v>
                </c:pt>
                <c:pt idx="633">
                  <c:v>0.2364642856896858</c:v>
                </c:pt>
                <c:pt idx="634">
                  <c:v>0.23035748494489361</c:v>
                </c:pt>
                <c:pt idx="635">
                  <c:v>0.22428078798452436</c:v>
                </c:pt>
                <c:pt idx="636">
                  <c:v>0.21848863176477343</c:v>
                </c:pt>
                <c:pt idx="637">
                  <c:v>0.21284606068771636</c:v>
                </c:pt>
                <c:pt idx="638">
                  <c:v>0.20734921164709877</c:v>
                </c:pt>
                <c:pt idx="639">
                  <c:v>0.2019943213031917</c:v>
                </c:pt>
                <c:pt idx="640">
                  <c:v>0.1966658281631985</c:v>
                </c:pt>
                <c:pt idx="641">
                  <c:v>0.19158684119313957</c:v>
                </c:pt>
                <c:pt idx="642">
                  <c:v>0.18663902143643482</c:v>
                </c:pt>
                <c:pt idx="643">
                  <c:v>0.18181898143846709</c:v>
                </c:pt>
                <c:pt idx="644">
                  <c:v>0.1771234212272185</c:v>
                </c:pt>
                <c:pt idx="645">
                  <c:v>0.17245100801850891</c:v>
                </c:pt>
                <c:pt idx="646">
                  <c:v>0.1679973801011429</c:v>
                </c:pt>
                <c:pt idx="647">
                  <c:v>0.16365876920718744</c:v>
                </c:pt>
                <c:pt idx="648">
                  <c:v>0.15943220496823227</c:v>
                </c:pt>
                <c:pt idx="649">
                  <c:v>0.15531479372702031</c:v>
                </c:pt>
                <c:pt idx="650">
                  <c:v>0.15121767947363651</c:v>
                </c:pt>
                <c:pt idx="651">
                  <c:v>0.14731241219430113</c:v>
                </c:pt>
                <c:pt idx="652">
                  <c:v>0.1435080002684945</c:v>
                </c:pt>
                <c:pt idx="653">
                  <c:v>0.13980183905955296</c:v>
                </c:pt>
                <c:pt idx="654">
                  <c:v>0.13619139119677268</c:v>
                </c:pt>
                <c:pt idx="655">
                  <c:v>0.13267418483823587</c:v>
                </c:pt>
                <c:pt idx="656">
                  <c:v>0.12917431672707402</c:v>
                </c:pt>
                <c:pt idx="657">
                  <c:v>0.12583832959778712</c:v>
                </c:pt>
                <c:pt idx="658">
                  <c:v>0.12258849589596729</c:v>
                </c:pt>
                <c:pt idx="659">
                  <c:v>0.11942259066906608</c:v>
                </c:pt>
                <c:pt idx="660">
                  <c:v>0.11633844642497571</c:v>
                </c:pt>
                <c:pt idx="661">
                  <c:v>0.11333395164808474</c:v>
                </c:pt>
                <c:pt idx="662">
                  <c:v>0.11034426768078763</c:v>
                </c:pt>
                <c:pt idx="663">
                  <c:v>0.10749457537274582</c:v>
                </c:pt>
                <c:pt idx="664">
                  <c:v>0.1047184777010286</c:v>
                </c:pt>
                <c:pt idx="665">
                  <c:v>0.10201407404974196</c:v>
                </c:pt>
                <c:pt idx="666">
                  <c:v>9.9379512887285013E-2</c:v>
                </c:pt>
                <c:pt idx="667">
                  <c:v>9.6812990498726131E-2</c:v>
                </c:pt>
                <c:pt idx="668">
                  <c:v>9.4312749750916261E-2</c:v>
                </c:pt>
                <c:pt idx="669">
                  <c:v>9.1877078889490482E-2</c:v>
                </c:pt>
                <c:pt idx="670">
                  <c:v>8.9453414791278094E-2</c:v>
                </c:pt>
                <c:pt idx="671">
                  <c:v>8.714323852733101E-2</c:v>
                </c:pt>
                <c:pt idx="672">
                  <c:v>8.4892723645600965E-2</c:v>
                </c:pt>
                <c:pt idx="673">
                  <c:v>8.2700329362995997E-2</c:v>
                </c:pt>
                <c:pt idx="674">
                  <c:v>8.0564554687867218E-2</c:v>
                </c:pt>
                <c:pt idx="675">
                  <c:v>7.8483937392376926E-2</c:v>
                </c:pt>
                <c:pt idx="676">
                  <c:v>7.6457053011405735E-2</c:v>
                </c:pt>
                <c:pt idx="677">
                  <c:v>7.4482513867311306E-2</c:v>
                </c:pt>
                <c:pt idx="678">
                  <c:v>7.2558968119875292E-2</c:v>
                </c:pt>
                <c:pt idx="679">
                  <c:v>7.0644904588894067E-2</c:v>
                </c:pt>
                <c:pt idx="680">
                  <c:v>6.882046689547687E-2</c:v>
                </c:pt>
                <c:pt idx="681">
                  <c:v>6.7043146158569822E-2</c:v>
                </c:pt>
                <c:pt idx="682">
                  <c:v>6.5311725560739678E-2</c:v>
                </c:pt>
                <c:pt idx="683">
                  <c:v>6.3625019709432407E-2</c:v>
                </c:pt>
                <c:pt idx="684">
                  <c:v>6.1981873825411572E-2</c:v>
                </c:pt>
                <c:pt idx="685">
                  <c:v>6.0381162952153879E-2</c:v>
                </c:pt>
                <c:pt idx="686">
                  <c:v>5.8821791185664232E-2</c:v>
                </c:pt>
                <c:pt idx="687">
                  <c:v>5.7302690924181283E-2</c:v>
                </c:pt>
                <c:pt idx="688">
                  <c:v>5.5822822137257533E-2</c:v>
                </c:pt>
                <c:pt idx="689">
                  <c:v>5.4381171653718849E-2</c:v>
                </c:pt>
                <c:pt idx="690">
                  <c:v>5.2976752468009695E-2</c:v>
                </c:pt>
                <c:pt idx="691">
                  <c:v>5.1579256438004172E-2</c:v>
                </c:pt>
                <c:pt idx="692">
                  <c:v>5.0247198022870865E-2</c:v>
                </c:pt>
                <c:pt idx="693">
                  <c:v>4.8949540639157227E-2</c:v>
                </c:pt>
                <c:pt idx="694">
                  <c:v>4.7685395864141819E-2</c:v>
                </c:pt>
                <c:pt idx="695">
                  <c:v>4.6453898219034416E-2</c:v>
                </c:pt>
                <c:pt idx="696">
                  <c:v>4.52542045764402E-2</c:v>
                </c:pt>
                <c:pt idx="697">
                  <c:v>4.408549358312349E-2</c:v>
                </c:pt>
                <c:pt idx="698">
                  <c:v>4.2946965097679174E-2</c:v>
                </c:pt>
                <c:pt idx="699">
                  <c:v>4.1837839642728886E-2</c:v>
                </c:pt>
                <c:pt idx="700">
                  <c:v>4.0757357871261682E-2</c:v>
                </c:pt>
                <c:pt idx="701">
                  <c:v>3.9704780046758613E-2</c:v>
                </c:pt>
                <c:pt idx="702">
                  <c:v>3.8679385536741356E-2</c:v>
                </c:pt>
                <c:pt idx="703">
                  <c:v>3.7680472319403094E-2</c:v>
                </c:pt>
                <c:pt idx="704">
                  <c:v>3.6707356502978419E-2</c:v>
                </c:pt>
                <c:pt idx="705">
                  <c:v>3.5759371857525826E-2</c:v>
                </c:pt>
                <c:pt idx="706">
                  <c:v>3.4835869358804228E-2</c:v>
                </c:pt>
                <c:pt idx="707">
                  <c:v>3.3936216743927113E-2</c:v>
                </c:pt>
                <c:pt idx="708">
                  <c:v>3.3059798078491888E-2</c:v>
                </c:pt>
                <c:pt idx="709">
                  <c:v>3.2206013334890676E-2</c:v>
                </c:pt>
                <c:pt idx="710">
                  <c:v>3.1374277981509033E-2</c:v>
                </c:pt>
                <c:pt idx="711">
                  <c:v>3.0564022582534198E-2</c:v>
                </c:pt>
                <c:pt idx="712">
                  <c:v>2.9774692408100129E-2</c:v>
                </c:pt>
                <c:pt idx="713">
                  <c:v>2.9005747054498977E-2</c:v>
                </c:pt>
                <c:pt idx="714">
                  <c:v>2.8256660074200725E-2</c:v>
                </c:pt>
                <c:pt idx="715">
                  <c:v>2.752691861542958E-2</c:v>
                </c:pt>
                <c:pt idx="716">
                  <c:v>2.6816023071046611E-2</c:v>
                </c:pt>
                <c:pt idx="717">
                  <c:v>2.6123486736500355E-2</c:v>
                </c:pt>
                <c:pt idx="718">
                  <c:v>2.5448835476612506E-2</c:v>
                </c:pt>
                <c:pt idx="719">
                  <c:v>2.4791607400967374E-2</c:v>
                </c:pt>
                <c:pt idx="720">
                  <c:v>2.415135254768477E-2</c:v>
                </c:pt>
                <c:pt idx="721">
                  <c:v>2.3527632575360953E-2</c:v>
                </c:pt>
                <c:pt idx="722">
                  <c:v>2.2920020462963878E-2</c:v>
                </c:pt>
                <c:pt idx="723">
                  <c:v>2.2328100217478851E-2</c:v>
                </c:pt>
                <c:pt idx="724">
                  <c:v>2.1751466589105754E-2</c:v>
                </c:pt>
                <c:pt idx="725">
                  <c:v>2.118972479380991E-2</c:v>
                </c:pt>
                <c:pt idx="726">
                  <c:v>2.0642490243039057E-2</c:v>
                </c:pt>
                <c:pt idx="727">
                  <c:v>2.010938828041969E-2</c:v>
                </c:pt>
                <c:pt idx="728">
                  <c:v>1.9590053925254789E-2</c:v>
                </c:pt>
                <c:pt idx="729">
                  <c:v>1.9084131622644447E-2</c:v>
                </c:pt>
                <c:pt idx="730">
                  <c:v>1.8591275000059932E-2</c:v>
                </c:pt>
                <c:pt idx="731">
                  <c:v>1.811114663020541E-2</c:v>
                </c:pt>
                <c:pt idx="732">
                  <c:v>1.7643417800002718E-2</c:v>
                </c:pt>
                <c:pt idx="733">
                  <c:v>1.7187768285542297E-2</c:v>
                </c:pt>
                <c:pt idx="734">
                  <c:v>1.6743886132847122E-2</c:v>
                </c:pt>
                <c:pt idx="735">
                  <c:v>1.6311467444297473E-2</c:v>
                </c:pt>
                <c:pt idx="736">
                  <c:v>1.5890216170571472E-2</c:v>
                </c:pt>
                <c:pt idx="737">
                  <c:v>1.5479843907959687E-2</c:v>
                </c:pt>
                <c:pt idx="738">
                  <c:v>1.5080069700913358E-2</c:v>
                </c:pt>
                <c:pt idx="739">
                  <c:v>1.4690619849691817E-2</c:v>
                </c:pt>
                <c:pt idx="740">
                  <c:v>1.4319370264826681E-2</c:v>
                </c:pt>
                <c:pt idx="741">
                  <c:v>1.3949565832232861E-2</c:v>
                </c:pt>
                <c:pt idx="742">
                  <c:v>1.3589311772025225E-2</c:v>
                </c:pt>
                <c:pt idx="743">
                  <c:v>1.3238361441371397E-2</c:v>
                </c:pt>
                <c:pt idx="744">
                  <c:v>1.2896474567105447E-2</c:v>
                </c:pt>
                <c:pt idx="745">
                  <c:v>1.2563417081228085E-2</c:v>
                </c:pt>
                <c:pt idx="746">
                  <c:v>1.2238960960655777E-2</c:v>
                </c:pt>
                <c:pt idx="747">
                  <c:v>1.1922884071107729E-2</c:v>
                </c:pt>
                <c:pt idx="748">
                  <c:v>1.16149700150246E-2</c:v>
                </c:pt>
                <c:pt idx="749">
                  <c:v>1.1315007983415417E-2</c:v>
                </c:pt>
                <c:pt idx="750">
                  <c:v>1.1022792611529985E-2</c:v>
                </c:pt>
                <c:pt idx="751">
                  <c:v>1.0738123838258585E-2</c:v>
                </c:pt>
                <c:pt idx="752">
                  <c:v>1.0466758568584993E-2</c:v>
                </c:pt>
                <c:pt idx="753">
                  <c:v>1.0196449634465187E-2</c:v>
                </c:pt>
                <c:pt idx="754">
                  <c:v>9.9331215549610264E-3</c:v>
                </c:pt>
                <c:pt idx="755">
                  <c:v>9.6765940462379928E-3</c:v>
                </c:pt>
                <c:pt idx="756">
                  <c:v>9.4266914803758789E-3</c:v>
                </c:pt>
                <c:pt idx="757">
                  <c:v>9.1832427651274747E-3</c:v>
                </c:pt>
                <c:pt idx="758">
                  <c:v>8.9460812267830227E-3</c:v>
                </c:pt>
                <c:pt idx="759">
                  <c:v>8.7150444960592578E-3</c:v>
                </c:pt>
                <c:pt idx="760">
                  <c:v>8.4899743969353882E-3</c:v>
                </c:pt>
                <c:pt idx="761">
                  <c:v>8.2754225602786075E-3</c:v>
                </c:pt>
                <c:pt idx="762">
                  <c:v>8.0617059032064061E-3</c:v>
                </c:pt>
                <c:pt idx="763">
                  <c:v>7.8535085787334695E-3</c:v>
                </c:pt>
                <c:pt idx="764">
                  <c:v>7.650688047514731E-3</c:v>
                </c:pt>
                <c:pt idx="765">
                  <c:v>7.4531054513503458E-3</c:v>
                </c:pt>
                <c:pt idx="766">
                  <c:v>7.2606255181182702E-3</c:v>
                </c:pt>
                <c:pt idx="767">
                  <c:v>7.0731164691624025E-3</c:v>
                </c:pt>
                <c:pt idx="768">
                  <c:v>6.8904499290720032E-3</c:v>
                </c:pt>
                <c:pt idx="769">
                  <c:v>6.7163199943330656E-3</c:v>
                </c:pt>
                <c:pt idx="770">
                  <c:v>6.5428678900373649E-3</c:v>
                </c:pt>
                <c:pt idx="771">
                  <c:v>6.3738952674385271E-3</c:v>
                </c:pt>
                <c:pt idx="772">
                  <c:v>6.209286441827111E-3</c:v>
                </c:pt>
                <c:pt idx="773">
                  <c:v>6.0489287161055233E-3</c:v>
                </c:pt>
                <c:pt idx="774">
                  <c:v>5.8927123036313592E-3</c:v>
                </c:pt>
                <c:pt idx="775">
                  <c:v>5.7437963954644128E-3</c:v>
                </c:pt>
                <c:pt idx="776">
                  <c:v>5.5954601678457191E-3</c:v>
                </c:pt>
                <c:pt idx="777">
                  <c:v>5.4509547926649277E-3</c:v>
                </c:pt>
                <c:pt idx="778">
                  <c:v>5.310181336366503E-3</c:v>
                </c:pt>
                <c:pt idx="779">
                  <c:v>5.173043420400366E-3</c:v>
                </c:pt>
                <c:pt idx="780">
                  <c:v>5.0394471552375154E-3</c:v>
                </c:pt>
                <c:pt idx="781">
                  <c:v>4.9120942808541712E-3</c:v>
                </c:pt>
                <c:pt idx="782">
                  <c:v>4.785237149235678E-3</c:v>
                </c:pt>
                <c:pt idx="783">
                  <c:v>4.6616561623575928E-3</c:v>
                </c:pt>
                <c:pt idx="784">
                  <c:v>4.5412667122500666E-3</c:v>
                </c:pt>
                <c:pt idx="785">
                  <c:v>4.4239863759837168E-3</c:v>
                </c:pt>
                <c:pt idx="786">
                  <c:v>4.3121869337316579E-3</c:v>
                </c:pt>
                <c:pt idx="787">
                  <c:v>4.2008226898595262E-3</c:v>
                </c:pt>
                <c:pt idx="788">
                  <c:v>4.0923344796575025E-3</c:v>
                </c:pt>
                <c:pt idx="789">
                  <c:v>3.9866480282112959E-3</c:v>
                </c:pt>
                <c:pt idx="790">
                  <c:v>3.8836909787909255E-3</c:v>
                </c:pt>
                <c:pt idx="791">
                  <c:v>3.7855454493052635E-3</c:v>
                </c:pt>
                <c:pt idx="792">
                  <c:v>3.687781968017465E-3</c:v>
                </c:pt>
                <c:pt idx="793">
                  <c:v>3.5925432743465126E-3</c:v>
                </c:pt>
                <c:pt idx="794">
                  <c:v>3.4997641644716787E-3</c:v>
                </c:pt>
                <c:pt idx="795">
                  <c:v>3.4093811184913885E-3</c:v>
                </c:pt>
                <c:pt idx="796">
                  <c:v>3.3232219681058116E-3</c:v>
                </c:pt>
                <c:pt idx="797">
                  <c:v>3.2373982068949082E-3</c:v>
                </c:pt>
                <c:pt idx="798">
                  <c:v>3.1537908844470925E-3</c:v>
                </c:pt>
                <c:pt idx="799">
                  <c:v>3.0723427601948962E-3</c:v>
                </c:pt>
                <c:pt idx="800">
                  <c:v>2.9929980718353313E-3</c:v>
                </c:pt>
                <c:pt idx="801">
                  <c:v>2.9173614204864064E-3</c:v>
                </c:pt>
                <c:pt idx="802">
                  <c:v>2.84201919769157E-3</c:v>
                </c:pt>
                <c:pt idx="803">
                  <c:v>2.7686227230292078E-3</c:v>
                </c:pt>
                <c:pt idx="804">
                  <c:v>2.6971217466440164E-3</c:v>
                </c:pt>
                <c:pt idx="805">
                  <c:v>2.6289622449335872E-3</c:v>
                </c:pt>
                <c:pt idx="806">
                  <c:v>2.5610680656981684E-3</c:v>
                </c:pt>
                <c:pt idx="807">
                  <c:v>2.4949272853877339E-3</c:v>
                </c:pt>
                <c:pt idx="808">
                  <c:v>2.4304946216551554E-3</c:v>
                </c:pt>
                <c:pt idx="809">
                  <c:v>2.3690731072099794E-3</c:v>
                </c:pt>
                <c:pt idx="810">
                  <c:v>2.3078906864762243E-3</c:v>
                </c:pt>
                <c:pt idx="811">
                  <c:v>2.248288330365807E-3</c:v>
                </c:pt>
                <c:pt idx="812">
                  <c:v>2.1902252329710345E-3</c:v>
                </c:pt>
                <c:pt idx="813">
                  <c:v>2.1348756141788446E-3</c:v>
                </c:pt>
                <c:pt idx="814">
                  <c:v>2.0797414532095428E-3</c:v>
                </c:pt>
                <c:pt idx="815">
                  <c:v>2.0260311577271102E-3</c:v>
                </c:pt>
                <c:pt idx="816">
                  <c:v>1.9748309201656159E-3</c:v>
                </c:pt>
                <c:pt idx="817">
                  <c:v>1.9238299882535029E-3</c:v>
                </c:pt>
                <c:pt idx="818">
                  <c:v>1.8741461792552271E-3</c:v>
                </c:pt>
                <c:pt idx="819">
                  <c:v>1.8257454778556853E-3</c:v>
                </c:pt>
                <c:pt idx="820">
                  <c:v>1.7796066996653608E-3</c:v>
                </c:pt>
                <c:pt idx="821">
                  <c:v>1.7336475245313388E-3</c:v>
                </c:pt>
                <c:pt idx="822">
                  <c:v>1.6888752665849267E-3</c:v>
                </c:pt>
                <c:pt idx="823">
                  <c:v>1.6461953628079753E-3</c:v>
                </c:pt>
                <c:pt idx="824">
                  <c:v>1.6036815978292672E-3</c:v>
                </c:pt>
                <c:pt idx="825">
                  <c:v>1.5622657707098902E-3</c:v>
                </c:pt>
                <c:pt idx="826">
                  <c:v>1.5219195266912284E-3</c:v>
                </c:pt>
                <c:pt idx="827">
                  <c:v>1.4834587947232646E-3</c:v>
                </c:pt>
                <c:pt idx="828">
                  <c:v>1.4451477777083269E-3</c:v>
                </c:pt>
                <c:pt idx="829">
                  <c:v>1.4078261606214006E-3</c:v>
                </c:pt>
                <c:pt idx="830">
                  <c:v>1.3722487048679736E-3</c:v>
                </c:pt>
                <c:pt idx="831">
                  <c:v>1.3368097404235703E-3</c:v>
                </c:pt>
                <c:pt idx="832">
                  <c:v>1.3022860038066275E-3</c:v>
                </c:pt>
                <c:pt idx="833">
                  <c:v>1.2693756744103567E-3</c:v>
                </c:pt>
                <c:pt idx="834">
                  <c:v>1.2365934540792785E-3</c:v>
                </c:pt>
                <c:pt idx="835">
                  <c:v>1.2046578499166839E-3</c:v>
                </c:pt>
                <c:pt idx="836">
                  <c:v>1.1742147010732841E-3</c:v>
                </c:pt>
                <c:pt idx="837">
                  <c:v>1.1438900573743597E-3</c:v>
                </c:pt>
                <c:pt idx="838">
                  <c:v>1.1143485617782704E-3</c:v>
                </c:pt>
                <c:pt idx="839">
                  <c:v>1.0861876369712886E-3</c:v>
                </c:pt>
                <c:pt idx="840">
                  <c:v>1.0581363333628229E-3</c:v>
                </c:pt>
                <c:pt idx="841">
                  <c:v>1.0308094677863792E-3</c:v>
                </c:pt>
                <c:pt idx="842">
                  <c:v>1.0047596760889466E-3</c:v>
                </c:pt>
                <c:pt idx="843">
                  <c:v>9.7881128764465788E-4</c:v>
                </c:pt>
                <c:pt idx="844">
                  <c:v>9.5353302846498775E-4</c:v>
                </c:pt>
                <c:pt idx="845">
                  <c:v>9.2943610508158477E-4</c:v>
                </c:pt>
                <c:pt idx="846">
                  <c:v>9.0543298307863864E-4</c:v>
                </c:pt>
                <c:pt idx="847">
                  <c:v>8.8204975292488844E-4</c:v>
                </c:pt>
                <c:pt idx="848">
                  <c:v>8.5975929765791468E-4</c:v>
                </c:pt>
                <c:pt idx="849">
                  <c:v>8.375556117864271E-4</c:v>
                </c:pt>
                <c:pt idx="850">
                  <c:v>8.1638957683632951E-4</c:v>
                </c:pt>
                <c:pt idx="851">
                  <c:v>7.9530593428404212E-4</c:v>
                </c:pt>
                <c:pt idx="852">
                  <c:v>7.7476678665902999E-4</c:v>
                </c:pt>
                <c:pt idx="853">
                  <c:v>7.5518750063452488E-4</c:v>
                </c:pt>
                <c:pt idx="854">
                  <c:v>7.3568443031723921E-4</c:v>
                </c:pt>
                <c:pt idx="855">
                  <c:v>7.1668503591021632E-4</c:v>
                </c:pt>
                <c:pt idx="856">
                  <c:v>6.9857354539565894E-4</c:v>
                </c:pt>
                <c:pt idx="857">
                  <c:v>6.8053255694418215E-4</c:v>
                </c:pt>
                <c:pt idx="858">
                  <c:v>6.6333468293765913E-4</c:v>
                </c:pt>
                <c:pt idx="859">
                  <c:v>6.4620375458628314E-4</c:v>
                </c:pt>
                <c:pt idx="860">
                  <c:v>6.2951524046972148E-4</c:v>
                </c:pt>
                <c:pt idx="861">
                  <c:v>6.1360663524530974E-4</c:v>
                </c:pt>
                <c:pt idx="862">
                  <c:v>5.9775995697761489E-4</c:v>
                </c:pt>
                <c:pt idx="863">
                  <c:v>5.8265384585721926E-4</c:v>
                </c:pt>
                <c:pt idx="864">
                  <c:v>5.6760653784848983E-4</c:v>
                </c:pt>
                <c:pt idx="865">
                  <c:v>5.5294783360496579E-4</c:v>
                </c:pt>
                <c:pt idx="866">
                  <c:v>5.3897417859392676E-4</c:v>
                </c:pt>
                <c:pt idx="867">
                  <c:v>5.2505491841617423E-4</c:v>
                </c:pt>
                <c:pt idx="868">
                  <c:v>5.1178615082925411E-4</c:v>
                </c:pt>
                <c:pt idx="869">
                  <c:v>4.9856903418120412E-4</c:v>
                </c:pt>
                <c:pt idx="870">
                  <c:v>4.8596959665847626E-4</c:v>
                </c:pt>
                <c:pt idx="871">
                  <c:v>4.7341920459328756E-4</c:v>
                </c:pt>
                <c:pt idx="872">
                  <c:v>4.6119293227154167E-4</c:v>
                </c:pt>
                <c:pt idx="873">
                  <c:v>4.4953803367636143E-4</c:v>
                </c:pt>
                <c:pt idx="874">
                  <c:v>4.3792850375999246E-4</c:v>
                </c:pt>
                <c:pt idx="875">
                  <c:v>4.2686152517876452E-4</c:v>
                </c:pt>
                <c:pt idx="876">
                  <c:v>4.1583762669751518E-4</c:v>
                </c:pt>
                <c:pt idx="877">
                  <c:v>4.0532891107745978E-4</c:v>
                </c:pt>
                <c:pt idx="878">
                  <c:v>3.9486110242367451E-4</c:v>
                </c:pt>
                <c:pt idx="879">
                  <c:v>3.8466362982295278E-4</c:v>
                </c:pt>
                <c:pt idx="880">
                  <c:v>3.7494271849684011E-4</c:v>
                </c:pt>
                <c:pt idx="881">
                  <c:v>3.6525964747453915E-4</c:v>
                </c:pt>
                <c:pt idx="882">
                  <c:v>3.560290980572714E-4</c:v>
                </c:pt>
                <c:pt idx="883">
                  <c:v>3.4683448012652357E-4</c:v>
                </c:pt>
                <c:pt idx="884">
                  <c:v>3.3806955678895682E-4</c:v>
                </c:pt>
                <c:pt idx="885">
                  <c:v>3.2933875240905491E-4</c:v>
                </c:pt>
                <c:pt idx="886">
                  <c:v>3.2101596709687319E-4</c:v>
                </c:pt>
                <c:pt idx="887">
                  <c:v>3.1272557964475046E-4</c:v>
                </c:pt>
                <c:pt idx="888">
                  <c:v>3.0482262913567065E-4</c:v>
                </c:pt>
                <c:pt idx="889">
                  <c:v>2.969504422081357E-4</c:v>
                </c:pt>
                <c:pt idx="890">
                  <c:v>2.8944614834421322E-4</c:v>
                </c:pt>
                <c:pt idx="891">
                  <c:v>2.8197106622291002E-4</c:v>
                </c:pt>
                <c:pt idx="892">
                  <c:v>2.7484531915775628E-4</c:v>
                </c:pt>
                <c:pt idx="893">
                  <c:v>2.6774731027730551E-4</c:v>
                </c:pt>
                <c:pt idx="894">
                  <c:v>2.6098101458616141E-4</c:v>
                </c:pt>
                <c:pt idx="895">
                  <c:v>2.5424105785399389E-4</c:v>
                </c:pt>
                <c:pt idx="896">
                  <c:v>2.4781608136221394E-4</c:v>
                </c:pt>
                <c:pt idx="897">
                  <c:v>2.4141611518626362E-4</c:v>
                </c:pt>
                <c:pt idx="898">
                  <c:v>2.3531524037909808E-4</c:v>
                </c:pt>
                <c:pt idx="899">
                  <c:v>2.2923811426672671E-4</c:v>
                </c:pt>
                <c:pt idx="900">
                  <c:v>2.2344499215019655E-4</c:v>
                </c:pt>
                <c:pt idx="901">
                  <c:v>2.1767442074867294E-4</c:v>
                </c:pt>
                <c:pt idx="902">
                  <c:v>2.1217352703788807E-4</c:v>
                </c:pt>
                <c:pt idx="903">
                  <c:v>2.0669404649324239E-4</c:v>
                </c:pt>
                <c:pt idx="904">
                  <c:v>2.014706400107513E-4</c:v>
                </c:pt>
                <c:pt idx="905">
                  <c:v>1.9626756652807751E-4</c:v>
                </c:pt>
                <c:pt idx="906">
                  <c:v>1.9130764970077174E-4</c:v>
                </c:pt>
                <c:pt idx="907">
                  <c:v>1.8636704019490334E-4</c:v>
                </c:pt>
                <c:pt idx="908">
                  <c:v>1.816573215436272E-4</c:v>
                </c:pt>
                <c:pt idx="909">
                  <c:v>1.7696593627475254E-4</c:v>
                </c:pt>
                <c:pt idx="910">
                  <c:v>1.724937947960773E-4</c:v>
                </c:pt>
                <c:pt idx="911">
                  <c:v>1.6803906189017425E-4</c:v>
                </c:pt>
                <c:pt idx="912">
                  <c:v>1.6379251323490106E-4</c:v>
                </c:pt>
                <c:pt idx="913">
                  <c:v>1.5956249499389312E-4</c:v>
                </c:pt>
                <c:pt idx="914">
                  <c:v>1.555301593516521E-4</c:v>
                </c:pt>
                <c:pt idx="915">
                  <c:v>1.5151352026302232E-4</c:v>
                </c:pt>
                <c:pt idx="916">
                  <c:v>1.4768459186690144E-4</c:v>
                </c:pt>
                <c:pt idx="917">
                  <c:v>1.4395242508411494E-4</c:v>
                </c:pt>
                <c:pt idx="918">
                  <c:v>1.4023478639650468E-4</c:v>
                </c:pt>
                <c:pt idx="919">
                  <c:v>1.3669088513392833E-4</c:v>
                </c:pt>
                <c:pt idx="920">
                  <c:v>1.3316077911090877E-4</c:v>
                </c:pt>
                <c:pt idx="921">
                  <c:v>1.2979564649764688E-4</c:v>
                </c:pt>
                <c:pt idx="922">
                  <c:v>1.2644361323651082E-4</c:v>
                </c:pt>
                <c:pt idx="923">
                  <c:v>1.2324823146207358E-4</c:v>
                </c:pt>
                <c:pt idx="924">
                  <c:v>1.2013360081790675E-4</c:v>
                </c:pt>
                <c:pt idx="925">
                  <c:v>1.170310944042654E-4</c:v>
                </c:pt>
                <c:pt idx="926">
                  <c:v>1.140735782709488E-4</c:v>
                </c:pt>
                <c:pt idx="927">
                  <c:v>1.111275747731507E-4</c:v>
                </c:pt>
                <c:pt idx="928">
                  <c:v>1.0831924766212913E-4</c:v>
                </c:pt>
                <c:pt idx="929">
                  <c:v>1.0552185244293591E-4</c:v>
                </c:pt>
                <c:pt idx="930">
                  <c:v>1.0285518865921132E-4</c:v>
                </c:pt>
                <c:pt idx="931">
                  <c:v>1.0025591466794064E-4</c:v>
                </c:pt>
                <c:pt idx="932">
                  <c:v>9.7666758793605175E-5</c:v>
                </c:pt>
                <c:pt idx="933">
                  <c:v>9.5198602648511693E-5</c:v>
                </c:pt>
                <c:pt idx="934">
                  <c:v>9.2740054221795412E-5</c:v>
                </c:pt>
                <c:pt idx="935">
                  <c:v>9.0396401810768435E-5</c:v>
                </c:pt>
                <c:pt idx="936">
                  <c:v>8.8111976307357574E-5</c:v>
                </c:pt>
                <c:pt idx="937">
                  <c:v>8.583644331949286E-5</c:v>
                </c:pt>
                <c:pt idx="938">
                  <c:v>8.3667253436784807E-5</c:v>
                </c:pt>
                <c:pt idx="939">
                  <c:v>8.1506507495332218E-5</c:v>
                </c:pt>
                <c:pt idx="940">
                  <c:v>7.9446740284619424E-5</c:v>
                </c:pt>
                <c:pt idx="941">
                  <c:v>7.7439025861992711E-5</c:v>
                </c:pt>
                <c:pt idx="942">
                  <c:v>7.5439126809877615E-5</c:v>
                </c:pt>
                <c:pt idx="943">
                  <c:v>7.3532689586853074E-5</c:v>
                </c:pt>
                <c:pt idx="944">
                  <c:v>7.1674430319208291E-5</c:v>
                </c:pt>
                <c:pt idx="945">
                  <c:v>6.9823404642416727E-5</c:v>
                </c:pt>
                <c:pt idx="946">
                  <c:v>6.8058883454571046E-5</c:v>
                </c:pt>
                <c:pt idx="947">
                  <c:v>6.6338953833669208E-5</c:v>
                </c:pt>
                <c:pt idx="948">
                  <c:v>6.4625719331898665E-5</c:v>
                </c:pt>
                <c:pt idx="949">
                  <c:v>6.299254988642552E-5</c:v>
                </c:pt>
                <c:pt idx="950">
                  <c:v>6.136573783131626E-5</c:v>
                </c:pt>
                <c:pt idx="951">
                  <c:v>5.9814952028681021E-5</c:v>
                </c:pt>
                <c:pt idx="952">
                  <c:v>5.8303356443431365E-5</c:v>
                </c:pt>
                <c:pt idx="953">
                  <c:v>5.6797645001578412E-5</c:v>
                </c:pt>
                <c:pt idx="954">
                  <c:v>5.5362300384135639E-5</c:v>
                </c:pt>
                <c:pt idx="955">
                  <c:v>5.3963228646858328E-5</c:v>
                </c:pt>
                <c:pt idx="956">
                  <c:v>5.2569603034725024E-5</c:v>
                </c:pt>
                <c:pt idx="957">
                  <c:v>5.1241106109282107E-5</c:v>
                </c:pt>
                <c:pt idx="958">
                  <c:v>4.994618189466527E-5</c:v>
                </c:pt>
                <c:pt idx="959">
                  <c:v>4.8656298393212811E-5</c:v>
                </c:pt>
                <c:pt idx="960">
                  <c:v>4.7426695370033855E-5</c:v>
                </c:pt>
                <c:pt idx="961">
                  <c:v>4.6228165890148378E-5</c:v>
                </c:pt>
                <c:pt idx="962">
                  <c:v>4.503430189049643E-5</c:v>
                </c:pt>
                <c:pt idx="963">
                  <c:v>4.389623106349258E-5</c:v>
                </c:pt>
                <c:pt idx="964">
                  <c:v>4.2786920651392911E-5</c:v>
                </c:pt>
                <c:pt idx="965">
                  <c:v>4.1681928419102126E-5</c:v>
                </c:pt>
                <c:pt idx="966">
                  <c:v>4.062857609086155E-5</c:v>
                </c:pt>
                <c:pt idx="967">
                  <c:v>3.9601843239442331E-5</c:v>
                </c:pt>
                <c:pt idx="968">
                  <c:v>3.8601057158734809E-5</c:v>
                </c:pt>
                <c:pt idx="969">
                  <c:v>3.7604166808383913E-5</c:v>
                </c:pt>
                <c:pt idx="970">
                  <c:v>3.6653864407283744E-5</c:v>
                </c:pt>
                <c:pt idx="971">
                  <c:v>3.572757728773837E-5</c:v>
                </c:pt>
                <c:pt idx="972">
                  <c:v>3.48048958986484E-5</c:v>
                </c:pt>
                <c:pt idx="973">
                  <c:v>3.3925334431136983E-5</c:v>
                </c:pt>
                <c:pt idx="974">
                  <c:v>3.3068000536935699E-5</c:v>
                </c:pt>
                <c:pt idx="975">
                  <c:v>3.2232332498604739E-5</c:v>
                </c:pt>
                <c:pt idx="976">
                  <c:v>3.1399917440513562E-5</c:v>
                </c:pt>
                <c:pt idx="977">
                  <c:v>3.0606403862879762E-5</c:v>
                </c:pt>
                <c:pt idx="978">
                  <c:v>2.9832943325164816E-5</c:v>
                </c:pt>
                <c:pt idx="979">
                  <c:v>2.9062493614393098E-5</c:v>
                </c:pt>
                <c:pt idx="980">
                  <c:v>2.8328049540563709E-5</c:v>
                </c:pt>
                <c:pt idx="981">
                  <c:v>2.761216574943874E-5</c:v>
                </c:pt>
                <c:pt idx="982">
                  <c:v>2.6914373200411689E-5</c:v>
                </c:pt>
                <c:pt idx="983">
                  <c:v>2.6219296927787666E-5</c:v>
                </c:pt>
                <c:pt idx="984">
                  <c:v>2.5556703844616915E-5</c:v>
                </c:pt>
                <c:pt idx="985">
                  <c:v>2.4910855283432351E-5</c:v>
                </c:pt>
                <c:pt idx="986">
                  <c:v>2.4281328090078167E-5</c:v>
                </c:pt>
                <c:pt idx="987">
                  <c:v>2.3654251438597598E-5</c:v>
                </c:pt>
                <c:pt idx="988">
                  <c:v>2.3056480131687315E-5</c:v>
                </c:pt>
                <c:pt idx="989">
                  <c:v>2.2473815222723664E-5</c:v>
                </c:pt>
                <c:pt idx="990">
                  <c:v>2.1905874954910893E-5</c:v>
                </c:pt>
                <c:pt idx="991">
                  <c:v>2.134014549136928E-5</c:v>
                </c:pt>
                <c:pt idx="992">
                  <c:v>2.0800854417494097E-5</c:v>
                </c:pt>
                <c:pt idx="993">
                  <c:v>2.0275191875930554E-5</c:v>
                </c:pt>
                <c:pt idx="994">
                  <c:v>1.9762813457319579E-5</c:v>
                </c:pt>
                <c:pt idx="995">
                  <c:v>1.9252429559013988E-5</c:v>
                </c:pt>
                <c:pt idx="996">
                  <c:v>1.8765897570945609E-5</c:v>
                </c:pt>
                <c:pt idx="997">
                  <c:v>1.8291660829806246E-5</c:v>
                </c:pt>
                <c:pt idx="998">
                  <c:v>1.7829408619958187E-5</c:v>
                </c:pt>
                <c:pt idx="999">
                  <c:v>1.7378838077920168E-5</c:v>
                </c:pt>
                <c:pt idx="1000">
                  <c:v>1.6930021458495705E-5</c:v>
                </c:pt>
                <c:pt idx="1001">
                  <c:v>1.6502179508834557E-5</c:v>
                </c:pt>
                <c:pt idx="1002">
                  <c:v>1.6085149638433737E-5</c:v>
                </c:pt>
                <c:pt idx="1003">
                  <c:v>1.5678658613081544E-5</c:v>
                </c:pt>
                <c:pt idx="1004">
                  <c:v>1.5282440103522138E-5</c:v>
                </c:pt>
                <c:pt idx="1005">
                  <c:v>1.4887763942028116E-5</c:v>
                </c:pt>
                <c:pt idx="1006">
                  <c:v>1.4511532289477214E-5</c:v>
                </c:pt>
                <c:pt idx="1007">
                  <c:v>1.4144808462072587E-5</c:v>
                </c:pt>
                <c:pt idx="1008">
                  <c:v>1.3787352185668334E-5</c:v>
                </c:pt>
                <c:pt idx="1009">
                  <c:v>1.3438929258134411E-5</c:v>
                </c:pt>
                <c:pt idx="1010">
                  <c:v>1.3091862626218228E-5</c:v>
                </c:pt>
                <c:pt idx="1011">
                  <c:v>1.2761015554084954E-5</c:v>
                </c:pt>
                <c:pt idx="1012">
                  <c:v>1.243852938431241E-5</c:v>
                </c:pt>
                <c:pt idx="1013">
                  <c:v>1.2124192826869223E-5</c:v>
                </c:pt>
                <c:pt idx="1014">
                  <c:v>1.1817799931276506E-5</c:v>
                </c:pt>
                <c:pt idx="1015">
                  <c:v>1.1519149951670805E-5</c:v>
                </c:pt>
                <c:pt idx="1016">
                  <c:v>1.1221662518001709E-5</c:v>
                </c:pt>
                <c:pt idx="1017">
                  <c:v>1.0938077645890813E-5</c:v>
                </c:pt>
                <c:pt idx="1018">
                  <c:v>1.0661659303655602E-5</c:v>
                </c:pt>
                <c:pt idx="1019">
                  <c:v>1.0392226384489993E-5</c:v>
                </c:pt>
                <c:pt idx="1020">
                  <c:v>1.0129602358373944E-5</c:v>
                </c:pt>
                <c:pt idx="1021">
                  <c:v>9.8736151564130236E-6</c:v>
                </c:pt>
                <c:pt idx="1022">
                  <c:v>9.6186244282567109E-6</c:v>
                </c:pt>
                <c:pt idx="1023">
                  <c:v>9.3755502515031085E-6</c:v>
                </c:pt>
                <c:pt idx="1024">
                  <c:v>9.138618850761373E-6</c:v>
                </c:pt>
                <c:pt idx="1025">
                  <c:v>8.9076749907133572E-6</c:v>
                </c:pt>
                <c:pt idx="1026">
                  <c:v>8.6825673590237918E-6</c:v>
                </c:pt>
                <c:pt idx="1027">
                  <c:v>8.4631484672016083E-6</c:v>
                </c:pt>
                <c:pt idx="1028">
                  <c:v>8.2492745539666639E-6</c:v>
                </c:pt>
                <c:pt idx="1029">
                  <c:v>8.0362331813838417E-6</c:v>
                </c:pt>
                <c:pt idx="1030">
                  <c:v>7.8331479295024685E-6</c:v>
                </c:pt>
                <c:pt idx="1031">
                  <c:v>7.6351948855350344E-6</c:v>
                </c:pt>
                <c:pt idx="1032">
                  <c:v>7.4422443524315553E-6</c:v>
                </c:pt>
                <c:pt idx="1033">
                  <c:v>7.2541699107419461E-6</c:v>
                </c:pt>
                <c:pt idx="1034">
                  <c:v>7.0708483357874415E-6</c:v>
                </c:pt>
                <c:pt idx="1035">
                  <c:v>6.8921595169245356E-6</c:v>
                </c:pt>
                <c:pt idx="1036">
                  <c:v>6.7179863788498851E-6</c:v>
                </c:pt>
                <c:pt idx="1037">
                  <c:v>6.5482148048935098E-6</c:v>
                </c:pt>
                <c:pt idx="1038">
                  <c:v>6.3791040957183362E-6</c:v>
                </c:pt>
                <c:pt idx="1039">
                  <c:v>6.2178964835428332E-6</c:v>
                </c:pt>
                <c:pt idx="1040">
                  <c:v>6.0607627810940893E-6</c:v>
                </c:pt>
                <c:pt idx="1041">
                  <c:v>5.9076000357866177E-6</c:v>
                </c:pt>
                <c:pt idx="1042">
                  <c:v>5.7583078967704072E-6</c:v>
                </c:pt>
                <c:pt idx="1043">
                  <c:v>5.6127885491816485E-6</c:v>
                </c:pt>
                <c:pt idx="1044">
                  <c:v>5.4709466500555815E-6</c:v>
                </c:pt>
                <c:pt idx="1045">
                  <c:v>5.3326892658585112E-6</c:v>
                </c:pt>
                <c:pt idx="1046">
                  <c:v>5.19792581159853E-6</c:v>
                </c:pt>
                <c:pt idx="1047">
                  <c:v>5.066567991475257E-6</c:v>
                </c:pt>
                <c:pt idx="1048">
                  <c:v>4.938529741028958E-6</c:v>
                </c:pt>
                <c:pt idx="1049">
                  <c:v>4.8109899012906601E-6</c:v>
                </c:pt>
                <c:pt idx="1050">
                  <c:v>4.6894104157469295E-6</c:v>
                </c:pt>
                <c:pt idx="1051">
                  <c:v>4.5709033896363336E-6</c:v>
                </c:pt>
                <c:pt idx="1052">
                  <c:v>4.4553911782236681E-6</c:v>
                </c:pt>
                <c:pt idx="1053">
                  <c:v>4.3427980989492053E-6</c:v>
                </c:pt>
                <c:pt idx="1054">
                  <c:v>4.2330503818423765E-6</c:v>
                </c:pt>
                <c:pt idx="1055">
                  <c:v>4.1260761211882373E-6</c:v>
                </c:pt>
                <c:pt idx="1056">
                  <c:v>4.0218052284154469E-6</c:v>
                </c:pt>
                <c:pt idx="1057">
                  <c:v>3.9201693861750231E-6</c:v>
                </c:pt>
                <c:pt idx="1058">
                  <c:v>3.8211020035792523E-6</c:v>
                </c:pt>
                <c:pt idx="1059">
                  <c:v>3.7245381725720887E-6</c:v>
                </c:pt>
                <c:pt idx="1060">
                  <c:v>3.630414625401926E-6</c:v>
                </c:pt>
                <c:pt idx="1061">
                  <c:v>3.5386696931690599E-6</c:v>
                </c:pt>
                <c:pt idx="1062">
                  <c:v>3.4492432654209441E-6</c:v>
                </c:pt>
                <c:pt idx="1063">
                  <c:v>3.362076750768176E-6</c:v>
                </c:pt>
                <c:pt idx="1064">
                  <c:v>3.2771130384961199E-6</c:v>
                </c:pt>
                <c:pt idx="1065">
                  <c:v>3.1942964611463874E-6</c:v>
                </c:pt>
                <c:pt idx="1066">
                  <c:v>3.1135727580439883E-6</c:v>
                </c:pt>
                <c:pt idx="1067">
                  <c:v>3.0348890397463441E-6</c:v>
                </c:pt>
                <c:pt idx="1068">
                  <c:v>2.9581937533904572E-6</c:v>
                </c:pt>
                <c:pt idx="1069">
                  <c:v>2.8834366489160765E-6</c:v>
                </c:pt>
                <c:pt idx="1070">
                  <c:v>2.8105687461422411E-6</c:v>
                </c:pt>
                <c:pt idx="1071">
                  <c:v>2.7395423026758604E-6</c:v>
                </c:pt>
                <c:pt idx="1072">
                  <c:v>2.6703107826314601E-6</c:v>
                </c:pt>
                <c:pt idx="1073">
                  <c:v>2.6028288261411327E-6</c:v>
                </c:pt>
                <c:pt idx="1074">
                  <c:v>2.5370522196353037E-6</c:v>
                </c:pt>
                <c:pt idx="1075">
                  <c:v>2.472937866874329E-6</c:v>
                </c:pt>
                <c:pt idx="1076">
                  <c:v>2.4104437607121821E-6</c:v>
                </c:pt>
                <c:pt idx="1077">
                  <c:v>2.3495289555738748E-6</c:v>
                </c:pt>
                <c:pt idx="1078">
                  <c:v>2.2901535406281483E-6</c:v>
                </c:pt>
                <c:pt idx="1079">
                  <c:v>2.2322786136383609E-6</c:v>
                </c:pt>
                <c:pt idx="1080">
                  <c:v>2.1758662554740652E-6</c:v>
                </c:pt>
                <c:pt idx="1081">
                  <c:v>2.1208795052666688E-6</c:v>
                </c:pt>
                <c:pt idx="1082">
                  <c:v>2.0672823361931311E-6</c:v>
                </c:pt>
                <c:pt idx="1083">
                  <c:v>2.015039631871378E-6</c:v>
                </c:pt>
                <c:pt idx="1084">
                  <c:v>1.9641171633524784E-6</c:v>
                </c:pt>
                <c:pt idx="1085">
                  <c:v>1.9144815666940981E-6</c:v>
                </c:pt>
                <c:pt idx="1086">
                  <c:v>1.866100321100704E-6</c:v>
                </c:pt>
                <c:pt idx="1087">
                  <c:v>1.8189417276163248E-6</c:v>
                </c:pt>
                <c:pt idx="1088">
                  <c:v>1.7729748883555859E-6</c:v>
                </c:pt>
                <c:pt idx="1089">
                  <c:v>1.728169686259764E-6</c:v>
                </c:pt>
                <c:pt idx="1090">
                  <c:v>1.6844967653643448E-6</c:v>
                </c:pt>
                <c:pt idx="1091">
                  <c:v>1.641927511565208E-6</c:v>
                </c:pt>
                <c:pt idx="1092">
                  <c:v>1.6004340338710129E-6</c:v>
                </c:pt>
                <c:pt idx="1093">
                  <c:v>1.5599891461291853E-6</c:v>
                </c:pt>
                <c:pt idx="1094">
                  <c:v>1.5205663492138664E-6</c:v>
                </c:pt>
                <c:pt idx="1095">
                  <c:v>1.4821398136638873E-6</c:v>
                </c:pt>
                <c:pt idx="1096">
                  <c:v>1.4446843627595251E-6</c:v>
                </c:pt>
                <c:pt idx="1097">
                  <c:v>1.4081754560269916E-6</c:v>
                </c:pt>
                <c:pt idx="1098">
                  <c:v>1.3725891731596799E-6</c:v>
                </c:pt>
                <c:pt idx="1099">
                  <c:v>1.3379021983458436E-6</c:v>
                </c:pt>
                <c:pt idx="1100">
                  <c:v>1.3040918049922676E-6</c:v>
                </c:pt>
                <c:pt idx="1101">
                  <c:v>1.2718590685667182E-6</c:v>
                </c:pt>
                <c:pt idx="1102">
                  <c:v>1.2397176643207886E-6</c:v>
                </c:pt>
                <c:pt idx="1103">
                  <c:v>1.2083885119134641E-6</c:v>
                </c:pt>
                <c:pt idx="1104">
                  <c:v>1.177851084766503E-6</c:v>
                </c:pt>
                <c:pt idx="1105">
                  <c:v>1.1480853750329158E-6</c:v>
                </c:pt>
                <c:pt idx="1106">
                  <c:v>1.1190718804879842E-6</c:v>
                </c:pt>
                <c:pt idx="1107">
                  <c:v>1.090791591751629E-6</c:v>
                </c:pt>
                <c:pt idx="1108">
                  <c:v>1.0632259798335824E-6</c:v>
                </c:pt>
                <c:pt idx="1109">
                  <c:v>1.0363569839934009E-6</c:v>
                </c:pt>
                <c:pt idx="1110">
                  <c:v>1.0101669999072224E-6</c:v>
                </c:pt>
                <c:pt idx="1111">
                  <c:v>9.8463886813353943E-7</c:v>
                </c:pt>
                <c:pt idx="1112">
                  <c:v>9.6030192729134211E-7</c:v>
                </c:pt>
                <c:pt idx="1113">
                  <c:v>9.3603394571535915E-7</c:v>
                </c:pt>
                <c:pt idx="1114">
                  <c:v>9.1237924514302737E-7</c:v>
                </c:pt>
                <c:pt idx="1115">
                  <c:v>8.8932232722774873E-7</c:v>
                </c:pt>
                <c:pt idx="1116">
                  <c:v>8.6684808528474966E-7</c:v>
                </c:pt>
                <c:pt idx="1117">
                  <c:v>8.4494179439330296E-7</c:v>
                </c:pt>
                <c:pt idx="1118">
                  <c:v>8.2358910174907083E-7</c:v>
                </c:pt>
                <c:pt idx="1119">
                  <c:v>8.0277601726032319E-7</c:v>
                </c:pt>
                <c:pt idx="1120">
                  <c:v>7.8293411067518237E-7</c:v>
                </c:pt>
                <c:pt idx="1121">
                  <c:v>7.6314842657615494E-7</c:v>
                </c:pt>
                <c:pt idx="1122">
                  <c:v>7.4386275044705993E-7</c:v>
                </c:pt>
                <c:pt idx="1123">
                  <c:v>7.2506444648673376E-7</c:v>
                </c:pt>
                <c:pt idx="1124">
                  <c:v>7.0674119821588275E-7</c:v>
                </c:pt>
                <c:pt idx="1125">
                  <c:v>6.8888100040739869E-7</c:v>
                </c:pt>
                <c:pt idx="1126">
                  <c:v>6.7147215122067859E-7</c:v>
                </c:pt>
                <c:pt idx="1127">
                  <c:v>6.5487563187707644E-7</c:v>
                </c:pt>
                <c:pt idx="1128">
                  <c:v>6.3832613914224473E-7</c:v>
                </c:pt>
                <c:pt idx="1129">
                  <c:v>6.221948719397897E-7</c:v>
                </c:pt>
                <c:pt idx="1130">
                  <c:v>6.0647126120884431E-7</c:v>
                </c:pt>
                <c:pt idx="1131">
                  <c:v>5.911450049813993E-7</c:v>
                </c:pt>
                <c:pt idx="1132">
                  <c:v>5.7620606163252212E-7</c:v>
                </c:pt>
                <c:pt idx="1133">
                  <c:v>5.6164464330119549E-7</c:v>
                </c:pt>
                <c:pt idx="1134">
                  <c:v>5.4776268830152365E-7</c:v>
                </c:pt>
                <c:pt idx="1135">
                  <c:v>5.3392006813183606E-7</c:v>
                </c:pt>
                <c:pt idx="1136">
                  <c:v>5.2042726757793603E-7</c:v>
                </c:pt>
                <c:pt idx="1137">
                  <c:v>5.0727544627851997E-7</c:v>
                </c:pt>
                <c:pt idx="1138">
                  <c:v>4.9445598727882853E-7</c:v>
                </c:pt>
                <c:pt idx="1139">
                  <c:v>4.822347084923374E-7</c:v>
                </c:pt>
                <c:pt idx="1140">
                  <c:v>4.7004805897263766E-7</c:v>
                </c:pt>
                <c:pt idx="1141">
                  <c:v>4.5816938070407762E-7</c:v>
                </c:pt>
                <c:pt idx="1142">
                  <c:v>4.465908908837266E-7</c:v>
                </c:pt>
                <c:pt idx="1143">
                  <c:v>4.3530500338942814E-7</c:v>
                </c:pt>
                <c:pt idx="1144">
                  <c:v>4.2454573676014845E-7</c:v>
                </c:pt>
                <c:pt idx="1145">
                  <c:v>4.1381695675351215E-7</c:v>
                </c:pt>
                <c:pt idx="1146">
                  <c:v>4.0335930588671919E-7</c:v>
                </c:pt>
                <c:pt idx="1147">
                  <c:v>3.9316593240118342E-7</c:v>
                </c:pt>
                <c:pt idx="1148">
                  <c:v>3.832301576904874E-7</c:v>
                </c:pt>
                <c:pt idx="1149">
                  <c:v>3.7375800502771354E-7</c:v>
                </c:pt>
                <c:pt idx="1150">
                  <c:v>3.6431269192137336E-7</c:v>
                </c:pt>
                <c:pt idx="1151">
                  <c:v>3.5510607320679854E-7</c:v>
                </c:pt>
                <c:pt idx="1152">
                  <c:v>3.4613211679039333E-7</c:v>
                </c:pt>
                <c:pt idx="1153">
                  <c:v>3.3738494301681133E-7</c:v>
                </c:pt>
                <c:pt idx="1154">
                  <c:v>3.2904592892242047E-7</c:v>
                </c:pt>
                <c:pt idx="1155">
                  <c:v>3.2073054361098726E-7</c:v>
                </c:pt>
                <c:pt idx="1156">
                  <c:v>3.1262529806059965E-7</c:v>
                </c:pt>
                <c:pt idx="1157">
                  <c:v>3.0472488178743842E-7</c:v>
                </c:pt>
                <c:pt idx="1158">
                  <c:v>2.971931138863152E-7</c:v>
                </c:pt>
                <c:pt idx="1159">
                  <c:v>2.8968268741800069E-7</c:v>
                </c:pt>
                <c:pt idx="1160">
                  <c:v>2.8236205843522998E-7</c:v>
                </c:pt>
                <c:pt idx="1161">
                  <c:v>2.7522643052787917E-7</c:v>
                </c:pt>
                <c:pt idx="1162">
                  <c:v>2.6842376452032579E-7</c:v>
                </c:pt>
                <c:pt idx="1163">
                  <c:v>2.6164037401906146E-7</c:v>
                </c:pt>
                <c:pt idx="1164">
                  <c:v>2.5502840793237725E-7</c:v>
                </c:pt>
                <c:pt idx="1165">
                  <c:v>2.485835341596974E-7</c:v>
                </c:pt>
                <c:pt idx="1166">
                  <c:v>2.4243939039188324E-7</c:v>
                </c:pt>
                <c:pt idx="1167">
                  <c:v>2.3631265619286234E-7</c:v>
                </c:pt>
                <c:pt idx="1168">
                  <c:v>2.3034075191601058E-7</c:v>
                </c:pt>
                <c:pt idx="1169">
                  <c:v>2.2451976482347931E-7</c:v>
                </c:pt>
                <c:pt idx="1170">
                  <c:v>2.1897039600283675E-7</c:v>
                </c:pt>
                <c:pt idx="1171">
                  <c:v>2.1343675144286856E-7</c:v>
                </c:pt>
                <c:pt idx="1172">
                  <c:v>2.0804294871848805E-7</c:v>
                </c:pt>
                <c:pt idx="1173">
                  <c:v>2.029008310350809E-7</c:v>
                </c:pt>
                <c:pt idx="1174">
                  <c:v>1.9777328365714478E-7</c:v>
                </c:pt>
                <c:pt idx="1175">
                  <c:v>1.9277531555189343E-7</c:v>
                </c:pt>
                <c:pt idx="1176">
                  <c:v>1.8790365209567901E-7</c:v>
                </c:pt>
                <c:pt idx="1177">
                  <c:v>1.8325930967422464E-7</c:v>
                </c:pt>
                <c:pt idx="1178">
                  <c:v>1.7862812710090019E-7</c:v>
                </c:pt>
                <c:pt idx="1179">
                  <c:v>1.7411398006626564E-7</c:v>
                </c:pt>
                <c:pt idx="1180">
                  <c:v>1.6981047167368543E-7</c:v>
                </c:pt>
                <c:pt idx="1181">
                  <c:v>1.6551915736839231E-7</c:v>
                </c:pt>
                <c:pt idx="1182">
                  <c:v>1.6133628972298677E-7</c:v>
                </c:pt>
                <c:pt idx="1183">
                  <c:v>1.5725912816029104E-7</c:v>
                </c:pt>
                <c:pt idx="1184">
                  <c:v>1.5337221467069121E-7</c:v>
                </c:pt>
                <c:pt idx="1185">
                  <c:v>1.4949631483740176E-7</c:v>
                </c:pt>
                <c:pt idx="1186">
                  <c:v>1.4571836364200661E-7</c:v>
                </c:pt>
                <c:pt idx="1187">
                  <c:v>1.4211669879781794E-7</c:v>
                </c:pt>
                <c:pt idx="1188">
                  <c:v>1.3852523935152381E-7</c:v>
                </c:pt>
                <c:pt idx="1189">
                  <c:v>1.3502454039336078E-7</c:v>
                </c:pt>
                <c:pt idx="1190">
                  <c:v>1.3168719067241402E-7</c:v>
                </c:pt>
                <c:pt idx="1191">
                  <c:v>1.2835929740654864E-7</c:v>
                </c:pt>
                <c:pt idx="1192">
                  <c:v>1.2511550399528824E-7</c:v>
                </c:pt>
                <c:pt idx="1193">
                  <c:v>1.2202307212232456E-7</c:v>
                </c:pt>
                <c:pt idx="1194">
                  <c:v>1.1893940272424048E-7</c:v>
                </c:pt>
                <c:pt idx="1195">
                  <c:v>1.1593366135067909E-7</c:v>
                </c:pt>
                <c:pt idx="1196">
                  <c:v>1.1306817355690642E-7</c:v>
                </c:pt>
                <c:pt idx="1197">
                  <c:v>1.1021080518688893E-7</c:v>
                </c:pt>
                <c:pt idx="1198">
                  <c:v>1.0742564594296969E-7</c:v>
                </c:pt>
                <c:pt idx="1199">
                  <c:v>1.0477044749929514E-7</c:v>
                </c:pt>
                <c:pt idx="1200">
                  <c:v>1.0212277261980025E-7</c:v>
                </c:pt>
                <c:pt idx="1201">
                  <c:v>9.9598643259966011E-8</c:v>
                </c:pt>
                <c:pt idx="1202">
                  <c:v>9.7081666077129908E-8</c:v>
                </c:pt>
                <c:pt idx="1203">
                  <c:v>9.4628295926795767E-8</c:v>
                </c:pt>
                <c:pt idx="1204">
                  <c:v>9.2289404669806877E-8</c:v>
                </c:pt>
                <c:pt idx="1205">
                  <c:v>8.9957140713509196E-8</c:v>
                </c:pt>
                <c:pt idx="1206">
                  <c:v>8.7683815864915755E-8</c:v>
                </c:pt>
                <c:pt idx="1207">
                  <c:v>8.5516568655217802E-8</c:v>
                </c:pt>
                <c:pt idx="1208">
                  <c:v>8.335546238896276E-8</c:v>
                </c:pt>
                <c:pt idx="1209">
                  <c:v>8.1295197430216863E-8</c:v>
                </c:pt>
                <c:pt idx="1210">
                  <c:v>7.9240770278314037E-8</c:v>
                </c:pt>
                <c:pt idx="1211">
                  <c:v>7.7238260964805795E-8</c:v>
                </c:pt>
                <c:pt idx="1212">
                  <c:v>7.5329192524903665E-8</c:v>
                </c:pt>
                <c:pt idx="1213">
                  <c:v>7.3425533473125657E-8</c:v>
                </c:pt>
                <c:pt idx="1214">
                  <c:v>7.1610702754702421E-8</c:v>
                </c:pt>
                <c:pt idx="1215">
                  <c:v>6.9801014399711594E-8</c:v>
                </c:pt>
                <c:pt idx="1216">
                  <c:v>6.8037059040155984E-8</c:v>
                </c:pt>
                <c:pt idx="1217">
                  <c:v>6.6355413175336459E-8</c:v>
                </c:pt>
                <c:pt idx="1218">
                  <c:v>6.4678532291687789E-8</c:v>
                </c:pt>
                <c:pt idx="1219">
                  <c:v>6.3079897842971838E-8</c:v>
                </c:pt>
                <c:pt idx="1220">
                  <c:v>6.1485793160722532E-8</c:v>
                </c:pt>
                <c:pt idx="1221">
                  <c:v>5.9931973415907992E-8</c:v>
                </c:pt>
                <c:pt idx="1222">
                  <c:v>5.8450657840437887E-8</c:v>
                </c:pt>
                <c:pt idx="1223">
                  <c:v>5.6973539605783438E-8</c:v>
                </c:pt>
                <c:pt idx="1224">
                  <c:v>5.5565346502879754E-8</c:v>
                </c:pt>
                <c:pt idx="1225">
                  <c:v>5.4161143546629801E-8</c:v>
                </c:pt>
                <c:pt idx="1226">
                  <c:v>5.2822463357274004E-8</c:v>
                </c:pt>
                <c:pt idx="1227">
                  <c:v>5.1487576348176633E-8</c:v>
                </c:pt>
                <c:pt idx="1228">
                  <c:v>5.0186423534984139E-8</c:v>
                </c:pt>
                <c:pt idx="1229">
                  <c:v>4.894598497402435E-8</c:v>
                </c:pt>
                <c:pt idx="1230">
                  <c:v>4.7709061223472157E-8</c:v>
                </c:pt>
                <c:pt idx="1231">
                  <c:v>4.6529854675559161E-8</c:v>
                </c:pt>
                <c:pt idx="1232">
                  <c:v>4.5353989435774976E-8</c:v>
                </c:pt>
                <c:pt idx="1233">
                  <c:v>4.4232992292986586E-8</c:v>
                </c:pt>
                <c:pt idx="1234">
                  <c:v>4.3115171520675326E-8</c:v>
                </c:pt>
                <c:pt idx="1235">
                  <c:v>4.2049510380679012E-8</c:v>
                </c:pt>
                <c:pt idx="1236">
                  <c:v>4.0986868815358216E-8</c:v>
                </c:pt>
                <c:pt idx="1237">
                  <c:v>3.9973812116147147E-8</c:v>
                </c:pt>
                <c:pt idx="1238">
                  <c:v>3.8963625935752065E-8</c:v>
                </c:pt>
                <c:pt idx="1239">
                  <c:v>3.7978968371844607E-8</c:v>
                </c:pt>
                <c:pt idx="1240">
                  <c:v>3.7040256792983909E-8</c:v>
                </c:pt>
                <c:pt idx="1241">
                  <c:v>3.6104205074377771E-8</c:v>
                </c:pt>
                <c:pt idx="1242">
                  <c:v>3.521183130010734E-8</c:v>
                </c:pt>
                <c:pt idx="1243">
                  <c:v>3.4321986086885791E-8</c:v>
                </c:pt>
                <c:pt idx="1244">
                  <c:v>3.3473662735029268E-8</c:v>
                </c:pt>
                <c:pt idx="1245">
                  <c:v>3.2627743126364445E-8</c:v>
                </c:pt>
                <c:pt idx="1246">
                  <c:v>3.1821295727242427E-8</c:v>
                </c:pt>
                <c:pt idx="1247">
                  <c:v>3.1017133414863375E-8</c:v>
                </c:pt>
                <c:pt idx="1248">
                  <c:v>3.0250494837571432E-8</c:v>
                </c:pt>
                <c:pt idx="1249">
                  <c:v>2.9486028547835806E-8</c:v>
                </c:pt>
                <c:pt idx="1250">
                  <c:v>2.8757233701659894E-8</c:v>
                </c:pt>
                <c:pt idx="1251">
                  <c:v>2.8030503911981768E-8</c:v>
                </c:pt>
                <c:pt idx="1252">
                  <c:v>2.7337684709367731E-8</c:v>
                </c:pt>
                <c:pt idx="1253">
                  <c:v>2.6646828625460747E-8</c:v>
                </c:pt>
                <c:pt idx="1254">
                  <c:v>2.5988209193628401E-8</c:v>
                </c:pt>
                <c:pt idx="1255">
                  <c:v>2.5331455974687449E-8</c:v>
                </c:pt>
                <c:pt idx="1256">
                  <c:v>2.4705348103614576E-8</c:v>
                </c:pt>
                <c:pt idx="1257">
                  <c:v>2.4094715500390795E-8</c:v>
                </c:pt>
                <c:pt idx="1258">
                  <c:v>2.3485813138306384E-8</c:v>
                </c:pt>
                <c:pt idx="1259">
                  <c:v>2.2905323312568077E-8</c:v>
                </c:pt>
                <c:pt idx="1260">
                  <c:v>2.2326478317734947E-8</c:v>
                </c:pt>
                <c:pt idx="1261">
                  <c:v>2.1774643325619069E-8</c:v>
                </c:pt>
                <c:pt idx="1262">
                  <c:v>2.1224371970296382E-8</c:v>
                </c:pt>
                <c:pt idx="1263">
                  <c:v>2.0699777317605941E-8</c:v>
                </c:pt>
                <c:pt idx="1264">
                  <c:v>2.0176669115597504E-8</c:v>
                </c:pt>
                <c:pt idx="1265">
                  <c:v>1.9677970132091307E-8</c:v>
                </c:pt>
                <c:pt idx="1266">
                  <c:v>1.9180684223309113E-8</c:v>
                </c:pt>
                <c:pt idx="1267">
                  <c:v>1.8706602615967751E-8</c:v>
                </c:pt>
                <c:pt idx="1268">
                  <c:v>1.8233864329464426E-8</c:v>
                </c:pt>
                <c:pt idx="1269">
                  <c:v>1.7783184905898713E-8</c:v>
                </c:pt>
                <c:pt idx="1270">
                  <c:v>1.7343644752602497E-8</c:v>
                </c:pt>
                <c:pt idx="1271">
                  <c:v>1.6905350046161953E-8</c:v>
                </c:pt>
                <c:pt idx="1272">
                  <c:v>1.6487507000040817E-8</c:v>
                </c:pt>
                <c:pt idx="1273">
                  <c:v>1.6070847921536757E-8</c:v>
                </c:pt>
                <c:pt idx="1274">
                  <c:v>1.567363094401506E-8</c:v>
                </c:pt>
                <c:pt idx="1275">
                  <c:v>1.5277539489683595E-8</c:v>
                </c:pt>
                <c:pt idx="1276">
                  <c:v>1.4899930412073696E-8</c:v>
                </c:pt>
                <c:pt idx="1277">
                  <c:v>1.4531654553048394E-8</c:v>
                </c:pt>
                <c:pt idx="1278">
                  <c:v>1.4164422211906951E-8</c:v>
                </c:pt>
                <c:pt idx="1279">
                  <c:v>1.3814325626659795E-8</c:v>
                </c:pt>
                <c:pt idx="1280">
                  <c:v>1.3465221047917639E-8</c:v>
                </c:pt>
                <c:pt idx="1281">
                  <c:v>1.3132406349375867E-8</c:v>
                </c:pt>
                <c:pt idx="1282">
                  <c:v>1.2807817703950685E-8</c:v>
                </c:pt>
                <c:pt idx="1283">
                  <c:v>1.2484148787712287E-8</c:v>
                </c:pt>
                <c:pt idx="1284">
                  <c:v>1.2175582875534003E-8</c:v>
                </c:pt>
                <c:pt idx="1285">
                  <c:v>1.1867891291769637E-8</c:v>
                </c:pt>
                <c:pt idx="1286">
                  <c:v>1.1574557179500647E-8</c:v>
                </c:pt>
                <c:pt idx="1287">
                  <c:v>1.1288473293856254E-8</c:v>
                </c:pt>
                <c:pt idx="1288">
                  <c:v>1.1003200033300604E-8</c:v>
                </c:pt>
                <c:pt idx="1289">
                  <c:v>1.0731238162860828E-8</c:v>
                </c:pt>
                <c:pt idx="1290">
                  <c:v>1.0460046902463833E-8</c:v>
                </c:pt>
                <c:pt idx="1291">
                  <c:v>1.0201509939410135E-8</c:v>
                </c:pt>
                <c:pt idx="1292">
                  <c:v>9.9493631352044564E-9</c:v>
                </c:pt>
                <c:pt idx="1293">
                  <c:v>9.6979307946082462E-9</c:v>
                </c:pt>
                <c:pt idx="1294">
                  <c:v>9.4582307627706903E-9</c:v>
                </c:pt>
                <c:pt idx="1295">
                  <c:v>9.2244553045849016E-9</c:v>
                </c:pt>
                <c:pt idx="1296">
                  <c:v>8.9913422543887887E-9</c:v>
                </c:pt>
                <c:pt idx="1297">
                  <c:v>8.7691067001983843E-9</c:v>
                </c:pt>
                <c:pt idx="1298">
                  <c:v>8.5523640568715106E-9</c:v>
                </c:pt>
                <c:pt idx="1299">
                  <c:v>8.3362355586723294E-9</c:v>
                </c:pt>
                <c:pt idx="1300">
                  <c:v>8.1301920251455634E-9</c:v>
                </c:pt>
                <c:pt idx="1301">
                  <c:v>7.9292411905245536E-9</c:v>
                </c:pt>
                <c:pt idx="1302">
                  <c:v>7.7288597545881525E-9</c:v>
                </c:pt>
                <c:pt idx="1303">
                  <c:v>7.5378284956031671E-9</c:v>
                </c:pt>
                <c:pt idx="1304">
                  <c:v>7.3515188828982517E-9</c:v>
                </c:pt>
                <c:pt idx="1305">
                  <c:v>7.1657371826481629E-9</c:v>
                </c:pt>
                <c:pt idx="1306">
                  <c:v>6.9886244080575498E-9</c:v>
                </c:pt>
                <c:pt idx="1307">
                  <c:v>6.815889261912409E-9</c:v>
                </c:pt>
                <c:pt idx="1308">
                  <c:v>6.6436435646673974E-9</c:v>
                </c:pt>
                <c:pt idx="1309">
                  <c:v>6.4794351775696546E-9</c:v>
                </c:pt>
                <c:pt idx="1310">
                  <c:v>6.3192854661263908E-9</c:v>
                </c:pt>
                <c:pt idx="1311">
                  <c:v>6.159589542472611E-9</c:v>
                </c:pt>
                <c:pt idx="1312">
                  <c:v>6.0073453327842726E-9</c:v>
                </c:pt>
                <c:pt idx="1313">
                  <c:v>5.8588640847712263E-9</c:v>
                </c:pt>
                <c:pt idx="1314">
                  <c:v>5.7108035616954621E-9</c:v>
                </c:pt>
                <c:pt idx="1315">
                  <c:v>5.5696518227783515E-9</c:v>
                </c:pt>
                <c:pt idx="1316">
                  <c:v>5.4319888771955338E-9</c:v>
                </c:pt>
                <c:pt idx="1317">
                  <c:v>5.2947160026480972E-9</c:v>
                </c:pt>
                <c:pt idx="1318">
                  <c:v>5.1638485401672177E-9</c:v>
                </c:pt>
                <c:pt idx="1319">
                  <c:v>5.0362156785086355E-9</c:v>
                </c:pt>
                <c:pt idx="1320">
                  <c:v>4.9117374692858519E-9</c:v>
                </c:pt>
                <c:pt idx="1321">
                  <c:v>4.7876119718530753E-9</c:v>
                </c:pt>
                <c:pt idx="1322">
                  <c:v>4.6692784049939389E-9</c:v>
                </c:pt>
                <c:pt idx="1323">
                  <c:v>4.5538696434715287E-9</c:v>
                </c:pt>
                <c:pt idx="1324">
                  <c:v>4.4387878952562709E-9</c:v>
                </c:pt>
                <c:pt idx="1325">
                  <c:v>4.3290760791640306E-9</c:v>
                </c:pt>
                <c:pt idx="1326">
                  <c:v>4.2220759679052457E-9</c:v>
                </c:pt>
                <c:pt idx="1327">
                  <c:v>4.1177205373127595E-9</c:v>
                </c:pt>
                <c:pt idx="1328">
                  <c:v>4.0136608001669447E-9</c:v>
                </c:pt>
                <c:pt idx="1329">
                  <c:v>3.914456687252463E-9</c:v>
                </c:pt>
                <c:pt idx="1330">
                  <c:v>3.8177045643064981E-9</c:v>
                </c:pt>
                <c:pt idx="1331">
                  <c:v>3.7233438264345174E-9</c:v>
                </c:pt>
                <c:pt idx="1332">
                  <c:v>3.6292504618238369E-9</c:v>
                </c:pt>
                <c:pt idx="1333">
                  <c:v>3.5395476716441716E-9</c:v>
                </c:pt>
                <c:pt idx="1334">
                  <c:v>3.4520620308871189E-9</c:v>
                </c:pt>
                <c:pt idx="1335">
                  <c:v>3.3667387391217353E-9</c:v>
                </c:pt>
                <c:pt idx="1336">
                  <c:v>3.2816572128119705E-9</c:v>
                </c:pt>
                <c:pt idx="1337">
                  <c:v>3.2005457515063984E-9</c:v>
                </c:pt>
                <c:pt idx="1338">
                  <c:v>3.121439091046382E-9</c:v>
                </c:pt>
                <c:pt idx="1339">
                  <c:v>3.044287679539198E-9</c:v>
                </c:pt>
                <c:pt idx="1340">
                  <c:v>2.9673548782821848E-9</c:v>
                </c:pt>
                <c:pt idx="1341">
                  <c:v>2.8940119070997973E-9</c:v>
                </c:pt>
                <c:pt idx="1342">
                  <c:v>2.8224817259754123E-9</c:v>
                </c:pt>
                <c:pt idx="1343">
                  <c:v>2.7527195288731659E-9</c:v>
                </c:pt>
                <c:pt idx="1344">
                  <c:v>2.6831550045167959E-9</c:v>
                </c:pt>
                <c:pt idx="1345">
                  <c:v>2.6168364924930249E-9</c:v>
                </c:pt>
                <c:pt idx="1346">
                  <c:v>2.5521571496673381E-9</c:v>
                </c:pt>
                <c:pt idx="1347">
                  <c:v>2.4890764613240078E-9</c:v>
                </c:pt>
                <c:pt idx="1348">
                  <c:v>2.4275549141340457E-9</c:v>
                </c:pt>
                <c:pt idx="1349">
                  <c:v>2.3662076896240821E-9</c:v>
                </c:pt>
                <c:pt idx="1350">
                  <c:v>2.3077230426875936E-9</c:v>
                </c:pt>
                <c:pt idx="1351">
                  <c:v>2.2506839383136824E-9</c:v>
                </c:pt>
                <c:pt idx="1352">
                  <c:v>2.1950546475818781E-9</c:v>
                </c:pt>
                <c:pt idx="1353">
                  <c:v>2.1408003246697093E-9</c:v>
                </c:pt>
                <c:pt idx="1354">
                  <c:v>2.0866997325950005E-9</c:v>
                </c:pt>
                <c:pt idx="1355">
                  <c:v>2.0351235765126608E-9</c:v>
                </c:pt>
                <c:pt idx="1356">
                  <c:v>1.9848222084770404E-9</c:v>
                </c:pt>
                <c:pt idx="1357">
                  <c:v>1.9357641200414803E-9</c:v>
                </c:pt>
                <c:pt idx="1358">
                  <c:v>1.8879185815414491E-9</c:v>
                </c:pt>
                <c:pt idx="1359">
                  <c:v>1.8412556228457869E-9</c:v>
                </c:pt>
                <c:pt idx="1360">
                  <c:v>1.7947248846872864E-9</c:v>
                </c:pt>
                <c:pt idx="1361">
                  <c:v>1.7503653588141618E-9</c:v>
                </c:pt>
                <c:pt idx="1362">
                  <c:v>1.7071022503097698E-9</c:v>
                </c:pt>
                <c:pt idx="1363">
                  <c:v>1.6649084594470107E-9</c:v>
                </c:pt>
                <c:pt idx="1364">
                  <c:v>1.6237575563122885E-9</c:v>
                </c:pt>
                <c:pt idx="1365">
                  <c:v>1.5836237642500773E-9</c:v>
                </c:pt>
                <c:pt idx="1366">
                  <c:v>1.5436036921853343E-9</c:v>
                </c:pt>
                <c:pt idx="1367">
                  <c:v>1.5054510324069006E-9</c:v>
                </c:pt>
                <c:pt idx="1368">
                  <c:v>1.4682413772711438E-9</c:v>
                </c:pt>
                <c:pt idx="1369">
                  <c:v>1.4319514188943659E-9</c:v>
                </c:pt>
                <c:pt idx="1370">
                  <c:v>1.3965584254849217E-9</c:v>
                </c:pt>
                <c:pt idx="1371">
                  <c:v>1.3620402271040946E-9</c:v>
                </c:pt>
                <c:pt idx="1372">
                  <c:v>1.3276198368104556E-9</c:v>
                </c:pt>
                <c:pt idx="1373">
                  <c:v>1.2948055670562672E-9</c:v>
                </c:pt>
                <c:pt idx="1374">
                  <c:v>1.2628023550082516E-9</c:v>
                </c:pt>
                <c:pt idx="1375">
                  <c:v>1.2315901540644815E-9</c:v>
                </c:pt>
                <c:pt idx="1376">
                  <c:v>1.2011494131072241E-9</c:v>
                </c:pt>
                <c:pt idx="1377">
                  <c:v>1.1714610642561871E-9</c:v>
                </c:pt>
                <c:pt idx="1378">
                  <c:v>1.1425065109245861E-9</c:v>
                </c:pt>
                <c:pt idx="1379">
                  <c:v>1.1142676161702986E-9</c:v>
                </c:pt>
                <c:pt idx="1380">
                  <c:v>1.0867266913350674E-9</c:v>
                </c:pt>
                <c:pt idx="1381">
                  <c:v>1.0592638043263572E-9</c:v>
                </c:pt>
                <c:pt idx="1382">
                  <c:v>1.0330823875892301E-9</c:v>
                </c:pt>
                <c:pt idx="1383">
                  <c:v>1.0075480868769968E-9</c:v>
                </c:pt>
                <c:pt idx="1384">
                  <c:v>9.8264490767132236E-10</c:v>
                </c:pt>
                <c:pt idx="1385">
                  <c:v>9.5835725078426973E-10</c:v>
                </c:pt>
                <c:pt idx="1386">
                  <c:v>9.3466990258701172E-10</c:v>
                </c:pt>
                <c:pt idx="1387">
                  <c:v>9.115680254801686E-10</c:v>
                </c:pt>
                <c:pt idx="1388">
                  <c:v>8.8903714859958331E-10</c:v>
                </c:pt>
                <c:pt idx="1389">
                  <c:v>8.6706315875191775E-10</c:v>
                </c:pt>
                <c:pt idx="1390">
                  <c:v>8.4563229157418878E-10</c:v>
                </c:pt>
                <c:pt idx="1391">
                  <c:v>8.2426214923795693E-10</c:v>
                </c:pt>
                <c:pt idx="1392">
                  <c:v>8.0388917817852923E-10</c:v>
                </c:pt>
                <c:pt idx="1393">
                  <c:v>7.8401975802238715E-10</c:v>
                </c:pt>
                <c:pt idx="1394">
                  <c:v>7.6464144269518704E-10</c:v>
                </c:pt>
                <c:pt idx="1395">
                  <c:v>7.4574209374744535E-10</c:v>
                </c:pt>
                <c:pt idx="1396">
                  <c:v>7.2730987275105567E-10</c:v>
                </c:pt>
                <c:pt idx="1397">
                  <c:v>7.0933323388381138E-10</c:v>
                </c:pt>
                <c:pt idx="1398">
                  <c:v>6.9180091669714349E-10</c:v>
                </c:pt>
                <c:pt idx="1399">
                  <c:v>6.7470193906268248E-10</c:v>
                </c:pt>
                <c:pt idx="1400">
                  <c:v>6.5802559029309382E-10</c:v>
                </c:pt>
                <c:pt idx="1401">
                  <c:v>6.4176142443300368E-10</c:v>
                </c:pt>
                <c:pt idx="1402">
                  <c:v>6.2589925371569236E-10</c:v>
                </c:pt>
                <c:pt idx="1403">
                  <c:v>6.1042914218156988E-10</c:v>
                </c:pt>
                <c:pt idx="1404">
                  <c:v>5.9534139945434397E-10</c:v>
                </c:pt>
                <c:pt idx="1405">
                  <c:v>5.8062657467102028E-10</c:v>
                </c:pt>
                <c:pt idx="1406">
                  <c:v>5.6627545056197289E-10</c:v>
                </c:pt>
                <c:pt idx="1407">
                  <c:v>5.5227903767727471E-10</c:v>
                </c:pt>
                <c:pt idx="1408">
                  <c:v>5.3862856875579553E-10</c:v>
                </c:pt>
                <c:pt idx="1409">
                  <c:v>5.2531549323341766E-10</c:v>
                </c:pt>
                <c:pt idx="1410">
                  <c:v>5.1233147188704771E-10</c:v>
                </c:pt>
                <c:pt idx="1411">
                  <c:v>4.9938424105557289E-10</c:v>
                </c:pt>
                <c:pt idx="1412">
                  <c:v>4.8704115251273178E-10</c:v>
                </c:pt>
                <c:pt idx="1413">
                  <c:v>4.7500314335015473E-10</c:v>
                </c:pt>
                <c:pt idx="1414">
                  <c:v>4.6326267303794422E-10</c:v>
                </c:pt>
                <c:pt idx="1415">
                  <c:v>4.5181238742257222E-10</c:v>
                </c:pt>
                <c:pt idx="1416">
                  <c:v>4.4064511412031237E-10</c:v>
                </c:pt>
                <c:pt idx="1417">
                  <c:v>4.2975385802448106E-10</c:v>
                </c:pt>
                <c:pt idx="1418">
                  <c:v>4.1913179692377159E-10</c:v>
                </c:pt>
                <c:pt idx="1419">
                  <c:v>4.0877227722884419E-10</c:v>
                </c:pt>
                <c:pt idx="1420">
                  <c:v>3.9866880980458293E-10</c:v>
                </c:pt>
                <c:pt idx="1421">
                  <c:v>3.8881506590532234E-10</c:v>
                </c:pt>
                <c:pt idx="1422">
                  <c:v>3.7920487321058355E-10</c:v>
                </c:pt>
                <c:pt idx="1423">
                  <c:v>3.6983221195875317E-10</c:v>
                </c:pt>
                <c:pt idx="1424">
                  <c:v>3.6069121117636212E-10</c:v>
                </c:pt>
                <c:pt idx="1425">
                  <c:v>3.5197629218827754E-10</c:v>
                </c:pt>
                <c:pt idx="1426">
                  <c:v>3.4327662931890523E-10</c:v>
                </c:pt>
                <c:pt idx="1427">
                  <c:v>3.3479199267635503E-10</c:v>
                </c:pt>
                <c:pt idx="1428">
                  <c:v>3.2651706753994144E-10</c:v>
                </c:pt>
                <c:pt idx="1429">
                  <c:v>3.1844667055089058E-10</c:v>
                </c:pt>
                <c:pt idx="1430">
                  <c:v>3.1057574646551061E-10</c:v>
                </c:pt>
                <c:pt idx="1431">
                  <c:v>3.0289936498863487E-10</c:v>
                </c:pt>
                <c:pt idx="1432">
                  <c:v>2.9541271768530115E-10</c:v>
                </c:pt>
                <c:pt idx="1433">
                  <c:v>2.8811111496879637E-10</c:v>
                </c:pt>
                <c:pt idx="1434">
                  <c:v>2.809899831631141E-10</c:v>
                </c:pt>
                <c:pt idx="1435">
                  <c:v>2.7404486163804825E-10</c:v>
                </c:pt>
                <c:pt idx="1436">
                  <c:v>2.6727140001507043E-10</c:v>
                </c:pt>
                <c:pt idx="1437">
                  <c:v>2.6066535544229423E-10</c:v>
                </c:pt>
                <c:pt idx="1438">
                  <c:v>2.5422258993676802E-10</c:v>
                </c:pt>
                <c:pt idx="1439">
                  <c:v>2.4793906779248254E-10</c:v>
                </c:pt>
                <c:pt idx="1440">
                  <c:v>2.4181085305241783E-10</c:v>
                </c:pt>
                <c:pt idx="1441">
                  <c:v>2.3583410704309841E-10</c:v>
                </c:pt>
                <c:pt idx="1442">
                  <c:v>2.3000508597006127E-10</c:v>
                </c:pt>
                <c:pt idx="1443">
                  <c:v>2.2432013857277982E-10</c:v>
                </c:pt>
                <c:pt idx="1444">
                  <c:v>2.1877570383752598E-10</c:v>
                </c:pt>
                <c:pt idx="1445">
                  <c:v>2.134897071832494E-10</c:v>
                </c:pt>
                <c:pt idx="1446">
                  <c:v>2.0821296406220362E-10</c:v>
                </c:pt>
                <c:pt idx="1447">
                  <c:v>2.0306664417482628E-10</c:v>
                </c:pt>
                <c:pt idx="1448">
                  <c:v>1.980475239001253E-10</c:v>
                </c:pt>
                <c:pt idx="1449">
                  <c:v>1.9315245929411658E-10</c:v>
                </c:pt>
                <c:pt idx="1450">
                  <c:v>1.8837838412046686E-10</c:v>
                </c:pt>
                <c:pt idx="1451">
                  <c:v>1.8372230792983366E-10</c:v>
                </c:pt>
                <c:pt idx="1452">
                  <c:v>1.791813141866586E-10</c:v>
                </c:pt>
                <c:pt idx="1453">
                  <c:v>1.7475255844227683E-10</c:v>
                </c:pt>
                <c:pt idx="1454">
                  <c:v>1.7043326655316503E-10</c:v>
                </c:pt>
                <c:pt idx="1455">
                  <c:v>1.6631530619022398E-10</c:v>
                </c:pt>
                <c:pt idx="1456">
                  <c:v>1.6220455462546311E-10</c:v>
                </c:pt>
                <c:pt idx="1457">
                  <c:v>1.5819540692876711E-10</c:v>
                </c:pt>
                <c:pt idx="1458">
                  <c:v>1.5428535179633911E-10</c:v>
                </c:pt>
                <c:pt idx="1459">
                  <c:v>1.5047193999531729E-10</c:v>
                </c:pt>
                <c:pt idx="1460">
                  <c:v>1.4675278282958487E-10</c:v>
                </c:pt>
                <c:pt idx="1461">
                  <c:v>1.4312555064351204E-10</c:v>
                </c:pt>
                <c:pt idx="1462">
                  <c:v>1.3958797136267292E-10</c:v>
                </c:pt>
                <c:pt idx="1463">
                  <c:v>1.3621528629455245E-10</c:v>
                </c:pt>
                <c:pt idx="1464">
                  <c:v>1.3284850536436409E-10</c:v>
                </c:pt>
                <c:pt idx="1465">
                  <c:v>1.2956493986571956E-10</c:v>
                </c:pt>
                <c:pt idx="1466">
                  <c:v>1.2636253299474968E-10</c:v>
                </c:pt>
                <c:pt idx="1467">
                  <c:v>1.2323927878481419E-10</c:v>
                </c:pt>
                <c:pt idx="1468">
                  <c:v>1.2019322084998332E-10</c:v>
                </c:pt>
                <c:pt idx="1469">
                  <c:v>1.1722245115956393E-10</c:v>
                </c:pt>
                <c:pt idx="1470">
                  <c:v>1.1439015546234277E-10</c:v>
                </c:pt>
                <c:pt idx="1471">
                  <c:v>1.1156281791096759E-10</c:v>
                </c:pt>
                <c:pt idx="1472">
                  <c:v>1.0880536257626736E-10</c:v>
                </c:pt>
                <c:pt idx="1473">
                  <c:v>1.0611606220632299E-10</c:v>
                </c:pt>
                <c:pt idx="1474">
                  <c:v>1.0349323224104074E-10</c:v>
                </c:pt>
                <c:pt idx="1475">
                  <c:v>1.0093522975694928E-10</c:v>
                </c:pt>
                <c:pt idx="1476">
                  <c:v>9.8496461294843904E-11</c:v>
                </c:pt>
                <c:pt idx="1477">
                  <c:v>9.606196207967185E-11</c:v>
                </c:pt>
                <c:pt idx="1478">
                  <c:v>9.3687635446852673E-11</c:v>
                </c:pt>
                <c:pt idx="1479">
                  <c:v>9.1371994133771058E-11</c:v>
                </c:pt>
                <c:pt idx="1480">
                  <c:v>8.9113587637912912E-11</c:v>
                </c:pt>
                <c:pt idx="1481">
                  <c:v>8.6911001308275703E-11</c:v>
                </c:pt>
                <c:pt idx="1482">
                  <c:v>8.4811082285839117E-11</c:v>
                </c:pt>
                <c:pt idx="1483">
                  <c:v>8.2714839329001317E-11</c:v>
                </c:pt>
                <c:pt idx="1484">
                  <c:v>8.0670408404455745E-11</c:v>
                </c:pt>
                <c:pt idx="1485">
                  <c:v>7.8676508894092939E-11</c:v>
                </c:pt>
                <c:pt idx="1486">
                  <c:v>7.6731891832351618E-11</c:v>
                </c:pt>
                <c:pt idx="1487">
                  <c:v>7.4877917572927184E-11</c:v>
                </c:pt>
                <c:pt idx="1488">
                  <c:v>7.302718883436585E-11</c:v>
                </c:pt>
                <c:pt idx="1489">
                  <c:v>7.1222203847430213E-11</c:v>
                </c:pt>
                <c:pt idx="1490">
                  <c:v>6.9461831981375908E-11</c:v>
                </c:pt>
                <c:pt idx="1491">
                  <c:v>6.7744970550822895E-11</c:v>
                </c:pt>
                <c:pt idx="1492">
                  <c:v>6.610813574058431E-11</c:v>
                </c:pt>
                <c:pt idx="1493">
                  <c:v>6.4474166332331416E-11</c:v>
                </c:pt>
                <c:pt idx="1494">
                  <c:v>6.2880583118564619E-11</c:v>
                </c:pt>
                <c:pt idx="1495">
                  <c:v>6.1326387889220669E-11</c:v>
                </c:pt>
                <c:pt idx="1496">
                  <c:v>5.9844637057135464E-11</c:v>
                </c:pt>
                <c:pt idx="1497">
                  <c:v>5.8365480140911538E-11</c:v>
                </c:pt>
                <c:pt idx="1498">
                  <c:v>5.6922882978249892E-11</c:v>
                </c:pt>
                <c:pt idx="1499">
                  <c:v>5.5515941935758487E-11</c:v>
                </c:pt>
                <c:pt idx="1500">
                  <c:v>5.4174581454754749E-11</c:v>
                </c:pt>
                <c:pt idx="1501">
                  <c:v>5.283556912578311E-11</c:v>
                </c:pt>
                <c:pt idx="1502">
                  <c:v>5.1529652650420486E-11</c:v>
                </c:pt>
                <c:pt idx="1503">
                  <c:v>5.0256014011160026E-11</c:v>
                </c:pt>
                <c:pt idx="1504">
                  <c:v>4.9041742420391608E-11</c:v>
                </c:pt>
                <c:pt idx="1505">
                  <c:v>4.782959650302997E-11</c:v>
                </c:pt>
                <c:pt idx="1506">
                  <c:v>4.6647410730893105E-11</c:v>
                </c:pt>
                <c:pt idx="1507">
                  <c:v>4.5494444590574403E-11</c:v>
                </c:pt>
                <c:pt idx="1508">
                  <c:v>4.4395220692876224E-11</c:v>
                </c:pt>
                <c:pt idx="1509">
                  <c:v>4.3297921068977432E-11</c:v>
                </c:pt>
                <c:pt idx="1510">
                  <c:v>4.2227742978564172E-11</c:v>
                </c:pt>
                <c:pt idx="1511">
                  <c:v>4.1184016069106312E-11</c:v>
                </c:pt>
                <c:pt idx="1512">
                  <c:v>4.0188939525722659E-11</c:v>
                </c:pt>
                <c:pt idx="1513">
                  <c:v>3.9195604938390722E-11</c:v>
                </c:pt>
                <c:pt idx="1514">
                  <c:v>3.8226822220653874E-11</c:v>
                </c:pt>
                <c:pt idx="1515">
                  <c:v>3.7303196558308281E-11</c:v>
                </c:pt>
                <c:pt idx="1516">
                  <c:v>3.6381187771893755E-11</c:v>
                </c:pt>
                <c:pt idx="1517">
                  <c:v>3.5481967922638749E-11</c:v>
                </c:pt>
                <c:pt idx="1518">
                  <c:v>3.4624662653194811E-11</c:v>
                </c:pt>
                <c:pt idx="1519">
                  <c:v>3.376885816086415E-11</c:v>
                </c:pt>
                <c:pt idx="1520">
                  <c:v>3.2934206259576373E-11</c:v>
                </c:pt>
                <c:pt idx="1521">
                  <c:v>3.212018412885999E-11</c:v>
                </c:pt>
                <c:pt idx="1522">
                  <c:v>3.1344105328235959E-11</c:v>
                </c:pt>
                <c:pt idx="1523">
                  <c:v>3.0569385111705156E-11</c:v>
                </c:pt>
                <c:pt idx="1524">
                  <c:v>2.9813813357305334E-11</c:v>
                </c:pt>
                <c:pt idx="1525">
                  <c:v>2.9093460434683638E-11</c:v>
                </c:pt>
                <c:pt idx="1526">
                  <c:v>2.8374368543830436E-11</c:v>
                </c:pt>
                <c:pt idx="1527">
                  <c:v>2.767305017114109E-11</c:v>
                </c:pt>
                <c:pt idx="1528">
                  <c:v>2.7004421762901965E-11</c:v>
                </c:pt>
                <c:pt idx="1529">
                  <c:v>2.6336963838792753E-11</c:v>
                </c:pt>
                <c:pt idx="1530">
                  <c:v>2.5686003215917094E-11</c:v>
                </c:pt>
                <c:pt idx="1531">
                  <c:v>2.5065385273981708E-11</c:v>
                </c:pt>
                <c:pt idx="1532">
                  <c:v>2.4445853770257811E-11</c:v>
                </c:pt>
                <c:pt idx="1533">
                  <c:v>2.3841634988836295E-11</c:v>
                </c:pt>
                <c:pt idx="1534">
                  <c:v>2.3265580150146043E-11</c:v>
                </c:pt>
                <c:pt idx="1535">
                  <c:v>2.2690533738615527E-11</c:v>
                </c:pt>
                <c:pt idx="1536">
                  <c:v>2.2129700528444422E-11</c:v>
                </c:pt>
                <c:pt idx="1537">
                  <c:v>2.1595008965799959E-11</c:v>
                </c:pt>
                <c:pt idx="1538">
                  <c:v>2.1061253420801385E-11</c:v>
                </c:pt>
                <c:pt idx="1539">
                  <c:v>2.0552377374858432E-11</c:v>
                </c:pt>
                <c:pt idx="1540">
                  <c:v>2.0044392154564735E-11</c:v>
                </c:pt>
                <c:pt idx="1541">
                  <c:v>1.9548962609915264E-11</c:v>
                </c:pt>
                <c:pt idx="1542">
                  <c:v>1.9076626106647363E-11</c:v>
                </c:pt>
                <c:pt idx="1543">
                  <c:v>1.8605116463821407E-11</c:v>
                </c:pt>
                <c:pt idx="1544">
                  <c:v>1.8145260943796455E-11</c:v>
                </c:pt>
                <c:pt idx="1545">
                  <c:v>1.7706840283012687E-11</c:v>
                </c:pt>
                <c:pt idx="1546">
                  <c:v>1.7269187110447105E-11</c:v>
                </c:pt>
                <c:pt idx="1547">
                  <c:v>1.6851933897742592E-11</c:v>
                </c:pt>
                <c:pt idx="1548">
                  <c:v>1.64354111180523E-11</c:v>
                </c:pt>
                <c:pt idx="1549">
                  <c:v>1.6029183371979831E-11</c:v>
                </c:pt>
                <c:pt idx="1550">
                  <c:v>1.5641890778749197E-11</c:v>
                </c:pt>
                <c:pt idx="1551">
                  <c:v>1.5255276170223612E-11</c:v>
                </c:pt>
                <c:pt idx="1552">
                  <c:v>1.4886682503827388E-11</c:v>
                </c:pt>
                <c:pt idx="1553">
                  <c:v>1.4518734088263641E-11</c:v>
                </c:pt>
                <c:pt idx="1554">
                  <c:v>1.4159880112409988E-11</c:v>
                </c:pt>
                <c:pt idx="1555">
                  <c:v>1.3817753095624138E-11</c:v>
                </c:pt>
                <c:pt idx="1556">
                  <c:v>1.3476224997817247E-11</c:v>
                </c:pt>
                <c:pt idx="1557">
                  <c:v>1.3150616262472287E-11</c:v>
                </c:pt>
                <c:pt idx="1558">
                  <c:v>1.2825577529616892E-11</c:v>
                </c:pt>
                <c:pt idx="1559">
                  <c:v>1.250857265431984E-11</c:v>
                </c:pt>
                <c:pt idx="1560">
                  <c:v>1.2206344061104418E-11</c:v>
                </c:pt>
                <c:pt idx="1561">
                  <c:v>1.1904644541688011E-11</c:v>
                </c:pt>
                <c:pt idx="1562">
                  <c:v>1.16170078886506E-11</c:v>
                </c:pt>
                <c:pt idx="1563">
                  <c:v>1.1329874765127505E-11</c:v>
                </c:pt>
                <c:pt idx="1564">
                  <c:v>1.1056125536802176E-11</c:v>
                </c:pt>
                <c:pt idx="1565">
                  <c:v>1.0782855527013605E-11</c:v>
                </c:pt>
                <c:pt idx="1566">
                  <c:v>1.0516339827132298E-11</c:v>
                </c:pt>
                <c:pt idx="1567">
                  <c:v>1.0262246999791912E-11</c:v>
                </c:pt>
                <c:pt idx="1568">
                  <c:v>1.0008598980985349E-11</c:v>
                </c:pt>
                <c:pt idx="1569">
                  <c:v>9.7667740443060274E-12</c:v>
                </c:pt>
                <c:pt idx="1570">
                  <c:v>9.5253724402986521E-12</c:v>
                </c:pt>
                <c:pt idx="1571">
                  <c:v>9.2952230865680827E-12</c:v>
                </c:pt>
                <c:pt idx="1572">
                  <c:v>9.0654766265266373E-12</c:v>
                </c:pt>
                <c:pt idx="1573">
                  <c:v>8.8464391453224664E-12</c:v>
                </c:pt>
                <c:pt idx="1574">
                  <c:v>8.6277851056419335E-12</c:v>
                </c:pt>
                <c:pt idx="1575">
                  <c:v>8.4193230031220319E-12</c:v>
                </c:pt>
                <c:pt idx="1576">
                  <c:v>8.2112258291329715E-12</c:v>
                </c:pt>
                <c:pt idx="1577">
                  <c:v>8.0128285139880453E-12</c:v>
                </c:pt>
                <c:pt idx="1578">
                  <c:v>7.8147785082095259E-12</c:v>
                </c:pt>
                <c:pt idx="1579">
                  <c:v>7.6259600410592822E-12</c:v>
                </c:pt>
                <c:pt idx="1580">
                  <c:v>7.4374721147843124E-12</c:v>
                </c:pt>
                <c:pt idx="1581">
                  <c:v>7.2536429722113071E-12</c:v>
                </c:pt>
                <c:pt idx="1582">
                  <c:v>7.078382503110497E-12</c:v>
                </c:pt>
                <c:pt idx="1583">
                  <c:v>6.9034288405933582E-12</c:v>
                </c:pt>
                <c:pt idx="1584">
                  <c:v>6.7366301462487931E-12</c:v>
                </c:pt>
                <c:pt idx="1585">
                  <c:v>6.5701234455171446E-12</c:v>
                </c:pt>
                <c:pt idx="1586">
                  <c:v>6.4113779818207731E-12</c:v>
                </c:pt>
                <c:pt idx="1587">
                  <c:v>6.2564680811017038E-12</c:v>
                </c:pt>
                <c:pt idx="1588">
                  <c:v>6.101829361771544E-12</c:v>
                </c:pt>
                <c:pt idx="1589">
                  <c:v>5.9543986872243689E-12</c:v>
                </c:pt>
                <c:pt idx="1590">
                  <c:v>5.8072261011202573E-12</c:v>
                </c:pt>
                <c:pt idx="1591">
                  <c:v>5.6669135471999486E-12</c:v>
                </c:pt>
                <c:pt idx="1592">
                  <c:v>5.5268466209191671E-12</c:v>
                </c:pt>
                <c:pt idx="1593">
                  <c:v>5.3933085166670477E-12</c:v>
                </c:pt>
                <c:pt idx="1594">
                  <c:v>5.2600041808726978E-12</c:v>
                </c:pt>
                <c:pt idx="1595">
                  <c:v>5.1329134481548171E-12</c:v>
                </c:pt>
                <c:pt idx="1596">
                  <c:v>5.0060451972877189E-12</c:v>
                </c:pt>
                <c:pt idx="1597">
                  <c:v>4.8850905496743817E-12</c:v>
                </c:pt>
                <c:pt idx="1598">
                  <c:v>4.7643476422350656E-12</c:v>
                </c:pt>
                <c:pt idx="1599">
                  <c:v>4.6492328225594072E-12</c:v>
                </c:pt>
                <c:pt idx="1600">
                  <c:v>4.534319520001376E-12</c:v>
                </c:pt>
                <c:pt idx="1601">
                  <c:v>4.4247625747294785E-12</c:v>
                </c:pt>
                <c:pt idx="1602">
                  <c:v>4.3153974170995448E-12</c:v>
                </c:pt>
                <c:pt idx="1603">
                  <c:v>4.2111300057346926E-12</c:v>
                </c:pt>
                <c:pt idx="1604">
                  <c:v>4.1093818740611002E-12</c:v>
                </c:pt>
                <c:pt idx="1605">
                  <c:v>4.0078118601161938E-12</c:v>
                </c:pt>
                <c:pt idx="1606">
                  <c:v>3.9109762439488554E-12</c:v>
                </c:pt>
                <c:pt idx="1607">
                  <c:v>3.8143101457837031E-12</c:v>
                </c:pt>
                <c:pt idx="1608">
                  <c:v>3.7221498632874131E-12</c:v>
                </c:pt>
                <c:pt idx="1609">
                  <c:v>3.6301509142713834E-12</c:v>
                </c:pt>
                <c:pt idx="1610">
                  <c:v>3.5424402350196635E-12</c:v>
                </c:pt>
                <c:pt idx="1611">
                  <c:v>3.4568487963826062E-12</c:v>
                </c:pt>
                <c:pt idx="1612">
                  <c:v>3.371407191972373E-12</c:v>
                </c:pt>
                <c:pt idx="1613">
                  <c:v>3.2899482053282022E-12</c:v>
                </c:pt>
                <c:pt idx="1614">
                  <c:v>3.2086318187439919E-12</c:v>
                </c:pt>
                <c:pt idx="1615">
                  <c:v>3.1311057646110247E-12</c:v>
                </c:pt>
                <c:pt idx="1616">
                  <c:v>3.0554528730622635E-12</c:v>
                </c:pt>
                <c:pt idx="1617">
                  <c:v>2.9799324175689769E-12</c:v>
                </c:pt>
                <c:pt idx="1618">
                  <c:v>2.9079321336574594E-12</c:v>
                </c:pt>
                <c:pt idx="1619">
                  <c:v>2.8360578916380517E-12</c:v>
                </c:pt>
                <c:pt idx="1620">
                  <c:v>2.7675338633132852E-12</c:v>
                </c:pt>
                <c:pt idx="1621">
                  <c:v>2.7006654931722411E-12</c:v>
                </c:pt>
                <c:pt idx="1622">
                  <c:v>2.6339141811237086E-12</c:v>
                </c:pt>
                <c:pt idx="1623">
                  <c:v>2.5702742919364933E-12</c:v>
                </c:pt>
                <c:pt idx="1624">
                  <c:v>2.5067458091439635E-12</c:v>
                </c:pt>
                <c:pt idx="1625">
                  <c:v>2.4461785261786616E-12</c:v>
                </c:pt>
                <c:pt idx="1626">
                  <c:v>2.3870746527670764E-12</c:v>
                </c:pt>
                <c:pt idx="1627">
                  <c:v>2.3280742451146372E-12</c:v>
                </c:pt>
                <c:pt idx="1628">
                  <c:v>2.2718239739249134E-12</c:v>
                </c:pt>
                <c:pt idx="1629">
                  <c:v>2.2169328058718384E-12</c:v>
                </c:pt>
                <c:pt idx="1630">
                  <c:v>2.1621377289215423E-12</c:v>
                </c:pt>
                <c:pt idx="1631">
                  <c:v>2.1098967688848875E-12</c:v>
                </c:pt>
                <c:pt idx="1632">
                  <c:v>2.0589180401432479E-12</c:v>
                </c:pt>
                <c:pt idx="1633">
                  <c:v>2.0080285534861796E-12</c:v>
                </c:pt>
                <c:pt idx="1634">
                  <c:v>1.9595111357417374E-12</c:v>
                </c:pt>
                <c:pt idx="1635">
                  <c:v>1.9110786513725362E-12</c:v>
                </c:pt>
                <c:pt idx="1636">
                  <c:v>1.864903709731315E-12</c:v>
                </c:pt>
                <c:pt idx="1637">
                  <c:v>1.8198444339649877E-12</c:v>
                </c:pt>
                <c:pt idx="1638">
                  <c:v>1.7748640378372444E-12</c:v>
                </c:pt>
                <c:pt idx="1639">
                  <c:v>1.7319802751467997E-12</c:v>
                </c:pt>
                <c:pt idx="1640">
                  <c:v>1.6901326577966544E-12</c:v>
                </c:pt>
                <c:pt idx="1641">
                  <c:v>1.6483582978364052E-12</c:v>
                </c:pt>
                <c:pt idx="1642">
                  <c:v>1.6085311310414782E-12</c:v>
                </c:pt>
                <c:pt idx="1643">
                  <c:v>1.5696662569817E-12</c:v>
                </c:pt>
                <c:pt idx="1644">
                  <c:v>1.5317404250122588E-12</c:v>
                </c:pt>
                <c:pt idx="1645">
                  <c:v>1.4938809850535365E-12</c:v>
                </c:pt>
                <c:pt idx="1646">
                  <c:v>1.4577862553812387E-12</c:v>
                </c:pt>
                <c:pt idx="1647">
                  <c:v>1.422563636354409E-12</c:v>
                </c:pt>
                <c:pt idx="1648">
                  <c:v>1.3874026771614676E-12</c:v>
                </c:pt>
                <c:pt idx="1649">
                  <c:v>1.3538806462367897E-12</c:v>
                </c:pt>
                <c:pt idx="1650">
                  <c:v>1.3211685651383672E-12</c:v>
                </c:pt>
                <c:pt idx="1651">
                  <c:v>1.2885137489890721E-12</c:v>
                </c:pt>
                <c:pt idx="1652">
                  <c:v>1.2573810443666068E-12</c:v>
                </c:pt>
                <c:pt idx="1653">
                  <c:v>1.2270005593443276E-12</c:v>
                </c:pt>
                <c:pt idx="1654">
                  <c:v>1.1973541190051102E-12</c:v>
                </c:pt>
                <c:pt idx="1655">
                  <c:v>1.1677595769811566E-12</c:v>
                </c:pt>
                <c:pt idx="1656">
                  <c:v>1.1395445004957619E-12</c:v>
                </c:pt>
                <c:pt idx="1657">
                  <c:v>1.1120111487050404E-12</c:v>
                </c:pt>
                <c:pt idx="1658">
                  <c:v>1.084525996109756E-12</c:v>
                </c:pt>
                <c:pt idx="1659">
                  <c:v>1.0583219858547087E-12</c:v>
                </c:pt>
                <c:pt idx="1660">
                  <c:v>1.0327511094811153E-12</c:v>
                </c:pt>
                <c:pt idx="1661">
                  <c:v>1.0077980693872606E-12</c:v>
                </c:pt>
                <c:pt idx="1662">
                  <c:v>9.828887114598708E-13</c:v>
                </c:pt>
                <c:pt idx="1663">
                  <c:v>9.5914043251860924E-13</c:v>
                </c:pt>
                <c:pt idx="1664">
                  <c:v>9.3596595277363695E-13</c:v>
                </c:pt>
                <c:pt idx="1665">
                  <c:v>9.1335140825112191E-13</c:v>
                </c:pt>
                <c:pt idx="1666">
                  <c:v>8.9077645218333448E-13</c:v>
                </c:pt>
                <c:pt idx="1667">
                  <c:v>8.6925376358786621E-13</c:v>
                </c:pt>
                <c:pt idx="1668">
                  <c:v>8.4825110010446434E-13</c:v>
                </c:pt>
                <c:pt idx="1669">
                  <c:v>8.2775589703352136E-13</c:v>
                </c:pt>
                <c:pt idx="1670">
                  <c:v>8.0729657235128856E-13</c:v>
                </c:pt>
                <c:pt idx="1671">
                  <c:v>7.8779090099197255E-13</c:v>
                </c:pt>
                <c:pt idx="1672">
                  <c:v>7.687565201449714E-13</c:v>
                </c:pt>
                <c:pt idx="1673">
                  <c:v>7.5018204262228677E-13</c:v>
                </c:pt>
                <c:pt idx="1674">
                  <c:v>7.3164008111431819E-13</c:v>
                </c:pt>
                <c:pt idx="1675">
                  <c:v>7.1396240048952138E-13</c:v>
                </c:pt>
                <c:pt idx="1676">
                  <c:v>6.9671184298214094E-13</c:v>
                </c:pt>
                <c:pt idx="1677">
                  <c:v>6.798780885642625E-13</c:v>
                </c:pt>
                <c:pt idx="1678">
                  <c:v>6.6345106655757917E-13</c:v>
                </c:pt>
                <c:pt idx="1679">
                  <c:v>6.47052801283819E-13</c:v>
                </c:pt>
                <c:pt idx="1680">
                  <c:v>6.3141889458060214E-13</c:v>
                </c:pt>
                <c:pt idx="1681">
                  <c:v>6.1616272990758294E-13</c:v>
                </c:pt>
                <c:pt idx="1682">
                  <c:v>6.0127518036871709E-13</c:v>
                </c:pt>
                <c:pt idx="1683">
                  <c:v>5.8674733958942387E-13</c:v>
                </c:pt>
                <c:pt idx="1684">
                  <c:v>5.7224493088401409E-13</c:v>
                </c:pt>
                <c:pt idx="1685">
                  <c:v>5.5841851077875923E-13</c:v>
                </c:pt>
                <c:pt idx="1686">
                  <c:v>5.4492616072395274E-13</c:v>
                </c:pt>
                <c:pt idx="1687">
                  <c:v>5.3175980901355523E-13</c:v>
                </c:pt>
                <c:pt idx="1688">
                  <c:v>5.1891157896780643E-13</c:v>
                </c:pt>
                <c:pt idx="1689">
                  <c:v>5.0608584071149585E-13</c:v>
                </c:pt>
                <c:pt idx="1690">
                  <c:v>4.9385793782349921E-13</c:v>
                </c:pt>
                <c:pt idx="1691">
                  <c:v>4.8192548206524149E-13</c:v>
                </c:pt>
                <c:pt idx="1692">
                  <c:v>4.7028133492676375E-13</c:v>
                </c:pt>
                <c:pt idx="1693">
                  <c:v>4.5891853037677726E-13</c:v>
                </c:pt>
                <c:pt idx="1694">
                  <c:v>4.4783027069525695E-13</c:v>
                </c:pt>
                <c:pt idx="1695">
                  <c:v>4.3676142184317466E-13</c:v>
                </c:pt>
                <c:pt idx="1696">
                  <c:v>4.2620851594876463E-13</c:v>
                </c:pt>
                <c:pt idx="1697">
                  <c:v>4.1591058638066931E-13</c:v>
                </c:pt>
                <c:pt idx="1698">
                  <c:v>4.058614724730337E-13</c:v>
                </c:pt>
                <c:pt idx="1699">
                  <c:v>3.9605516241226914E-13</c:v>
                </c:pt>
                <c:pt idx="1700">
                  <c:v>3.8648578964053304E-13</c:v>
                </c:pt>
                <c:pt idx="1701">
                  <c:v>3.7693316877288081E-13</c:v>
                </c:pt>
                <c:pt idx="1702">
                  <c:v>3.6782581620095627E-13</c:v>
                </c:pt>
                <c:pt idx="1703">
                  <c:v>3.5893851290497734E-13</c:v>
                </c:pt>
                <c:pt idx="1704">
                  <c:v>3.5026594211660598E-13</c:v>
                </c:pt>
                <c:pt idx="1705">
                  <c:v>3.4180291552974658E-13</c:v>
                </c:pt>
                <c:pt idx="1706">
                  <c:v>3.3354437019669599E-13</c:v>
                </c:pt>
                <c:pt idx="1707">
                  <c:v>3.2548536549925326E-13</c:v>
                </c:pt>
                <c:pt idx="1708">
                  <c:v>3.176210801930439E-13</c:v>
                </c:pt>
                <c:pt idx="1709">
                  <c:v>3.0977056190754736E-13</c:v>
                </c:pt>
                <c:pt idx="1710">
                  <c:v>3.0228597323926869E-13</c:v>
                </c:pt>
                <c:pt idx="1711">
                  <c:v>2.9498222508465545E-13</c:v>
                </c:pt>
                <c:pt idx="1712">
                  <c:v>2.878549480263813E-13</c:v>
                </c:pt>
                <c:pt idx="1713">
                  <c:v>2.8089987821975224E-13</c:v>
                </c:pt>
                <c:pt idx="1714">
                  <c:v>2.7411285484187567E-13</c:v>
                </c:pt>
                <c:pt idx="1715">
                  <c:v>2.6748981760249183E-13</c:v>
                </c:pt>
                <c:pt idx="1716">
                  <c:v>2.6102680431491822E-13</c:v>
                </c:pt>
                <c:pt idx="1717">
                  <c:v>2.5471994852571289E-13</c:v>
                </c:pt>
                <c:pt idx="1718">
                  <c:v>2.4856547720158294E-13</c:v>
                </c:pt>
                <c:pt idx="1719">
                  <c:v>2.4242177974066918E-13</c:v>
                </c:pt>
                <c:pt idx="1720">
                  <c:v>2.3656445329099814E-13</c:v>
                </c:pt>
                <c:pt idx="1721">
                  <c:v>2.3084864990569172E-13</c:v>
                </c:pt>
                <c:pt idx="1722">
                  <c:v>2.2527095014451538E-13</c:v>
                </c:pt>
                <c:pt idx="1723">
                  <c:v>2.1982801718677596E-13</c:v>
                </c:pt>
                <c:pt idx="1724">
                  <c:v>2.1451659483510335E-13</c:v>
                </c:pt>
                <c:pt idx="1725">
                  <c:v>2.0933350556744148E-13</c:v>
                </c:pt>
                <c:pt idx="1726">
                  <c:v>2.0427564863612859E-13</c:v>
                </c:pt>
                <c:pt idx="1727">
                  <c:v>1.9933999821288657E-13</c:v>
                </c:pt>
                <c:pt idx="1728">
                  <c:v>1.945236015786441E-13</c:v>
                </c:pt>
                <c:pt idx="1729">
                  <c:v>1.8982357735709625E-13</c:v>
                </c:pt>
                <c:pt idx="1730">
                  <c:v>1.8523711379093243E-13</c:v>
                </c:pt>
                <c:pt idx="1731">
                  <c:v>1.8076146705973091E-13</c:v>
                </c:pt>
                <c:pt idx="1732">
                  <c:v>1.7639395963847857E-13</c:v>
                </c:pt>
                <c:pt idx="1733">
                  <c:v>1.72131978695768E-13</c:v>
                </c:pt>
                <c:pt idx="1734">
                  <c:v>1.6797297453068129E-13</c:v>
                </c:pt>
                <c:pt idx="1735">
                  <c:v>1.6382125101402775E-13</c:v>
                </c:pt>
                <c:pt idx="1736">
                  <c:v>1.5986304829969487E-13</c:v>
                </c:pt>
                <c:pt idx="1737">
                  <c:v>1.5600048255938676E-13</c:v>
                </c:pt>
                <c:pt idx="1738">
                  <c:v>1.5223124303959593E-13</c:v>
                </c:pt>
                <c:pt idx="1739">
                  <c:v>1.4855307481858776E-13</c:v>
                </c:pt>
                <c:pt idx="1740">
                  <c:v>1.4496377745741128E-13</c:v>
                </c:pt>
                <c:pt idx="1741">
                  <c:v>1.4146120368349519E-13</c:v>
                </c:pt>
                <c:pt idx="1742">
                  <c:v>1.3804325810606382E-13</c:v>
                </c:pt>
                <c:pt idx="1743">
                  <c:v>1.3470789596257739E-13</c:v>
                </c:pt>
                <c:pt idx="1744">
                  <c:v>1.314531218954733E-13</c:v>
                </c:pt>
                <c:pt idx="1745">
                  <c:v>1.2827698875845136E-13</c:v>
                </c:pt>
                <c:pt idx="1746">
                  <c:v>1.2517759645160904E-13</c:v>
                </c:pt>
                <c:pt idx="1747">
                  <c:v>1.2215309078472306E-13</c:v>
                </c:pt>
                <c:pt idx="1748">
                  <c:v>1.1920166236798579E-13</c:v>
                </c:pt>
                <c:pt idx="1749">
                  <c:v>1.163215455295579E-13</c:v>
                </c:pt>
                <c:pt idx="1750">
                  <c:v>1.1351101725925998E-13</c:v>
                </c:pt>
                <c:pt idx="1751">
                  <c:v>1.1076839617780035E-13</c:v>
                </c:pt>
                <c:pt idx="1752">
                  <c:v>1.0809204153089483E-13</c:v>
                </c:pt>
                <c:pt idx="1753">
                  <c:v>1.0548035220770303E-13</c:v>
                </c:pt>
                <c:pt idx="1754">
                  <c:v>1.0293176578296952E-13</c:v>
                </c:pt>
                <c:pt idx="1755">
                  <c:v>1.004447575823159E-13</c:v>
                </c:pt>
                <c:pt idx="1756">
                  <c:v>9.8017839770116509E-14</c:v>
                </c:pt>
                <c:pt idx="1757">
                  <c:v>9.5649560459406734E-14</c:v>
                </c:pt>
                <c:pt idx="1758">
                  <c:v>9.3338502843306243E-14</c:v>
                </c:pt>
                <c:pt idx="1759">
                  <c:v>9.113510725659446E-14</c:v>
                </c:pt>
                <c:pt idx="1760">
                  <c:v>8.8933126581431102E-14</c:v>
                </c:pt>
                <c:pt idx="1761">
                  <c:v>8.6784349540298082E-14</c:v>
                </c:pt>
                <c:pt idx="1762">
                  <c:v>8.4687490642043112E-14</c:v>
                </c:pt>
                <c:pt idx="1763">
                  <c:v>8.2641295455189228E-14</c:v>
                </c:pt>
                <c:pt idx="1764">
                  <c:v>8.0644539857475567E-14</c:v>
                </c:pt>
                <c:pt idx="1765">
                  <c:v>7.8696029303539133E-14</c:v>
                </c:pt>
                <c:pt idx="1766">
                  <c:v>7.6794598110281971E-14</c:v>
                </c:pt>
                <c:pt idx="1767">
                  <c:v>7.4939108759513226E-14</c:v>
                </c:pt>
                <c:pt idx="1768">
                  <c:v>7.3128451217432855E-14</c:v>
                </c:pt>
                <c:pt idx="1769">
                  <c:v>7.1361542270565279E-14</c:v>
                </c:pt>
                <c:pt idx="1770">
                  <c:v>6.9637324877730967E-14</c:v>
                </c:pt>
                <c:pt idx="1771">
                  <c:v>6.7954767537680433E-14</c:v>
                </c:pt>
                <c:pt idx="1772">
                  <c:v>6.6312863672006705E-14</c:v>
                </c:pt>
                <c:pt idx="1773">
                  <c:v>6.471063102296387E-14</c:v>
                </c:pt>
                <c:pt idx="1774">
                  <c:v>6.3147111065841257E-14</c:v>
                </c:pt>
                <c:pt idx="1775">
                  <c:v>6.1656428640072624E-14</c:v>
                </c:pt>
                <c:pt idx="1776">
                  <c:v>6.0166703456749219E-14</c:v>
                </c:pt>
                <c:pt idx="1777">
                  <c:v>5.8712972591792563E-14</c:v>
                </c:pt>
                <c:pt idx="1778">
                  <c:v>5.7294366360666383E-14</c:v>
                </c:pt>
                <c:pt idx="1779">
                  <c:v>5.5910036091907204E-14</c:v>
                </c:pt>
                <c:pt idx="1780">
                  <c:v>5.4559153619409876E-14</c:v>
                </c:pt>
                <c:pt idx="1781">
                  <c:v>5.3240910786985735E-14</c:v>
                </c:pt>
                <c:pt idx="1782">
                  <c:v>5.1954518964885967E-14</c:v>
                </c:pt>
                <c:pt idx="1783">
                  <c:v>5.0699208578011851E-14</c:v>
                </c:pt>
                <c:pt idx="1784">
                  <c:v>4.9474228645519608E-14</c:v>
                </c:pt>
                <c:pt idx="1785">
                  <c:v>4.8306315150736904E-14</c:v>
                </c:pt>
                <c:pt idx="1786">
                  <c:v>4.7139151632173367E-14</c:v>
                </c:pt>
                <c:pt idx="1787">
                  <c:v>4.600018878830006E-14</c:v>
                </c:pt>
                <c:pt idx="1788">
                  <c:v>4.4888745242395061E-14</c:v>
                </c:pt>
                <c:pt idx="1789">
                  <c:v>4.3804156080966724E-14</c:v>
                </c:pt>
                <c:pt idx="1790">
                  <c:v>4.2745772455976281E-14</c:v>
                </c:pt>
                <c:pt idx="1791">
                  <c:v>4.1712961196666769E-14</c:v>
                </c:pt>
                <c:pt idx="1792">
                  <c:v>4.0705104430773983E-14</c:v>
                </c:pt>
                <c:pt idx="1793">
                  <c:v>3.9744199287373979E-14</c:v>
                </c:pt>
                <c:pt idx="1794">
                  <c:v>3.878391118967902E-14</c:v>
                </c:pt>
                <c:pt idx="1795">
                  <c:v>3.7846825301290562E-14</c:v>
                </c:pt>
                <c:pt idx="1796">
                  <c:v>3.6932381016991793E-14</c:v>
                </c:pt>
                <c:pt idx="1797">
                  <c:v>3.604003127675157E-14</c:v>
                </c:pt>
                <c:pt idx="1798">
                  <c:v>3.5169242238447724E-14</c:v>
                </c:pt>
                <c:pt idx="1799">
                  <c:v>3.4339019438899648E-14</c:v>
                </c:pt>
                <c:pt idx="1800">
                  <c:v>3.3509329767326399E-14</c:v>
                </c:pt>
                <c:pt idx="1801">
                  <c:v>3.2699686822839614E-14</c:v>
                </c:pt>
                <c:pt idx="1802">
                  <c:v>3.1909606242091997E-14</c:v>
                </c:pt>
                <c:pt idx="1803">
                  <c:v>3.1138615364785568E-14</c:v>
                </c:pt>
                <c:pt idx="1804">
                  <c:v>3.0386252950907548E-14</c:v>
                </c:pt>
                <c:pt idx="1805">
                  <c:v>2.9668939799215825E-14</c:v>
                </c:pt>
                <c:pt idx="1806">
                  <c:v>2.8952087270513186E-14</c:v>
                </c:pt>
                <c:pt idx="1807">
                  <c:v>2.825255512977825E-14</c:v>
                </c:pt>
                <c:pt idx="1808">
                  <c:v>2.7569924886697335E-14</c:v>
                </c:pt>
                <c:pt idx="1809">
                  <c:v>2.6903788162401975E-14</c:v>
                </c:pt>
                <c:pt idx="1810">
                  <c:v>2.6268683823923537E-14</c:v>
                </c:pt>
                <c:pt idx="1811">
                  <c:v>2.5633987318005178E-14</c:v>
                </c:pt>
                <c:pt idx="1812">
                  <c:v>2.5014626169477576E-14</c:v>
                </c:pt>
                <c:pt idx="1813">
                  <c:v>2.4410229849774394E-14</c:v>
                </c:pt>
                <c:pt idx="1814">
                  <c:v>2.3820436782936153E-14</c:v>
                </c:pt>
                <c:pt idx="1815">
                  <c:v>2.3258119586042818E-14</c:v>
                </c:pt>
                <c:pt idx="1816">
                  <c:v>2.2696163481411149E-14</c:v>
                </c:pt>
                <c:pt idx="1817">
                  <c:v>2.2147785201175876E-14</c:v>
                </c:pt>
                <c:pt idx="1818">
                  <c:v>2.1612656681786007E-14</c:v>
                </c:pt>
                <c:pt idx="1819">
                  <c:v>2.1090457786268823E-14</c:v>
                </c:pt>
                <c:pt idx="1820">
                  <c:v>2.0592585844975632E-14</c:v>
                </c:pt>
                <c:pt idx="1821">
                  <c:v>2.0095033612391877E-14</c:v>
                </c:pt>
                <c:pt idx="1822">
                  <c:v>1.9609503096070957E-14</c:v>
                </c:pt>
                <c:pt idx="1823">
                  <c:v>1.9135703830706295E-14</c:v>
                </c:pt>
                <c:pt idx="1824">
                  <c:v>1.8683976793258801E-14</c:v>
                </c:pt>
                <c:pt idx="1825">
                  <c:v>1.823253983254803E-14</c:v>
                </c:pt>
                <c:pt idx="1826">
                  <c:v>1.7792010363949508E-14</c:v>
                </c:pt>
                <c:pt idx="1827">
                  <c:v>1.7362124843724822E-14</c:v>
                </c:pt>
                <c:pt idx="1828">
                  <c:v>1.6952265802801326E-14</c:v>
                </c:pt>
                <c:pt idx="1829">
                  <c:v>1.6542669953060224E-14</c:v>
                </c:pt>
                <c:pt idx="1830">
                  <c:v>1.6142970642346918E-14</c:v>
                </c:pt>
                <c:pt idx="1831">
                  <c:v>1.5752928753285499E-14</c:v>
                </c:pt>
                <c:pt idx="1832">
                  <c:v>1.5381057203652381E-14</c:v>
                </c:pt>
                <c:pt idx="1833">
                  <c:v>1.5009424451515867E-14</c:v>
                </c:pt>
                <c:pt idx="1834">
                  <c:v>1.4646770984784154E-14</c:v>
                </c:pt>
                <c:pt idx="1835">
                  <c:v>1.4292879848504126E-14</c:v>
                </c:pt>
                <c:pt idx="1836">
                  <c:v>1.3955474946772878E-14</c:v>
                </c:pt>
                <c:pt idx="1837">
                  <c:v>1.3618286709763314E-14</c:v>
                </c:pt>
                <c:pt idx="1838">
                  <c:v>1.328924551953019E-14</c:v>
                </c:pt>
                <c:pt idx="1839">
                  <c:v>1.2975532913944273E-14</c:v>
                </c:pt>
                <c:pt idx="1840">
                  <c:v>1.2662021759060724E-14</c:v>
                </c:pt>
                <c:pt idx="1841">
                  <c:v>1.2356085571994464E-14</c:v>
                </c:pt>
                <c:pt idx="1842">
                  <c:v>1.2057541328516492E-14</c:v>
                </c:pt>
                <c:pt idx="1843">
                  <c:v>1.1772904950810331E-14</c:v>
                </c:pt>
                <c:pt idx="1844">
                  <c:v>1.1488451352492437E-14</c:v>
                </c:pt>
                <c:pt idx="1845">
                  <c:v>1.1210870641531903E-14</c:v>
                </c:pt>
                <c:pt idx="1846">
                  <c:v>1.0946221197387683E-14</c:v>
                </c:pt>
                <c:pt idx="1847">
                  <c:v>1.0681741698012612E-14</c:v>
                </c:pt>
                <c:pt idx="1848">
                  <c:v>1.0423652477467864E-14</c:v>
                </c:pt>
                <c:pt idx="1849">
                  <c:v>1.0177586500763532E-14</c:v>
                </c:pt>
                <c:pt idx="1850">
                  <c:v>9.9316785354457064E-15</c:v>
                </c:pt>
                <c:pt idx="1851">
                  <c:v>9.6917121288070675E-15</c:v>
                </c:pt>
                <c:pt idx="1852">
                  <c:v>9.462924703663292E-15</c:v>
                </c:pt>
                <c:pt idx="1853">
                  <c:v>9.2342841944759943E-15</c:v>
                </c:pt>
                <c:pt idx="1854">
                  <c:v>9.0111680325784996E-15</c:v>
                </c:pt>
                <c:pt idx="1855">
                  <c:v>8.7984458732415951E-15</c:v>
                </c:pt>
                <c:pt idx="1856">
                  <c:v>8.5858603135428944E-15</c:v>
                </c:pt>
                <c:pt idx="1857">
                  <c:v>8.3784111859871657E-15</c:v>
                </c:pt>
                <c:pt idx="1858">
                  <c:v>8.1806262026362679E-15</c:v>
                </c:pt>
                <c:pt idx="1859">
                  <c:v>7.9829682270086441E-15</c:v>
                </c:pt>
                <c:pt idx="1860">
                  <c:v>7.7900860074615823E-15</c:v>
                </c:pt>
                <c:pt idx="1861">
                  <c:v>7.6061893238200905E-15</c:v>
                </c:pt>
                <c:pt idx="1862">
                  <c:v>7.4224107295234536E-15</c:v>
                </c:pt>
                <c:pt idx="1863">
                  <c:v>7.243072541622772E-15</c:v>
                </c:pt>
                <c:pt idx="1864">
                  <c:v>7.0720889326480573E-15</c:v>
                </c:pt>
                <c:pt idx="1865">
                  <c:v>6.9012151208810249E-15</c:v>
                </c:pt>
                <c:pt idx="1866">
                  <c:v>6.7344699138058263E-15</c:v>
                </c:pt>
                <c:pt idx="1867">
                  <c:v>6.5754926339598674E-15</c:v>
                </c:pt>
                <c:pt idx="1868">
                  <c:v>6.4166174414514979E-15</c:v>
                </c:pt>
                <c:pt idx="1869">
                  <c:v>6.2651435467411076E-15</c:v>
                </c:pt>
                <c:pt idx="1870">
                  <c:v>6.1137669210659717E-15</c:v>
                </c:pt>
                <c:pt idx="1871">
                  <c:v>5.9660478145888169E-15</c:v>
                </c:pt>
                <c:pt idx="1872">
                  <c:v>5.8252102928337814E-15</c:v>
                </c:pt>
                <c:pt idx="1873">
                  <c:v>5.6844632099619275E-15</c:v>
                </c:pt>
                <c:pt idx="1874">
                  <c:v>5.5502729158377249E-15</c:v>
                </c:pt>
                <c:pt idx="1875">
                  <c:v>5.4161687920761786E-15</c:v>
                </c:pt>
                <c:pt idx="1876">
                  <c:v>5.2853048542086455E-15</c:v>
                </c:pt>
                <c:pt idx="1877">
                  <c:v>5.1605372927476054E-15</c:v>
                </c:pt>
                <c:pt idx="1878">
                  <c:v>5.035849850836785E-15</c:v>
                </c:pt>
                <c:pt idx="1879">
                  <c:v>4.9169710494989855E-15</c:v>
                </c:pt>
                <c:pt idx="1880">
                  <c:v>4.7981685862413546E-15</c:v>
                </c:pt>
                <c:pt idx="1881">
                  <c:v>4.6822365944861399E-15</c:v>
                </c:pt>
                <c:pt idx="1882">
                  <c:v>4.5717053653153569E-15</c:v>
                </c:pt>
                <c:pt idx="1883">
                  <c:v>4.4612451138272137E-15</c:v>
                </c:pt>
                <c:pt idx="1884">
                  <c:v>4.3559307205639247E-15</c:v>
                </c:pt>
                <c:pt idx="1885">
                  <c:v>4.2506839549895018E-15</c:v>
                </c:pt>
                <c:pt idx="1886">
                  <c:v>4.1503401742171237E-15</c:v>
                </c:pt>
                <c:pt idx="1887">
                  <c:v>4.0500608292524352E-15</c:v>
                </c:pt>
                <c:pt idx="1888">
                  <c:v>3.9522044054470299E-15</c:v>
                </c:pt>
                <c:pt idx="1889">
                  <c:v>3.8589066828623432E-15</c:v>
                </c:pt>
                <c:pt idx="1890">
                  <c:v>3.7656688714556461E-15</c:v>
                </c:pt>
                <c:pt idx="1891">
                  <c:v>3.6767746003924748E-15</c:v>
                </c:pt>
                <c:pt idx="1892">
                  <c:v>3.5879374128287118E-15</c:v>
                </c:pt>
                <c:pt idx="1893">
                  <c:v>3.5032387598613233E-15</c:v>
                </c:pt>
                <c:pt idx="1894">
                  <c:v>3.4185944961750945E-15</c:v>
                </c:pt>
                <c:pt idx="1895">
                  <c:v>3.337893437167593E-15</c:v>
                </c:pt>
                <c:pt idx="1896">
                  <c:v>3.2572442003843903E-15</c:v>
                </c:pt>
                <c:pt idx="1897">
                  <c:v>3.1803520575136778E-15</c:v>
                </c:pt>
                <c:pt idx="1898">
                  <c:v>3.1035092909698756E-15</c:v>
                </c:pt>
                <c:pt idx="1899">
                  <c:v>3.0285231776089038E-15</c:v>
                </c:pt>
                <c:pt idx="1900">
                  <c:v>2.957030338099824E-15</c:v>
                </c:pt>
                <c:pt idx="1901">
                  <c:v>2.885583407752374E-15</c:v>
                </c:pt>
                <c:pt idx="1902">
                  <c:v>2.8174648762562753E-15</c:v>
                </c:pt>
                <c:pt idx="1903">
                  <c:v>2.7493900871083498E-15</c:v>
                </c:pt>
                <c:pt idx="1904">
                  <c:v>2.6844866035560826E-15</c:v>
                </c:pt>
                <c:pt idx="1905">
                  <c:v>2.6196247978073517E-15</c:v>
                </c:pt>
                <c:pt idx="1906">
                  <c:v>2.557784618861911E-15</c:v>
                </c:pt>
                <c:pt idx="1907">
                  <c:v>2.4959841506174971E-15</c:v>
                </c:pt>
                <c:pt idx="1908">
                  <c:v>2.4370626949004932E-15</c:v>
                </c:pt>
                <c:pt idx="1909">
                  <c:v>2.3781790756249416E-15</c:v>
                </c:pt>
                <c:pt idx="1910">
                  <c:v>2.3220385856876169E-15</c:v>
                </c:pt>
                <c:pt idx="1911">
                  <c:v>2.2659341463931857E-15</c:v>
                </c:pt>
                <c:pt idx="1912">
                  <c:v>2.2124433666415114E-15</c:v>
                </c:pt>
                <c:pt idx="1913">
                  <c:v>2.1589869360201026E-15</c:v>
                </c:pt>
                <c:pt idx="1914">
                  <c:v>2.1080208058414221E-15</c:v>
                </c:pt>
                <c:pt idx="1915">
                  <c:v>2.0570874035880283E-15</c:v>
                </c:pt>
                <c:pt idx="1916">
                  <c:v>2.0085267649611633E-15</c:v>
                </c:pt>
                <c:pt idx="1917">
                  <c:v>1.9611124731641846E-15</c:v>
                </c:pt>
                <c:pt idx="1918">
                  <c:v>1.913728628477724E-15</c:v>
                </c:pt>
                <c:pt idx="1919">
                  <c:v>1.8685521891123867E-15</c:v>
                </c:pt>
                <c:pt idx="1920">
                  <c:v>1.8234047598195902E-15</c:v>
                </c:pt>
                <c:pt idx="1921">
                  <c:v>1.7803605510719893E-15</c:v>
                </c:pt>
                <c:pt idx="1922">
                  <c:v>1.7373439831839756E-15</c:v>
                </c:pt>
                <c:pt idx="1923">
                  <c:v>1.6963313683622842E-15</c:v>
                </c:pt>
                <c:pt idx="1924">
                  <c:v>1.6553450898111298E-15</c:v>
                </c:pt>
                <c:pt idx="1925">
                  <c:v>1.6162681820585166E-15</c:v>
                </c:pt>
                <c:pt idx="1926">
                  <c:v>1.5772163675612254E-15</c:v>
                </c:pt>
                <c:pt idx="1927">
                  <c:v>1.5399838056740226E-15</c:v>
                </c:pt>
                <c:pt idx="1928">
                  <c:v>1.5036301743464862E-15</c:v>
                </c:pt>
                <c:pt idx="1929">
                  <c:v>1.4672998875209908E-15</c:v>
                </c:pt>
                <c:pt idx="1930">
                  <c:v>1.4326620692781569E-15</c:v>
                </c:pt>
                <c:pt idx="1931">
                  <c:v>1.3980464937271378E-15</c:v>
                </c:pt>
                <c:pt idx="1932">
                  <c:v>1.3650435058876211E-15</c:v>
                </c:pt>
                <c:pt idx="1933">
                  <c:v>1.3320617109328176E-15</c:v>
                </c:pt>
                <c:pt idx="1934">
                  <c:v>1.3006163930233969E-15</c:v>
                </c:pt>
                <c:pt idx="1935">
                  <c:v>1.2699133890851E-15</c:v>
                </c:pt>
                <c:pt idx="1936">
                  <c:v>1.2392301010957179E-15</c:v>
                </c:pt>
                <c:pt idx="1937">
                  <c:v>1.2099762128020817E-15</c:v>
                </c:pt>
                <c:pt idx="1938">
                  <c:v>1.1807411099070283E-15</c:v>
                </c:pt>
                <c:pt idx="1939">
                  <c:v>1.1528679421213193E-15</c:v>
                </c:pt>
                <c:pt idx="1940">
                  <c:v>1.1256527623364588E-15</c:v>
                </c:pt>
                <c:pt idx="1941">
                  <c:v>1.0984550587925222E-15</c:v>
                </c:pt>
                <c:pt idx="1942">
                  <c:v>1.0725243768658163E-15</c:v>
                </c:pt>
                <c:pt idx="1943">
                  <c:v>1.0466103463391375E-15</c:v>
                </c:pt>
                <c:pt idx="1944">
                  <c:v>1.0219035367387948E-15</c:v>
                </c:pt>
                <c:pt idx="1945">
                  <c:v>9.9777996849734325E-16</c:v>
                </c:pt>
                <c:pt idx="1946">
                  <c:v>9.7367189121698514E-16</c:v>
                </c:pt>
                <c:pt idx="1947">
                  <c:v>9.5068690342888553E-16</c:v>
                </c:pt>
                <c:pt idx="1948">
                  <c:v>9.282445108090201E-16</c:v>
                </c:pt>
                <c:pt idx="1949">
                  <c:v>9.0581652958249244E-16</c:v>
                </c:pt>
                <c:pt idx="1950">
                  <c:v>8.8443336954828655E-16</c:v>
                </c:pt>
                <c:pt idx="1951">
                  <c:v>8.6355499113166622E-16</c:v>
                </c:pt>
                <c:pt idx="1952">
                  <c:v>8.4269001977590216E-16</c:v>
                </c:pt>
                <c:pt idx="1953">
                  <c:v>8.2279705584378911E-16</c:v>
                </c:pt>
                <c:pt idx="1954">
                  <c:v>8.0291686618813162E-16</c:v>
                </c:pt>
                <c:pt idx="1955">
                  <c:v>7.8396280729964216E-16</c:v>
                </c:pt>
                <c:pt idx="1956">
                  <c:v>7.6545618744685613E-16</c:v>
                </c:pt>
                <c:pt idx="1957">
                  <c:v>7.4696145162900058E-16</c:v>
                </c:pt>
                <c:pt idx="1958">
                  <c:v>7.2932830436579456E-16</c:v>
                </c:pt>
                <c:pt idx="1959">
                  <c:v>7.1211141403490371E-16</c:v>
                </c:pt>
                <c:pt idx="1960">
                  <c:v>6.9490557953850502E-16</c:v>
                </c:pt>
                <c:pt idx="1961">
                  <c:v>6.7850128934213206E-16</c:v>
                </c:pt>
                <c:pt idx="1962">
                  <c:v>6.6248424706082959E-16</c:v>
                </c:pt>
                <c:pt idx="1963">
                  <c:v>6.4647749013102779E-16</c:v>
                </c:pt>
                <c:pt idx="1964">
                  <c:v>6.3121641774105655E-16</c:v>
                </c:pt>
                <c:pt idx="1965">
                  <c:v>6.1631560589232191E-16</c:v>
                </c:pt>
                <c:pt idx="1966">
                  <c:v>6.014243626071724E-16</c:v>
                </c:pt>
                <c:pt idx="1967">
                  <c:v>5.8722683697796583E-16</c:v>
                </c:pt>
                <c:pt idx="1968">
                  <c:v>5.7336446527088852E-16</c:v>
                </c:pt>
                <c:pt idx="1969">
                  <c:v>5.5982933567409751E-16</c:v>
                </c:pt>
                <c:pt idx="1970">
                  <c:v>5.4630289766735457E-16</c:v>
                </c:pt>
                <c:pt idx="1971">
                  <c:v>5.3340659702978254E-16</c:v>
                </c:pt>
                <c:pt idx="1972">
                  <c:v>5.2081473294352443E-16</c:v>
                </c:pt>
                <c:pt idx="1973">
                  <c:v>5.0823095472890736E-16</c:v>
                </c:pt>
                <c:pt idx="1974">
                  <c:v>4.9623339950177937E-16</c:v>
                </c:pt>
                <c:pt idx="1975">
                  <c:v>4.8451906459031436E-16</c:v>
                </c:pt>
                <c:pt idx="1976">
                  <c:v>4.7308126415347125E-16</c:v>
                </c:pt>
                <c:pt idx="1977">
                  <c:v>4.6165080850573629E-16</c:v>
                </c:pt>
                <c:pt idx="1978">
                  <c:v>4.507528476098868E-16</c:v>
                </c:pt>
                <c:pt idx="1979">
                  <c:v>4.4011214945354074E-16</c:v>
                </c:pt>
                <c:pt idx="1980">
                  <c:v>4.2947828422668616E-16</c:v>
                </c:pt>
                <c:pt idx="1981">
                  <c:v>4.1933980410083407E-16</c:v>
                </c:pt>
                <c:pt idx="1982">
                  <c:v>4.094406580299031E-16</c:v>
                </c:pt>
                <c:pt idx="1983">
                  <c:v>3.9977519617395311E-16</c:v>
                </c:pt>
                <c:pt idx="1984">
                  <c:v>3.9011594099903564E-16</c:v>
                </c:pt>
                <c:pt idx="1985">
                  <c:v>3.8090666812109161E-16</c:v>
                </c:pt>
                <c:pt idx="1986">
                  <c:v>3.7191479396497755E-16</c:v>
                </c:pt>
                <c:pt idx="1987">
                  <c:v>3.6313518650726026E-16</c:v>
                </c:pt>
                <c:pt idx="1988">
                  <c:v>3.5436121687874273E-16</c:v>
                </c:pt>
                <c:pt idx="1989">
                  <c:v>3.4599598797976625E-16</c:v>
                </c:pt>
                <c:pt idx="1990">
                  <c:v>3.3782823287644672E-16</c:v>
                </c:pt>
                <c:pt idx="1991">
                  <c:v>3.2985328990316764E-16</c:v>
                </c:pt>
                <c:pt idx="1992">
                  <c:v>3.2188346804340273E-16</c:v>
                </c:pt>
                <c:pt idx="1993">
                  <c:v>3.1428492519862413E-16</c:v>
                </c:pt>
                <c:pt idx="1994">
                  <c:v>3.0686575737336723E-16</c:v>
                </c:pt>
                <c:pt idx="1995">
                  <c:v>2.9962173015081597E-16</c:v>
                </c:pt>
                <c:pt idx="1996">
                  <c:v>2.9254870907391317E-16</c:v>
                </c:pt>
                <c:pt idx="1997">
                  <c:v>2.8548022994093563E-16</c:v>
                </c:pt>
                <c:pt idx="1998">
                  <c:v>2.7874104022197277E-16</c:v>
                </c:pt>
                <c:pt idx="1999">
                  <c:v>2.7216093920094376E-16</c:v>
                </c:pt>
                <c:pt idx="2000">
                  <c:v>2.6573617135013061E-16</c:v>
                </c:pt>
                <c:pt idx="2001">
                  <c:v>2.5946306979668887E-16</c:v>
                </c:pt>
                <c:pt idx="2002">
                  <c:v>2.5319399651845809E-16</c:v>
                </c:pt>
                <c:pt idx="2003">
                  <c:v>2.472169718446506E-16</c:v>
                </c:pt>
                <c:pt idx="2004">
                  <c:v>2.4138104381785101E-16</c:v>
                </c:pt>
                <c:pt idx="2005">
                  <c:v>2.3568288163973332E-16</c:v>
                </c:pt>
                <c:pt idx="2006">
                  <c:v>2.3011923314046071E-16</c:v>
                </c:pt>
                <c:pt idx="2007">
                  <c:v>2.2455915734077843E-16</c:v>
                </c:pt>
                <c:pt idx="2008">
                  <c:v>2.1925810106531221E-16</c:v>
                </c:pt>
                <c:pt idx="2009">
                  <c:v>2.1408218418726715E-16</c:v>
                </c:pt>
                <c:pt idx="2010">
                  <c:v>2.0902845260316686E-16</c:v>
                </c:pt>
                <c:pt idx="2011">
                  <c:v>2.0409402194558535E-16</c:v>
                </c:pt>
                <c:pt idx="2012">
                  <c:v>1.9927607593691506E-16</c:v>
                </c:pt>
                <c:pt idx="2013">
                  <c:v>1.9446122377461802E-16</c:v>
                </c:pt>
                <c:pt idx="2014">
                  <c:v>1.8987067443860967E-16</c:v>
                </c:pt>
                <c:pt idx="2015">
                  <c:v>1.8538849191628715E-16</c:v>
                </c:pt>
                <c:pt idx="2016">
                  <c:v>1.8101211804621061E-16</c:v>
                </c:pt>
                <c:pt idx="2017">
                  <c:v>1.7673905505618461E-16</c:v>
                </c:pt>
                <c:pt idx="2018">
                  <c:v>1.725668641376719E-16</c:v>
                </c:pt>
                <c:pt idx="2019">
                  <c:v>1.6839735239358717E-16</c:v>
                </c:pt>
                <c:pt idx="2020">
                  <c:v>1.6442207989858169E-16</c:v>
                </c:pt>
                <c:pt idx="2021">
                  <c:v>1.6054064968307335E-16</c:v>
                </c:pt>
                <c:pt idx="2022">
                  <c:v>1.5675084645906658E-16</c:v>
                </c:pt>
                <c:pt idx="2023">
                  <c:v>1.5305050723377315E-16</c:v>
                </c:pt>
                <c:pt idx="2024">
                  <c:v>1.4943752007509918E-16</c:v>
                </c:pt>
                <c:pt idx="2025">
                  <c:v>1.459098229062748E-16</c:v>
                </c:pt>
                <c:pt idx="2026">
                  <c:v>1.4246540232895626E-16</c:v>
                </c:pt>
                <c:pt idx="2027">
                  <c:v>1.3902319358798893E-16</c:v>
                </c:pt>
                <c:pt idx="2028">
                  <c:v>1.3574134224185574E-16</c:v>
                </c:pt>
                <c:pt idx="2029">
                  <c:v>1.3253696392723723E-16</c:v>
                </c:pt>
                <c:pt idx="2030">
                  <c:v>1.2940822977683469E-16</c:v>
                </c:pt>
                <c:pt idx="2031">
                  <c:v>1.2635335409650433E-16</c:v>
                </c:pt>
                <c:pt idx="2032">
                  <c:v>1.2337059334610039E-16</c:v>
                </c:pt>
                <c:pt idx="2033">
                  <c:v>1.2045824514436183E-16</c:v>
                </c:pt>
                <c:pt idx="2034">
                  <c:v>1.1761464729728997E-16</c:v>
                </c:pt>
                <c:pt idx="2035">
                  <c:v>1.1483817684947733E-16</c:v>
                </c:pt>
                <c:pt idx="2036">
                  <c:v>1.1206348931351342E-16</c:v>
                </c:pt>
                <c:pt idx="2037">
                  <c:v>1.0941806228969124E-16</c:v>
                </c:pt>
                <c:pt idx="2038">
                  <c:v>1.0683508454512209E-16</c:v>
                </c:pt>
                <c:pt idx="2039">
                  <c:v>1.0431308187075001E-16</c:v>
                </c:pt>
                <c:pt idx="2040">
                  <c:v>1.0185061485843835E-16</c:v>
                </c:pt>
                <c:pt idx="2041">
                  <c:v>9.9446278079438203E-17</c:v>
                </c:pt>
                <c:pt idx="2042">
                  <c:v>9.7098699282261625E-17</c:v>
                </c:pt>
                <c:pt idx="2043">
                  <c:v>9.4806538609478618E-17</c:v>
                </c:pt>
                <c:pt idx="2044">
                  <c:v>9.2568487833002798E-17</c:v>
                </c:pt>
                <c:pt idx="2045">
                  <c:v>9.0383269607441223E-17</c:v>
                </c:pt>
                <c:pt idx="2046">
                  <c:v>8.8249636741057651E-17</c:v>
                </c:pt>
                <c:pt idx="2047">
                  <c:v>8.6166371483947132E-17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-4.3753668731238454E-2</c:v>
                </c:pt>
                <c:pt idx="1">
                  <c:v>-0.52345614658883677</c:v>
                </c:pt>
                <c:pt idx="2">
                  <c:v>0.25210857575489459</c:v>
                </c:pt>
                <c:pt idx="3">
                  <c:v>-9.0891896780794339E-3</c:v>
                </c:pt>
                <c:pt idx="4">
                  <c:v>-7.6894495485907521</c:v>
                </c:pt>
                <c:pt idx="5">
                  <c:v>-3.6725859497862712</c:v>
                </c:pt>
                <c:pt idx="6">
                  <c:v>13.683386957475445</c:v>
                </c:pt>
                <c:pt idx="7">
                  <c:v>5.7902869612244068</c:v>
                </c:pt>
                <c:pt idx="8">
                  <c:v>6.0269072787812217</c:v>
                </c:pt>
                <c:pt idx="9">
                  <c:v>2.6683492545478549</c:v>
                </c:pt>
                <c:pt idx="10">
                  <c:v>-3.1564247911464256</c:v>
                </c:pt>
                <c:pt idx="11">
                  <c:v>17.873914078839665</c:v>
                </c:pt>
                <c:pt idx="12">
                  <c:v>-2.5059648046433791</c:v>
                </c:pt>
                <c:pt idx="13">
                  <c:v>0.55844756009854302</c:v>
                </c:pt>
                <c:pt idx="14">
                  <c:v>0.59772053693176375</c:v>
                </c:pt>
                <c:pt idx="15">
                  <c:v>0.6249572330402523</c:v>
                </c:pt>
                <c:pt idx="16">
                  <c:v>-0.53485640783273736</c:v>
                </c:pt>
                <c:pt idx="17">
                  <c:v>2.634367524757347</c:v>
                </c:pt>
                <c:pt idx="18">
                  <c:v>-2.5877208519912682</c:v>
                </c:pt>
                <c:pt idx="19">
                  <c:v>-0.92212791550941442</c:v>
                </c:pt>
                <c:pt idx="20">
                  <c:v>7.5181610466965543</c:v>
                </c:pt>
                <c:pt idx="21">
                  <c:v>-1.6932588999129603</c:v>
                </c:pt>
                <c:pt idx="22">
                  <c:v>4.4609395846585738</c:v>
                </c:pt>
                <c:pt idx="23">
                  <c:v>2.9110239664795179</c:v>
                </c:pt>
                <c:pt idx="24">
                  <c:v>-6.0727956766692861</c:v>
                </c:pt>
                <c:pt idx="25">
                  <c:v>-0.5987101657800703</c:v>
                </c:pt>
                <c:pt idx="26">
                  <c:v>-11.222058848666679</c:v>
                </c:pt>
                <c:pt idx="27">
                  <c:v>-8.7242206455066462</c:v>
                </c:pt>
                <c:pt idx="28">
                  <c:v>-3.3100134273422159</c:v>
                </c:pt>
                <c:pt idx="29">
                  <c:v>-9.8575242620116761</c:v>
                </c:pt>
                <c:pt idx="30">
                  <c:v>1.7339372998590512</c:v>
                </c:pt>
                <c:pt idx="31">
                  <c:v>-0.40551965221655145</c:v>
                </c:pt>
                <c:pt idx="32">
                  <c:v>2.5990225933658264</c:v>
                </c:pt>
                <c:pt idx="33">
                  <c:v>4.9945990842680192</c:v>
                </c:pt>
                <c:pt idx="34">
                  <c:v>-1.7624662869434455</c:v>
                </c:pt>
                <c:pt idx="35">
                  <c:v>-1.9592648977445803</c:v>
                </c:pt>
                <c:pt idx="36">
                  <c:v>1.4801295183915288</c:v>
                </c:pt>
                <c:pt idx="37">
                  <c:v>2.2997012843741986</c:v>
                </c:pt>
                <c:pt idx="38">
                  <c:v>-3.7172409219543883</c:v>
                </c:pt>
                <c:pt idx="39">
                  <c:v>3.0772218155656108</c:v>
                </c:pt>
                <c:pt idx="40">
                  <c:v>-11.549092541003667</c:v>
                </c:pt>
                <c:pt idx="41">
                  <c:v>-2.6054230389910282</c:v>
                </c:pt>
                <c:pt idx="42">
                  <c:v>-2.5775808392173549</c:v>
                </c:pt>
                <c:pt idx="43">
                  <c:v>6.8120222879444139</c:v>
                </c:pt>
                <c:pt idx="44">
                  <c:v>7.1546471564652574</c:v>
                </c:pt>
                <c:pt idx="45">
                  <c:v>2.2270891770652663</c:v>
                </c:pt>
                <c:pt idx="46">
                  <c:v>-1.9118351324128058</c:v>
                </c:pt>
                <c:pt idx="47">
                  <c:v>-5.9199014457888488</c:v>
                </c:pt>
                <c:pt idx="48">
                  <c:v>0.76519691239342225</c:v>
                </c:pt>
                <c:pt idx="49">
                  <c:v>-1.2230450042204641</c:v>
                </c:pt>
                <c:pt idx="50">
                  <c:v>-1.6291065302650489</c:v>
                </c:pt>
                <c:pt idx="51">
                  <c:v>0.74062744210042442</c:v>
                </c:pt>
                <c:pt idx="52">
                  <c:v>-1.7619980258354979</c:v>
                </c:pt>
                <c:pt idx="53">
                  <c:v>-1.0608063839563493</c:v>
                </c:pt>
                <c:pt idx="54">
                  <c:v>-1.511018583986758</c:v>
                </c:pt>
                <c:pt idx="55">
                  <c:v>5.1415589513135291</c:v>
                </c:pt>
                <c:pt idx="56">
                  <c:v>3.5458488026804553</c:v>
                </c:pt>
                <c:pt idx="57">
                  <c:v>4.3791835283020539</c:v>
                </c:pt>
                <c:pt idx="58">
                  <c:v>8.3374359127500082</c:v>
                </c:pt>
                <c:pt idx="59">
                  <c:v>-4.583353634227012</c:v>
                </c:pt>
                <c:pt idx="60">
                  <c:v>6.7134750801544101</c:v>
                </c:pt>
                <c:pt idx="61">
                  <c:v>4.1104226274178446</c:v>
                </c:pt>
                <c:pt idx="62">
                  <c:v>5.9951097101545239</c:v>
                </c:pt>
                <c:pt idx="63">
                  <c:v>0.10595288717123345</c:v>
                </c:pt>
                <c:pt idx="64">
                  <c:v>8.7048884965772344E-2</c:v>
                </c:pt>
                <c:pt idx="65">
                  <c:v>5.976049156255975</c:v>
                </c:pt>
                <c:pt idx="66">
                  <c:v>-2.4667584785171504</c:v>
                </c:pt>
                <c:pt idx="67">
                  <c:v>2.3803753344621486</c:v>
                </c:pt>
                <c:pt idx="68">
                  <c:v>5.9852892699965325</c:v>
                </c:pt>
                <c:pt idx="69">
                  <c:v>0.35509492973252949</c:v>
                </c:pt>
                <c:pt idx="70">
                  <c:v>8.547280455302344</c:v>
                </c:pt>
                <c:pt idx="71">
                  <c:v>2.4075422797109655E-2</c:v>
                </c:pt>
                <c:pt idx="72">
                  <c:v>6.9828817927490459</c:v>
                </c:pt>
                <c:pt idx="73">
                  <c:v>0.60938911664720086</c:v>
                </c:pt>
                <c:pt idx="74">
                  <c:v>-2.9663184008435217</c:v>
                </c:pt>
                <c:pt idx="75">
                  <c:v>7.8535124838740176</c:v>
                </c:pt>
                <c:pt idx="76">
                  <c:v>1.2937731925335287</c:v>
                </c:pt>
                <c:pt idx="77">
                  <c:v>-5.8913167166392482</c:v>
                </c:pt>
                <c:pt idx="78">
                  <c:v>4.2002484459849239</c:v>
                </c:pt>
                <c:pt idx="79">
                  <c:v>3.5251213781336306</c:v>
                </c:pt>
                <c:pt idx="80">
                  <c:v>-5.056622668705443</c:v>
                </c:pt>
                <c:pt idx="81">
                  <c:v>-3.3085065746229159</c:v>
                </c:pt>
                <c:pt idx="82">
                  <c:v>7.2577478784946212</c:v>
                </c:pt>
                <c:pt idx="83">
                  <c:v>-2.3512441148882357</c:v>
                </c:pt>
                <c:pt idx="84">
                  <c:v>3.1587017854818784</c:v>
                </c:pt>
                <c:pt idx="85">
                  <c:v>1.3288074705927329</c:v>
                </c:pt>
                <c:pt idx="86">
                  <c:v>2.3698458388683354</c:v>
                </c:pt>
                <c:pt idx="87">
                  <c:v>-3.6919776838127318</c:v>
                </c:pt>
                <c:pt idx="88">
                  <c:v>4.2983400991648706</c:v>
                </c:pt>
                <c:pt idx="89">
                  <c:v>3.597521908548222</c:v>
                </c:pt>
                <c:pt idx="90">
                  <c:v>-5.4721718792017873</c:v>
                </c:pt>
                <c:pt idx="91">
                  <c:v>-2.7512545811319069</c:v>
                </c:pt>
                <c:pt idx="92">
                  <c:v>-5.6703868607430765</c:v>
                </c:pt>
                <c:pt idx="93">
                  <c:v>-3.7656610759735658</c:v>
                </c:pt>
                <c:pt idx="94">
                  <c:v>-0.57850271465176173</c:v>
                </c:pt>
                <c:pt idx="95">
                  <c:v>-3.1241613794977896</c:v>
                </c:pt>
                <c:pt idx="96">
                  <c:v>-12.619870107444129</c:v>
                </c:pt>
                <c:pt idx="97">
                  <c:v>1.6826837168294715</c:v>
                </c:pt>
                <c:pt idx="98">
                  <c:v>-5.4690968679054146</c:v>
                </c:pt>
                <c:pt idx="99">
                  <c:v>0.92763204273478972</c:v>
                </c:pt>
                <c:pt idx="100">
                  <c:v>4.2090234948889096</c:v>
                </c:pt>
                <c:pt idx="101">
                  <c:v>4.2627903955508044</c:v>
                </c:pt>
                <c:pt idx="102">
                  <c:v>2.9039985058174178</c:v>
                </c:pt>
                <c:pt idx="103">
                  <c:v>-9.5649084850380994</c:v>
                </c:pt>
                <c:pt idx="104">
                  <c:v>12.154889396767175</c:v>
                </c:pt>
                <c:pt idx="105">
                  <c:v>-4.2518081210412042</c:v>
                </c:pt>
                <c:pt idx="106">
                  <c:v>10.083245653313554</c:v>
                </c:pt>
                <c:pt idx="107">
                  <c:v>-3.9255040914936448</c:v>
                </c:pt>
                <c:pt idx="108">
                  <c:v>3.9601540571756431</c:v>
                </c:pt>
                <c:pt idx="109">
                  <c:v>-8.0126906579090722</c:v>
                </c:pt>
                <c:pt idx="110">
                  <c:v>-3.0565110782992093</c:v>
                </c:pt>
                <c:pt idx="111">
                  <c:v>-6.9391002910442898</c:v>
                </c:pt>
                <c:pt idx="112">
                  <c:v>-6.3973632336672646</c:v>
                </c:pt>
                <c:pt idx="113">
                  <c:v>3.3559956119130656</c:v>
                </c:pt>
                <c:pt idx="114">
                  <c:v>7.1566747954222594</c:v>
                </c:pt>
                <c:pt idx="115">
                  <c:v>5.6965052052688758</c:v>
                </c:pt>
                <c:pt idx="116">
                  <c:v>4.2458975110960768</c:v>
                </c:pt>
                <c:pt idx="117">
                  <c:v>-7.3174759003657854</c:v>
                </c:pt>
                <c:pt idx="118">
                  <c:v>7.4947502114922919</c:v>
                </c:pt>
                <c:pt idx="119">
                  <c:v>9.1702666085839066</c:v>
                </c:pt>
                <c:pt idx="120">
                  <c:v>2.2483882493803256</c:v>
                </c:pt>
                <c:pt idx="121">
                  <c:v>-0.63835379678541759</c:v>
                </c:pt>
                <c:pt idx="122">
                  <c:v>2.9010344667775692</c:v>
                </c:pt>
                <c:pt idx="123">
                  <c:v>4.9655353334614381</c:v>
                </c:pt>
                <c:pt idx="124">
                  <c:v>3.3082490564069689</c:v>
                </c:pt>
                <c:pt idx="125">
                  <c:v>3.3880508377980134</c:v>
                </c:pt>
                <c:pt idx="126">
                  <c:v>5.0594652846160644</c:v>
                </c:pt>
                <c:pt idx="127">
                  <c:v>9.1449044479435688</c:v>
                </c:pt>
                <c:pt idx="128">
                  <c:v>-2.5763273586616955</c:v>
                </c:pt>
                <c:pt idx="129">
                  <c:v>9.9761847633746097</c:v>
                </c:pt>
                <c:pt idx="130">
                  <c:v>-0.87607774076803357</c:v>
                </c:pt>
                <c:pt idx="131">
                  <c:v>3.4990602857877997</c:v>
                </c:pt>
                <c:pt idx="132">
                  <c:v>2.3716020632558208</c:v>
                </c:pt>
                <c:pt idx="133">
                  <c:v>10.616737962340528</c:v>
                </c:pt>
                <c:pt idx="134">
                  <c:v>6.4686085890467693</c:v>
                </c:pt>
                <c:pt idx="135">
                  <c:v>11.628792122472758</c:v>
                </c:pt>
                <c:pt idx="136">
                  <c:v>10.844649806370462</c:v>
                </c:pt>
                <c:pt idx="137">
                  <c:v>8.4524060449798277</c:v>
                </c:pt>
                <c:pt idx="138">
                  <c:v>7.3646439106863415</c:v>
                </c:pt>
                <c:pt idx="139">
                  <c:v>7.4217869942873298</c:v>
                </c:pt>
                <c:pt idx="140">
                  <c:v>7.0937522022432127</c:v>
                </c:pt>
                <c:pt idx="141">
                  <c:v>-1.2656979322652084</c:v>
                </c:pt>
                <c:pt idx="142">
                  <c:v>8.5127089496184638</c:v>
                </c:pt>
                <c:pt idx="143">
                  <c:v>16.162701252529292</c:v>
                </c:pt>
                <c:pt idx="144">
                  <c:v>7.8977449645411735</c:v>
                </c:pt>
                <c:pt idx="145">
                  <c:v>2.9823010995091863</c:v>
                </c:pt>
                <c:pt idx="146">
                  <c:v>9.5231013632687898</c:v>
                </c:pt>
                <c:pt idx="147">
                  <c:v>13.988052677853306</c:v>
                </c:pt>
                <c:pt idx="148">
                  <c:v>20.860733951723059</c:v>
                </c:pt>
                <c:pt idx="149">
                  <c:v>14.612230067270277</c:v>
                </c:pt>
                <c:pt idx="150">
                  <c:v>6.2327878496073694</c:v>
                </c:pt>
                <c:pt idx="151">
                  <c:v>9.8393972601456152</c:v>
                </c:pt>
                <c:pt idx="152">
                  <c:v>4.320437064621574</c:v>
                </c:pt>
                <c:pt idx="153">
                  <c:v>0.19442917871657239</c:v>
                </c:pt>
                <c:pt idx="154">
                  <c:v>8.0988296259988566</c:v>
                </c:pt>
                <c:pt idx="155">
                  <c:v>18.978700815024354</c:v>
                </c:pt>
                <c:pt idx="156">
                  <c:v>3.6300181113337628</c:v>
                </c:pt>
                <c:pt idx="157">
                  <c:v>18.3485489543176</c:v>
                </c:pt>
                <c:pt idx="158">
                  <c:v>13.306487400742819</c:v>
                </c:pt>
                <c:pt idx="159">
                  <c:v>17.545766616923686</c:v>
                </c:pt>
                <c:pt idx="160">
                  <c:v>12.872242846343131</c:v>
                </c:pt>
                <c:pt idx="161">
                  <c:v>21.572544738720445</c:v>
                </c:pt>
                <c:pt idx="162">
                  <c:v>13.913116859275307</c:v>
                </c:pt>
                <c:pt idx="163">
                  <c:v>25.032599411947633</c:v>
                </c:pt>
                <c:pt idx="164">
                  <c:v>16.94443271112549</c:v>
                </c:pt>
                <c:pt idx="165">
                  <c:v>8.1686818006875335</c:v>
                </c:pt>
                <c:pt idx="166">
                  <c:v>18.475147874555351</c:v>
                </c:pt>
                <c:pt idx="167">
                  <c:v>12.399180668886029</c:v>
                </c:pt>
                <c:pt idx="168">
                  <c:v>15.922789955189447</c:v>
                </c:pt>
                <c:pt idx="169">
                  <c:v>24.535753596152805</c:v>
                </c:pt>
                <c:pt idx="170">
                  <c:v>19.001930239006185</c:v>
                </c:pt>
                <c:pt idx="171">
                  <c:v>21.698720176092692</c:v>
                </c:pt>
                <c:pt idx="172">
                  <c:v>14.997292559407411</c:v>
                </c:pt>
                <c:pt idx="173">
                  <c:v>21.45884143321987</c:v>
                </c:pt>
                <c:pt idx="174">
                  <c:v>20.402227648472774</c:v>
                </c:pt>
                <c:pt idx="175">
                  <c:v>28.18401619042449</c:v>
                </c:pt>
                <c:pt idx="176">
                  <c:v>13.142027810031202</c:v>
                </c:pt>
                <c:pt idx="177">
                  <c:v>30.309953583924987</c:v>
                </c:pt>
                <c:pt idx="178">
                  <c:v>34.45271203813207</c:v>
                </c:pt>
                <c:pt idx="179">
                  <c:v>26.859163069791808</c:v>
                </c:pt>
                <c:pt idx="180">
                  <c:v>19.651906193384779</c:v>
                </c:pt>
                <c:pt idx="181">
                  <c:v>25.455584610429955</c:v>
                </c:pt>
                <c:pt idx="182">
                  <c:v>27.351675734389122</c:v>
                </c:pt>
                <c:pt idx="183">
                  <c:v>23.102885540540253</c:v>
                </c:pt>
                <c:pt idx="184">
                  <c:v>32.024225900615988</c:v>
                </c:pt>
                <c:pt idx="185">
                  <c:v>24.79930924680378</c:v>
                </c:pt>
                <c:pt idx="186">
                  <c:v>39.998608205053756</c:v>
                </c:pt>
                <c:pt idx="187">
                  <c:v>34.881092298582757</c:v>
                </c:pt>
                <c:pt idx="188">
                  <c:v>28.0706495181634</c:v>
                </c:pt>
                <c:pt idx="189">
                  <c:v>30.789806531929994</c:v>
                </c:pt>
                <c:pt idx="190">
                  <c:v>31.13756173190259</c:v>
                </c:pt>
                <c:pt idx="191">
                  <c:v>33.615746045453839</c:v>
                </c:pt>
                <c:pt idx="192">
                  <c:v>36.684831271436181</c:v>
                </c:pt>
                <c:pt idx="193">
                  <c:v>34.691914871409224</c:v>
                </c:pt>
                <c:pt idx="194">
                  <c:v>41.925591155327766</c:v>
                </c:pt>
                <c:pt idx="195">
                  <c:v>33.001019381457759</c:v>
                </c:pt>
                <c:pt idx="196">
                  <c:v>43.717400135676399</c:v>
                </c:pt>
                <c:pt idx="197">
                  <c:v>36.852004889243894</c:v>
                </c:pt>
                <c:pt idx="198">
                  <c:v>39.800849275583424</c:v>
                </c:pt>
                <c:pt idx="199">
                  <c:v>39.765512289636547</c:v>
                </c:pt>
                <c:pt idx="200">
                  <c:v>36.754890937187895</c:v>
                </c:pt>
                <c:pt idx="201">
                  <c:v>47.597814002179263</c:v>
                </c:pt>
                <c:pt idx="202">
                  <c:v>44.17502555309337</c:v>
                </c:pt>
                <c:pt idx="203">
                  <c:v>53.995339637627019</c:v>
                </c:pt>
                <c:pt idx="204">
                  <c:v>51.686980546632888</c:v>
                </c:pt>
                <c:pt idx="205">
                  <c:v>50.357746393697639</c:v>
                </c:pt>
                <c:pt idx="206">
                  <c:v>50.402006254048672</c:v>
                </c:pt>
                <c:pt idx="207">
                  <c:v>57.162496263468377</c:v>
                </c:pt>
                <c:pt idx="208">
                  <c:v>55.733187006780518</c:v>
                </c:pt>
                <c:pt idx="209">
                  <c:v>64.000938389431383</c:v>
                </c:pt>
                <c:pt idx="210">
                  <c:v>62.334833372389852</c:v>
                </c:pt>
                <c:pt idx="211">
                  <c:v>64.380640133809479</c:v>
                </c:pt>
                <c:pt idx="212">
                  <c:v>64.702778928020294</c:v>
                </c:pt>
                <c:pt idx="213">
                  <c:v>70.312002550102378</c:v>
                </c:pt>
                <c:pt idx="214">
                  <c:v>69.635236900069359</c:v>
                </c:pt>
                <c:pt idx="215">
                  <c:v>70.593237001234243</c:v>
                </c:pt>
                <c:pt idx="216">
                  <c:v>71.479165562514694</c:v>
                </c:pt>
                <c:pt idx="217">
                  <c:v>81.05587547915313</c:v>
                </c:pt>
                <c:pt idx="218">
                  <c:v>80.65011429812624</c:v>
                </c:pt>
                <c:pt idx="219">
                  <c:v>75.760149722653679</c:v>
                </c:pt>
                <c:pt idx="220">
                  <c:v>80.3646621566823</c:v>
                </c:pt>
                <c:pt idx="221">
                  <c:v>86.25635587208042</c:v>
                </c:pt>
                <c:pt idx="222">
                  <c:v>88.430786773743392</c:v>
                </c:pt>
                <c:pt idx="223">
                  <c:v>90.215823785144849</c:v>
                </c:pt>
                <c:pt idx="224">
                  <c:v>97.966156024030042</c:v>
                </c:pt>
                <c:pt idx="225">
                  <c:v>94.75529025747926</c:v>
                </c:pt>
                <c:pt idx="226">
                  <c:v>98.396864958528724</c:v>
                </c:pt>
                <c:pt idx="227">
                  <c:v>100.99873958704836</c:v>
                </c:pt>
                <c:pt idx="228">
                  <c:v>105.21695483084882</c:v>
                </c:pt>
                <c:pt idx="229">
                  <c:v>108.04094026703973</c:v>
                </c:pt>
                <c:pt idx="230">
                  <c:v>108.82854705269899</c:v>
                </c:pt>
                <c:pt idx="231">
                  <c:v>107.0363718252807</c:v>
                </c:pt>
                <c:pt idx="232">
                  <c:v>110.45832658258452</c:v>
                </c:pt>
                <c:pt idx="233">
                  <c:v>123.29790472585969</c:v>
                </c:pt>
                <c:pt idx="234">
                  <c:v>119.36282312156263</c:v>
                </c:pt>
                <c:pt idx="235">
                  <c:v>118.71018544645284</c:v>
                </c:pt>
                <c:pt idx="236">
                  <c:v>125.77304931939248</c:v>
                </c:pt>
                <c:pt idx="237">
                  <c:v>128.92875400929918</c:v>
                </c:pt>
                <c:pt idx="238">
                  <c:v>128.94674302893119</c:v>
                </c:pt>
                <c:pt idx="239">
                  <c:v>137.27714712338513</c:v>
                </c:pt>
                <c:pt idx="240">
                  <c:v>138.09800973780742</c:v>
                </c:pt>
                <c:pt idx="241">
                  <c:v>135.10496491051398</c:v>
                </c:pt>
                <c:pt idx="242">
                  <c:v>144.84068994350474</c:v>
                </c:pt>
                <c:pt idx="243">
                  <c:v>145.25774171707783</c:v>
                </c:pt>
                <c:pt idx="244">
                  <c:v>160.44993803713768</c:v>
                </c:pt>
                <c:pt idx="245">
                  <c:v>163.82304275501946</c:v>
                </c:pt>
                <c:pt idx="246">
                  <c:v>152.60276734441075</c:v>
                </c:pt>
                <c:pt idx="247">
                  <c:v>157.97249287892282</c:v>
                </c:pt>
                <c:pt idx="248">
                  <c:v>153.41646794311404</c:v>
                </c:pt>
                <c:pt idx="249">
                  <c:v>182.52437767060445</c:v>
                </c:pt>
                <c:pt idx="250">
                  <c:v>164.1150339163809</c:v>
                </c:pt>
                <c:pt idx="251">
                  <c:v>180.38725664826984</c:v>
                </c:pt>
                <c:pt idx="252">
                  <c:v>184.88210603439313</c:v>
                </c:pt>
                <c:pt idx="253">
                  <c:v>194.68989037091373</c:v>
                </c:pt>
                <c:pt idx="254">
                  <c:v>201.30570244777198</c:v>
                </c:pt>
                <c:pt idx="255">
                  <c:v>200.87092825338249</c:v>
                </c:pt>
                <c:pt idx="256">
                  <c:v>208.96700634485944</c:v>
                </c:pt>
                <c:pt idx="257">
                  <c:v>199.57051538284264</c:v>
                </c:pt>
                <c:pt idx="258">
                  <c:v>209.56573721966987</c:v>
                </c:pt>
                <c:pt idx="259">
                  <c:v>211.29136548554584</c:v>
                </c:pt>
                <c:pt idx="260">
                  <c:v>219.33187287348235</c:v>
                </c:pt>
                <c:pt idx="261">
                  <c:v>216.81302461115109</c:v>
                </c:pt>
                <c:pt idx="262">
                  <c:v>236.72004678118819</c:v>
                </c:pt>
                <c:pt idx="263">
                  <c:v>234.35659302855129</c:v>
                </c:pt>
                <c:pt idx="264">
                  <c:v>240.38070603858745</c:v>
                </c:pt>
                <c:pt idx="265">
                  <c:v>246.86595798249942</c:v>
                </c:pt>
                <c:pt idx="266">
                  <c:v>253.48866634627799</c:v>
                </c:pt>
                <c:pt idx="267">
                  <c:v>244.50307315545538</c:v>
                </c:pt>
                <c:pt idx="268">
                  <c:v>262.56967117469628</c:v>
                </c:pt>
                <c:pt idx="269">
                  <c:v>260.81270997371428</c:v>
                </c:pt>
                <c:pt idx="270">
                  <c:v>270.58705540707638</c:v>
                </c:pt>
                <c:pt idx="271">
                  <c:v>266.65715225255445</c:v>
                </c:pt>
                <c:pt idx="272">
                  <c:v>283.45680637325131</c:v>
                </c:pt>
                <c:pt idx="273">
                  <c:v>283.43548164559076</c:v>
                </c:pt>
                <c:pt idx="274">
                  <c:v>294.17272270775698</c:v>
                </c:pt>
                <c:pt idx="275">
                  <c:v>296.90113827322716</c:v>
                </c:pt>
                <c:pt idx="276">
                  <c:v>302.2379165253966</c:v>
                </c:pt>
                <c:pt idx="277">
                  <c:v>309.24484298057365</c:v>
                </c:pt>
                <c:pt idx="278">
                  <c:v>323.60611807735393</c:v>
                </c:pt>
                <c:pt idx="279">
                  <c:v>322.87453604509301</c:v>
                </c:pt>
                <c:pt idx="280">
                  <c:v>333.86480732959762</c:v>
                </c:pt>
                <c:pt idx="281">
                  <c:v>328.21816192453298</c:v>
                </c:pt>
                <c:pt idx="282">
                  <c:v>340.88665969205726</c:v>
                </c:pt>
                <c:pt idx="283">
                  <c:v>338.54707633403711</c:v>
                </c:pt>
                <c:pt idx="284">
                  <c:v>337.01224092821144</c:v>
                </c:pt>
                <c:pt idx="285">
                  <c:v>331.60362317980997</c:v>
                </c:pt>
                <c:pt idx="286">
                  <c:v>329.6296281758182</c:v>
                </c:pt>
                <c:pt idx="287">
                  <c:v>333.441634235675</c:v>
                </c:pt>
                <c:pt idx="288">
                  <c:v>341.7858422861197</c:v>
                </c:pt>
                <c:pt idx="289">
                  <c:v>343.5391735888557</c:v>
                </c:pt>
                <c:pt idx="290">
                  <c:v>362.38136197538279</c:v>
                </c:pt>
                <c:pt idx="291">
                  <c:v>360.54432258193003</c:v>
                </c:pt>
                <c:pt idx="292">
                  <c:v>387.76257012012496</c:v>
                </c:pt>
                <c:pt idx="293">
                  <c:v>405.30209934554438</c:v>
                </c:pt>
                <c:pt idx="294">
                  <c:v>411.91030229423637</c:v>
                </c:pt>
                <c:pt idx="295">
                  <c:v>424.72257625667845</c:v>
                </c:pt>
                <c:pt idx="296">
                  <c:v>435.73376119615267</c:v>
                </c:pt>
                <c:pt idx="297">
                  <c:v>434.52911853231348</c:v>
                </c:pt>
                <c:pt idx="298">
                  <c:v>436.34651052753503</c:v>
                </c:pt>
                <c:pt idx="299">
                  <c:v>429.50999117442672</c:v>
                </c:pt>
                <c:pt idx="300">
                  <c:v>423.89750473277485</c:v>
                </c:pt>
                <c:pt idx="301">
                  <c:v>420.07143421319881</c:v>
                </c:pt>
                <c:pt idx="302">
                  <c:v>398.67253357697268</c:v>
                </c:pt>
                <c:pt idx="303">
                  <c:v>393.29585701695515</c:v>
                </c:pt>
                <c:pt idx="304">
                  <c:v>421.25381487097911</c:v>
                </c:pt>
                <c:pt idx="305">
                  <c:v>432.3924267510248</c:v>
                </c:pt>
                <c:pt idx="306">
                  <c:v>471.81649308289997</c:v>
                </c:pt>
                <c:pt idx="307">
                  <c:v>499.27454311938442</c:v>
                </c:pt>
                <c:pt idx="308">
                  <c:v>532.73882779014662</c:v>
                </c:pt>
                <c:pt idx="309">
                  <c:v>550.8261845451874</c:v>
                </c:pt>
                <c:pt idx="310">
                  <c:v>569.13742015320474</c:v>
                </c:pt>
                <c:pt idx="311">
                  <c:v>609.14902047073849</c:v>
                </c:pt>
                <c:pt idx="312">
                  <c:v>639.20926862183956</c:v>
                </c:pt>
                <c:pt idx="313">
                  <c:v>641.81064010267562</c:v>
                </c:pt>
                <c:pt idx="314">
                  <c:v>616.46082771919009</c:v>
                </c:pt>
                <c:pt idx="315">
                  <c:v>600.1683810067658</c:v>
                </c:pt>
                <c:pt idx="316">
                  <c:v>608.1750169514479</c:v>
                </c:pt>
                <c:pt idx="317">
                  <c:v>617.98246756032029</c:v>
                </c:pt>
                <c:pt idx="318">
                  <c:v>620.40026075375351</c:v>
                </c:pt>
                <c:pt idx="319">
                  <c:v>632.98061086572955</c:v>
                </c:pt>
                <c:pt idx="320">
                  <c:v>638.95190399022158</c:v>
                </c:pt>
                <c:pt idx="321">
                  <c:v>629.2141373598821</c:v>
                </c:pt>
                <c:pt idx="322">
                  <c:v>659.0675864170837</c:v>
                </c:pt>
                <c:pt idx="323">
                  <c:v>671.45654606893436</c:v>
                </c:pt>
                <c:pt idx="324">
                  <c:v>671.70054661922939</c:v>
                </c:pt>
                <c:pt idx="325">
                  <c:v>690.13505920237412</c:v>
                </c:pt>
                <c:pt idx="326">
                  <c:v>694.94546576519735</c:v>
                </c:pt>
                <c:pt idx="327">
                  <c:v>709.85587020836294</c:v>
                </c:pt>
                <c:pt idx="328">
                  <c:v>721.07583801263206</c:v>
                </c:pt>
                <c:pt idx="329">
                  <c:v>725.44784415057279</c:v>
                </c:pt>
                <c:pt idx="330">
                  <c:v>725.69793467839975</c:v>
                </c:pt>
                <c:pt idx="331">
                  <c:v>747.59669822018054</c:v>
                </c:pt>
                <c:pt idx="332">
                  <c:v>740.71814902140875</c:v>
                </c:pt>
                <c:pt idx="333">
                  <c:v>743.38850009305202</c:v>
                </c:pt>
                <c:pt idx="334">
                  <c:v>752.21810071382697</c:v>
                </c:pt>
                <c:pt idx="335">
                  <c:v>781.77244836871228</c:v>
                </c:pt>
                <c:pt idx="336">
                  <c:v>784.89449721166238</c:v>
                </c:pt>
                <c:pt idx="337">
                  <c:v>799.10722532779232</c:v>
                </c:pt>
                <c:pt idx="338">
                  <c:v>801.29097178420966</c:v>
                </c:pt>
                <c:pt idx="339">
                  <c:v>816.20973709400016</c:v>
                </c:pt>
                <c:pt idx="340">
                  <c:v>819.44878821597865</c:v>
                </c:pt>
                <c:pt idx="341">
                  <c:v>833.63592154462867</c:v>
                </c:pt>
                <c:pt idx="342">
                  <c:v>848.20787772378571</c:v>
                </c:pt>
                <c:pt idx="343">
                  <c:v>847.75724472005163</c:v>
                </c:pt>
                <c:pt idx="344">
                  <c:v>867.49068426246879</c:v>
                </c:pt>
                <c:pt idx="345">
                  <c:v>877.05392262324324</c:v>
                </c:pt>
                <c:pt idx="346">
                  <c:v>881.30013355158951</c:v>
                </c:pt>
                <c:pt idx="347">
                  <c:v>890.28165124943826</c:v>
                </c:pt>
                <c:pt idx="348">
                  <c:v>901.86968071002252</c:v>
                </c:pt>
                <c:pt idx="349">
                  <c:v>909.65204364051749</c:v>
                </c:pt>
                <c:pt idx="350">
                  <c:v>918.18484962812261</c:v>
                </c:pt>
                <c:pt idx="351">
                  <c:v>922.39824672976988</c:v>
                </c:pt>
                <c:pt idx="352">
                  <c:v>939.79140498713457</c:v>
                </c:pt>
                <c:pt idx="353">
                  <c:v>956.56796470665802</c:v>
                </c:pt>
                <c:pt idx="354">
                  <c:v>951.32298535479435</c:v>
                </c:pt>
                <c:pt idx="355">
                  <c:v>972.24113440414908</c:v>
                </c:pt>
                <c:pt idx="356">
                  <c:v>982.41068648670409</c:v>
                </c:pt>
                <c:pt idx="357">
                  <c:v>991.23856615216755</c:v>
                </c:pt>
                <c:pt idx="358">
                  <c:v>1001.5397877523291</c:v>
                </c:pt>
                <c:pt idx="359">
                  <c:v>1017.4230900944985</c:v>
                </c:pt>
                <c:pt idx="360">
                  <c:v>1030.9130721419315</c:v>
                </c:pt>
                <c:pt idx="361">
                  <c:v>1051.1823041886857</c:v>
                </c:pt>
                <c:pt idx="362">
                  <c:v>1056.2904691263855</c:v>
                </c:pt>
                <c:pt idx="363">
                  <c:v>1073.9285203106056</c:v>
                </c:pt>
                <c:pt idx="364">
                  <c:v>1082.5991022697556</c:v>
                </c:pt>
                <c:pt idx="365">
                  <c:v>1090.2569046454475</c:v>
                </c:pt>
                <c:pt idx="366">
                  <c:v>1099.4688734125164</c:v>
                </c:pt>
                <c:pt idx="367">
                  <c:v>1119.7358766352152</c:v>
                </c:pt>
                <c:pt idx="368">
                  <c:v>1138.222075974259</c:v>
                </c:pt>
                <c:pt idx="369">
                  <c:v>1145.052805645126</c:v>
                </c:pt>
                <c:pt idx="370">
                  <c:v>1152.3064631071879</c:v>
                </c:pt>
                <c:pt idx="371">
                  <c:v>1167.5689944550381</c:v>
                </c:pt>
                <c:pt idx="372">
                  <c:v>1181.9522698053991</c:v>
                </c:pt>
                <c:pt idx="373">
                  <c:v>1200.7093943721463</c:v>
                </c:pt>
                <c:pt idx="374">
                  <c:v>1205.6630109284536</c:v>
                </c:pt>
                <c:pt idx="375">
                  <c:v>1240.6028534594529</c:v>
                </c:pt>
                <c:pt idx="376">
                  <c:v>1253.8219320152671</c:v>
                </c:pt>
                <c:pt idx="377">
                  <c:v>1267.1696749071377</c:v>
                </c:pt>
                <c:pt idx="378">
                  <c:v>1298.6590100339781</c:v>
                </c:pt>
                <c:pt idx="379">
                  <c:v>1010.252159641256</c:v>
                </c:pt>
                <c:pt idx="380">
                  <c:v>1331.3536491201846</c:v>
                </c:pt>
                <c:pt idx="381">
                  <c:v>1339.8828504962394</c:v>
                </c:pt>
                <c:pt idx="382">
                  <c:v>1361.5850369849372</c:v>
                </c:pt>
                <c:pt idx="383">
                  <c:v>1378.6363018165757</c:v>
                </c:pt>
                <c:pt idx="384">
                  <c:v>1399.4222104326052</c:v>
                </c:pt>
                <c:pt idx="385">
                  <c:v>1406.9017683140949</c:v>
                </c:pt>
                <c:pt idx="386">
                  <c:v>1433.2844049987186</c:v>
                </c:pt>
                <c:pt idx="387">
                  <c:v>1460.6030476572064</c:v>
                </c:pt>
                <c:pt idx="388">
                  <c:v>1475.6544439489976</c:v>
                </c:pt>
                <c:pt idx="389">
                  <c:v>1507.4640875005798</c:v>
                </c:pt>
                <c:pt idx="390">
                  <c:v>1535.8120971496933</c:v>
                </c:pt>
                <c:pt idx="391">
                  <c:v>1542.7017879737155</c:v>
                </c:pt>
                <c:pt idx="392">
                  <c:v>1570.4327117076557</c:v>
                </c:pt>
                <c:pt idx="393">
                  <c:v>1601.2262604660702</c:v>
                </c:pt>
                <c:pt idx="394">
                  <c:v>1630.0187650360797</c:v>
                </c:pt>
                <c:pt idx="395">
                  <c:v>1646.9935720548954</c:v>
                </c:pt>
                <c:pt idx="396">
                  <c:v>1677.8123139960942</c:v>
                </c:pt>
                <c:pt idx="397">
                  <c:v>1699.9259251557821</c:v>
                </c:pt>
                <c:pt idx="398">
                  <c:v>1728.7962019277591</c:v>
                </c:pt>
                <c:pt idx="399">
                  <c:v>1764.5497374877673</c:v>
                </c:pt>
                <c:pt idx="400">
                  <c:v>1792.245322047695</c:v>
                </c:pt>
                <c:pt idx="401">
                  <c:v>1818.7701501409681</c:v>
                </c:pt>
                <c:pt idx="402">
                  <c:v>1845.4748241488003</c:v>
                </c:pt>
                <c:pt idx="403">
                  <c:v>1872.5948104392346</c:v>
                </c:pt>
                <c:pt idx="404">
                  <c:v>1905.5696337094118</c:v>
                </c:pt>
                <c:pt idx="405">
                  <c:v>1924.3180895452674</c:v>
                </c:pt>
                <c:pt idx="406">
                  <c:v>1957.3141856678492</c:v>
                </c:pt>
                <c:pt idx="407">
                  <c:v>1987.8207176211167</c:v>
                </c:pt>
                <c:pt idx="408">
                  <c:v>2024.8237112008171</c:v>
                </c:pt>
                <c:pt idx="409">
                  <c:v>2054.2623729560728</c:v>
                </c:pt>
                <c:pt idx="410">
                  <c:v>2093.4042794093484</c:v>
                </c:pt>
                <c:pt idx="411">
                  <c:v>2141.560330738057</c:v>
                </c:pt>
                <c:pt idx="412">
                  <c:v>2161.7088677306215</c:v>
                </c:pt>
                <c:pt idx="413">
                  <c:v>2191.5899809923148</c:v>
                </c:pt>
                <c:pt idx="414">
                  <c:v>2232.1304800171524</c:v>
                </c:pt>
                <c:pt idx="415">
                  <c:v>2275.9568180601891</c:v>
                </c:pt>
                <c:pt idx="416">
                  <c:v>2287.7619257681822</c:v>
                </c:pt>
                <c:pt idx="417">
                  <c:v>2354.9701118602516</c:v>
                </c:pt>
                <c:pt idx="418">
                  <c:v>2385.710887740132</c:v>
                </c:pt>
                <c:pt idx="419">
                  <c:v>2429.8545329850022</c:v>
                </c:pt>
                <c:pt idx="420">
                  <c:v>2450.9648348421852</c:v>
                </c:pt>
                <c:pt idx="421">
                  <c:v>2512.6100301639381</c:v>
                </c:pt>
                <c:pt idx="422">
                  <c:v>2529.9856326527251</c:v>
                </c:pt>
                <c:pt idx="423">
                  <c:v>2560.9878949235258</c:v>
                </c:pt>
                <c:pt idx="424">
                  <c:v>2603.9835774121093</c:v>
                </c:pt>
                <c:pt idx="425">
                  <c:v>2632.1554458721725</c:v>
                </c:pt>
                <c:pt idx="426">
                  <c:v>2696.6354783312036</c:v>
                </c:pt>
                <c:pt idx="427">
                  <c:v>2702.1678227330053</c:v>
                </c:pt>
                <c:pt idx="428">
                  <c:v>2773.2663236701769</c:v>
                </c:pt>
                <c:pt idx="429">
                  <c:v>2808.8413199613587</c:v>
                </c:pt>
                <c:pt idx="430">
                  <c:v>2861.0751345857316</c:v>
                </c:pt>
                <c:pt idx="431">
                  <c:v>2897.2556762972713</c:v>
                </c:pt>
                <c:pt idx="432">
                  <c:v>2958.7857951961996</c:v>
                </c:pt>
                <c:pt idx="433">
                  <c:v>2998.4793097966958</c:v>
                </c:pt>
                <c:pt idx="434">
                  <c:v>3044.6512109310579</c:v>
                </c:pt>
                <c:pt idx="435">
                  <c:v>3066.3929741723628</c:v>
                </c:pt>
                <c:pt idx="436">
                  <c:v>3149.80300339415</c:v>
                </c:pt>
                <c:pt idx="437">
                  <c:v>3186.1160724941237</c:v>
                </c:pt>
                <c:pt idx="438">
                  <c:v>3236.7569482220274</c:v>
                </c:pt>
                <c:pt idx="439">
                  <c:v>3275.7976010761372</c:v>
                </c:pt>
                <c:pt idx="440">
                  <c:v>3288.8699898558675</c:v>
                </c:pt>
                <c:pt idx="441">
                  <c:v>3383.1707760578383</c:v>
                </c:pt>
                <c:pt idx="442">
                  <c:v>3416.8654266624235</c:v>
                </c:pt>
                <c:pt idx="443">
                  <c:v>3473.6455856435664</c:v>
                </c:pt>
                <c:pt idx="444">
                  <c:v>3518.8731321757673</c:v>
                </c:pt>
                <c:pt idx="445">
                  <c:v>3572.4432635601106</c:v>
                </c:pt>
                <c:pt idx="446">
                  <c:v>3620.797388281032</c:v>
                </c:pt>
                <c:pt idx="447">
                  <c:v>3680.9498030632203</c:v>
                </c:pt>
                <c:pt idx="448">
                  <c:v>3702.6139607457508</c:v>
                </c:pt>
                <c:pt idx="449">
                  <c:v>3776.4318505264878</c:v>
                </c:pt>
                <c:pt idx="450">
                  <c:v>3812.9090699499875</c:v>
                </c:pt>
                <c:pt idx="451">
                  <c:v>3880.6145054515664</c:v>
                </c:pt>
                <c:pt idx="452">
                  <c:v>3918.6472248483756</c:v>
                </c:pt>
                <c:pt idx="453">
                  <c:v>3996.4359099411704</c:v>
                </c:pt>
                <c:pt idx="454">
                  <c:v>4037.4661378484134</c:v>
                </c:pt>
                <c:pt idx="455">
                  <c:v>4107.4697978339018</c:v>
                </c:pt>
                <c:pt idx="456">
                  <c:v>4145.0198441121784</c:v>
                </c:pt>
                <c:pt idx="457">
                  <c:v>4207.2470682174799</c:v>
                </c:pt>
                <c:pt idx="458">
                  <c:v>4403.7948317536557</c:v>
                </c:pt>
                <c:pt idx="459">
                  <c:v>4454.3227120670244</c:v>
                </c:pt>
                <c:pt idx="460">
                  <c:v>4483.3121483898667</c:v>
                </c:pt>
                <c:pt idx="461">
                  <c:v>4440.9523679137492</c:v>
                </c:pt>
                <c:pt idx="462">
                  <c:v>4607.2177441651675</c:v>
                </c:pt>
                <c:pt idx="463">
                  <c:v>4669.4201682761841</c:v>
                </c:pt>
                <c:pt idx="464">
                  <c:v>4731.8573153820507</c:v>
                </c:pt>
                <c:pt idx="465">
                  <c:v>4754.8884572437682</c:v>
                </c:pt>
                <c:pt idx="466">
                  <c:v>4826.0283347007398</c:v>
                </c:pt>
                <c:pt idx="467">
                  <c:v>4868.567171039258</c:v>
                </c:pt>
                <c:pt idx="468">
                  <c:v>4933.3669429460451</c:v>
                </c:pt>
                <c:pt idx="469">
                  <c:v>5035.7333799552443</c:v>
                </c:pt>
                <c:pt idx="470">
                  <c:v>5086.2166416614864</c:v>
                </c:pt>
                <c:pt idx="471">
                  <c:v>5086.1202637422202</c:v>
                </c:pt>
                <c:pt idx="472">
                  <c:v>5174.6143029789328</c:v>
                </c:pt>
                <c:pt idx="473">
                  <c:v>5236.0220054543197</c:v>
                </c:pt>
                <c:pt idx="474">
                  <c:v>5279.2483980946281</c:v>
                </c:pt>
                <c:pt idx="475">
                  <c:v>5350.7296335940409</c:v>
                </c:pt>
                <c:pt idx="476">
                  <c:v>5424.6454846424776</c:v>
                </c:pt>
                <c:pt idx="477">
                  <c:v>5494.318750673644</c:v>
                </c:pt>
                <c:pt idx="478">
                  <c:v>5535.7333074319595</c:v>
                </c:pt>
                <c:pt idx="479">
                  <c:v>5650.1948222222754</c:v>
                </c:pt>
                <c:pt idx="480">
                  <c:v>5670.7338217130491</c:v>
                </c:pt>
                <c:pt idx="481">
                  <c:v>5766.8908137398803</c:v>
                </c:pt>
                <c:pt idx="482">
                  <c:v>5848.2962490986383</c:v>
                </c:pt>
                <c:pt idx="483">
                  <c:v>5842.4118664044008</c:v>
                </c:pt>
                <c:pt idx="484">
                  <c:v>5968.4844164307742</c:v>
                </c:pt>
                <c:pt idx="485">
                  <c:v>5945.8427696299023</c:v>
                </c:pt>
                <c:pt idx="486">
                  <c:v>6042.4099356827792</c:v>
                </c:pt>
                <c:pt idx="487">
                  <c:v>6088.1652836033863</c:v>
                </c:pt>
                <c:pt idx="488">
                  <c:v>6159.3360579103164</c:v>
                </c:pt>
                <c:pt idx="489">
                  <c:v>6263.73526527984</c:v>
                </c:pt>
                <c:pt idx="490">
                  <c:v>6287.4130364606681</c:v>
                </c:pt>
                <c:pt idx="491">
                  <c:v>6385.7289167857198</c:v>
                </c:pt>
                <c:pt idx="492">
                  <c:v>6440.9829417916735</c:v>
                </c:pt>
                <c:pt idx="493">
                  <c:v>6497.1347532409609</c:v>
                </c:pt>
                <c:pt idx="494">
                  <c:v>6575.4556657239636</c:v>
                </c:pt>
                <c:pt idx="495">
                  <c:v>6652.4355739076555</c:v>
                </c:pt>
                <c:pt idx="496">
                  <c:v>6738.4161370710181</c:v>
                </c:pt>
                <c:pt idx="497">
                  <c:v>6758.4903430651921</c:v>
                </c:pt>
                <c:pt idx="498">
                  <c:v>6834.1464258876067</c:v>
                </c:pt>
                <c:pt idx="499">
                  <c:v>6911.8945036531559</c:v>
                </c:pt>
                <c:pt idx="500">
                  <c:v>7038.5321510310041</c:v>
                </c:pt>
                <c:pt idx="501">
                  <c:v>7035.9789382624931</c:v>
                </c:pt>
                <c:pt idx="502">
                  <c:v>7125.0247364730994</c:v>
                </c:pt>
                <c:pt idx="503">
                  <c:v>7233.4729630183074</c:v>
                </c:pt>
                <c:pt idx="504">
                  <c:v>7234.3437946372242</c:v>
                </c:pt>
                <c:pt idx="505">
                  <c:v>7351.4550096199991</c:v>
                </c:pt>
                <c:pt idx="506">
                  <c:v>7389.5722855554532</c:v>
                </c:pt>
                <c:pt idx="507">
                  <c:v>7488.9083274446411</c:v>
                </c:pt>
                <c:pt idx="508">
                  <c:v>7575.7293333517155</c:v>
                </c:pt>
                <c:pt idx="509">
                  <c:v>7655.3227004635355</c:v>
                </c:pt>
                <c:pt idx="510">
                  <c:v>7708.0744480820504</c:v>
                </c:pt>
                <c:pt idx="511">
                  <c:v>7790.2263270576905</c:v>
                </c:pt>
                <c:pt idx="512">
                  <c:v>7854.2894586435395</c:v>
                </c:pt>
                <c:pt idx="513">
                  <c:v>7927.7848008714527</c:v>
                </c:pt>
                <c:pt idx="514">
                  <c:v>8001.2794103846036</c:v>
                </c:pt>
                <c:pt idx="515">
                  <c:v>8131.8944310679144</c:v>
                </c:pt>
                <c:pt idx="516">
                  <c:v>8197.3994104476096</c:v>
                </c:pt>
                <c:pt idx="517">
                  <c:v>8248.9007851254319</c:v>
                </c:pt>
                <c:pt idx="518">
                  <c:v>8281.1101150822342</c:v>
                </c:pt>
                <c:pt idx="519">
                  <c:v>8415.0763425558998</c:v>
                </c:pt>
                <c:pt idx="520">
                  <c:v>8528.9677763397631</c:v>
                </c:pt>
                <c:pt idx="521">
                  <c:v>8574.0402376049005</c:v>
                </c:pt>
                <c:pt idx="522">
                  <c:v>8684.6877369687718</c:v>
                </c:pt>
                <c:pt idx="523">
                  <c:v>8774.611721170706</c:v>
                </c:pt>
                <c:pt idx="524">
                  <c:v>8922.030242754865</c:v>
                </c:pt>
                <c:pt idx="525">
                  <c:v>8936.1278519699881</c:v>
                </c:pt>
                <c:pt idx="526">
                  <c:v>9022.7056879250049</c:v>
                </c:pt>
                <c:pt idx="527">
                  <c:v>9081.8766388875883</c:v>
                </c:pt>
                <c:pt idx="528">
                  <c:v>9176.3499057513509</c:v>
                </c:pt>
                <c:pt idx="529">
                  <c:v>9267.247113464</c:v>
                </c:pt>
                <c:pt idx="530">
                  <c:v>9327.5322325100842</c:v>
                </c:pt>
                <c:pt idx="531">
                  <c:v>9451.9779424545359</c:v>
                </c:pt>
                <c:pt idx="532">
                  <c:v>9514.3803367615965</c:v>
                </c:pt>
                <c:pt idx="533">
                  <c:v>9564.5580613153179</c:v>
                </c:pt>
                <c:pt idx="534">
                  <c:v>9640.9197830810645</c:v>
                </c:pt>
                <c:pt idx="535">
                  <c:v>9717.4180688261331</c:v>
                </c:pt>
                <c:pt idx="536">
                  <c:v>9781.1380460210203</c:v>
                </c:pt>
                <c:pt idx="537">
                  <c:v>9888.3947924471104</c:v>
                </c:pt>
                <c:pt idx="538">
                  <c:v>10010.768151296117</c:v>
                </c:pt>
                <c:pt idx="539">
                  <c:v>10037.621143165888</c:v>
                </c:pt>
                <c:pt idx="540">
                  <c:v>10162.669343331247</c:v>
                </c:pt>
                <c:pt idx="541">
                  <c:v>10252.496036843273</c:v>
                </c:pt>
                <c:pt idx="542">
                  <c:v>10308.129403958159</c:v>
                </c:pt>
                <c:pt idx="543">
                  <c:v>10406.295347528654</c:v>
                </c:pt>
                <c:pt idx="544">
                  <c:v>10490.483454613935</c:v>
                </c:pt>
                <c:pt idx="545">
                  <c:v>10575.12379138402</c:v>
                </c:pt>
                <c:pt idx="546">
                  <c:v>10704.429562384521</c:v>
                </c:pt>
                <c:pt idx="547">
                  <c:v>10769.741230634088</c:v>
                </c:pt>
                <c:pt idx="548">
                  <c:v>10839.257421339777</c:v>
                </c:pt>
                <c:pt idx="549">
                  <c:v>10971.818698497702</c:v>
                </c:pt>
                <c:pt idx="550">
                  <c:v>11022.233314397663</c:v>
                </c:pt>
                <c:pt idx="551">
                  <c:v>11142.33714277475</c:v>
                </c:pt>
                <c:pt idx="552">
                  <c:v>11197.874727286709</c:v>
                </c:pt>
                <c:pt idx="553">
                  <c:v>11299.230625880731</c:v>
                </c:pt>
                <c:pt idx="554">
                  <c:v>11403.011460500667</c:v>
                </c:pt>
                <c:pt idx="555">
                  <c:v>11491.93791431066</c:v>
                </c:pt>
                <c:pt idx="556">
                  <c:v>11584.722733106793</c:v>
                </c:pt>
                <c:pt idx="557">
                  <c:v>11691.78023446501</c:v>
                </c:pt>
                <c:pt idx="558">
                  <c:v>11765.457177603323</c:v>
                </c:pt>
                <c:pt idx="559">
                  <c:v>11896.442136146836</c:v>
                </c:pt>
                <c:pt idx="560">
                  <c:v>12028.327376605197</c:v>
                </c:pt>
                <c:pt idx="561">
                  <c:v>12105.362115518075</c:v>
                </c:pt>
                <c:pt idx="562">
                  <c:v>12243.497858213726</c:v>
                </c:pt>
                <c:pt idx="563">
                  <c:v>12272.801202383456</c:v>
                </c:pt>
                <c:pt idx="564">
                  <c:v>12462.182028322719</c:v>
                </c:pt>
                <c:pt idx="565">
                  <c:v>12509.740038432921</c:v>
                </c:pt>
                <c:pt idx="566">
                  <c:v>12614.209368586802</c:v>
                </c:pt>
                <c:pt idx="567">
                  <c:v>12753.863053717147</c:v>
                </c:pt>
                <c:pt idx="568">
                  <c:v>12830.278287768004</c:v>
                </c:pt>
                <c:pt idx="569">
                  <c:v>12898.464172891254</c:v>
                </c:pt>
                <c:pt idx="570">
                  <c:v>13000.733300224452</c:v>
                </c:pt>
                <c:pt idx="571">
                  <c:v>13058.5705158989</c:v>
                </c:pt>
                <c:pt idx="572">
                  <c:v>13203.080887824608</c:v>
                </c:pt>
                <c:pt idx="573">
                  <c:v>13304.81292921481</c:v>
                </c:pt>
                <c:pt idx="574">
                  <c:v>13416.817794661749</c:v>
                </c:pt>
                <c:pt idx="575">
                  <c:v>13499.316802734384</c:v>
                </c:pt>
                <c:pt idx="576">
                  <c:v>13643.559661216843</c:v>
                </c:pt>
                <c:pt idx="577">
                  <c:v>13752.696446329534</c:v>
                </c:pt>
                <c:pt idx="578">
                  <c:v>13894.18717615525</c:v>
                </c:pt>
                <c:pt idx="579">
                  <c:v>13947.962265189279</c:v>
                </c:pt>
                <c:pt idx="580">
                  <c:v>14030.374360235877</c:v>
                </c:pt>
                <c:pt idx="581">
                  <c:v>14174.368555287705</c:v>
                </c:pt>
                <c:pt idx="582">
                  <c:v>14248.218622742774</c:v>
                </c:pt>
                <c:pt idx="583">
                  <c:v>14356.994526290111</c:v>
                </c:pt>
                <c:pt idx="584">
                  <c:v>14489.881766282791</c:v>
                </c:pt>
                <c:pt idx="585">
                  <c:v>14567.223069957863</c:v>
                </c:pt>
                <c:pt idx="586">
                  <c:v>14598.375729688534</c:v>
                </c:pt>
                <c:pt idx="587">
                  <c:v>14749.933093199585</c:v>
                </c:pt>
                <c:pt idx="588">
                  <c:v>14820.049214971972</c:v>
                </c:pt>
                <c:pt idx="589">
                  <c:v>14932.46561573832</c:v>
                </c:pt>
                <c:pt idx="590">
                  <c:v>15070.353288223736</c:v>
                </c:pt>
                <c:pt idx="591">
                  <c:v>15133.696827715856</c:v>
                </c:pt>
                <c:pt idx="592">
                  <c:v>15273.077202423441</c:v>
                </c:pt>
                <c:pt idx="593">
                  <c:v>15347.81179424408</c:v>
                </c:pt>
                <c:pt idx="594">
                  <c:v>15487.348603219931</c:v>
                </c:pt>
                <c:pt idx="595">
                  <c:v>15613.050656368772</c:v>
                </c:pt>
                <c:pt idx="596">
                  <c:v>15688.253921989362</c:v>
                </c:pt>
                <c:pt idx="597">
                  <c:v>15821.919032229926</c:v>
                </c:pt>
                <c:pt idx="598">
                  <c:v>15964.109867236441</c:v>
                </c:pt>
                <c:pt idx="599">
                  <c:v>16073.45799809756</c:v>
                </c:pt>
                <c:pt idx="600">
                  <c:v>16144.246380880251</c:v>
                </c:pt>
                <c:pt idx="601">
                  <c:v>16262.24393527095</c:v>
                </c:pt>
                <c:pt idx="602">
                  <c:v>16340.314706994963</c:v>
                </c:pt>
                <c:pt idx="603">
                  <c:v>16497.609028568662</c:v>
                </c:pt>
                <c:pt idx="604">
                  <c:v>16607.139601549025</c:v>
                </c:pt>
                <c:pt idx="605">
                  <c:v>16713.682407968041</c:v>
                </c:pt>
                <c:pt idx="606">
                  <c:v>16826.822556698753</c:v>
                </c:pt>
                <c:pt idx="607">
                  <c:v>16938.554325053883</c:v>
                </c:pt>
                <c:pt idx="608">
                  <c:v>17037.859881129141</c:v>
                </c:pt>
                <c:pt idx="609">
                  <c:v>17106.057356540092</c:v>
                </c:pt>
                <c:pt idx="610">
                  <c:v>17283.905229045533</c:v>
                </c:pt>
                <c:pt idx="611">
                  <c:v>17364.107379446486</c:v>
                </c:pt>
                <c:pt idx="612">
                  <c:v>17480.633256004199</c:v>
                </c:pt>
                <c:pt idx="613">
                  <c:v>17572.186773266534</c:v>
                </c:pt>
                <c:pt idx="614">
                  <c:v>17699.491556118461</c:v>
                </c:pt>
                <c:pt idx="615">
                  <c:v>17785.022914337773</c:v>
                </c:pt>
                <c:pt idx="616">
                  <c:v>17921.550878627673</c:v>
                </c:pt>
                <c:pt idx="617">
                  <c:v>18072.270566834504</c:v>
                </c:pt>
                <c:pt idx="618">
                  <c:v>18112.532700352207</c:v>
                </c:pt>
                <c:pt idx="619">
                  <c:v>18232.877664044827</c:v>
                </c:pt>
                <c:pt idx="620">
                  <c:v>18389.948460793148</c:v>
                </c:pt>
                <c:pt idx="621">
                  <c:v>18533.693264130328</c:v>
                </c:pt>
                <c:pt idx="622">
                  <c:v>18655.449318920295</c:v>
                </c:pt>
                <c:pt idx="623">
                  <c:v>18778.609959770412</c:v>
                </c:pt>
                <c:pt idx="624">
                  <c:v>18895.260171292681</c:v>
                </c:pt>
                <c:pt idx="625">
                  <c:v>19039.47652241361</c:v>
                </c:pt>
                <c:pt idx="626">
                  <c:v>19127.212091727379</c:v>
                </c:pt>
                <c:pt idx="627">
                  <c:v>19215.280270934971</c:v>
                </c:pt>
                <c:pt idx="628">
                  <c:v>19392.493058162323</c:v>
                </c:pt>
                <c:pt idx="629">
                  <c:v>19483.398596742158</c:v>
                </c:pt>
                <c:pt idx="630">
                  <c:v>19624.045915162111</c:v>
                </c:pt>
                <c:pt idx="631">
                  <c:v>19722.863098490827</c:v>
                </c:pt>
                <c:pt idx="632">
                  <c:v>19875.140147842467</c:v>
                </c:pt>
                <c:pt idx="633">
                  <c:v>19921.390402292396</c:v>
                </c:pt>
                <c:pt idx="634">
                  <c:v>20075.845245575874</c:v>
                </c:pt>
                <c:pt idx="635">
                  <c:v>20196.02336536043</c:v>
                </c:pt>
                <c:pt idx="636">
                  <c:v>20323.87436061653</c:v>
                </c:pt>
                <c:pt idx="637">
                  <c:v>20467.290115746917</c:v>
                </c:pt>
                <c:pt idx="638">
                  <c:v>20591.282286553655</c:v>
                </c:pt>
                <c:pt idx="639">
                  <c:v>20665.817557421284</c:v>
                </c:pt>
                <c:pt idx="640">
                  <c:v>20813.830473302653</c:v>
                </c:pt>
                <c:pt idx="641">
                  <c:v>21003.818245714479</c:v>
                </c:pt>
                <c:pt idx="642">
                  <c:v>21034.470445513845</c:v>
                </c:pt>
                <c:pt idx="643">
                  <c:v>21237.705475115894</c:v>
                </c:pt>
                <c:pt idx="644">
                  <c:v>21327.124293941797</c:v>
                </c:pt>
                <c:pt idx="645">
                  <c:v>21494.258504258523</c:v>
                </c:pt>
                <c:pt idx="646">
                  <c:v>21549.978275829733</c:v>
                </c:pt>
                <c:pt idx="647">
                  <c:v>21771.342383553128</c:v>
                </c:pt>
                <c:pt idx="648">
                  <c:v>21791.540771621127</c:v>
                </c:pt>
                <c:pt idx="649">
                  <c:v>21939.511164366661</c:v>
                </c:pt>
                <c:pt idx="650">
                  <c:v>22113.722689628641</c:v>
                </c:pt>
                <c:pt idx="651">
                  <c:v>22221.22178779083</c:v>
                </c:pt>
                <c:pt idx="652">
                  <c:v>22376.542990207923</c:v>
                </c:pt>
                <c:pt idx="653">
                  <c:v>22480.601953709222</c:v>
                </c:pt>
                <c:pt idx="654">
                  <c:v>22575.526651330514</c:v>
                </c:pt>
                <c:pt idx="655">
                  <c:v>22744.971453834063</c:v>
                </c:pt>
                <c:pt idx="656">
                  <c:v>22857.801164003002</c:v>
                </c:pt>
                <c:pt idx="657">
                  <c:v>23035.680997605468</c:v>
                </c:pt>
                <c:pt idx="658">
                  <c:v>23054.143590753127</c:v>
                </c:pt>
                <c:pt idx="659">
                  <c:v>23262.638537672945</c:v>
                </c:pt>
                <c:pt idx="660">
                  <c:v>23380.906445738423</c:v>
                </c:pt>
                <c:pt idx="661">
                  <c:v>23469.756687355344</c:v>
                </c:pt>
                <c:pt idx="662">
                  <c:v>23657.58750524911</c:v>
                </c:pt>
                <c:pt idx="663">
                  <c:v>23754.416954927583</c:v>
                </c:pt>
                <c:pt idx="664">
                  <c:v>23916.753906103</c:v>
                </c:pt>
                <c:pt idx="665">
                  <c:v>24097.023196428232</c:v>
                </c:pt>
                <c:pt idx="666">
                  <c:v>24199.151731532023</c:v>
                </c:pt>
                <c:pt idx="667">
                  <c:v>24357.524613379424</c:v>
                </c:pt>
                <c:pt idx="668">
                  <c:v>24497.247641226026</c:v>
                </c:pt>
                <c:pt idx="669">
                  <c:v>24586.725154635344</c:v>
                </c:pt>
                <c:pt idx="670">
                  <c:v>24707.66787970463</c:v>
                </c:pt>
                <c:pt idx="671">
                  <c:v>24867.553704471156</c:v>
                </c:pt>
                <c:pt idx="672">
                  <c:v>25016.708180170353</c:v>
                </c:pt>
                <c:pt idx="673">
                  <c:v>25170.895399161491</c:v>
                </c:pt>
                <c:pt idx="674">
                  <c:v>25278.460155551569</c:v>
                </c:pt>
                <c:pt idx="675">
                  <c:v>25452.049650582023</c:v>
                </c:pt>
                <c:pt idx="676">
                  <c:v>25536.369523667578</c:v>
                </c:pt>
                <c:pt idx="677">
                  <c:v>25649.668633411591</c:v>
                </c:pt>
                <c:pt idx="678">
                  <c:v>25772.899755326693</c:v>
                </c:pt>
                <c:pt idx="679">
                  <c:v>25910.692471691742</c:v>
                </c:pt>
                <c:pt idx="680">
                  <c:v>26113.395020830638</c:v>
                </c:pt>
                <c:pt idx="681">
                  <c:v>26149.557035612754</c:v>
                </c:pt>
                <c:pt idx="682">
                  <c:v>26293.848891878879</c:v>
                </c:pt>
                <c:pt idx="683">
                  <c:v>26420.969083739335</c:v>
                </c:pt>
                <c:pt idx="684">
                  <c:v>26590.953653074805</c:v>
                </c:pt>
                <c:pt idx="685">
                  <c:v>26739.910230315687</c:v>
                </c:pt>
                <c:pt idx="686">
                  <c:v>26830.92819501667</c:v>
                </c:pt>
                <c:pt idx="687">
                  <c:v>26963.646585537426</c:v>
                </c:pt>
                <c:pt idx="688">
                  <c:v>27097.90264818968</c:v>
                </c:pt>
                <c:pt idx="689">
                  <c:v>27257.245214526243</c:v>
                </c:pt>
                <c:pt idx="690">
                  <c:v>27435.709456321074</c:v>
                </c:pt>
                <c:pt idx="691">
                  <c:v>27524.896360145503</c:v>
                </c:pt>
                <c:pt idx="692">
                  <c:v>27689.056683412018</c:v>
                </c:pt>
                <c:pt idx="693">
                  <c:v>27874.634315852076</c:v>
                </c:pt>
                <c:pt idx="694">
                  <c:v>28054.436464075818</c:v>
                </c:pt>
                <c:pt idx="695">
                  <c:v>28095.42367861771</c:v>
                </c:pt>
                <c:pt idx="696">
                  <c:v>28264.214875310696</c:v>
                </c:pt>
                <c:pt idx="697">
                  <c:v>28451.929863088459</c:v>
                </c:pt>
                <c:pt idx="698">
                  <c:v>28565.287022138167</c:v>
                </c:pt>
                <c:pt idx="699">
                  <c:v>28672.735442838446</c:v>
                </c:pt>
                <c:pt idx="700">
                  <c:v>28903.803379464538</c:v>
                </c:pt>
                <c:pt idx="701">
                  <c:v>29034.980488754973</c:v>
                </c:pt>
                <c:pt idx="702">
                  <c:v>29091.847026830001</c:v>
                </c:pt>
                <c:pt idx="703">
                  <c:v>29363.286239570385</c:v>
                </c:pt>
                <c:pt idx="704">
                  <c:v>29417.079628562049</c:v>
                </c:pt>
                <c:pt idx="705">
                  <c:v>29726.684538006608</c:v>
                </c:pt>
                <c:pt idx="706">
                  <c:v>29841.118655443977</c:v>
                </c:pt>
                <c:pt idx="707">
                  <c:v>30019.982799825426</c:v>
                </c:pt>
                <c:pt idx="708">
                  <c:v>30191.219725336701</c:v>
                </c:pt>
                <c:pt idx="709">
                  <c:v>30432.005130817051</c:v>
                </c:pt>
                <c:pt idx="710">
                  <c:v>30613.008443862956</c:v>
                </c:pt>
                <c:pt idx="711">
                  <c:v>30749.764424313507</c:v>
                </c:pt>
                <c:pt idx="712">
                  <c:v>30940.980288041181</c:v>
                </c:pt>
                <c:pt idx="713">
                  <c:v>31114.349390563402</c:v>
                </c:pt>
                <c:pt idx="714">
                  <c:v>31221.960034652926</c:v>
                </c:pt>
                <c:pt idx="715">
                  <c:v>31442.051995890233</c:v>
                </c:pt>
                <c:pt idx="716">
                  <c:v>31656.042048824995</c:v>
                </c:pt>
                <c:pt idx="717">
                  <c:v>31791.781072932055</c:v>
                </c:pt>
                <c:pt idx="718">
                  <c:v>31943.699008859727</c:v>
                </c:pt>
                <c:pt idx="719">
                  <c:v>32052.143709994598</c:v>
                </c:pt>
                <c:pt idx="720">
                  <c:v>32206.307091656905</c:v>
                </c:pt>
                <c:pt idx="721">
                  <c:v>32404.793937530401</c:v>
                </c:pt>
                <c:pt idx="722">
                  <c:v>32561.471980772294</c:v>
                </c:pt>
                <c:pt idx="723">
                  <c:v>32765.387719582504</c:v>
                </c:pt>
                <c:pt idx="724">
                  <c:v>32892.548670920325</c:v>
                </c:pt>
                <c:pt idx="725">
                  <c:v>33026.893384754942</c:v>
                </c:pt>
                <c:pt idx="726">
                  <c:v>33197.453437678698</c:v>
                </c:pt>
                <c:pt idx="727">
                  <c:v>33427.661454951987</c:v>
                </c:pt>
                <c:pt idx="728">
                  <c:v>33488.769939607097</c:v>
                </c:pt>
                <c:pt idx="729">
                  <c:v>33682.532501817848</c:v>
                </c:pt>
                <c:pt idx="730">
                  <c:v>33800.552253564158</c:v>
                </c:pt>
                <c:pt idx="731">
                  <c:v>33935.110320897409</c:v>
                </c:pt>
                <c:pt idx="732">
                  <c:v>34075.205816164773</c:v>
                </c:pt>
                <c:pt idx="733">
                  <c:v>34304.292651916236</c:v>
                </c:pt>
                <c:pt idx="734">
                  <c:v>34449.571022087934</c:v>
                </c:pt>
                <c:pt idx="735">
                  <c:v>34654.868855781344</c:v>
                </c:pt>
                <c:pt idx="736">
                  <c:v>34758.056335796769</c:v>
                </c:pt>
                <c:pt idx="737">
                  <c:v>34938.369878815633</c:v>
                </c:pt>
                <c:pt idx="738">
                  <c:v>35067.744232485515</c:v>
                </c:pt>
                <c:pt idx="739">
                  <c:v>35254.519605092428</c:v>
                </c:pt>
                <c:pt idx="740">
                  <c:v>35339.522308211621</c:v>
                </c:pt>
                <c:pt idx="741">
                  <c:v>35559.259314670118</c:v>
                </c:pt>
                <c:pt idx="742">
                  <c:v>35706.009794900019</c:v>
                </c:pt>
                <c:pt idx="743">
                  <c:v>35846.665617018392</c:v>
                </c:pt>
                <c:pt idx="744">
                  <c:v>36006.341061683124</c:v>
                </c:pt>
                <c:pt idx="745">
                  <c:v>36262.57319361165</c:v>
                </c:pt>
                <c:pt idx="746">
                  <c:v>36504.882952954882</c:v>
                </c:pt>
                <c:pt idx="747">
                  <c:v>36423.279934899016</c:v>
                </c:pt>
                <c:pt idx="748">
                  <c:v>36688.626563444195</c:v>
                </c:pt>
                <c:pt idx="749">
                  <c:v>36861.395818000077</c:v>
                </c:pt>
                <c:pt idx="750">
                  <c:v>36968.790198574665</c:v>
                </c:pt>
                <c:pt idx="751">
                  <c:v>37108.345450401503</c:v>
                </c:pt>
                <c:pt idx="752">
                  <c:v>37292.268705133327</c:v>
                </c:pt>
                <c:pt idx="753">
                  <c:v>37515.357464578723</c:v>
                </c:pt>
                <c:pt idx="754">
                  <c:v>37551.597763145473</c:v>
                </c:pt>
                <c:pt idx="755">
                  <c:v>37730.756640295527</c:v>
                </c:pt>
                <c:pt idx="756">
                  <c:v>37973.885327803837</c:v>
                </c:pt>
                <c:pt idx="757">
                  <c:v>38125.971188400123</c:v>
                </c:pt>
                <c:pt idx="758">
                  <c:v>38176.052984269038</c:v>
                </c:pt>
                <c:pt idx="759">
                  <c:v>38354.360256663866</c:v>
                </c:pt>
                <c:pt idx="760">
                  <c:v>38417.608967722626</c:v>
                </c:pt>
                <c:pt idx="761">
                  <c:v>38661.227487055156</c:v>
                </c:pt>
                <c:pt idx="762">
                  <c:v>38806.026175734441</c:v>
                </c:pt>
                <c:pt idx="763">
                  <c:v>38985.311689285059</c:v>
                </c:pt>
                <c:pt idx="764">
                  <c:v>39098.322248260607</c:v>
                </c:pt>
                <c:pt idx="765">
                  <c:v>39318.202622464873</c:v>
                </c:pt>
                <c:pt idx="766">
                  <c:v>39387.484027077</c:v>
                </c:pt>
                <c:pt idx="767">
                  <c:v>39475.165956686957</c:v>
                </c:pt>
                <c:pt idx="768">
                  <c:v>39613.629389482936</c:v>
                </c:pt>
                <c:pt idx="769">
                  <c:v>39936.474318958739</c:v>
                </c:pt>
                <c:pt idx="770">
                  <c:v>39993.688691054034</c:v>
                </c:pt>
                <c:pt idx="771">
                  <c:v>40190.68120683881</c:v>
                </c:pt>
                <c:pt idx="772">
                  <c:v>40408.477618802055</c:v>
                </c:pt>
                <c:pt idx="773">
                  <c:v>40625.190119270184</c:v>
                </c:pt>
                <c:pt idx="774">
                  <c:v>40699.03576060912</c:v>
                </c:pt>
                <c:pt idx="775">
                  <c:v>40894.012884763164</c:v>
                </c:pt>
                <c:pt idx="776">
                  <c:v>41119.5143177953</c:v>
                </c:pt>
                <c:pt idx="777">
                  <c:v>41129.548209882509</c:v>
                </c:pt>
                <c:pt idx="778">
                  <c:v>41323.493154499898</c:v>
                </c:pt>
                <c:pt idx="779">
                  <c:v>41575.647841082166</c:v>
                </c:pt>
                <c:pt idx="780">
                  <c:v>41533.595327567105</c:v>
                </c:pt>
                <c:pt idx="781">
                  <c:v>41725.306320080694</c:v>
                </c:pt>
                <c:pt idx="782">
                  <c:v>41922.3300663107</c:v>
                </c:pt>
                <c:pt idx="783">
                  <c:v>42134.73683279207</c:v>
                </c:pt>
                <c:pt idx="784">
                  <c:v>42297.250680707933</c:v>
                </c:pt>
                <c:pt idx="785">
                  <c:v>42489.997749111564</c:v>
                </c:pt>
                <c:pt idx="786">
                  <c:v>42753.933377738649</c:v>
                </c:pt>
                <c:pt idx="787">
                  <c:v>42904.424580325911</c:v>
                </c:pt>
                <c:pt idx="788">
                  <c:v>43021.128718403685</c:v>
                </c:pt>
                <c:pt idx="789">
                  <c:v>43218.394817437962</c:v>
                </c:pt>
                <c:pt idx="790">
                  <c:v>43311.260444844338</c:v>
                </c:pt>
                <c:pt idx="791">
                  <c:v>43534.963867883576</c:v>
                </c:pt>
                <c:pt idx="792">
                  <c:v>43652.474482718695</c:v>
                </c:pt>
                <c:pt idx="793">
                  <c:v>43842.180395278461</c:v>
                </c:pt>
                <c:pt idx="794">
                  <c:v>44089.261491277459</c:v>
                </c:pt>
                <c:pt idx="795">
                  <c:v>44171.212763028088</c:v>
                </c:pt>
                <c:pt idx="796">
                  <c:v>44275.810808756833</c:v>
                </c:pt>
                <c:pt idx="797">
                  <c:v>44442.227841263906</c:v>
                </c:pt>
                <c:pt idx="798">
                  <c:v>44645.639026509067</c:v>
                </c:pt>
                <c:pt idx="799">
                  <c:v>44820.466630123221</c:v>
                </c:pt>
                <c:pt idx="800">
                  <c:v>45009.192812017864</c:v>
                </c:pt>
                <c:pt idx="801">
                  <c:v>45138.107316372989</c:v>
                </c:pt>
                <c:pt idx="802">
                  <c:v>45248.35673473397</c:v>
                </c:pt>
                <c:pt idx="803">
                  <c:v>45449.9831156535</c:v>
                </c:pt>
                <c:pt idx="804">
                  <c:v>45670.238938346876</c:v>
                </c:pt>
                <c:pt idx="805">
                  <c:v>45772.107371351813</c:v>
                </c:pt>
                <c:pt idx="806">
                  <c:v>45860.94522201061</c:v>
                </c:pt>
                <c:pt idx="807">
                  <c:v>46075.9095462318</c:v>
                </c:pt>
                <c:pt idx="808">
                  <c:v>46264.726494672926</c:v>
                </c:pt>
                <c:pt idx="809">
                  <c:v>46425.594383050448</c:v>
                </c:pt>
                <c:pt idx="810">
                  <c:v>46521.690604340474</c:v>
                </c:pt>
                <c:pt idx="811">
                  <c:v>46712.031504320687</c:v>
                </c:pt>
                <c:pt idx="812">
                  <c:v>46840.164161308596</c:v>
                </c:pt>
                <c:pt idx="813">
                  <c:v>47082.828497557435</c:v>
                </c:pt>
                <c:pt idx="814">
                  <c:v>47198.892132014364</c:v>
                </c:pt>
                <c:pt idx="815">
                  <c:v>47337.474816729322</c:v>
                </c:pt>
                <c:pt idx="816">
                  <c:v>47556.040609660849</c:v>
                </c:pt>
                <c:pt idx="817">
                  <c:v>47723.3150042415</c:v>
                </c:pt>
                <c:pt idx="818">
                  <c:v>47894.496854398887</c:v>
                </c:pt>
                <c:pt idx="819">
                  <c:v>48038.385667713614</c:v>
                </c:pt>
                <c:pt idx="820">
                  <c:v>48209.885464549865</c:v>
                </c:pt>
                <c:pt idx="821">
                  <c:v>48348.315492666778</c:v>
                </c:pt>
                <c:pt idx="822">
                  <c:v>48522.343266962795</c:v>
                </c:pt>
                <c:pt idx="823">
                  <c:v>48621.181101382186</c:v>
                </c:pt>
                <c:pt idx="824">
                  <c:v>48873.259745755953</c:v>
                </c:pt>
                <c:pt idx="825">
                  <c:v>49009.914853304406</c:v>
                </c:pt>
                <c:pt idx="826">
                  <c:v>49216.332565574965</c:v>
                </c:pt>
                <c:pt idx="827">
                  <c:v>49238.765689069551</c:v>
                </c:pt>
                <c:pt idx="828">
                  <c:v>49504.15206761325</c:v>
                </c:pt>
                <c:pt idx="829">
                  <c:v>49656.365976951973</c:v>
                </c:pt>
                <c:pt idx="830">
                  <c:v>49748.013357087766</c:v>
                </c:pt>
                <c:pt idx="831">
                  <c:v>49894.497889811144</c:v>
                </c:pt>
                <c:pt idx="832">
                  <c:v>50145.713624974349</c:v>
                </c:pt>
                <c:pt idx="833">
                  <c:v>50302.538419388809</c:v>
                </c:pt>
                <c:pt idx="834">
                  <c:v>50581.074682420607</c:v>
                </c:pt>
                <c:pt idx="835">
                  <c:v>50699.456425194519</c:v>
                </c:pt>
                <c:pt idx="836">
                  <c:v>50840.77871731238</c:v>
                </c:pt>
                <c:pt idx="837">
                  <c:v>51017.38748604068</c:v>
                </c:pt>
                <c:pt idx="838">
                  <c:v>51213.330704446082</c:v>
                </c:pt>
                <c:pt idx="839">
                  <c:v>51391.443537930267</c:v>
                </c:pt>
                <c:pt idx="840">
                  <c:v>51485.549123827637</c:v>
                </c:pt>
                <c:pt idx="841">
                  <c:v>51691.324359889521</c:v>
                </c:pt>
                <c:pt idx="842">
                  <c:v>51777.063627108873</c:v>
                </c:pt>
                <c:pt idx="843">
                  <c:v>51948.321354577813</c:v>
                </c:pt>
                <c:pt idx="844">
                  <c:v>52177.072319384315</c:v>
                </c:pt>
                <c:pt idx="845">
                  <c:v>52275.430914036915</c:v>
                </c:pt>
                <c:pt idx="846">
                  <c:v>52423.91620627042</c:v>
                </c:pt>
                <c:pt idx="847">
                  <c:v>52628.157919448269</c:v>
                </c:pt>
                <c:pt idx="848">
                  <c:v>52756.184826486075</c:v>
                </c:pt>
                <c:pt idx="849">
                  <c:v>52971.417710829533</c:v>
                </c:pt>
                <c:pt idx="850">
                  <c:v>53039.272687626653</c:v>
                </c:pt>
                <c:pt idx="851">
                  <c:v>53238.921695426005</c:v>
                </c:pt>
                <c:pt idx="852">
                  <c:v>53329.225142732867</c:v>
                </c:pt>
                <c:pt idx="853">
                  <c:v>53534.270320768228</c:v>
                </c:pt>
                <c:pt idx="854">
                  <c:v>53690.363812180367</c:v>
                </c:pt>
                <c:pt idx="855">
                  <c:v>53841.501297420349</c:v>
                </c:pt>
                <c:pt idx="856">
                  <c:v>54009.162818036326</c:v>
                </c:pt>
                <c:pt idx="857">
                  <c:v>54050.972413905612</c:v>
                </c:pt>
                <c:pt idx="858">
                  <c:v>54315.740433719475</c:v>
                </c:pt>
                <c:pt idx="859">
                  <c:v>54449.636975840956</c:v>
                </c:pt>
                <c:pt idx="860">
                  <c:v>54687.437940674528</c:v>
                </c:pt>
                <c:pt idx="861">
                  <c:v>54861.109813316434</c:v>
                </c:pt>
                <c:pt idx="862">
                  <c:v>55039.332438871978</c:v>
                </c:pt>
                <c:pt idx="863">
                  <c:v>55190.727421501746</c:v>
                </c:pt>
                <c:pt idx="864">
                  <c:v>55257.452441828449</c:v>
                </c:pt>
                <c:pt idx="865">
                  <c:v>55504.544476587806</c:v>
                </c:pt>
                <c:pt idx="866">
                  <c:v>55573.669819310919</c:v>
                </c:pt>
                <c:pt idx="867">
                  <c:v>55824.181453106954</c:v>
                </c:pt>
                <c:pt idx="868">
                  <c:v>55839.786394006012</c:v>
                </c:pt>
                <c:pt idx="869">
                  <c:v>55992.995278833696</c:v>
                </c:pt>
                <c:pt idx="870">
                  <c:v>56180.529023259107</c:v>
                </c:pt>
                <c:pt idx="871">
                  <c:v>56307.237690221351</c:v>
                </c:pt>
                <c:pt idx="872">
                  <c:v>56423.245807711559</c:v>
                </c:pt>
                <c:pt idx="873">
                  <c:v>56648.181709349657</c:v>
                </c:pt>
                <c:pt idx="874">
                  <c:v>56695.010456986522</c:v>
                </c:pt>
                <c:pt idx="875">
                  <c:v>56850.88792109787</c:v>
                </c:pt>
                <c:pt idx="876">
                  <c:v>56897.603526222294</c:v>
                </c:pt>
                <c:pt idx="877">
                  <c:v>57055.559524764823</c:v>
                </c:pt>
                <c:pt idx="878">
                  <c:v>57155.938967237489</c:v>
                </c:pt>
                <c:pt idx="879">
                  <c:v>57426.524449434088</c:v>
                </c:pt>
                <c:pt idx="880">
                  <c:v>57692.782199361085</c:v>
                </c:pt>
                <c:pt idx="881">
                  <c:v>57847.782714087574</c:v>
                </c:pt>
                <c:pt idx="882">
                  <c:v>58093.286369390902</c:v>
                </c:pt>
                <c:pt idx="883">
                  <c:v>58284.185028864806</c:v>
                </c:pt>
                <c:pt idx="884">
                  <c:v>58423.287224019994</c:v>
                </c:pt>
                <c:pt idx="885">
                  <c:v>58597.674314153825</c:v>
                </c:pt>
                <c:pt idx="886">
                  <c:v>58707.693842067485</c:v>
                </c:pt>
                <c:pt idx="887">
                  <c:v>58711.152367815354</c:v>
                </c:pt>
                <c:pt idx="888">
                  <c:v>59049.318215738094</c:v>
                </c:pt>
                <c:pt idx="889">
                  <c:v>59077.76970994391</c:v>
                </c:pt>
                <c:pt idx="890">
                  <c:v>59215.828713039744</c:v>
                </c:pt>
                <c:pt idx="891">
                  <c:v>59338.847145722735</c:v>
                </c:pt>
                <c:pt idx="892">
                  <c:v>59452.073386266085</c:v>
                </c:pt>
                <c:pt idx="893">
                  <c:v>59629.307959305763</c:v>
                </c:pt>
                <c:pt idx="894">
                  <c:v>59679.31040805392</c:v>
                </c:pt>
                <c:pt idx="895">
                  <c:v>59794.739033346566</c:v>
                </c:pt>
                <c:pt idx="896">
                  <c:v>59970.130401258095</c:v>
                </c:pt>
                <c:pt idx="897">
                  <c:v>60044.081811684016</c:v>
                </c:pt>
                <c:pt idx="898">
                  <c:v>60181.000035916702</c:v>
                </c:pt>
                <c:pt idx="899">
                  <c:v>60332.307440536744</c:v>
                </c:pt>
                <c:pt idx="900">
                  <c:v>60447.957769069864</c:v>
                </c:pt>
                <c:pt idx="901">
                  <c:v>60544.226311991501</c:v>
                </c:pt>
                <c:pt idx="902">
                  <c:v>60655.955723613166</c:v>
                </c:pt>
                <c:pt idx="903">
                  <c:v>60950.246599364109</c:v>
                </c:pt>
                <c:pt idx="904">
                  <c:v>61126.273736164818</c:v>
                </c:pt>
                <c:pt idx="905">
                  <c:v>61261.331322004145</c:v>
                </c:pt>
                <c:pt idx="906">
                  <c:v>61514.269519169618</c:v>
                </c:pt>
                <c:pt idx="907">
                  <c:v>61623.51109019963</c:v>
                </c:pt>
                <c:pt idx="908">
                  <c:v>62002.863203210843</c:v>
                </c:pt>
                <c:pt idx="909">
                  <c:v>62173.47489420612</c:v>
                </c:pt>
                <c:pt idx="910">
                  <c:v>62325.652928568539</c:v>
                </c:pt>
                <c:pt idx="911">
                  <c:v>62574.000094093208</c:v>
                </c:pt>
                <c:pt idx="912">
                  <c:v>62830.351929464501</c:v>
                </c:pt>
                <c:pt idx="913">
                  <c:v>62972.441409731415</c:v>
                </c:pt>
                <c:pt idx="914">
                  <c:v>63270.485748479688</c:v>
                </c:pt>
                <c:pt idx="915">
                  <c:v>63465.062085117854</c:v>
                </c:pt>
                <c:pt idx="916">
                  <c:v>63690.090794446885</c:v>
                </c:pt>
                <c:pt idx="917">
                  <c:v>63787.839635809614</c:v>
                </c:pt>
                <c:pt idx="918">
                  <c:v>64045.922348017026</c:v>
                </c:pt>
                <c:pt idx="919">
                  <c:v>64219.973357085873</c:v>
                </c:pt>
                <c:pt idx="920">
                  <c:v>64324.41155522145</c:v>
                </c:pt>
                <c:pt idx="921">
                  <c:v>64549.811928812196</c:v>
                </c:pt>
                <c:pt idx="922">
                  <c:v>64703.984727477386</c:v>
                </c:pt>
                <c:pt idx="923">
                  <c:v>64929.511321867656</c:v>
                </c:pt>
                <c:pt idx="924">
                  <c:v>65086.287218985439</c:v>
                </c:pt>
                <c:pt idx="925">
                  <c:v>65338.776124757576</c:v>
                </c:pt>
                <c:pt idx="926">
                  <c:v>65679.548219788601</c:v>
                </c:pt>
                <c:pt idx="927">
                  <c:v>65838.171815784968</c:v>
                </c:pt>
                <c:pt idx="928">
                  <c:v>66020.466045388355</c:v>
                </c:pt>
                <c:pt idx="929">
                  <c:v>66361.294051133795</c:v>
                </c:pt>
                <c:pt idx="930">
                  <c:v>66506.063155291646</c:v>
                </c:pt>
                <c:pt idx="931">
                  <c:v>66665.33929950805</c:v>
                </c:pt>
                <c:pt idx="932">
                  <c:v>66729.293923957579</c:v>
                </c:pt>
                <c:pt idx="933">
                  <c:v>67063.196605252248</c:v>
                </c:pt>
                <c:pt idx="934">
                  <c:v>67228.976997818972</c:v>
                </c:pt>
                <c:pt idx="935">
                  <c:v>67474.277516052462</c:v>
                </c:pt>
                <c:pt idx="936">
                  <c:v>67616.473387645732</c:v>
                </c:pt>
                <c:pt idx="937">
                  <c:v>67878.568734566259</c:v>
                </c:pt>
                <c:pt idx="938">
                  <c:v>67906.360123749473</c:v>
                </c:pt>
                <c:pt idx="939">
                  <c:v>68048.250493201107</c:v>
                </c:pt>
                <c:pt idx="940">
                  <c:v>68357.789317690156</c:v>
                </c:pt>
                <c:pt idx="941">
                  <c:v>68492.029102031374</c:v>
                </c:pt>
                <c:pt idx="942">
                  <c:v>68697.294860284106</c:v>
                </c:pt>
                <c:pt idx="943">
                  <c:v>68799.266233067363</c:v>
                </c:pt>
                <c:pt idx="944">
                  <c:v>68945.339928484987</c:v>
                </c:pt>
                <c:pt idx="945">
                  <c:v>69120.70574666356</c:v>
                </c:pt>
                <c:pt idx="946">
                  <c:v>69332.5371526417</c:v>
                </c:pt>
                <c:pt idx="947">
                  <c:v>69507.13034150748</c:v>
                </c:pt>
                <c:pt idx="948">
                  <c:v>69656.706637535463</c:v>
                </c:pt>
                <c:pt idx="949">
                  <c:v>69750.327913037603</c:v>
                </c:pt>
                <c:pt idx="950">
                  <c:v>69787.521307188596</c:v>
                </c:pt>
                <c:pt idx="951">
                  <c:v>69958.937231188844</c:v>
                </c:pt>
                <c:pt idx="952">
                  <c:v>70042.304412531506</c:v>
                </c:pt>
                <c:pt idx="953">
                  <c:v>70169.288264547722</c:v>
                </c:pt>
                <c:pt idx="954">
                  <c:v>70493.049541313783</c:v>
                </c:pt>
                <c:pt idx="955">
                  <c:v>70565.920348741012</c:v>
                </c:pt>
                <c:pt idx="956">
                  <c:v>70589.436000316709</c:v>
                </c:pt>
                <c:pt idx="957">
                  <c:v>70733.126321312564</c:v>
                </c:pt>
                <c:pt idx="958">
                  <c:v>70851.734235340788</c:v>
                </c:pt>
                <c:pt idx="959">
                  <c:v>70966.955830788414</c:v>
                </c:pt>
                <c:pt idx="960">
                  <c:v>71211.167362188586</c:v>
                </c:pt>
                <c:pt idx="961">
                  <c:v>71258.743745720989</c:v>
                </c:pt>
                <c:pt idx="962">
                  <c:v>71309.344250047259</c:v>
                </c:pt>
                <c:pt idx="963">
                  <c:v>71595.400764792386</c:v>
                </c:pt>
                <c:pt idx="964">
                  <c:v>71599.643245051033</c:v>
                </c:pt>
                <c:pt idx="965">
                  <c:v>71708.406917885237</c:v>
                </c:pt>
                <c:pt idx="966">
                  <c:v>71727.236599343727</c:v>
                </c:pt>
                <c:pt idx="967">
                  <c:v>71956.119900488397</c:v>
                </c:pt>
                <c:pt idx="968">
                  <c:v>72145.688907299234</c:v>
                </c:pt>
                <c:pt idx="969">
                  <c:v>72206.306181078893</c:v>
                </c:pt>
                <c:pt idx="970">
                  <c:v>72438.463803662205</c:v>
                </c:pt>
                <c:pt idx="971">
                  <c:v>72481.968038274674</c:v>
                </c:pt>
                <c:pt idx="972">
                  <c:v>72703.129730709348</c:v>
                </c:pt>
                <c:pt idx="973">
                  <c:v>72792.699542306684</c:v>
                </c:pt>
                <c:pt idx="974">
                  <c:v>72980.636473999111</c:v>
                </c:pt>
                <c:pt idx="975">
                  <c:v>72962.145604719786</c:v>
                </c:pt>
                <c:pt idx="976">
                  <c:v>73171.529579425274</c:v>
                </c:pt>
                <c:pt idx="977">
                  <c:v>73275.007784162954</c:v>
                </c:pt>
                <c:pt idx="978">
                  <c:v>73474.335126452512</c:v>
                </c:pt>
                <c:pt idx="979">
                  <c:v>73630.546040011352</c:v>
                </c:pt>
                <c:pt idx="980">
                  <c:v>73690.146836621701</c:v>
                </c:pt>
                <c:pt idx="981">
                  <c:v>73860.611637934402</c:v>
                </c:pt>
                <c:pt idx="982">
                  <c:v>73940.689378964365</c:v>
                </c:pt>
                <c:pt idx="983">
                  <c:v>73997.881381699568</c:v>
                </c:pt>
                <c:pt idx="984">
                  <c:v>74172.910127799623</c:v>
                </c:pt>
                <c:pt idx="985">
                  <c:v>74374.614403150874</c:v>
                </c:pt>
                <c:pt idx="986">
                  <c:v>74580.524454495288</c:v>
                </c:pt>
                <c:pt idx="987">
                  <c:v>74572.487429602086</c:v>
                </c:pt>
                <c:pt idx="988">
                  <c:v>74559.336073424522</c:v>
                </c:pt>
                <c:pt idx="989">
                  <c:v>74693.049591884715</c:v>
                </c:pt>
                <c:pt idx="990">
                  <c:v>74913.861943190044</c:v>
                </c:pt>
                <c:pt idx="991">
                  <c:v>75015.606016733902</c:v>
                </c:pt>
                <c:pt idx="992">
                  <c:v>75250.982792406969</c:v>
                </c:pt>
                <c:pt idx="993">
                  <c:v>75333.731081525897</c:v>
                </c:pt>
                <c:pt idx="994">
                  <c:v>75370.290857349391</c:v>
                </c:pt>
                <c:pt idx="995">
                  <c:v>75446.211336744906</c:v>
                </c:pt>
                <c:pt idx="996">
                  <c:v>75440.964547823183</c:v>
                </c:pt>
                <c:pt idx="997">
                  <c:v>75663.308864970604</c:v>
                </c:pt>
                <c:pt idx="998">
                  <c:v>75796.544123534724</c:v>
                </c:pt>
                <c:pt idx="999">
                  <c:v>76025.657756863511</c:v>
                </c:pt>
                <c:pt idx="1000">
                  <c:v>76145.528863493964</c:v>
                </c:pt>
                <c:pt idx="1001">
                  <c:v>76149.681511598304</c:v>
                </c:pt>
                <c:pt idx="1002">
                  <c:v>76219.199557109736</c:v>
                </c:pt>
                <c:pt idx="1003">
                  <c:v>76294.338917010071</c:v>
                </c:pt>
                <c:pt idx="1004">
                  <c:v>76494.863806149471</c:v>
                </c:pt>
                <c:pt idx="1005">
                  <c:v>76484.744284878092</c:v>
                </c:pt>
                <c:pt idx="1006">
                  <c:v>76794.172388411447</c:v>
                </c:pt>
                <c:pt idx="1007">
                  <c:v>76827.614842909694</c:v>
                </c:pt>
                <c:pt idx="1008">
                  <c:v>77027.869191872</c:v>
                </c:pt>
                <c:pt idx="1009">
                  <c:v>77273.589677768163</c:v>
                </c:pt>
                <c:pt idx="1010">
                  <c:v>77278.863536228615</c:v>
                </c:pt>
                <c:pt idx="1011">
                  <c:v>77202.193518312502</c:v>
                </c:pt>
                <c:pt idx="1012">
                  <c:v>77370.061106698151</c:v>
                </c:pt>
                <c:pt idx="1013">
                  <c:v>77316.586968791962</c:v>
                </c:pt>
                <c:pt idx="1014">
                  <c:v>77467.346345484824</c:v>
                </c:pt>
                <c:pt idx="1015">
                  <c:v>77785.593764702498</c:v>
                </c:pt>
                <c:pt idx="1016">
                  <c:v>77971.994693951754</c:v>
                </c:pt>
                <c:pt idx="1017">
                  <c:v>78113.069347758123</c:v>
                </c:pt>
                <c:pt idx="1018">
                  <c:v>78090.951494439389</c:v>
                </c:pt>
                <c:pt idx="1019">
                  <c:v>78239.755285963824</c:v>
                </c:pt>
                <c:pt idx="1020">
                  <c:v>78240.983175056346</c:v>
                </c:pt>
                <c:pt idx="1021">
                  <c:v>78166.707248672305</c:v>
                </c:pt>
                <c:pt idx="1022">
                  <c:v>78400.3074077364</c:v>
                </c:pt>
                <c:pt idx="1023">
                  <c:v>78473.387411010975</c:v>
                </c:pt>
                <c:pt idx="1024">
                  <c:v>78690.562652321649</c:v>
                </c:pt>
                <c:pt idx="1025">
                  <c:v>78874.274571711052</c:v>
                </c:pt>
                <c:pt idx="1026">
                  <c:v>78860.211074543884</c:v>
                </c:pt>
                <c:pt idx="1027">
                  <c:v>78819.158265296399</c:v>
                </c:pt>
                <c:pt idx="1028">
                  <c:v>78781.626974119412</c:v>
                </c:pt>
                <c:pt idx="1029">
                  <c:v>78860.22941081172</c:v>
                </c:pt>
                <c:pt idx="1030">
                  <c:v>78983.322228885823</c:v>
                </c:pt>
                <c:pt idx="1031">
                  <c:v>79343.259653198475</c:v>
                </c:pt>
                <c:pt idx="1032">
                  <c:v>79580.519384418454</c:v>
                </c:pt>
                <c:pt idx="1033">
                  <c:v>79629.319176565332</c:v>
                </c:pt>
                <c:pt idx="1034">
                  <c:v>79788.682585262912</c:v>
                </c:pt>
                <c:pt idx="1035">
                  <c:v>79702.81563164822</c:v>
                </c:pt>
                <c:pt idx="1036">
                  <c:v>79856.59091141574</c:v>
                </c:pt>
                <c:pt idx="1037">
                  <c:v>79891.693142786724</c:v>
                </c:pt>
                <c:pt idx="1038">
                  <c:v>80009.997522689853</c:v>
                </c:pt>
                <c:pt idx="1039">
                  <c:v>80291.750405663901</c:v>
                </c:pt>
                <c:pt idx="1040">
                  <c:v>80542.257040515149</c:v>
                </c:pt>
                <c:pt idx="1041">
                  <c:v>80573.465467754751</c:v>
                </c:pt>
                <c:pt idx="1042">
                  <c:v>80754.376850430839</c:v>
                </c:pt>
                <c:pt idx="1043">
                  <c:v>80765.503214721524</c:v>
                </c:pt>
                <c:pt idx="1044">
                  <c:v>80698.305610963798</c:v>
                </c:pt>
                <c:pt idx="1045">
                  <c:v>80550.224307658995</c:v>
                </c:pt>
                <c:pt idx="1046">
                  <c:v>80806.888120914096</c:v>
                </c:pt>
                <c:pt idx="1047">
                  <c:v>81022.827280209516</c:v>
                </c:pt>
                <c:pt idx="1048">
                  <c:v>81223.846258653473</c:v>
                </c:pt>
                <c:pt idx="1049">
                  <c:v>81437.509305599131</c:v>
                </c:pt>
                <c:pt idx="1050">
                  <c:v>81449.650719481928</c:v>
                </c:pt>
                <c:pt idx="1051">
                  <c:v>81595.979238395288</c:v>
                </c:pt>
                <c:pt idx="1052">
                  <c:v>81509.532529094678</c:v>
                </c:pt>
                <c:pt idx="1053">
                  <c:v>81390.854786763317</c:v>
                </c:pt>
                <c:pt idx="1054">
                  <c:v>81454.7938572438</c:v>
                </c:pt>
                <c:pt idx="1055">
                  <c:v>81703.281530537017</c:v>
                </c:pt>
                <c:pt idx="1056">
                  <c:v>81962.554599799783</c:v>
                </c:pt>
                <c:pt idx="1057">
                  <c:v>82140.074057726189</c:v>
                </c:pt>
                <c:pt idx="1058">
                  <c:v>82310.738205552247</c:v>
                </c:pt>
                <c:pt idx="1059">
                  <c:v>82438.264557789778</c:v>
                </c:pt>
                <c:pt idx="1060">
                  <c:v>82396.857478172373</c:v>
                </c:pt>
                <c:pt idx="1061">
                  <c:v>82484.96581944311</c:v>
                </c:pt>
                <c:pt idx="1062">
                  <c:v>82245.682855704581</c:v>
                </c:pt>
                <c:pt idx="1063">
                  <c:v>82347.971512799428</c:v>
                </c:pt>
                <c:pt idx="1064">
                  <c:v>82533.230559597112</c:v>
                </c:pt>
                <c:pt idx="1065">
                  <c:v>82825.492557350066</c:v>
                </c:pt>
                <c:pt idx="1066">
                  <c:v>83105.555017618201</c:v>
                </c:pt>
                <c:pt idx="1067">
                  <c:v>83196.491188420347</c:v>
                </c:pt>
                <c:pt idx="1068">
                  <c:v>83152.493440238366</c:v>
                </c:pt>
                <c:pt idx="1069">
                  <c:v>82936.159590592884</c:v>
                </c:pt>
                <c:pt idx="1070">
                  <c:v>82949.26725747883</c:v>
                </c:pt>
                <c:pt idx="1071">
                  <c:v>82922.794642786874</c:v>
                </c:pt>
                <c:pt idx="1072">
                  <c:v>83197.097934360805</c:v>
                </c:pt>
                <c:pt idx="1073">
                  <c:v>83449.262723317515</c:v>
                </c:pt>
                <c:pt idx="1074">
                  <c:v>83579.090064902179</c:v>
                </c:pt>
                <c:pt idx="1075">
                  <c:v>83727.5556623351</c:v>
                </c:pt>
                <c:pt idx="1076">
                  <c:v>83868.307053362994</c:v>
                </c:pt>
                <c:pt idx="1077">
                  <c:v>83831.283725410598</c:v>
                </c:pt>
                <c:pt idx="1078">
                  <c:v>83663.059266182347</c:v>
                </c:pt>
                <c:pt idx="1079">
                  <c:v>83745.689311846101</c:v>
                </c:pt>
                <c:pt idx="1080">
                  <c:v>83955.120369349985</c:v>
                </c:pt>
                <c:pt idx="1081">
                  <c:v>83836.065639139313</c:v>
                </c:pt>
                <c:pt idx="1082">
                  <c:v>83903.638910286347</c:v>
                </c:pt>
                <c:pt idx="1083">
                  <c:v>83935.255993738028</c:v>
                </c:pt>
                <c:pt idx="1084">
                  <c:v>83852.361010431778</c:v>
                </c:pt>
                <c:pt idx="1085">
                  <c:v>83779.179964025185</c:v>
                </c:pt>
                <c:pt idx="1086">
                  <c:v>83808.956011724833</c:v>
                </c:pt>
                <c:pt idx="1087">
                  <c:v>84126.789324749698</c:v>
                </c:pt>
                <c:pt idx="1088">
                  <c:v>84394.022269047855</c:v>
                </c:pt>
                <c:pt idx="1089">
                  <c:v>84660.790260269569</c:v>
                </c:pt>
                <c:pt idx="1090">
                  <c:v>84961.57586488979</c:v>
                </c:pt>
                <c:pt idx="1091">
                  <c:v>85299.685166608033</c:v>
                </c:pt>
                <c:pt idx="1092">
                  <c:v>85213.207310595448</c:v>
                </c:pt>
                <c:pt idx="1093">
                  <c:v>85438.582393558114</c:v>
                </c:pt>
                <c:pt idx="1094">
                  <c:v>85470.606964899547</c:v>
                </c:pt>
                <c:pt idx="1095">
                  <c:v>85376.264487295062</c:v>
                </c:pt>
                <c:pt idx="1096">
                  <c:v>85309.512806040177</c:v>
                </c:pt>
                <c:pt idx="1097">
                  <c:v>85178.848897472795</c:v>
                </c:pt>
                <c:pt idx="1098">
                  <c:v>85145.834359079701</c:v>
                </c:pt>
                <c:pt idx="1099">
                  <c:v>85222.519315233294</c:v>
                </c:pt>
                <c:pt idx="1100">
                  <c:v>85505.319115877603</c:v>
                </c:pt>
                <c:pt idx="1101">
                  <c:v>85769.393594975612</c:v>
                </c:pt>
                <c:pt idx="1102">
                  <c:v>86040.74816015274</c:v>
                </c:pt>
                <c:pt idx="1103">
                  <c:v>86134.378480947751</c:v>
                </c:pt>
                <c:pt idx="1104">
                  <c:v>86259.199441142511</c:v>
                </c:pt>
                <c:pt idx="1105">
                  <c:v>86146.031874477092</c:v>
                </c:pt>
                <c:pt idx="1106">
                  <c:v>85905.739270074817</c:v>
                </c:pt>
                <c:pt idx="1107">
                  <c:v>85774.437171907062</c:v>
                </c:pt>
                <c:pt idx="1108">
                  <c:v>85780.19864204996</c:v>
                </c:pt>
                <c:pt idx="1109">
                  <c:v>86066.392158727453</c:v>
                </c:pt>
                <c:pt idx="1110">
                  <c:v>86286.686600819783</c:v>
                </c:pt>
                <c:pt idx="1111">
                  <c:v>86491.311695682336</c:v>
                </c:pt>
                <c:pt idx="1112">
                  <c:v>86706.613372047534</c:v>
                </c:pt>
                <c:pt idx="1113">
                  <c:v>86795.97587896428</c:v>
                </c:pt>
                <c:pt idx="1114">
                  <c:v>86820.669375443584</c:v>
                </c:pt>
                <c:pt idx="1115">
                  <c:v>86460.121678714495</c:v>
                </c:pt>
                <c:pt idx="1116">
                  <c:v>86311.725380663935</c:v>
                </c:pt>
                <c:pt idx="1117">
                  <c:v>86321.556846834457</c:v>
                </c:pt>
                <c:pt idx="1118">
                  <c:v>86364.141864758014</c:v>
                </c:pt>
                <c:pt idx="1119">
                  <c:v>86761.118088426651</c:v>
                </c:pt>
                <c:pt idx="1120">
                  <c:v>87113.711486281507</c:v>
                </c:pt>
                <c:pt idx="1121">
                  <c:v>87381.366469735978</c:v>
                </c:pt>
                <c:pt idx="1122">
                  <c:v>87307.824747561739</c:v>
                </c:pt>
                <c:pt idx="1123">
                  <c:v>87279.443624677268</c:v>
                </c:pt>
                <c:pt idx="1124">
                  <c:v>87073.546026478769</c:v>
                </c:pt>
                <c:pt idx="1125">
                  <c:v>86853.428641005754</c:v>
                </c:pt>
                <c:pt idx="1126">
                  <c:v>86708.215354023952</c:v>
                </c:pt>
                <c:pt idx="1127">
                  <c:v>86834.406492128677</c:v>
                </c:pt>
                <c:pt idx="1128">
                  <c:v>87213.142270357363</c:v>
                </c:pt>
                <c:pt idx="1129">
                  <c:v>87437.725759058158</c:v>
                </c:pt>
                <c:pt idx="1130">
                  <c:v>87694.487216083406</c:v>
                </c:pt>
                <c:pt idx="1131">
                  <c:v>87732.063922133297</c:v>
                </c:pt>
                <c:pt idx="1132">
                  <c:v>87557.815152961251</c:v>
                </c:pt>
                <c:pt idx="1133">
                  <c:v>87487.952739142915</c:v>
                </c:pt>
                <c:pt idx="1134">
                  <c:v>87412.805979643497</c:v>
                </c:pt>
                <c:pt idx="1135">
                  <c:v>87243.732791545641</c:v>
                </c:pt>
                <c:pt idx="1136">
                  <c:v>87258.576952905947</c:v>
                </c:pt>
                <c:pt idx="1137">
                  <c:v>87503.424368161344</c:v>
                </c:pt>
                <c:pt idx="1138">
                  <c:v>87562.8435421631</c:v>
                </c:pt>
                <c:pt idx="1139">
                  <c:v>87957.055098051438</c:v>
                </c:pt>
                <c:pt idx="1140">
                  <c:v>87963.428926731169</c:v>
                </c:pt>
                <c:pt idx="1141">
                  <c:v>87802.797826294278</c:v>
                </c:pt>
                <c:pt idx="1142">
                  <c:v>87630.6263215043</c:v>
                </c:pt>
                <c:pt idx="1143">
                  <c:v>87435.386643121456</c:v>
                </c:pt>
                <c:pt idx="1144">
                  <c:v>87172.515019284081</c:v>
                </c:pt>
                <c:pt idx="1145">
                  <c:v>87139.862612958517</c:v>
                </c:pt>
                <c:pt idx="1146">
                  <c:v>87153.104012661119</c:v>
                </c:pt>
                <c:pt idx="1147">
                  <c:v>87408.864511434556</c:v>
                </c:pt>
                <c:pt idx="1148">
                  <c:v>87614.785642379517</c:v>
                </c:pt>
                <c:pt idx="1149">
                  <c:v>87605.207598217239</c:v>
                </c:pt>
                <c:pt idx="1150">
                  <c:v>87605.833854018405</c:v>
                </c:pt>
                <c:pt idx="1151">
                  <c:v>87383.079334603637</c:v>
                </c:pt>
                <c:pt idx="1152">
                  <c:v>87392.546151873845</c:v>
                </c:pt>
                <c:pt idx="1153">
                  <c:v>87083.011839205064</c:v>
                </c:pt>
                <c:pt idx="1154">
                  <c:v>86878.34361351101</c:v>
                </c:pt>
                <c:pt idx="1155">
                  <c:v>86776.585835242862</c:v>
                </c:pt>
                <c:pt idx="1156">
                  <c:v>86858.105936598615</c:v>
                </c:pt>
                <c:pt idx="1157">
                  <c:v>87091.962032752228</c:v>
                </c:pt>
                <c:pt idx="1158">
                  <c:v>87110.267658854675</c:v>
                </c:pt>
                <c:pt idx="1159">
                  <c:v>87462.535239022633</c:v>
                </c:pt>
                <c:pt idx="1160">
                  <c:v>87536.688644490001</c:v>
                </c:pt>
                <c:pt idx="1161">
                  <c:v>87511.878542685663</c:v>
                </c:pt>
                <c:pt idx="1162">
                  <c:v>87568.000873414116</c:v>
                </c:pt>
                <c:pt idx="1163">
                  <c:v>87392.675077695487</c:v>
                </c:pt>
                <c:pt idx="1164">
                  <c:v>87222.240200727727</c:v>
                </c:pt>
                <c:pt idx="1165">
                  <c:v>87172.772851540809</c:v>
                </c:pt>
                <c:pt idx="1166">
                  <c:v>87384.571185219684</c:v>
                </c:pt>
                <c:pt idx="1167">
                  <c:v>87674.72279568197</c:v>
                </c:pt>
                <c:pt idx="1168">
                  <c:v>87642.654242573306</c:v>
                </c:pt>
                <c:pt idx="1169">
                  <c:v>88076.667949495008</c:v>
                </c:pt>
                <c:pt idx="1170">
                  <c:v>88422.52730081357</c:v>
                </c:pt>
                <c:pt idx="1171">
                  <c:v>88799.640512659171</c:v>
                </c:pt>
                <c:pt idx="1172">
                  <c:v>89083.902148625712</c:v>
                </c:pt>
                <c:pt idx="1173">
                  <c:v>89250.369623131744</c:v>
                </c:pt>
                <c:pt idx="1174">
                  <c:v>89008.844601995486</c:v>
                </c:pt>
                <c:pt idx="1175">
                  <c:v>89120.279839810493</c:v>
                </c:pt>
                <c:pt idx="1176">
                  <c:v>89046.308643589378</c:v>
                </c:pt>
                <c:pt idx="1177">
                  <c:v>89270.660378536544</c:v>
                </c:pt>
                <c:pt idx="1178">
                  <c:v>89607.44076356657</c:v>
                </c:pt>
                <c:pt idx="1179">
                  <c:v>90252.008177452022</c:v>
                </c:pt>
                <c:pt idx="1180">
                  <c:v>90553.742978203984</c:v>
                </c:pt>
                <c:pt idx="1181">
                  <c:v>90884.664967034012</c:v>
                </c:pt>
                <c:pt idx="1182">
                  <c:v>91108.77614801866</c:v>
                </c:pt>
                <c:pt idx="1183">
                  <c:v>91287.168364601996</c:v>
                </c:pt>
                <c:pt idx="1184">
                  <c:v>91386.651668000777</c:v>
                </c:pt>
                <c:pt idx="1185">
                  <c:v>91182.912575314112</c:v>
                </c:pt>
                <c:pt idx="1186">
                  <c:v>91112.095642639717</c:v>
                </c:pt>
                <c:pt idx="1187">
                  <c:v>91104.11042136066</c:v>
                </c:pt>
                <c:pt idx="1188">
                  <c:v>91151.929920457784</c:v>
                </c:pt>
                <c:pt idx="1189">
                  <c:v>91435.583314967167</c:v>
                </c:pt>
                <c:pt idx="1190">
                  <c:v>91785.936319084591</c:v>
                </c:pt>
                <c:pt idx="1191">
                  <c:v>92271.013232014608</c:v>
                </c:pt>
                <c:pt idx="1192">
                  <c:v>92237.303528937191</c:v>
                </c:pt>
                <c:pt idx="1193">
                  <c:v>92281.345817945403</c:v>
                </c:pt>
                <c:pt idx="1194">
                  <c:v>92222.044855685192</c:v>
                </c:pt>
                <c:pt idx="1195">
                  <c:v>92082.083521052438</c:v>
                </c:pt>
                <c:pt idx="1196">
                  <c:v>92101.76906146016</c:v>
                </c:pt>
                <c:pt idx="1197">
                  <c:v>91967.220965190339</c:v>
                </c:pt>
                <c:pt idx="1198">
                  <c:v>91803.756056092869</c:v>
                </c:pt>
                <c:pt idx="1199">
                  <c:v>91732.201253845837</c:v>
                </c:pt>
                <c:pt idx="1200">
                  <c:v>91743.74874383866</c:v>
                </c:pt>
                <c:pt idx="1201">
                  <c:v>91962.535085588417</c:v>
                </c:pt>
                <c:pt idx="1202">
                  <c:v>92074.334810687214</c:v>
                </c:pt>
                <c:pt idx="1203">
                  <c:v>92369.414772097909</c:v>
                </c:pt>
                <c:pt idx="1204">
                  <c:v>92389.601236559858</c:v>
                </c:pt>
                <c:pt idx="1205">
                  <c:v>92524.176705967126</c:v>
                </c:pt>
                <c:pt idx="1206">
                  <c:v>92316.034163992284</c:v>
                </c:pt>
                <c:pt idx="1207">
                  <c:v>92106.547490880315</c:v>
                </c:pt>
                <c:pt idx="1208">
                  <c:v>91505.192291328</c:v>
                </c:pt>
                <c:pt idx="1209">
                  <c:v>91372.523831409184</c:v>
                </c:pt>
                <c:pt idx="1210">
                  <c:v>91401.535783954474</c:v>
                </c:pt>
                <c:pt idx="1211">
                  <c:v>91509.619004293272</c:v>
                </c:pt>
                <c:pt idx="1212">
                  <c:v>91780.14401258096</c:v>
                </c:pt>
                <c:pt idx="1213">
                  <c:v>91884.555397755772</c:v>
                </c:pt>
                <c:pt idx="1214">
                  <c:v>91914.680651747694</c:v>
                </c:pt>
                <c:pt idx="1215">
                  <c:v>92232.377197841299</c:v>
                </c:pt>
                <c:pt idx="1216">
                  <c:v>91942.352710811683</c:v>
                </c:pt>
                <c:pt idx="1217">
                  <c:v>92072.858869058036</c:v>
                </c:pt>
                <c:pt idx="1218">
                  <c:v>91801.302605722885</c:v>
                </c:pt>
                <c:pt idx="1219">
                  <c:v>91557.317363314171</c:v>
                </c:pt>
                <c:pt idx="1220">
                  <c:v>91183.041670603503</c:v>
                </c:pt>
                <c:pt idx="1221">
                  <c:v>90878.893251460118</c:v>
                </c:pt>
                <c:pt idx="1222">
                  <c:v>90943.304852975416</c:v>
                </c:pt>
                <c:pt idx="1223">
                  <c:v>91072.759912895708</c:v>
                </c:pt>
                <c:pt idx="1224">
                  <c:v>91436.81906876729</c:v>
                </c:pt>
                <c:pt idx="1225">
                  <c:v>91753.949690361027</c:v>
                </c:pt>
                <c:pt idx="1226">
                  <c:v>91915.547704344135</c:v>
                </c:pt>
                <c:pt idx="1227">
                  <c:v>91652.255853105366</c:v>
                </c:pt>
                <c:pt idx="1228">
                  <c:v>91388.606701623939</c:v>
                </c:pt>
                <c:pt idx="1229">
                  <c:v>90750.904587030454</c:v>
                </c:pt>
                <c:pt idx="1230">
                  <c:v>90459.841380030281</c:v>
                </c:pt>
                <c:pt idx="1231">
                  <c:v>90305.343108149755</c:v>
                </c:pt>
                <c:pt idx="1232">
                  <c:v>90280.399268218302</c:v>
                </c:pt>
                <c:pt idx="1233">
                  <c:v>90466.478731986223</c:v>
                </c:pt>
                <c:pt idx="1234">
                  <c:v>90620.11952761079</c:v>
                </c:pt>
                <c:pt idx="1235">
                  <c:v>90769.970648304035</c:v>
                </c:pt>
                <c:pt idx="1236">
                  <c:v>90782.509332490998</c:v>
                </c:pt>
                <c:pt idx="1237">
                  <c:v>90861.928538431064</c:v>
                </c:pt>
                <c:pt idx="1238">
                  <c:v>90465.243445823013</c:v>
                </c:pt>
                <c:pt idx="1239">
                  <c:v>90146.429031289765</c:v>
                </c:pt>
                <c:pt idx="1240">
                  <c:v>89705.498199521331</c:v>
                </c:pt>
                <c:pt idx="1241">
                  <c:v>89539.244851910975</c:v>
                </c:pt>
                <c:pt idx="1242">
                  <c:v>89472.764569718245</c:v>
                </c:pt>
                <c:pt idx="1243">
                  <c:v>89698.493988101109</c:v>
                </c:pt>
                <c:pt idx="1244">
                  <c:v>90145.820676827556</c:v>
                </c:pt>
                <c:pt idx="1245">
                  <c:v>90722.158242357618</c:v>
                </c:pt>
                <c:pt idx="1246">
                  <c:v>91278.205107391594</c:v>
                </c:pt>
                <c:pt idx="1247">
                  <c:v>91653.233479680843</c:v>
                </c:pt>
                <c:pt idx="1248">
                  <c:v>91712.869484657553</c:v>
                </c:pt>
                <c:pt idx="1249">
                  <c:v>91451.205502386802</c:v>
                </c:pt>
                <c:pt idx="1250">
                  <c:v>91035.748371709531</c:v>
                </c:pt>
                <c:pt idx="1251">
                  <c:v>90750.056390235914</c:v>
                </c:pt>
                <c:pt idx="1252">
                  <c:v>90111.531818762174</c:v>
                </c:pt>
                <c:pt idx="1253">
                  <c:v>90017.018387744625</c:v>
                </c:pt>
                <c:pt idx="1254">
                  <c:v>90234.420594877345</c:v>
                </c:pt>
                <c:pt idx="1255">
                  <c:v>90737.388787603835</c:v>
                </c:pt>
                <c:pt idx="1256">
                  <c:v>91331.431845768209</c:v>
                </c:pt>
                <c:pt idx="1257">
                  <c:v>92072.250043461332</c:v>
                </c:pt>
                <c:pt idx="1258">
                  <c:v>92668.357788062902</c:v>
                </c:pt>
                <c:pt idx="1259">
                  <c:v>93023.219748283387</c:v>
                </c:pt>
                <c:pt idx="1260">
                  <c:v>92937.686327273099</c:v>
                </c:pt>
                <c:pt idx="1261">
                  <c:v>92889.956230582524</c:v>
                </c:pt>
                <c:pt idx="1262">
                  <c:v>92527.498305593414</c:v>
                </c:pt>
                <c:pt idx="1263">
                  <c:v>92083.817760166698</c:v>
                </c:pt>
                <c:pt idx="1264">
                  <c:v>91880.14640846262</c:v>
                </c:pt>
                <c:pt idx="1265">
                  <c:v>91547.965752766002</c:v>
                </c:pt>
                <c:pt idx="1266">
                  <c:v>91591.016671996462</c:v>
                </c:pt>
                <c:pt idx="1267">
                  <c:v>91412.952535035685</c:v>
                </c:pt>
                <c:pt idx="1268">
                  <c:v>91432.15271854731</c:v>
                </c:pt>
                <c:pt idx="1269">
                  <c:v>91736.00122021226</c:v>
                </c:pt>
                <c:pt idx="1270">
                  <c:v>92030.05700153613</c:v>
                </c:pt>
                <c:pt idx="1271">
                  <c:v>92474.611722989037</c:v>
                </c:pt>
                <c:pt idx="1272">
                  <c:v>92943.223542655527</c:v>
                </c:pt>
                <c:pt idx="1273">
                  <c:v>93276.725082991688</c:v>
                </c:pt>
                <c:pt idx="1274">
                  <c:v>93190.9577366351</c:v>
                </c:pt>
                <c:pt idx="1275">
                  <c:v>92674.263296760211</c:v>
                </c:pt>
                <c:pt idx="1276">
                  <c:v>92321.329723753297</c:v>
                </c:pt>
                <c:pt idx="1277">
                  <c:v>91903.870195050695</c:v>
                </c:pt>
                <c:pt idx="1278">
                  <c:v>91378.776218967774</c:v>
                </c:pt>
                <c:pt idx="1279">
                  <c:v>91246.852407059647</c:v>
                </c:pt>
                <c:pt idx="1280">
                  <c:v>91163.861885543549</c:v>
                </c:pt>
                <c:pt idx="1281">
                  <c:v>91179.482333984008</c:v>
                </c:pt>
                <c:pt idx="1282">
                  <c:v>91765.88467149745</c:v>
                </c:pt>
                <c:pt idx="1283">
                  <c:v>92133.982156037921</c:v>
                </c:pt>
                <c:pt idx="1284">
                  <c:v>92534.510589753481</c:v>
                </c:pt>
                <c:pt idx="1285">
                  <c:v>92506.092539998732</c:v>
                </c:pt>
                <c:pt idx="1286">
                  <c:v>92579.537433100719</c:v>
                </c:pt>
                <c:pt idx="1287">
                  <c:v>92271.991135371427</c:v>
                </c:pt>
                <c:pt idx="1288">
                  <c:v>91850.242991697844</c:v>
                </c:pt>
                <c:pt idx="1289">
                  <c:v>91257.438509420797</c:v>
                </c:pt>
                <c:pt idx="1290">
                  <c:v>90657.973333338625</c:v>
                </c:pt>
                <c:pt idx="1291">
                  <c:v>90031.397057119248</c:v>
                </c:pt>
                <c:pt idx="1292">
                  <c:v>89838.581415616471</c:v>
                </c:pt>
                <c:pt idx="1293">
                  <c:v>89915.632386170502</c:v>
                </c:pt>
                <c:pt idx="1294">
                  <c:v>90191.908508515786</c:v>
                </c:pt>
                <c:pt idx="1295">
                  <c:v>90701.13802107489</c:v>
                </c:pt>
                <c:pt idx="1296">
                  <c:v>91012.272970215636</c:v>
                </c:pt>
                <c:pt idx="1297">
                  <c:v>91491.045310053712</c:v>
                </c:pt>
                <c:pt idx="1298">
                  <c:v>91848.029306219978</c:v>
                </c:pt>
                <c:pt idx="1299">
                  <c:v>91448.992199294007</c:v>
                </c:pt>
                <c:pt idx="1300">
                  <c:v>90887.4862897516</c:v>
                </c:pt>
                <c:pt idx="1301">
                  <c:v>90349.092158181069</c:v>
                </c:pt>
                <c:pt idx="1302">
                  <c:v>89925.457454633186</c:v>
                </c:pt>
                <c:pt idx="1303">
                  <c:v>89461.226973861048</c:v>
                </c:pt>
                <c:pt idx="1304">
                  <c:v>89038.568862675005</c:v>
                </c:pt>
                <c:pt idx="1305">
                  <c:v>88693.376337278125</c:v>
                </c:pt>
                <c:pt idx="1306">
                  <c:v>88710.936295548527</c:v>
                </c:pt>
                <c:pt idx="1307">
                  <c:v>89109.941454487169</c:v>
                </c:pt>
                <c:pt idx="1308">
                  <c:v>89866.470680185565</c:v>
                </c:pt>
                <c:pt idx="1309">
                  <c:v>90489.101161229089</c:v>
                </c:pt>
                <c:pt idx="1310">
                  <c:v>90772.072717696588</c:v>
                </c:pt>
                <c:pt idx="1311">
                  <c:v>90866.095946847126</c:v>
                </c:pt>
                <c:pt idx="1312">
                  <c:v>90436.739833514832</c:v>
                </c:pt>
                <c:pt idx="1313">
                  <c:v>89929.033566684884</c:v>
                </c:pt>
                <c:pt idx="1314">
                  <c:v>88941.399442008798</c:v>
                </c:pt>
                <c:pt idx="1315">
                  <c:v>87966.376366977187</c:v>
                </c:pt>
                <c:pt idx="1316">
                  <c:v>87359.136158843161</c:v>
                </c:pt>
                <c:pt idx="1317">
                  <c:v>87151.022954584885</c:v>
                </c:pt>
                <c:pt idx="1318">
                  <c:v>87307.935252885814</c:v>
                </c:pt>
                <c:pt idx="1319">
                  <c:v>87695.095071402393</c:v>
                </c:pt>
                <c:pt idx="1320">
                  <c:v>88357.17707183637</c:v>
                </c:pt>
                <c:pt idx="1321">
                  <c:v>89020.896436935582</c:v>
                </c:pt>
                <c:pt idx="1322">
                  <c:v>89365.370821698016</c:v>
                </c:pt>
                <c:pt idx="1323">
                  <c:v>89560.864628308409</c:v>
                </c:pt>
                <c:pt idx="1324">
                  <c:v>89397.199660889251</c:v>
                </c:pt>
                <c:pt idx="1325">
                  <c:v>89022.610233858213</c:v>
                </c:pt>
                <c:pt idx="1326">
                  <c:v>88190.021753355977</c:v>
                </c:pt>
                <c:pt idx="1327">
                  <c:v>87216.715138894462</c:v>
                </c:pt>
                <c:pt idx="1328">
                  <c:v>86453.382914646718</c:v>
                </c:pt>
                <c:pt idx="1329">
                  <c:v>86119.153666820086</c:v>
                </c:pt>
                <c:pt idx="1330">
                  <c:v>86053.873881313833</c:v>
                </c:pt>
                <c:pt idx="1331">
                  <c:v>86259.935866270069</c:v>
                </c:pt>
                <c:pt idx="1332">
                  <c:v>86772.534750959414</c:v>
                </c:pt>
                <c:pt idx="1333">
                  <c:v>87595.997969825781</c:v>
                </c:pt>
                <c:pt idx="1334">
                  <c:v>88270.34653627676</c:v>
                </c:pt>
                <c:pt idx="1335">
                  <c:v>88975.914222534848</c:v>
                </c:pt>
                <c:pt idx="1336">
                  <c:v>89177.408814207607</c:v>
                </c:pt>
                <c:pt idx="1337">
                  <c:v>88800.875093397801</c:v>
                </c:pt>
                <c:pt idx="1338">
                  <c:v>88222.943603025822</c:v>
                </c:pt>
                <c:pt idx="1339">
                  <c:v>87023.455085820184</c:v>
                </c:pt>
                <c:pt idx="1340">
                  <c:v>85941.340890771142</c:v>
                </c:pt>
                <c:pt idx="1341">
                  <c:v>84871.669198649441</c:v>
                </c:pt>
                <c:pt idx="1342">
                  <c:v>84332.210178170513</c:v>
                </c:pt>
                <c:pt idx="1343">
                  <c:v>84419.649033937589</c:v>
                </c:pt>
                <c:pt idx="1344">
                  <c:v>84624.489587429736</c:v>
                </c:pt>
                <c:pt idx="1345">
                  <c:v>85152.716953075811</c:v>
                </c:pt>
                <c:pt idx="1346">
                  <c:v>85900.327278172539</c:v>
                </c:pt>
                <c:pt idx="1347">
                  <c:v>86504.936725998414</c:v>
                </c:pt>
                <c:pt idx="1348">
                  <c:v>87096.031986184724</c:v>
                </c:pt>
                <c:pt idx="1349">
                  <c:v>87700.252631564741</c:v>
                </c:pt>
                <c:pt idx="1350">
                  <c:v>87726.906307636003</c:v>
                </c:pt>
                <c:pt idx="1351">
                  <c:v>87606.810076907146</c:v>
                </c:pt>
                <c:pt idx="1352">
                  <c:v>87183.067737131292</c:v>
                </c:pt>
                <c:pt idx="1353">
                  <c:v>86293.075150931458</c:v>
                </c:pt>
                <c:pt idx="1354">
                  <c:v>85376.614171448557</c:v>
                </c:pt>
                <c:pt idx="1355">
                  <c:v>84433.262795641291</c:v>
                </c:pt>
                <c:pt idx="1356">
                  <c:v>84001.600052153168</c:v>
                </c:pt>
                <c:pt idx="1357">
                  <c:v>83341.637386629343</c:v>
                </c:pt>
                <c:pt idx="1358">
                  <c:v>83216.955168070373</c:v>
                </c:pt>
                <c:pt idx="1359">
                  <c:v>83329.372914105013</c:v>
                </c:pt>
                <c:pt idx="1360">
                  <c:v>83853.961128972151</c:v>
                </c:pt>
                <c:pt idx="1361">
                  <c:v>84963.287180755884</c:v>
                </c:pt>
                <c:pt idx="1362">
                  <c:v>86070.571068746591</c:v>
                </c:pt>
                <c:pt idx="1363">
                  <c:v>86665.367262327112</c:v>
                </c:pt>
                <c:pt idx="1364">
                  <c:v>86948.08091239538</c:v>
                </c:pt>
                <c:pt idx="1365">
                  <c:v>86873.445309415169</c:v>
                </c:pt>
                <c:pt idx="1366">
                  <c:v>86496.098861490187</c:v>
                </c:pt>
                <c:pt idx="1367">
                  <c:v>85865.480937554283</c:v>
                </c:pt>
                <c:pt idx="1368">
                  <c:v>85059.729991603439</c:v>
                </c:pt>
                <c:pt idx="1369">
                  <c:v>83898.488995580003</c:v>
                </c:pt>
                <c:pt idx="1370">
                  <c:v>83066.946119262517</c:v>
                </c:pt>
                <c:pt idx="1371">
                  <c:v>82516.688810218475</c:v>
                </c:pt>
                <c:pt idx="1372">
                  <c:v>82414.133289911872</c:v>
                </c:pt>
                <c:pt idx="1373">
                  <c:v>82572.692434877332</c:v>
                </c:pt>
                <c:pt idx="1374">
                  <c:v>83037.401635393326</c:v>
                </c:pt>
                <c:pt idx="1375">
                  <c:v>83802.59247446472</c:v>
                </c:pt>
                <c:pt idx="1376">
                  <c:v>84459.644292067111</c:v>
                </c:pt>
                <c:pt idx="1377">
                  <c:v>85243.627884191912</c:v>
                </c:pt>
                <c:pt idx="1378">
                  <c:v>85807.073401049609</c:v>
                </c:pt>
                <c:pt idx="1379">
                  <c:v>86061.845072407086</c:v>
                </c:pt>
                <c:pt idx="1380">
                  <c:v>86033.255668679005</c:v>
                </c:pt>
                <c:pt idx="1381">
                  <c:v>85457.355370167017</c:v>
                </c:pt>
                <c:pt idx="1382">
                  <c:v>84814.849062565059</c:v>
                </c:pt>
                <c:pt idx="1383">
                  <c:v>83880.574739440621</c:v>
                </c:pt>
                <c:pt idx="1384">
                  <c:v>83270.276498067687</c:v>
                </c:pt>
                <c:pt idx="1385">
                  <c:v>82704.060408075879</c:v>
                </c:pt>
                <c:pt idx="1386">
                  <c:v>82368.793834951692</c:v>
                </c:pt>
                <c:pt idx="1387">
                  <c:v>82244.819145889967</c:v>
                </c:pt>
                <c:pt idx="1388">
                  <c:v>82699.501800423765</c:v>
                </c:pt>
                <c:pt idx="1389">
                  <c:v>83066.817424206747</c:v>
                </c:pt>
                <c:pt idx="1390">
                  <c:v>83942.134934610905</c:v>
                </c:pt>
                <c:pt idx="1391">
                  <c:v>84697.845872166552</c:v>
                </c:pt>
                <c:pt idx="1392">
                  <c:v>85252.075042695054</c:v>
                </c:pt>
                <c:pt idx="1393">
                  <c:v>85222.519316570411</c:v>
                </c:pt>
                <c:pt idx="1394">
                  <c:v>85421.521195542809</c:v>
                </c:pt>
                <c:pt idx="1395">
                  <c:v>85064.882549830945</c:v>
                </c:pt>
                <c:pt idx="1396">
                  <c:v>84467.996657081399</c:v>
                </c:pt>
                <c:pt idx="1397">
                  <c:v>83793.525384050197</c:v>
                </c:pt>
                <c:pt idx="1398">
                  <c:v>82485.076098923397</c:v>
                </c:pt>
                <c:pt idx="1399">
                  <c:v>81679.270649463186</c:v>
                </c:pt>
                <c:pt idx="1400">
                  <c:v>81395.391609134982</c:v>
                </c:pt>
                <c:pt idx="1401">
                  <c:v>81721.634385637692</c:v>
                </c:pt>
                <c:pt idx="1402">
                  <c:v>82411.45001528156</c:v>
                </c:pt>
                <c:pt idx="1403">
                  <c:v>83499.280212130761</c:v>
                </c:pt>
                <c:pt idx="1404">
                  <c:v>84195.95369556181</c:v>
                </c:pt>
                <c:pt idx="1405">
                  <c:v>85082.787775178862</c:v>
                </c:pt>
                <c:pt idx="1406">
                  <c:v>85969.929302787117</c:v>
                </c:pt>
                <c:pt idx="1407">
                  <c:v>85916.655331859452</c:v>
                </c:pt>
                <c:pt idx="1408">
                  <c:v>85284.980589987405</c:v>
                </c:pt>
                <c:pt idx="1409">
                  <c:v>84525.139433400167</c:v>
                </c:pt>
                <c:pt idx="1410">
                  <c:v>83107.761266794376</c:v>
                </c:pt>
                <c:pt idx="1411">
                  <c:v>82224.108530113503</c:v>
                </c:pt>
                <c:pt idx="1412">
                  <c:v>81347.15871674045</c:v>
                </c:pt>
                <c:pt idx="1413">
                  <c:v>80944.10518533834</c:v>
                </c:pt>
                <c:pt idx="1414">
                  <c:v>80878.368750233276</c:v>
                </c:pt>
                <c:pt idx="1415">
                  <c:v>81271.726521904318</c:v>
                </c:pt>
                <c:pt idx="1416">
                  <c:v>81811.04997431903</c:v>
                </c:pt>
                <c:pt idx="1417">
                  <c:v>82699.520181884305</c:v>
                </c:pt>
                <c:pt idx="1418">
                  <c:v>83910.609712410762</c:v>
                </c:pt>
                <c:pt idx="1419">
                  <c:v>85163.869002737192</c:v>
                </c:pt>
                <c:pt idx="1420">
                  <c:v>86157.445990929511</c:v>
                </c:pt>
                <c:pt idx="1421">
                  <c:v>86578.568279192157</c:v>
                </c:pt>
                <c:pt idx="1422">
                  <c:v>86256.732423533133</c:v>
                </c:pt>
                <c:pt idx="1423">
                  <c:v>85553.927972917983</c:v>
                </c:pt>
                <c:pt idx="1424">
                  <c:v>84537.024428210949</c:v>
                </c:pt>
                <c:pt idx="1425">
                  <c:v>82972.559786872618</c:v>
                </c:pt>
                <c:pt idx="1426">
                  <c:v>81543.680833087885</c:v>
                </c:pt>
                <c:pt idx="1427">
                  <c:v>80543.854168031219</c:v>
                </c:pt>
                <c:pt idx="1428">
                  <c:v>79974.011555180972</c:v>
                </c:pt>
                <c:pt idx="1429">
                  <c:v>80177.589133948655</c:v>
                </c:pt>
                <c:pt idx="1430">
                  <c:v>80534.803835528379</c:v>
                </c:pt>
                <c:pt idx="1431">
                  <c:v>81611.538658780366</c:v>
                </c:pt>
                <c:pt idx="1432">
                  <c:v>82595.96191851249</c:v>
                </c:pt>
                <c:pt idx="1433">
                  <c:v>83860.453568421712</c:v>
                </c:pt>
                <c:pt idx="1434">
                  <c:v>85218.709855961177</c:v>
                </c:pt>
                <c:pt idx="1435">
                  <c:v>86313.953107643872</c:v>
                </c:pt>
                <c:pt idx="1436">
                  <c:v>86808.129251724895</c:v>
                </c:pt>
                <c:pt idx="1437">
                  <c:v>87039.439894595605</c:v>
                </c:pt>
                <c:pt idx="1438">
                  <c:v>86741.102214622922</c:v>
                </c:pt>
                <c:pt idx="1439">
                  <c:v>86307.306756612918</c:v>
                </c:pt>
                <c:pt idx="1440">
                  <c:v>85401.036866806346</c:v>
                </c:pt>
                <c:pt idx="1441">
                  <c:v>84401.380966866622</c:v>
                </c:pt>
                <c:pt idx="1442">
                  <c:v>83203.238948226965</c:v>
                </c:pt>
                <c:pt idx="1443">
                  <c:v>82281.077086230638</c:v>
                </c:pt>
                <c:pt idx="1444">
                  <c:v>81598.440817375056</c:v>
                </c:pt>
                <c:pt idx="1445">
                  <c:v>80946.547402370838</c:v>
                </c:pt>
                <c:pt idx="1446">
                  <c:v>80633.681201990345</c:v>
                </c:pt>
                <c:pt idx="1447">
                  <c:v>81051.841789644663</c:v>
                </c:pt>
                <c:pt idx="1448">
                  <c:v>81847.317264689278</c:v>
                </c:pt>
                <c:pt idx="1449">
                  <c:v>82859.188335631232</c:v>
                </c:pt>
                <c:pt idx="1450">
                  <c:v>84584.620220894401</c:v>
                </c:pt>
                <c:pt idx="1451">
                  <c:v>86227.901609305292</c:v>
                </c:pt>
                <c:pt idx="1452">
                  <c:v>87232.553678227996</c:v>
                </c:pt>
                <c:pt idx="1453">
                  <c:v>87478.87240468357</c:v>
                </c:pt>
                <c:pt idx="1454">
                  <c:v>87046.308969853839</c:v>
                </c:pt>
                <c:pt idx="1455">
                  <c:v>86219.801052661816</c:v>
                </c:pt>
                <c:pt idx="1456">
                  <c:v>84991.257220700674</c:v>
                </c:pt>
                <c:pt idx="1457">
                  <c:v>83253.599638119471</c:v>
                </c:pt>
                <c:pt idx="1458">
                  <c:v>81573.825237133919</c:v>
                </c:pt>
                <c:pt idx="1459">
                  <c:v>80527.332303888688</c:v>
                </c:pt>
                <c:pt idx="1460">
                  <c:v>80007.666946538084</c:v>
                </c:pt>
                <c:pt idx="1461">
                  <c:v>79912.483327545648</c:v>
                </c:pt>
                <c:pt idx="1462">
                  <c:v>80825.120604438111</c:v>
                </c:pt>
                <c:pt idx="1463">
                  <c:v>82014.020705519579</c:v>
                </c:pt>
                <c:pt idx="1464">
                  <c:v>83490.950008528147</c:v>
                </c:pt>
                <c:pt idx="1465">
                  <c:v>84710.228539277974</c:v>
                </c:pt>
                <c:pt idx="1466">
                  <c:v>86326.3437166894</c:v>
                </c:pt>
                <c:pt idx="1467">
                  <c:v>87045.922238640371</c:v>
                </c:pt>
                <c:pt idx="1468">
                  <c:v>87049.365989844155</c:v>
                </c:pt>
                <c:pt idx="1469">
                  <c:v>86953.844858170894</c:v>
                </c:pt>
                <c:pt idx="1470">
                  <c:v>86592.341039191248</c:v>
                </c:pt>
                <c:pt idx="1471">
                  <c:v>85315.641298897448</c:v>
                </c:pt>
                <c:pt idx="1472">
                  <c:v>84064.635239682189</c:v>
                </c:pt>
                <c:pt idx="1473">
                  <c:v>82683.215897932459</c:v>
                </c:pt>
                <c:pt idx="1474">
                  <c:v>81766.22217325875</c:v>
                </c:pt>
                <c:pt idx="1475">
                  <c:v>81239.291944942524</c:v>
                </c:pt>
                <c:pt idx="1476">
                  <c:v>81180.742396229252</c:v>
                </c:pt>
                <c:pt idx="1477">
                  <c:v>81607.625828618126</c:v>
                </c:pt>
                <c:pt idx="1478">
                  <c:v>82174.492244435038</c:v>
                </c:pt>
                <c:pt idx="1479">
                  <c:v>82942.042406198554</c:v>
                </c:pt>
                <c:pt idx="1480">
                  <c:v>84083.268403101654</c:v>
                </c:pt>
                <c:pt idx="1481">
                  <c:v>85428.27572344779</c:v>
                </c:pt>
                <c:pt idx="1482">
                  <c:v>86489.102238772743</c:v>
                </c:pt>
                <c:pt idx="1483">
                  <c:v>87169.20003785094</c:v>
                </c:pt>
                <c:pt idx="1484">
                  <c:v>87297.382083801436</c:v>
                </c:pt>
                <c:pt idx="1485">
                  <c:v>86774.265668218693</c:v>
                </c:pt>
                <c:pt idx="1486">
                  <c:v>85160.188452653339</c:v>
                </c:pt>
                <c:pt idx="1487">
                  <c:v>83106.768455757585</c:v>
                </c:pt>
                <c:pt idx="1488">
                  <c:v>81230.476317894179</c:v>
                </c:pt>
                <c:pt idx="1489">
                  <c:v>79644.601576900342</c:v>
                </c:pt>
                <c:pt idx="1490">
                  <c:v>79008.866404282002</c:v>
                </c:pt>
                <c:pt idx="1491">
                  <c:v>78688.106012231598</c:v>
                </c:pt>
                <c:pt idx="1492">
                  <c:v>79108.022059073774</c:v>
                </c:pt>
                <c:pt idx="1493">
                  <c:v>80094.157945207699</c:v>
                </c:pt>
                <c:pt idx="1494">
                  <c:v>81480.142416250572</c:v>
                </c:pt>
                <c:pt idx="1495">
                  <c:v>83277.263537284147</c:v>
                </c:pt>
                <c:pt idx="1496">
                  <c:v>84894.485959320751</c:v>
                </c:pt>
                <c:pt idx="1497">
                  <c:v>86135.114872030535</c:v>
                </c:pt>
                <c:pt idx="1498">
                  <c:v>86910.017063613195</c:v>
                </c:pt>
                <c:pt idx="1499">
                  <c:v>87201.502855442581</c:v>
                </c:pt>
                <c:pt idx="1500">
                  <c:v>86894.069805991589</c:v>
                </c:pt>
                <c:pt idx="1501">
                  <c:v>86658.996265337424</c:v>
                </c:pt>
                <c:pt idx="1502">
                  <c:v>85407.294415738172</c:v>
                </c:pt>
                <c:pt idx="1503">
                  <c:v>83860.343215177214</c:v>
                </c:pt>
                <c:pt idx="1504">
                  <c:v>82379.453191005727</c:v>
                </c:pt>
                <c:pt idx="1505">
                  <c:v>81150.623638579695</c:v>
                </c:pt>
                <c:pt idx="1506">
                  <c:v>79964.726182997925</c:v>
                </c:pt>
                <c:pt idx="1507">
                  <c:v>79032.100473553015</c:v>
                </c:pt>
                <c:pt idx="1508">
                  <c:v>78670.762935473715</c:v>
                </c:pt>
                <c:pt idx="1509">
                  <c:v>78951.65402494368</c:v>
                </c:pt>
                <c:pt idx="1510">
                  <c:v>79354.998773737112</c:v>
                </c:pt>
                <c:pt idx="1511">
                  <c:v>80631.129328350682</c:v>
                </c:pt>
                <c:pt idx="1512">
                  <c:v>82664.595734633636</c:v>
                </c:pt>
                <c:pt idx="1513">
                  <c:v>84710.596524452048</c:v>
                </c:pt>
                <c:pt idx="1514">
                  <c:v>86448.964061326216</c:v>
                </c:pt>
                <c:pt idx="1515">
                  <c:v>87913.820264257185</c:v>
                </c:pt>
                <c:pt idx="1516">
                  <c:v>88685.876994661347</c:v>
                </c:pt>
                <c:pt idx="1517">
                  <c:v>88339.748125111611</c:v>
                </c:pt>
                <c:pt idx="1518">
                  <c:v>87647.701194965703</c:v>
                </c:pt>
                <c:pt idx="1519">
                  <c:v>85898.873037054931</c:v>
                </c:pt>
                <c:pt idx="1520">
                  <c:v>84346.320109533335</c:v>
                </c:pt>
                <c:pt idx="1521">
                  <c:v>82643.623000047577</c:v>
                </c:pt>
                <c:pt idx="1522">
                  <c:v>81014.98611536462</c:v>
                </c:pt>
                <c:pt idx="1523">
                  <c:v>79559.844209483708</c:v>
                </c:pt>
                <c:pt idx="1524">
                  <c:v>78563.959686026297</c:v>
                </c:pt>
                <c:pt idx="1525">
                  <c:v>78248.442177692152</c:v>
                </c:pt>
                <c:pt idx="1526">
                  <c:v>78265.907757530236</c:v>
                </c:pt>
                <c:pt idx="1527">
                  <c:v>79195.318898057783</c:v>
                </c:pt>
                <c:pt idx="1528">
                  <c:v>80245.387378961663</c:v>
                </c:pt>
                <c:pt idx="1529">
                  <c:v>81519.194648961289</c:v>
                </c:pt>
                <c:pt idx="1530">
                  <c:v>82947.189882150342</c:v>
                </c:pt>
                <c:pt idx="1531">
                  <c:v>84245.988852751951</c:v>
                </c:pt>
                <c:pt idx="1532">
                  <c:v>85403.374243545084</c:v>
                </c:pt>
                <c:pt idx="1533">
                  <c:v>86870.37006244743</c:v>
                </c:pt>
                <c:pt idx="1534">
                  <c:v>87938.246856147991</c:v>
                </c:pt>
                <c:pt idx="1535">
                  <c:v>88700.617734842672</c:v>
                </c:pt>
                <c:pt idx="1536">
                  <c:v>88788.584590245795</c:v>
                </c:pt>
                <c:pt idx="1537">
                  <c:v>87375.841108074892</c:v>
                </c:pt>
                <c:pt idx="1538">
                  <c:v>85440.790973130512</c:v>
                </c:pt>
                <c:pt idx="1539">
                  <c:v>83334.263984084304</c:v>
                </c:pt>
                <c:pt idx="1540">
                  <c:v>81663.471784456982</c:v>
                </c:pt>
                <c:pt idx="1541">
                  <c:v>80359.81090562843</c:v>
                </c:pt>
                <c:pt idx="1542">
                  <c:v>79344.983836675805</c:v>
                </c:pt>
                <c:pt idx="1543">
                  <c:v>79055.206582743471</c:v>
                </c:pt>
                <c:pt idx="1544">
                  <c:v>78889.181686516778</c:v>
                </c:pt>
                <c:pt idx="1545">
                  <c:v>79532.82201123581</c:v>
                </c:pt>
                <c:pt idx="1546">
                  <c:v>80717.766914182605</c:v>
                </c:pt>
                <c:pt idx="1547">
                  <c:v>82658.346165821247</c:v>
                </c:pt>
                <c:pt idx="1548">
                  <c:v>84514.836701708264</c:v>
                </c:pt>
                <c:pt idx="1549">
                  <c:v>85997.045320086894</c:v>
                </c:pt>
                <c:pt idx="1550">
                  <c:v>87936.533672424688</c:v>
                </c:pt>
                <c:pt idx="1551">
                  <c:v>89158.482417654173</c:v>
                </c:pt>
                <c:pt idx="1552">
                  <c:v>89825.936404726264</c:v>
                </c:pt>
                <c:pt idx="1553">
                  <c:v>89392.794838887698</c:v>
                </c:pt>
                <c:pt idx="1554">
                  <c:v>88105.517222764349</c:v>
                </c:pt>
                <c:pt idx="1555">
                  <c:v>86410.667629529737</c:v>
                </c:pt>
                <c:pt idx="1556">
                  <c:v>84931.398054823017</c:v>
                </c:pt>
                <c:pt idx="1557">
                  <c:v>82824.150624467089</c:v>
                </c:pt>
                <c:pt idx="1558">
                  <c:v>80890.248844605914</c:v>
                </c:pt>
                <c:pt idx="1559">
                  <c:v>79140.409253578007</c:v>
                </c:pt>
                <c:pt idx="1560">
                  <c:v>78395.431901911783</c:v>
                </c:pt>
                <c:pt idx="1561">
                  <c:v>78095.495986093825</c:v>
                </c:pt>
                <c:pt idx="1562">
                  <c:v>77993.597368712784</c:v>
                </c:pt>
                <c:pt idx="1563">
                  <c:v>78759.864097951111</c:v>
                </c:pt>
                <c:pt idx="1564">
                  <c:v>79797.985160833356</c:v>
                </c:pt>
                <c:pt idx="1565">
                  <c:v>80473.47228928472</c:v>
                </c:pt>
                <c:pt idx="1566">
                  <c:v>81426.745590654959</c:v>
                </c:pt>
                <c:pt idx="1567">
                  <c:v>82616.805449113279</c:v>
                </c:pt>
                <c:pt idx="1568">
                  <c:v>83862.550281165502</c:v>
                </c:pt>
                <c:pt idx="1569">
                  <c:v>84637.000652500647</c:v>
                </c:pt>
                <c:pt idx="1570">
                  <c:v>85376.006827891353</c:v>
                </c:pt>
                <c:pt idx="1571">
                  <c:v>86375.685778468571</c:v>
                </c:pt>
                <c:pt idx="1572">
                  <c:v>86835.879645943583</c:v>
                </c:pt>
                <c:pt idx="1573">
                  <c:v>86506.649065512014</c:v>
                </c:pt>
                <c:pt idx="1574">
                  <c:v>85506.184166275983</c:v>
                </c:pt>
                <c:pt idx="1575">
                  <c:v>84105.470219330105</c:v>
                </c:pt>
                <c:pt idx="1576">
                  <c:v>82529.187009547677</c:v>
                </c:pt>
                <c:pt idx="1577">
                  <c:v>80663.789962839684</c:v>
                </c:pt>
                <c:pt idx="1578">
                  <c:v>78830.636061527985</c:v>
                </c:pt>
                <c:pt idx="1579">
                  <c:v>77855.706035289157</c:v>
                </c:pt>
                <c:pt idx="1580">
                  <c:v>77443.793506912058</c:v>
                </c:pt>
                <c:pt idx="1581">
                  <c:v>77994.220351954398</c:v>
                </c:pt>
                <c:pt idx="1582">
                  <c:v>78633.620939349101</c:v>
                </c:pt>
                <c:pt idx="1583">
                  <c:v>80030.55086165457</c:v>
                </c:pt>
                <c:pt idx="1584">
                  <c:v>81974.810048746192</c:v>
                </c:pt>
                <c:pt idx="1585">
                  <c:v>83916.863220010404</c:v>
                </c:pt>
                <c:pt idx="1586">
                  <c:v>85831.500219857815</c:v>
                </c:pt>
                <c:pt idx="1587">
                  <c:v>87462.295800130902</c:v>
                </c:pt>
                <c:pt idx="1588">
                  <c:v>88909.83341259633</c:v>
                </c:pt>
                <c:pt idx="1589">
                  <c:v>88676.166571166628</c:v>
                </c:pt>
                <c:pt idx="1590">
                  <c:v>87714.509647788145</c:v>
                </c:pt>
                <c:pt idx="1591">
                  <c:v>85341.77497590502</c:v>
                </c:pt>
                <c:pt idx="1592">
                  <c:v>82645.111854201154</c:v>
                </c:pt>
                <c:pt idx="1593">
                  <c:v>80160.704300542304</c:v>
                </c:pt>
                <c:pt idx="1594">
                  <c:v>78621.393281631346</c:v>
                </c:pt>
                <c:pt idx="1595">
                  <c:v>77932.528231479067</c:v>
                </c:pt>
                <c:pt idx="1596">
                  <c:v>77822.23411446609</c:v>
                </c:pt>
                <c:pt idx="1597">
                  <c:v>78375.87504300609</c:v>
                </c:pt>
                <c:pt idx="1598">
                  <c:v>78651.935145643627</c:v>
                </c:pt>
                <c:pt idx="1599">
                  <c:v>79220.261898773504</c:v>
                </c:pt>
                <c:pt idx="1600">
                  <c:v>80580.937234069323</c:v>
                </c:pt>
                <c:pt idx="1601">
                  <c:v>81395.520183109678</c:v>
                </c:pt>
                <c:pt idx="1602">
                  <c:v>82579.805587095121</c:v>
                </c:pt>
                <c:pt idx="1603">
                  <c:v>83718.856718581228</c:v>
                </c:pt>
                <c:pt idx="1604">
                  <c:v>85221.912010860149</c:v>
                </c:pt>
                <c:pt idx="1605">
                  <c:v>86452.259788759548</c:v>
                </c:pt>
                <c:pt idx="1606">
                  <c:v>87013.031859713432</c:v>
                </c:pt>
                <c:pt idx="1607">
                  <c:v>87180.986657191737</c:v>
                </c:pt>
                <c:pt idx="1608">
                  <c:v>86756.698748683673</c:v>
                </c:pt>
                <c:pt idx="1609">
                  <c:v>85894.086932730206</c:v>
                </c:pt>
                <c:pt idx="1610">
                  <c:v>84706.051911639239</c:v>
                </c:pt>
                <c:pt idx="1611">
                  <c:v>83102.355968374846</c:v>
                </c:pt>
                <c:pt idx="1612">
                  <c:v>81426.488437805732</c:v>
                </c:pt>
                <c:pt idx="1613">
                  <c:v>79722.025160469362</c:v>
                </c:pt>
                <c:pt idx="1614">
                  <c:v>77748.954552639829</c:v>
                </c:pt>
                <c:pt idx="1615">
                  <c:v>75904.702635613867</c:v>
                </c:pt>
                <c:pt idx="1616">
                  <c:v>74979.406056676933</c:v>
                </c:pt>
                <c:pt idx="1617">
                  <c:v>75083.696911048872</c:v>
                </c:pt>
                <c:pt idx="1618">
                  <c:v>75709.498621556515</c:v>
                </c:pt>
                <c:pt idx="1619">
                  <c:v>76427.908345706252</c:v>
                </c:pt>
                <c:pt idx="1620">
                  <c:v>77584.824587447176</c:v>
                </c:pt>
                <c:pt idx="1621">
                  <c:v>78875.631431928516</c:v>
                </c:pt>
                <c:pt idx="1622">
                  <c:v>80362.986404359297</c:v>
                </c:pt>
                <c:pt idx="1623">
                  <c:v>81941.130751511111</c:v>
                </c:pt>
                <c:pt idx="1624">
                  <c:v>82772.679823531216</c:v>
                </c:pt>
                <c:pt idx="1625">
                  <c:v>82698.288624457244</c:v>
                </c:pt>
                <c:pt idx="1626">
                  <c:v>82105.527923956019</c:v>
                </c:pt>
                <c:pt idx="1627">
                  <c:v>81050.00541278781</c:v>
                </c:pt>
                <c:pt idx="1628">
                  <c:v>79245.076976345488</c:v>
                </c:pt>
                <c:pt idx="1629">
                  <c:v>77167.165425943269</c:v>
                </c:pt>
                <c:pt idx="1630">
                  <c:v>75564.810445568146</c:v>
                </c:pt>
                <c:pt idx="1631">
                  <c:v>73295.310794169025</c:v>
                </c:pt>
                <c:pt idx="1632">
                  <c:v>71282.769567893527</c:v>
                </c:pt>
                <c:pt idx="1633">
                  <c:v>69334.462215715466</c:v>
                </c:pt>
                <c:pt idx="1634">
                  <c:v>68205.435595325951</c:v>
                </c:pt>
                <c:pt idx="1635">
                  <c:v>67664.318626499677</c:v>
                </c:pt>
                <c:pt idx="1636">
                  <c:v>67427.277071888835</c:v>
                </c:pt>
                <c:pt idx="1637">
                  <c:v>67242.979326487373</c:v>
                </c:pt>
                <c:pt idx="1638">
                  <c:v>67644.020340744144</c:v>
                </c:pt>
                <c:pt idx="1639">
                  <c:v>67942.492234642865</c:v>
                </c:pt>
                <c:pt idx="1640">
                  <c:v>68734.314593398201</c:v>
                </c:pt>
                <c:pt idx="1641">
                  <c:v>69218.988490777105</c:v>
                </c:pt>
                <c:pt idx="1642">
                  <c:v>68983.931839010242</c:v>
                </c:pt>
                <c:pt idx="1643">
                  <c:v>68761.64487108594</c:v>
                </c:pt>
                <c:pt idx="1644">
                  <c:v>67903.586464934546</c:v>
                </c:pt>
                <c:pt idx="1645">
                  <c:v>66056.296922118825</c:v>
                </c:pt>
                <c:pt idx="1646">
                  <c:v>64030.045808241157</c:v>
                </c:pt>
                <c:pt idx="1647">
                  <c:v>62054.924813521611</c:v>
                </c:pt>
                <c:pt idx="1648">
                  <c:v>59632.896383914296</c:v>
                </c:pt>
                <c:pt idx="1649">
                  <c:v>57671.432119324949</c:v>
                </c:pt>
                <c:pt idx="1650">
                  <c:v>56108.118362336296</c:v>
                </c:pt>
                <c:pt idx="1651">
                  <c:v>54808.327274402691</c:v>
                </c:pt>
                <c:pt idx="1652">
                  <c:v>54017.001531081929</c:v>
                </c:pt>
                <c:pt idx="1653">
                  <c:v>53711.62569386969</c:v>
                </c:pt>
                <c:pt idx="1654">
                  <c:v>53787.842865127903</c:v>
                </c:pt>
                <c:pt idx="1655">
                  <c:v>54345.074138823045</c:v>
                </c:pt>
                <c:pt idx="1656">
                  <c:v>54845.899245708213</c:v>
                </c:pt>
                <c:pt idx="1657">
                  <c:v>55383.300244619772</c:v>
                </c:pt>
                <c:pt idx="1658">
                  <c:v>56331.892705927014</c:v>
                </c:pt>
                <c:pt idx="1659">
                  <c:v>57056.150044485599</c:v>
                </c:pt>
                <c:pt idx="1660">
                  <c:v>57843.129041081018</c:v>
                </c:pt>
                <c:pt idx="1661">
                  <c:v>58804.932677291021</c:v>
                </c:pt>
                <c:pt idx="1662">
                  <c:v>59922.514654463143</c:v>
                </c:pt>
                <c:pt idx="1663">
                  <c:v>60843.039493915167</c:v>
                </c:pt>
                <c:pt idx="1664">
                  <c:v>61367.283405815215</c:v>
                </c:pt>
                <c:pt idx="1665">
                  <c:v>61522.542329545613</c:v>
                </c:pt>
                <c:pt idx="1666">
                  <c:v>61322.944764956606</c:v>
                </c:pt>
                <c:pt idx="1667">
                  <c:v>60913.479122090372</c:v>
                </c:pt>
                <c:pt idx="1668">
                  <c:v>59893.79927901717</c:v>
                </c:pt>
                <c:pt idx="1669">
                  <c:v>58874.006915616133</c:v>
                </c:pt>
                <c:pt idx="1670">
                  <c:v>57777.366835290748</c:v>
                </c:pt>
                <c:pt idx="1671">
                  <c:v>57113.142865647198</c:v>
                </c:pt>
                <c:pt idx="1672">
                  <c:v>56446.47494731097</c:v>
                </c:pt>
                <c:pt idx="1673">
                  <c:v>56221.364172691625</c:v>
                </c:pt>
                <c:pt idx="1674">
                  <c:v>56547.491895045874</c:v>
                </c:pt>
                <c:pt idx="1675">
                  <c:v>57504.531913251529</c:v>
                </c:pt>
                <c:pt idx="1676">
                  <c:v>59107.047247896327</c:v>
                </c:pt>
                <c:pt idx="1677">
                  <c:v>60910.352331064219</c:v>
                </c:pt>
                <c:pt idx="1678">
                  <c:v>62830.352093257017</c:v>
                </c:pt>
                <c:pt idx="1679">
                  <c:v>64907.458007600544</c:v>
                </c:pt>
                <c:pt idx="1680">
                  <c:v>66337.898301655136</c:v>
                </c:pt>
                <c:pt idx="1681">
                  <c:v>67392.146219411443</c:v>
                </c:pt>
                <c:pt idx="1682">
                  <c:v>67791.683773093624</c:v>
                </c:pt>
                <c:pt idx="1683">
                  <c:v>67728.950283900951</c:v>
                </c:pt>
                <c:pt idx="1684">
                  <c:v>67150.366183903912</c:v>
                </c:pt>
                <c:pt idx="1685">
                  <c:v>66073.172847628972</c:v>
                </c:pt>
                <c:pt idx="1686">
                  <c:v>64770.689828061746</c:v>
                </c:pt>
                <c:pt idx="1687">
                  <c:v>63477.556134848477</c:v>
                </c:pt>
                <c:pt idx="1688">
                  <c:v>62292.043231875163</c:v>
                </c:pt>
                <c:pt idx="1689">
                  <c:v>61234.131177443349</c:v>
                </c:pt>
                <c:pt idx="1690">
                  <c:v>60715.581396973452</c:v>
                </c:pt>
                <c:pt idx="1691">
                  <c:v>60280.827204500376</c:v>
                </c:pt>
                <c:pt idx="1692">
                  <c:v>60197.643196982252</c:v>
                </c:pt>
                <c:pt idx="1693">
                  <c:v>60127.985836832122</c:v>
                </c:pt>
                <c:pt idx="1694">
                  <c:v>60727.438762443599</c:v>
                </c:pt>
                <c:pt idx="1695">
                  <c:v>61444.495436388264</c:v>
                </c:pt>
                <c:pt idx="1696">
                  <c:v>62467.273201882403</c:v>
                </c:pt>
                <c:pt idx="1697">
                  <c:v>63711.01033769409</c:v>
                </c:pt>
                <c:pt idx="1698">
                  <c:v>64873.990695127446</c:v>
                </c:pt>
                <c:pt idx="1699">
                  <c:v>66351.541277244483</c:v>
                </c:pt>
                <c:pt idx="1700">
                  <c:v>67453.512964259295</c:v>
                </c:pt>
                <c:pt idx="1701">
                  <c:v>68581.165563273287</c:v>
                </c:pt>
                <c:pt idx="1702">
                  <c:v>69146.596270945796</c:v>
                </c:pt>
                <c:pt idx="1703">
                  <c:v>69171.888351349276</c:v>
                </c:pt>
                <c:pt idx="1704">
                  <c:v>68638.012485863714</c:v>
                </c:pt>
                <c:pt idx="1705">
                  <c:v>67372.814933718822</c:v>
                </c:pt>
                <c:pt idx="1706">
                  <c:v>65928.970230911014</c:v>
                </c:pt>
                <c:pt idx="1707">
                  <c:v>64285.302144988214</c:v>
                </c:pt>
                <c:pt idx="1708">
                  <c:v>62587.200347738602</c:v>
                </c:pt>
                <c:pt idx="1709">
                  <c:v>61115.97434651175</c:v>
                </c:pt>
                <c:pt idx="1710">
                  <c:v>59960.312867116729</c:v>
                </c:pt>
                <c:pt idx="1711">
                  <c:v>59495.714862331086</c:v>
                </c:pt>
                <c:pt idx="1712">
                  <c:v>59237.454463088849</c:v>
                </c:pt>
                <c:pt idx="1713">
                  <c:v>59229.815550889311</c:v>
                </c:pt>
                <c:pt idx="1714">
                  <c:v>59400.650824580909</c:v>
                </c:pt>
                <c:pt idx="1715">
                  <c:v>59393.72774171106</c:v>
                </c:pt>
                <c:pt idx="1716">
                  <c:v>59447.876484596716</c:v>
                </c:pt>
                <c:pt idx="1717">
                  <c:v>59923.232552294343</c:v>
                </c:pt>
                <c:pt idx="1718">
                  <c:v>60316.021018850493</c:v>
                </c:pt>
                <c:pt idx="1719">
                  <c:v>61063.597714331605</c:v>
                </c:pt>
                <c:pt idx="1720">
                  <c:v>61756.243871981686</c:v>
                </c:pt>
                <c:pt idx="1721">
                  <c:v>62842.601727312467</c:v>
                </c:pt>
                <c:pt idx="1722">
                  <c:v>63955.592050229716</c:v>
                </c:pt>
                <c:pt idx="1723">
                  <c:v>64937.567153486831</c:v>
                </c:pt>
                <c:pt idx="1724">
                  <c:v>65256.844970090504</c:v>
                </c:pt>
                <c:pt idx="1725">
                  <c:v>65081.716754205598</c:v>
                </c:pt>
                <c:pt idx="1726">
                  <c:v>64404.784538304528</c:v>
                </c:pt>
                <c:pt idx="1727">
                  <c:v>63053.163145209612</c:v>
                </c:pt>
                <c:pt idx="1728">
                  <c:v>61727.713194240467</c:v>
                </c:pt>
                <c:pt idx="1729">
                  <c:v>60154.68111056526</c:v>
                </c:pt>
                <c:pt idx="1730">
                  <c:v>58812.710843465255</c:v>
                </c:pt>
                <c:pt idx="1731">
                  <c:v>57760.20226232156</c:v>
                </c:pt>
                <c:pt idx="1732">
                  <c:v>56811.433431509286</c:v>
                </c:pt>
                <c:pt idx="1733">
                  <c:v>56344.148800507362</c:v>
                </c:pt>
                <c:pt idx="1734">
                  <c:v>56056.448646550685</c:v>
                </c:pt>
                <c:pt idx="1735">
                  <c:v>56035.267359680758</c:v>
                </c:pt>
                <c:pt idx="1736">
                  <c:v>56360.961040836708</c:v>
                </c:pt>
                <c:pt idx="1737">
                  <c:v>57046.010867563586</c:v>
                </c:pt>
                <c:pt idx="1738">
                  <c:v>57800.044690411647</c:v>
                </c:pt>
                <c:pt idx="1739">
                  <c:v>58655.85406095456</c:v>
                </c:pt>
                <c:pt idx="1740">
                  <c:v>59354.14537863493</c:v>
                </c:pt>
                <c:pt idx="1741">
                  <c:v>60177.158265115606</c:v>
                </c:pt>
                <c:pt idx="1742">
                  <c:v>60901.025942155677</c:v>
                </c:pt>
                <c:pt idx="1743">
                  <c:v>61634.051356061085</c:v>
                </c:pt>
                <c:pt idx="1744">
                  <c:v>61845.116563737502</c:v>
                </c:pt>
                <c:pt idx="1745">
                  <c:v>61874.137296080837</c:v>
                </c:pt>
                <c:pt idx="1746">
                  <c:v>61871.276556257777</c:v>
                </c:pt>
                <c:pt idx="1747">
                  <c:v>61760.9211312107</c:v>
                </c:pt>
                <c:pt idx="1748">
                  <c:v>61164.255971528561</c:v>
                </c:pt>
                <c:pt idx="1749">
                  <c:v>60608.406124536319</c:v>
                </c:pt>
                <c:pt idx="1750">
                  <c:v>59951.823366629083</c:v>
                </c:pt>
                <c:pt idx="1751">
                  <c:v>58954.666914532034</c:v>
                </c:pt>
                <c:pt idx="1752">
                  <c:v>57810.426246486873</c:v>
                </c:pt>
                <c:pt idx="1753">
                  <c:v>56473.760581517643</c:v>
                </c:pt>
                <c:pt idx="1754">
                  <c:v>55252.564409190287</c:v>
                </c:pt>
                <c:pt idx="1755">
                  <c:v>54117.833811848919</c:v>
                </c:pt>
                <c:pt idx="1756">
                  <c:v>53161.441318220423</c:v>
                </c:pt>
                <c:pt idx="1757">
                  <c:v>52768.297650584791</c:v>
                </c:pt>
                <c:pt idx="1758">
                  <c:v>52546.114405465065</c:v>
                </c:pt>
                <c:pt idx="1759">
                  <c:v>52603.032467855126</c:v>
                </c:pt>
                <c:pt idx="1760">
                  <c:v>52987.447733929766</c:v>
                </c:pt>
                <c:pt idx="1761">
                  <c:v>53210.804881982083</c:v>
                </c:pt>
                <c:pt idx="1762">
                  <c:v>53877.834865032273</c:v>
                </c:pt>
                <c:pt idx="1763">
                  <c:v>54468.049494926971</c:v>
                </c:pt>
                <c:pt idx="1764">
                  <c:v>55387.458023132254</c:v>
                </c:pt>
                <c:pt idx="1765">
                  <c:v>56238.870491746275</c:v>
                </c:pt>
                <c:pt idx="1766">
                  <c:v>56879.850618363518</c:v>
                </c:pt>
                <c:pt idx="1767">
                  <c:v>57240.591329327312</c:v>
                </c:pt>
                <c:pt idx="1768">
                  <c:v>57557.960475007407</c:v>
                </c:pt>
                <c:pt idx="1769">
                  <c:v>57029.577451482051</c:v>
                </c:pt>
                <c:pt idx="1770">
                  <c:v>56569.544718685247</c:v>
                </c:pt>
                <c:pt idx="1771">
                  <c:v>55810.8626836697</c:v>
                </c:pt>
                <c:pt idx="1772">
                  <c:v>54842.921240888245</c:v>
                </c:pt>
                <c:pt idx="1773">
                  <c:v>53831.297057110758</c:v>
                </c:pt>
                <c:pt idx="1774">
                  <c:v>52831.492742050177</c:v>
                </c:pt>
                <c:pt idx="1775">
                  <c:v>51763.688909783014</c:v>
                </c:pt>
                <c:pt idx="1776">
                  <c:v>50815.816903965919</c:v>
                </c:pt>
                <c:pt idx="1777">
                  <c:v>50026.832013025341</c:v>
                </c:pt>
                <c:pt idx="1778">
                  <c:v>49592.133859136171</c:v>
                </c:pt>
                <c:pt idx="1779">
                  <c:v>49037.052067824538</c:v>
                </c:pt>
                <c:pt idx="1780">
                  <c:v>48573.646327773735</c:v>
                </c:pt>
                <c:pt idx="1781">
                  <c:v>48534.02014053108</c:v>
                </c:pt>
                <c:pt idx="1782">
                  <c:v>48690.537744279784</c:v>
                </c:pt>
                <c:pt idx="1783">
                  <c:v>48882.357958277848</c:v>
                </c:pt>
                <c:pt idx="1784">
                  <c:v>49161.325312621077</c:v>
                </c:pt>
                <c:pt idx="1785">
                  <c:v>49594.720103915111</c:v>
                </c:pt>
                <c:pt idx="1786">
                  <c:v>50175.602457808527</c:v>
                </c:pt>
                <c:pt idx="1787">
                  <c:v>50872.131121513608</c:v>
                </c:pt>
                <c:pt idx="1788">
                  <c:v>51374.418046157276</c:v>
                </c:pt>
                <c:pt idx="1789">
                  <c:v>51787.012195093448</c:v>
                </c:pt>
                <c:pt idx="1790">
                  <c:v>51712.177623625845</c:v>
                </c:pt>
                <c:pt idx="1791">
                  <c:v>51625.504157386429</c:v>
                </c:pt>
                <c:pt idx="1792">
                  <c:v>50849.172033592236</c:v>
                </c:pt>
                <c:pt idx="1793">
                  <c:v>50010.047706016725</c:v>
                </c:pt>
                <c:pt idx="1794">
                  <c:v>48912.090810953348</c:v>
                </c:pt>
                <c:pt idx="1795">
                  <c:v>47760.197482906762</c:v>
                </c:pt>
                <c:pt idx="1796">
                  <c:v>46562.85553407541</c:v>
                </c:pt>
                <c:pt idx="1797">
                  <c:v>45431.311208360312</c:v>
                </c:pt>
                <c:pt idx="1798">
                  <c:v>44554.135349706121</c:v>
                </c:pt>
                <c:pt idx="1799">
                  <c:v>43847.914786520319</c:v>
                </c:pt>
                <c:pt idx="1800">
                  <c:v>43285.372475241536</c:v>
                </c:pt>
                <c:pt idx="1801">
                  <c:v>42839.351879868242</c:v>
                </c:pt>
                <c:pt idx="1802">
                  <c:v>42637.383182438396</c:v>
                </c:pt>
                <c:pt idx="1803">
                  <c:v>42621.360862623376</c:v>
                </c:pt>
                <c:pt idx="1804">
                  <c:v>42646.403575938275</c:v>
                </c:pt>
                <c:pt idx="1805">
                  <c:v>42699.527970788928</c:v>
                </c:pt>
                <c:pt idx="1806">
                  <c:v>42636.224930189826</c:v>
                </c:pt>
                <c:pt idx="1807">
                  <c:v>42775.579886484651</c:v>
                </c:pt>
                <c:pt idx="1808">
                  <c:v>42944.562820531428</c:v>
                </c:pt>
                <c:pt idx="1809">
                  <c:v>43138.558560261372</c:v>
                </c:pt>
                <c:pt idx="1810">
                  <c:v>43175.544587171084</c:v>
                </c:pt>
                <c:pt idx="1811">
                  <c:v>43319.573107963981</c:v>
                </c:pt>
                <c:pt idx="1812">
                  <c:v>43342.286608732662</c:v>
                </c:pt>
                <c:pt idx="1813">
                  <c:v>43333.397867077838</c:v>
                </c:pt>
                <c:pt idx="1814">
                  <c:v>43447.115370114494</c:v>
                </c:pt>
                <c:pt idx="1815">
                  <c:v>43165.463684077091</c:v>
                </c:pt>
                <c:pt idx="1816">
                  <c:v>42899.741358386265</c:v>
                </c:pt>
                <c:pt idx="1817">
                  <c:v>42316.199501449599</c:v>
                </c:pt>
                <c:pt idx="1818">
                  <c:v>41468.073466230198</c:v>
                </c:pt>
                <c:pt idx="1819">
                  <c:v>40581.697625027628</c:v>
                </c:pt>
                <c:pt idx="1820">
                  <c:v>39495.66290783423</c:v>
                </c:pt>
                <c:pt idx="1821">
                  <c:v>38759.288283172842</c:v>
                </c:pt>
                <c:pt idx="1822">
                  <c:v>38114.719973852632</c:v>
                </c:pt>
                <c:pt idx="1823">
                  <c:v>37673.386792377889</c:v>
                </c:pt>
                <c:pt idx="1824">
                  <c:v>37414.025138521582</c:v>
                </c:pt>
                <c:pt idx="1825">
                  <c:v>37520.139174657932</c:v>
                </c:pt>
                <c:pt idx="1826">
                  <c:v>37706.500444094396</c:v>
                </c:pt>
                <c:pt idx="1827">
                  <c:v>38081.602316020995</c:v>
                </c:pt>
                <c:pt idx="1828">
                  <c:v>38215.11190119433</c:v>
                </c:pt>
                <c:pt idx="1829">
                  <c:v>38953.221495489532</c:v>
                </c:pt>
                <c:pt idx="1830">
                  <c:v>39207.745611201033</c:v>
                </c:pt>
                <c:pt idx="1831">
                  <c:v>39497.759095196234</c:v>
                </c:pt>
                <c:pt idx="1832">
                  <c:v>40019.917875133491</c:v>
                </c:pt>
                <c:pt idx="1833">
                  <c:v>40349.93961925598</c:v>
                </c:pt>
                <c:pt idx="1834">
                  <c:v>40684.341905778398</c:v>
                </c:pt>
                <c:pt idx="1835">
                  <c:v>40892.14560159215</c:v>
                </c:pt>
                <c:pt idx="1836">
                  <c:v>41176.502360041632</c:v>
                </c:pt>
                <c:pt idx="1837">
                  <c:v>41425.221562963969</c:v>
                </c:pt>
                <c:pt idx="1838">
                  <c:v>41592.352134223904</c:v>
                </c:pt>
                <c:pt idx="1839">
                  <c:v>41596.908103198526</c:v>
                </c:pt>
                <c:pt idx="1840">
                  <c:v>41601.236301722194</c:v>
                </c:pt>
                <c:pt idx="1841">
                  <c:v>41307.033605045646</c:v>
                </c:pt>
                <c:pt idx="1842">
                  <c:v>40779.668474744009</c:v>
                </c:pt>
                <c:pt idx="1843">
                  <c:v>40209.800712118849</c:v>
                </c:pt>
                <c:pt idx="1844">
                  <c:v>39552.978579497649</c:v>
                </c:pt>
                <c:pt idx="1845">
                  <c:v>39001.150976877791</c:v>
                </c:pt>
                <c:pt idx="1846">
                  <c:v>38411.914897071933</c:v>
                </c:pt>
                <c:pt idx="1847">
                  <c:v>38139.925413806392</c:v>
                </c:pt>
                <c:pt idx="1848">
                  <c:v>37823.901613350165</c:v>
                </c:pt>
                <c:pt idx="1849">
                  <c:v>37528.027924856178</c:v>
                </c:pt>
                <c:pt idx="1850">
                  <c:v>37306.08386003178</c:v>
                </c:pt>
                <c:pt idx="1851">
                  <c:v>37172.401916929855</c:v>
                </c:pt>
                <c:pt idx="1852">
                  <c:v>37211.163237386812</c:v>
                </c:pt>
                <c:pt idx="1853">
                  <c:v>37450.833905361418</c:v>
                </c:pt>
                <c:pt idx="1854">
                  <c:v>37800.677474231168</c:v>
                </c:pt>
                <c:pt idx="1855">
                  <c:v>37994.789981945025</c:v>
                </c:pt>
                <c:pt idx="1856">
                  <c:v>38269.384884981519</c:v>
                </c:pt>
                <c:pt idx="1857">
                  <c:v>38412.385748772496</c:v>
                </c:pt>
                <c:pt idx="1858">
                  <c:v>38483.313929592376</c:v>
                </c:pt>
                <c:pt idx="1859">
                  <c:v>38347.742804531765</c:v>
                </c:pt>
                <c:pt idx="1860">
                  <c:v>38170.030318564808</c:v>
                </c:pt>
                <c:pt idx="1861">
                  <c:v>37917.53859571903</c:v>
                </c:pt>
                <c:pt idx="1862">
                  <c:v>37453.846260991515</c:v>
                </c:pt>
                <c:pt idx="1863">
                  <c:v>36975.308445899413</c:v>
                </c:pt>
                <c:pt idx="1864">
                  <c:v>36371.613075222151</c:v>
                </c:pt>
                <c:pt idx="1865">
                  <c:v>35768.081381858923</c:v>
                </c:pt>
                <c:pt idx="1866">
                  <c:v>35001.976227673309</c:v>
                </c:pt>
                <c:pt idx="1867">
                  <c:v>34226.69645267749</c:v>
                </c:pt>
                <c:pt idx="1868">
                  <c:v>33522.347200242519</c:v>
                </c:pt>
                <c:pt idx="1869">
                  <c:v>32894.194666300347</c:v>
                </c:pt>
                <c:pt idx="1870">
                  <c:v>32251.204140456117</c:v>
                </c:pt>
                <c:pt idx="1871">
                  <c:v>31777.114403557483</c:v>
                </c:pt>
                <c:pt idx="1872">
                  <c:v>31347.29840206233</c:v>
                </c:pt>
                <c:pt idx="1873">
                  <c:v>31006.565685952526</c:v>
                </c:pt>
                <c:pt idx="1874">
                  <c:v>30659.160314354689</c:v>
                </c:pt>
                <c:pt idx="1875">
                  <c:v>30454.969022293957</c:v>
                </c:pt>
                <c:pt idx="1876">
                  <c:v>30250.974607628588</c:v>
                </c:pt>
                <c:pt idx="1877">
                  <c:v>30267.140007590679</c:v>
                </c:pt>
                <c:pt idx="1878">
                  <c:v>30258.661711263823</c:v>
                </c:pt>
                <c:pt idx="1879">
                  <c:v>30310.943778871624</c:v>
                </c:pt>
                <c:pt idx="1880">
                  <c:v>30386.847711778872</c:v>
                </c:pt>
                <c:pt idx="1881">
                  <c:v>30446.608220953094</c:v>
                </c:pt>
                <c:pt idx="1882">
                  <c:v>30401.073352162763</c:v>
                </c:pt>
                <c:pt idx="1883">
                  <c:v>30355.886297257435</c:v>
                </c:pt>
                <c:pt idx="1884">
                  <c:v>30187.710608654193</c:v>
                </c:pt>
                <c:pt idx="1885">
                  <c:v>29919.397813596246</c:v>
                </c:pt>
                <c:pt idx="1886">
                  <c:v>29479.843743548241</c:v>
                </c:pt>
                <c:pt idx="1887">
                  <c:v>29110.418919992084</c:v>
                </c:pt>
                <c:pt idx="1888">
                  <c:v>28660.534705903359</c:v>
                </c:pt>
                <c:pt idx="1889">
                  <c:v>28151.773199795294</c:v>
                </c:pt>
                <c:pt idx="1890">
                  <c:v>27681.713293923629</c:v>
                </c:pt>
                <c:pt idx="1891">
                  <c:v>27129.518536520365</c:v>
                </c:pt>
                <c:pt idx="1892">
                  <c:v>26592.843154136222</c:v>
                </c:pt>
                <c:pt idx="1893">
                  <c:v>26067.051301130257</c:v>
                </c:pt>
                <c:pt idx="1894">
                  <c:v>25607.01944216825</c:v>
                </c:pt>
                <c:pt idx="1895">
                  <c:v>25204.365492156066</c:v>
                </c:pt>
                <c:pt idx="1896">
                  <c:v>24743.379296425992</c:v>
                </c:pt>
                <c:pt idx="1897">
                  <c:v>24418.751030256375</c:v>
                </c:pt>
                <c:pt idx="1898">
                  <c:v>24081.604869688214</c:v>
                </c:pt>
                <c:pt idx="1899">
                  <c:v>23915.838997577703</c:v>
                </c:pt>
                <c:pt idx="1900">
                  <c:v>23635.95673230624</c:v>
                </c:pt>
                <c:pt idx="1901">
                  <c:v>23525.905817938754</c:v>
                </c:pt>
                <c:pt idx="1902">
                  <c:v>23427.660238868826</c:v>
                </c:pt>
                <c:pt idx="1903">
                  <c:v>23309.724681670981</c:v>
                </c:pt>
                <c:pt idx="1904">
                  <c:v>23130.044305902018</c:v>
                </c:pt>
                <c:pt idx="1905">
                  <c:v>23140.107000322056</c:v>
                </c:pt>
                <c:pt idx="1906">
                  <c:v>22974.512075494189</c:v>
                </c:pt>
                <c:pt idx="1907">
                  <c:v>22818.481747387814</c:v>
                </c:pt>
                <c:pt idx="1908">
                  <c:v>22667.548616990927</c:v>
                </c:pt>
                <c:pt idx="1909">
                  <c:v>22587.647803048843</c:v>
                </c:pt>
                <c:pt idx="1910">
                  <c:v>22478.148607225845</c:v>
                </c:pt>
                <c:pt idx="1911">
                  <c:v>22349.133808285467</c:v>
                </c:pt>
                <c:pt idx="1912">
                  <c:v>22188.979430448908</c:v>
                </c:pt>
                <c:pt idx="1913">
                  <c:v>21922.396063959106</c:v>
                </c:pt>
                <c:pt idx="1914">
                  <c:v>21649.307261932012</c:v>
                </c:pt>
                <c:pt idx="1915">
                  <c:v>21359.539322889479</c:v>
                </c:pt>
                <c:pt idx="1916">
                  <c:v>20917.689187419932</c:v>
                </c:pt>
                <c:pt idx="1917">
                  <c:v>20637.875426195373</c:v>
                </c:pt>
                <c:pt idx="1918">
                  <c:v>20307.091333882774</c:v>
                </c:pt>
                <c:pt idx="1919">
                  <c:v>19998.331458111799</c:v>
                </c:pt>
                <c:pt idx="1920">
                  <c:v>19602.818185635791</c:v>
                </c:pt>
                <c:pt idx="1921">
                  <c:v>19309.260200441637</c:v>
                </c:pt>
                <c:pt idx="1922">
                  <c:v>18966.876494977423</c:v>
                </c:pt>
                <c:pt idx="1923">
                  <c:v>18690.2465533539</c:v>
                </c:pt>
                <c:pt idx="1924">
                  <c:v>18322.514653082861</c:v>
                </c:pt>
                <c:pt idx="1925">
                  <c:v>18004.444343032152</c:v>
                </c:pt>
                <c:pt idx="1926">
                  <c:v>17684.634140579157</c:v>
                </c:pt>
                <c:pt idx="1927">
                  <c:v>17420.196239243942</c:v>
                </c:pt>
                <c:pt idx="1928">
                  <c:v>17284.89273909773</c:v>
                </c:pt>
                <c:pt idx="1929">
                  <c:v>16985.132903035756</c:v>
                </c:pt>
                <c:pt idx="1930">
                  <c:v>16808.517803553339</c:v>
                </c:pt>
                <c:pt idx="1931">
                  <c:v>16645.342179763418</c:v>
                </c:pt>
                <c:pt idx="1932">
                  <c:v>16511.436682608222</c:v>
                </c:pt>
                <c:pt idx="1933">
                  <c:v>16429.669624377166</c:v>
                </c:pt>
                <c:pt idx="1934">
                  <c:v>16271.398099688626</c:v>
                </c:pt>
                <c:pt idx="1935">
                  <c:v>16153.31333827758</c:v>
                </c:pt>
                <c:pt idx="1936">
                  <c:v>16104.223404345596</c:v>
                </c:pt>
                <c:pt idx="1937">
                  <c:v>15997.350915186924</c:v>
                </c:pt>
                <c:pt idx="1938">
                  <c:v>15885.347331567313</c:v>
                </c:pt>
                <c:pt idx="1939">
                  <c:v>15789.671851032288</c:v>
                </c:pt>
                <c:pt idx="1940">
                  <c:v>15665.850606870641</c:v>
                </c:pt>
                <c:pt idx="1941">
                  <c:v>15535.146138144923</c:v>
                </c:pt>
                <c:pt idx="1942">
                  <c:v>15364.355130593125</c:v>
                </c:pt>
                <c:pt idx="1943">
                  <c:v>15223.971443001128</c:v>
                </c:pt>
                <c:pt idx="1944">
                  <c:v>15000.650755247229</c:v>
                </c:pt>
                <c:pt idx="1945">
                  <c:v>14790.804385917503</c:v>
                </c:pt>
                <c:pt idx="1946">
                  <c:v>14515.174199122568</c:v>
                </c:pt>
                <c:pt idx="1947">
                  <c:v>14282.802465489167</c:v>
                </c:pt>
                <c:pt idx="1948">
                  <c:v>14031.094583583426</c:v>
                </c:pt>
                <c:pt idx="1949">
                  <c:v>13818.371848594428</c:v>
                </c:pt>
                <c:pt idx="1950">
                  <c:v>13546.524546363973</c:v>
                </c:pt>
                <c:pt idx="1951">
                  <c:v>13359.55704844197</c:v>
                </c:pt>
                <c:pt idx="1952">
                  <c:v>13157.907637775852</c:v>
                </c:pt>
                <c:pt idx="1953">
                  <c:v>12935.604675937542</c:v>
                </c:pt>
                <c:pt idx="1954">
                  <c:v>12783.367617044341</c:v>
                </c:pt>
                <c:pt idx="1955">
                  <c:v>12647.320108104774</c:v>
                </c:pt>
                <c:pt idx="1956">
                  <c:v>12509.721963232316</c:v>
                </c:pt>
                <c:pt idx="1957">
                  <c:v>12418.657186562516</c:v>
                </c:pt>
                <c:pt idx="1958">
                  <c:v>12263.729065963447</c:v>
                </c:pt>
                <c:pt idx="1959">
                  <c:v>12225.902132489668</c:v>
                </c:pt>
                <c:pt idx="1960">
                  <c:v>12116.05162188103</c:v>
                </c:pt>
                <c:pt idx="1961">
                  <c:v>12064.777547861368</c:v>
                </c:pt>
                <c:pt idx="1962">
                  <c:v>12039.742288064877</c:v>
                </c:pt>
                <c:pt idx="1963">
                  <c:v>11927.691714295179</c:v>
                </c:pt>
                <c:pt idx="1964">
                  <c:v>11887.306990111736</c:v>
                </c:pt>
                <c:pt idx="1965">
                  <c:v>11850.044246652409</c:v>
                </c:pt>
                <c:pt idx="1966">
                  <c:v>11753.931294855074</c:v>
                </c:pt>
                <c:pt idx="1967">
                  <c:v>11706.428581204411</c:v>
                </c:pt>
                <c:pt idx="1968">
                  <c:v>11632.684117401695</c:v>
                </c:pt>
                <c:pt idx="1969">
                  <c:v>11469.76275235645</c:v>
                </c:pt>
                <c:pt idx="1970">
                  <c:v>11383.556983994735</c:v>
                </c:pt>
                <c:pt idx="1971">
                  <c:v>11207.445515882915</c:v>
                </c:pt>
                <c:pt idx="1972">
                  <c:v>11089.924553243593</c:v>
                </c:pt>
                <c:pt idx="1973">
                  <c:v>10862.486074582173</c:v>
                </c:pt>
                <c:pt idx="1974">
                  <c:v>10645.857566135066</c:v>
                </c:pt>
                <c:pt idx="1975">
                  <c:v>10437.39876345942</c:v>
                </c:pt>
                <c:pt idx="1976">
                  <c:v>10260.735764499939</c:v>
                </c:pt>
                <c:pt idx="1977">
                  <c:v>10067.648713069451</c:v>
                </c:pt>
                <c:pt idx="1978">
                  <c:v>9956.9107491616851</c:v>
                </c:pt>
                <c:pt idx="1979">
                  <c:v>9772.5269190936488</c:v>
                </c:pt>
                <c:pt idx="1980">
                  <c:v>9653.0317417719652</c:v>
                </c:pt>
                <c:pt idx="1981">
                  <c:v>9520.6531248872907</c:v>
                </c:pt>
                <c:pt idx="1982">
                  <c:v>9410.2709968161889</c:v>
                </c:pt>
                <c:pt idx="1983">
                  <c:v>9286.0395705422179</c:v>
                </c:pt>
                <c:pt idx="1984">
                  <c:v>9243.7207062753841</c:v>
                </c:pt>
                <c:pt idx="1985">
                  <c:v>9124.9303546108495</c:v>
                </c:pt>
                <c:pt idx="1986">
                  <c:v>9033.6739393691969</c:v>
                </c:pt>
                <c:pt idx="1987">
                  <c:v>8957.4084688375951</c:v>
                </c:pt>
                <c:pt idx="1988">
                  <c:v>8922.7736808963509</c:v>
                </c:pt>
                <c:pt idx="1989">
                  <c:v>8855.1711183272164</c:v>
                </c:pt>
                <c:pt idx="1990">
                  <c:v>8819.6391315070014</c:v>
                </c:pt>
                <c:pt idx="1991">
                  <c:v>8789.1194563157806</c:v>
                </c:pt>
                <c:pt idx="1992">
                  <c:v>8728.7309072401695</c:v>
                </c:pt>
                <c:pt idx="1993">
                  <c:v>8543.8307594022608</c:v>
                </c:pt>
                <c:pt idx="1994">
                  <c:v>8607.5432658140562</c:v>
                </c:pt>
                <c:pt idx="1995">
                  <c:v>8533.1761352294452</c:v>
                </c:pt>
                <c:pt idx="1996">
                  <c:v>8472.7954415431068</c:v>
                </c:pt>
                <c:pt idx="1997">
                  <c:v>8356.500593766119</c:v>
                </c:pt>
                <c:pt idx="1998">
                  <c:v>8216.7754504994464</c:v>
                </c:pt>
                <c:pt idx="1999">
                  <c:v>8097.1655718614575</c:v>
                </c:pt>
                <c:pt idx="2000">
                  <c:v>7964.7798129551038</c:v>
                </c:pt>
                <c:pt idx="2001">
                  <c:v>7780.4940229645636</c:v>
                </c:pt>
                <c:pt idx="2002">
                  <c:v>7614.0777600344927</c:v>
                </c:pt>
                <c:pt idx="2003">
                  <c:v>7477.1750903234743</c:v>
                </c:pt>
                <c:pt idx="2004">
                  <c:v>7334.3057651035087</c:v>
                </c:pt>
                <c:pt idx="2005">
                  <c:v>7165.2379784702152</c:v>
                </c:pt>
                <c:pt idx="2006">
                  <c:v>6989.3416520712763</c:v>
                </c:pt>
                <c:pt idx="2007">
                  <c:v>6911.3627351800242</c:v>
                </c:pt>
                <c:pt idx="2008">
                  <c:v>6774.8250045364348</c:v>
                </c:pt>
                <c:pt idx="2009">
                  <c:v>6704.2873421122131</c:v>
                </c:pt>
                <c:pt idx="2010">
                  <c:v>6605.7033017845279</c:v>
                </c:pt>
                <c:pt idx="2011">
                  <c:v>6503.3290557390246</c:v>
                </c:pt>
                <c:pt idx="2012">
                  <c:v>6459.7451381833316</c:v>
                </c:pt>
                <c:pt idx="2013">
                  <c:v>6379.4654821049862</c:v>
                </c:pt>
                <c:pt idx="2014">
                  <c:v>6339.3096155607846</c:v>
                </c:pt>
                <c:pt idx="2015">
                  <c:v>6230.0723019493525</c:v>
                </c:pt>
                <c:pt idx="2016">
                  <c:v>6197.0371688748128</c:v>
                </c:pt>
                <c:pt idx="2017">
                  <c:v>6140.4821248329072</c:v>
                </c:pt>
                <c:pt idx="2018">
                  <c:v>6095.6710713727907</c:v>
                </c:pt>
                <c:pt idx="2019">
                  <c:v>6019.057479266271</c:v>
                </c:pt>
                <c:pt idx="2020">
                  <c:v>5989.2340673890976</c:v>
                </c:pt>
                <c:pt idx="2021">
                  <c:v>5905.719498657787</c:v>
                </c:pt>
                <c:pt idx="2022">
                  <c:v>5827.9944710053742</c:v>
                </c:pt>
                <c:pt idx="2023">
                  <c:v>5700.2571144649255</c:v>
                </c:pt>
                <c:pt idx="2024">
                  <c:v>5505.1138980924507</c:v>
                </c:pt>
                <c:pt idx="2025">
                  <c:v>5387.2459288000109</c:v>
                </c:pt>
                <c:pt idx="2026">
                  <c:v>5237.3485234322434</c:v>
                </c:pt>
                <c:pt idx="2027">
                  <c:v>5104.068311547032</c:v>
                </c:pt>
                <c:pt idx="2028">
                  <c:v>4987.8698765462095</c:v>
                </c:pt>
                <c:pt idx="2029">
                  <c:v>4867.6983536602529</c:v>
                </c:pt>
                <c:pt idx="2030">
                  <c:v>4750.5051555948276</c:v>
                </c:pt>
                <c:pt idx="2031">
                  <c:v>4704.5063235966245</c:v>
                </c:pt>
                <c:pt idx="2032">
                  <c:v>4638.9841052351449</c:v>
                </c:pt>
                <c:pt idx="2033">
                  <c:v>4487.8382611902089</c:v>
                </c:pt>
                <c:pt idx="2034">
                  <c:v>4591.4225321422246</c:v>
                </c:pt>
                <c:pt idx="2035">
                  <c:v>4417.1910583445942</c:v>
                </c:pt>
                <c:pt idx="2036">
                  <c:v>4393.7888044298543</c:v>
                </c:pt>
                <c:pt idx="2037">
                  <c:v>4335.2198307678091</c:v>
                </c:pt>
                <c:pt idx="2038">
                  <c:v>4293.0325550432917</c:v>
                </c:pt>
                <c:pt idx="2039">
                  <c:v>4187.8965618519851</c:v>
                </c:pt>
                <c:pt idx="2040">
                  <c:v>4107.6961759743781</c:v>
                </c:pt>
                <c:pt idx="2041">
                  <c:v>3995.2791831059662</c:v>
                </c:pt>
                <c:pt idx="2042">
                  <c:v>3836.4729712762796</c:v>
                </c:pt>
                <c:pt idx="2043">
                  <c:v>3717.5309738609499</c:v>
                </c:pt>
                <c:pt idx="2044">
                  <c:v>3590.8807618211094</c:v>
                </c:pt>
                <c:pt idx="2045">
                  <c:v>3513.2622542057752</c:v>
                </c:pt>
                <c:pt idx="2046">
                  <c:v>3439.7230467310651</c:v>
                </c:pt>
                <c:pt idx="2047">
                  <c:v>3375.5362968273271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7.4815512601663077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11.672078381530527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1.3163253493874167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0.61018659063527636</c:v>
                </c:pt>
                <c:pt idx="44">
                  <c:v>0.95281145915611987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2.1356002154408706</c:v>
                </c:pt>
                <c:pt idx="59">
                  <c:v>0</c:v>
                </c:pt>
                <c:pt idx="60">
                  <c:v>0.51163938284527255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2.3454447579932065</c:v>
                </c:pt>
                <c:pt idx="71">
                  <c:v>0</c:v>
                </c:pt>
                <c:pt idx="72">
                  <c:v>0.78104609543990833</c:v>
                </c:pt>
                <c:pt idx="73">
                  <c:v>0</c:v>
                </c:pt>
                <c:pt idx="74">
                  <c:v>0</c:v>
                </c:pt>
                <c:pt idx="75">
                  <c:v>1.65167678656488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1.0559121811854837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5.953053699458037</c:v>
                </c:pt>
                <c:pt idx="105">
                  <c:v>0</c:v>
                </c:pt>
                <c:pt idx="106">
                  <c:v>3.8814099560044166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0.95483909811312184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1.2929145141831544</c:v>
                </c:pt>
                <c:pt idx="119">
                  <c:v>2.9684309112747691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2.9430687506344313</c:v>
                </c:pt>
                <c:pt idx="128">
                  <c:v>0</c:v>
                </c:pt>
                <c:pt idx="129">
                  <c:v>3.7743490660654722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4.4149022650313903</c:v>
                </c:pt>
                <c:pt idx="134">
                  <c:v>0.26677289173763175</c:v>
                </c:pt>
                <c:pt idx="135">
                  <c:v>5.4269564251636204</c:v>
                </c:pt>
                <c:pt idx="136">
                  <c:v>4.6428141090613249</c:v>
                </c:pt>
                <c:pt idx="137">
                  <c:v>2.2505703476706902</c:v>
                </c:pt>
                <c:pt idx="138">
                  <c:v>1.162808213377204</c:v>
                </c:pt>
                <c:pt idx="139">
                  <c:v>1.2199512969781923</c:v>
                </c:pt>
                <c:pt idx="140">
                  <c:v>0.89191650493407515</c:v>
                </c:pt>
                <c:pt idx="141">
                  <c:v>0</c:v>
                </c:pt>
                <c:pt idx="142">
                  <c:v>2.3108732523093263</c:v>
                </c:pt>
                <c:pt idx="143">
                  <c:v>9.9608655552201544</c:v>
                </c:pt>
                <c:pt idx="144">
                  <c:v>1.6959092672320359</c:v>
                </c:pt>
                <c:pt idx="145">
                  <c:v>0</c:v>
                </c:pt>
                <c:pt idx="146">
                  <c:v>3.3212656659596522</c:v>
                </c:pt>
                <c:pt idx="147">
                  <c:v>7.7862169805441681</c:v>
                </c:pt>
                <c:pt idx="148">
                  <c:v>14.658898254413922</c:v>
                </c:pt>
                <c:pt idx="149">
                  <c:v>8.4103943699611392</c:v>
                </c:pt>
                <c:pt idx="150">
                  <c:v>3.0952152298231894E-2</c:v>
                </c:pt>
                <c:pt idx="151">
                  <c:v>3.6375615628364777</c:v>
                </c:pt>
                <c:pt idx="152">
                  <c:v>0</c:v>
                </c:pt>
                <c:pt idx="153">
                  <c:v>0</c:v>
                </c:pt>
                <c:pt idx="154">
                  <c:v>1.8969939286897191</c:v>
                </c:pt>
                <c:pt idx="155">
                  <c:v>12.776865117715216</c:v>
                </c:pt>
                <c:pt idx="156">
                  <c:v>0</c:v>
                </c:pt>
                <c:pt idx="157">
                  <c:v>12.146713257008463</c:v>
                </c:pt>
                <c:pt idx="158">
                  <c:v>7.1046517034336816</c:v>
                </c:pt>
                <c:pt idx="159">
                  <c:v>11.343930919614548</c:v>
                </c:pt>
                <c:pt idx="160">
                  <c:v>6.6704071490339931</c:v>
                </c:pt>
                <c:pt idx="161">
                  <c:v>15.370709041411308</c:v>
                </c:pt>
                <c:pt idx="162">
                  <c:v>7.7112811619661699</c:v>
                </c:pt>
                <c:pt idx="163">
                  <c:v>18.830763714638493</c:v>
                </c:pt>
                <c:pt idx="164">
                  <c:v>10.742597013816352</c:v>
                </c:pt>
                <c:pt idx="165">
                  <c:v>1.9668461033783959</c:v>
                </c:pt>
                <c:pt idx="166">
                  <c:v>12.273312177246213</c:v>
                </c:pt>
                <c:pt idx="167">
                  <c:v>6.1973449715768911</c:v>
                </c:pt>
                <c:pt idx="168">
                  <c:v>9.7209542578803099</c:v>
                </c:pt>
                <c:pt idx="169">
                  <c:v>18.333917898843666</c:v>
                </c:pt>
                <c:pt idx="170">
                  <c:v>12.800094541697048</c:v>
                </c:pt>
                <c:pt idx="171">
                  <c:v>15.496884478783555</c:v>
                </c:pt>
                <c:pt idx="172">
                  <c:v>8.7954568620982734</c:v>
                </c:pt>
                <c:pt idx="173">
                  <c:v>15.257005735910733</c:v>
                </c:pt>
                <c:pt idx="174">
                  <c:v>14.200391951163637</c:v>
                </c:pt>
                <c:pt idx="175">
                  <c:v>21.982180493115351</c:v>
                </c:pt>
                <c:pt idx="176">
                  <c:v>6.9401921127220643</c:v>
                </c:pt>
                <c:pt idx="177">
                  <c:v>24.108117886615851</c:v>
                </c:pt>
                <c:pt idx="178">
                  <c:v>28.250876340822934</c:v>
                </c:pt>
                <c:pt idx="179">
                  <c:v>20.657327372482669</c:v>
                </c:pt>
                <c:pt idx="180">
                  <c:v>13.450070496075641</c:v>
                </c:pt>
                <c:pt idx="181">
                  <c:v>19.253748913120816</c:v>
                </c:pt>
                <c:pt idx="182">
                  <c:v>21.149840037079983</c:v>
                </c:pt>
                <c:pt idx="183">
                  <c:v>16.901049843231114</c:v>
                </c:pt>
                <c:pt idx="184">
                  <c:v>25.822390203306853</c:v>
                </c:pt>
                <c:pt idx="185">
                  <c:v>18.597473549494644</c:v>
                </c:pt>
                <c:pt idx="186">
                  <c:v>33.79677250774462</c:v>
                </c:pt>
                <c:pt idx="187">
                  <c:v>28.679256601273622</c:v>
                </c:pt>
                <c:pt idx="188">
                  <c:v>21.868813820854264</c:v>
                </c:pt>
                <c:pt idx="189">
                  <c:v>24.587970834620855</c:v>
                </c:pt>
                <c:pt idx="190">
                  <c:v>24.935726034593451</c:v>
                </c:pt>
                <c:pt idx="191">
                  <c:v>27.413910348144704</c:v>
                </c:pt>
                <c:pt idx="192">
                  <c:v>30.482995574127045</c:v>
                </c:pt>
                <c:pt idx="193">
                  <c:v>28.490079174100089</c:v>
                </c:pt>
                <c:pt idx="194">
                  <c:v>35.72375545801863</c:v>
                </c:pt>
                <c:pt idx="195">
                  <c:v>26.799183684148623</c:v>
                </c:pt>
                <c:pt idx="196">
                  <c:v>37.515564438367264</c:v>
                </c:pt>
                <c:pt idx="197">
                  <c:v>30.650169191934758</c:v>
                </c:pt>
                <c:pt idx="198">
                  <c:v>33.599013578274288</c:v>
                </c:pt>
                <c:pt idx="199">
                  <c:v>33.563676592327411</c:v>
                </c:pt>
                <c:pt idx="200">
                  <c:v>30.553055239878759</c:v>
                </c:pt>
                <c:pt idx="201">
                  <c:v>41.395978304870127</c:v>
                </c:pt>
                <c:pt idx="202">
                  <c:v>37.973189855784234</c:v>
                </c:pt>
                <c:pt idx="203">
                  <c:v>47.793503940317883</c:v>
                </c:pt>
                <c:pt idx="204">
                  <c:v>45.485144849323753</c:v>
                </c:pt>
                <c:pt idx="205">
                  <c:v>44.155910696388503</c:v>
                </c:pt>
                <c:pt idx="206">
                  <c:v>44.200170556739536</c:v>
                </c:pt>
                <c:pt idx="207">
                  <c:v>50.960660566159241</c:v>
                </c:pt>
                <c:pt idx="208">
                  <c:v>49.531351309471383</c:v>
                </c:pt>
                <c:pt idx="209">
                  <c:v>57.799102692122247</c:v>
                </c:pt>
                <c:pt idx="210">
                  <c:v>56.132997675080716</c:v>
                </c:pt>
                <c:pt idx="211">
                  <c:v>58.178804436500343</c:v>
                </c:pt>
                <c:pt idx="212">
                  <c:v>58.500943230711158</c:v>
                </c:pt>
                <c:pt idx="213">
                  <c:v>64.110166852793242</c:v>
                </c:pt>
                <c:pt idx="214">
                  <c:v>63.433401202760223</c:v>
                </c:pt>
                <c:pt idx="215">
                  <c:v>64.391401303925107</c:v>
                </c:pt>
                <c:pt idx="216">
                  <c:v>65.277329865205559</c:v>
                </c:pt>
                <c:pt idx="217">
                  <c:v>74.854039781843994</c:v>
                </c:pt>
                <c:pt idx="218">
                  <c:v>74.448278600817105</c:v>
                </c:pt>
                <c:pt idx="219">
                  <c:v>69.558314025344544</c:v>
                </c:pt>
                <c:pt idx="220">
                  <c:v>74.162826459373164</c:v>
                </c:pt>
                <c:pt idx="221">
                  <c:v>80.054520174771284</c:v>
                </c:pt>
                <c:pt idx="222">
                  <c:v>82.228951076434257</c:v>
                </c:pt>
                <c:pt idx="223">
                  <c:v>84.013988087835713</c:v>
                </c:pt>
                <c:pt idx="224">
                  <c:v>91.764320326720906</c:v>
                </c:pt>
                <c:pt idx="225">
                  <c:v>88.553454560170124</c:v>
                </c:pt>
                <c:pt idx="226">
                  <c:v>92.195029261219588</c:v>
                </c:pt>
                <c:pt idx="227">
                  <c:v>94.796903889739227</c:v>
                </c:pt>
                <c:pt idx="228">
                  <c:v>99.015119133539685</c:v>
                </c:pt>
                <c:pt idx="229">
                  <c:v>101.83910456973059</c:v>
                </c:pt>
                <c:pt idx="230">
                  <c:v>102.62671135538986</c:v>
                </c:pt>
                <c:pt idx="231">
                  <c:v>100.83453612797156</c:v>
                </c:pt>
                <c:pt idx="232">
                  <c:v>104.25649088527538</c:v>
                </c:pt>
                <c:pt idx="233">
                  <c:v>117.09606902855056</c:v>
                </c:pt>
                <c:pt idx="234">
                  <c:v>113.16098742425349</c:v>
                </c:pt>
                <c:pt idx="235">
                  <c:v>112.5083497491437</c:v>
                </c:pt>
                <c:pt idx="236">
                  <c:v>119.57121362208335</c:v>
                </c:pt>
                <c:pt idx="237">
                  <c:v>122.72691831199005</c:v>
                </c:pt>
                <c:pt idx="238">
                  <c:v>122.74490733162206</c:v>
                </c:pt>
                <c:pt idx="239">
                  <c:v>131.07531142607598</c:v>
                </c:pt>
                <c:pt idx="240">
                  <c:v>131.89617404049827</c:v>
                </c:pt>
                <c:pt idx="241">
                  <c:v>128.90312921320483</c:v>
                </c:pt>
                <c:pt idx="242">
                  <c:v>138.63885424619559</c:v>
                </c:pt>
                <c:pt idx="243">
                  <c:v>139.05590601976868</c:v>
                </c:pt>
                <c:pt idx="244">
                  <c:v>154.24810233982853</c:v>
                </c:pt>
                <c:pt idx="245">
                  <c:v>157.62120705771031</c:v>
                </c:pt>
                <c:pt idx="246">
                  <c:v>146.4009316471016</c:v>
                </c:pt>
                <c:pt idx="247">
                  <c:v>151.77065718161367</c:v>
                </c:pt>
                <c:pt idx="248">
                  <c:v>147.21463224580489</c:v>
                </c:pt>
                <c:pt idx="249">
                  <c:v>176.3225419732953</c:v>
                </c:pt>
                <c:pt idx="250">
                  <c:v>157.91319821907175</c:v>
                </c:pt>
                <c:pt idx="251">
                  <c:v>174.18542095096069</c:v>
                </c:pt>
                <c:pt idx="252">
                  <c:v>178.68027033708398</c:v>
                </c:pt>
                <c:pt idx="253">
                  <c:v>188.48805467360458</c:v>
                </c:pt>
                <c:pt idx="254">
                  <c:v>195.10386675046283</c:v>
                </c:pt>
                <c:pt idx="255">
                  <c:v>194.66909255607334</c:v>
                </c:pt>
                <c:pt idx="256">
                  <c:v>202.76517064755029</c:v>
                </c:pt>
                <c:pt idx="257">
                  <c:v>193.36867968553349</c:v>
                </c:pt>
                <c:pt idx="258">
                  <c:v>203.36390152236072</c:v>
                </c:pt>
                <c:pt idx="259">
                  <c:v>205.08952978823669</c:v>
                </c:pt>
                <c:pt idx="260">
                  <c:v>213.1300371761732</c:v>
                </c:pt>
                <c:pt idx="261">
                  <c:v>210.61118891384194</c:v>
                </c:pt>
                <c:pt idx="262">
                  <c:v>230.51821108387904</c:v>
                </c:pt>
                <c:pt idx="263">
                  <c:v>228.15475733124214</c:v>
                </c:pt>
                <c:pt idx="264">
                  <c:v>234.1788703412783</c:v>
                </c:pt>
                <c:pt idx="265">
                  <c:v>240.66412228519027</c:v>
                </c:pt>
                <c:pt idx="266">
                  <c:v>247.28683064896885</c:v>
                </c:pt>
                <c:pt idx="267">
                  <c:v>238.30123745814623</c:v>
                </c:pt>
                <c:pt idx="268">
                  <c:v>256.36783547738713</c:v>
                </c:pt>
                <c:pt idx="269">
                  <c:v>254.61087427640513</c:v>
                </c:pt>
                <c:pt idx="270">
                  <c:v>264.38521970976723</c:v>
                </c:pt>
                <c:pt idx="271">
                  <c:v>260.4553165552453</c:v>
                </c:pt>
                <c:pt idx="272">
                  <c:v>277.25497067594216</c:v>
                </c:pt>
                <c:pt idx="273">
                  <c:v>277.23364594828161</c:v>
                </c:pt>
                <c:pt idx="274">
                  <c:v>287.97088701044783</c:v>
                </c:pt>
                <c:pt idx="275">
                  <c:v>290.69930257591801</c:v>
                </c:pt>
                <c:pt idx="276">
                  <c:v>296.03608082808745</c:v>
                </c:pt>
                <c:pt idx="277">
                  <c:v>303.0430072832645</c:v>
                </c:pt>
                <c:pt idx="278">
                  <c:v>317.40428238004478</c:v>
                </c:pt>
                <c:pt idx="279">
                  <c:v>316.67270034778386</c:v>
                </c:pt>
                <c:pt idx="280">
                  <c:v>327.66297163228847</c:v>
                </c:pt>
                <c:pt idx="281">
                  <c:v>322.01632622722383</c:v>
                </c:pt>
                <c:pt idx="282">
                  <c:v>334.68482399474811</c:v>
                </c:pt>
                <c:pt idx="283">
                  <c:v>332.34524063672797</c:v>
                </c:pt>
                <c:pt idx="284">
                  <c:v>330.81040523090229</c:v>
                </c:pt>
                <c:pt idx="285">
                  <c:v>325.40178748250082</c:v>
                </c:pt>
                <c:pt idx="286">
                  <c:v>323.42779247850905</c:v>
                </c:pt>
                <c:pt idx="287">
                  <c:v>327.23979853836585</c:v>
                </c:pt>
                <c:pt idx="288">
                  <c:v>335.58400658881055</c:v>
                </c:pt>
                <c:pt idx="289">
                  <c:v>337.33733789154655</c:v>
                </c:pt>
                <c:pt idx="290">
                  <c:v>356.17952627807364</c:v>
                </c:pt>
                <c:pt idx="291">
                  <c:v>354.34248688462088</c:v>
                </c:pt>
                <c:pt idx="292">
                  <c:v>381.56073442281581</c:v>
                </c:pt>
                <c:pt idx="293">
                  <c:v>399.10026364823523</c:v>
                </c:pt>
                <c:pt idx="294">
                  <c:v>405.70846659692722</c:v>
                </c:pt>
                <c:pt idx="295">
                  <c:v>418.5207405593693</c:v>
                </c:pt>
                <c:pt idx="296">
                  <c:v>429.53192549884352</c:v>
                </c:pt>
                <c:pt idx="297">
                  <c:v>428.32728283500433</c:v>
                </c:pt>
                <c:pt idx="298">
                  <c:v>430.14467483022588</c:v>
                </c:pt>
                <c:pt idx="299">
                  <c:v>423.30815547711757</c:v>
                </c:pt>
                <c:pt idx="300">
                  <c:v>417.6956690354657</c:v>
                </c:pt>
                <c:pt idx="301">
                  <c:v>413.86959851588966</c:v>
                </c:pt>
                <c:pt idx="302">
                  <c:v>392.47069787966353</c:v>
                </c:pt>
                <c:pt idx="303">
                  <c:v>387.094021319646</c:v>
                </c:pt>
                <c:pt idx="304">
                  <c:v>415.05197917366996</c:v>
                </c:pt>
                <c:pt idx="305">
                  <c:v>426.19059105371565</c:v>
                </c:pt>
                <c:pt idx="306">
                  <c:v>465.61465738559082</c:v>
                </c:pt>
                <c:pt idx="307">
                  <c:v>493.07270742207527</c:v>
                </c:pt>
                <c:pt idx="308">
                  <c:v>526.53699209283752</c:v>
                </c:pt>
                <c:pt idx="309">
                  <c:v>544.62434884787831</c:v>
                </c:pt>
                <c:pt idx="310">
                  <c:v>562.93558445589565</c:v>
                </c:pt>
                <c:pt idx="311">
                  <c:v>602.9471847734294</c:v>
                </c:pt>
                <c:pt idx="312">
                  <c:v>633.00743292453046</c:v>
                </c:pt>
                <c:pt idx="313">
                  <c:v>635.60880440536653</c:v>
                </c:pt>
                <c:pt idx="314">
                  <c:v>610.258992021881</c:v>
                </c:pt>
                <c:pt idx="315">
                  <c:v>593.96654530945671</c:v>
                </c:pt>
                <c:pt idx="316">
                  <c:v>601.97318125413881</c:v>
                </c:pt>
                <c:pt idx="317">
                  <c:v>611.78063186301119</c:v>
                </c:pt>
                <c:pt idx="318">
                  <c:v>614.19842505644442</c:v>
                </c:pt>
                <c:pt idx="319">
                  <c:v>626.77877516842045</c:v>
                </c:pt>
                <c:pt idx="320">
                  <c:v>632.75006829291249</c:v>
                </c:pt>
                <c:pt idx="321">
                  <c:v>623.01230166257301</c:v>
                </c:pt>
                <c:pt idx="322">
                  <c:v>652.86575071977461</c:v>
                </c:pt>
                <c:pt idx="323">
                  <c:v>665.25471037162526</c:v>
                </c:pt>
                <c:pt idx="324">
                  <c:v>665.49871092192029</c:v>
                </c:pt>
                <c:pt idx="325">
                  <c:v>683.93322350506503</c:v>
                </c:pt>
                <c:pt idx="326">
                  <c:v>688.74363006788826</c:v>
                </c:pt>
                <c:pt idx="327">
                  <c:v>703.65403451105385</c:v>
                </c:pt>
                <c:pt idx="328">
                  <c:v>714.87400231532297</c:v>
                </c:pt>
                <c:pt idx="329">
                  <c:v>719.2460084532637</c:v>
                </c:pt>
                <c:pt idx="330">
                  <c:v>719.49609898109065</c:v>
                </c:pt>
                <c:pt idx="331">
                  <c:v>741.39486252287145</c:v>
                </c:pt>
                <c:pt idx="332">
                  <c:v>734.51631332409966</c:v>
                </c:pt>
                <c:pt idx="333">
                  <c:v>737.18666439574292</c:v>
                </c:pt>
                <c:pt idx="334">
                  <c:v>746.01626501651788</c:v>
                </c:pt>
                <c:pt idx="335">
                  <c:v>775.57061267140318</c:v>
                </c:pt>
                <c:pt idx="336">
                  <c:v>778.69266151435329</c:v>
                </c:pt>
                <c:pt idx="337">
                  <c:v>792.90538963048323</c:v>
                </c:pt>
                <c:pt idx="338">
                  <c:v>795.08913608690057</c:v>
                </c:pt>
                <c:pt idx="339">
                  <c:v>810.00790139669107</c:v>
                </c:pt>
                <c:pt idx="340">
                  <c:v>813.24695251866956</c:v>
                </c:pt>
                <c:pt idx="341">
                  <c:v>827.43408584731958</c:v>
                </c:pt>
                <c:pt idx="342">
                  <c:v>842.00604202647662</c:v>
                </c:pt>
                <c:pt idx="343">
                  <c:v>841.55540902274254</c:v>
                </c:pt>
                <c:pt idx="344">
                  <c:v>861.2888485651597</c:v>
                </c:pt>
                <c:pt idx="345">
                  <c:v>870.85208692593415</c:v>
                </c:pt>
                <c:pt idx="346">
                  <c:v>875.09829785428042</c:v>
                </c:pt>
                <c:pt idx="347">
                  <c:v>884.07981555212916</c:v>
                </c:pt>
                <c:pt idx="348">
                  <c:v>895.66784501271343</c:v>
                </c:pt>
                <c:pt idx="349">
                  <c:v>903.4502079432084</c:v>
                </c:pt>
                <c:pt idx="350">
                  <c:v>911.98301393081351</c:v>
                </c:pt>
                <c:pt idx="351">
                  <c:v>916.19641103246079</c:v>
                </c:pt>
                <c:pt idx="352">
                  <c:v>933.58956928982548</c:v>
                </c:pt>
                <c:pt idx="353">
                  <c:v>950.36612900934892</c:v>
                </c:pt>
                <c:pt idx="354">
                  <c:v>945.12114965748526</c:v>
                </c:pt>
                <c:pt idx="355">
                  <c:v>966.03929870683999</c:v>
                </c:pt>
                <c:pt idx="356">
                  <c:v>976.208850789395</c:v>
                </c:pt>
                <c:pt idx="357">
                  <c:v>985.03673045485846</c:v>
                </c:pt>
                <c:pt idx="358">
                  <c:v>995.33795205501997</c:v>
                </c:pt>
                <c:pt idx="359">
                  <c:v>1011.2212543971895</c:v>
                </c:pt>
                <c:pt idx="360">
                  <c:v>1024.7112364446223</c:v>
                </c:pt>
                <c:pt idx="361">
                  <c:v>1044.9804684913765</c:v>
                </c:pt>
                <c:pt idx="362">
                  <c:v>1050.0886334290763</c:v>
                </c:pt>
                <c:pt idx="363">
                  <c:v>1067.7266846132964</c:v>
                </c:pt>
                <c:pt idx="364">
                  <c:v>1076.3972665724464</c:v>
                </c:pt>
                <c:pt idx="365">
                  <c:v>1084.0550689481383</c:v>
                </c:pt>
                <c:pt idx="366">
                  <c:v>1093.2670377152072</c:v>
                </c:pt>
                <c:pt idx="367">
                  <c:v>1113.534040937906</c:v>
                </c:pt>
                <c:pt idx="368">
                  <c:v>1132.0202402769498</c:v>
                </c:pt>
                <c:pt idx="369">
                  <c:v>1138.8509699478168</c:v>
                </c:pt>
                <c:pt idx="370">
                  <c:v>1146.1046274098787</c:v>
                </c:pt>
                <c:pt idx="371">
                  <c:v>1161.3671587577289</c:v>
                </c:pt>
                <c:pt idx="372">
                  <c:v>1175.7504341080898</c:v>
                </c:pt>
                <c:pt idx="373">
                  <c:v>1194.5075586748371</c:v>
                </c:pt>
                <c:pt idx="374">
                  <c:v>1199.4611752311444</c:v>
                </c:pt>
                <c:pt idx="375">
                  <c:v>1234.4010177621437</c:v>
                </c:pt>
                <c:pt idx="376">
                  <c:v>1247.6200963179579</c:v>
                </c:pt>
                <c:pt idx="377">
                  <c:v>1260.9678392098285</c:v>
                </c:pt>
                <c:pt idx="378">
                  <c:v>1292.4571743366689</c:v>
                </c:pt>
                <c:pt idx="379">
                  <c:v>1004.0503239439469</c:v>
                </c:pt>
                <c:pt idx="380">
                  <c:v>1325.1518134228754</c:v>
                </c:pt>
                <c:pt idx="381">
                  <c:v>1333.6810147989302</c:v>
                </c:pt>
                <c:pt idx="382">
                  <c:v>1355.383201287628</c:v>
                </c:pt>
                <c:pt idx="383">
                  <c:v>1372.4344661192665</c:v>
                </c:pt>
                <c:pt idx="384">
                  <c:v>1393.220374735296</c:v>
                </c:pt>
                <c:pt idx="385">
                  <c:v>1400.6999326167856</c:v>
                </c:pt>
                <c:pt idx="386">
                  <c:v>1427.0825693014094</c:v>
                </c:pt>
                <c:pt idx="387">
                  <c:v>1454.4012119598972</c:v>
                </c:pt>
                <c:pt idx="388">
                  <c:v>1469.4526082516884</c:v>
                </c:pt>
                <c:pt idx="389">
                  <c:v>1501.2622518032706</c:v>
                </c:pt>
                <c:pt idx="390">
                  <c:v>1529.6102614523841</c:v>
                </c:pt>
                <c:pt idx="391">
                  <c:v>1536.4999522764062</c:v>
                </c:pt>
                <c:pt idx="392">
                  <c:v>1564.2308760103465</c:v>
                </c:pt>
                <c:pt idx="393">
                  <c:v>1595.024424768761</c:v>
                </c:pt>
                <c:pt idx="394">
                  <c:v>1623.8169293387705</c:v>
                </c:pt>
                <c:pt idx="395">
                  <c:v>1640.7917363575862</c:v>
                </c:pt>
                <c:pt idx="396">
                  <c:v>1671.610478298785</c:v>
                </c:pt>
                <c:pt idx="397">
                  <c:v>1693.7240894584729</c:v>
                </c:pt>
                <c:pt idx="398">
                  <c:v>1722.5943662304499</c:v>
                </c:pt>
                <c:pt idx="399">
                  <c:v>1758.3479017904581</c:v>
                </c:pt>
                <c:pt idx="400">
                  <c:v>1786.0434863503858</c:v>
                </c:pt>
                <c:pt idx="401">
                  <c:v>1812.5683144436589</c:v>
                </c:pt>
                <c:pt idx="402">
                  <c:v>1839.2729884514911</c:v>
                </c:pt>
                <c:pt idx="403">
                  <c:v>1866.3929747419254</c:v>
                </c:pt>
                <c:pt idx="404">
                  <c:v>1899.3677980121026</c:v>
                </c:pt>
                <c:pt idx="405">
                  <c:v>1918.1162538479582</c:v>
                </c:pt>
                <c:pt idx="406">
                  <c:v>1951.11234997054</c:v>
                </c:pt>
                <c:pt idx="407">
                  <c:v>1981.6188819238075</c:v>
                </c:pt>
                <c:pt idx="408">
                  <c:v>2018.6218755035079</c:v>
                </c:pt>
                <c:pt idx="409">
                  <c:v>2048.0605372587638</c:v>
                </c:pt>
                <c:pt idx="410">
                  <c:v>2087.2024437120394</c:v>
                </c:pt>
                <c:pt idx="411">
                  <c:v>2135.358495040748</c:v>
                </c:pt>
                <c:pt idx="412">
                  <c:v>2155.5070320333125</c:v>
                </c:pt>
                <c:pt idx="413">
                  <c:v>2185.3881452950059</c:v>
                </c:pt>
                <c:pt idx="414">
                  <c:v>2225.9286443198434</c:v>
                </c:pt>
                <c:pt idx="415">
                  <c:v>2269.7549823628801</c:v>
                </c:pt>
                <c:pt idx="416">
                  <c:v>2281.5600900708732</c:v>
                </c:pt>
                <c:pt idx="417">
                  <c:v>2348.7682761629426</c:v>
                </c:pt>
                <c:pt idx="418">
                  <c:v>2379.509052042823</c:v>
                </c:pt>
                <c:pt idx="419">
                  <c:v>2423.6526972876932</c:v>
                </c:pt>
                <c:pt idx="420">
                  <c:v>2444.7629991448762</c:v>
                </c:pt>
                <c:pt idx="421">
                  <c:v>2506.4081944666291</c:v>
                </c:pt>
                <c:pt idx="422">
                  <c:v>2523.7837969554162</c:v>
                </c:pt>
                <c:pt idx="423">
                  <c:v>2554.7860592262168</c:v>
                </c:pt>
                <c:pt idx="424">
                  <c:v>2597.7817417148003</c:v>
                </c:pt>
                <c:pt idx="425">
                  <c:v>2625.9536101748636</c:v>
                </c:pt>
                <c:pt idx="426">
                  <c:v>2690.4336426338946</c:v>
                </c:pt>
                <c:pt idx="427">
                  <c:v>2695.9659870356963</c:v>
                </c:pt>
                <c:pt idx="428">
                  <c:v>2767.0644879728679</c:v>
                </c:pt>
                <c:pt idx="429">
                  <c:v>2802.6394842640498</c:v>
                </c:pt>
                <c:pt idx="430">
                  <c:v>2854.8732988884226</c:v>
                </c:pt>
                <c:pt idx="431">
                  <c:v>2891.0538405999623</c:v>
                </c:pt>
                <c:pt idx="432">
                  <c:v>2952.5839594988906</c:v>
                </c:pt>
                <c:pt idx="433">
                  <c:v>2992.2774740993868</c:v>
                </c:pt>
                <c:pt idx="434">
                  <c:v>3038.4493752337489</c:v>
                </c:pt>
                <c:pt idx="435">
                  <c:v>3060.1911384750538</c:v>
                </c:pt>
                <c:pt idx="436">
                  <c:v>3143.601167696841</c:v>
                </c:pt>
                <c:pt idx="437">
                  <c:v>3179.9142367968147</c:v>
                </c:pt>
                <c:pt idx="438">
                  <c:v>3230.5551125247184</c:v>
                </c:pt>
                <c:pt idx="439">
                  <c:v>3269.5957653788282</c:v>
                </c:pt>
                <c:pt idx="440">
                  <c:v>3282.6681541585585</c:v>
                </c:pt>
                <c:pt idx="441">
                  <c:v>3376.9689403605294</c:v>
                </c:pt>
                <c:pt idx="442">
                  <c:v>3410.6635909651145</c:v>
                </c:pt>
                <c:pt idx="443">
                  <c:v>3467.4437499462574</c:v>
                </c:pt>
                <c:pt idx="444">
                  <c:v>3512.6712964784583</c:v>
                </c:pt>
                <c:pt idx="445">
                  <c:v>3566.2414278628016</c:v>
                </c:pt>
                <c:pt idx="446">
                  <c:v>3614.595552583723</c:v>
                </c:pt>
                <c:pt idx="447">
                  <c:v>3674.7479673659113</c:v>
                </c:pt>
                <c:pt idx="448">
                  <c:v>3696.4121250484418</c:v>
                </c:pt>
                <c:pt idx="449">
                  <c:v>3770.2300148291788</c:v>
                </c:pt>
                <c:pt idx="450">
                  <c:v>3806.7072342526785</c:v>
                </c:pt>
                <c:pt idx="451">
                  <c:v>3874.4126697542574</c:v>
                </c:pt>
                <c:pt idx="452">
                  <c:v>3912.4453891510666</c:v>
                </c:pt>
                <c:pt idx="453">
                  <c:v>3990.2340742438614</c:v>
                </c:pt>
                <c:pt idx="454">
                  <c:v>4031.2643021511044</c:v>
                </c:pt>
                <c:pt idx="455">
                  <c:v>4101.2679621365924</c:v>
                </c:pt>
                <c:pt idx="456">
                  <c:v>4138.8180084148689</c:v>
                </c:pt>
                <c:pt idx="457">
                  <c:v>4201.0452325201704</c:v>
                </c:pt>
                <c:pt idx="458">
                  <c:v>4397.5929960563462</c:v>
                </c:pt>
                <c:pt idx="459">
                  <c:v>4448.120876369715</c:v>
                </c:pt>
                <c:pt idx="460">
                  <c:v>4477.1103126925573</c:v>
                </c:pt>
                <c:pt idx="461">
                  <c:v>4434.7505322164398</c:v>
                </c:pt>
                <c:pt idx="462">
                  <c:v>4601.015908467858</c:v>
                </c:pt>
                <c:pt idx="463">
                  <c:v>4663.2183325788747</c:v>
                </c:pt>
                <c:pt idx="464">
                  <c:v>4725.6554796847413</c:v>
                </c:pt>
                <c:pt idx="465">
                  <c:v>4748.6866215464588</c:v>
                </c:pt>
                <c:pt idx="466">
                  <c:v>4819.8264990034304</c:v>
                </c:pt>
                <c:pt idx="467">
                  <c:v>4862.3653353419486</c:v>
                </c:pt>
                <c:pt idx="468">
                  <c:v>4927.1651072487357</c:v>
                </c:pt>
                <c:pt idx="469">
                  <c:v>5029.5315442579349</c:v>
                </c:pt>
                <c:pt idx="470">
                  <c:v>5080.014805964177</c:v>
                </c:pt>
                <c:pt idx="471">
                  <c:v>5079.9184280449108</c:v>
                </c:pt>
                <c:pt idx="472">
                  <c:v>5168.4124672816233</c:v>
                </c:pt>
                <c:pt idx="473">
                  <c:v>5229.8201697570103</c:v>
                </c:pt>
                <c:pt idx="474">
                  <c:v>5273.0465623973187</c:v>
                </c:pt>
                <c:pt idx="475">
                  <c:v>5344.5277978967315</c:v>
                </c:pt>
                <c:pt idx="476">
                  <c:v>5418.4436489451682</c:v>
                </c:pt>
                <c:pt idx="477">
                  <c:v>5488.1169149763346</c:v>
                </c:pt>
                <c:pt idx="478">
                  <c:v>5529.53147173465</c:v>
                </c:pt>
                <c:pt idx="479">
                  <c:v>5643.992986524966</c:v>
                </c:pt>
                <c:pt idx="480">
                  <c:v>5664.5319860157397</c:v>
                </c:pt>
                <c:pt idx="481">
                  <c:v>5760.6889780425709</c:v>
                </c:pt>
                <c:pt idx="482">
                  <c:v>5842.0944134013289</c:v>
                </c:pt>
                <c:pt idx="483">
                  <c:v>5836.2100307070914</c:v>
                </c:pt>
                <c:pt idx="484">
                  <c:v>5962.2825807334648</c:v>
                </c:pt>
                <c:pt idx="485">
                  <c:v>5939.6409339325928</c:v>
                </c:pt>
                <c:pt idx="486">
                  <c:v>6036.2080999854697</c:v>
                </c:pt>
                <c:pt idx="487">
                  <c:v>6081.9634479060769</c:v>
                </c:pt>
                <c:pt idx="488">
                  <c:v>6153.134222213007</c:v>
                </c:pt>
                <c:pt idx="489">
                  <c:v>6257.5334295825305</c:v>
                </c:pt>
                <c:pt idx="490">
                  <c:v>6281.2112007633586</c:v>
                </c:pt>
                <c:pt idx="491">
                  <c:v>6379.5270810884103</c:v>
                </c:pt>
                <c:pt idx="492">
                  <c:v>6434.7811060943641</c:v>
                </c:pt>
                <c:pt idx="493">
                  <c:v>6490.9329175436515</c:v>
                </c:pt>
                <c:pt idx="494">
                  <c:v>6569.2538300266542</c:v>
                </c:pt>
                <c:pt idx="495">
                  <c:v>6646.233738210346</c:v>
                </c:pt>
                <c:pt idx="496">
                  <c:v>6732.2143013737086</c:v>
                </c:pt>
                <c:pt idx="497">
                  <c:v>6752.2885073678826</c:v>
                </c:pt>
                <c:pt idx="498">
                  <c:v>6827.9445901902973</c:v>
                </c:pt>
                <c:pt idx="499">
                  <c:v>6905.6926679558464</c:v>
                </c:pt>
                <c:pt idx="500">
                  <c:v>7032.3303153336947</c:v>
                </c:pt>
                <c:pt idx="501">
                  <c:v>7029.7771025651837</c:v>
                </c:pt>
                <c:pt idx="502">
                  <c:v>7118.82290077579</c:v>
                </c:pt>
                <c:pt idx="503">
                  <c:v>7227.2711273209979</c:v>
                </c:pt>
                <c:pt idx="504">
                  <c:v>7228.1419589399147</c:v>
                </c:pt>
                <c:pt idx="505">
                  <c:v>7345.2531739226897</c:v>
                </c:pt>
                <c:pt idx="506">
                  <c:v>7383.3704498581437</c:v>
                </c:pt>
                <c:pt idx="507">
                  <c:v>7482.7064917473317</c:v>
                </c:pt>
                <c:pt idx="508">
                  <c:v>7569.527497654406</c:v>
                </c:pt>
                <c:pt idx="509">
                  <c:v>7649.1208647662261</c:v>
                </c:pt>
                <c:pt idx="510">
                  <c:v>7701.8726123847409</c:v>
                </c:pt>
                <c:pt idx="511">
                  <c:v>7784.024491360381</c:v>
                </c:pt>
                <c:pt idx="512">
                  <c:v>7848.0876229462301</c:v>
                </c:pt>
                <c:pt idx="513">
                  <c:v>7921.5829651741433</c:v>
                </c:pt>
                <c:pt idx="514">
                  <c:v>7995.0775746872941</c:v>
                </c:pt>
                <c:pt idx="515">
                  <c:v>8125.692595370605</c:v>
                </c:pt>
                <c:pt idx="516">
                  <c:v>8191.1975747503002</c:v>
                </c:pt>
                <c:pt idx="517">
                  <c:v>8242.6989494281224</c:v>
                </c:pt>
                <c:pt idx="518">
                  <c:v>8274.9082793849248</c:v>
                </c:pt>
                <c:pt idx="519">
                  <c:v>8408.8745068585904</c:v>
                </c:pt>
                <c:pt idx="520">
                  <c:v>8522.7659406424536</c:v>
                </c:pt>
                <c:pt idx="521">
                  <c:v>8567.8384019075911</c:v>
                </c:pt>
                <c:pt idx="522">
                  <c:v>8678.4859012714624</c:v>
                </c:pt>
                <c:pt idx="523">
                  <c:v>8768.4098854733966</c:v>
                </c:pt>
                <c:pt idx="524">
                  <c:v>8915.8284070575555</c:v>
                </c:pt>
                <c:pt idx="525">
                  <c:v>8929.9260162726787</c:v>
                </c:pt>
                <c:pt idx="526">
                  <c:v>9016.5038522276955</c:v>
                </c:pt>
                <c:pt idx="527">
                  <c:v>9075.6748031902789</c:v>
                </c:pt>
                <c:pt idx="528">
                  <c:v>9170.1480700540415</c:v>
                </c:pt>
                <c:pt idx="529">
                  <c:v>9261.0452777666906</c:v>
                </c:pt>
                <c:pt idx="530">
                  <c:v>9321.3303968127748</c:v>
                </c:pt>
                <c:pt idx="531">
                  <c:v>9445.7761067572264</c:v>
                </c:pt>
                <c:pt idx="532">
                  <c:v>9508.178501064287</c:v>
                </c:pt>
                <c:pt idx="533">
                  <c:v>9558.3562256180085</c:v>
                </c:pt>
                <c:pt idx="534">
                  <c:v>9634.717947383755</c:v>
                </c:pt>
                <c:pt idx="535">
                  <c:v>9711.2162331288237</c:v>
                </c:pt>
                <c:pt idx="536">
                  <c:v>9774.9362103237108</c:v>
                </c:pt>
                <c:pt idx="537">
                  <c:v>9882.1929567498009</c:v>
                </c:pt>
                <c:pt idx="538">
                  <c:v>10004.566315598808</c:v>
                </c:pt>
                <c:pt idx="539">
                  <c:v>10031.419307468579</c:v>
                </c:pt>
                <c:pt idx="540">
                  <c:v>10156.467507633937</c:v>
                </c:pt>
                <c:pt idx="541">
                  <c:v>10246.294201145964</c:v>
                </c:pt>
                <c:pt idx="542">
                  <c:v>10301.92756826085</c:v>
                </c:pt>
                <c:pt idx="543">
                  <c:v>10400.093511831345</c:v>
                </c:pt>
                <c:pt idx="544">
                  <c:v>10484.281618916626</c:v>
                </c:pt>
                <c:pt idx="545">
                  <c:v>10568.92195568671</c:v>
                </c:pt>
                <c:pt idx="546">
                  <c:v>10698.227726687212</c:v>
                </c:pt>
                <c:pt idx="547">
                  <c:v>10763.539394936779</c:v>
                </c:pt>
                <c:pt idx="548">
                  <c:v>10833.055585642467</c:v>
                </c:pt>
                <c:pt idx="549">
                  <c:v>10965.616862800392</c:v>
                </c:pt>
                <c:pt idx="550">
                  <c:v>11016.031478700354</c:v>
                </c:pt>
                <c:pt idx="551">
                  <c:v>11136.13530707744</c:v>
                </c:pt>
                <c:pt idx="552">
                  <c:v>11191.6728915894</c:v>
                </c:pt>
                <c:pt idx="553">
                  <c:v>11293.028790183422</c:v>
                </c:pt>
                <c:pt idx="554">
                  <c:v>11396.809624803358</c:v>
                </c:pt>
                <c:pt idx="555">
                  <c:v>11485.73607861335</c:v>
                </c:pt>
                <c:pt idx="556">
                  <c:v>11578.520897409484</c:v>
                </c:pt>
                <c:pt idx="557">
                  <c:v>11685.5783987677</c:v>
                </c:pt>
                <c:pt idx="558">
                  <c:v>11759.255341906013</c:v>
                </c:pt>
                <c:pt idx="559">
                  <c:v>11890.240300449526</c:v>
                </c:pt>
                <c:pt idx="560">
                  <c:v>12022.125540907888</c:v>
                </c:pt>
                <c:pt idx="561">
                  <c:v>12099.160279820766</c:v>
                </c:pt>
                <c:pt idx="562">
                  <c:v>12237.296022516417</c:v>
                </c:pt>
                <c:pt idx="563">
                  <c:v>12266.599366686147</c:v>
                </c:pt>
                <c:pt idx="564">
                  <c:v>12455.980192625409</c:v>
                </c:pt>
                <c:pt idx="565">
                  <c:v>12503.538202735612</c:v>
                </c:pt>
                <c:pt idx="566">
                  <c:v>12608.007532889493</c:v>
                </c:pt>
                <c:pt idx="567">
                  <c:v>12747.661218019837</c:v>
                </c:pt>
                <c:pt idx="568">
                  <c:v>12824.076452070694</c:v>
                </c:pt>
                <c:pt idx="569">
                  <c:v>12892.262337193944</c:v>
                </c:pt>
                <c:pt idx="570">
                  <c:v>12994.531464527143</c:v>
                </c:pt>
                <c:pt idx="571">
                  <c:v>13052.368680201591</c:v>
                </c:pt>
                <c:pt idx="572">
                  <c:v>13196.879052127299</c:v>
                </c:pt>
                <c:pt idx="573">
                  <c:v>13298.6110935175</c:v>
                </c:pt>
                <c:pt idx="574">
                  <c:v>13410.615958964439</c:v>
                </c:pt>
                <c:pt idx="575">
                  <c:v>13493.114967037074</c:v>
                </c:pt>
                <c:pt idx="576">
                  <c:v>13637.357825519533</c:v>
                </c:pt>
                <c:pt idx="577">
                  <c:v>13746.494610632224</c:v>
                </c:pt>
                <c:pt idx="578">
                  <c:v>13887.985340457941</c:v>
                </c:pt>
                <c:pt idx="579">
                  <c:v>13941.760429491969</c:v>
                </c:pt>
                <c:pt idx="580">
                  <c:v>14024.172524538568</c:v>
                </c:pt>
                <c:pt idx="581">
                  <c:v>14168.166719590396</c:v>
                </c:pt>
                <c:pt idx="582">
                  <c:v>14242.016787045464</c:v>
                </c:pt>
                <c:pt idx="583">
                  <c:v>14350.792690592802</c:v>
                </c:pt>
                <c:pt idx="584">
                  <c:v>14483.679930585482</c:v>
                </c:pt>
                <c:pt idx="585">
                  <c:v>14561.021234260554</c:v>
                </c:pt>
                <c:pt idx="586">
                  <c:v>14592.173893991225</c:v>
                </c:pt>
                <c:pt idx="587">
                  <c:v>14743.731257502275</c:v>
                </c:pt>
                <c:pt idx="588">
                  <c:v>14813.847379274663</c:v>
                </c:pt>
                <c:pt idx="589">
                  <c:v>14926.26378004101</c:v>
                </c:pt>
                <c:pt idx="590">
                  <c:v>15064.151452526427</c:v>
                </c:pt>
                <c:pt idx="591">
                  <c:v>15127.494992018546</c:v>
                </c:pt>
                <c:pt idx="592">
                  <c:v>15266.875366726132</c:v>
                </c:pt>
                <c:pt idx="593">
                  <c:v>15341.609958546771</c:v>
                </c:pt>
                <c:pt idx="594">
                  <c:v>15481.146767522621</c:v>
                </c:pt>
                <c:pt idx="595">
                  <c:v>15606.848820671463</c:v>
                </c:pt>
                <c:pt idx="596">
                  <c:v>15682.052086292053</c:v>
                </c:pt>
                <c:pt idx="597">
                  <c:v>15815.717196532616</c:v>
                </c:pt>
                <c:pt idx="598">
                  <c:v>15957.908031539131</c:v>
                </c:pt>
                <c:pt idx="599">
                  <c:v>16067.25616240025</c:v>
                </c:pt>
                <c:pt idx="600">
                  <c:v>16138.044545182942</c:v>
                </c:pt>
                <c:pt idx="601">
                  <c:v>16256.04209957364</c:v>
                </c:pt>
                <c:pt idx="602">
                  <c:v>16334.112871297653</c:v>
                </c:pt>
                <c:pt idx="603">
                  <c:v>16491.407192871353</c:v>
                </c:pt>
                <c:pt idx="604">
                  <c:v>16600.937765851715</c:v>
                </c:pt>
                <c:pt idx="605">
                  <c:v>16707.480572270731</c:v>
                </c:pt>
                <c:pt idx="606">
                  <c:v>16820.620721001444</c:v>
                </c:pt>
                <c:pt idx="607">
                  <c:v>16932.352489356574</c:v>
                </c:pt>
                <c:pt idx="608">
                  <c:v>17031.658045431832</c:v>
                </c:pt>
                <c:pt idx="609">
                  <c:v>17099.855520842782</c:v>
                </c:pt>
                <c:pt idx="610">
                  <c:v>17277.703393348223</c:v>
                </c:pt>
                <c:pt idx="611">
                  <c:v>17357.905543749177</c:v>
                </c:pt>
                <c:pt idx="612">
                  <c:v>17474.43142030689</c:v>
                </c:pt>
                <c:pt idx="613">
                  <c:v>17565.984937569225</c:v>
                </c:pt>
                <c:pt idx="614">
                  <c:v>17693.289720421151</c:v>
                </c:pt>
                <c:pt idx="615">
                  <c:v>17778.821078640463</c:v>
                </c:pt>
                <c:pt idx="616">
                  <c:v>17915.349042930364</c:v>
                </c:pt>
                <c:pt idx="617">
                  <c:v>18066.068731137195</c:v>
                </c:pt>
                <c:pt idx="618">
                  <c:v>18106.330864654898</c:v>
                </c:pt>
                <c:pt idx="619">
                  <c:v>18226.675828347517</c:v>
                </c:pt>
                <c:pt idx="620">
                  <c:v>18383.746625095839</c:v>
                </c:pt>
                <c:pt idx="621">
                  <c:v>18527.491428433019</c:v>
                </c:pt>
                <c:pt idx="622">
                  <c:v>18649.247483222985</c:v>
                </c:pt>
                <c:pt idx="623">
                  <c:v>18772.408124073103</c:v>
                </c:pt>
                <c:pt idx="624">
                  <c:v>18889.058335595371</c:v>
                </c:pt>
                <c:pt idx="625">
                  <c:v>19033.2746867163</c:v>
                </c:pt>
                <c:pt idx="626">
                  <c:v>19121.010256030069</c:v>
                </c:pt>
                <c:pt idx="627">
                  <c:v>19209.078435237661</c:v>
                </c:pt>
                <c:pt idx="628">
                  <c:v>19386.291222465014</c:v>
                </c:pt>
                <c:pt idx="629">
                  <c:v>19477.196761044848</c:v>
                </c:pt>
                <c:pt idx="630">
                  <c:v>19617.844079464801</c:v>
                </c:pt>
                <c:pt idx="631">
                  <c:v>19716.661262793517</c:v>
                </c:pt>
                <c:pt idx="632">
                  <c:v>19868.938312145157</c:v>
                </c:pt>
                <c:pt idx="633">
                  <c:v>19915.188566595087</c:v>
                </c:pt>
                <c:pt idx="634">
                  <c:v>20069.643409878565</c:v>
                </c:pt>
                <c:pt idx="635">
                  <c:v>20189.821529663121</c:v>
                </c:pt>
                <c:pt idx="636">
                  <c:v>20317.67252491922</c:v>
                </c:pt>
                <c:pt idx="637">
                  <c:v>20461.088280049607</c:v>
                </c:pt>
                <c:pt idx="638">
                  <c:v>20585.080450856345</c:v>
                </c:pt>
                <c:pt idx="639">
                  <c:v>20659.615721723974</c:v>
                </c:pt>
                <c:pt idx="640">
                  <c:v>20807.628637605343</c:v>
                </c:pt>
                <c:pt idx="641">
                  <c:v>20997.61641001717</c:v>
                </c:pt>
                <c:pt idx="642">
                  <c:v>21028.268609816536</c:v>
                </c:pt>
                <c:pt idx="643">
                  <c:v>21231.503639418584</c:v>
                </c:pt>
                <c:pt idx="644">
                  <c:v>21320.922458244488</c:v>
                </c:pt>
                <c:pt idx="645">
                  <c:v>21488.056668561214</c:v>
                </c:pt>
                <c:pt idx="646">
                  <c:v>21543.776440132424</c:v>
                </c:pt>
                <c:pt idx="647">
                  <c:v>21765.140547855819</c:v>
                </c:pt>
                <c:pt idx="648">
                  <c:v>21785.338935923817</c:v>
                </c:pt>
                <c:pt idx="649">
                  <c:v>21933.309328669351</c:v>
                </c:pt>
                <c:pt idx="650">
                  <c:v>22107.520853931332</c:v>
                </c:pt>
                <c:pt idx="651">
                  <c:v>22215.01995209352</c:v>
                </c:pt>
                <c:pt idx="652">
                  <c:v>22370.341154510614</c:v>
                </c:pt>
                <c:pt idx="653">
                  <c:v>22474.400118011912</c:v>
                </c:pt>
                <c:pt idx="654">
                  <c:v>22569.324815633205</c:v>
                </c:pt>
                <c:pt idx="655">
                  <c:v>22738.769618136754</c:v>
                </c:pt>
                <c:pt idx="656">
                  <c:v>22851.599328305692</c:v>
                </c:pt>
                <c:pt idx="657">
                  <c:v>23029.479161908159</c:v>
                </c:pt>
                <c:pt idx="658">
                  <c:v>23047.941755055817</c:v>
                </c:pt>
                <c:pt idx="659">
                  <c:v>23256.436701975636</c:v>
                </c:pt>
                <c:pt idx="660">
                  <c:v>23374.704610041113</c:v>
                </c:pt>
                <c:pt idx="661">
                  <c:v>23463.554851658035</c:v>
                </c:pt>
                <c:pt idx="662">
                  <c:v>23651.385669551801</c:v>
                </c:pt>
                <c:pt idx="663">
                  <c:v>23748.215119230274</c:v>
                </c:pt>
                <c:pt idx="664">
                  <c:v>23910.552070405691</c:v>
                </c:pt>
                <c:pt idx="665">
                  <c:v>24090.821360730923</c:v>
                </c:pt>
                <c:pt idx="666">
                  <c:v>24192.949895834714</c:v>
                </c:pt>
                <c:pt idx="667">
                  <c:v>24351.322777682115</c:v>
                </c:pt>
                <c:pt idx="668">
                  <c:v>24491.045805528716</c:v>
                </c:pt>
                <c:pt idx="669">
                  <c:v>24580.523318938034</c:v>
                </c:pt>
                <c:pt idx="670">
                  <c:v>24701.46604400732</c:v>
                </c:pt>
                <c:pt idx="671">
                  <c:v>24861.351868773847</c:v>
                </c:pt>
                <c:pt idx="672">
                  <c:v>25010.506344473044</c:v>
                </c:pt>
                <c:pt idx="673">
                  <c:v>25164.693563464181</c:v>
                </c:pt>
                <c:pt idx="674">
                  <c:v>25272.25831985426</c:v>
                </c:pt>
                <c:pt idx="675">
                  <c:v>25445.847814884713</c:v>
                </c:pt>
                <c:pt idx="676">
                  <c:v>25530.167687970268</c:v>
                </c:pt>
                <c:pt idx="677">
                  <c:v>25643.466797714282</c:v>
                </c:pt>
                <c:pt idx="678">
                  <c:v>25766.697919629383</c:v>
                </c:pt>
                <c:pt idx="679">
                  <c:v>25904.490635994433</c:v>
                </c:pt>
                <c:pt idx="680">
                  <c:v>26107.193185133328</c:v>
                </c:pt>
                <c:pt idx="681">
                  <c:v>26143.355199915444</c:v>
                </c:pt>
                <c:pt idx="682">
                  <c:v>26287.647056181569</c:v>
                </c:pt>
                <c:pt idx="683">
                  <c:v>26414.767248042026</c:v>
                </c:pt>
                <c:pt idx="684">
                  <c:v>26584.751817377495</c:v>
                </c:pt>
                <c:pt idx="685">
                  <c:v>26733.708394618377</c:v>
                </c:pt>
                <c:pt idx="686">
                  <c:v>26824.72635931936</c:v>
                </c:pt>
                <c:pt idx="687">
                  <c:v>26957.444749840117</c:v>
                </c:pt>
                <c:pt idx="688">
                  <c:v>27091.70081249237</c:v>
                </c:pt>
                <c:pt idx="689">
                  <c:v>27251.043378828934</c:v>
                </c:pt>
                <c:pt idx="690">
                  <c:v>27429.507620623765</c:v>
                </c:pt>
                <c:pt idx="691">
                  <c:v>27518.694524448194</c:v>
                </c:pt>
                <c:pt idx="692">
                  <c:v>27682.854847714709</c:v>
                </c:pt>
                <c:pt idx="693">
                  <c:v>27868.432480154766</c:v>
                </c:pt>
                <c:pt idx="694">
                  <c:v>28048.234628378508</c:v>
                </c:pt>
                <c:pt idx="695">
                  <c:v>28089.2218429204</c:v>
                </c:pt>
                <c:pt idx="696">
                  <c:v>28258.013039613386</c:v>
                </c:pt>
                <c:pt idx="697">
                  <c:v>28445.728027391149</c:v>
                </c:pt>
                <c:pt idx="698">
                  <c:v>28559.085186440858</c:v>
                </c:pt>
                <c:pt idx="699">
                  <c:v>28666.533607141137</c:v>
                </c:pt>
                <c:pt idx="700">
                  <c:v>28897.601543767229</c:v>
                </c:pt>
                <c:pt idx="701">
                  <c:v>29028.778653057663</c:v>
                </c:pt>
                <c:pt idx="702">
                  <c:v>29085.645191132691</c:v>
                </c:pt>
                <c:pt idx="703">
                  <c:v>29357.084403873076</c:v>
                </c:pt>
                <c:pt idx="704">
                  <c:v>29410.87779286474</c:v>
                </c:pt>
                <c:pt idx="705">
                  <c:v>29720.482702309298</c:v>
                </c:pt>
                <c:pt idx="706">
                  <c:v>29834.916819746668</c:v>
                </c:pt>
                <c:pt idx="707">
                  <c:v>30013.780964128116</c:v>
                </c:pt>
                <c:pt idx="708">
                  <c:v>30185.017889639392</c:v>
                </c:pt>
                <c:pt idx="709">
                  <c:v>30425.803295119742</c:v>
                </c:pt>
                <c:pt idx="710">
                  <c:v>30606.806608165647</c:v>
                </c:pt>
                <c:pt idx="711">
                  <c:v>30743.562588616198</c:v>
                </c:pt>
                <c:pt idx="712">
                  <c:v>30934.778452343871</c:v>
                </c:pt>
                <c:pt idx="713">
                  <c:v>31108.147554866093</c:v>
                </c:pt>
                <c:pt idx="714">
                  <c:v>31215.758198955617</c:v>
                </c:pt>
                <c:pt idx="715">
                  <c:v>31435.850160192924</c:v>
                </c:pt>
                <c:pt idx="716">
                  <c:v>31649.840213127685</c:v>
                </c:pt>
                <c:pt idx="717">
                  <c:v>31785.579237234746</c:v>
                </c:pt>
                <c:pt idx="718">
                  <c:v>31937.497173162417</c:v>
                </c:pt>
                <c:pt idx="719">
                  <c:v>32045.941874297288</c:v>
                </c:pt>
                <c:pt idx="720">
                  <c:v>32200.105255959596</c:v>
                </c:pt>
                <c:pt idx="721">
                  <c:v>32398.592101833092</c:v>
                </c:pt>
                <c:pt idx="722">
                  <c:v>32555.270145074985</c:v>
                </c:pt>
                <c:pt idx="723">
                  <c:v>32759.185883885195</c:v>
                </c:pt>
                <c:pt idx="724">
                  <c:v>32886.346835223019</c:v>
                </c:pt>
                <c:pt idx="725">
                  <c:v>33020.691549057636</c:v>
                </c:pt>
                <c:pt idx="726">
                  <c:v>33191.251601981392</c:v>
                </c:pt>
                <c:pt idx="727">
                  <c:v>33421.459619254681</c:v>
                </c:pt>
                <c:pt idx="728">
                  <c:v>33482.568103909791</c:v>
                </c:pt>
                <c:pt idx="729">
                  <c:v>33676.330666120542</c:v>
                </c:pt>
                <c:pt idx="730">
                  <c:v>33794.350417866852</c:v>
                </c:pt>
                <c:pt idx="731">
                  <c:v>33928.908485200103</c:v>
                </c:pt>
                <c:pt idx="732">
                  <c:v>34069.003980467467</c:v>
                </c:pt>
                <c:pt idx="733">
                  <c:v>34298.09081621893</c:v>
                </c:pt>
                <c:pt idx="734">
                  <c:v>34443.369186390628</c:v>
                </c:pt>
                <c:pt idx="735">
                  <c:v>34648.667020084038</c:v>
                </c:pt>
                <c:pt idx="736">
                  <c:v>34751.854500099464</c:v>
                </c:pt>
                <c:pt idx="737">
                  <c:v>34932.168043118327</c:v>
                </c:pt>
                <c:pt idx="738">
                  <c:v>35061.542396788209</c:v>
                </c:pt>
                <c:pt idx="739">
                  <c:v>35248.317769395122</c:v>
                </c:pt>
                <c:pt idx="740">
                  <c:v>35333.320472514315</c:v>
                </c:pt>
                <c:pt idx="741">
                  <c:v>35553.057478972813</c:v>
                </c:pt>
                <c:pt idx="742">
                  <c:v>35699.807959202713</c:v>
                </c:pt>
                <c:pt idx="743">
                  <c:v>35840.463781321087</c:v>
                </c:pt>
                <c:pt idx="744">
                  <c:v>36000.139225985818</c:v>
                </c:pt>
                <c:pt idx="745">
                  <c:v>36256.371357914344</c:v>
                </c:pt>
                <c:pt idx="746">
                  <c:v>36498.681117257576</c:v>
                </c:pt>
                <c:pt idx="747">
                  <c:v>36417.07809920171</c:v>
                </c:pt>
                <c:pt idx="748">
                  <c:v>36682.424727746889</c:v>
                </c:pt>
                <c:pt idx="749">
                  <c:v>36855.193982302771</c:v>
                </c:pt>
                <c:pt idx="750">
                  <c:v>36962.588362877359</c:v>
                </c:pt>
                <c:pt idx="751">
                  <c:v>37102.143614704197</c:v>
                </c:pt>
                <c:pt idx="752">
                  <c:v>37286.066869436021</c:v>
                </c:pt>
                <c:pt idx="753">
                  <c:v>37509.155628881417</c:v>
                </c:pt>
                <c:pt idx="754">
                  <c:v>37545.395927448168</c:v>
                </c:pt>
                <c:pt idx="755">
                  <c:v>37724.554804598221</c:v>
                </c:pt>
                <c:pt idx="756">
                  <c:v>37967.683492106531</c:v>
                </c:pt>
                <c:pt idx="757">
                  <c:v>38119.769352702817</c:v>
                </c:pt>
                <c:pt idx="758">
                  <c:v>38169.851148571732</c:v>
                </c:pt>
                <c:pt idx="759">
                  <c:v>38348.15842096656</c:v>
                </c:pt>
                <c:pt idx="760">
                  <c:v>38411.407132025321</c:v>
                </c:pt>
                <c:pt idx="761">
                  <c:v>38655.02565135785</c:v>
                </c:pt>
                <c:pt idx="762">
                  <c:v>38799.824340037136</c:v>
                </c:pt>
                <c:pt idx="763">
                  <c:v>38979.109853587754</c:v>
                </c:pt>
                <c:pt idx="764">
                  <c:v>39092.120412563301</c:v>
                </c:pt>
                <c:pt idx="765">
                  <c:v>39312.000786767567</c:v>
                </c:pt>
                <c:pt idx="766">
                  <c:v>39381.282191379694</c:v>
                </c:pt>
                <c:pt idx="767">
                  <c:v>39468.964120989651</c:v>
                </c:pt>
                <c:pt idx="768">
                  <c:v>39607.42755378563</c:v>
                </c:pt>
                <c:pt idx="769">
                  <c:v>39930.272483261433</c:v>
                </c:pt>
                <c:pt idx="770">
                  <c:v>39987.486855356728</c:v>
                </c:pt>
                <c:pt idx="771">
                  <c:v>40184.479371141504</c:v>
                </c:pt>
                <c:pt idx="772">
                  <c:v>40402.275783104749</c:v>
                </c:pt>
                <c:pt idx="773">
                  <c:v>40618.988283572879</c:v>
                </c:pt>
                <c:pt idx="774">
                  <c:v>40692.833924911814</c:v>
                </c:pt>
                <c:pt idx="775">
                  <c:v>40887.811049065858</c:v>
                </c:pt>
                <c:pt idx="776">
                  <c:v>41113.312482097994</c:v>
                </c:pt>
                <c:pt idx="777">
                  <c:v>41123.346374185203</c:v>
                </c:pt>
                <c:pt idx="778">
                  <c:v>41317.291318802592</c:v>
                </c:pt>
                <c:pt idx="779">
                  <c:v>41569.44600538486</c:v>
                </c:pt>
                <c:pt idx="780">
                  <c:v>41527.3934918698</c:v>
                </c:pt>
                <c:pt idx="781">
                  <c:v>41719.104484383388</c:v>
                </c:pt>
                <c:pt idx="782">
                  <c:v>41916.128230613394</c:v>
                </c:pt>
                <c:pt idx="783">
                  <c:v>42128.534997094765</c:v>
                </c:pt>
                <c:pt idx="784">
                  <c:v>42291.048845010628</c:v>
                </c:pt>
                <c:pt idx="785">
                  <c:v>42483.795913414258</c:v>
                </c:pt>
                <c:pt idx="786">
                  <c:v>42747.731542041343</c:v>
                </c:pt>
                <c:pt idx="787">
                  <c:v>42898.222744628605</c:v>
                </c:pt>
                <c:pt idx="788">
                  <c:v>43014.926882706379</c:v>
                </c:pt>
                <c:pt idx="789">
                  <c:v>43212.192981740656</c:v>
                </c:pt>
                <c:pt idx="790">
                  <c:v>43305.058609147032</c:v>
                </c:pt>
                <c:pt idx="791">
                  <c:v>43528.762032186271</c:v>
                </c:pt>
                <c:pt idx="792">
                  <c:v>43646.272647021389</c:v>
                </c:pt>
                <c:pt idx="793">
                  <c:v>43835.978559581155</c:v>
                </c:pt>
                <c:pt idx="794">
                  <c:v>44083.059655580153</c:v>
                </c:pt>
                <c:pt idx="795">
                  <c:v>44165.010927330783</c:v>
                </c:pt>
                <c:pt idx="796">
                  <c:v>44269.608973059527</c:v>
                </c:pt>
                <c:pt idx="797">
                  <c:v>44436.0260055666</c:v>
                </c:pt>
                <c:pt idx="798">
                  <c:v>44639.437190811761</c:v>
                </c:pt>
                <c:pt idx="799">
                  <c:v>44814.264794425915</c:v>
                </c:pt>
                <c:pt idx="800">
                  <c:v>45002.990976320558</c:v>
                </c:pt>
                <c:pt idx="801">
                  <c:v>45131.905480675683</c:v>
                </c:pt>
                <c:pt idx="802">
                  <c:v>45242.154899036665</c:v>
                </c:pt>
                <c:pt idx="803">
                  <c:v>45443.781279956194</c:v>
                </c:pt>
                <c:pt idx="804">
                  <c:v>45664.03710264957</c:v>
                </c:pt>
                <c:pt idx="805">
                  <c:v>45765.905535654507</c:v>
                </c:pt>
                <c:pt idx="806">
                  <c:v>45854.743386313305</c:v>
                </c:pt>
                <c:pt idx="807">
                  <c:v>46069.707710534494</c:v>
                </c:pt>
                <c:pt idx="808">
                  <c:v>46258.524658975621</c:v>
                </c:pt>
                <c:pt idx="809">
                  <c:v>46419.392547353142</c:v>
                </c:pt>
                <c:pt idx="810">
                  <c:v>46515.488768643168</c:v>
                </c:pt>
                <c:pt idx="811">
                  <c:v>46705.829668623381</c:v>
                </c:pt>
                <c:pt idx="812">
                  <c:v>46833.96232561129</c:v>
                </c:pt>
                <c:pt idx="813">
                  <c:v>47076.626661860129</c:v>
                </c:pt>
                <c:pt idx="814">
                  <c:v>47192.690296317058</c:v>
                </c:pt>
                <c:pt idx="815">
                  <c:v>47331.272981032016</c:v>
                </c:pt>
                <c:pt idx="816">
                  <c:v>47549.838773963544</c:v>
                </c:pt>
                <c:pt idx="817">
                  <c:v>47717.113168544194</c:v>
                </c:pt>
                <c:pt idx="818">
                  <c:v>47888.295018701581</c:v>
                </c:pt>
                <c:pt idx="819">
                  <c:v>48032.183832016308</c:v>
                </c:pt>
                <c:pt idx="820">
                  <c:v>48203.683628852559</c:v>
                </c:pt>
                <c:pt idx="821">
                  <c:v>48342.113656969472</c:v>
                </c:pt>
                <c:pt idx="822">
                  <c:v>48516.141431265489</c:v>
                </c:pt>
                <c:pt idx="823">
                  <c:v>48614.97926568488</c:v>
                </c:pt>
                <c:pt idx="824">
                  <c:v>48867.057910058647</c:v>
                </c:pt>
                <c:pt idx="825">
                  <c:v>49003.7130176071</c:v>
                </c:pt>
                <c:pt idx="826">
                  <c:v>49210.130729877659</c:v>
                </c:pt>
                <c:pt idx="827">
                  <c:v>49232.563853372245</c:v>
                </c:pt>
                <c:pt idx="828">
                  <c:v>49497.950231915944</c:v>
                </c:pt>
                <c:pt idx="829">
                  <c:v>49650.164141254667</c:v>
                </c:pt>
                <c:pt idx="830">
                  <c:v>49741.81152139046</c:v>
                </c:pt>
                <c:pt idx="831">
                  <c:v>49888.296054113838</c:v>
                </c:pt>
                <c:pt idx="832">
                  <c:v>50139.511789277043</c:v>
                </c:pt>
                <c:pt idx="833">
                  <c:v>50296.336583691504</c:v>
                </c:pt>
                <c:pt idx="834">
                  <c:v>50574.872846723301</c:v>
                </c:pt>
                <c:pt idx="835">
                  <c:v>50693.254589497214</c:v>
                </c:pt>
                <c:pt idx="836">
                  <c:v>50834.576881615074</c:v>
                </c:pt>
                <c:pt idx="837">
                  <c:v>51011.185650343374</c:v>
                </c:pt>
                <c:pt idx="838">
                  <c:v>51207.128868748776</c:v>
                </c:pt>
                <c:pt idx="839">
                  <c:v>51385.241702232961</c:v>
                </c:pt>
                <c:pt idx="840">
                  <c:v>51479.347288130331</c:v>
                </c:pt>
                <c:pt idx="841">
                  <c:v>51685.122524192215</c:v>
                </c:pt>
                <c:pt idx="842">
                  <c:v>51770.861791411568</c:v>
                </c:pt>
                <c:pt idx="843">
                  <c:v>51942.119518880507</c:v>
                </c:pt>
                <c:pt idx="844">
                  <c:v>52170.870483687009</c:v>
                </c:pt>
                <c:pt idx="845">
                  <c:v>52269.229078339609</c:v>
                </c:pt>
                <c:pt idx="846">
                  <c:v>52417.714370573114</c:v>
                </c:pt>
                <c:pt idx="847">
                  <c:v>52621.956083750963</c:v>
                </c:pt>
                <c:pt idx="848">
                  <c:v>52749.982990788769</c:v>
                </c:pt>
                <c:pt idx="849">
                  <c:v>52965.215875132228</c:v>
                </c:pt>
                <c:pt idx="850">
                  <c:v>53033.070851929348</c:v>
                </c:pt>
                <c:pt idx="851">
                  <c:v>53232.719859728699</c:v>
                </c:pt>
                <c:pt idx="852">
                  <c:v>53323.023307035561</c:v>
                </c:pt>
                <c:pt idx="853">
                  <c:v>53528.068485070922</c:v>
                </c:pt>
                <c:pt idx="854">
                  <c:v>53684.161976483061</c:v>
                </c:pt>
                <c:pt idx="855">
                  <c:v>53835.299461723043</c:v>
                </c:pt>
                <c:pt idx="856">
                  <c:v>54002.96098233902</c:v>
                </c:pt>
                <c:pt idx="857">
                  <c:v>54044.770578208307</c:v>
                </c:pt>
                <c:pt idx="858">
                  <c:v>54309.538598022169</c:v>
                </c:pt>
                <c:pt idx="859">
                  <c:v>54443.435140143651</c:v>
                </c:pt>
                <c:pt idx="860">
                  <c:v>54681.236104977223</c:v>
                </c:pt>
                <c:pt idx="861">
                  <c:v>54854.907977619128</c:v>
                </c:pt>
                <c:pt idx="862">
                  <c:v>55033.130603174672</c:v>
                </c:pt>
                <c:pt idx="863">
                  <c:v>55184.52558580444</c:v>
                </c:pt>
                <c:pt idx="864">
                  <c:v>55251.250606131143</c:v>
                </c:pt>
                <c:pt idx="865">
                  <c:v>55498.3426408905</c:v>
                </c:pt>
                <c:pt idx="866">
                  <c:v>55567.467983613613</c:v>
                </c:pt>
                <c:pt idx="867">
                  <c:v>55817.979617409648</c:v>
                </c:pt>
                <c:pt idx="868">
                  <c:v>55833.584558308707</c:v>
                </c:pt>
                <c:pt idx="869">
                  <c:v>55986.79344313639</c:v>
                </c:pt>
                <c:pt idx="870">
                  <c:v>56174.327187561801</c:v>
                </c:pt>
                <c:pt idx="871">
                  <c:v>56301.035854524045</c:v>
                </c:pt>
                <c:pt idx="872">
                  <c:v>56417.043972014253</c:v>
                </c:pt>
                <c:pt idx="873">
                  <c:v>56641.979873652352</c:v>
                </c:pt>
                <c:pt idx="874">
                  <c:v>56688.808621289216</c:v>
                </c:pt>
                <c:pt idx="875">
                  <c:v>56844.686085400564</c:v>
                </c:pt>
                <c:pt idx="876">
                  <c:v>56891.401690524988</c:v>
                </c:pt>
                <c:pt idx="877">
                  <c:v>57049.357689067518</c:v>
                </c:pt>
                <c:pt idx="878">
                  <c:v>57149.737131540183</c:v>
                </c:pt>
                <c:pt idx="879">
                  <c:v>57420.322613736782</c:v>
                </c:pt>
                <c:pt idx="880">
                  <c:v>57686.580363663779</c:v>
                </c:pt>
                <c:pt idx="881">
                  <c:v>57841.580878390268</c:v>
                </c:pt>
                <c:pt idx="882">
                  <c:v>58087.084533693596</c:v>
                </c:pt>
                <c:pt idx="883">
                  <c:v>58277.9831931675</c:v>
                </c:pt>
                <c:pt idx="884">
                  <c:v>58417.085388322688</c:v>
                </c:pt>
                <c:pt idx="885">
                  <c:v>58591.472478456519</c:v>
                </c:pt>
                <c:pt idx="886">
                  <c:v>58701.492006370179</c:v>
                </c:pt>
                <c:pt idx="887">
                  <c:v>58704.950532118048</c:v>
                </c:pt>
                <c:pt idx="888">
                  <c:v>59043.116380040788</c:v>
                </c:pt>
                <c:pt idx="889">
                  <c:v>59071.567874246604</c:v>
                </c:pt>
                <c:pt idx="890">
                  <c:v>59209.626877342438</c:v>
                </c:pt>
                <c:pt idx="891">
                  <c:v>59332.645310025429</c:v>
                </c:pt>
                <c:pt idx="892">
                  <c:v>59445.87155056878</c:v>
                </c:pt>
                <c:pt idx="893">
                  <c:v>59623.106123608457</c:v>
                </c:pt>
                <c:pt idx="894">
                  <c:v>59673.108572356614</c:v>
                </c:pt>
                <c:pt idx="895">
                  <c:v>59788.537197649261</c:v>
                </c:pt>
                <c:pt idx="896">
                  <c:v>59963.928565560789</c:v>
                </c:pt>
                <c:pt idx="897">
                  <c:v>60037.879975986711</c:v>
                </c:pt>
                <c:pt idx="898">
                  <c:v>60174.798200219397</c:v>
                </c:pt>
                <c:pt idx="899">
                  <c:v>60326.105604839438</c:v>
                </c:pt>
                <c:pt idx="900">
                  <c:v>60441.755933372559</c:v>
                </c:pt>
                <c:pt idx="901">
                  <c:v>60538.024476294195</c:v>
                </c:pt>
                <c:pt idx="902">
                  <c:v>60649.75388791586</c:v>
                </c:pt>
                <c:pt idx="903">
                  <c:v>60944.044763666803</c:v>
                </c:pt>
                <c:pt idx="904">
                  <c:v>61120.071900467512</c:v>
                </c:pt>
                <c:pt idx="905">
                  <c:v>61255.12948630684</c:v>
                </c:pt>
                <c:pt idx="906">
                  <c:v>61508.067683472313</c:v>
                </c:pt>
                <c:pt idx="907">
                  <c:v>61617.309254502325</c:v>
                </c:pt>
                <c:pt idx="908">
                  <c:v>61996.661367513538</c:v>
                </c:pt>
                <c:pt idx="909">
                  <c:v>62167.273058508814</c:v>
                </c:pt>
                <c:pt idx="910">
                  <c:v>62319.451092871233</c:v>
                </c:pt>
                <c:pt idx="911">
                  <c:v>62567.798258395902</c:v>
                </c:pt>
                <c:pt idx="912">
                  <c:v>62824.150093767195</c:v>
                </c:pt>
                <c:pt idx="913">
                  <c:v>62966.239574034109</c:v>
                </c:pt>
                <c:pt idx="914">
                  <c:v>63264.283912782383</c:v>
                </c:pt>
                <c:pt idx="915">
                  <c:v>63458.860249420548</c:v>
                </c:pt>
                <c:pt idx="916">
                  <c:v>63683.88895874958</c:v>
                </c:pt>
                <c:pt idx="917">
                  <c:v>63781.637800112308</c:v>
                </c:pt>
                <c:pt idx="918">
                  <c:v>64039.72051231972</c:v>
                </c:pt>
                <c:pt idx="919">
                  <c:v>64213.771521388568</c:v>
                </c:pt>
                <c:pt idx="920">
                  <c:v>64318.209719524144</c:v>
                </c:pt>
                <c:pt idx="921">
                  <c:v>64543.61009311489</c:v>
                </c:pt>
                <c:pt idx="922">
                  <c:v>64697.78289178008</c:v>
                </c:pt>
                <c:pt idx="923">
                  <c:v>64923.30948617035</c:v>
                </c:pt>
                <c:pt idx="924">
                  <c:v>65080.085383288133</c:v>
                </c:pt>
                <c:pt idx="925">
                  <c:v>65332.574289060271</c:v>
                </c:pt>
                <c:pt idx="926">
                  <c:v>65673.346384091288</c:v>
                </c:pt>
                <c:pt idx="927">
                  <c:v>65831.969980087655</c:v>
                </c:pt>
                <c:pt idx="928">
                  <c:v>66014.264209691042</c:v>
                </c:pt>
                <c:pt idx="929">
                  <c:v>66355.092215436482</c:v>
                </c:pt>
                <c:pt idx="930">
                  <c:v>66499.861319594333</c:v>
                </c:pt>
                <c:pt idx="931">
                  <c:v>66659.137463810737</c:v>
                </c:pt>
                <c:pt idx="932">
                  <c:v>66723.092088260266</c:v>
                </c:pt>
                <c:pt idx="933">
                  <c:v>67056.994769554934</c:v>
                </c:pt>
                <c:pt idx="934">
                  <c:v>67222.775162121659</c:v>
                </c:pt>
                <c:pt idx="935">
                  <c:v>67468.075680355149</c:v>
                </c:pt>
                <c:pt idx="936">
                  <c:v>67610.271551948419</c:v>
                </c:pt>
                <c:pt idx="937">
                  <c:v>67872.366898868946</c:v>
                </c:pt>
                <c:pt idx="938">
                  <c:v>67900.15828805216</c:v>
                </c:pt>
                <c:pt idx="939">
                  <c:v>68042.048657503794</c:v>
                </c:pt>
                <c:pt idx="940">
                  <c:v>68351.587481992843</c:v>
                </c:pt>
                <c:pt idx="941">
                  <c:v>68485.827266334061</c:v>
                </c:pt>
                <c:pt idx="942">
                  <c:v>68691.093024586793</c:v>
                </c:pt>
                <c:pt idx="943">
                  <c:v>68793.06439737005</c:v>
                </c:pt>
                <c:pt idx="944">
                  <c:v>68939.138092787674</c:v>
                </c:pt>
                <c:pt idx="945">
                  <c:v>69114.503910966247</c:v>
                </c:pt>
                <c:pt idx="946">
                  <c:v>69326.335316944387</c:v>
                </c:pt>
                <c:pt idx="947">
                  <c:v>69500.928505810167</c:v>
                </c:pt>
                <c:pt idx="948">
                  <c:v>69650.504801838149</c:v>
                </c:pt>
                <c:pt idx="949">
                  <c:v>69744.12607734029</c:v>
                </c:pt>
                <c:pt idx="950">
                  <c:v>69781.319471491282</c:v>
                </c:pt>
                <c:pt idx="951">
                  <c:v>69952.735395491531</c:v>
                </c:pt>
                <c:pt idx="952">
                  <c:v>70036.102576834193</c:v>
                </c:pt>
                <c:pt idx="953">
                  <c:v>70163.086428850409</c:v>
                </c:pt>
                <c:pt idx="954">
                  <c:v>70486.84770561647</c:v>
                </c:pt>
                <c:pt idx="955">
                  <c:v>70559.718513043699</c:v>
                </c:pt>
                <c:pt idx="956">
                  <c:v>70583.234164619396</c:v>
                </c:pt>
                <c:pt idx="957">
                  <c:v>70726.924485615251</c:v>
                </c:pt>
                <c:pt idx="958">
                  <c:v>70845.532399643474</c:v>
                </c:pt>
                <c:pt idx="959">
                  <c:v>70960.753995091101</c:v>
                </c:pt>
                <c:pt idx="960">
                  <c:v>71204.965526491273</c:v>
                </c:pt>
                <c:pt idx="961">
                  <c:v>71252.541910023676</c:v>
                </c:pt>
                <c:pt idx="962">
                  <c:v>71303.142414349946</c:v>
                </c:pt>
                <c:pt idx="963">
                  <c:v>71589.198929095073</c:v>
                </c:pt>
                <c:pt idx="964">
                  <c:v>71593.44140935372</c:v>
                </c:pt>
                <c:pt idx="965">
                  <c:v>71702.205082187924</c:v>
                </c:pt>
                <c:pt idx="966">
                  <c:v>71721.034763646414</c:v>
                </c:pt>
                <c:pt idx="967">
                  <c:v>71949.918064791083</c:v>
                </c:pt>
                <c:pt idx="968">
                  <c:v>72139.487071601921</c:v>
                </c:pt>
                <c:pt idx="969">
                  <c:v>72200.10434538158</c:v>
                </c:pt>
                <c:pt idx="970">
                  <c:v>72432.261967964892</c:v>
                </c:pt>
                <c:pt idx="971">
                  <c:v>72475.766202577361</c:v>
                </c:pt>
                <c:pt idx="972">
                  <c:v>72696.927895012035</c:v>
                </c:pt>
                <c:pt idx="973">
                  <c:v>72786.497706609371</c:v>
                </c:pt>
                <c:pt idx="974">
                  <c:v>72974.434638301798</c:v>
                </c:pt>
                <c:pt idx="975">
                  <c:v>72955.943769022473</c:v>
                </c:pt>
                <c:pt idx="976">
                  <c:v>73165.327743727961</c:v>
                </c:pt>
                <c:pt idx="977">
                  <c:v>73268.805948465641</c:v>
                </c:pt>
                <c:pt idx="978">
                  <c:v>73468.133290755199</c:v>
                </c:pt>
                <c:pt idx="979">
                  <c:v>73624.344204314039</c:v>
                </c:pt>
                <c:pt idx="980">
                  <c:v>73683.945000924388</c:v>
                </c:pt>
                <c:pt idx="981">
                  <c:v>73854.409802237089</c:v>
                </c:pt>
                <c:pt idx="982">
                  <c:v>73934.487543267052</c:v>
                </c:pt>
                <c:pt idx="983">
                  <c:v>73991.679546002255</c:v>
                </c:pt>
                <c:pt idx="984">
                  <c:v>74166.70829210231</c:v>
                </c:pt>
                <c:pt idx="985">
                  <c:v>74368.412567453561</c:v>
                </c:pt>
                <c:pt idx="986">
                  <c:v>74574.322618797974</c:v>
                </c:pt>
                <c:pt idx="987">
                  <c:v>74566.285593904773</c:v>
                </c:pt>
                <c:pt idx="988">
                  <c:v>74553.134237727209</c:v>
                </c:pt>
                <c:pt idx="989">
                  <c:v>74686.847756187402</c:v>
                </c:pt>
                <c:pt idx="990">
                  <c:v>74907.660107492731</c:v>
                </c:pt>
                <c:pt idx="991">
                  <c:v>75009.404181036589</c:v>
                </c:pt>
                <c:pt idx="992">
                  <c:v>75244.780956709656</c:v>
                </c:pt>
                <c:pt idx="993">
                  <c:v>75327.529245828584</c:v>
                </c:pt>
                <c:pt idx="994">
                  <c:v>75364.089021652078</c:v>
                </c:pt>
                <c:pt idx="995">
                  <c:v>75440.009501047592</c:v>
                </c:pt>
                <c:pt idx="996">
                  <c:v>75434.76271212587</c:v>
                </c:pt>
                <c:pt idx="997">
                  <c:v>75657.107029273291</c:v>
                </c:pt>
                <c:pt idx="998">
                  <c:v>75790.342287837411</c:v>
                </c:pt>
                <c:pt idx="999">
                  <c:v>76019.455921166198</c:v>
                </c:pt>
                <c:pt idx="1000">
                  <c:v>76139.327027796651</c:v>
                </c:pt>
                <c:pt idx="1001">
                  <c:v>76143.479675900991</c:v>
                </c:pt>
                <c:pt idx="1002">
                  <c:v>76212.997721412423</c:v>
                </c:pt>
                <c:pt idx="1003">
                  <c:v>76288.137081312758</c:v>
                </c:pt>
                <c:pt idx="1004">
                  <c:v>76488.661970452158</c:v>
                </c:pt>
                <c:pt idx="1005">
                  <c:v>76478.542449180779</c:v>
                </c:pt>
                <c:pt idx="1006">
                  <c:v>76787.970552714134</c:v>
                </c:pt>
                <c:pt idx="1007">
                  <c:v>76821.413007212381</c:v>
                </c:pt>
                <c:pt idx="1008">
                  <c:v>77021.667356174687</c:v>
                </c:pt>
                <c:pt idx="1009">
                  <c:v>77267.38784207085</c:v>
                </c:pt>
                <c:pt idx="1010">
                  <c:v>77272.661700531302</c:v>
                </c:pt>
                <c:pt idx="1011">
                  <c:v>77195.991682615189</c:v>
                </c:pt>
                <c:pt idx="1012">
                  <c:v>77363.859271000838</c:v>
                </c:pt>
                <c:pt idx="1013">
                  <c:v>77310.385133094649</c:v>
                </c:pt>
                <c:pt idx="1014">
                  <c:v>77461.144509787511</c:v>
                </c:pt>
                <c:pt idx="1015">
                  <c:v>77779.391929005185</c:v>
                </c:pt>
                <c:pt idx="1016">
                  <c:v>77965.792858254441</c:v>
                </c:pt>
                <c:pt idx="1017">
                  <c:v>78106.86751206081</c:v>
                </c:pt>
                <c:pt idx="1018">
                  <c:v>78084.749658742076</c:v>
                </c:pt>
                <c:pt idx="1019">
                  <c:v>78233.55345026651</c:v>
                </c:pt>
                <c:pt idx="1020">
                  <c:v>78234.781339359033</c:v>
                </c:pt>
                <c:pt idx="1021">
                  <c:v>78160.505412974991</c:v>
                </c:pt>
                <c:pt idx="1022">
                  <c:v>78394.105572039087</c:v>
                </c:pt>
                <c:pt idx="1023">
                  <c:v>78467.185575313662</c:v>
                </c:pt>
                <c:pt idx="1024">
                  <c:v>78684.360816624336</c:v>
                </c:pt>
                <c:pt idx="1025">
                  <c:v>78868.072736013739</c:v>
                </c:pt>
                <c:pt idx="1026">
                  <c:v>78854.009238846571</c:v>
                </c:pt>
                <c:pt idx="1027">
                  <c:v>78812.956429599086</c:v>
                </c:pt>
                <c:pt idx="1028">
                  <c:v>78775.425138422099</c:v>
                </c:pt>
                <c:pt idx="1029">
                  <c:v>78854.027575114407</c:v>
                </c:pt>
                <c:pt idx="1030">
                  <c:v>78977.12039318851</c:v>
                </c:pt>
                <c:pt idx="1031">
                  <c:v>79337.057817501161</c:v>
                </c:pt>
                <c:pt idx="1032">
                  <c:v>79574.317548721141</c:v>
                </c:pt>
                <c:pt idx="1033">
                  <c:v>79623.117340868019</c:v>
                </c:pt>
                <c:pt idx="1034">
                  <c:v>79782.480749565599</c:v>
                </c:pt>
                <c:pt idx="1035">
                  <c:v>79696.613795950907</c:v>
                </c:pt>
                <c:pt idx="1036">
                  <c:v>79850.389075718427</c:v>
                </c:pt>
                <c:pt idx="1037">
                  <c:v>79885.491307089411</c:v>
                </c:pt>
                <c:pt idx="1038">
                  <c:v>80003.79568699254</c:v>
                </c:pt>
                <c:pt idx="1039">
                  <c:v>80285.548569966588</c:v>
                </c:pt>
                <c:pt idx="1040">
                  <c:v>80536.055204817836</c:v>
                </c:pt>
                <c:pt idx="1041">
                  <c:v>80567.263632057438</c:v>
                </c:pt>
                <c:pt idx="1042">
                  <c:v>80748.175014733526</c:v>
                </c:pt>
                <c:pt idx="1043">
                  <c:v>80759.301379024211</c:v>
                </c:pt>
                <c:pt idx="1044">
                  <c:v>80692.103775266485</c:v>
                </c:pt>
                <c:pt idx="1045">
                  <c:v>80544.022471961682</c:v>
                </c:pt>
                <c:pt idx="1046">
                  <c:v>80800.686285216783</c:v>
                </c:pt>
                <c:pt idx="1047">
                  <c:v>81016.625444512203</c:v>
                </c:pt>
                <c:pt idx="1048">
                  <c:v>81217.64442295616</c:v>
                </c:pt>
                <c:pt idx="1049">
                  <c:v>81431.307469901818</c:v>
                </c:pt>
                <c:pt idx="1050">
                  <c:v>81443.448883784615</c:v>
                </c:pt>
                <c:pt idx="1051">
                  <c:v>81589.777402697975</c:v>
                </c:pt>
                <c:pt idx="1052">
                  <c:v>81503.330693397365</c:v>
                </c:pt>
                <c:pt idx="1053">
                  <c:v>81384.652951066004</c:v>
                </c:pt>
                <c:pt idx="1054">
                  <c:v>81448.592021546487</c:v>
                </c:pt>
                <c:pt idx="1055">
                  <c:v>81697.079694839704</c:v>
                </c:pt>
                <c:pt idx="1056">
                  <c:v>81956.35276410247</c:v>
                </c:pt>
                <c:pt idx="1057">
                  <c:v>82133.872222028876</c:v>
                </c:pt>
                <c:pt idx="1058">
                  <c:v>82304.536369854934</c:v>
                </c:pt>
                <c:pt idx="1059">
                  <c:v>82432.062722092465</c:v>
                </c:pt>
                <c:pt idx="1060">
                  <c:v>82390.65564247506</c:v>
                </c:pt>
                <c:pt idx="1061">
                  <c:v>82478.763983745797</c:v>
                </c:pt>
                <c:pt idx="1062">
                  <c:v>82239.481020007268</c:v>
                </c:pt>
                <c:pt idx="1063">
                  <c:v>82341.769677102115</c:v>
                </c:pt>
                <c:pt idx="1064">
                  <c:v>82527.028723899799</c:v>
                </c:pt>
                <c:pt idx="1065">
                  <c:v>82819.290721652753</c:v>
                </c:pt>
                <c:pt idx="1066">
                  <c:v>83099.353181920887</c:v>
                </c:pt>
                <c:pt idx="1067">
                  <c:v>83190.289352723034</c:v>
                </c:pt>
                <c:pt idx="1068">
                  <c:v>83146.291604541053</c:v>
                </c:pt>
                <c:pt idx="1069">
                  <c:v>82929.957754895571</c:v>
                </c:pt>
                <c:pt idx="1070">
                  <c:v>82943.065421781517</c:v>
                </c:pt>
                <c:pt idx="1071">
                  <c:v>82916.592807089561</c:v>
                </c:pt>
                <c:pt idx="1072">
                  <c:v>83190.896098663492</c:v>
                </c:pt>
                <c:pt idx="1073">
                  <c:v>83443.060887620202</c:v>
                </c:pt>
                <c:pt idx="1074">
                  <c:v>83572.888229204866</c:v>
                </c:pt>
                <c:pt idx="1075">
                  <c:v>83721.353826637787</c:v>
                </c:pt>
                <c:pt idx="1076">
                  <c:v>83862.105217665681</c:v>
                </c:pt>
                <c:pt idx="1077">
                  <c:v>83825.081889713285</c:v>
                </c:pt>
                <c:pt idx="1078">
                  <c:v>83656.857430485034</c:v>
                </c:pt>
                <c:pt idx="1079">
                  <c:v>83739.487476148788</c:v>
                </c:pt>
                <c:pt idx="1080">
                  <c:v>83948.918533652672</c:v>
                </c:pt>
                <c:pt idx="1081">
                  <c:v>83829.863803442</c:v>
                </c:pt>
                <c:pt idx="1082">
                  <c:v>83897.437074589034</c:v>
                </c:pt>
                <c:pt idx="1083">
                  <c:v>83929.054158040715</c:v>
                </c:pt>
                <c:pt idx="1084">
                  <c:v>83846.159174734465</c:v>
                </c:pt>
                <c:pt idx="1085">
                  <c:v>83772.978128327872</c:v>
                </c:pt>
                <c:pt idx="1086">
                  <c:v>83802.75417602752</c:v>
                </c:pt>
                <c:pt idx="1087">
                  <c:v>84120.587489052385</c:v>
                </c:pt>
                <c:pt idx="1088">
                  <c:v>84387.820433350542</c:v>
                </c:pt>
                <c:pt idx="1089">
                  <c:v>84654.588424572255</c:v>
                </c:pt>
                <c:pt idx="1090">
                  <c:v>84955.374029192477</c:v>
                </c:pt>
                <c:pt idx="1091">
                  <c:v>85293.48333091072</c:v>
                </c:pt>
                <c:pt idx="1092">
                  <c:v>85207.005474898135</c:v>
                </c:pt>
                <c:pt idx="1093">
                  <c:v>85432.380557860801</c:v>
                </c:pt>
                <c:pt idx="1094">
                  <c:v>85464.405129202234</c:v>
                </c:pt>
                <c:pt idx="1095">
                  <c:v>85370.062651597749</c:v>
                </c:pt>
                <c:pt idx="1096">
                  <c:v>85303.310970342864</c:v>
                </c:pt>
                <c:pt idx="1097">
                  <c:v>85172.647061775482</c:v>
                </c:pt>
                <c:pt idx="1098">
                  <c:v>85139.632523382388</c:v>
                </c:pt>
                <c:pt idx="1099">
                  <c:v>85216.317479535981</c:v>
                </c:pt>
                <c:pt idx="1100">
                  <c:v>85499.11728018029</c:v>
                </c:pt>
                <c:pt idx="1101">
                  <c:v>85763.191759278299</c:v>
                </c:pt>
                <c:pt idx="1102">
                  <c:v>86034.546324455427</c:v>
                </c:pt>
                <c:pt idx="1103">
                  <c:v>86128.176645250438</c:v>
                </c:pt>
                <c:pt idx="1104">
                  <c:v>86252.997605445198</c:v>
                </c:pt>
                <c:pt idx="1105">
                  <c:v>86139.830038779779</c:v>
                </c:pt>
                <c:pt idx="1106">
                  <c:v>85899.537434377504</c:v>
                </c:pt>
                <c:pt idx="1107">
                  <c:v>85768.235336209749</c:v>
                </c:pt>
                <c:pt idx="1108">
                  <c:v>85773.996806352647</c:v>
                </c:pt>
                <c:pt idx="1109">
                  <c:v>86060.19032303014</c:v>
                </c:pt>
                <c:pt idx="1110">
                  <c:v>86280.48476512247</c:v>
                </c:pt>
                <c:pt idx="1111">
                  <c:v>86485.109859985023</c:v>
                </c:pt>
                <c:pt idx="1112">
                  <c:v>86700.411536350221</c:v>
                </c:pt>
                <c:pt idx="1113">
                  <c:v>86789.774043266967</c:v>
                </c:pt>
                <c:pt idx="1114">
                  <c:v>86814.467539746271</c:v>
                </c:pt>
                <c:pt idx="1115">
                  <c:v>86453.919843017182</c:v>
                </c:pt>
                <c:pt idx="1116">
                  <c:v>86305.523544966622</c:v>
                </c:pt>
                <c:pt idx="1117">
                  <c:v>86315.355011137144</c:v>
                </c:pt>
                <c:pt idx="1118">
                  <c:v>86357.940029060701</c:v>
                </c:pt>
                <c:pt idx="1119">
                  <c:v>86754.916252729337</c:v>
                </c:pt>
                <c:pt idx="1120">
                  <c:v>87107.509650584194</c:v>
                </c:pt>
                <c:pt idx="1121">
                  <c:v>87375.164634038665</c:v>
                </c:pt>
                <c:pt idx="1122">
                  <c:v>87301.622911864426</c:v>
                </c:pt>
                <c:pt idx="1123">
                  <c:v>87273.241788979954</c:v>
                </c:pt>
                <c:pt idx="1124">
                  <c:v>87067.344190781456</c:v>
                </c:pt>
                <c:pt idx="1125">
                  <c:v>86847.226805308441</c:v>
                </c:pt>
                <c:pt idx="1126">
                  <c:v>86702.013518326639</c:v>
                </c:pt>
                <c:pt idx="1127">
                  <c:v>86828.204656431364</c:v>
                </c:pt>
                <c:pt idx="1128">
                  <c:v>87206.94043466005</c:v>
                </c:pt>
                <c:pt idx="1129">
                  <c:v>87431.523923360844</c:v>
                </c:pt>
                <c:pt idx="1130">
                  <c:v>87688.285380386093</c:v>
                </c:pt>
                <c:pt idx="1131">
                  <c:v>87725.862086435984</c:v>
                </c:pt>
                <c:pt idx="1132">
                  <c:v>87551.613317263938</c:v>
                </c:pt>
                <c:pt idx="1133">
                  <c:v>87481.750903445602</c:v>
                </c:pt>
                <c:pt idx="1134">
                  <c:v>87406.604143946184</c:v>
                </c:pt>
                <c:pt idx="1135">
                  <c:v>87237.530955848328</c:v>
                </c:pt>
                <c:pt idx="1136">
                  <c:v>87252.375117208634</c:v>
                </c:pt>
                <c:pt idx="1137">
                  <c:v>87497.222532464031</c:v>
                </c:pt>
                <c:pt idx="1138">
                  <c:v>87556.641706465787</c:v>
                </c:pt>
                <c:pt idx="1139">
                  <c:v>87950.853262354125</c:v>
                </c:pt>
                <c:pt idx="1140">
                  <c:v>87957.227091033856</c:v>
                </c:pt>
                <c:pt idx="1141">
                  <c:v>87796.595990596965</c:v>
                </c:pt>
                <c:pt idx="1142">
                  <c:v>87624.424485806987</c:v>
                </c:pt>
                <c:pt idx="1143">
                  <c:v>87429.184807424142</c:v>
                </c:pt>
                <c:pt idx="1144">
                  <c:v>87166.313183586768</c:v>
                </c:pt>
                <c:pt idx="1145">
                  <c:v>87133.660777261204</c:v>
                </c:pt>
                <c:pt idx="1146">
                  <c:v>87146.902176963806</c:v>
                </c:pt>
                <c:pt idx="1147">
                  <c:v>87402.662675737243</c:v>
                </c:pt>
                <c:pt idx="1148">
                  <c:v>87608.583806682203</c:v>
                </c:pt>
                <c:pt idx="1149">
                  <c:v>87599.005762519926</c:v>
                </c:pt>
                <c:pt idx="1150">
                  <c:v>87599.632018321092</c:v>
                </c:pt>
                <c:pt idx="1151">
                  <c:v>87376.877498906324</c:v>
                </c:pt>
                <c:pt idx="1152">
                  <c:v>87386.344316176532</c:v>
                </c:pt>
                <c:pt idx="1153">
                  <c:v>87076.810003507751</c:v>
                </c:pt>
                <c:pt idx="1154">
                  <c:v>86872.141777813697</c:v>
                </c:pt>
                <c:pt idx="1155">
                  <c:v>86770.383999545549</c:v>
                </c:pt>
                <c:pt idx="1156">
                  <c:v>86851.904100901302</c:v>
                </c:pt>
                <c:pt idx="1157">
                  <c:v>87085.760197054915</c:v>
                </c:pt>
                <c:pt idx="1158">
                  <c:v>87104.065823157362</c:v>
                </c:pt>
                <c:pt idx="1159">
                  <c:v>87456.33340332532</c:v>
                </c:pt>
                <c:pt idx="1160">
                  <c:v>87530.486808792688</c:v>
                </c:pt>
                <c:pt idx="1161">
                  <c:v>87505.67670698835</c:v>
                </c:pt>
                <c:pt idx="1162">
                  <c:v>87561.799037716803</c:v>
                </c:pt>
                <c:pt idx="1163">
                  <c:v>87386.473241998174</c:v>
                </c:pt>
                <c:pt idx="1164">
                  <c:v>87216.038365030414</c:v>
                </c:pt>
                <c:pt idx="1165">
                  <c:v>87166.571015843496</c:v>
                </c:pt>
                <c:pt idx="1166">
                  <c:v>87378.369349522371</c:v>
                </c:pt>
                <c:pt idx="1167">
                  <c:v>87668.520959984657</c:v>
                </c:pt>
                <c:pt idx="1168">
                  <c:v>87636.452406875993</c:v>
                </c:pt>
                <c:pt idx="1169">
                  <c:v>88070.466113797695</c:v>
                </c:pt>
                <c:pt idx="1170">
                  <c:v>88416.325465116257</c:v>
                </c:pt>
                <c:pt idx="1171">
                  <c:v>88793.438676961858</c:v>
                </c:pt>
                <c:pt idx="1172">
                  <c:v>89077.700312928398</c:v>
                </c:pt>
                <c:pt idx="1173">
                  <c:v>89244.167787434431</c:v>
                </c:pt>
                <c:pt idx="1174">
                  <c:v>89002.642766298173</c:v>
                </c:pt>
                <c:pt idx="1175">
                  <c:v>89114.07800411318</c:v>
                </c:pt>
                <c:pt idx="1176">
                  <c:v>89040.106807892065</c:v>
                </c:pt>
                <c:pt idx="1177">
                  <c:v>89264.458542839231</c:v>
                </c:pt>
                <c:pt idx="1178">
                  <c:v>89601.238927869257</c:v>
                </c:pt>
                <c:pt idx="1179">
                  <c:v>90245.806341754709</c:v>
                </c:pt>
                <c:pt idx="1180">
                  <c:v>90547.54114250667</c:v>
                </c:pt>
                <c:pt idx="1181">
                  <c:v>90878.463131336699</c:v>
                </c:pt>
                <c:pt idx="1182">
                  <c:v>91102.574312321347</c:v>
                </c:pt>
                <c:pt idx="1183">
                  <c:v>91280.966528904682</c:v>
                </c:pt>
                <c:pt idx="1184">
                  <c:v>91380.449832303464</c:v>
                </c:pt>
                <c:pt idx="1185">
                  <c:v>91176.710739616799</c:v>
                </c:pt>
                <c:pt idx="1186">
                  <c:v>91105.893806942404</c:v>
                </c:pt>
                <c:pt idx="1187">
                  <c:v>91097.908585663346</c:v>
                </c:pt>
                <c:pt idx="1188">
                  <c:v>91145.728084760471</c:v>
                </c:pt>
                <c:pt idx="1189">
                  <c:v>91429.381479269854</c:v>
                </c:pt>
                <c:pt idx="1190">
                  <c:v>91779.734483387278</c:v>
                </c:pt>
                <c:pt idx="1191">
                  <c:v>92264.811396317295</c:v>
                </c:pt>
                <c:pt idx="1192">
                  <c:v>92231.101693239878</c:v>
                </c:pt>
                <c:pt idx="1193">
                  <c:v>92275.14398224809</c:v>
                </c:pt>
                <c:pt idx="1194">
                  <c:v>92215.843019987879</c:v>
                </c:pt>
                <c:pt idx="1195">
                  <c:v>92075.881685355125</c:v>
                </c:pt>
                <c:pt idx="1196">
                  <c:v>92095.567225762847</c:v>
                </c:pt>
                <c:pt idx="1197">
                  <c:v>91961.019129493026</c:v>
                </c:pt>
                <c:pt idx="1198">
                  <c:v>91797.554220395556</c:v>
                </c:pt>
                <c:pt idx="1199">
                  <c:v>91725.999418148524</c:v>
                </c:pt>
                <c:pt idx="1200">
                  <c:v>91737.546908141347</c:v>
                </c:pt>
                <c:pt idx="1201">
                  <c:v>91956.333249891104</c:v>
                </c:pt>
                <c:pt idx="1202">
                  <c:v>92068.132974989901</c:v>
                </c:pt>
                <c:pt idx="1203">
                  <c:v>92363.212936400596</c:v>
                </c:pt>
                <c:pt idx="1204">
                  <c:v>92383.399400862545</c:v>
                </c:pt>
                <c:pt idx="1205">
                  <c:v>92517.974870269813</c:v>
                </c:pt>
                <c:pt idx="1206">
                  <c:v>92309.832328294971</c:v>
                </c:pt>
                <c:pt idx="1207">
                  <c:v>92100.345655183002</c:v>
                </c:pt>
                <c:pt idx="1208">
                  <c:v>91498.990455630686</c:v>
                </c:pt>
                <c:pt idx="1209">
                  <c:v>91366.321995711871</c:v>
                </c:pt>
                <c:pt idx="1210">
                  <c:v>91395.333948257161</c:v>
                </c:pt>
                <c:pt idx="1211">
                  <c:v>91503.417168595959</c:v>
                </c:pt>
                <c:pt idx="1212">
                  <c:v>91773.942176883647</c:v>
                </c:pt>
                <c:pt idx="1213">
                  <c:v>91878.353562058459</c:v>
                </c:pt>
                <c:pt idx="1214">
                  <c:v>91908.478816050381</c:v>
                </c:pt>
                <c:pt idx="1215">
                  <c:v>92226.175362143986</c:v>
                </c:pt>
                <c:pt idx="1216">
                  <c:v>91936.15087511437</c:v>
                </c:pt>
                <c:pt idx="1217">
                  <c:v>92066.657033360723</c:v>
                </c:pt>
                <c:pt idx="1218">
                  <c:v>91795.100770025572</c:v>
                </c:pt>
                <c:pt idx="1219">
                  <c:v>91551.115527616857</c:v>
                </c:pt>
                <c:pt idx="1220">
                  <c:v>91176.83983490619</c:v>
                </c:pt>
                <c:pt idx="1221">
                  <c:v>90872.691415762805</c:v>
                </c:pt>
                <c:pt idx="1222">
                  <c:v>90937.103017278103</c:v>
                </c:pt>
                <c:pt idx="1223">
                  <c:v>91066.558077198395</c:v>
                </c:pt>
                <c:pt idx="1224">
                  <c:v>91430.617233069977</c:v>
                </c:pt>
                <c:pt idx="1225">
                  <c:v>91747.747854663714</c:v>
                </c:pt>
                <c:pt idx="1226">
                  <c:v>91909.345868646822</c:v>
                </c:pt>
                <c:pt idx="1227">
                  <c:v>91646.054017408052</c:v>
                </c:pt>
                <c:pt idx="1228">
                  <c:v>91382.404865926626</c:v>
                </c:pt>
                <c:pt idx="1229">
                  <c:v>90744.702751333141</c:v>
                </c:pt>
                <c:pt idx="1230">
                  <c:v>90453.639544332967</c:v>
                </c:pt>
                <c:pt idx="1231">
                  <c:v>90299.141272452442</c:v>
                </c:pt>
                <c:pt idx="1232">
                  <c:v>90274.197432520989</c:v>
                </c:pt>
                <c:pt idx="1233">
                  <c:v>90460.276896288909</c:v>
                </c:pt>
                <c:pt idx="1234">
                  <c:v>90613.917691913477</c:v>
                </c:pt>
                <c:pt idx="1235">
                  <c:v>90763.768812606722</c:v>
                </c:pt>
                <c:pt idx="1236">
                  <c:v>90776.307496793685</c:v>
                </c:pt>
                <c:pt idx="1237">
                  <c:v>90855.726702733751</c:v>
                </c:pt>
                <c:pt idx="1238">
                  <c:v>90459.0416101257</c:v>
                </c:pt>
                <c:pt idx="1239">
                  <c:v>90140.227195592452</c:v>
                </c:pt>
                <c:pt idx="1240">
                  <c:v>89699.296363824018</c:v>
                </c:pt>
                <c:pt idx="1241">
                  <c:v>89533.043016213662</c:v>
                </c:pt>
                <c:pt idx="1242">
                  <c:v>89466.562734020932</c:v>
                </c:pt>
                <c:pt idx="1243">
                  <c:v>89692.292152403796</c:v>
                </c:pt>
                <c:pt idx="1244">
                  <c:v>90139.618841130243</c:v>
                </c:pt>
                <c:pt idx="1245">
                  <c:v>90715.956406660305</c:v>
                </c:pt>
                <c:pt idx="1246">
                  <c:v>91272.003271694281</c:v>
                </c:pt>
                <c:pt idx="1247">
                  <c:v>91647.03164398353</c:v>
                </c:pt>
                <c:pt idx="1248">
                  <c:v>91706.66764896024</c:v>
                </c:pt>
                <c:pt idx="1249">
                  <c:v>91445.003666689488</c:v>
                </c:pt>
                <c:pt idx="1250">
                  <c:v>91029.546536012218</c:v>
                </c:pt>
                <c:pt idx="1251">
                  <c:v>90743.8545545386</c:v>
                </c:pt>
                <c:pt idx="1252">
                  <c:v>90105.329983064861</c:v>
                </c:pt>
                <c:pt idx="1253">
                  <c:v>90010.816552047312</c:v>
                </c:pt>
                <c:pt idx="1254">
                  <c:v>90228.218759180032</c:v>
                </c:pt>
                <c:pt idx="1255">
                  <c:v>90731.186951906522</c:v>
                </c:pt>
                <c:pt idx="1256">
                  <c:v>91325.230010070896</c:v>
                </c:pt>
                <c:pt idx="1257">
                  <c:v>92066.048207764019</c:v>
                </c:pt>
                <c:pt idx="1258">
                  <c:v>92662.155952365589</c:v>
                </c:pt>
                <c:pt idx="1259">
                  <c:v>93017.017912586074</c:v>
                </c:pt>
                <c:pt idx="1260">
                  <c:v>92931.484491575786</c:v>
                </c:pt>
                <c:pt idx="1261">
                  <c:v>92883.754394885211</c:v>
                </c:pt>
                <c:pt idx="1262">
                  <c:v>92521.2964698961</c:v>
                </c:pt>
                <c:pt idx="1263">
                  <c:v>92077.615924469384</c:v>
                </c:pt>
                <c:pt idx="1264">
                  <c:v>91873.944572765307</c:v>
                </c:pt>
                <c:pt idx="1265">
                  <c:v>91541.763917068689</c:v>
                </c:pt>
                <c:pt idx="1266">
                  <c:v>91584.814836299149</c:v>
                </c:pt>
                <c:pt idx="1267">
                  <c:v>91406.750699338372</c:v>
                </c:pt>
                <c:pt idx="1268">
                  <c:v>91425.950882849997</c:v>
                </c:pt>
                <c:pt idx="1269">
                  <c:v>91729.799384514947</c:v>
                </c:pt>
                <c:pt idx="1270">
                  <c:v>92023.855165838817</c:v>
                </c:pt>
                <c:pt idx="1271">
                  <c:v>92468.409887291724</c:v>
                </c:pt>
                <c:pt idx="1272">
                  <c:v>92937.021706958214</c:v>
                </c:pt>
                <c:pt idx="1273">
                  <c:v>93270.523247294375</c:v>
                </c:pt>
                <c:pt idx="1274">
                  <c:v>93184.755900937787</c:v>
                </c:pt>
                <c:pt idx="1275">
                  <c:v>92668.061461062898</c:v>
                </c:pt>
                <c:pt idx="1276">
                  <c:v>92315.127888055984</c:v>
                </c:pt>
                <c:pt idx="1277">
                  <c:v>91897.668359353382</c:v>
                </c:pt>
                <c:pt idx="1278">
                  <c:v>91372.574383270461</c:v>
                </c:pt>
                <c:pt idx="1279">
                  <c:v>91240.650571362334</c:v>
                </c:pt>
                <c:pt idx="1280">
                  <c:v>91157.660049846236</c:v>
                </c:pt>
                <c:pt idx="1281">
                  <c:v>91173.280498286695</c:v>
                </c:pt>
                <c:pt idx="1282">
                  <c:v>91759.682835800137</c:v>
                </c:pt>
                <c:pt idx="1283">
                  <c:v>92127.780320340607</c:v>
                </c:pt>
                <c:pt idx="1284">
                  <c:v>92528.308754056168</c:v>
                </c:pt>
                <c:pt idx="1285">
                  <c:v>92499.890704301419</c:v>
                </c:pt>
                <c:pt idx="1286">
                  <c:v>92573.335597403406</c:v>
                </c:pt>
                <c:pt idx="1287">
                  <c:v>92265.789299674114</c:v>
                </c:pt>
                <c:pt idx="1288">
                  <c:v>91844.04115600053</c:v>
                </c:pt>
                <c:pt idx="1289">
                  <c:v>91251.236673723484</c:v>
                </c:pt>
                <c:pt idx="1290">
                  <c:v>90651.771497641312</c:v>
                </c:pt>
                <c:pt idx="1291">
                  <c:v>90025.195221421935</c:v>
                </c:pt>
                <c:pt idx="1292">
                  <c:v>89832.379579919158</c:v>
                </c:pt>
                <c:pt idx="1293">
                  <c:v>89909.430550473189</c:v>
                </c:pt>
                <c:pt idx="1294">
                  <c:v>90185.706672818473</c:v>
                </c:pt>
                <c:pt idx="1295">
                  <c:v>90694.936185377577</c:v>
                </c:pt>
                <c:pt idx="1296">
                  <c:v>91006.071134518323</c:v>
                </c:pt>
                <c:pt idx="1297">
                  <c:v>91484.843474356399</c:v>
                </c:pt>
                <c:pt idx="1298">
                  <c:v>91841.827470522665</c:v>
                </c:pt>
                <c:pt idx="1299">
                  <c:v>91442.790363596694</c:v>
                </c:pt>
                <c:pt idx="1300">
                  <c:v>90881.284454054286</c:v>
                </c:pt>
                <c:pt idx="1301">
                  <c:v>90342.890322483756</c:v>
                </c:pt>
                <c:pt idx="1302">
                  <c:v>89919.255618935873</c:v>
                </c:pt>
                <c:pt idx="1303">
                  <c:v>89455.025138163735</c:v>
                </c:pt>
                <c:pt idx="1304">
                  <c:v>89032.367026977692</c:v>
                </c:pt>
                <c:pt idx="1305">
                  <c:v>88687.174501580812</c:v>
                </c:pt>
                <c:pt idx="1306">
                  <c:v>88704.734459851214</c:v>
                </c:pt>
                <c:pt idx="1307">
                  <c:v>89103.739618789856</c:v>
                </c:pt>
                <c:pt idx="1308">
                  <c:v>89860.268844488251</c:v>
                </c:pt>
                <c:pt idx="1309">
                  <c:v>90482.899325531776</c:v>
                </c:pt>
                <c:pt idx="1310">
                  <c:v>90765.870881999275</c:v>
                </c:pt>
                <c:pt idx="1311">
                  <c:v>90859.894111149813</c:v>
                </c:pt>
                <c:pt idx="1312">
                  <c:v>90430.537997817519</c:v>
                </c:pt>
                <c:pt idx="1313">
                  <c:v>89922.831730987571</c:v>
                </c:pt>
                <c:pt idx="1314">
                  <c:v>88935.197606311485</c:v>
                </c:pt>
                <c:pt idx="1315">
                  <c:v>87960.174531279874</c:v>
                </c:pt>
                <c:pt idx="1316">
                  <c:v>87352.934323145848</c:v>
                </c:pt>
                <c:pt idx="1317">
                  <c:v>87144.821118887572</c:v>
                </c:pt>
                <c:pt idx="1318">
                  <c:v>87301.733417188501</c:v>
                </c:pt>
                <c:pt idx="1319">
                  <c:v>87688.89323570508</c:v>
                </c:pt>
                <c:pt idx="1320">
                  <c:v>88350.975236139057</c:v>
                </c:pt>
                <c:pt idx="1321">
                  <c:v>89014.694601238269</c:v>
                </c:pt>
                <c:pt idx="1322">
                  <c:v>89359.168986000703</c:v>
                </c:pt>
                <c:pt idx="1323">
                  <c:v>89554.662792611096</c:v>
                </c:pt>
                <c:pt idx="1324">
                  <c:v>89390.997825191938</c:v>
                </c:pt>
                <c:pt idx="1325">
                  <c:v>89016.4083981609</c:v>
                </c:pt>
                <c:pt idx="1326">
                  <c:v>88183.819917658664</c:v>
                </c:pt>
                <c:pt idx="1327">
                  <c:v>87210.513303197149</c:v>
                </c:pt>
                <c:pt idx="1328">
                  <c:v>86447.181078949405</c:v>
                </c:pt>
                <c:pt idx="1329">
                  <c:v>86112.951831122773</c:v>
                </c:pt>
                <c:pt idx="1330">
                  <c:v>86047.67204561652</c:v>
                </c:pt>
                <c:pt idx="1331">
                  <c:v>86253.734030572756</c:v>
                </c:pt>
                <c:pt idx="1332">
                  <c:v>86766.332915262101</c:v>
                </c:pt>
                <c:pt idx="1333">
                  <c:v>87589.796134128468</c:v>
                </c:pt>
                <c:pt idx="1334">
                  <c:v>88264.144700579447</c:v>
                </c:pt>
                <c:pt idx="1335">
                  <c:v>88969.712386837535</c:v>
                </c:pt>
                <c:pt idx="1336">
                  <c:v>89171.206978510294</c:v>
                </c:pt>
                <c:pt idx="1337">
                  <c:v>88794.673257700488</c:v>
                </c:pt>
                <c:pt idx="1338">
                  <c:v>88216.741767328509</c:v>
                </c:pt>
                <c:pt idx="1339">
                  <c:v>87017.253250122871</c:v>
                </c:pt>
                <c:pt idx="1340">
                  <c:v>85935.139055073829</c:v>
                </c:pt>
                <c:pt idx="1341">
                  <c:v>84865.467362952128</c:v>
                </c:pt>
                <c:pt idx="1342">
                  <c:v>84326.0083424732</c:v>
                </c:pt>
                <c:pt idx="1343">
                  <c:v>84413.447198240276</c:v>
                </c:pt>
                <c:pt idx="1344">
                  <c:v>84618.287751732423</c:v>
                </c:pt>
                <c:pt idx="1345">
                  <c:v>85146.515117378498</c:v>
                </c:pt>
                <c:pt idx="1346">
                  <c:v>85894.125442475226</c:v>
                </c:pt>
                <c:pt idx="1347">
                  <c:v>86498.734890301101</c:v>
                </c:pt>
                <c:pt idx="1348">
                  <c:v>87089.830150487411</c:v>
                </c:pt>
                <c:pt idx="1349">
                  <c:v>87694.050795867428</c:v>
                </c:pt>
                <c:pt idx="1350">
                  <c:v>87720.70447193869</c:v>
                </c:pt>
                <c:pt idx="1351">
                  <c:v>87600.608241209833</c:v>
                </c:pt>
                <c:pt idx="1352">
                  <c:v>87176.865901433979</c:v>
                </c:pt>
                <c:pt idx="1353">
                  <c:v>86286.873315234145</c:v>
                </c:pt>
                <c:pt idx="1354">
                  <c:v>85370.412335751244</c:v>
                </c:pt>
                <c:pt idx="1355">
                  <c:v>84427.060959943978</c:v>
                </c:pt>
                <c:pt idx="1356">
                  <c:v>83995.398216455855</c:v>
                </c:pt>
                <c:pt idx="1357">
                  <c:v>83335.43555093203</c:v>
                </c:pt>
                <c:pt idx="1358">
                  <c:v>83210.75333237306</c:v>
                </c:pt>
                <c:pt idx="1359">
                  <c:v>83323.1710784077</c:v>
                </c:pt>
                <c:pt idx="1360">
                  <c:v>83847.759293274838</c:v>
                </c:pt>
                <c:pt idx="1361">
                  <c:v>84957.085345058571</c:v>
                </c:pt>
                <c:pt idx="1362">
                  <c:v>86064.369233049278</c:v>
                </c:pt>
                <c:pt idx="1363">
                  <c:v>86659.165426629799</c:v>
                </c:pt>
                <c:pt idx="1364">
                  <c:v>86941.879076698067</c:v>
                </c:pt>
                <c:pt idx="1365">
                  <c:v>86867.243473717856</c:v>
                </c:pt>
                <c:pt idx="1366">
                  <c:v>86489.897025792874</c:v>
                </c:pt>
                <c:pt idx="1367">
                  <c:v>85859.27910185697</c:v>
                </c:pt>
                <c:pt idx="1368">
                  <c:v>85053.528155906126</c:v>
                </c:pt>
                <c:pt idx="1369">
                  <c:v>83892.28715988269</c:v>
                </c:pt>
                <c:pt idx="1370">
                  <c:v>83060.744283565204</c:v>
                </c:pt>
                <c:pt idx="1371">
                  <c:v>82510.486974521162</c:v>
                </c:pt>
                <c:pt idx="1372">
                  <c:v>82407.931454214558</c:v>
                </c:pt>
                <c:pt idx="1373">
                  <c:v>82566.490599180019</c:v>
                </c:pt>
                <c:pt idx="1374">
                  <c:v>83031.199799696013</c:v>
                </c:pt>
                <c:pt idx="1375">
                  <c:v>83796.390638767407</c:v>
                </c:pt>
                <c:pt idx="1376">
                  <c:v>84453.442456369798</c:v>
                </c:pt>
                <c:pt idx="1377">
                  <c:v>85237.426048494599</c:v>
                </c:pt>
                <c:pt idx="1378">
                  <c:v>85800.871565352296</c:v>
                </c:pt>
                <c:pt idx="1379">
                  <c:v>86055.643236709773</c:v>
                </c:pt>
                <c:pt idx="1380">
                  <c:v>86027.053832981692</c:v>
                </c:pt>
                <c:pt idx="1381">
                  <c:v>85451.153534469704</c:v>
                </c:pt>
                <c:pt idx="1382">
                  <c:v>84808.647226867746</c:v>
                </c:pt>
                <c:pt idx="1383">
                  <c:v>83874.372903743308</c:v>
                </c:pt>
                <c:pt idx="1384">
                  <c:v>83264.074662370374</c:v>
                </c:pt>
                <c:pt idx="1385">
                  <c:v>82697.858572378565</c:v>
                </c:pt>
                <c:pt idx="1386">
                  <c:v>82362.591999254379</c:v>
                </c:pt>
                <c:pt idx="1387">
                  <c:v>82238.617310192654</c:v>
                </c:pt>
                <c:pt idx="1388">
                  <c:v>82693.299964726451</c:v>
                </c:pt>
                <c:pt idx="1389">
                  <c:v>83060.615588509434</c:v>
                </c:pt>
                <c:pt idx="1390">
                  <c:v>83935.933098913592</c:v>
                </c:pt>
                <c:pt idx="1391">
                  <c:v>84691.644036469239</c:v>
                </c:pt>
                <c:pt idx="1392">
                  <c:v>85245.873206997741</c:v>
                </c:pt>
                <c:pt idx="1393">
                  <c:v>85216.317480873098</c:v>
                </c:pt>
                <c:pt idx="1394">
                  <c:v>85415.319359845496</c:v>
                </c:pt>
                <c:pt idx="1395">
                  <c:v>85058.680714133632</c:v>
                </c:pt>
                <c:pt idx="1396">
                  <c:v>84461.794821384086</c:v>
                </c:pt>
                <c:pt idx="1397">
                  <c:v>83787.323548352884</c:v>
                </c:pt>
                <c:pt idx="1398">
                  <c:v>82478.874263226084</c:v>
                </c:pt>
                <c:pt idx="1399">
                  <c:v>81673.068813765873</c:v>
                </c:pt>
                <c:pt idx="1400">
                  <c:v>81389.189773437669</c:v>
                </c:pt>
                <c:pt idx="1401">
                  <c:v>81715.432549940379</c:v>
                </c:pt>
                <c:pt idx="1402">
                  <c:v>82405.248179584247</c:v>
                </c:pt>
                <c:pt idx="1403">
                  <c:v>83493.078376433448</c:v>
                </c:pt>
                <c:pt idx="1404">
                  <c:v>84189.751859864497</c:v>
                </c:pt>
                <c:pt idx="1405">
                  <c:v>85076.585939481549</c:v>
                </c:pt>
                <c:pt idx="1406">
                  <c:v>85963.727467089804</c:v>
                </c:pt>
                <c:pt idx="1407">
                  <c:v>85910.453496162139</c:v>
                </c:pt>
                <c:pt idx="1408">
                  <c:v>85278.778754290091</c:v>
                </c:pt>
                <c:pt idx="1409">
                  <c:v>84518.937597702854</c:v>
                </c:pt>
                <c:pt idx="1410">
                  <c:v>83101.559431097063</c:v>
                </c:pt>
                <c:pt idx="1411">
                  <c:v>82217.90669441619</c:v>
                </c:pt>
                <c:pt idx="1412">
                  <c:v>81340.956881043137</c:v>
                </c:pt>
                <c:pt idx="1413">
                  <c:v>80937.903349641027</c:v>
                </c:pt>
                <c:pt idx="1414">
                  <c:v>80872.166914535963</c:v>
                </c:pt>
                <c:pt idx="1415">
                  <c:v>81265.524686207005</c:v>
                </c:pt>
                <c:pt idx="1416">
                  <c:v>81804.848138621717</c:v>
                </c:pt>
                <c:pt idx="1417">
                  <c:v>82693.318346186992</c:v>
                </c:pt>
                <c:pt idx="1418">
                  <c:v>83904.407876713449</c:v>
                </c:pt>
                <c:pt idx="1419">
                  <c:v>85157.667167039879</c:v>
                </c:pt>
                <c:pt idx="1420">
                  <c:v>86151.244155232198</c:v>
                </c:pt>
                <c:pt idx="1421">
                  <c:v>86572.366443494844</c:v>
                </c:pt>
                <c:pt idx="1422">
                  <c:v>86250.530587835819</c:v>
                </c:pt>
                <c:pt idx="1423">
                  <c:v>85547.72613722067</c:v>
                </c:pt>
                <c:pt idx="1424">
                  <c:v>84530.822592513636</c:v>
                </c:pt>
                <c:pt idx="1425">
                  <c:v>82966.357951175305</c:v>
                </c:pt>
                <c:pt idx="1426">
                  <c:v>81537.478997390572</c:v>
                </c:pt>
                <c:pt idx="1427">
                  <c:v>80537.652332333906</c:v>
                </c:pt>
                <c:pt idx="1428">
                  <c:v>79967.809719483659</c:v>
                </c:pt>
                <c:pt idx="1429">
                  <c:v>80171.387298251342</c:v>
                </c:pt>
                <c:pt idx="1430">
                  <c:v>80528.601999831066</c:v>
                </c:pt>
                <c:pt idx="1431">
                  <c:v>81605.336823083053</c:v>
                </c:pt>
                <c:pt idx="1432">
                  <c:v>82589.760082815177</c:v>
                </c:pt>
                <c:pt idx="1433">
                  <c:v>83854.251732724399</c:v>
                </c:pt>
                <c:pt idx="1434">
                  <c:v>85212.508020263864</c:v>
                </c:pt>
                <c:pt idx="1435">
                  <c:v>86307.751271946559</c:v>
                </c:pt>
                <c:pt idx="1436">
                  <c:v>86801.927416027582</c:v>
                </c:pt>
                <c:pt idx="1437">
                  <c:v>87033.238058898292</c:v>
                </c:pt>
                <c:pt idx="1438">
                  <c:v>86734.900378925609</c:v>
                </c:pt>
                <c:pt idx="1439">
                  <c:v>86301.104920915604</c:v>
                </c:pt>
                <c:pt idx="1440">
                  <c:v>85394.835031109033</c:v>
                </c:pt>
                <c:pt idx="1441">
                  <c:v>84395.179131169309</c:v>
                </c:pt>
                <c:pt idx="1442">
                  <c:v>83197.037112529651</c:v>
                </c:pt>
                <c:pt idx="1443">
                  <c:v>82274.875250533325</c:v>
                </c:pt>
                <c:pt idx="1444">
                  <c:v>81592.238981677743</c:v>
                </c:pt>
                <c:pt idx="1445">
                  <c:v>80940.345566673524</c:v>
                </c:pt>
                <c:pt idx="1446">
                  <c:v>80627.479366293031</c:v>
                </c:pt>
                <c:pt idx="1447">
                  <c:v>81045.63995394735</c:v>
                </c:pt>
                <c:pt idx="1448">
                  <c:v>81841.115428991965</c:v>
                </c:pt>
                <c:pt idx="1449">
                  <c:v>82852.986499933919</c:v>
                </c:pt>
                <c:pt idx="1450">
                  <c:v>84578.418385197088</c:v>
                </c:pt>
                <c:pt idx="1451">
                  <c:v>86221.699773607979</c:v>
                </c:pt>
                <c:pt idx="1452">
                  <c:v>87226.351842530683</c:v>
                </c:pt>
                <c:pt idx="1453">
                  <c:v>87472.670568986257</c:v>
                </c:pt>
                <c:pt idx="1454">
                  <c:v>87040.107134156526</c:v>
                </c:pt>
                <c:pt idx="1455">
                  <c:v>86213.599216964503</c:v>
                </c:pt>
                <c:pt idx="1456">
                  <c:v>84985.055385003361</c:v>
                </c:pt>
                <c:pt idx="1457">
                  <c:v>83247.397802422158</c:v>
                </c:pt>
                <c:pt idx="1458">
                  <c:v>81567.623401436605</c:v>
                </c:pt>
                <c:pt idx="1459">
                  <c:v>80521.130468191375</c:v>
                </c:pt>
                <c:pt idx="1460">
                  <c:v>80001.465110840771</c:v>
                </c:pt>
                <c:pt idx="1461">
                  <c:v>79906.281491848335</c:v>
                </c:pt>
                <c:pt idx="1462">
                  <c:v>80818.918768740798</c:v>
                </c:pt>
                <c:pt idx="1463">
                  <c:v>82007.818869822266</c:v>
                </c:pt>
                <c:pt idx="1464">
                  <c:v>83484.748172830834</c:v>
                </c:pt>
                <c:pt idx="1465">
                  <c:v>84704.026703580661</c:v>
                </c:pt>
                <c:pt idx="1466">
                  <c:v>86320.141880992087</c:v>
                </c:pt>
                <c:pt idx="1467">
                  <c:v>87039.720402943058</c:v>
                </c:pt>
                <c:pt idx="1468">
                  <c:v>87043.164154146842</c:v>
                </c:pt>
                <c:pt idx="1469">
                  <c:v>86947.643022473581</c:v>
                </c:pt>
                <c:pt idx="1470">
                  <c:v>86586.139203493934</c:v>
                </c:pt>
                <c:pt idx="1471">
                  <c:v>85309.439463200135</c:v>
                </c:pt>
                <c:pt idx="1472">
                  <c:v>84058.433403984876</c:v>
                </c:pt>
                <c:pt idx="1473">
                  <c:v>82677.014062235146</c:v>
                </c:pt>
                <c:pt idx="1474">
                  <c:v>81760.020337561436</c:v>
                </c:pt>
                <c:pt idx="1475">
                  <c:v>81233.090109245211</c:v>
                </c:pt>
                <c:pt idx="1476">
                  <c:v>81174.540560531939</c:v>
                </c:pt>
                <c:pt idx="1477">
                  <c:v>81601.423992920812</c:v>
                </c:pt>
                <c:pt idx="1478">
                  <c:v>82168.290408737725</c:v>
                </c:pt>
                <c:pt idx="1479">
                  <c:v>82935.840570501241</c:v>
                </c:pt>
                <c:pt idx="1480">
                  <c:v>84077.066567404341</c:v>
                </c:pt>
                <c:pt idx="1481">
                  <c:v>85422.073887750477</c:v>
                </c:pt>
                <c:pt idx="1482">
                  <c:v>86482.900403075429</c:v>
                </c:pt>
                <c:pt idx="1483">
                  <c:v>87162.998202153627</c:v>
                </c:pt>
                <c:pt idx="1484">
                  <c:v>87291.180248104123</c:v>
                </c:pt>
                <c:pt idx="1485">
                  <c:v>86768.06383252138</c:v>
                </c:pt>
                <c:pt idx="1486">
                  <c:v>85153.986616956026</c:v>
                </c:pt>
                <c:pt idx="1487">
                  <c:v>83100.566620060272</c:v>
                </c:pt>
                <c:pt idx="1488">
                  <c:v>81224.274482196866</c:v>
                </c:pt>
                <c:pt idx="1489">
                  <c:v>79638.399741203029</c:v>
                </c:pt>
                <c:pt idx="1490">
                  <c:v>79002.664568584689</c:v>
                </c:pt>
                <c:pt idx="1491">
                  <c:v>78681.904176534284</c:v>
                </c:pt>
                <c:pt idx="1492">
                  <c:v>79101.82022337646</c:v>
                </c:pt>
                <c:pt idx="1493">
                  <c:v>80087.956109510385</c:v>
                </c:pt>
                <c:pt idx="1494">
                  <c:v>81473.940580553259</c:v>
                </c:pt>
                <c:pt idx="1495">
                  <c:v>83271.061701586834</c:v>
                </c:pt>
                <c:pt idx="1496">
                  <c:v>84888.284123623438</c:v>
                </c:pt>
                <c:pt idx="1497">
                  <c:v>86128.913036333222</c:v>
                </c:pt>
                <c:pt idx="1498">
                  <c:v>86903.815227915882</c:v>
                </c:pt>
                <c:pt idx="1499">
                  <c:v>87195.301019745268</c:v>
                </c:pt>
                <c:pt idx="1500">
                  <c:v>86887.867970294275</c:v>
                </c:pt>
                <c:pt idx="1501">
                  <c:v>86652.794429640111</c:v>
                </c:pt>
                <c:pt idx="1502">
                  <c:v>85401.092580040859</c:v>
                </c:pt>
                <c:pt idx="1503">
                  <c:v>83854.141379479901</c:v>
                </c:pt>
                <c:pt idx="1504">
                  <c:v>82373.251355308414</c:v>
                </c:pt>
                <c:pt idx="1505">
                  <c:v>81144.421802882382</c:v>
                </c:pt>
                <c:pt idx="1506">
                  <c:v>79958.524347300612</c:v>
                </c:pt>
                <c:pt idx="1507">
                  <c:v>79025.898637855702</c:v>
                </c:pt>
                <c:pt idx="1508">
                  <c:v>78664.561099776402</c:v>
                </c:pt>
                <c:pt idx="1509">
                  <c:v>78945.452189246367</c:v>
                </c:pt>
                <c:pt idx="1510">
                  <c:v>79348.796938039799</c:v>
                </c:pt>
                <c:pt idx="1511">
                  <c:v>80624.927492653369</c:v>
                </c:pt>
                <c:pt idx="1512">
                  <c:v>82658.393898936323</c:v>
                </c:pt>
                <c:pt idx="1513">
                  <c:v>84704.394688754735</c:v>
                </c:pt>
                <c:pt idx="1514">
                  <c:v>86442.762225628903</c:v>
                </c:pt>
                <c:pt idx="1515">
                  <c:v>87907.618428559872</c:v>
                </c:pt>
                <c:pt idx="1516">
                  <c:v>88679.675158964033</c:v>
                </c:pt>
                <c:pt idx="1517">
                  <c:v>88333.546289414298</c:v>
                </c:pt>
                <c:pt idx="1518">
                  <c:v>87641.49935926839</c:v>
                </c:pt>
                <c:pt idx="1519">
                  <c:v>85892.671201357618</c:v>
                </c:pt>
                <c:pt idx="1520">
                  <c:v>84340.118273836022</c:v>
                </c:pt>
                <c:pt idx="1521">
                  <c:v>82637.421164350264</c:v>
                </c:pt>
                <c:pt idx="1522">
                  <c:v>81008.784279667307</c:v>
                </c:pt>
                <c:pt idx="1523">
                  <c:v>79553.642373786395</c:v>
                </c:pt>
                <c:pt idx="1524">
                  <c:v>78557.757850328984</c:v>
                </c:pt>
                <c:pt idx="1525">
                  <c:v>78242.240341994839</c:v>
                </c:pt>
                <c:pt idx="1526">
                  <c:v>78259.705921832923</c:v>
                </c:pt>
                <c:pt idx="1527">
                  <c:v>79189.11706236047</c:v>
                </c:pt>
                <c:pt idx="1528">
                  <c:v>80239.18554326435</c:v>
                </c:pt>
                <c:pt idx="1529">
                  <c:v>81512.992813263976</c:v>
                </c:pt>
                <c:pt idx="1530">
                  <c:v>82940.988046453029</c:v>
                </c:pt>
                <c:pt idx="1531">
                  <c:v>84239.787017054638</c:v>
                </c:pt>
                <c:pt idx="1532">
                  <c:v>85397.172407847771</c:v>
                </c:pt>
                <c:pt idx="1533">
                  <c:v>86864.168226750116</c:v>
                </c:pt>
                <c:pt idx="1534">
                  <c:v>87932.045020450678</c:v>
                </c:pt>
                <c:pt idx="1535">
                  <c:v>88694.415899145359</c:v>
                </c:pt>
                <c:pt idx="1536">
                  <c:v>88782.382754548482</c:v>
                </c:pt>
                <c:pt idx="1537">
                  <c:v>87369.639272377579</c:v>
                </c:pt>
                <c:pt idx="1538">
                  <c:v>85434.589137433199</c:v>
                </c:pt>
                <c:pt idx="1539">
                  <c:v>83328.062148386991</c:v>
                </c:pt>
                <c:pt idx="1540">
                  <c:v>81657.269948759669</c:v>
                </c:pt>
                <c:pt idx="1541">
                  <c:v>80353.609069931117</c:v>
                </c:pt>
                <c:pt idx="1542">
                  <c:v>79338.782000978492</c:v>
                </c:pt>
                <c:pt idx="1543">
                  <c:v>79049.004747046158</c:v>
                </c:pt>
                <c:pt idx="1544">
                  <c:v>78882.979850819465</c:v>
                </c:pt>
                <c:pt idx="1545">
                  <c:v>79526.620175538497</c:v>
                </c:pt>
                <c:pt idx="1546">
                  <c:v>80711.565078485291</c:v>
                </c:pt>
                <c:pt idx="1547">
                  <c:v>82652.144330123934</c:v>
                </c:pt>
                <c:pt idx="1548">
                  <c:v>84508.634866010951</c:v>
                </c:pt>
                <c:pt idx="1549">
                  <c:v>85990.843484389581</c:v>
                </c:pt>
                <c:pt idx="1550">
                  <c:v>87930.331836727375</c:v>
                </c:pt>
                <c:pt idx="1551">
                  <c:v>89152.28058195686</c:v>
                </c:pt>
                <c:pt idx="1552">
                  <c:v>89819.734569028951</c:v>
                </c:pt>
                <c:pt idx="1553">
                  <c:v>89386.593003190384</c:v>
                </c:pt>
                <c:pt idx="1554">
                  <c:v>88099.315387067036</c:v>
                </c:pt>
                <c:pt idx="1555">
                  <c:v>86404.465793832424</c:v>
                </c:pt>
                <c:pt idx="1556">
                  <c:v>84925.196219125704</c:v>
                </c:pt>
                <c:pt idx="1557">
                  <c:v>82817.948788769776</c:v>
                </c:pt>
                <c:pt idx="1558">
                  <c:v>80884.047008908601</c:v>
                </c:pt>
                <c:pt idx="1559">
                  <c:v>79134.207417880694</c:v>
                </c:pt>
                <c:pt idx="1560">
                  <c:v>78389.23006621447</c:v>
                </c:pt>
                <c:pt idx="1561">
                  <c:v>78089.294150396512</c:v>
                </c:pt>
                <c:pt idx="1562">
                  <c:v>77987.395533015471</c:v>
                </c:pt>
                <c:pt idx="1563">
                  <c:v>78753.662262253798</c:v>
                </c:pt>
                <c:pt idx="1564">
                  <c:v>79791.783325136043</c:v>
                </c:pt>
                <c:pt idx="1565">
                  <c:v>80467.270453587407</c:v>
                </c:pt>
                <c:pt idx="1566">
                  <c:v>81420.543754957645</c:v>
                </c:pt>
                <c:pt idx="1567">
                  <c:v>82610.603613415966</c:v>
                </c:pt>
                <c:pt idx="1568">
                  <c:v>83856.348445468189</c:v>
                </c:pt>
                <c:pt idx="1569">
                  <c:v>84630.798816803333</c:v>
                </c:pt>
                <c:pt idx="1570">
                  <c:v>85369.80499219404</c:v>
                </c:pt>
                <c:pt idx="1571">
                  <c:v>86369.483942771258</c:v>
                </c:pt>
                <c:pt idx="1572">
                  <c:v>86829.67781024627</c:v>
                </c:pt>
                <c:pt idx="1573">
                  <c:v>86500.447229814701</c:v>
                </c:pt>
                <c:pt idx="1574">
                  <c:v>85499.98233057867</c:v>
                </c:pt>
                <c:pt idx="1575">
                  <c:v>84099.268383632792</c:v>
                </c:pt>
                <c:pt idx="1576">
                  <c:v>82522.985173850364</c:v>
                </c:pt>
                <c:pt idx="1577">
                  <c:v>80657.588127142371</c:v>
                </c:pt>
                <c:pt idx="1578">
                  <c:v>78824.434225830671</c:v>
                </c:pt>
                <c:pt idx="1579">
                  <c:v>77849.504199591844</c:v>
                </c:pt>
                <c:pt idx="1580">
                  <c:v>77437.591671214745</c:v>
                </c:pt>
                <c:pt idx="1581">
                  <c:v>77988.018516257085</c:v>
                </c:pt>
                <c:pt idx="1582">
                  <c:v>78627.419103651788</c:v>
                </c:pt>
                <c:pt idx="1583">
                  <c:v>80024.349025957257</c:v>
                </c:pt>
                <c:pt idx="1584">
                  <c:v>81968.608213048879</c:v>
                </c:pt>
                <c:pt idx="1585">
                  <c:v>83910.661384313091</c:v>
                </c:pt>
                <c:pt idx="1586">
                  <c:v>85825.298384160502</c:v>
                </c:pt>
                <c:pt idx="1587">
                  <c:v>87456.093964433589</c:v>
                </c:pt>
                <c:pt idx="1588">
                  <c:v>88903.631576899017</c:v>
                </c:pt>
                <c:pt idx="1589">
                  <c:v>88669.964735469315</c:v>
                </c:pt>
                <c:pt idx="1590">
                  <c:v>87708.307812090832</c:v>
                </c:pt>
                <c:pt idx="1591">
                  <c:v>85335.573140207707</c:v>
                </c:pt>
                <c:pt idx="1592">
                  <c:v>82638.910018503841</c:v>
                </c:pt>
                <c:pt idx="1593">
                  <c:v>80154.502464844991</c:v>
                </c:pt>
                <c:pt idx="1594">
                  <c:v>78615.191445934033</c:v>
                </c:pt>
                <c:pt idx="1595">
                  <c:v>77926.326395781754</c:v>
                </c:pt>
                <c:pt idx="1596">
                  <c:v>77816.032278768776</c:v>
                </c:pt>
                <c:pt idx="1597">
                  <c:v>78369.673207308777</c:v>
                </c:pt>
                <c:pt idx="1598">
                  <c:v>78645.733309946314</c:v>
                </c:pt>
                <c:pt idx="1599">
                  <c:v>79214.060063076191</c:v>
                </c:pt>
                <c:pt idx="1600">
                  <c:v>80574.73539837201</c:v>
                </c:pt>
                <c:pt idx="1601">
                  <c:v>81389.318347412365</c:v>
                </c:pt>
                <c:pt idx="1602">
                  <c:v>82573.603751397808</c:v>
                </c:pt>
                <c:pt idx="1603">
                  <c:v>83712.654882883915</c:v>
                </c:pt>
                <c:pt idx="1604">
                  <c:v>85215.710175162836</c:v>
                </c:pt>
                <c:pt idx="1605">
                  <c:v>86446.057953062234</c:v>
                </c:pt>
                <c:pt idx="1606">
                  <c:v>87006.830024016119</c:v>
                </c:pt>
                <c:pt idx="1607">
                  <c:v>87174.784821494424</c:v>
                </c:pt>
                <c:pt idx="1608">
                  <c:v>86750.49691298636</c:v>
                </c:pt>
                <c:pt idx="1609">
                  <c:v>85887.885097032893</c:v>
                </c:pt>
                <c:pt idx="1610">
                  <c:v>84699.850075941926</c:v>
                </c:pt>
                <c:pt idx="1611">
                  <c:v>83096.154132677533</c:v>
                </c:pt>
                <c:pt idx="1612">
                  <c:v>81420.286602108419</c:v>
                </c:pt>
                <c:pt idx="1613">
                  <c:v>79715.823324772049</c:v>
                </c:pt>
                <c:pt idx="1614">
                  <c:v>77742.752716942516</c:v>
                </c:pt>
                <c:pt idx="1615">
                  <c:v>75898.500799916554</c:v>
                </c:pt>
                <c:pt idx="1616">
                  <c:v>74973.20422097962</c:v>
                </c:pt>
                <c:pt idx="1617">
                  <c:v>75077.495075351559</c:v>
                </c:pt>
                <c:pt idx="1618">
                  <c:v>75703.296785859202</c:v>
                </c:pt>
                <c:pt idx="1619">
                  <c:v>76421.706510008938</c:v>
                </c:pt>
                <c:pt idx="1620">
                  <c:v>77578.622751749863</c:v>
                </c:pt>
                <c:pt idx="1621">
                  <c:v>78869.429596231203</c:v>
                </c:pt>
                <c:pt idx="1622">
                  <c:v>80356.784568661984</c:v>
                </c:pt>
                <c:pt idx="1623">
                  <c:v>81934.928915813798</c:v>
                </c:pt>
                <c:pt idx="1624">
                  <c:v>82766.477987833903</c:v>
                </c:pt>
                <c:pt idx="1625">
                  <c:v>82692.086788759931</c:v>
                </c:pt>
                <c:pt idx="1626">
                  <c:v>82099.326088258706</c:v>
                </c:pt>
                <c:pt idx="1627">
                  <c:v>81043.803577090497</c:v>
                </c:pt>
                <c:pt idx="1628">
                  <c:v>79238.875140648175</c:v>
                </c:pt>
                <c:pt idx="1629">
                  <c:v>77160.963590245956</c:v>
                </c:pt>
                <c:pt idx="1630">
                  <c:v>75558.608609870833</c:v>
                </c:pt>
                <c:pt idx="1631">
                  <c:v>73289.108958471712</c:v>
                </c:pt>
                <c:pt idx="1632">
                  <c:v>71276.567732196214</c:v>
                </c:pt>
                <c:pt idx="1633">
                  <c:v>69328.260380018153</c:v>
                </c:pt>
                <c:pt idx="1634">
                  <c:v>68199.233759628638</c:v>
                </c:pt>
                <c:pt idx="1635">
                  <c:v>67658.116790802364</c:v>
                </c:pt>
                <c:pt idx="1636">
                  <c:v>67421.075236191522</c:v>
                </c:pt>
                <c:pt idx="1637">
                  <c:v>67236.77749079006</c:v>
                </c:pt>
                <c:pt idx="1638">
                  <c:v>67637.818505046831</c:v>
                </c:pt>
                <c:pt idx="1639">
                  <c:v>67936.290398945552</c:v>
                </c:pt>
                <c:pt idx="1640">
                  <c:v>68728.112757700888</c:v>
                </c:pt>
                <c:pt idx="1641">
                  <c:v>69212.786655079792</c:v>
                </c:pt>
                <c:pt idx="1642">
                  <c:v>68977.730003312929</c:v>
                </c:pt>
                <c:pt idx="1643">
                  <c:v>68755.443035388627</c:v>
                </c:pt>
                <c:pt idx="1644">
                  <c:v>67897.384629237233</c:v>
                </c:pt>
                <c:pt idx="1645">
                  <c:v>66050.095086421512</c:v>
                </c:pt>
                <c:pt idx="1646">
                  <c:v>64023.843972543851</c:v>
                </c:pt>
                <c:pt idx="1647">
                  <c:v>62048.722977824305</c:v>
                </c:pt>
                <c:pt idx="1648">
                  <c:v>59626.69454821699</c:v>
                </c:pt>
                <c:pt idx="1649">
                  <c:v>57665.230283627643</c:v>
                </c:pt>
                <c:pt idx="1650">
                  <c:v>56101.91652663899</c:v>
                </c:pt>
                <c:pt idx="1651">
                  <c:v>54802.125438705385</c:v>
                </c:pt>
                <c:pt idx="1652">
                  <c:v>54010.799695384623</c:v>
                </c:pt>
                <c:pt idx="1653">
                  <c:v>53705.423858172384</c:v>
                </c:pt>
                <c:pt idx="1654">
                  <c:v>53781.641029430597</c:v>
                </c:pt>
                <c:pt idx="1655">
                  <c:v>54338.87230312574</c:v>
                </c:pt>
                <c:pt idx="1656">
                  <c:v>54839.697410010907</c:v>
                </c:pt>
                <c:pt idx="1657">
                  <c:v>55377.098408922466</c:v>
                </c:pt>
                <c:pt idx="1658">
                  <c:v>56325.690870229708</c:v>
                </c:pt>
                <c:pt idx="1659">
                  <c:v>57049.948208788293</c:v>
                </c:pt>
                <c:pt idx="1660">
                  <c:v>57836.927205383712</c:v>
                </c:pt>
                <c:pt idx="1661">
                  <c:v>58798.730841593715</c:v>
                </c:pt>
                <c:pt idx="1662">
                  <c:v>59916.312818765837</c:v>
                </c:pt>
                <c:pt idx="1663">
                  <c:v>60836.837658217861</c:v>
                </c:pt>
                <c:pt idx="1664">
                  <c:v>61361.081570117909</c:v>
                </c:pt>
                <c:pt idx="1665">
                  <c:v>61516.340493848307</c:v>
                </c:pt>
                <c:pt idx="1666">
                  <c:v>61316.742929259301</c:v>
                </c:pt>
                <c:pt idx="1667">
                  <c:v>60907.277286393066</c:v>
                </c:pt>
                <c:pt idx="1668">
                  <c:v>59887.597443319864</c:v>
                </c:pt>
                <c:pt idx="1669">
                  <c:v>58867.805079918828</c:v>
                </c:pt>
                <c:pt idx="1670">
                  <c:v>57771.164999593442</c:v>
                </c:pt>
                <c:pt idx="1671">
                  <c:v>57106.941029949892</c:v>
                </c:pt>
                <c:pt idx="1672">
                  <c:v>56440.273111613664</c:v>
                </c:pt>
                <c:pt idx="1673">
                  <c:v>56215.162336994319</c:v>
                </c:pt>
                <c:pt idx="1674">
                  <c:v>56541.290059348568</c:v>
                </c:pt>
                <c:pt idx="1675">
                  <c:v>57498.330077554223</c:v>
                </c:pt>
                <c:pt idx="1676">
                  <c:v>59100.845412199022</c:v>
                </c:pt>
                <c:pt idx="1677">
                  <c:v>60904.150495366914</c:v>
                </c:pt>
                <c:pt idx="1678">
                  <c:v>62824.150257559711</c:v>
                </c:pt>
                <c:pt idx="1679">
                  <c:v>64901.256171903238</c:v>
                </c:pt>
                <c:pt idx="1680">
                  <c:v>66331.696465957823</c:v>
                </c:pt>
                <c:pt idx="1681">
                  <c:v>67385.94438371413</c:v>
                </c:pt>
                <c:pt idx="1682">
                  <c:v>67785.481937396311</c:v>
                </c:pt>
                <c:pt idx="1683">
                  <c:v>67722.748448203638</c:v>
                </c:pt>
                <c:pt idx="1684">
                  <c:v>67144.164348206599</c:v>
                </c:pt>
                <c:pt idx="1685">
                  <c:v>66066.971011931659</c:v>
                </c:pt>
                <c:pt idx="1686">
                  <c:v>64764.48799236444</c:v>
                </c:pt>
                <c:pt idx="1687">
                  <c:v>63471.354299151171</c:v>
                </c:pt>
                <c:pt idx="1688">
                  <c:v>62285.841396177857</c:v>
                </c:pt>
                <c:pt idx="1689">
                  <c:v>61227.929341746043</c:v>
                </c:pt>
                <c:pt idx="1690">
                  <c:v>60709.379561276146</c:v>
                </c:pt>
                <c:pt idx="1691">
                  <c:v>60274.62536880307</c:v>
                </c:pt>
                <c:pt idx="1692">
                  <c:v>60191.441361284946</c:v>
                </c:pt>
                <c:pt idx="1693">
                  <c:v>60121.784001134816</c:v>
                </c:pt>
                <c:pt idx="1694">
                  <c:v>60721.236926746293</c:v>
                </c:pt>
                <c:pt idx="1695">
                  <c:v>61438.293600690959</c:v>
                </c:pt>
                <c:pt idx="1696">
                  <c:v>62461.071366185097</c:v>
                </c:pt>
                <c:pt idx="1697">
                  <c:v>63704.808501996784</c:v>
                </c:pt>
                <c:pt idx="1698">
                  <c:v>64867.78885943014</c:v>
                </c:pt>
                <c:pt idx="1699">
                  <c:v>66345.33944154717</c:v>
                </c:pt>
                <c:pt idx="1700">
                  <c:v>67447.311128561982</c:v>
                </c:pt>
                <c:pt idx="1701">
                  <c:v>68574.963727575974</c:v>
                </c:pt>
                <c:pt idx="1702">
                  <c:v>69140.394435248483</c:v>
                </c:pt>
                <c:pt idx="1703">
                  <c:v>69165.686515651963</c:v>
                </c:pt>
                <c:pt idx="1704">
                  <c:v>68631.810650166401</c:v>
                </c:pt>
                <c:pt idx="1705">
                  <c:v>67366.613098021509</c:v>
                </c:pt>
                <c:pt idx="1706">
                  <c:v>65922.768395213701</c:v>
                </c:pt>
                <c:pt idx="1707">
                  <c:v>64279.100309290909</c:v>
                </c:pt>
                <c:pt idx="1708">
                  <c:v>62580.998512041297</c:v>
                </c:pt>
                <c:pt idx="1709">
                  <c:v>61109.772510814444</c:v>
                </c:pt>
                <c:pt idx="1710">
                  <c:v>59954.111031419423</c:v>
                </c:pt>
                <c:pt idx="1711">
                  <c:v>59489.51302663378</c:v>
                </c:pt>
                <c:pt idx="1712">
                  <c:v>59231.252627391543</c:v>
                </c:pt>
                <c:pt idx="1713">
                  <c:v>59223.613715192005</c:v>
                </c:pt>
                <c:pt idx="1714">
                  <c:v>59394.448988883603</c:v>
                </c:pt>
                <c:pt idx="1715">
                  <c:v>59387.525906013754</c:v>
                </c:pt>
                <c:pt idx="1716">
                  <c:v>59441.67464889941</c:v>
                </c:pt>
                <c:pt idx="1717">
                  <c:v>59917.030716597037</c:v>
                </c:pt>
                <c:pt idx="1718">
                  <c:v>60309.819183153188</c:v>
                </c:pt>
                <c:pt idx="1719">
                  <c:v>61057.395878634299</c:v>
                </c:pt>
                <c:pt idx="1720">
                  <c:v>61750.04203628438</c:v>
                </c:pt>
                <c:pt idx="1721">
                  <c:v>62836.399891615161</c:v>
                </c:pt>
                <c:pt idx="1722">
                  <c:v>63949.39021453241</c:v>
                </c:pt>
                <c:pt idx="1723">
                  <c:v>64931.365317789525</c:v>
                </c:pt>
                <c:pt idx="1724">
                  <c:v>65250.643134393198</c:v>
                </c:pt>
                <c:pt idx="1725">
                  <c:v>65075.514918508292</c:v>
                </c:pt>
                <c:pt idx="1726">
                  <c:v>64398.582702607222</c:v>
                </c:pt>
                <c:pt idx="1727">
                  <c:v>63046.961309512306</c:v>
                </c:pt>
                <c:pt idx="1728">
                  <c:v>61721.511358543161</c:v>
                </c:pt>
                <c:pt idx="1729">
                  <c:v>60148.479274867954</c:v>
                </c:pt>
                <c:pt idx="1730">
                  <c:v>58806.509007767949</c:v>
                </c:pt>
                <c:pt idx="1731">
                  <c:v>57754.000426624254</c:v>
                </c:pt>
                <c:pt idx="1732">
                  <c:v>56805.23159581198</c:v>
                </c:pt>
                <c:pt idx="1733">
                  <c:v>56337.946964810057</c:v>
                </c:pt>
                <c:pt idx="1734">
                  <c:v>56050.246810853379</c:v>
                </c:pt>
                <c:pt idx="1735">
                  <c:v>56029.065523983452</c:v>
                </c:pt>
                <c:pt idx="1736">
                  <c:v>56354.759205139402</c:v>
                </c:pt>
                <c:pt idx="1737">
                  <c:v>57039.80903186628</c:v>
                </c:pt>
                <c:pt idx="1738">
                  <c:v>57793.842854714341</c:v>
                </c:pt>
                <c:pt idx="1739">
                  <c:v>58649.652225257254</c:v>
                </c:pt>
                <c:pt idx="1740">
                  <c:v>59347.943542937624</c:v>
                </c:pt>
                <c:pt idx="1741">
                  <c:v>60170.9564294183</c:v>
                </c:pt>
                <c:pt idx="1742">
                  <c:v>60894.824106458371</c:v>
                </c:pt>
                <c:pt idx="1743">
                  <c:v>61627.849520363779</c:v>
                </c:pt>
                <c:pt idx="1744">
                  <c:v>61838.914728040196</c:v>
                </c:pt>
                <c:pt idx="1745">
                  <c:v>61867.935460383531</c:v>
                </c:pt>
                <c:pt idx="1746">
                  <c:v>61865.074720560471</c:v>
                </c:pt>
                <c:pt idx="1747">
                  <c:v>61754.719295513394</c:v>
                </c:pt>
                <c:pt idx="1748">
                  <c:v>61158.054135831255</c:v>
                </c:pt>
                <c:pt idx="1749">
                  <c:v>60602.204288839013</c:v>
                </c:pt>
                <c:pt idx="1750">
                  <c:v>59945.621530931778</c:v>
                </c:pt>
                <c:pt idx="1751">
                  <c:v>58948.465078834728</c:v>
                </c:pt>
                <c:pt idx="1752">
                  <c:v>57804.224410789568</c:v>
                </c:pt>
                <c:pt idx="1753">
                  <c:v>56467.558745820337</c:v>
                </c:pt>
                <c:pt idx="1754">
                  <c:v>55246.362573492981</c:v>
                </c:pt>
                <c:pt idx="1755">
                  <c:v>54111.631976151613</c:v>
                </c:pt>
                <c:pt idx="1756">
                  <c:v>53155.239482523117</c:v>
                </c:pt>
                <c:pt idx="1757">
                  <c:v>52762.095814887485</c:v>
                </c:pt>
                <c:pt idx="1758">
                  <c:v>52539.912569767759</c:v>
                </c:pt>
                <c:pt idx="1759">
                  <c:v>52596.83063215782</c:v>
                </c:pt>
                <c:pt idx="1760">
                  <c:v>52981.245898232461</c:v>
                </c:pt>
                <c:pt idx="1761">
                  <c:v>53204.603046284778</c:v>
                </c:pt>
                <c:pt idx="1762">
                  <c:v>53871.633029334967</c:v>
                </c:pt>
                <c:pt idx="1763">
                  <c:v>54461.847659229665</c:v>
                </c:pt>
                <c:pt idx="1764">
                  <c:v>55381.256187434949</c:v>
                </c:pt>
                <c:pt idx="1765">
                  <c:v>56232.668656048969</c:v>
                </c:pt>
                <c:pt idx="1766">
                  <c:v>56873.648782666212</c:v>
                </c:pt>
                <c:pt idx="1767">
                  <c:v>57234.389493630006</c:v>
                </c:pt>
                <c:pt idx="1768">
                  <c:v>57551.758639310101</c:v>
                </c:pt>
                <c:pt idx="1769">
                  <c:v>57023.375615784746</c:v>
                </c:pt>
                <c:pt idx="1770">
                  <c:v>56563.342882987941</c:v>
                </c:pt>
                <c:pt idx="1771">
                  <c:v>55804.660847972395</c:v>
                </c:pt>
                <c:pt idx="1772">
                  <c:v>54836.719405190939</c:v>
                </c:pt>
                <c:pt idx="1773">
                  <c:v>53825.095221413452</c:v>
                </c:pt>
                <c:pt idx="1774">
                  <c:v>52825.290906352871</c:v>
                </c:pt>
                <c:pt idx="1775">
                  <c:v>51757.487074085708</c:v>
                </c:pt>
                <c:pt idx="1776">
                  <c:v>50809.615068268613</c:v>
                </c:pt>
                <c:pt idx="1777">
                  <c:v>50020.630177328036</c:v>
                </c:pt>
                <c:pt idx="1778">
                  <c:v>49585.932023438865</c:v>
                </c:pt>
                <c:pt idx="1779">
                  <c:v>49030.850232127232</c:v>
                </c:pt>
                <c:pt idx="1780">
                  <c:v>48567.444492076429</c:v>
                </c:pt>
                <c:pt idx="1781">
                  <c:v>48527.818304833774</c:v>
                </c:pt>
                <c:pt idx="1782">
                  <c:v>48684.335908582478</c:v>
                </c:pt>
                <c:pt idx="1783">
                  <c:v>48876.156122580542</c:v>
                </c:pt>
                <c:pt idx="1784">
                  <c:v>49155.123476923771</c:v>
                </c:pt>
                <c:pt idx="1785">
                  <c:v>49588.518268217806</c:v>
                </c:pt>
                <c:pt idx="1786">
                  <c:v>50169.400622111221</c:v>
                </c:pt>
                <c:pt idx="1787">
                  <c:v>50865.929285816303</c:v>
                </c:pt>
                <c:pt idx="1788">
                  <c:v>51368.21621045997</c:v>
                </c:pt>
                <c:pt idx="1789">
                  <c:v>51780.810359396142</c:v>
                </c:pt>
                <c:pt idx="1790">
                  <c:v>51705.975787928539</c:v>
                </c:pt>
                <c:pt idx="1791">
                  <c:v>51619.302321689123</c:v>
                </c:pt>
                <c:pt idx="1792">
                  <c:v>50842.970197894931</c:v>
                </c:pt>
                <c:pt idx="1793">
                  <c:v>50003.845870319419</c:v>
                </c:pt>
                <c:pt idx="1794">
                  <c:v>48905.888975256043</c:v>
                </c:pt>
                <c:pt idx="1795">
                  <c:v>47753.995647209456</c:v>
                </c:pt>
                <c:pt idx="1796">
                  <c:v>46556.653698378104</c:v>
                </c:pt>
                <c:pt idx="1797">
                  <c:v>45425.109372663006</c:v>
                </c:pt>
                <c:pt idx="1798">
                  <c:v>44547.933514008815</c:v>
                </c:pt>
                <c:pt idx="1799">
                  <c:v>43841.712950823014</c:v>
                </c:pt>
                <c:pt idx="1800">
                  <c:v>43279.170639544231</c:v>
                </c:pt>
                <c:pt idx="1801">
                  <c:v>42833.150044170936</c:v>
                </c:pt>
                <c:pt idx="1802">
                  <c:v>42631.18134674109</c:v>
                </c:pt>
                <c:pt idx="1803">
                  <c:v>42615.159026926071</c:v>
                </c:pt>
                <c:pt idx="1804">
                  <c:v>42640.201740240969</c:v>
                </c:pt>
                <c:pt idx="1805">
                  <c:v>42693.326135091622</c:v>
                </c:pt>
                <c:pt idx="1806">
                  <c:v>42630.023094492521</c:v>
                </c:pt>
                <c:pt idx="1807">
                  <c:v>42769.378050787345</c:v>
                </c:pt>
                <c:pt idx="1808">
                  <c:v>42938.360984834122</c:v>
                </c:pt>
                <c:pt idx="1809">
                  <c:v>43132.356724564066</c:v>
                </c:pt>
                <c:pt idx="1810">
                  <c:v>43169.342751473778</c:v>
                </c:pt>
                <c:pt idx="1811">
                  <c:v>43313.371272266675</c:v>
                </c:pt>
                <c:pt idx="1812">
                  <c:v>43336.084773035356</c:v>
                </c:pt>
                <c:pt idx="1813">
                  <c:v>43327.196031380532</c:v>
                </c:pt>
                <c:pt idx="1814">
                  <c:v>43440.913534417188</c:v>
                </c:pt>
                <c:pt idx="1815">
                  <c:v>43159.261848379785</c:v>
                </c:pt>
                <c:pt idx="1816">
                  <c:v>42893.53952268896</c:v>
                </c:pt>
                <c:pt idx="1817">
                  <c:v>42309.997665752293</c:v>
                </c:pt>
                <c:pt idx="1818">
                  <c:v>41461.871630532893</c:v>
                </c:pt>
                <c:pt idx="1819">
                  <c:v>40575.495789330322</c:v>
                </c:pt>
                <c:pt idx="1820">
                  <c:v>39489.461072136924</c:v>
                </c:pt>
                <c:pt idx="1821">
                  <c:v>38753.086447475536</c:v>
                </c:pt>
                <c:pt idx="1822">
                  <c:v>38108.518138155327</c:v>
                </c:pt>
                <c:pt idx="1823">
                  <c:v>37667.184956680583</c:v>
                </c:pt>
                <c:pt idx="1824">
                  <c:v>37407.823302824276</c:v>
                </c:pt>
                <c:pt idx="1825">
                  <c:v>37513.937338960626</c:v>
                </c:pt>
                <c:pt idx="1826">
                  <c:v>37700.29860839709</c:v>
                </c:pt>
                <c:pt idx="1827">
                  <c:v>38075.400480323689</c:v>
                </c:pt>
                <c:pt idx="1828">
                  <c:v>38208.910065497024</c:v>
                </c:pt>
                <c:pt idx="1829">
                  <c:v>38947.019659792226</c:v>
                </c:pt>
                <c:pt idx="1830">
                  <c:v>39201.543775503727</c:v>
                </c:pt>
                <c:pt idx="1831">
                  <c:v>39491.557259498928</c:v>
                </c:pt>
                <c:pt idx="1832">
                  <c:v>40013.716039436185</c:v>
                </c:pt>
                <c:pt idx="1833">
                  <c:v>40343.737783558674</c:v>
                </c:pt>
                <c:pt idx="1834">
                  <c:v>40678.140070081092</c:v>
                </c:pt>
                <c:pt idx="1835">
                  <c:v>40885.943765894845</c:v>
                </c:pt>
                <c:pt idx="1836">
                  <c:v>41170.300524344326</c:v>
                </c:pt>
                <c:pt idx="1837">
                  <c:v>41419.019727266663</c:v>
                </c:pt>
                <c:pt idx="1838">
                  <c:v>41586.150298526598</c:v>
                </c:pt>
                <c:pt idx="1839">
                  <c:v>41590.70626750122</c:v>
                </c:pt>
                <c:pt idx="1840">
                  <c:v>41595.034466024888</c:v>
                </c:pt>
                <c:pt idx="1841">
                  <c:v>41300.83176934834</c:v>
                </c:pt>
                <c:pt idx="1842">
                  <c:v>40773.466639046703</c:v>
                </c:pt>
                <c:pt idx="1843">
                  <c:v>40203.598876421544</c:v>
                </c:pt>
                <c:pt idx="1844">
                  <c:v>39546.776743800343</c:v>
                </c:pt>
                <c:pt idx="1845">
                  <c:v>38994.949141180485</c:v>
                </c:pt>
                <c:pt idx="1846">
                  <c:v>38405.713061374627</c:v>
                </c:pt>
                <c:pt idx="1847">
                  <c:v>38133.723578109086</c:v>
                </c:pt>
                <c:pt idx="1848">
                  <c:v>37817.699777652859</c:v>
                </c:pt>
                <c:pt idx="1849">
                  <c:v>37521.826089158872</c:v>
                </c:pt>
                <c:pt idx="1850">
                  <c:v>37299.882024334474</c:v>
                </c:pt>
                <c:pt idx="1851">
                  <c:v>37166.20008123255</c:v>
                </c:pt>
                <c:pt idx="1852">
                  <c:v>37204.961401689507</c:v>
                </c:pt>
                <c:pt idx="1853">
                  <c:v>37444.632069664112</c:v>
                </c:pt>
                <c:pt idx="1854">
                  <c:v>37794.475638533862</c:v>
                </c:pt>
                <c:pt idx="1855">
                  <c:v>37988.588146247719</c:v>
                </c:pt>
                <c:pt idx="1856">
                  <c:v>38263.183049284213</c:v>
                </c:pt>
                <c:pt idx="1857">
                  <c:v>38406.183913075191</c:v>
                </c:pt>
                <c:pt idx="1858">
                  <c:v>38477.11209389507</c:v>
                </c:pt>
                <c:pt idx="1859">
                  <c:v>38341.540968834459</c:v>
                </c:pt>
                <c:pt idx="1860">
                  <c:v>38163.828482867502</c:v>
                </c:pt>
                <c:pt idx="1861">
                  <c:v>37911.336760021724</c:v>
                </c:pt>
                <c:pt idx="1862">
                  <c:v>37447.644425294209</c:v>
                </c:pt>
                <c:pt idx="1863">
                  <c:v>36969.106610202107</c:v>
                </c:pt>
                <c:pt idx="1864">
                  <c:v>36365.411239524845</c:v>
                </c:pt>
                <c:pt idx="1865">
                  <c:v>35761.879546161617</c:v>
                </c:pt>
                <c:pt idx="1866">
                  <c:v>34995.774391976003</c:v>
                </c:pt>
                <c:pt idx="1867">
                  <c:v>34220.494616980184</c:v>
                </c:pt>
                <c:pt idx="1868">
                  <c:v>33516.145364545213</c:v>
                </c:pt>
                <c:pt idx="1869">
                  <c:v>32887.992830603042</c:v>
                </c:pt>
                <c:pt idx="1870">
                  <c:v>32245.002304758807</c:v>
                </c:pt>
                <c:pt idx="1871">
                  <c:v>31770.912567860174</c:v>
                </c:pt>
                <c:pt idx="1872">
                  <c:v>31341.09656636502</c:v>
                </c:pt>
                <c:pt idx="1873">
                  <c:v>31000.363850255217</c:v>
                </c:pt>
                <c:pt idx="1874">
                  <c:v>30652.95847865738</c:v>
                </c:pt>
                <c:pt idx="1875">
                  <c:v>30448.767186596648</c:v>
                </c:pt>
                <c:pt idx="1876">
                  <c:v>30244.772771931279</c:v>
                </c:pt>
                <c:pt idx="1877">
                  <c:v>30260.938171893369</c:v>
                </c:pt>
                <c:pt idx="1878">
                  <c:v>30252.459875566514</c:v>
                </c:pt>
                <c:pt idx="1879">
                  <c:v>30304.741943174315</c:v>
                </c:pt>
                <c:pt idx="1880">
                  <c:v>30380.645876081562</c:v>
                </c:pt>
                <c:pt idx="1881">
                  <c:v>30440.406385255785</c:v>
                </c:pt>
                <c:pt idx="1882">
                  <c:v>30394.871516465453</c:v>
                </c:pt>
                <c:pt idx="1883">
                  <c:v>30349.684461560126</c:v>
                </c:pt>
                <c:pt idx="1884">
                  <c:v>30181.508772956884</c:v>
                </c:pt>
                <c:pt idx="1885">
                  <c:v>29913.195977898937</c:v>
                </c:pt>
                <c:pt idx="1886">
                  <c:v>29473.641907850932</c:v>
                </c:pt>
                <c:pt idx="1887">
                  <c:v>29104.217084294774</c:v>
                </c:pt>
                <c:pt idx="1888">
                  <c:v>28654.33287020605</c:v>
                </c:pt>
                <c:pt idx="1889">
                  <c:v>28145.571364097985</c:v>
                </c:pt>
                <c:pt idx="1890">
                  <c:v>27675.51145822632</c:v>
                </c:pt>
                <c:pt idx="1891">
                  <c:v>27123.316700823056</c:v>
                </c:pt>
                <c:pt idx="1892">
                  <c:v>26586.641318438913</c:v>
                </c:pt>
                <c:pt idx="1893">
                  <c:v>26060.849465432948</c:v>
                </c:pt>
                <c:pt idx="1894">
                  <c:v>25600.817606470941</c:v>
                </c:pt>
                <c:pt idx="1895">
                  <c:v>25198.163656458757</c:v>
                </c:pt>
                <c:pt idx="1896">
                  <c:v>24737.177460728682</c:v>
                </c:pt>
                <c:pt idx="1897">
                  <c:v>24412.549194559066</c:v>
                </c:pt>
                <c:pt idx="1898">
                  <c:v>24075.403033990904</c:v>
                </c:pt>
                <c:pt idx="1899">
                  <c:v>23909.637161880393</c:v>
                </c:pt>
                <c:pt idx="1900">
                  <c:v>23629.754896608931</c:v>
                </c:pt>
                <c:pt idx="1901">
                  <c:v>23519.703982241444</c:v>
                </c:pt>
                <c:pt idx="1902">
                  <c:v>23421.458403171517</c:v>
                </c:pt>
                <c:pt idx="1903">
                  <c:v>23303.522845973672</c:v>
                </c:pt>
                <c:pt idx="1904">
                  <c:v>23123.842470204709</c:v>
                </c:pt>
                <c:pt idx="1905">
                  <c:v>23133.905164624746</c:v>
                </c:pt>
                <c:pt idx="1906">
                  <c:v>22968.31023979688</c:v>
                </c:pt>
                <c:pt idx="1907">
                  <c:v>22812.279911690504</c:v>
                </c:pt>
                <c:pt idx="1908">
                  <c:v>22661.346781293618</c:v>
                </c:pt>
                <c:pt idx="1909">
                  <c:v>22581.445967351534</c:v>
                </c:pt>
                <c:pt idx="1910">
                  <c:v>22471.946771528535</c:v>
                </c:pt>
                <c:pt idx="1911">
                  <c:v>22342.931972588158</c:v>
                </c:pt>
                <c:pt idx="1912">
                  <c:v>22182.777594751598</c:v>
                </c:pt>
                <c:pt idx="1913">
                  <c:v>21916.194228261797</c:v>
                </c:pt>
                <c:pt idx="1914">
                  <c:v>21643.105426234702</c:v>
                </c:pt>
                <c:pt idx="1915">
                  <c:v>21353.33748719217</c:v>
                </c:pt>
                <c:pt idx="1916">
                  <c:v>20911.487351722622</c:v>
                </c:pt>
                <c:pt idx="1917">
                  <c:v>20631.673590498063</c:v>
                </c:pt>
                <c:pt idx="1918">
                  <c:v>20300.889498185465</c:v>
                </c:pt>
                <c:pt idx="1919">
                  <c:v>19992.12962241449</c:v>
                </c:pt>
                <c:pt idx="1920">
                  <c:v>19596.616349938482</c:v>
                </c:pt>
                <c:pt idx="1921">
                  <c:v>19303.058364744327</c:v>
                </c:pt>
                <c:pt idx="1922">
                  <c:v>18960.674659280114</c:v>
                </c:pt>
                <c:pt idx="1923">
                  <c:v>18684.04471765659</c:v>
                </c:pt>
                <c:pt idx="1924">
                  <c:v>18316.312817385551</c:v>
                </c:pt>
                <c:pt idx="1925">
                  <c:v>17998.242507334842</c:v>
                </c:pt>
                <c:pt idx="1926">
                  <c:v>17678.432304881848</c:v>
                </c:pt>
                <c:pt idx="1927">
                  <c:v>17413.994403546632</c:v>
                </c:pt>
                <c:pt idx="1928">
                  <c:v>17278.69090340042</c:v>
                </c:pt>
                <c:pt idx="1929">
                  <c:v>16978.931067338446</c:v>
                </c:pt>
                <c:pt idx="1930">
                  <c:v>16802.31596785603</c:v>
                </c:pt>
                <c:pt idx="1931">
                  <c:v>16639.140344066109</c:v>
                </c:pt>
                <c:pt idx="1932">
                  <c:v>16505.234846910913</c:v>
                </c:pt>
                <c:pt idx="1933">
                  <c:v>16423.467788679856</c:v>
                </c:pt>
                <c:pt idx="1934">
                  <c:v>16265.196263991316</c:v>
                </c:pt>
                <c:pt idx="1935">
                  <c:v>16147.11150258027</c:v>
                </c:pt>
                <c:pt idx="1936">
                  <c:v>16098.021568648286</c:v>
                </c:pt>
                <c:pt idx="1937">
                  <c:v>15991.149079489614</c:v>
                </c:pt>
                <c:pt idx="1938">
                  <c:v>15879.145495870003</c:v>
                </c:pt>
                <c:pt idx="1939">
                  <c:v>15783.470015334979</c:v>
                </c:pt>
                <c:pt idx="1940">
                  <c:v>15659.648771173332</c:v>
                </c:pt>
                <c:pt idx="1941">
                  <c:v>15528.944302447613</c:v>
                </c:pt>
                <c:pt idx="1942">
                  <c:v>15358.153294895816</c:v>
                </c:pt>
                <c:pt idx="1943">
                  <c:v>15217.769607303819</c:v>
                </c:pt>
                <c:pt idx="1944">
                  <c:v>14994.448919549919</c:v>
                </c:pt>
                <c:pt idx="1945">
                  <c:v>14784.602550220194</c:v>
                </c:pt>
                <c:pt idx="1946">
                  <c:v>14508.972363425259</c:v>
                </c:pt>
                <c:pt idx="1947">
                  <c:v>14276.600629791858</c:v>
                </c:pt>
                <c:pt idx="1948">
                  <c:v>14024.892747886117</c:v>
                </c:pt>
                <c:pt idx="1949">
                  <c:v>13812.170012897119</c:v>
                </c:pt>
                <c:pt idx="1950">
                  <c:v>13540.322710666664</c:v>
                </c:pt>
                <c:pt idx="1951">
                  <c:v>13353.35521274466</c:v>
                </c:pt>
                <c:pt idx="1952">
                  <c:v>13151.705802078543</c:v>
                </c:pt>
                <c:pt idx="1953">
                  <c:v>12929.402840240233</c:v>
                </c:pt>
                <c:pt idx="1954">
                  <c:v>12777.165781347032</c:v>
                </c:pt>
                <c:pt idx="1955">
                  <c:v>12641.118272407464</c:v>
                </c:pt>
                <c:pt idx="1956">
                  <c:v>12503.520127535006</c:v>
                </c:pt>
                <c:pt idx="1957">
                  <c:v>12412.455350865206</c:v>
                </c:pt>
                <c:pt idx="1958">
                  <c:v>12257.527230266138</c:v>
                </c:pt>
                <c:pt idx="1959">
                  <c:v>12219.700296792358</c:v>
                </c:pt>
                <c:pt idx="1960">
                  <c:v>12109.84978618372</c:v>
                </c:pt>
                <c:pt idx="1961">
                  <c:v>12058.575712164058</c:v>
                </c:pt>
                <c:pt idx="1962">
                  <c:v>12033.540452367568</c:v>
                </c:pt>
                <c:pt idx="1963">
                  <c:v>11921.489878597869</c:v>
                </c:pt>
                <c:pt idx="1964">
                  <c:v>11881.105154414427</c:v>
                </c:pt>
                <c:pt idx="1965">
                  <c:v>11843.8424109551</c:v>
                </c:pt>
                <c:pt idx="1966">
                  <c:v>11747.729459157765</c:v>
                </c:pt>
                <c:pt idx="1967">
                  <c:v>11700.226745507101</c:v>
                </c:pt>
                <c:pt idx="1968">
                  <c:v>11626.482281704386</c:v>
                </c:pt>
                <c:pt idx="1969">
                  <c:v>11463.56091665914</c:v>
                </c:pt>
                <c:pt idx="1970">
                  <c:v>11377.355148297425</c:v>
                </c:pt>
                <c:pt idx="1971">
                  <c:v>11201.243680185606</c:v>
                </c:pt>
                <c:pt idx="1972">
                  <c:v>11083.722717546283</c:v>
                </c:pt>
                <c:pt idx="1973">
                  <c:v>10856.284238884864</c:v>
                </c:pt>
                <c:pt idx="1974">
                  <c:v>10639.655730437757</c:v>
                </c:pt>
                <c:pt idx="1975">
                  <c:v>10431.19692776211</c:v>
                </c:pt>
                <c:pt idx="1976">
                  <c:v>10254.53392880263</c:v>
                </c:pt>
                <c:pt idx="1977">
                  <c:v>10061.446877372142</c:v>
                </c:pt>
                <c:pt idx="1978">
                  <c:v>9950.7089134643757</c:v>
                </c:pt>
                <c:pt idx="1979">
                  <c:v>9766.3250833963393</c:v>
                </c:pt>
                <c:pt idx="1980">
                  <c:v>9646.8299060746558</c:v>
                </c:pt>
                <c:pt idx="1981">
                  <c:v>9514.4512891899813</c:v>
                </c:pt>
                <c:pt idx="1982">
                  <c:v>9404.0691611188795</c:v>
                </c:pt>
                <c:pt idx="1983">
                  <c:v>9279.8377348449085</c:v>
                </c:pt>
                <c:pt idx="1984">
                  <c:v>9237.5188705780747</c:v>
                </c:pt>
                <c:pt idx="1985">
                  <c:v>9118.72851891354</c:v>
                </c:pt>
                <c:pt idx="1986">
                  <c:v>9027.4721036718875</c:v>
                </c:pt>
                <c:pt idx="1987">
                  <c:v>8951.2066331402857</c:v>
                </c:pt>
                <c:pt idx="1988">
                  <c:v>8916.5718451990415</c:v>
                </c:pt>
                <c:pt idx="1989">
                  <c:v>8848.969282629907</c:v>
                </c:pt>
                <c:pt idx="1990">
                  <c:v>8813.4372958096919</c:v>
                </c:pt>
                <c:pt idx="1991">
                  <c:v>8782.9176206184711</c:v>
                </c:pt>
                <c:pt idx="1992">
                  <c:v>8722.52907154286</c:v>
                </c:pt>
                <c:pt idx="1993">
                  <c:v>8537.6289237049514</c:v>
                </c:pt>
                <c:pt idx="1994">
                  <c:v>8601.3414301167468</c:v>
                </c:pt>
                <c:pt idx="1995">
                  <c:v>8526.9742995321358</c:v>
                </c:pt>
                <c:pt idx="1996">
                  <c:v>8466.5936058457974</c:v>
                </c:pt>
                <c:pt idx="1997">
                  <c:v>8350.2987580688095</c:v>
                </c:pt>
                <c:pt idx="1998">
                  <c:v>8210.5736148021369</c:v>
                </c:pt>
                <c:pt idx="1999">
                  <c:v>8090.963736164148</c:v>
                </c:pt>
                <c:pt idx="2000">
                  <c:v>7958.5779772577944</c:v>
                </c:pt>
                <c:pt idx="2001">
                  <c:v>7774.2921872672541</c:v>
                </c:pt>
                <c:pt idx="2002">
                  <c:v>7607.8759243371833</c:v>
                </c:pt>
                <c:pt idx="2003">
                  <c:v>7470.9732546261648</c:v>
                </c:pt>
                <c:pt idx="2004">
                  <c:v>7328.1039294061993</c:v>
                </c:pt>
                <c:pt idx="2005">
                  <c:v>7159.0361427729058</c:v>
                </c:pt>
                <c:pt idx="2006">
                  <c:v>6983.1398163739668</c:v>
                </c:pt>
                <c:pt idx="2007">
                  <c:v>6905.1608994827147</c:v>
                </c:pt>
                <c:pt idx="2008">
                  <c:v>6768.6231688391254</c:v>
                </c:pt>
                <c:pt idx="2009">
                  <c:v>6698.0855064149036</c:v>
                </c:pt>
                <c:pt idx="2010">
                  <c:v>6599.5014660872184</c:v>
                </c:pt>
                <c:pt idx="2011">
                  <c:v>6497.1272200417152</c:v>
                </c:pt>
                <c:pt idx="2012">
                  <c:v>6453.5433024860222</c:v>
                </c:pt>
                <c:pt idx="2013">
                  <c:v>6373.2636464076768</c:v>
                </c:pt>
                <c:pt idx="2014">
                  <c:v>6333.1077798634751</c:v>
                </c:pt>
                <c:pt idx="2015">
                  <c:v>6223.8704662520431</c:v>
                </c:pt>
                <c:pt idx="2016">
                  <c:v>6190.8353331775033</c:v>
                </c:pt>
                <c:pt idx="2017">
                  <c:v>6134.2802891355977</c:v>
                </c:pt>
                <c:pt idx="2018">
                  <c:v>6089.4692356754813</c:v>
                </c:pt>
                <c:pt idx="2019">
                  <c:v>6012.8556435689616</c:v>
                </c:pt>
                <c:pt idx="2020">
                  <c:v>5983.0322316917882</c:v>
                </c:pt>
                <c:pt idx="2021">
                  <c:v>5899.5176629604775</c:v>
                </c:pt>
                <c:pt idx="2022">
                  <c:v>5821.7926353080647</c:v>
                </c:pt>
                <c:pt idx="2023">
                  <c:v>5694.0552787676161</c:v>
                </c:pt>
                <c:pt idx="2024">
                  <c:v>5498.9120623951412</c:v>
                </c:pt>
                <c:pt idx="2025">
                  <c:v>5381.0440931027015</c:v>
                </c:pt>
                <c:pt idx="2026">
                  <c:v>5231.1466877349339</c:v>
                </c:pt>
                <c:pt idx="2027">
                  <c:v>5097.8664758497225</c:v>
                </c:pt>
                <c:pt idx="2028">
                  <c:v>4981.6680408489001</c:v>
                </c:pt>
                <c:pt idx="2029">
                  <c:v>4861.4965179629435</c:v>
                </c:pt>
                <c:pt idx="2030">
                  <c:v>4744.3033198975181</c:v>
                </c:pt>
                <c:pt idx="2031">
                  <c:v>4698.3044878993151</c:v>
                </c:pt>
                <c:pt idx="2032">
                  <c:v>4632.7822695378354</c:v>
                </c:pt>
                <c:pt idx="2033">
                  <c:v>4481.6364254928994</c:v>
                </c:pt>
                <c:pt idx="2034">
                  <c:v>4585.2206964449151</c:v>
                </c:pt>
                <c:pt idx="2035">
                  <c:v>4410.9892226472848</c:v>
                </c:pt>
                <c:pt idx="2036">
                  <c:v>4387.5869687325448</c:v>
                </c:pt>
                <c:pt idx="2037">
                  <c:v>4329.0179950704996</c:v>
                </c:pt>
                <c:pt idx="2038">
                  <c:v>4286.8307193459823</c:v>
                </c:pt>
                <c:pt idx="2039">
                  <c:v>4181.6947261546757</c:v>
                </c:pt>
                <c:pt idx="2040">
                  <c:v>4101.4943402770687</c:v>
                </c:pt>
                <c:pt idx="2041">
                  <c:v>3989.0773474086573</c:v>
                </c:pt>
                <c:pt idx="2042">
                  <c:v>3830.2711355789706</c:v>
                </c:pt>
                <c:pt idx="2043">
                  <c:v>3711.3291381636409</c:v>
                </c:pt>
                <c:pt idx="2044">
                  <c:v>3584.6789261238005</c:v>
                </c:pt>
                <c:pt idx="2045">
                  <c:v>3507.0604185084662</c:v>
                </c:pt>
                <c:pt idx="2046">
                  <c:v>3433.5212110337561</c:v>
                </c:pt>
                <c:pt idx="2047">
                  <c:v>3369.3344611300181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-2.1320657911409302E-2</c:v>
                </c:pt>
                <c:pt idx="1">
                  <c:v>-0.50040183526656712</c:v>
                </c:pt>
                <c:pt idx="2">
                  <c:v>0.2758104763996978</c:v>
                </c:pt>
                <c:pt idx="3">
                  <c:v>1.5272952138590812E-2</c:v>
                </c:pt>
                <c:pt idx="4">
                  <c:v>-7.6644235984543485</c:v>
                </c:pt>
                <c:pt idx="5">
                  <c:v>-3.6467270870756749</c:v>
                </c:pt>
                <c:pt idx="6">
                  <c:v>13.710164345662918</c:v>
                </c:pt>
                <c:pt idx="7">
                  <c:v>5.8177534411522629</c:v>
                </c:pt>
                <c:pt idx="8">
                  <c:v>6.0549774976892081</c:v>
                </c:pt>
                <c:pt idx="9">
                  <c:v>2.6969339945077877</c:v>
                </c:pt>
                <c:pt idx="10">
                  <c:v>-3.1273636406799028</c:v>
                </c:pt>
                <c:pt idx="11">
                  <c:v>17.903538920479491</c:v>
                </c:pt>
                <c:pt idx="12">
                  <c:v>-2.476079862665415</c:v>
                </c:pt>
                <c:pt idx="13">
                  <c:v>0.58865992191323357</c:v>
                </c:pt>
                <c:pt idx="14">
                  <c:v>0.62827213286584538</c:v>
                </c:pt>
                <c:pt idx="15">
                  <c:v>0.65585940969651801</c:v>
                </c:pt>
                <c:pt idx="16">
                  <c:v>-0.50360031622483348</c:v>
                </c:pt>
                <c:pt idx="17">
                  <c:v>2.6660170909028125</c:v>
                </c:pt>
                <c:pt idx="18">
                  <c:v>-2.5557027139023489</c:v>
                </c:pt>
                <c:pt idx="19">
                  <c:v>-0.88967084736708557</c:v>
                </c:pt>
                <c:pt idx="20">
                  <c:v>7.5510974241773283</c:v>
                </c:pt>
                <c:pt idx="21">
                  <c:v>-1.6599639064344274</c:v>
                </c:pt>
                <c:pt idx="22">
                  <c:v>4.4946549545324501</c:v>
                </c:pt>
                <c:pt idx="23">
                  <c:v>2.945103086218694</c:v>
                </c:pt>
                <c:pt idx="24">
                  <c:v>-6.0383809752332809</c:v>
                </c:pt>
                <c:pt idx="25">
                  <c:v>-0.56382438615082719</c:v>
                </c:pt>
                <c:pt idx="26">
                  <c:v>-11.186676565722905</c:v>
                </c:pt>
                <c:pt idx="27">
                  <c:v>-8.6881059387673076</c:v>
                </c:pt>
                <c:pt idx="28">
                  <c:v>-3.2729813330628303</c:v>
                </c:pt>
                <c:pt idx="29">
                  <c:v>-9.8194876366503649</c:v>
                </c:pt>
                <c:pt idx="30">
                  <c:v>1.773159898225515</c:v>
                </c:pt>
                <c:pt idx="31">
                  <c:v>-0.36508848932055571</c:v>
                </c:pt>
                <c:pt idx="32">
                  <c:v>2.6406991020630244</c:v>
                </c:pt>
                <c:pt idx="33">
                  <c:v>5.0375039714787135</c:v>
                </c:pt>
                <c:pt idx="34">
                  <c:v>-1.7184173525287179</c:v>
                </c:pt>
                <c:pt idx="35">
                  <c:v>-1.9139844659544565</c:v>
                </c:pt>
                <c:pt idx="36">
                  <c:v>1.5267100190672522</c:v>
                </c:pt>
                <c:pt idx="37">
                  <c:v>2.3475888064858168</c:v>
                </c:pt>
                <c:pt idx="38">
                  <c:v>-3.668053383749907</c:v>
                </c:pt>
                <c:pt idx="39">
                  <c:v>3.1277831428183163</c:v>
                </c:pt>
                <c:pt idx="40">
                  <c:v>-11.497146599473638</c:v>
                </c:pt>
                <c:pt idx="41">
                  <c:v>-2.5518446197810363</c:v>
                </c:pt>
                <c:pt idx="42">
                  <c:v>-2.5222835819126317</c:v>
                </c:pt>
                <c:pt idx="43">
                  <c:v>6.8690874341124299</c:v>
                </c:pt>
                <c:pt idx="44">
                  <c:v>7.2134375632417118</c:v>
                </c:pt>
                <c:pt idx="45">
                  <c:v>2.2875174543954131</c:v>
                </c:pt>
                <c:pt idx="46">
                  <c:v>-1.8498002099478867</c:v>
                </c:pt>
                <c:pt idx="47">
                  <c:v>-5.8561469746351804</c:v>
                </c:pt>
                <c:pt idx="48">
                  <c:v>0.8308249856362977</c:v>
                </c:pt>
                <c:pt idx="49">
                  <c:v>-1.1555095184643847</c:v>
                </c:pt>
                <c:pt idx="50">
                  <c:v>-1.5596340150399328</c:v>
                </c:pt>
                <c:pt idx="51">
                  <c:v>0.81215723994739619</c:v>
                </c:pt>
                <c:pt idx="52">
                  <c:v>-1.6883723958231371</c:v>
                </c:pt>
                <c:pt idx="53">
                  <c:v>-0.98499932385578859</c:v>
                </c:pt>
                <c:pt idx="54">
                  <c:v>-1.4330032491458269</c:v>
                </c:pt>
                <c:pt idx="55">
                  <c:v>5.2219126332124688</c:v>
                </c:pt>
                <c:pt idx="56">
                  <c:v>3.6285057432304484</c:v>
                </c:pt>
                <c:pt idx="57">
                  <c:v>4.4640908079402379</c:v>
                </c:pt>
                <c:pt idx="58">
                  <c:v>8.4246245466552523</c:v>
                </c:pt>
                <c:pt idx="59">
                  <c:v>-4.4939718983134753</c:v>
                </c:pt>
                <c:pt idx="60">
                  <c:v>6.8051982970545168</c:v>
                </c:pt>
                <c:pt idx="61">
                  <c:v>4.2043835764803816</c:v>
                </c:pt>
                <c:pt idx="62">
                  <c:v>6.0913504429747718</c:v>
                </c:pt>
                <c:pt idx="63">
                  <c:v>0.20443434306963582</c:v>
                </c:pt>
                <c:pt idx="64">
                  <c:v>0.18779186585135221</c:v>
                </c:pt>
                <c:pt idx="65">
                  <c:v>6.0791727650423013</c:v>
                </c:pt>
                <c:pt idx="66">
                  <c:v>-2.3612879500316808</c:v>
                </c:pt>
                <c:pt idx="67">
                  <c:v>2.488262119343517</c:v>
                </c:pt>
                <c:pt idx="68">
                  <c:v>6.0956790021537586</c:v>
                </c:pt>
                <c:pt idx="69">
                  <c:v>0.46795901736425094</c:v>
                </c:pt>
                <c:pt idx="70">
                  <c:v>8.6626405270512237</c:v>
                </c:pt>
                <c:pt idx="71">
                  <c:v>0.14191540393557034</c:v>
                </c:pt>
                <c:pt idx="72">
                  <c:v>7.1032869476167093</c:v>
                </c:pt>
                <c:pt idx="73">
                  <c:v>0.73226644346857483</c:v>
                </c:pt>
                <c:pt idx="74">
                  <c:v>-2.8408386855807635</c:v>
                </c:pt>
                <c:pt idx="75">
                  <c:v>7.98173980502213</c:v>
                </c:pt>
                <c:pt idx="76">
                  <c:v>1.4246413198439427</c:v>
                </c:pt>
                <c:pt idx="77">
                  <c:v>-5.7576804152866998</c:v>
                </c:pt>
                <c:pt idx="78">
                  <c:v>4.3368572782422348</c:v>
                </c:pt>
                <c:pt idx="79">
                  <c:v>3.6646622295060638</c:v>
                </c:pt>
                <c:pt idx="80">
                  <c:v>-4.9140497332078894</c:v>
                </c:pt>
                <c:pt idx="81">
                  <c:v>-3.162705882273201</c:v>
                </c:pt>
                <c:pt idx="82">
                  <c:v>7.4068707153534774</c:v>
                </c:pt>
                <c:pt idx="83">
                  <c:v>-2.1987503519095526</c:v>
                </c:pt>
                <c:pt idx="84">
                  <c:v>3.3147201501761856</c:v>
                </c:pt>
                <c:pt idx="85">
                  <c:v>1.488330646848226</c:v>
                </c:pt>
                <c:pt idx="86">
                  <c:v>2.5330395866865274</c:v>
                </c:pt>
                <c:pt idx="87">
                  <c:v>-3.5250377861995617</c:v>
                </c:pt>
                <c:pt idx="88">
                  <c:v>4.469131454939486</c:v>
                </c:pt>
                <c:pt idx="89">
                  <c:v>3.7722930795612797</c:v>
                </c:pt>
                <c:pt idx="90">
                  <c:v>-5.2934447733335901</c:v>
                </c:pt>
                <c:pt idx="91">
                  <c:v>-2.5682612187578115</c:v>
                </c:pt>
                <c:pt idx="92">
                  <c:v>-5.4829441082064818</c:v>
                </c:pt>
                <c:pt idx="93">
                  <c:v>-3.5736285962155989</c:v>
                </c:pt>
                <c:pt idx="94">
                  <c:v>-0.38157751498857806</c:v>
                </c:pt>
                <c:pt idx="95">
                  <c:v>-2.9221897175182221</c:v>
                </c:pt>
                <c:pt idx="96">
                  <c:v>-12.412759204256986</c:v>
                </c:pt>
                <c:pt idx="97">
                  <c:v>1.8954171108359787</c:v>
                </c:pt>
                <c:pt idx="98">
                  <c:v>-5.2507382428864844</c:v>
                </c:pt>
                <c:pt idx="99">
                  <c:v>1.1519902217090134</c:v>
                </c:pt>
                <c:pt idx="100">
                  <c:v>4.4395275241822105</c:v>
                </c:pt>
                <c:pt idx="101">
                  <c:v>4.4993996312899753</c:v>
                </c:pt>
                <c:pt idx="102">
                  <c:v>3.1469372838843697</c:v>
                </c:pt>
                <c:pt idx="103">
                  <c:v>-9.315652631402088</c:v>
                </c:pt>
                <c:pt idx="104">
                  <c:v>12.410946568151076</c:v>
                </c:pt>
                <c:pt idx="105">
                  <c:v>-3.9889845115696403</c:v>
                </c:pt>
                <c:pt idx="106">
                  <c:v>10.352955594727405</c:v>
                </c:pt>
                <c:pt idx="107">
                  <c:v>-3.6487467010590535</c:v>
                </c:pt>
                <c:pt idx="108">
                  <c:v>4.2440769393351161</c:v>
                </c:pt>
                <c:pt idx="109">
                  <c:v>-7.7213159322157026</c:v>
                </c:pt>
                <c:pt idx="110">
                  <c:v>-2.7574917962201653</c:v>
                </c:pt>
                <c:pt idx="111">
                  <c:v>-6.6320040597490788</c:v>
                </c:pt>
                <c:pt idx="112">
                  <c:v>-6.081840483152348</c:v>
                </c:pt>
                <c:pt idx="113">
                  <c:v>3.6801055252259971</c:v>
                </c:pt>
                <c:pt idx="114">
                  <c:v>7.4897281704147645</c:v>
                </c:pt>
                <c:pt idx="115">
                  <c:v>6.0384228463751697</c:v>
                </c:pt>
                <c:pt idx="116">
                  <c:v>4.597012745922882</c:v>
                </c:pt>
                <c:pt idx="117">
                  <c:v>-6.9571829928806324</c:v>
                </c:pt>
                <c:pt idx="118">
                  <c:v>7.864805816848218</c:v>
                </c:pt>
                <c:pt idx="119">
                  <c:v>9.5502177110533921</c:v>
                </c:pt>
                <c:pt idx="120">
                  <c:v>2.6381329898263175</c:v>
                </c:pt>
                <c:pt idx="121">
                  <c:v>-0.23836646530071448</c:v>
                </c:pt>
                <c:pt idx="122">
                  <c:v>3.3113441193203812</c:v>
                </c:pt>
                <c:pt idx="123">
                  <c:v>5.3866306913110407</c:v>
                </c:pt>
                <c:pt idx="124">
                  <c:v>3.7401135893842934</c:v>
                </c:pt>
                <c:pt idx="125">
                  <c:v>3.831165704061732</c:v>
                </c:pt>
                <c:pt idx="126">
                  <c:v>5.5138478824140975</c:v>
                </c:pt>
                <c:pt idx="127">
                  <c:v>9.6110315642623618</c:v>
                </c:pt>
                <c:pt idx="128">
                  <c:v>-2.0985349491355123</c:v>
                </c:pt>
                <c:pt idx="129">
                  <c:v>10.466280571975631</c:v>
                </c:pt>
                <c:pt idx="130">
                  <c:v>-0.37350357004891066</c:v>
                </c:pt>
                <c:pt idx="131">
                  <c:v>4.0142224674609679</c:v>
                </c:pt>
                <c:pt idx="132">
                  <c:v>2.8999286888049483</c:v>
                </c:pt>
                <c:pt idx="133">
                  <c:v>11.158284680876989</c:v>
                </c:pt>
                <c:pt idx="134">
                  <c:v>7.0238575022806344</c:v>
                </c:pt>
                <c:pt idx="135">
                  <c:v>12.197733667160094</c:v>
                </c:pt>
                <c:pt idx="136">
                  <c:v>11.427777835721599</c:v>
                </c:pt>
                <c:pt idx="137">
                  <c:v>9.0496426015124598</c:v>
                </c:pt>
                <c:pt idx="138">
                  <c:v>7.9765686444178527</c:v>
                </c:pt>
                <c:pt idx="139">
                  <c:v>8.0483937651971473</c:v>
                </c:pt>
                <c:pt idx="140">
                  <c:v>7.7356723660067814</c:v>
                </c:pt>
                <c:pt idx="141">
                  <c:v>-0.6084575867958506</c:v>
                </c:pt>
                <c:pt idx="142">
                  <c:v>9.1860912040172593</c:v>
                </c:pt>
                <c:pt idx="143">
                  <c:v>16.852211831713191</c:v>
                </c:pt>
                <c:pt idx="144">
                  <c:v>8.6039355982605912</c:v>
                </c:pt>
                <c:pt idx="145">
                  <c:v>3.7051810571036299</c:v>
                </c:pt>
                <c:pt idx="146">
                  <c:v>10.263493099634672</c:v>
                </c:pt>
                <c:pt idx="147">
                  <c:v>14.745943275882269</c:v>
                </c:pt>
                <c:pt idx="148">
                  <c:v>21.636792268807085</c:v>
                </c:pt>
                <c:pt idx="149">
                  <c:v>15.406252705274653</c:v>
                </c:pt>
                <c:pt idx="150">
                  <c:v>7.0454684653086588</c:v>
                </c:pt>
                <c:pt idx="151">
                  <c:v>10.670808585808345</c:v>
                </c:pt>
                <c:pt idx="152">
                  <c:v>5.1714009946628039</c:v>
                </c:pt>
                <c:pt idx="153">
                  <c:v>1.0650608359917442</c:v>
                </c:pt>
                <c:pt idx="154">
                  <c:v>8.9897327001716576</c:v>
                </c:pt>
                <c:pt idx="155">
                  <c:v>19.890803819426878</c:v>
                </c:pt>
                <c:pt idx="156">
                  <c:v>4.5631838294330578</c:v>
                </c:pt>
                <c:pt idx="157">
                  <c:v>19.303832760789078</c:v>
                </c:pt>
                <c:pt idx="158">
                  <c:v>14.283774591791087</c:v>
                </c:pt>
                <c:pt idx="159">
                  <c:v>18.545991995897452</c:v>
                </c:pt>
                <c:pt idx="160">
                  <c:v>13.895320580865416</c:v>
                </c:pt>
                <c:pt idx="161">
                  <c:v>22.619468398593824</c:v>
                </c:pt>
                <c:pt idx="162">
                  <c:v>14.98374287329284</c:v>
                </c:pt>
                <c:pt idx="163">
                  <c:v>26.127955129424492</c:v>
                </c:pt>
                <c:pt idx="164">
                  <c:v>18.064328636963467</c:v>
                </c:pt>
                <c:pt idx="165">
                  <c:v>9.3136033064087655</c:v>
                </c:pt>
                <c:pt idx="166">
                  <c:v>19.646306272279219</c:v>
                </c:pt>
                <c:pt idx="167">
                  <c:v>13.596525258586155</c:v>
                </c:pt>
                <c:pt idx="168">
                  <c:v>17.147519135997243</c:v>
                </c:pt>
                <c:pt idx="169">
                  <c:v>25.787875954812421</c:v>
                </c:pt>
                <c:pt idx="170">
                  <c:v>20.282493124039206</c:v>
                </c:pt>
                <c:pt idx="171">
                  <c:v>23.007694662133531</c:v>
                </c:pt>
                <c:pt idx="172">
                  <c:v>16.335212943354293</c:v>
                </c:pt>
                <c:pt idx="173">
                  <c:v>22.827019768623472</c:v>
                </c:pt>
                <c:pt idx="174">
                  <c:v>21.800615103336725</c:v>
                </c:pt>
                <c:pt idx="175">
                  <c:v>29.613898961262635</c:v>
                </c:pt>
                <c:pt idx="176">
                  <c:v>14.603254966796726</c:v>
                </c:pt>
                <c:pt idx="177">
                  <c:v>31.804010037057651</c:v>
                </c:pt>
                <c:pt idx="178">
                  <c:v>35.979426405108029</c:v>
                </c:pt>
                <c:pt idx="179">
                  <c:v>28.418999039905714</c:v>
                </c:pt>
                <c:pt idx="180">
                  <c:v>21.246213163314223</c:v>
                </c:pt>
                <c:pt idx="181">
                  <c:v>27.084417451330296</c:v>
                </c:pt>
                <c:pt idx="182">
                  <c:v>29.016488398526462</c:v>
                </c:pt>
                <c:pt idx="183">
                  <c:v>24.803613985935669</c:v>
                </c:pt>
                <c:pt idx="184">
                  <c:v>33.761653100088438</c:v>
                </c:pt>
                <c:pt idx="185">
                  <c:v>26.574896573819728</c:v>
                </c:pt>
                <c:pt idx="186">
                  <c:v>41.812369687990156</c:v>
                </c:pt>
                <c:pt idx="187">
                  <c:v>36.733595058377716</c:v>
                </c:pt>
                <c:pt idx="188">
                  <c:v>29.963430353509011</c:v>
                </c:pt>
                <c:pt idx="189">
                  <c:v>32.722859634281633</c:v>
                </c:pt>
                <c:pt idx="190">
                  <c:v>33.112587341977985</c:v>
                </c:pt>
                <c:pt idx="191">
                  <c:v>35.632706362278384</c:v>
                </c:pt>
                <c:pt idx="192">
                  <c:v>38.744546423720976</c:v>
                </c:pt>
                <c:pt idx="193">
                  <c:v>36.796124116692454</c:v>
                </c:pt>
                <c:pt idx="194">
                  <c:v>44.074231850971159</c:v>
                </c:pt>
                <c:pt idx="195">
                  <c:v>35.1948585481137</c:v>
                </c:pt>
                <c:pt idx="196">
                  <c:v>45.958391205144324</c:v>
                </c:pt>
                <c:pt idx="197">
                  <c:v>39.139965442596122</c:v>
                </c:pt>
                <c:pt idx="198">
                  <c:v>42.137769600057709</c:v>
                </c:pt>
                <c:pt idx="199">
                  <c:v>42.151309636892904</c:v>
                </c:pt>
                <c:pt idx="200">
                  <c:v>39.190535366923029</c:v>
                </c:pt>
                <c:pt idx="201">
                  <c:v>50.085465088295336</c:v>
                </c:pt>
                <c:pt idx="202">
                  <c:v>46.7145043723404</c:v>
                </c:pt>
                <c:pt idx="203">
                  <c:v>56.587646506134945</c:v>
                </c:pt>
                <c:pt idx="204">
                  <c:v>54.334144179065277</c:v>
                </c:pt>
                <c:pt idx="205">
                  <c:v>53.059568020751215</c:v>
                </c:pt>
                <c:pt idx="206">
                  <c:v>53.159491562252754</c:v>
                </c:pt>
                <c:pt idx="207">
                  <c:v>59.977917228395484</c:v>
                </c:pt>
                <c:pt idx="208">
                  <c:v>58.606301713494588</c:v>
                </c:pt>
                <c:pt idx="209">
                  <c:v>66.932778215075814</c:v>
                </c:pt>
                <c:pt idx="210">
                  <c:v>65.327618743402013</c:v>
                </c:pt>
                <c:pt idx="211">
                  <c:v>67.434099243721448</c:v>
                </c:pt>
                <c:pt idx="212">
                  <c:v>67.817918090709838</c:v>
                </c:pt>
                <c:pt idx="213">
                  <c:v>73.491224533130833</c:v>
                </c:pt>
                <c:pt idx="214">
                  <c:v>72.878193784227221</c:v>
                </c:pt>
                <c:pt idx="215">
                  <c:v>73.900975592486475</c:v>
                </c:pt>
                <c:pt idx="216">
                  <c:v>74.854188369614235</c:v>
                </c:pt>
                <c:pt idx="217">
                  <c:v>84.497885027585653</c:v>
                </c:pt>
                <c:pt idx="218">
                  <c:v>84.160097010124161</c:v>
                </c:pt>
                <c:pt idx="219">
                  <c:v>79.33914649393131</c:v>
                </c:pt>
                <c:pt idx="220">
                  <c:v>84.015368813745965</c:v>
                </c:pt>
                <c:pt idx="221">
                  <c:v>89.978418677363095</c:v>
                </c:pt>
                <c:pt idx="222">
                  <c:v>92.225296728584567</c:v>
                </c:pt>
                <c:pt idx="223">
                  <c:v>94.085479240531356</c:v>
                </c:pt>
                <c:pt idx="224">
                  <c:v>101.9105104396051</c:v>
                </c:pt>
                <c:pt idx="225">
                  <c:v>98.775385411979187</c:v>
                </c:pt>
                <c:pt idx="226">
                  <c:v>102.49551904400028</c:v>
                </c:pt>
                <c:pt idx="227">
                  <c:v>105.17545055025647</c:v>
                </c:pt>
                <c:pt idx="228">
                  <c:v>109.47287358033617</c:v>
                </c:pt>
                <c:pt idx="229">
                  <c:v>112.37719937452738</c:v>
                </c:pt>
                <c:pt idx="230">
                  <c:v>113.24805356385241</c:v>
                </c:pt>
                <c:pt idx="231">
                  <c:v>111.53856622969317</c:v>
                </c:pt>
                <c:pt idx="232">
                  <c:v>115.04448144553118</c:v>
                </c:pt>
                <c:pt idx="233">
                  <c:v>127.96929147688604</c:v>
                </c:pt>
                <c:pt idx="234">
                  <c:v>124.1224224119286</c:v>
                </c:pt>
                <c:pt idx="235">
                  <c:v>123.55738627122378</c:v>
                </c:pt>
                <c:pt idx="236">
                  <c:v>130.70916121636589</c:v>
                </c:pt>
                <c:pt idx="237">
                  <c:v>133.95502533357978</c:v>
                </c:pt>
                <c:pt idx="238">
                  <c:v>134.06641448286354</c:v>
                </c:pt>
                <c:pt idx="239">
                  <c:v>142.4895825750317</c:v>
                </c:pt>
                <c:pt idx="240">
                  <c:v>143.40444958300446</c:v>
                </c:pt>
                <c:pt idx="241">
                  <c:v>140.50877005151045</c:v>
                </c:pt>
                <c:pt idx="242">
                  <c:v>150.34123211133846</c:v>
                </c:pt>
                <c:pt idx="243">
                  <c:v>150.85633028948052</c:v>
                </c:pt>
                <c:pt idx="244">
                  <c:v>166.14794348481951</c:v>
                </c:pt>
                <c:pt idx="245">
                  <c:v>169.62163991263537</c:v>
                </c:pt>
                <c:pt idx="246">
                  <c:v>158.50535340072264</c:v>
                </c:pt>
                <c:pt idx="247">
                  <c:v>163.97834127876837</c:v>
                </c:pt>
                <c:pt idx="248">
                  <c:v>159.52701138386743</c:v>
                </c:pt>
                <c:pt idx="249">
                  <c:v>188.74120131114881</c:v>
                </c:pt>
                <c:pt idx="250">
                  <c:v>170.44162398430001</c:v>
                </c:pt>
                <c:pt idx="251">
                  <c:v>186.8228598625368</c:v>
                </c:pt>
                <c:pt idx="252">
                  <c:v>191.42806383227884</c:v>
                </c:pt>
                <c:pt idx="253">
                  <c:v>201.34754274652647</c:v>
                </c:pt>
                <c:pt idx="254">
                  <c:v>208.07629622663052</c:v>
                </c:pt>
                <c:pt idx="255">
                  <c:v>207.75815555498423</c:v>
                </c:pt>
                <c:pt idx="256">
                  <c:v>215.96971109169056</c:v>
                </c:pt>
                <c:pt idx="257">
                  <c:v>206.68993600231306</c:v>
                </c:pt>
                <c:pt idx="258">
                  <c:v>216.80335740240849</c:v>
                </c:pt>
                <c:pt idx="259">
                  <c:v>218.65117833834773</c:v>
                </c:pt>
                <c:pt idx="260">
                  <c:v>226.81275381739812</c:v>
                </c:pt>
                <c:pt idx="261">
                  <c:v>224.41636473231631</c:v>
                </c:pt>
                <c:pt idx="262">
                  <c:v>244.44736648475231</c:v>
                </c:pt>
                <c:pt idx="263">
                  <c:v>242.20915198236037</c:v>
                </c:pt>
                <c:pt idx="264">
                  <c:v>248.36264829171182</c:v>
                </c:pt>
                <c:pt idx="265">
                  <c:v>254.97592929271514</c:v>
                </c:pt>
                <c:pt idx="266">
                  <c:v>261.72801625072367</c:v>
                </c:pt>
                <c:pt idx="267">
                  <c:v>252.87312590256948</c:v>
                </c:pt>
                <c:pt idx="268">
                  <c:v>271.07199886284843</c:v>
                </c:pt>
                <c:pt idx="269">
                  <c:v>269.44866184598095</c:v>
                </c:pt>
                <c:pt idx="270">
                  <c:v>279.36104669188143</c:v>
                </c:pt>
                <c:pt idx="271">
                  <c:v>275.56766832215385</c:v>
                </c:pt>
                <c:pt idx="272">
                  <c:v>292.50540980802117</c:v>
                </c:pt>
                <c:pt idx="273">
                  <c:v>292.62353831957159</c:v>
                </c:pt>
                <c:pt idx="274">
                  <c:v>303.50169610590484</c:v>
                </c:pt>
                <c:pt idx="275">
                  <c:v>306.37240287803587</c:v>
                </c:pt>
                <c:pt idx="276">
                  <c:v>311.85603055796582</c:v>
                </c:pt>
                <c:pt idx="277">
                  <c:v>319.00813917859546</c:v>
                </c:pt>
                <c:pt idx="278">
                  <c:v>333.51601090716463</c:v>
                </c:pt>
                <c:pt idx="279">
                  <c:v>332.93229172643976</c:v>
                </c:pt>
                <c:pt idx="280">
                  <c:v>344.07180794424244</c:v>
                </c:pt>
                <c:pt idx="281">
                  <c:v>338.5757019459802</c:v>
                </c:pt>
                <c:pt idx="282">
                  <c:v>351.3962370428975</c:v>
                </c:pt>
                <c:pt idx="283">
                  <c:v>349.21342067154433</c:v>
                </c:pt>
                <c:pt idx="284">
                  <c:v>347.83357010255702</c:v>
                </c:pt>
                <c:pt idx="285">
                  <c:v>342.58160513558937</c:v>
                </c:pt>
                <c:pt idx="286">
                  <c:v>340.76613441819205</c:v>
                </c:pt>
                <c:pt idx="287">
                  <c:v>344.73868123410176</c:v>
                </c:pt>
                <c:pt idx="288">
                  <c:v>353.24549197015756</c:v>
                </c:pt>
                <c:pt idx="289">
                  <c:v>355.16345574243877</c:v>
                </c:pt>
                <c:pt idx="290">
                  <c:v>374.17602952434714</c:v>
                </c:pt>
                <c:pt idx="291">
                  <c:v>372.50767999236257</c:v>
                </c:pt>
                <c:pt idx="292">
                  <c:v>399.89667124939854</c:v>
                </c:pt>
                <c:pt idx="293">
                  <c:v>417.60864241097607</c:v>
                </c:pt>
                <c:pt idx="294">
                  <c:v>424.39079985809263</c:v>
                </c:pt>
                <c:pt idx="295">
                  <c:v>437.37854692772771</c:v>
                </c:pt>
                <c:pt idx="296">
                  <c:v>448.56662248700195</c:v>
                </c:pt>
                <c:pt idx="297">
                  <c:v>447.54021925956152</c:v>
                </c:pt>
                <c:pt idx="298">
                  <c:v>449.53734480138246</c:v>
                </c:pt>
                <c:pt idx="299">
                  <c:v>442.88610800149445</c:v>
                </c:pt>
                <c:pt idx="300">
                  <c:v>437.45681664732274</c:v>
                </c:pt>
                <c:pt idx="301">
                  <c:v>433.81600300599882</c:v>
                </c:pt>
                <c:pt idx="302">
                  <c:v>412.60461694436179</c:v>
                </c:pt>
                <c:pt idx="303">
                  <c:v>407.4182166125409</c:v>
                </c:pt>
                <c:pt idx="304">
                  <c:v>435.56943879707637</c:v>
                </c:pt>
                <c:pt idx="305">
                  <c:v>446.90395027237952</c:v>
                </c:pt>
                <c:pt idx="306">
                  <c:v>486.52649380059233</c:v>
                </c:pt>
                <c:pt idx="307">
                  <c:v>514.18504945810685</c:v>
                </c:pt>
                <c:pt idx="308">
                  <c:v>547.85152910488364</c:v>
                </c:pt>
                <c:pt idx="309">
                  <c:v>566.14232754795978</c:v>
                </c:pt>
                <c:pt idx="310">
                  <c:v>584.65807796238369</c:v>
                </c:pt>
                <c:pt idx="311">
                  <c:v>624.87958148770929</c:v>
                </c:pt>
                <c:pt idx="312">
                  <c:v>655.14559143947008</c:v>
                </c:pt>
                <c:pt idx="313">
                  <c:v>657.95268884535733</c:v>
                </c:pt>
                <c:pt idx="314">
                  <c:v>632.80866459243725</c:v>
                </c:pt>
                <c:pt idx="315">
                  <c:v>616.72265382082469</c:v>
                </c:pt>
                <c:pt idx="316">
                  <c:v>624.93680160879444</c:v>
                </c:pt>
                <c:pt idx="317">
                  <c:v>634.95284501979904</c:v>
                </c:pt>
                <c:pt idx="318">
                  <c:v>637.58028637736265</c:v>
                </c:pt>
                <c:pt idx="319">
                  <c:v>650.37144403319985</c:v>
                </c:pt>
                <c:pt idx="320">
                  <c:v>656.55463166823245</c:v>
                </c:pt>
                <c:pt idx="321">
                  <c:v>647.02989012468322</c:v>
                </c:pt>
                <c:pt idx="322">
                  <c:v>677.09781321534592</c:v>
                </c:pt>
                <c:pt idx="323">
                  <c:v>689.70232474086833</c:v>
                </c:pt>
                <c:pt idx="324">
                  <c:v>690.1628892380852</c:v>
                </c:pt>
                <c:pt idx="325">
                  <c:v>708.81512459326859</c:v>
                </c:pt>
                <c:pt idx="326">
                  <c:v>713.84424306307756</c:v>
                </c:pt>
                <c:pt idx="327">
                  <c:v>728.97441715777472</c:v>
                </c:pt>
                <c:pt idx="328">
                  <c:v>740.41510555712205</c:v>
                </c:pt>
                <c:pt idx="329">
                  <c:v>745.00874145851424</c:v>
                </c:pt>
                <c:pt idx="330">
                  <c:v>745.48144920823472</c:v>
                </c:pt>
                <c:pt idx="331">
                  <c:v>767.6039682968792</c:v>
                </c:pt>
                <c:pt idx="332">
                  <c:v>760.95008706837734</c:v>
                </c:pt>
                <c:pt idx="333">
                  <c:v>763.84629515661823</c:v>
                </c:pt>
                <c:pt idx="334">
                  <c:v>772.90305275556761</c:v>
                </c:pt>
                <c:pt idx="335">
                  <c:v>802.68586175203529</c:v>
                </c:pt>
                <c:pt idx="336">
                  <c:v>806.03732016314314</c:v>
                </c:pt>
                <c:pt idx="337">
                  <c:v>820.48051158860926</c:v>
                </c:pt>
                <c:pt idx="338">
                  <c:v>822.89568791886018</c:v>
                </c:pt>
                <c:pt idx="339">
                  <c:v>838.04697295470123</c:v>
                </c:pt>
                <c:pt idx="340">
                  <c:v>841.51953559859885</c:v>
                </c:pt>
                <c:pt idx="341">
                  <c:v>855.94127857931221</c:v>
                </c:pt>
                <c:pt idx="342">
                  <c:v>870.748858701573</c:v>
                </c:pt>
                <c:pt idx="343">
                  <c:v>870.53477408866138</c:v>
                </c:pt>
                <c:pt idx="344">
                  <c:v>890.50585927108705</c:v>
                </c:pt>
                <c:pt idx="345">
                  <c:v>900.30766206902899</c:v>
                </c:pt>
                <c:pt idx="346">
                  <c:v>904.7933557928651</c:v>
                </c:pt>
                <c:pt idx="347">
                  <c:v>914.01536757721169</c:v>
                </c:pt>
                <c:pt idx="348">
                  <c:v>925.84491346743528</c:v>
                </c:pt>
                <c:pt idx="349">
                  <c:v>933.86978147706554</c:v>
                </c:pt>
                <c:pt idx="350">
                  <c:v>942.64611456143166</c:v>
                </c:pt>
                <c:pt idx="351">
                  <c:v>947.10408177019735</c:v>
                </c:pt>
                <c:pt idx="352">
                  <c:v>964.74295019732938</c:v>
                </c:pt>
                <c:pt idx="353">
                  <c:v>981.76622813601352</c:v>
                </c:pt>
                <c:pt idx="354">
                  <c:v>976.76885449608312</c:v>
                </c:pt>
                <c:pt idx="355">
                  <c:v>997.93576087713063</c:v>
                </c:pt>
                <c:pt idx="356">
                  <c:v>1008.35503054533</c:v>
                </c:pt>
                <c:pt idx="357">
                  <c:v>1017.4335848141413</c:v>
                </c:pt>
                <c:pt idx="358">
                  <c:v>1027.9864588657458</c:v>
                </c:pt>
                <c:pt idx="359">
                  <c:v>1044.1223873239921</c:v>
                </c:pt>
                <c:pt idx="360">
                  <c:v>1057.8658682937967</c:v>
                </c:pt>
                <c:pt idx="361">
                  <c:v>1078.389413559973</c:v>
                </c:pt>
                <c:pt idx="362">
                  <c:v>1083.7525298397702</c:v>
                </c:pt>
                <c:pt idx="363">
                  <c:v>1101.6462591746376</c:v>
                </c:pt>
                <c:pt idx="364">
                  <c:v>1110.5731167592448</c:v>
                </c:pt>
                <c:pt idx="365">
                  <c:v>1118.482144334338</c:v>
                </c:pt>
                <c:pt idx="366">
                  <c:v>1127.9516680329573</c:v>
                </c:pt>
                <c:pt idx="367">
                  <c:v>1148.4769116915011</c:v>
                </c:pt>
                <c:pt idx="368">
                  <c:v>1167.2218635735803</c:v>
                </c:pt>
                <c:pt idx="369">
                  <c:v>1174.3117159126118</c:v>
                </c:pt>
                <c:pt idx="370">
                  <c:v>1181.8249277202135</c:v>
                </c:pt>
                <c:pt idx="371">
                  <c:v>1197.3474995681911</c:v>
                </c:pt>
                <c:pt idx="372">
                  <c:v>1211.9912167113889</c:v>
                </c:pt>
                <c:pt idx="373">
                  <c:v>1231.0091151162098</c:v>
                </c:pt>
                <c:pt idx="374">
                  <c:v>1236.2236922581426</c:v>
                </c:pt>
                <c:pt idx="375">
                  <c:v>1271.424777693752</c:v>
                </c:pt>
                <c:pt idx="376">
                  <c:v>1284.9049542692405</c:v>
                </c:pt>
                <c:pt idx="377">
                  <c:v>1298.5078180837395</c:v>
                </c:pt>
                <c:pt idx="378">
                  <c:v>1330.2578168680614</c:v>
                </c:pt>
                <c:pt idx="379">
                  <c:v>1042.1110144349886</c:v>
                </c:pt>
                <c:pt idx="380">
                  <c:v>1363.4771474389597</c:v>
                </c:pt>
                <c:pt idx="381">
                  <c:v>1372.2701722949901</c:v>
                </c:pt>
                <c:pt idx="382">
                  <c:v>1394.2353974266091</c:v>
                </c:pt>
                <c:pt idx="383">
                  <c:v>1411.5487209825483</c:v>
                </c:pt>
                <c:pt idx="384">
                  <c:v>1432.5955937534093</c:v>
                </c:pt>
                <c:pt idx="385">
                  <c:v>1440.3348406724463</c:v>
                </c:pt>
                <c:pt idx="386">
                  <c:v>1466.970192625025</c:v>
                </c:pt>
                <c:pt idx="387">
                  <c:v>1494.5458255141268</c:v>
                </c:pt>
                <c:pt idx="388">
                  <c:v>1509.8524063892928</c:v>
                </c:pt>
                <c:pt idx="389">
                  <c:v>1541.9153443114449</c:v>
                </c:pt>
                <c:pt idx="390">
                  <c:v>1570.514379963957</c:v>
                </c:pt>
                <c:pt idx="391">
                  <c:v>1577.6525090604659</c:v>
                </c:pt>
                <c:pt idx="392">
                  <c:v>1605.6293364098242</c:v>
                </c:pt>
                <c:pt idx="393">
                  <c:v>1636.66050744783</c:v>
                </c:pt>
                <c:pt idx="394">
                  <c:v>1665.6929209522036</c:v>
                </c:pt>
                <c:pt idx="395">
                  <c:v>1682.9040838461162</c:v>
                </c:pt>
                <c:pt idx="396">
                  <c:v>1713.9554973634752</c:v>
                </c:pt>
                <c:pt idx="397">
                  <c:v>1736.297720547738</c:v>
                </c:pt>
                <c:pt idx="398">
                  <c:v>1765.3923235304703</c:v>
                </c:pt>
                <c:pt idx="399">
                  <c:v>1801.3655523976868</c:v>
                </c:pt>
                <c:pt idx="400">
                  <c:v>1829.2708862558329</c:v>
                </c:pt>
                <c:pt idx="401">
                  <c:v>1856.0049817532104</c:v>
                </c:pt>
                <c:pt idx="402">
                  <c:v>1882.9131664431632</c:v>
                </c:pt>
                <c:pt idx="403">
                  <c:v>1910.2305828586088</c:v>
                </c:pt>
                <c:pt idx="404">
                  <c:v>1943.3964203784465</c:v>
                </c:pt>
                <c:pt idx="405">
                  <c:v>1962.3290326858771</c:v>
                </c:pt>
                <c:pt idx="406">
                  <c:v>1995.4981771417604</c:v>
                </c:pt>
                <c:pt idx="407">
                  <c:v>2026.1744592619063</c:v>
                </c:pt>
                <c:pt idx="408">
                  <c:v>2063.3392781765251</c:v>
                </c:pt>
                <c:pt idx="409">
                  <c:v>2092.9313079259782</c:v>
                </c:pt>
                <c:pt idx="410">
                  <c:v>2132.217718551854</c:v>
                </c:pt>
                <c:pt idx="411">
                  <c:v>2180.505665290641</c:v>
                </c:pt>
                <c:pt idx="412">
                  <c:v>2200.7792850961478</c:v>
                </c:pt>
                <c:pt idx="413">
                  <c:v>2230.7750233864404</c:v>
                </c:pt>
                <c:pt idx="414">
                  <c:v>2271.4192484431333</c:v>
                </c:pt>
                <c:pt idx="415">
                  <c:v>2315.3377788050402</c:v>
                </c:pt>
                <c:pt idx="416">
                  <c:v>2327.2208503894817</c:v>
                </c:pt>
                <c:pt idx="417">
                  <c:v>2394.4968739007859</c:v>
                </c:pt>
                <c:pt idx="418">
                  <c:v>2425.2919770627918</c:v>
                </c:pt>
                <c:pt idx="419">
                  <c:v>2469.4759412025392</c:v>
                </c:pt>
                <c:pt idx="420">
                  <c:v>2490.6118117977403</c:v>
                </c:pt>
                <c:pt idx="421">
                  <c:v>2552.2669575712757</c:v>
                </c:pt>
                <c:pt idx="422">
                  <c:v>2569.6372037772894</c:v>
                </c:pt>
                <c:pt idx="423">
                  <c:v>2600.61763431279</c:v>
                </c:pt>
                <c:pt idx="424">
                  <c:v>2643.5744536982438</c:v>
                </c:pt>
                <c:pt idx="425">
                  <c:v>2671.6905621908982</c:v>
                </c:pt>
                <c:pt idx="426">
                  <c:v>2736.0959745058767</c:v>
                </c:pt>
                <c:pt idx="427">
                  <c:v>2741.5341836345292</c:v>
                </c:pt>
                <c:pt idx="428">
                  <c:v>2812.5188720437236</c:v>
                </c:pt>
                <c:pt idx="429">
                  <c:v>2847.9590592047148</c:v>
                </c:pt>
                <c:pt idx="430">
                  <c:v>2900.0393935700295</c:v>
                </c:pt>
                <c:pt idx="431">
                  <c:v>2936.0411685590752</c:v>
                </c:pt>
                <c:pt idx="432">
                  <c:v>2997.3690360351898</c:v>
                </c:pt>
                <c:pt idx="433">
                  <c:v>3036.8356003743788</c:v>
                </c:pt>
                <c:pt idx="434">
                  <c:v>3082.7600900574585</c:v>
                </c:pt>
                <c:pt idx="435">
                  <c:v>3104.2233891375458</c:v>
                </c:pt>
                <c:pt idx="436">
                  <c:v>3187.3278537097272</c:v>
                </c:pt>
                <c:pt idx="437">
                  <c:v>3223.306589899802</c:v>
                </c:pt>
                <c:pt idx="438">
                  <c:v>3273.5909670665678</c:v>
                </c:pt>
                <c:pt idx="439">
                  <c:v>3312.2375377883091</c:v>
                </c:pt>
                <c:pt idx="440">
                  <c:v>3324.8841222806482</c:v>
                </c:pt>
                <c:pt idx="441">
                  <c:v>3418.726857144311</c:v>
                </c:pt>
                <c:pt idx="442">
                  <c:v>3451.9394568397138</c:v>
                </c:pt>
                <c:pt idx="443">
                  <c:v>3508.1929624743952</c:v>
                </c:pt>
                <c:pt idx="444">
                  <c:v>3552.8573632958587</c:v>
                </c:pt>
                <c:pt idx="445">
                  <c:v>3605.8392086162339</c:v>
                </c:pt>
                <c:pt idx="446">
                  <c:v>3653.5543212477564</c:v>
                </c:pt>
                <c:pt idx="447">
                  <c:v>3713.0274167336693</c:v>
                </c:pt>
                <c:pt idx="448">
                  <c:v>3733.9704251491312</c:v>
                </c:pt>
                <c:pt idx="449">
                  <c:v>3807.0404777816052</c:v>
                </c:pt>
                <c:pt idx="450">
                  <c:v>3842.7102593558561</c:v>
                </c:pt>
                <c:pt idx="451">
                  <c:v>3909.6295567507382</c:v>
                </c:pt>
                <c:pt idx="452">
                  <c:v>3946.9129488807798</c:v>
                </c:pt>
                <c:pt idx="453">
                  <c:v>4023.9560005536255</c:v>
                </c:pt>
                <c:pt idx="454">
                  <c:v>4064.2602644184421</c:v>
                </c:pt>
                <c:pt idx="455">
                  <c:v>4133.5571108722461</c:v>
                </c:pt>
                <c:pt idx="456">
                  <c:v>4170.4334400933039</c:v>
                </c:pt>
                <c:pt idx="457">
                  <c:v>4231.9902682638367</c:v>
                </c:pt>
                <c:pt idx="458">
                  <c:v>4427.8853205215082</c:v>
                </c:pt>
                <c:pt idx="459">
                  <c:v>4477.7910526981259</c:v>
                </c:pt>
                <c:pt idx="460">
                  <c:v>4506.1614077950553</c:v>
                </c:pt>
                <c:pt idx="461">
                  <c:v>4463.1988770970056</c:v>
                </c:pt>
                <c:pt idx="462">
                  <c:v>4628.8897268466608</c:v>
                </c:pt>
                <c:pt idx="463">
                  <c:v>4690.5204566134826</c:v>
                </c:pt>
                <c:pt idx="464">
                  <c:v>4752.4009903406577</c:v>
                </c:pt>
                <c:pt idx="465">
                  <c:v>4774.9015821906805</c:v>
                </c:pt>
                <c:pt idx="466">
                  <c:v>4845.5135250091853</c:v>
                </c:pt>
                <c:pt idx="467">
                  <c:v>4887.5383533190616</c:v>
                </c:pt>
                <c:pt idx="468">
                  <c:v>4951.848185572856</c:v>
                </c:pt>
                <c:pt idx="469">
                  <c:v>5053.7270981114652</c:v>
                </c:pt>
                <c:pt idx="470">
                  <c:v>5103.7356959601302</c:v>
                </c:pt>
                <c:pt idx="471">
                  <c:v>5103.1868802719773</c:v>
                </c:pt>
                <c:pt idx="472">
                  <c:v>5191.2307120547621</c:v>
                </c:pt>
                <c:pt idx="473">
                  <c:v>5252.2000832879603</c:v>
                </c:pt>
                <c:pt idx="474">
                  <c:v>5295.0086695036089</c:v>
                </c:pt>
                <c:pt idx="475">
                  <c:v>5366.0741581763514</c:v>
                </c:pt>
                <c:pt idx="476">
                  <c:v>5439.58522955848</c:v>
                </c:pt>
                <c:pt idx="477">
                  <c:v>5508.8726696916083</c:v>
                </c:pt>
                <c:pt idx="478">
                  <c:v>5549.9033025002464</c:v>
                </c:pt>
                <c:pt idx="479">
                  <c:v>5663.9988705422638</c:v>
                </c:pt>
                <c:pt idx="480">
                  <c:v>5684.1737272378214</c:v>
                </c:pt>
                <c:pt idx="481">
                  <c:v>5779.9761823453528</c:v>
                </c:pt>
                <c:pt idx="482">
                  <c:v>5861.043681941369</c:v>
                </c:pt>
                <c:pt idx="483">
                  <c:v>5854.8230293558945</c:v>
                </c:pt>
                <c:pt idx="484">
                  <c:v>5980.5681800958937</c:v>
                </c:pt>
                <c:pt idx="485">
                  <c:v>5957.6144644481983</c:v>
                </c:pt>
                <c:pt idx="486">
                  <c:v>6053.8711000134817</c:v>
                </c:pt>
                <c:pt idx="487">
                  <c:v>6099.3304580061949</c:v>
                </c:pt>
                <c:pt idx="488">
                  <c:v>6170.2067014826125</c:v>
                </c:pt>
                <c:pt idx="489">
                  <c:v>6274.3191475742515</c:v>
                </c:pt>
                <c:pt idx="490">
                  <c:v>6297.7235850459756</c:v>
                </c:pt>
                <c:pt idx="491">
                  <c:v>6395.7674790743231</c:v>
                </c:pt>
                <c:pt idx="492">
                  <c:v>6450.762253515305</c:v>
                </c:pt>
                <c:pt idx="493">
                  <c:v>6506.6560923884481</c:v>
                </c:pt>
                <c:pt idx="494">
                  <c:v>6584.7258374623689</c:v>
                </c:pt>
                <c:pt idx="495">
                  <c:v>6661.4663391263348</c:v>
                </c:pt>
                <c:pt idx="496">
                  <c:v>6747.2086759365693</c:v>
                </c:pt>
                <c:pt idx="497">
                  <c:v>6767.0558105032924</c:v>
                </c:pt>
                <c:pt idx="498">
                  <c:v>6842.4859412583901</c:v>
                </c:pt>
                <c:pt idx="499">
                  <c:v>6920.0140274412188</c:v>
                </c:pt>
                <c:pt idx="500">
                  <c:v>7046.4419843206824</c:v>
                </c:pt>
                <c:pt idx="501">
                  <c:v>7043.6801147337492</c:v>
                </c:pt>
                <c:pt idx="502">
                  <c:v>7132.5270264610399</c:v>
                </c:pt>
                <c:pt idx="503">
                  <c:v>7240.7773469439535</c:v>
                </c:pt>
                <c:pt idx="504">
                  <c:v>7241.4595394325797</c:v>
                </c:pt>
                <c:pt idx="505">
                  <c:v>7358.3830451912372</c:v>
                </c:pt>
                <c:pt idx="506">
                  <c:v>7396.3214013686265</c:v>
                </c:pt>
                <c:pt idx="507">
                  <c:v>7495.4794054937847</c:v>
                </c:pt>
                <c:pt idx="508">
                  <c:v>7582.1270701698713</c:v>
                </c:pt>
                <c:pt idx="509">
                  <c:v>7661.5552127368856</c:v>
                </c:pt>
                <c:pt idx="510">
                  <c:v>7714.142550293378</c:v>
                </c:pt>
                <c:pt idx="511">
                  <c:v>7796.1377176920651</c:v>
                </c:pt>
                <c:pt idx="512">
                  <c:v>7860.0449102186385</c:v>
                </c:pt>
                <c:pt idx="513">
                  <c:v>7933.3916152184693</c:v>
                </c:pt>
                <c:pt idx="514">
                  <c:v>8006.7383202183019</c:v>
                </c:pt>
                <c:pt idx="515">
                  <c:v>8137.2123620026605</c:v>
                </c:pt>
                <c:pt idx="516">
                  <c:v>8202.5770574460457</c:v>
                </c:pt>
                <c:pt idx="517">
                  <c:v>8253.9447169691484</c:v>
                </c:pt>
                <c:pt idx="518">
                  <c:v>8286.0209909268797</c:v>
                </c:pt>
                <c:pt idx="519">
                  <c:v>8419.8576723416227</c:v>
                </c:pt>
                <c:pt idx="520">
                  <c:v>8533.6256260480968</c:v>
                </c:pt>
                <c:pt idx="521">
                  <c:v>8578.5752159371586</c:v>
                </c:pt>
                <c:pt idx="522">
                  <c:v>8689.1055973651182</c:v>
                </c:pt>
                <c:pt idx="523">
                  <c:v>8778.9130409699519</c:v>
                </c:pt>
                <c:pt idx="524">
                  <c:v>8926.2204789590687</c:v>
                </c:pt>
                <c:pt idx="525">
                  <c:v>8940.2075521713723</c:v>
                </c:pt>
                <c:pt idx="526">
                  <c:v>9026.680027961087</c:v>
                </c:pt>
                <c:pt idx="527">
                  <c:v>9085.7461381366538</c:v>
                </c:pt>
                <c:pt idx="528">
                  <c:v>9180.1194733729953</c:v>
                </c:pt>
                <c:pt idx="529">
                  <c:v>9270.9172420762552</c:v>
                </c:pt>
                <c:pt idx="530">
                  <c:v>9331.1075783348351</c:v>
                </c:pt>
                <c:pt idx="531">
                  <c:v>9455.4589727283474</c:v>
                </c:pt>
                <c:pt idx="532">
                  <c:v>9517.7714678009143</c:v>
                </c:pt>
                <c:pt idx="533">
                  <c:v>9567.8597362829823</c:v>
                </c:pt>
                <c:pt idx="534">
                  <c:v>9644.136190748879</c:v>
                </c:pt>
                <c:pt idx="535">
                  <c:v>9720.5496295235844</c:v>
                </c:pt>
                <c:pt idx="536">
                  <c:v>9784.1887326991928</c:v>
                </c:pt>
                <c:pt idx="537">
                  <c:v>9891.3650037785901</c:v>
                </c:pt>
                <c:pt idx="538">
                  <c:v>10013.661655531139</c:v>
                </c:pt>
                <c:pt idx="539">
                  <c:v>10040.438318435979</c:v>
                </c:pt>
                <c:pt idx="540">
                  <c:v>10165.413763732722</c:v>
                </c:pt>
                <c:pt idx="541">
                  <c:v>10255.169581304634</c:v>
                </c:pt>
                <c:pt idx="542">
                  <c:v>10310.732421865952</c:v>
                </c:pt>
                <c:pt idx="543">
                  <c:v>10408.831141281849</c:v>
                </c:pt>
                <c:pt idx="544">
                  <c:v>10492.952355597417</c:v>
                </c:pt>
                <c:pt idx="545">
                  <c:v>10577.528931845185</c:v>
                </c:pt>
                <c:pt idx="546">
                  <c:v>10706.771256634103</c:v>
                </c:pt>
                <c:pt idx="547">
                  <c:v>10772.022449534737</c:v>
                </c:pt>
                <c:pt idx="548">
                  <c:v>10841.478463007796</c:v>
                </c:pt>
                <c:pt idx="549">
                  <c:v>10973.982380726122</c:v>
                </c:pt>
                <c:pt idx="550">
                  <c:v>11024.339919942753</c:v>
                </c:pt>
                <c:pt idx="551">
                  <c:v>11144.389344246623</c:v>
                </c:pt>
                <c:pt idx="552">
                  <c:v>11199.873929695996</c:v>
                </c:pt>
                <c:pt idx="553">
                  <c:v>11301.177090489002</c:v>
                </c:pt>
                <c:pt idx="554">
                  <c:v>11404.907656750294</c:v>
                </c:pt>
                <c:pt idx="555">
                  <c:v>11493.784090002069</c:v>
                </c:pt>
                <c:pt idx="556">
                  <c:v>11586.521230447732</c:v>
                </c:pt>
                <c:pt idx="557">
                  <c:v>11693.531288488326</c:v>
                </c:pt>
                <c:pt idx="558">
                  <c:v>11767.163009837721</c:v>
                </c:pt>
                <c:pt idx="559">
                  <c:v>11898.103914466163</c:v>
                </c:pt>
                <c:pt idx="560">
                  <c:v>12029.945318175462</c:v>
                </c:pt>
                <c:pt idx="561">
                  <c:v>12106.938272990765</c:v>
                </c:pt>
                <c:pt idx="562">
                  <c:v>12245.032437565673</c:v>
                </c:pt>
                <c:pt idx="563">
                  <c:v>12274.296150506094</c:v>
                </c:pt>
                <c:pt idx="564">
                  <c:v>12463.637540580205</c:v>
                </c:pt>
                <c:pt idx="565">
                  <c:v>12511.157961405785</c:v>
                </c:pt>
                <c:pt idx="566">
                  <c:v>12615.590673035893</c:v>
                </c:pt>
                <c:pt idx="567">
                  <c:v>12755.207920155339</c:v>
                </c:pt>
                <c:pt idx="568">
                  <c:v>12831.588422401592</c:v>
                </c:pt>
                <c:pt idx="569">
                  <c:v>12899.739746932433</c:v>
                </c:pt>
                <c:pt idx="570">
                  <c:v>13001.97593196958</c:v>
                </c:pt>
                <c:pt idx="571">
                  <c:v>13059.781056098176</c:v>
                </c:pt>
                <c:pt idx="572">
                  <c:v>13204.259494674936</c:v>
                </c:pt>
                <c:pt idx="573">
                  <c:v>13305.961097992131</c:v>
                </c:pt>
                <c:pt idx="574">
                  <c:v>13417.936311443531</c:v>
                </c:pt>
                <c:pt idx="575">
                  <c:v>13500.405813691645</c:v>
                </c:pt>
                <c:pt idx="576">
                  <c:v>13644.620547956927</c:v>
                </c:pt>
                <c:pt idx="577">
                  <c:v>13753.729347492201</c:v>
                </c:pt>
                <c:pt idx="578">
                  <c:v>13895.193402162424</c:v>
                </c:pt>
                <c:pt idx="579">
                  <c:v>13948.942504939321</c:v>
                </c:pt>
                <c:pt idx="580">
                  <c:v>14031.328741829364</c:v>
                </c:pt>
                <c:pt idx="581">
                  <c:v>14175.298289530287</c:v>
                </c:pt>
                <c:pt idx="582">
                  <c:v>14249.124346163813</c:v>
                </c:pt>
                <c:pt idx="583">
                  <c:v>14357.876357252171</c:v>
                </c:pt>
                <c:pt idx="584">
                  <c:v>14490.740823547927</c:v>
                </c:pt>
                <c:pt idx="585">
                  <c:v>14568.059941667445</c:v>
                </c:pt>
                <c:pt idx="586">
                  <c:v>14599.190525207385</c:v>
                </c:pt>
                <c:pt idx="587">
                  <c:v>14750.726846243177</c:v>
                </c:pt>
                <c:pt idx="588">
                  <c:v>14820.822029270255</c:v>
                </c:pt>
                <c:pt idx="589">
                  <c:v>14933.218471745993</c:v>
                </c:pt>
                <c:pt idx="590">
                  <c:v>15071.086701372989</c:v>
                </c:pt>
                <c:pt idx="591">
                  <c:v>15134.410893851245</c:v>
                </c:pt>
                <c:pt idx="592">
                  <c:v>15273.772827466999</c:v>
                </c:pt>
                <c:pt idx="593">
                  <c:v>15348.489454445624</c:v>
                </c:pt>
                <c:pt idx="594">
                  <c:v>15488.008387138063</c:v>
                </c:pt>
                <c:pt idx="595">
                  <c:v>15613.693401058716</c:v>
                </c:pt>
                <c:pt idx="596">
                  <c:v>15688.88006749715</c:v>
                </c:pt>
                <c:pt idx="597">
                  <c:v>15822.529007237199</c:v>
                </c:pt>
                <c:pt idx="598">
                  <c:v>15964.703751456504</c:v>
                </c:pt>
                <c:pt idx="599">
                  <c:v>16074.036544979948</c:v>
                </c:pt>
                <c:pt idx="600">
                  <c:v>16144.809986518883</c:v>
                </c:pt>
                <c:pt idx="601">
                  <c:v>16262.792673319445</c:v>
                </c:pt>
                <c:pt idx="602">
                  <c:v>16340.849273626774</c:v>
                </c:pt>
                <c:pt idx="603">
                  <c:v>16498.129789767252</c:v>
                </c:pt>
                <c:pt idx="604">
                  <c:v>16607.64662536898</c:v>
                </c:pt>
                <c:pt idx="605">
                  <c:v>16714.176337660767</c:v>
                </c:pt>
                <c:pt idx="606">
                  <c:v>16827.303730426214</c:v>
                </c:pt>
                <c:pt idx="607">
                  <c:v>16939.022805697252</c:v>
                </c:pt>
                <c:pt idx="608">
                  <c:v>17038.316263040841</c:v>
                </c:pt>
                <c:pt idx="609">
                  <c:v>17106.501952175528</c:v>
                </c:pt>
                <c:pt idx="610">
                  <c:v>17284.338342790797</c:v>
                </c:pt>
                <c:pt idx="611">
                  <c:v>17364.529067902142</c:v>
                </c:pt>
                <c:pt idx="612">
                  <c:v>17481.044054158312</c:v>
                </c:pt>
                <c:pt idx="613">
                  <c:v>17572.586962366233</c:v>
                </c:pt>
                <c:pt idx="614">
                  <c:v>17699.881188461619</c:v>
                </c:pt>
                <c:pt idx="615">
                  <c:v>17785.402484243485</c:v>
                </c:pt>
                <c:pt idx="616">
                  <c:v>17921.920645963088</c:v>
                </c:pt>
                <c:pt idx="617">
                  <c:v>18072.630784755587</c:v>
                </c:pt>
                <c:pt idx="618">
                  <c:v>18112.883415933276</c:v>
                </c:pt>
                <c:pt idx="619">
                  <c:v>18233.219322232027</c:v>
                </c:pt>
                <c:pt idx="620">
                  <c:v>18390.281295497909</c:v>
                </c:pt>
                <c:pt idx="621">
                  <c:v>18534.017503223211</c:v>
                </c:pt>
                <c:pt idx="622">
                  <c:v>18655.765004773806</c:v>
                </c:pt>
                <c:pt idx="623">
                  <c:v>18778.917492889144</c:v>
                </c:pt>
                <c:pt idx="624">
                  <c:v>18895.559762224824</c:v>
                </c:pt>
                <c:pt idx="625">
                  <c:v>19039.768376269847</c:v>
                </c:pt>
                <c:pt idx="626">
                  <c:v>19127.496246648017</c:v>
                </c:pt>
                <c:pt idx="627">
                  <c:v>19215.557087421919</c:v>
                </c:pt>
                <c:pt idx="628">
                  <c:v>19392.762725734061</c:v>
                </c:pt>
                <c:pt idx="629">
                  <c:v>19483.661300022763</c:v>
                </c:pt>
                <c:pt idx="630">
                  <c:v>19624.30168848241</c:v>
                </c:pt>
                <c:pt idx="631">
                  <c:v>19723.112266345535</c:v>
                </c:pt>
                <c:pt idx="632">
                  <c:v>19875.38288082082</c:v>
                </c:pt>
                <c:pt idx="633">
                  <c:v>19921.626866578084</c:v>
                </c:pt>
                <c:pt idx="634">
                  <c:v>20076.075603060821</c:v>
                </c:pt>
                <c:pt idx="635">
                  <c:v>20196.247646148415</c:v>
                </c:pt>
                <c:pt idx="636">
                  <c:v>20324.092849248296</c:v>
                </c:pt>
                <c:pt idx="637">
                  <c:v>20467.502961807604</c:v>
                </c:pt>
                <c:pt idx="638">
                  <c:v>20591.489635765302</c:v>
                </c:pt>
                <c:pt idx="639">
                  <c:v>20666.019551742585</c:v>
                </c:pt>
                <c:pt idx="640">
                  <c:v>20814.027139130816</c:v>
                </c:pt>
                <c:pt idx="641">
                  <c:v>21004.009832555672</c:v>
                </c:pt>
                <c:pt idx="642">
                  <c:v>21034.657084535284</c:v>
                </c:pt>
                <c:pt idx="643">
                  <c:v>21237.887294097331</c:v>
                </c:pt>
                <c:pt idx="644">
                  <c:v>21327.301417363025</c:v>
                </c:pt>
                <c:pt idx="645">
                  <c:v>21494.430955266544</c:v>
                </c:pt>
                <c:pt idx="646">
                  <c:v>21550.146273209833</c:v>
                </c:pt>
                <c:pt idx="647">
                  <c:v>21771.506042322337</c:v>
                </c:pt>
                <c:pt idx="648">
                  <c:v>21791.700203826094</c:v>
                </c:pt>
                <c:pt idx="649">
                  <c:v>21939.666479160387</c:v>
                </c:pt>
                <c:pt idx="650">
                  <c:v>22113.873907308116</c:v>
                </c:pt>
                <c:pt idx="651">
                  <c:v>22221.369100203025</c:v>
                </c:pt>
                <c:pt idx="652">
                  <c:v>22376.686498208193</c:v>
                </c:pt>
                <c:pt idx="653">
                  <c:v>22480.741755548283</c:v>
                </c:pt>
                <c:pt idx="654">
                  <c:v>22575.662842721711</c:v>
                </c:pt>
                <c:pt idx="655">
                  <c:v>22745.104128018902</c:v>
                </c:pt>
                <c:pt idx="656">
                  <c:v>22857.930338319729</c:v>
                </c:pt>
                <c:pt idx="657">
                  <c:v>23035.806835935065</c:v>
                </c:pt>
                <c:pt idx="658">
                  <c:v>23054.266179249022</c:v>
                </c:pt>
                <c:pt idx="659">
                  <c:v>23262.757960263614</c:v>
                </c:pt>
                <c:pt idx="660">
                  <c:v>23381.022784184846</c:v>
                </c:pt>
                <c:pt idx="661">
                  <c:v>23469.870021306993</c:v>
                </c:pt>
                <c:pt idx="662">
                  <c:v>23657.69784951679</c:v>
                </c:pt>
                <c:pt idx="663">
                  <c:v>23754.524449502955</c:v>
                </c:pt>
                <c:pt idx="664">
                  <c:v>23916.858624580702</c:v>
                </c:pt>
                <c:pt idx="665">
                  <c:v>24097.125210502283</c:v>
                </c:pt>
                <c:pt idx="666">
                  <c:v>24199.251111044912</c:v>
                </c:pt>
                <c:pt idx="667">
                  <c:v>24357.621426369922</c:v>
                </c:pt>
                <c:pt idx="668">
                  <c:v>24497.341953975778</c:v>
                </c:pt>
                <c:pt idx="669">
                  <c:v>24586.817031714232</c:v>
                </c:pt>
                <c:pt idx="670">
                  <c:v>24707.757333119422</c:v>
                </c:pt>
                <c:pt idx="671">
                  <c:v>24867.640847709685</c:v>
                </c:pt>
                <c:pt idx="672">
                  <c:v>25016.793072893997</c:v>
                </c:pt>
                <c:pt idx="673">
                  <c:v>25170.978099490854</c:v>
                </c:pt>
                <c:pt idx="674">
                  <c:v>25278.540720106255</c:v>
                </c:pt>
                <c:pt idx="675">
                  <c:v>25452.128134519415</c:v>
                </c:pt>
                <c:pt idx="676">
                  <c:v>25536.445980720589</c:v>
                </c:pt>
                <c:pt idx="677">
                  <c:v>25649.743115925459</c:v>
                </c:pt>
                <c:pt idx="678">
                  <c:v>25772.972314294813</c:v>
                </c:pt>
                <c:pt idx="679">
                  <c:v>25910.763116596332</c:v>
                </c:pt>
                <c:pt idx="680">
                  <c:v>26113.463841297533</c:v>
                </c:pt>
                <c:pt idx="681">
                  <c:v>26149.624078758912</c:v>
                </c:pt>
                <c:pt idx="682">
                  <c:v>26293.91420360444</c:v>
                </c:pt>
                <c:pt idx="683">
                  <c:v>26421.032708759045</c:v>
                </c:pt>
                <c:pt idx="684">
                  <c:v>26591.015634948631</c:v>
                </c:pt>
                <c:pt idx="685">
                  <c:v>26739.970611478639</c:v>
                </c:pt>
                <c:pt idx="686">
                  <c:v>26830.987016807856</c:v>
                </c:pt>
                <c:pt idx="687">
                  <c:v>26963.703888228349</c:v>
                </c:pt>
                <c:pt idx="688">
                  <c:v>27097.958471011818</c:v>
                </c:pt>
                <c:pt idx="689">
                  <c:v>27257.299595697896</c:v>
                </c:pt>
                <c:pt idx="690">
                  <c:v>27435.762433073542</c:v>
                </c:pt>
                <c:pt idx="691">
                  <c:v>27524.94793940194</c:v>
                </c:pt>
                <c:pt idx="692">
                  <c:v>27689.10693061004</c:v>
                </c:pt>
                <c:pt idx="693">
                  <c:v>27874.683265392716</c:v>
                </c:pt>
                <c:pt idx="694">
                  <c:v>28054.484149471682</c:v>
                </c:pt>
                <c:pt idx="695">
                  <c:v>28095.470132515929</c:v>
                </c:pt>
                <c:pt idx="696">
                  <c:v>28264.260129515271</c:v>
                </c:pt>
                <c:pt idx="697">
                  <c:v>28451.973948582043</c:v>
                </c:pt>
                <c:pt idx="698">
                  <c:v>28565.329969103266</c:v>
                </c:pt>
                <c:pt idx="699">
                  <c:v>28672.777280678089</c:v>
                </c:pt>
                <c:pt idx="700">
                  <c:v>28903.844136822408</c:v>
                </c:pt>
                <c:pt idx="701">
                  <c:v>29035.02019353502</c:v>
                </c:pt>
                <c:pt idx="702">
                  <c:v>29091.885706215537</c:v>
                </c:pt>
                <c:pt idx="703">
                  <c:v>29363.323920042705</c:v>
                </c:pt>
                <c:pt idx="704">
                  <c:v>29417.116335918552</c:v>
                </c:pt>
                <c:pt idx="705">
                  <c:v>29726.720297378466</c:v>
                </c:pt>
                <c:pt idx="706">
                  <c:v>29841.153491313336</c:v>
                </c:pt>
                <c:pt idx="707">
                  <c:v>30020.016736042169</c:v>
                </c:pt>
                <c:pt idx="708">
                  <c:v>30191.25278513478</c:v>
                </c:pt>
                <c:pt idx="709">
                  <c:v>30432.037336830388</c:v>
                </c:pt>
                <c:pt idx="710">
                  <c:v>30613.039818140936</c:v>
                </c:pt>
                <c:pt idx="711">
                  <c:v>30749.794988336089</c:v>
                </c:pt>
                <c:pt idx="712">
                  <c:v>30941.010062733589</c:v>
                </c:pt>
                <c:pt idx="713">
                  <c:v>31114.378396310458</c:v>
                </c:pt>
                <c:pt idx="714">
                  <c:v>31221.988291312999</c:v>
                </c:pt>
                <c:pt idx="715">
                  <c:v>31442.07952280885</c:v>
                </c:pt>
                <c:pt idx="716">
                  <c:v>31656.068864848065</c:v>
                </c:pt>
                <c:pt idx="717">
                  <c:v>31791.807196418791</c:v>
                </c:pt>
                <c:pt idx="718">
                  <c:v>31943.724457695203</c:v>
                </c:pt>
                <c:pt idx="719">
                  <c:v>32052.168501601998</c:v>
                </c:pt>
                <c:pt idx="720">
                  <c:v>32206.331243009452</c:v>
                </c:pt>
                <c:pt idx="721">
                  <c:v>32404.817465162978</c:v>
                </c:pt>
                <c:pt idx="722">
                  <c:v>32561.494900792757</c:v>
                </c:pt>
                <c:pt idx="723">
                  <c:v>32765.410047682723</c:v>
                </c:pt>
                <c:pt idx="724">
                  <c:v>32892.570422386911</c:v>
                </c:pt>
                <c:pt idx="725">
                  <c:v>33026.914574479735</c:v>
                </c:pt>
                <c:pt idx="726">
                  <c:v>33197.47408016894</c:v>
                </c:pt>
                <c:pt idx="727">
                  <c:v>33427.681564340266</c:v>
                </c:pt>
                <c:pt idx="728">
                  <c:v>33488.789529661022</c:v>
                </c:pt>
                <c:pt idx="729">
                  <c:v>33682.55158594947</c:v>
                </c:pt>
                <c:pt idx="730">
                  <c:v>33800.57084483916</c:v>
                </c:pt>
                <c:pt idx="731">
                  <c:v>33935.128432044039</c:v>
                </c:pt>
                <c:pt idx="732">
                  <c:v>34075.223459582572</c:v>
                </c:pt>
                <c:pt idx="733">
                  <c:v>34304.309839684523</c:v>
                </c:pt>
                <c:pt idx="734">
                  <c:v>34449.587765974065</c:v>
                </c:pt>
                <c:pt idx="735">
                  <c:v>34654.885167248787</c:v>
                </c:pt>
                <c:pt idx="736">
                  <c:v>34758.072226012941</c:v>
                </c:pt>
                <c:pt idx="737">
                  <c:v>34938.385358659543</c:v>
                </c:pt>
                <c:pt idx="738">
                  <c:v>35067.759312555216</c:v>
                </c:pt>
                <c:pt idx="739">
                  <c:v>35254.534295712278</c:v>
                </c:pt>
                <c:pt idx="740">
                  <c:v>35339.536627581889</c:v>
                </c:pt>
                <c:pt idx="741">
                  <c:v>35559.273264235948</c:v>
                </c:pt>
                <c:pt idx="742">
                  <c:v>35706.023384211789</c:v>
                </c:pt>
                <c:pt idx="743">
                  <c:v>35846.678855379832</c:v>
                </c:pt>
                <c:pt idx="744">
                  <c:v>36006.353958157692</c:v>
                </c:pt>
                <c:pt idx="745">
                  <c:v>36262.585757028733</c:v>
                </c:pt>
                <c:pt idx="746">
                  <c:v>36504.895191915843</c:v>
                </c:pt>
                <c:pt idx="747">
                  <c:v>36423.291857783086</c:v>
                </c:pt>
                <c:pt idx="748">
                  <c:v>36688.638178414207</c:v>
                </c:pt>
                <c:pt idx="749">
                  <c:v>36861.407133008062</c:v>
                </c:pt>
                <c:pt idx="750">
                  <c:v>36968.801221367277</c:v>
                </c:pt>
                <c:pt idx="751">
                  <c:v>37108.356188525344</c:v>
                </c:pt>
                <c:pt idx="752">
                  <c:v>37292.279171891896</c:v>
                </c:pt>
                <c:pt idx="753">
                  <c:v>37515.367661028358</c:v>
                </c:pt>
                <c:pt idx="754">
                  <c:v>37551.607696267027</c:v>
                </c:pt>
                <c:pt idx="755">
                  <c:v>37730.766316889574</c:v>
                </c:pt>
                <c:pt idx="756">
                  <c:v>37973.894754495319</c:v>
                </c:pt>
                <c:pt idx="757">
                  <c:v>38125.980371642887</c:v>
                </c:pt>
                <c:pt idx="758">
                  <c:v>38176.061930350261</c:v>
                </c:pt>
                <c:pt idx="759">
                  <c:v>38354.368971708362</c:v>
                </c:pt>
                <c:pt idx="760">
                  <c:v>38417.617457697022</c:v>
                </c:pt>
                <c:pt idx="761">
                  <c:v>38661.235762477714</c:v>
                </c:pt>
                <c:pt idx="762">
                  <c:v>38806.034237440348</c:v>
                </c:pt>
                <c:pt idx="763">
                  <c:v>38985.319542793637</c:v>
                </c:pt>
                <c:pt idx="764">
                  <c:v>39098.329898948658</c:v>
                </c:pt>
                <c:pt idx="765">
                  <c:v>39318.210075570321</c:v>
                </c:pt>
                <c:pt idx="766">
                  <c:v>39387.49128770252</c:v>
                </c:pt>
                <c:pt idx="767">
                  <c:v>39475.173029803424</c:v>
                </c:pt>
                <c:pt idx="768">
                  <c:v>39613.636279932864</c:v>
                </c:pt>
                <c:pt idx="769">
                  <c:v>39936.481035278732</c:v>
                </c:pt>
                <c:pt idx="770">
                  <c:v>39993.695233921928</c:v>
                </c:pt>
                <c:pt idx="771">
                  <c:v>40190.687580734077</c:v>
                </c:pt>
                <c:pt idx="772">
                  <c:v>40408.483828088494</c:v>
                </c:pt>
                <c:pt idx="773">
                  <c:v>40625.196168198898</c:v>
                </c:pt>
                <c:pt idx="774">
                  <c:v>40699.041653321423</c:v>
                </c:pt>
                <c:pt idx="775">
                  <c:v>40894.018628559563</c:v>
                </c:pt>
                <c:pt idx="776">
                  <c:v>41119.51991325547</c:v>
                </c:pt>
                <c:pt idx="777">
                  <c:v>41129.5536608373</c:v>
                </c:pt>
                <c:pt idx="778">
                  <c:v>41323.498464681237</c:v>
                </c:pt>
                <c:pt idx="779">
                  <c:v>41575.653014125586</c:v>
                </c:pt>
                <c:pt idx="780">
                  <c:v>41533.60036701426</c:v>
                </c:pt>
                <c:pt idx="781">
                  <c:v>41725.311232174972</c:v>
                </c:pt>
                <c:pt idx="782">
                  <c:v>41922.33485154785</c:v>
                </c:pt>
                <c:pt idx="783">
                  <c:v>42134.74149444823</c:v>
                </c:pt>
                <c:pt idx="784">
                  <c:v>42297.255221974643</c:v>
                </c:pt>
                <c:pt idx="785">
                  <c:v>42490.002173097942</c:v>
                </c:pt>
                <c:pt idx="786">
                  <c:v>42753.93768992558</c:v>
                </c:pt>
                <c:pt idx="787">
                  <c:v>42904.428781148599</c:v>
                </c:pt>
                <c:pt idx="788">
                  <c:v>43021.132810738163</c:v>
                </c:pt>
                <c:pt idx="789">
                  <c:v>43218.398804085991</c:v>
                </c:pt>
                <c:pt idx="790">
                  <c:v>43311.264328535319</c:v>
                </c:pt>
                <c:pt idx="791">
                  <c:v>43534.967653429027</c:v>
                </c:pt>
                <c:pt idx="792">
                  <c:v>43652.478170500661</c:v>
                </c:pt>
                <c:pt idx="793">
                  <c:v>43842.183987821736</c:v>
                </c:pt>
                <c:pt idx="794">
                  <c:v>44089.264991041622</c:v>
                </c:pt>
                <c:pt idx="795">
                  <c:v>44171.216172409208</c:v>
                </c:pt>
                <c:pt idx="796">
                  <c:v>44275.814131978797</c:v>
                </c:pt>
                <c:pt idx="797">
                  <c:v>44442.231078662116</c:v>
                </c:pt>
                <c:pt idx="798">
                  <c:v>44645.642180299954</c:v>
                </c:pt>
                <c:pt idx="799">
                  <c:v>44820.469702465984</c:v>
                </c:pt>
                <c:pt idx="800">
                  <c:v>45009.195805015937</c:v>
                </c:pt>
                <c:pt idx="801">
                  <c:v>45138.110233734413</c:v>
                </c:pt>
                <c:pt idx="802">
                  <c:v>45248.359576753166</c:v>
                </c:pt>
                <c:pt idx="803">
                  <c:v>45449.985884276226</c:v>
                </c:pt>
                <c:pt idx="804">
                  <c:v>45670.241635468621</c:v>
                </c:pt>
                <c:pt idx="805">
                  <c:v>45772.11000031406</c:v>
                </c:pt>
                <c:pt idx="806">
                  <c:v>45860.947783078678</c:v>
                </c:pt>
                <c:pt idx="807">
                  <c:v>46075.912041159085</c:v>
                </c:pt>
                <c:pt idx="808">
                  <c:v>46264.728925167547</c:v>
                </c:pt>
                <c:pt idx="809">
                  <c:v>46425.596752123558</c:v>
                </c:pt>
                <c:pt idx="810">
                  <c:v>46521.692912231163</c:v>
                </c:pt>
                <c:pt idx="811">
                  <c:v>46712.033752609015</c:v>
                </c:pt>
                <c:pt idx="812">
                  <c:v>46840.16635153383</c:v>
                </c:pt>
                <c:pt idx="813">
                  <c:v>47082.830632433048</c:v>
                </c:pt>
                <c:pt idx="814">
                  <c:v>47198.894211755818</c:v>
                </c:pt>
                <c:pt idx="815">
                  <c:v>47337.476842760479</c:v>
                </c:pt>
                <c:pt idx="816">
                  <c:v>47556.04258449177</c:v>
                </c:pt>
                <c:pt idx="817">
                  <c:v>47723.316928071486</c:v>
                </c:pt>
                <c:pt idx="818">
                  <c:v>47894.49872854507</c:v>
                </c:pt>
                <c:pt idx="819">
                  <c:v>48038.387493459093</c:v>
                </c:pt>
                <c:pt idx="820">
                  <c:v>48209.887244156562</c:v>
                </c:pt>
                <c:pt idx="821">
                  <c:v>48348.317226314299</c:v>
                </c:pt>
                <c:pt idx="822">
                  <c:v>48522.34495583806</c:v>
                </c:pt>
                <c:pt idx="823">
                  <c:v>48621.18274757755</c:v>
                </c:pt>
                <c:pt idx="824">
                  <c:v>48873.261349437555</c:v>
                </c:pt>
                <c:pt idx="825">
                  <c:v>49009.91641557018</c:v>
                </c:pt>
                <c:pt idx="826">
                  <c:v>49216.334087494492</c:v>
                </c:pt>
                <c:pt idx="827">
                  <c:v>49238.767172528344</c:v>
                </c:pt>
                <c:pt idx="828">
                  <c:v>49504.153512761026</c:v>
                </c:pt>
                <c:pt idx="829">
                  <c:v>49656.367384778132</c:v>
                </c:pt>
                <c:pt idx="830">
                  <c:v>49748.014729336472</c:v>
                </c:pt>
                <c:pt idx="831">
                  <c:v>49894.499226620886</c:v>
                </c:pt>
                <c:pt idx="832">
                  <c:v>50145.714927260349</c:v>
                </c:pt>
                <c:pt idx="833">
                  <c:v>50302.539688764482</c:v>
                </c:pt>
                <c:pt idx="834">
                  <c:v>50581.07591901406</c:v>
                </c:pt>
                <c:pt idx="835">
                  <c:v>50699.457629852368</c:v>
                </c:pt>
                <c:pt idx="836">
                  <c:v>50840.779891527083</c:v>
                </c:pt>
                <c:pt idx="837">
                  <c:v>51017.388629930734</c:v>
                </c:pt>
                <c:pt idx="838">
                  <c:v>51213.331818794642</c:v>
                </c:pt>
                <c:pt idx="839">
                  <c:v>51391.444624117903</c:v>
                </c:pt>
                <c:pt idx="840">
                  <c:v>51485.550181963968</c:v>
                </c:pt>
                <c:pt idx="841">
                  <c:v>51691.325390698985</c:v>
                </c:pt>
                <c:pt idx="842">
                  <c:v>51777.064631868547</c:v>
                </c:pt>
                <c:pt idx="843">
                  <c:v>51948.3223333891</c:v>
                </c:pt>
                <c:pt idx="844">
                  <c:v>52177.073272917347</c:v>
                </c:pt>
                <c:pt idx="845">
                  <c:v>52275.431843473023</c:v>
                </c:pt>
                <c:pt idx="846">
                  <c:v>52423.917111703406</c:v>
                </c:pt>
                <c:pt idx="847">
                  <c:v>52628.158801498023</c:v>
                </c:pt>
                <c:pt idx="848">
                  <c:v>52756.185686245371</c:v>
                </c:pt>
                <c:pt idx="849">
                  <c:v>52971.418548385147</c:v>
                </c:pt>
                <c:pt idx="850">
                  <c:v>53039.27350401623</c:v>
                </c:pt>
                <c:pt idx="851">
                  <c:v>53238.922490731937</c:v>
                </c:pt>
                <c:pt idx="852">
                  <c:v>53329.225917499651</c:v>
                </c:pt>
                <c:pt idx="853">
                  <c:v>53534.27107595573</c:v>
                </c:pt>
                <c:pt idx="854">
                  <c:v>53690.364547864796</c:v>
                </c:pt>
                <c:pt idx="855">
                  <c:v>53841.502014105383</c:v>
                </c:pt>
                <c:pt idx="856">
                  <c:v>54009.163516609871</c:v>
                </c:pt>
                <c:pt idx="857">
                  <c:v>54050.973094438166</c:v>
                </c:pt>
                <c:pt idx="858">
                  <c:v>54315.74109705416</c:v>
                </c:pt>
                <c:pt idx="859">
                  <c:v>54449.637622044713</c:v>
                </c:pt>
                <c:pt idx="860">
                  <c:v>54687.43857018977</c:v>
                </c:pt>
                <c:pt idx="861">
                  <c:v>54861.110426923071</c:v>
                </c:pt>
                <c:pt idx="862">
                  <c:v>55039.333036631935</c:v>
                </c:pt>
                <c:pt idx="863">
                  <c:v>55190.728004155593</c:v>
                </c:pt>
                <c:pt idx="864">
                  <c:v>55257.45300943499</c:v>
                </c:pt>
                <c:pt idx="865">
                  <c:v>55504.545029535642</c:v>
                </c:pt>
                <c:pt idx="866">
                  <c:v>55573.670358285097</c:v>
                </c:pt>
                <c:pt idx="867">
                  <c:v>55824.181978161876</c:v>
                </c:pt>
                <c:pt idx="868">
                  <c:v>55839.786905792163</c:v>
                </c:pt>
                <c:pt idx="869">
                  <c:v>55992.995777402728</c:v>
                </c:pt>
                <c:pt idx="870">
                  <c:v>56180.529509228705</c:v>
                </c:pt>
                <c:pt idx="871">
                  <c:v>56307.238163640555</c:v>
                </c:pt>
                <c:pt idx="872">
                  <c:v>56423.246268904491</c:v>
                </c:pt>
                <c:pt idx="873">
                  <c:v>56648.182158887692</c:v>
                </c:pt>
                <c:pt idx="874">
                  <c:v>56695.010894915024</c:v>
                </c:pt>
                <c:pt idx="875">
                  <c:v>56850.888347959393</c:v>
                </c:pt>
                <c:pt idx="876">
                  <c:v>56897.603942059919</c:v>
                </c:pt>
                <c:pt idx="877">
                  <c:v>57055.559930093732</c:v>
                </c:pt>
                <c:pt idx="878">
                  <c:v>57155.939362098594</c:v>
                </c:pt>
                <c:pt idx="879">
                  <c:v>57426.52483409772</c:v>
                </c:pt>
                <c:pt idx="880">
                  <c:v>57692.782574303805</c:v>
                </c:pt>
                <c:pt idx="881">
                  <c:v>57847.783079347224</c:v>
                </c:pt>
                <c:pt idx="882">
                  <c:v>58093.286725420003</c:v>
                </c:pt>
                <c:pt idx="883">
                  <c:v>58284.185375699286</c:v>
                </c:pt>
                <c:pt idx="884">
                  <c:v>58423.28756208955</c:v>
                </c:pt>
                <c:pt idx="885">
                  <c:v>58597.674643492574</c:v>
                </c:pt>
                <c:pt idx="886">
                  <c:v>58707.694163083455</c:v>
                </c:pt>
                <c:pt idx="887">
                  <c:v>58711.15268054093</c:v>
                </c:pt>
                <c:pt idx="888">
                  <c:v>59049.318520560722</c:v>
                </c:pt>
                <c:pt idx="889">
                  <c:v>59077.770006894352</c:v>
                </c:pt>
                <c:pt idx="890">
                  <c:v>59215.829002485894</c:v>
                </c:pt>
                <c:pt idx="891">
                  <c:v>59338.8474276938</c:v>
                </c:pt>
                <c:pt idx="892">
                  <c:v>59452.073661111404</c:v>
                </c:pt>
                <c:pt idx="893">
                  <c:v>59629.308227053072</c:v>
                </c:pt>
                <c:pt idx="894">
                  <c:v>59679.310669034938</c:v>
                </c:pt>
                <c:pt idx="895">
                  <c:v>59794.739287587625</c:v>
                </c:pt>
                <c:pt idx="896">
                  <c:v>59970.130649074177</c:v>
                </c:pt>
                <c:pt idx="897">
                  <c:v>60044.08205310013</c:v>
                </c:pt>
                <c:pt idx="898">
                  <c:v>60181.00027123194</c:v>
                </c:pt>
                <c:pt idx="899">
                  <c:v>60332.307669774862</c:v>
                </c:pt>
                <c:pt idx="900">
                  <c:v>60447.957992514857</c:v>
                </c:pt>
                <c:pt idx="901">
                  <c:v>60544.226529665924</c:v>
                </c:pt>
                <c:pt idx="902">
                  <c:v>60655.955935786697</c:v>
                </c:pt>
                <c:pt idx="903">
                  <c:v>60950.246806058152</c:v>
                </c:pt>
                <c:pt idx="904">
                  <c:v>61126.273937635458</c:v>
                </c:pt>
                <c:pt idx="905">
                  <c:v>61261.331518271712</c:v>
                </c:pt>
                <c:pt idx="906">
                  <c:v>61514.269710477267</c:v>
                </c:pt>
                <c:pt idx="907">
                  <c:v>61623.511276566671</c:v>
                </c:pt>
                <c:pt idx="908">
                  <c:v>62002.863384868164</c:v>
                </c:pt>
                <c:pt idx="909">
                  <c:v>62173.475071172055</c:v>
                </c:pt>
                <c:pt idx="910">
                  <c:v>62325.653101062337</c:v>
                </c:pt>
                <c:pt idx="911">
                  <c:v>62574.000262132271</c:v>
                </c:pt>
                <c:pt idx="912">
                  <c:v>62830.352093257017</c:v>
                </c:pt>
                <c:pt idx="913">
                  <c:v>62972.441569293907</c:v>
                </c:pt>
                <c:pt idx="914">
                  <c:v>63270.485904009845</c:v>
                </c:pt>
                <c:pt idx="915">
                  <c:v>63465.062236631376</c:v>
                </c:pt>
                <c:pt idx="916">
                  <c:v>63690.090942131479</c:v>
                </c:pt>
                <c:pt idx="917">
                  <c:v>63787.839779762042</c:v>
                </c:pt>
                <c:pt idx="918">
                  <c:v>64045.92248825181</c:v>
                </c:pt>
                <c:pt idx="919">
                  <c:v>64219.973493776757</c:v>
                </c:pt>
                <c:pt idx="920">
                  <c:v>64324.411688382228</c:v>
                </c:pt>
                <c:pt idx="921">
                  <c:v>64549.812058607844</c:v>
                </c:pt>
                <c:pt idx="922">
                  <c:v>64703.984853921</c:v>
                </c:pt>
                <c:pt idx="923">
                  <c:v>64929.511445115888</c:v>
                </c:pt>
                <c:pt idx="924">
                  <c:v>65086.287339119037</c:v>
                </c:pt>
                <c:pt idx="925">
                  <c:v>65338.77624178867</c:v>
                </c:pt>
                <c:pt idx="926">
                  <c:v>65679.548333862185</c:v>
                </c:pt>
                <c:pt idx="927">
                  <c:v>65838.171926912546</c:v>
                </c:pt>
                <c:pt idx="928">
                  <c:v>66020.466153707603</c:v>
                </c:pt>
                <c:pt idx="929">
                  <c:v>66361.29415665564</c:v>
                </c:pt>
                <c:pt idx="930">
                  <c:v>66506.063258146838</c:v>
                </c:pt>
                <c:pt idx="931">
                  <c:v>66665.339399763965</c:v>
                </c:pt>
                <c:pt idx="932">
                  <c:v>66729.294021624344</c:v>
                </c:pt>
                <c:pt idx="933">
                  <c:v>67063.196700450848</c:v>
                </c:pt>
                <c:pt idx="934">
                  <c:v>67228.977090559027</c:v>
                </c:pt>
                <c:pt idx="935">
                  <c:v>67474.277606448857</c:v>
                </c:pt>
                <c:pt idx="936">
                  <c:v>67616.47347575771</c:v>
                </c:pt>
                <c:pt idx="937">
                  <c:v>67878.568820402696</c:v>
                </c:pt>
                <c:pt idx="938">
                  <c:v>67906.360207416728</c:v>
                </c:pt>
                <c:pt idx="939">
                  <c:v>68048.250574707621</c:v>
                </c:pt>
                <c:pt idx="940">
                  <c:v>68357.78939713689</c:v>
                </c:pt>
                <c:pt idx="941">
                  <c:v>68492.029179470395</c:v>
                </c:pt>
                <c:pt idx="942">
                  <c:v>68697.294935723228</c:v>
                </c:pt>
                <c:pt idx="943">
                  <c:v>68799.266306600053</c:v>
                </c:pt>
                <c:pt idx="944">
                  <c:v>68945.340000159413</c:v>
                </c:pt>
                <c:pt idx="945">
                  <c:v>69120.705816486967</c:v>
                </c:pt>
                <c:pt idx="946">
                  <c:v>69332.537220700586</c:v>
                </c:pt>
                <c:pt idx="947">
                  <c:v>69507.130407846431</c:v>
                </c:pt>
                <c:pt idx="948">
                  <c:v>69656.706702161187</c:v>
                </c:pt>
                <c:pt idx="949">
                  <c:v>69750.327976030152</c:v>
                </c:pt>
                <c:pt idx="950">
                  <c:v>69787.521368554328</c:v>
                </c:pt>
                <c:pt idx="951">
                  <c:v>69958.937291003793</c:v>
                </c:pt>
                <c:pt idx="952">
                  <c:v>70042.304470834861</c:v>
                </c:pt>
                <c:pt idx="953">
                  <c:v>70169.288321345361</c:v>
                </c:pt>
                <c:pt idx="954">
                  <c:v>70493.049596676079</c:v>
                </c:pt>
                <c:pt idx="955">
                  <c:v>70565.920402704243</c:v>
                </c:pt>
                <c:pt idx="956">
                  <c:v>70589.436052886318</c:v>
                </c:pt>
                <c:pt idx="957">
                  <c:v>70733.12637255367</c:v>
                </c:pt>
                <c:pt idx="958">
                  <c:v>70851.734285286962</c:v>
                </c:pt>
                <c:pt idx="959">
                  <c:v>70966.955879444708</c:v>
                </c:pt>
                <c:pt idx="960">
                  <c:v>71211.167409615286</c:v>
                </c:pt>
                <c:pt idx="961">
                  <c:v>71258.743791949149</c:v>
                </c:pt>
                <c:pt idx="962">
                  <c:v>71309.344295081566</c:v>
                </c:pt>
                <c:pt idx="963">
                  <c:v>71595.400808688617</c:v>
                </c:pt>
                <c:pt idx="964">
                  <c:v>71599.643287837956</c:v>
                </c:pt>
                <c:pt idx="965">
                  <c:v>71708.406959567161</c:v>
                </c:pt>
                <c:pt idx="966">
                  <c:v>71727.236639972296</c:v>
                </c:pt>
                <c:pt idx="967">
                  <c:v>71956.119940090241</c:v>
                </c:pt>
                <c:pt idx="968">
                  <c:v>72145.688945900285</c:v>
                </c:pt>
                <c:pt idx="969">
                  <c:v>72206.306218683065</c:v>
                </c:pt>
                <c:pt idx="970">
                  <c:v>72438.463840316064</c:v>
                </c:pt>
                <c:pt idx="971">
                  <c:v>72481.968074002245</c:v>
                </c:pt>
                <c:pt idx="972">
                  <c:v>72703.129765514241</c:v>
                </c:pt>
                <c:pt idx="973">
                  <c:v>72792.699576232015</c:v>
                </c:pt>
                <c:pt idx="974">
                  <c:v>72980.636507067116</c:v>
                </c:pt>
                <c:pt idx="975">
                  <c:v>72962.145636952118</c:v>
                </c:pt>
                <c:pt idx="976">
                  <c:v>73171.529610825193</c:v>
                </c:pt>
                <c:pt idx="977">
                  <c:v>73275.007814769357</c:v>
                </c:pt>
                <c:pt idx="978">
                  <c:v>73474.335156285451</c:v>
                </c:pt>
                <c:pt idx="979">
                  <c:v>73630.54606907384</c:v>
                </c:pt>
                <c:pt idx="980">
                  <c:v>73690.146864949755</c:v>
                </c:pt>
                <c:pt idx="981">
                  <c:v>73860.611665546574</c:v>
                </c:pt>
                <c:pt idx="982">
                  <c:v>73940.689405878744</c:v>
                </c:pt>
                <c:pt idx="983">
                  <c:v>73997.88140791886</c:v>
                </c:pt>
                <c:pt idx="984">
                  <c:v>74172.910153356323</c:v>
                </c:pt>
                <c:pt idx="985">
                  <c:v>74374.61442806173</c:v>
                </c:pt>
                <c:pt idx="986">
                  <c:v>74580.524478776613</c:v>
                </c:pt>
                <c:pt idx="987">
                  <c:v>74572.487453256341</c:v>
                </c:pt>
                <c:pt idx="988">
                  <c:v>74559.336096480998</c:v>
                </c:pt>
                <c:pt idx="989">
                  <c:v>74693.049614358533</c:v>
                </c:pt>
                <c:pt idx="990">
                  <c:v>74913.861965095915</c:v>
                </c:pt>
                <c:pt idx="991">
                  <c:v>75015.606038074053</c:v>
                </c:pt>
                <c:pt idx="992">
                  <c:v>75250.982813207826</c:v>
                </c:pt>
                <c:pt idx="993">
                  <c:v>75333.731101801095</c:v>
                </c:pt>
                <c:pt idx="994">
                  <c:v>75370.290877112202</c:v>
                </c:pt>
                <c:pt idx="995">
                  <c:v>75446.211355997337</c:v>
                </c:pt>
                <c:pt idx="996">
                  <c:v>75440.964566589086</c:v>
                </c:pt>
                <c:pt idx="997">
                  <c:v>75663.30888326226</c:v>
                </c:pt>
                <c:pt idx="998">
                  <c:v>75796.544141364138</c:v>
                </c:pt>
                <c:pt idx="999">
                  <c:v>76025.657774242354</c:v>
                </c:pt>
                <c:pt idx="1000">
                  <c:v>76145.528880423983</c:v>
                </c:pt>
                <c:pt idx="1001">
                  <c:v>76149.681528100482</c:v>
                </c:pt>
                <c:pt idx="1002">
                  <c:v>76219.199573194885</c:v>
                </c:pt>
                <c:pt idx="1003">
                  <c:v>76294.338932688726</c:v>
                </c:pt>
                <c:pt idx="1004">
                  <c:v>76494.863821431907</c:v>
                </c:pt>
                <c:pt idx="1005">
                  <c:v>76484.744299765851</c:v>
                </c:pt>
                <c:pt idx="1006">
                  <c:v>76794.172402922981</c:v>
                </c:pt>
                <c:pt idx="1007">
                  <c:v>76827.614857054505</c:v>
                </c:pt>
                <c:pt idx="1008">
                  <c:v>77027.869205659357</c:v>
                </c:pt>
                <c:pt idx="1009">
                  <c:v>77273.589691207089</c:v>
                </c:pt>
                <c:pt idx="1010">
                  <c:v>77278.863549320478</c:v>
                </c:pt>
                <c:pt idx="1011">
                  <c:v>77202.193531073513</c:v>
                </c:pt>
                <c:pt idx="1012">
                  <c:v>77370.061119136677</c:v>
                </c:pt>
                <c:pt idx="1013">
                  <c:v>77316.586980916152</c:v>
                </c:pt>
                <c:pt idx="1014">
                  <c:v>77467.346357302624</c:v>
                </c:pt>
                <c:pt idx="1015">
                  <c:v>77785.593776221649</c:v>
                </c:pt>
                <c:pt idx="1016">
                  <c:v>77971.99470517342</c:v>
                </c:pt>
                <c:pt idx="1017">
                  <c:v>78113.069358696201</c:v>
                </c:pt>
                <c:pt idx="1018">
                  <c:v>78090.951505101053</c:v>
                </c:pt>
                <c:pt idx="1019">
                  <c:v>78239.755296356045</c:v>
                </c:pt>
                <c:pt idx="1020">
                  <c:v>78240.983185185949</c:v>
                </c:pt>
                <c:pt idx="1021">
                  <c:v>78166.707258545925</c:v>
                </c:pt>
                <c:pt idx="1022">
                  <c:v>78400.307417355027</c:v>
                </c:pt>
                <c:pt idx="1023">
                  <c:v>78473.387420386527</c:v>
                </c:pt>
                <c:pt idx="1024">
                  <c:v>78690.562661460266</c:v>
                </c:pt>
                <c:pt idx="1025">
                  <c:v>78874.27458061873</c:v>
                </c:pt>
                <c:pt idx="1026">
                  <c:v>78860.211083226444</c:v>
                </c:pt>
                <c:pt idx="1027">
                  <c:v>78819.158273759545</c:v>
                </c:pt>
                <c:pt idx="1028">
                  <c:v>78781.626982368689</c:v>
                </c:pt>
                <c:pt idx="1029">
                  <c:v>78860.229418847957</c:v>
                </c:pt>
                <c:pt idx="1030">
                  <c:v>78983.322236718974</c:v>
                </c:pt>
                <c:pt idx="1031">
                  <c:v>79343.259660833675</c:v>
                </c:pt>
                <c:pt idx="1032">
                  <c:v>79580.519391860696</c:v>
                </c:pt>
                <c:pt idx="1033">
                  <c:v>79629.319183819505</c:v>
                </c:pt>
                <c:pt idx="1034">
                  <c:v>79788.68259233376</c:v>
                </c:pt>
                <c:pt idx="1035">
                  <c:v>79702.815638540385</c:v>
                </c:pt>
                <c:pt idx="1036">
                  <c:v>79856.590918133734</c:v>
                </c:pt>
                <c:pt idx="1037">
                  <c:v>79891.69314933494</c:v>
                </c:pt>
                <c:pt idx="1038">
                  <c:v>80009.997529068962</c:v>
                </c:pt>
                <c:pt idx="1039">
                  <c:v>80291.750411881803</c:v>
                </c:pt>
                <c:pt idx="1040">
                  <c:v>80542.257046575905</c:v>
                </c:pt>
                <c:pt idx="1041">
                  <c:v>80573.465473662349</c:v>
                </c:pt>
                <c:pt idx="1042">
                  <c:v>80754.376856189148</c:v>
                </c:pt>
                <c:pt idx="1043">
                  <c:v>80765.503220334314</c:v>
                </c:pt>
                <c:pt idx="1044">
                  <c:v>80698.305616434751</c:v>
                </c:pt>
                <c:pt idx="1045">
                  <c:v>80550.22431299169</c:v>
                </c:pt>
                <c:pt idx="1046">
                  <c:v>80806.888126112026</c:v>
                </c:pt>
                <c:pt idx="1047">
                  <c:v>81022.827285276086</c:v>
                </c:pt>
                <c:pt idx="1048">
                  <c:v>81223.846263592</c:v>
                </c:pt>
                <c:pt idx="1049">
                  <c:v>81437.509310410125</c:v>
                </c:pt>
                <c:pt idx="1050">
                  <c:v>81449.650724171341</c:v>
                </c:pt>
                <c:pt idx="1051">
                  <c:v>81595.97924296619</c:v>
                </c:pt>
                <c:pt idx="1052">
                  <c:v>81509.532533550067</c:v>
                </c:pt>
                <c:pt idx="1053">
                  <c:v>81390.854791106118</c:v>
                </c:pt>
                <c:pt idx="1054">
                  <c:v>81454.79386147685</c:v>
                </c:pt>
                <c:pt idx="1055">
                  <c:v>81703.281534663096</c:v>
                </c:pt>
                <c:pt idx="1056">
                  <c:v>81962.554603821583</c:v>
                </c:pt>
                <c:pt idx="1057">
                  <c:v>82140.074061646359</c:v>
                </c:pt>
                <c:pt idx="1058">
                  <c:v>82310.738209373347</c:v>
                </c:pt>
                <c:pt idx="1059">
                  <c:v>82438.264561514312</c:v>
                </c:pt>
                <c:pt idx="1060">
                  <c:v>82396.857481802785</c:v>
                </c:pt>
                <c:pt idx="1061">
                  <c:v>82484.965822981787</c:v>
                </c:pt>
                <c:pt idx="1062">
                  <c:v>82245.682859153821</c:v>
                </c:pt>
                <c:pt idx="1063">
                  <c:v>82347.971516161502</c:v>
                </c:pt>
                <c:pt idx="1064">
                  <c:v>82533.230562874218</c:v>
                </c:pt>
                <c:pt idx="1065">
                  <c:v>82825.492560544357</c:v>
                </c:pt>
                <c:pt idx="1066">
                  <c:v>83105.555020731772</c:v>
                </c:pt>
                <c:pt idx="1067">
                  <c:v>83196.491191455236</c:v>
                </c:pt>
                <c:pt idx="1068">
                  <c:v>83152.493443196567</c:v>
                </c:pt>
                <c:pt idx="1069">
                  <c:v>82936.159593476317</c:v>
                </c:pt>
                <c:pt idx="1070">
                  <c:v>82949.267260289402</c:v>
                </c:pt>
                <c:pt idx="1071">
                  <c:v>82922.794645526417</c:v>
                </c:pt>
                <c:pt idx="1072">
                  <c:v>83197.097937031111</c:v>
                </c:pt>
                <c:pt idx="1073">
                  <c:v>83449.262725920344</c:v>
                </c:pt>
                <c:pt idx="1074">
                  <c:v>83579.090067439232</c:v>
                </c:pt>
                <c:pt idx="1075">
                  <c:v>83727.555664808038</c:v>
                </c:pt>
                <c:pt idx="1076">
                  <c:v>83868.307055773432</c:v>
                </c:pt>
                <c:pt idx="1077">
                  <c:v>83831.283727760121</c:v>
                </c:pt>
                <c:pt idx="1078">
                  <c:v>83663.059268472498</c:v>
                </c:pt>
                <c:pt idx="1079">
                  <c:v>83745.68931407838</c:v>
                </c:pt>
                <c:pt idx="1080">
                  <c:v>83955.120371525845</c:v>
                </c:pt>
                <c:pt idx="1081">
                  <c:v>83836.065641260197</c:v>
                </c:pt>
                <c:pt idx="1082">
                  <c:v>83903.638912353636</c:v>
                </c:pt>
                <c:pt idx="1083">
                  <c:v>83935.255995753061</c:v>
                </c:pt>
                <c:pt idx="1084">
                  <c:v>83852.361012395893</c:v>
                </c:pt>
                <c:pt idx="1085">
                  <c:v>83779.179965939664</c:v>
                </c:pt>
                <c:pt idx="1086">
                  <c:v>83808.956013590927</c:v>
                </c:pt>
                <c:pt idx="1087">
                  <c:v>84126.789326568643</c:v>
                </c:pt>
                <c:pt idx="1088">
                  <c:v>84394.022270820831</c:v>
                </c:pt>
                <c:pt idx="1089">
                  <c:v>84660.790261997739</c:v>
                </c:pt>
                <c:pt idx="1090">
                  <c:v>84961.575866574291</c:v>
                </c:pt>
                <c:pt idx="1091">
                  <c:v>85299.685168249955</c:v>
                </c:pt>
                <c:pt idx="1092">
                  <c:v>85213.207312195882</c:v>
                </c:pt>
                <c:pt idx="1093">
                  <c:v>85438.582395118108</c:v>
                </c:pt>
                <c:pt idx="1094">
                  <c:v>85470.60696642012</c:v>
                </c:pt>
                <c:pt idx="1095">
                  <c:v>85376.264488777204</c:v>
                </c:pt>
                <c:pt idx="1096">
                  <c:v>85309.512807484862</c:v>
                </c:pt>
                <c:pt idx="1097">
                  <c:v>85178.84889888097</c:v>
                </c:pt>
                <c:pt idx="1098">
                  <c:v>85145.834360452296</c:v>
                </c:pt>
                <c:pt idx="1099">
                  <c:v>85222.519316571197</c:v>
                </c:pt>
                <c:pt idx="1100">
                  <c:v>85505.319117181702</c:v>
                </c:pt>
                <c:pt idx="1101">
                  <c:v>85769.393596247464</c:v>
                </c:pt>
                <c:pt idx="1102">
                  <c:v>86040.748161392461</c:v>
                </c:pt>
                <c:pt idx="1103">
                  <c:v>86134.378482156142</c:v>
                </c:pt>
                <c:pt idx="1104">
                  <c:v>86259.199442320358</c:v>
                </c:pt>
                <c:pt idx="1105">
                  <c:v>86146.03187562518</c:v>
                </c:pt>
                <c:pt idx="1106">
                  <c:v>85905.739271193888</c:v>
                </c:pt>
                <c:pt idx="1107">
                  <c:v>85774.437172997859</c:v>
                </c:pt>
                <c:pt idx="1108">
                  <c:v>85780.198643113181</c:v>
                </c:pt>
                <c:pt idx="1109">
                  <c:v>86066.392159763811</c:v>
                </c:pt>
                <c:pt idx="1110">
                  <c:v>86286.686601829948</c:v>
                </c:pt>
                <c:pt idx="1111">
                  <c:v>86491.311696666977</c:v>
                </c:pt>
                <c:pt idx="1112">
                  <c:v>86706.613373007829</c:v>
                </c:pt>
                <c:pt idx="1113">
                  <c:v>86795.975879900318</c:v>
                </c:pt>
                <c:pt idx="1114">
                  <c:v>86820.66937635596</c:v>
                </c:pt>
                <c:pt idx="1115">
                  <c:v>86460.121679603821</c:v>
                </c:pt>
                <c:pt idx="1116">
                  <c:v>86311.725381530778</c:v>
                </c:pt>
                <c:pt idx="1117">
                  <c:v>86321.5568476794</c:v>
                </c:pt>
                <c:pt idx="1118">
                  <c:v>86364.141865581609</c:v>
                </c:pt>
                <c:pt idx="1119">
                  <c:v>86761.118089229421</c:v>
                </c:pt>
                <c:pt idx="1120">
                  <c:v>87113.711487064444</c:v>
                </c:pt>
                <c:pt idx="1121">
                  <c:v>87381.366470499124</c:v>
                </c:pt>
                <c:pt idx="1122">
                  <c:v>87307.824748305604</c:v>
                </c:pt>
                <c:pt idx="1123">
                  <c:v>87279.443625402331</c:v>
                </c:pt>
                <c:pt idx="1124">
                  <c:v>87073.546027185512</c:v>
                </c:pt>
                <c:pt idx="1125">
                  <c:v>86853.428641694642</c:v>
                </c:pt>
                <c:pt idx="1126">
                  <c:v>86708.215354695421</c:v>
                </c:pt>
                <c:pt idx="1127">
                  <c:v>86834.406492783557</c:v>
                </c:pt>
                <c:pt idx="1128">
                  <c:v>87213.142270995682</c:v>
                </c:pt>
                <c:pt idx="1129">
                  <c:v>87437.725759680354</c:v>
                </c:pt>
                <c:pt idx="1130">
                  <c:v>87694.487216689871</c:v>
                </c:pt>
                <c:pt idx="1131">
                  <c:v>87732.063922724439</c:v>
                </c:pt>
                <c:pt idx="1132">
                  <c:v>87557.815153537464</c:v>
                </c:pt>
                <c:pt idx="1133">
                  <c:v>87487.95273970456</c:v>
                </c:pt>
                <c:pt idx="1134">
                  <c:v>87412.80598019126</c:v>
                </c:pt>
                <c:pt idx="1135">
                  <c:v>87243.732792079565</c:v>
                </c:pt>
                <c:pt idx="1136">
                  <c:v>87258.576953426367</c:v>
                </c:pt>
                <c:pt idx="1137">
                  <c:v>87503.424368668624</c:v>
                </c:pt>
                <c:pt idx="1138">
                  <c:v>87562.84354265756</c:v>
                </c:pt>
                <c:pt idx="1139">
                  <c:v>87957.055098533674</c:v>
                </c:pt>
                <c:pt idx="1140">
                  <c:v>87963.42892720121</c:v>
                </c:pt>
                <c:pt idx="1141">
                  <c:v>87802.797826752445</c:v>
                </c:pt>
                <c:pt idx="1142">
                  <c:v>87630.626321950884</c:v>
                </c:pt>
                <c:pt idx="1143">
                  <c:v>87435.386643556762</c:v>
                </c:pt>
                <c:pt idx="1144">
                  <c:v>87172.515019708633</c:v>
                </c:pt>
                <c:pt idx="1145">
                  <c:v>87139.86261337233</c:v>
                </c:pt>
                <c:pt idx="1146">
                  <c:v>87153.104013064483</c:v>
                </c:pt>
                <c:pt idx="1147">
                  <c:v>87408.86451182772</c:v>
                </c:pt>
                <c:pt idx="1148">
                  <c:v>87614.785642762741</c:v>
                </c:pt>
                <c:pt idx="1149">
                  <c:v>87605.207598590991</c:v>
                </c:pt>
                <c:pt idx="1150">
                  <c:v>87605.833854382712</c:v>
                </c:pt>
                <c:pt idx="1151">
                  <c:v>87383.079334958747</c:v>
                </c:pt>
                <c:pt idx="1152">
                  <c:v>87392.546152219977</c:v>
                </c:pt>
                <c:pt idx="1153">
                  <c:v>87083.011839542451</c:v>
                </c:pt>
                <c:pt idx="1154">
                  <c:v>86878.343613840058</c:v>
                </c:pt>
                <c:pt idx="1155">
                  <c:v>86776.585835563586</c:v>
                </c:pt>
                <c:pt idx="1156">
                  <c:v>86858.105936911234</c:v>
                </c:pt>
                <c:pt idx="1157">
                  <c:v>87091.96203305696</c:v>
                </c:pt>
                <c:pt idx="1158">
                  <c:v>87110.267659151868</c:v>
                </c:pt>
                <c:pt idx="1159">
                  <c:v>87462.535239312318</c:v>
                </c:pt>
                <c:pt idx="1160">
                  <c:v>87536.688644772366</c:v>
                </c:pt>
                <c:pt idx="1161">
                  <c:v>87511.878542960883</c:v>
                </c:pt>
                <c:pt idx="1162">
                  <c:v>87568.00087368254</c:v>
                </c:pt>
                <c:pt idx="1163">
                  <c:v>87392.67507795713</c:v>
                </c:pt>
                <c:pt idx="1164">
                  <c:v>87222.240200982749</c:v>
                </c:pt>
                <c:pt idx="1165">
                  <c:v>87172.772851789399</c:v>
                </c:pt>
                <c:pt idx="1166">
                  <c:v>87384.571185462119</c:v>
                </c:pt>
                <c:pt idx="1167">
                  <c:v>87674.722795918278</c:v>
                </c:pt>
                <c:pt idx="1168">
                  <c:v>87642.654242803648</c:v>
                </c:pt>
                <c:pt idx="1169">
                  <c:v>88076.667949719529</c:v>
                </c:pt>
                <c:pt idx="1170">
                  <c:v>88422.527301032547</c:v>
                </c:pt>
                <c:pt idx="1171">
                  <c:v>88799.640512872604</c:v>
                </c:pt>
                <c:pt idx="1172">
                  <c:v>89083.90214883376</c:v>
                </c:pt>
                <c:pt idx="1173">
                  <c:v>89250.369623334642</c:v>
                </c:pt>
                <c:pt idx="1174">
                  <c:v>89008.844602193261</c:v>
                </c:pt>
                <c:pt idx="1175">
                  <c:v>89120.279840003263</c:v>
                </c:pt>
                <c:pt idx="1176">
                  <c:v>89046.308643777287</c:v>
                </c:pt>
                <c:pt idx="1177">
                  <c:v>89270.660378719796</c:v>
                </c:pt>
                <c:pt idx="1178">
                  <c:v>89607.440763745195</c:v>
                </c:pt>
                <c:pt idx="1179">
                  <c:v>90252.008177626136</c:v>
                </c:pt>
                <c:pt idx="1180">
                  <c:v>90553.74297837379</c:v>
                </c:pt>
                <c:pt idx="1181">
                  <c:v>90884.664967199526</c:v>
                </c:pt>
                <c:pt idx="1182">
                  <c:v>91108.776148179997</c:v>
                </c:pt>
                <c:pt idx="1183">
                  <c:v>91287.168364759258</c:v>
                </c:pt>
                <c:pt idx="1184">
                  <c:v>91386.651668154154</c:v>
                </c:pt>
                <c:pt idx="1185">
                  <c:v>91182.912575463604</c:v>
                </c:pt>
                <c:pt idx="1186">
                  <c:v>91112.09564278544</c:v>
                </c:pt>
                <c:pt idx="1187">
                  <c:v>91104.110421502774</c:v>
                </c:pt>
                <c:pt idx="1188">
                  <c:v>91151.929920596303</c:v>
                </c:pt>
                <c:pt idx="1189">
                  <c:v>91435.583315102194</c:v>
                </c:pt>
                <c:pt idx="1190">
                  <c:v>91785.936319216271</c:v>
                </c:pt>
                <c:pt idx="1191">
                  <c:v>92271.01323214297</c:v>
                </c:pt>
                <c:pt idx="1192">
                  <c:v>92237.303529062308</c:v>
                </c:pt>
                <c:pt idx="1193">
                  <c:v>92281.345818067421</c:v>
                </c:pt>
                <c:pt idx="1194">
                  <c:v>92222.044855804124</c:v>
                </c:pt>
                <c:pt idx="1195">
                  <c:v>92082.083521168373</c:v>
                </c:pt>
                <c:pt idx="1196">
                  <c:v>92101.769061573228</c:v>
                </c:pt>
                <c:pt idx="1197">
                  <c:v>91967.220965300556</c:v>
                </c:pt>
                <c:pt idx="1198">
                  <c:v>91803.756056200291</c:v>
                </c:pt>
                <c:pt idx="1199">
                  <c:v>91732.20125395061</c:v>
                </c:pt>
                <c:pt idx="1200">
                  <c:v>91743.748743940785</c:v>
                </c:pt>
                <c:pt idx="1201">
                  <c:v>91962.53508568801</c:v>
                </c:pt>
                <c:pt idx="1202">
                  <c:v>92074.33481078429</c:v>
                </c:pt>
                <c:pt idx="1203">
                  <c:v>92369.41477219254</c:v>
                </c:pt>
                <c:pt idx="1204">
                  <c:v>92389.601236652146</c:v>
                </c:pt>
                <c:pt idx="1205">
                  <c:v>92524.176706057086</c:v>
                </c:pt>
                <c:pt idx="1206">
                  <c:v>92316.034164079974</c:v>
                </c:pt>
                <c:pt idx="1207">
                  <c:v>92106.547490965837</c:v>
                </c:pt>
                <c:pt idx="1208">
                  <c:v>91505.192291411353</c:v>
                </c:pt>
                <c:pt idx="1209">
                  <c:v>91372.523831490485</c:v>
                </c:pt>
                <c:pt idx="1210">
                  <c:v>91401.535784033709</c:v>
                </c:pt>
                <c:pt idx="1211">
                  <c:v>91509.619004370514</c:v>
                </c:pt>
                <c:pt idx="1212">
                  <c:v>91780.144012656296</c:v>
                </c:pt>
                <c:pt idx="1213">
                  <c:v>91884.555397829201</c:v>
                </c:pt>
                <c:pt idx="1214">
                  <c:v>91914.680651819304</c:v>
                </c:pt>
                <c:pt idx="1215">
                  <c:v>92232.377197911104</c:v>
                </c:pt>
                <c:pt idx="1216">
                  <c:v>91942.352710879713</c:v>
                </c:pt>
                <c:pt idx="1217">
                  <c:v>92072.858869124393</c:v>
                </c:pt>
                <c:pt idx="1218">
                  <c:v>91801.302605787569</c:v>
                </c:pt>
                <c:pt idx="1219">
                  <c:v>91557.317363377253</c:v>
                </c:pt>
                <c:pt idx="1220">
                  <c:v>91183.041670664985</c:v>
                </c:pt>
                <c:pt idx="1221">
                  <c:v>90878.893251520043</c:v>
                </c:pt>
                <c:pt idx="1222">
                  <c:v>90943.304853033871</c:v>
                </c:pt>
                <c:pt idx="1223">
                  <c:v>91072.759912952679</c:v>
                </c:pt>
                <c:pt idx="1224">
                  <c:v>91436.81906882285</c:v>
                </c:pt>
                <c:pt idx="1225">
                  <c:v>91753.949690415189</c:v>
                </c:pt>
                <c:pt idx="1226">
                  <c:v>91915.547704396959</c:v>
                </c:pt>
                <c:pt idx="1227">
                  <c:v>91652.25585315685</c:v>
                </c:pt>
                <c:pt idx="1228">
                  <c:v>91388.606701674129</c:v>
                </c:pt>
                <c:pt idx="1229">
                  <c:v>90750.904587079407</c:v>
                </c:pt>
                <c:pt idx="1230">
                  <c:v>90459.841380077996</c:v>
                </c:pt>
                <c:pt idx="1231">
                  <c:v>90305.343108196292</c:v>
                </c:pt>
                <c:pt idx="1232">
                  <c:v>90280.39926826366</c:v>
                </c:pt>
                <c:pt idx="1233">
                  <c:v>90466.47873203046</c:v>
                </c:pt>
                <c:pt idx="1234">
                  <c:v>90620.119527653907</c:v>
                </c:pt>
                <c:pt idx="1235">
                  <c:v>90769.97064834609</c:v>
                </c:pt>
                <c:pt idx="1236">
                  <c:v>90782.50933253199</c:v>
                </c:pt>
                <c:pt idx="1237">
                  <c:v>90861.928538471038</c:v>
                </c:pt>
                <c:pt idx="1238">
                  <c:v>90465.243445861983</c:v>
                </c:pt>
                <c:pt idx="1239">
                  <c:v>90146.429031327745</c:v>
                </c:pt>
                <c:pt idx="1240">
                  <c:v>89705.498199558366</c:v>
                </c:pt>
                <c:pt idx="1241">
                  <c:v>89539.244851947078</c:v>
                </c:pt>
                <c:pt idx="1242">
                  <c:v>89472.764569753461</c:v>
                </c:pt>
                <c:pt idx="1243">
                  <c:v>89698.493988135437</c:v>
                </c:pt>
                <c:pt idx="1244">
                  <c:v>90145.820676861025</c:v>
                </c:pt>
                <c:pt idx="1245">
                  <c:v>90722.158242390244</c:v>
                </c:pt>
                <c:pt idx="1246">
                  <c:v>91278.205107423419</c:v>
                </c:pt>
                <c:pt idx="1247">
                  <c:v>91653.233479711853</c:v>
                </c:pt>
                <c:pt idx="1248">
                  <c:v>91712.869484687806</c:v>
                </c:pt>
                <c:pt idx="1249">
                  <c:v>91451.205502416284</c:v>
                </c:pt>
                <c:pt idx="1250">
                  <c:v>91035.748371738286</c:v>
                </c:pt>
                <c:pt idx="1251">
                  <c:v>90750.056390263941</c:v>
                </c:pt>
                <c:pt idx="1252">
                  <c:v>90111.531818789517</c:v>
                </c:pt>
                <c:pt idx="1253">
                  <c:v>90017.01838777127</c:v>
                </c:pt>
                <c:pt idx="1254">
                  <c:v>90234.420594903335</c:v>
                </c:pt>
                <c:pt idx="1255">
                  <c:v>90737.38878762917</c:v>
                </c:pt>
                <c:pt idx="1256">
                  <c:v>91331.431845792918</c:v>
                </c:pt>
                <c:pt idx="1257">
                  <c:v>92072.25004348543</c:v>
                </c:pt>
                <c:pt idx="1258">
                  <c:v>92668.357788086389</c:v>
                </c:pt>
                <c:pt idx="1259">
                  <c:v>93023.219748306292</c:v>
                </c:pt>
                <c:pt idx="1260">
                  <c:v>92937.686327295422</c:v>
                </c:pt>
                <c:pt idx="1261">
                  <c:v>92889.956230604294</c:v>
                </c:pt>
                <c:pt idx="1262">
                  <c:v>92527.498305614645</c:v>
                </c:pt>
                <c:pt idx="1263">
                  <c:v>92083.81776018739</c:v>
                </c:pt>
                <c:pt idx="1264">
                  <c:v>91880.146408482804</c:v>
                </c:pt>
                <c:pt idx="1265">
                  <c:v>91547.965752785676</c:v>
                </c:pt>
                <c:pt idx="1266">
                  <c:v>91591.016672015641</c:v>
                </c:pt>
                <c:pt idx="1267">
                  <c:v>91412.952535054399</c:v>
                </c:pt>
                <c:pt idx="1268">
                  <c:v>91432.152718565543</c:v>
                </c:pt>
                <c:pt idx="1269">
                  <c:v>91736.001220230042</c:v>
                </c:pt>
                <c:pt idx="1270">
                  <c:v>92030.057001553476</c:v>
                </c:pt>
                <c:pt idx="1271">
                  <c:v>92474.611723005946</c:v>
                </c:pt>
                <c:pt idx="1272">
                  <c:v>92943.223542672014</c:v>
                </c:pt>
                <c:pt idx="1273">
                  <c:v>93276.725083007754</c:v>
                </c:pt>
                <c:pt idx="1274">
                  <c:v>93190.957736650773</c:v>
                </c:pt>
                <c:pt idx="1275">
                  <c:v>92674.263296775491</c:v>
                </c:pt>
                <c:pt idx="1276">
                  <c:v>92321.329723768198</c:v>
                </c:pt>
                <c:pt idx="1277">
                  <c:v>91903.870195065232</c:v>
                </c:pt>
                <c:pt idx="1278">
                  <c:v>91378.776218981933</c:v>
                </c:pt>
                <c:pt idx="1279">
                  <c:v>91246.852407073457</c:v>
                </c:pt>
                <c:pt idx="1280">
                  <c:v>91163.861885557009</c:v>
                </c:pt>
                <c:pt idx="1281">
                  <c:v>91179.482333997134</c:v>
                </c:pt>
                <c:pt idx="1282">
                  <c:v>91765.884671510255</c:v>
                </c:pt>
                <c:pt idx="1283">
                  <c:v>92133.982156050406</c:v>
                </c:pt>
                <c:pt idx="1284">
                  <c:v>92534.510589765661</c:v>
                </c:pt>
                <c:pt idx="1285">
                  <c:v>92506.092540010606</c:v>
                </c:pt>
                <c:pt idx="1286">
                  <c:v>92579.537433112288</c:v>
                </c:pt>
                <c:pt idx="1287">
                  <c:v>92271.991135382719</c:v>
                </c:pt>
                <c:pt idx="1288">
                  <c:v>91850.242991708845</c:v>
                </c:pt>
                <c:pt idx="1289">
                  <c:v>91257.438509431522</c:v>
                </c:pt>
                <c:pt idx="1290">
                  <c:v>90657.973333349088</c:v>
                </c:pt>
                <c:pt idx="1291">
                  <c:v>90031.397057129449</c:v>
                </c:pt>
                <c:pt idx="1292">
                  <c:v>89838.581415626424</c:v>
                </c:pt>
                <c:pt idx="1293">
                  <c:v>89915.632386180194</c:v>
                </c:pt>
                <c:pt idx="1294">
                  <c:v>90191.908508525245</c:v>
                </c:pt>
                <c:pt idx="1295">
                  <c:v>90701.138021084116</c:v>
                </c:pt>
                <c:pt idx="1296">
                  <c:v>91012.272970224629</c:v>
                </c:pt>
                <c:pt idx="1297">
                  <c:v>91491.045310062487</c:v>
                </c:pt>
                <c:pt idx="1298">
                  <c:v>91848.029306228535</c:v>
                </c:pt>
                <c:pt idx="1299">
                  <c:v>91448.992199302345</c:v>
                </c:pt>
                <c:pt idx="1300">
                  <c:v>90887.486289759734</c:v>
                </c:pt>
                <c:pt idx="1301">
                  <c:v>90349.092158189</c:v>
                </c:pt>
                <c:pt idx="1302">
                  <c:v>89925.457454640913</c:v>
                </c:pt>
                <c:pt idx="1303">
                  <c:v>89461.226973868586</c:v>
                </c:pt>
                <c:pt idx="1304">
                  <c:v>89038.568862682354</c:v>
                </c:pt>
                <c:pt idx="1305">
                  <c:v>88693.376337285285</c:v>
                </c:pt>
                <c:pt idx="1306">
                  <c:v>88710.936295555512</c:v>
                </c:pt>
                <c:pt idx="1307">
                  <c:v>89109.941454493979</c:v>
                </c:pt>
                <c:pt idx="1308">
                  <c:v>89866.470680192215</c:v>
                </c:pt>
                <c:pt idx="1309">
                  <c:v>90489.101161235565</c:v>
                </c:pt>
                <c:pt idx="1310">
                  <c:v>90772.072717702904</c:v>
                </c:pt>
                <c:pt idx="1311">
                  <c:v>90866.095946853282</c:v>
                </c:pt>
                <c:pt idx="1312">
                  <c:v>90436.739833520842</c:v>
                </c:pt>
                <c:pt idx="1313">
                  <c:v>89929.033566690749</c:v>
                </c:pt>
                <c:pt idx="1314">
                  <c:v>88941.399442014503</c:v>
                </c:pt>
                <c:pt idx="1315">
                  <c:v>87966.37636698276</c:v>
                </c:pt>
                <c:pt idx="1316">
                  <c:v>87359.136158848589</c:v>
                </c:pt>
                <c:pt idx="1317">
                  <c:v>87151.022954590182</c:v>
                </c:pt>
                <c:pt idx="1318">
                  <c:v>87307.93525289098</c:v>
                </c:pt>
                <c:pt idx="1319">
                  <c:v>87695.095071407428</c:v>
                </c:pt>
                <c:pt idx="1320">
                  <c:v>88357.177071841288</c:v>
                </c:pt>
                <c:pt idx="1321">
                  <c:v>89020.896436940369</c:v>
                </c:pt>
                <c:pt idx="1322">
                  <c:v>89365.370821702687</c:v>
                </c:pt>
                <c:pt idx="1323">
                  <c:v>89560.864628312964</c:v>
                </c:pt>
                <c:pt idx="1324">
                  <c:v>89397.19966089369</c:v>
                </c:pt>
                <c:pt idx="1325">
                  <c:v>89022.610233862535</c:v>
                </c:pt>
                <c:pt idx="1326">
                  <c:v>88190.021753360197</c:v>
                </c:pt>
                <c:pt idx="1327">
                  <c:v>87216.71513889858</c:v>
                </c:pt>
                <c:pt idx="1328">
                  <c:v>86453.382914650734</c:v>
                </c:pt>
                <c:pt idx="1329">
                  <c:v>86119.153666824001</c:v>
                </c:pt>
                <c:pt idx="1330">
                  <c:v>86053.873881317646</c:v>
                </c:pt>
                <c:pt idx="1331">
                  <c:v>86259.935866273794</c:v>
                </c:pt>
                <c:pt idx="1332">
                  <c:v>86772.534750963037</c:v>
                </c:pt>
                <c:pt idx="1333">
                  <c:v>87595.997969829317</c:v>
                </c:pt>
                <c:pt idx="1334">
                  <c:v>88270.346536280209</c:v>
                </c:pt>
                <c:pt idx="1335">
                  <c:v>88975.914222538209</c:v>
                </c:pt>
                <c:pt idx="1336">
                  <c:v>89177.408814210896</c:v>
                </c:pt>
                <c:pt idx="1337">
                  <c:v>88800.875093401002</c:v>
                </c:pt>
                <c:pt idx="1338">
                  <c:v>88222.943603028951</c:v>
                </c:pt>
                <c:pt idx="1339">
                  <c:v>87023.455085823225</c:v>
                </c:pt>
                <c:pt idx="1340">
                  <c:v>85941.34089077411</c:v>
                </c:pt>
                <c:pt idx="1341">
                  <c:v>84871.669198652336</c:v>
                </c:pt>
                <c:pt idx="1342">
                  <c:v>84332.210178173336</c:v>
                </c:pt>
                <c:pt idx="1343">
                  <c:v>84419.649033940339</c:v>
                </c:pt>
                <c:pt idx="1344">
                  <c:v>84624.489587432414</c:v>
                </c:pt>
                <c:pt idx="1345">
                  <c:v>85152.71695307843</c:v>
                </c:pt>
                <c:pt idx="1346">
                  <c:v>85900.327278175086</c:v>
                </c:pt>
                <c:pt idx="1347">
                  <c:v>86504.936726000902</c:v>
                </c:pt>
                <c:pt idx="1348">
                  <c:v>87096.031986187154</c:v>
                </c:pt>
                <c:pt idx="1349">
                  <c:v>87700.252631567113</c:v>
                </c:pt>
                <c:pt idx="1350">
                  <c:v>87726.906307638317</c:v>
                </c:pt>
                <c:pt idx="1351">
                  <c:v>87606.810076909402</c:v>
                </c:pt>
                <c:pt idx="1352">
                  <c:v>87183.06773713349</c:v>
                </c:pt>
                <c:pt idx="1353">
                  <c:v>86293.075150933597</c:v>
                </c:pt>
                <c:pt idx="1354">
                  <c:v>85376.614171450638</c:v>
                </c:pt>
                <c:pt idx="1355">
                  <c:v>84433.262795643328</c:v>
                </c:pt>
                <c:pt idx="1356">
                  <c:v>84001.600052155147</c:v>
                </c:pt>
                <c:pt idx="1357">
                  <c:v>83341.637386631279</c:v>
                </c:pt>
                <c:pt idx="1358">
                  <c:v>83216.955168072265</c:v>
                </c:pt>
                <c:pt idx="1359">
                  <c:v>83329.372914106862</c:v>
                </c:pt>
                <c:pt idx="1360">
                  <c:v>83853.961128973941</c:v>
                </c:pt>
                <c:pt idx="1361">
                  <c:v>84963.28718075763</c:v>
                </c:pt>
                <c:pt idx="1362">
                  <c:v>86070.571068748293</c:v>
                </c:pt>
                <c:pt idx="1363">
                  <c:v>86665.367262328771</c:v>
                </c:pt>
                <c:pt idx="1364">
                  <c:v>86948.08091239701</c:v>
                </c:pt>
                <c:pt idx="1365">
                  <c:v>86873.445309416755</c:v>
                </c:pt>
                <c:pt idx="1366">
                  <c:v>86496.09886149173</c:v>
                </c:pt>
                <c:pt idx="1367">
                  <c:v>85865.480937555782</c:v>
                </c:pt>
                <c:pt idx="1368">
                  <c:v>85059.729991604909</c:v>
                </c:pt>
                <c:pt idx="1369">
                  <c:v>83898.488995581429</c:v>
                </c:pt>
                <c:pt idx="1370">
                  <c:v>83066.946119263914</c:v>
                </c:pt>
                <c:pt idx="1371">
                  <c:v>82516.688810219843</c:v>
                </c:pt>
                <c:pt idx="1372">
                  <c:v>82414.133289913196</c:v>
                </c:pt>
                <c:pt idx="1373">
                  <c:v>82572.692434878627</c:v>
                </c:pt>
                <c:pt idx="1374">
                  <c:v>83037.401635394592</c:v>
                </c:pt>
                <c:pt idx="1375">
                  <c:v>83802.592474465957</c:v>
                </c:pt>
                <c:pt idx="1376">
                  <c:v>84459.644292068318</c:v>
                </c:pt>
                <c:pt idx="1377">
                  <c:v>85243.627884193091</c:v>
                </c:pt>
                <c:pt idx="1378">
                  <c:v>85807.073401050759</c:v>
                </c:pt>
                <c:pt idx="1379">
                  <c:v>86061.845072408207</c:v>
                </c:pt>
                <c:pt idx="1380">
                  <c:v>86033.255668680096</c:v>
                </c:pt>
                <c:pt idx="1381">
                  <c:v>85457.355370168079</c:v>
                </c:pt>
                <c:pt idx="1382">
                  <c:v>84814.849062566092</c:v>
                </c:pt>
                <c:pt idx="1383">
                  <c:v>83880.574739441625</c:v>
                </c:pt>
                <c:pt idx="1384">
                  <c:v>83270.276498068677</c:v>
                </c:pt>
                <c:pt idx="1385">
                  <c:v>82704.060408076839</c:v>
                </c:pt>
                <c:pt idx="1386">
                  <c:v>82368.793834952623</c:v>
                </c:pt>
                <c:pt idx="1387">
                  <c:v>82244.819145890884</c:v>
                </c:pt>
                <c:pt idx="1388">
                  <c:v>82699.501800424652</c:v>
                </c:pt>
                <c:pt idx="1389">
                  <c:v>83066.81742420762</c:v>
                </c:pt>
                <c:pt idx="1390">
                  <c:v>83942.134934611749</c:v>
                </c:pt>
                <c:pt idx="1391">
                  <c:v>84697.845872167381</c:v>
                </c:pt>
                <c:pt idx="1392">
                  <c:v>85252.075042695855</c:v>
                </c:pt>
                <c:pt idx="1393">
                  <c:v>85222.519316571197</c:v>
                </c:pt>
                <c:pt idx="1394">
                  <c:v>85421.521195543581</c:v>
                </c:pt>
                <c:pt idx="1395">
                  <c:v>85064.882549831687</c:v>
                </c:pt>
                <c:pt idx="1396">
                  <c:v>84467.996657082127</c:v>
                </c:pt>
                <c:pt idx="1397">
                  <c:v>83793.52538405091</c:v>
                </c:pt>
                <c:pt idx="1398">
                  <c:v>82485.076098924095</c:v>
                </c:pt>
                <c:pt idx="1399">
                  <c:v>81679.270649463855</c:v>
                </c:pt>
                <c:pt idx="1400">
                  <c:v>81395.391609135637</c:v>
                </c:pt>
                <c:pt idx="1401">
                  <c:v>81721.634385638332</c:v>
                </c:pt>
                <c:pt idx="1402">
                  <c:v>82411.450015282186</c:v>
                </c:pt>
                <c:pt idx="1403">
                  <c:v>83499.280212131373</c:v>
                </c:pt>
                <c:pt idx="1404">
                  <c:v>84195.953695562406</c:v>
                </c:pt>
                <c:pt idx="1405">
                  <c:v>85082.787775179444</c:v>
                </c:pt>
                <c:pt idx="1406">
                  <c:v>85969.929302787685</c:v>
                </c:pt>
                <c:pt idx="1407">
                  <c:v>85916.655331860005</c:v>
                </c:pt>
                <c:pt idx="1408">
                  <c:v>85284.980589987943</c:v>
                </c:pt>
                <c:pt idx="1409">
                  <c:v>84525.139433400691</c:v>
                </c:pt>
                <c:pt idx="1410">
                  <c:v>83107.761266794885</c:v>
                </c:pt>
                <c:pt idx="1411">
                  <c:v>82224.108530113997</c:v>
                </c:pt>
                <c:pt idx="1412">
                  <c:v>81347.158716740931</c:v>
                </c:pt>
                <c:pt idx="1413">
                  <c:v>80944.10518533882</c:v>
                </c:pt>
                <c:pt idx="1414">
                  <c:v>80878.368750233742</c:v>
                </c:pt>
                <c:pt idx="1415">
                  <c:v>81271.726521904769</c:v>
                </c:pt>
                <c:pt idx="1416">
                  <c:v>81811.049974319467</c:v>
                </c:pt>
                <c:pt idx="1417">
                  <c:v>82699.520181884742</c:v>
                </c:pt>
                <c:pt idx="1418">
                  <c:v>83910.609712411184</c:v>
                </c:pt>
                <c:pt idx="1419">
                  <c:v>85163.8690027376</c:v>
                </c:pt>
                <c:pt idx="1420">
                  <c:v>86157.445990929904</c:v>
                </c:pt>
                <c:pt idx="1421">
                  <c:v>86578.56827919255</c:v>
                </c:pt>
                <c:pt idx="1422">
                  <c:v>86256.732423533511</c:v>
                </c:pt>
                <c:pt idx="1423">
                  <c:v>85553.927972918347</c:v>
                </c:pt>
                <c:pt idx="1424">
                  <c:v>84537.024428211313</c:v>
                </c:pt>
                <c:pt idx="1425">
                  <c:v>82972.559786872967</c:v>
                </c:pt>
                <c:pt idx="1426">
                  <c:v>81543.680833088234</c:v>
                </c:pt>
                <c:pt idx="1427">
                  <c:v>80543.854168031554</c:v>
                </c:pt>
                <c:pt idx="1428">
                  <c:v>79974.011555181292</c:v>
                </c:pt>
                <c:pt idx="1429">
                  <c:v>80177.589133948975</c:v>
                </c:pt>
                <c:pt idx="1430">
                  <c:v>80534.803835528684</c:v>
                </c:pt>
                <c:pt idx="1431">
                  <c:v>81611.538658780672</c:v>
                </c:pt>
                <c:pt idx="1432">
                  <c:v>82595.961918512781</c:v>
                </c:pt>
                <c:pt idx="1433">
                  <c:v>83860.453568422003</c:v>
                </c:pt>
                <c:pt idx="1434">
                  <c:v>85218.709855961453</c:v>
                </c:pt>
                <c:pt idx="1435">
                  <c:v>86313.953107644149</c:v>
                </c:pt>
                <c:pt idx="1436">
                  <c:v>86808.129251725157</c:v>
                </c:pt>
                <c:pt idx="1437">
                  <c:v>87039.439894595867</c:v>
                </c:pt>
                <c:pt idx="1438">
                  <c:v>86741.10221462317</c:v>
                </c:pt>
                <c:pt idx="1439">
                  <c:v>86307.306756613165</c:v>
                </c:pt>
                <c:pt idx="1440">
                  <c:v>85401.036866806593</c:v>
                </c:pt>
                <c:pt idx="1441">
                  <c:v>84401.380966866855</c:v>
                </c:pt>
                <c:pt idx="1442">
                  <c:v>83203.238948227197</c:v>
                </c:pt>
                <c:pt idx="1443">
                  <c:v>82281.077086230856</c:v>
                </c:pt>
                <c:pt idx="1444">
                  <c:v>81598.440817375274</c:v>
                </c:pt>
                <c:pt idx="1445">
                  <c:v>80946.547402371056</c:v>
                </c:pt>
                <c:pt idx="1446">
                  <c:v>80633.681201990548</c:v>
                </c:pt>
                <c:pt idx="1447">
                  <c:v>81051.841789644866</c:v>
                </c:pt>
                <c:pt idx="1448">
                  <c:v>81847.317264689482</c:v>
                </c:pt>
                <c:pt idx="1449">
                  <c:v>82859.188335631421</c:v>
                </c:pt>
                <c:pt idx="1450">
                  <c:v>84584.620220894591</c:v>
                </c:pt>
                <c:pt idx="1451">
                  <c:v>86227.901609305482</c:v>
                </c:pt>
                <c:pt idx="1452">
                  <c:v>87232.553678228171</c:v>
                </c:pt>
                <c:pt idx="1453">
                  <c:v>87478.872404683745</c:v>
                </c:pt>
                <c:pt idx="1454">
                  <c:v>87046.308969854013</c:v>
                </c:pt>
                <c:pt idx="1455">
                  <c:v>86219.801052661976</c:v>
                </c:pt>
                <c:pt idx="1456">
                  <c:v>84991.257220700834</c:v>
                </c:pt>
                <c:pt idx="1457">
                  <c:v>83253.599638119631</c:v>
                </c:pt>
                <c:pt idx="1458">
                  <c:v>81573.825237134079</c:v>
                </c:pt>
                <c:pt idx="1459">
                  <c:v>80527.332303888834</c:v>
                </c:pt>
                <c:pt idx="1460">
                  <c:v>80007.666946538229</c:v>
                </c:pt>
                <c:pt idx="1461">
                  <c:v>79912.483327545793</c:v>
                </c:pt>
                <c:pt idx="1462">
                  <c:v>80825.120604438256</c:v>
                </c:pt>
                <c:pt idx="1463">
                  <c:v>82014.02070551971</c:v>
                </c:pt>
                <c:pt idx="1464">
                  <c:v>83490.950008528278</c:v>
                </c:pt>
                <c:pt idx="1465">
                  <c:v>84710.228539278105</c:v>
                </c:pt>
                <c:pt idx="1466">
                  <c:v>86326.343716689531</c:v>
                </c:pt>
                <c:pt idx="1467">
                  <c:v>87045.922238640487</c:v>
                </c:pt>
                <c:pt idx="1468">
                  <c:v>87049.365989844271</c:v>
                </c:pt>
                <c:pt idx="1469">
                  <c:v>86953.844858171011</c:v>
                </c:pt>
                <c:pt idx="1470">
                  <c:v>86592.341039191364</c:v>
                </c:pt>
                <c:pt idx="1471">
                  <c:v>85315.641298897564</c:v>
                </c:pt>
                <c:pt idx="1472">
                  <c:v>84064.635239682291</c:v>
                </c:pt>
                <c:pt idx="1473">
                  <c:v>82683.215897932561</c:v>
                </c:pt>
                <c:pt idx="1474">
                  <c:v>81766.222173258851</c:v>
                </c:pt>
                <c:pt idx="1475">
                  <c:v>81239.291944942626</c:v>
                </c:pt>
                <c:pt idx="1476">
                  <c:v>81180.742396229354</c:v>
                </c:pt>
                <c:pt idx="1477">
                  <c:v>81607.625828618227</c:v>
                </c:pt>
                <c:pt idx="1478">
                  <c:v>82174.492244435125</c:v>
                </c:pt>
                <c:pt idx="1479">
                  <c:v>82942.042406198641</c:v>
                </c:pt>
                <c:pt idx="1480">
                  <c:v>84083.268403101742</c:v>
                </c:pt>
                <c:pt idx="1481">
                  <c:v>85428.275723447878</c:v>
                </c:pt>
                <c:pt idx="1482">
                  <c:v>86489.10223877283</c:v>
                </c:pt>
                <c:pt idx="1483">
                  <c:v>87169.200037851027</c:v>
                </c:pt>
                <c:pt idx="1484">
                  <c:v>87297.382083801524</c:v>
                </c:pt>
                <c:pt idx="1485">
                  <c:v>86774.265668218766</c:v>
                </c:pt>
                <c:pt idx="1486">
                  <c:v>85160.188452653412</c:v>
                </c:pt>
                <c:pt idx="1487">
                  <c:v>83106.768455757658</c:v>
                </c:pt>
                <c:pt idx="1488">
                  <c:v>81230.476317894252</c:v>
                </c:pt>
                <c:pt idx="1489">
                  <c:v>79644.601576900415</c:v>
                </c:pt>
                <c:pt idx="1490">
                  <c:v>79008.866404282075</c:v>
                </c:pt>
                <c:pt idx="1491">
                  <c:v>78688.10601223167</c:v>
                </c:pt>
                <c:pt idx="1492">
                  <c:v>79108.022059073846</c:v>
                </c:pt>
                <c:pt idx="1493">
                  <c:v>80094.157945207757</c:v>
                </c:pt>
                <c:pt idx="1494">
                  <c:v>81480.14241625063</c:v>
                </c:pt>
                <c:pt idx="1495">
                  <c:v>83277.263537284205</c:v>
                </c:pt>
                <c:pt idx="1496">
                  <c:v>84894.485959320809</c:v>
                </c:pt>
                <c:pt idx="1497">
                  <c:v>86135.114872030594</c:v>
                </c:pt>
                <c:pt idx="1498">
                  <c:v>86910.017063613253</c:v>
                </c:pt>
                <c:pt idx="1499">
                  <c:v>87201.502855442639</c:v>
                </c:pt>
                <c:pt idx="1500">
                  <c:v>86894.069805991647</c:v>
                </c:pt>
                <c:pt idx="1501">
                  <c:v>86658.996265337482</c:v>
                </c:pt>
                <c:pt idx="1502">
                  <c:v>85407.29441573823</c:v>
                </c:pt>
                <c:pt idx="1503">
                  <c:v>83860.343215177258</c:v>
                </c:pt>
                <c:pt idx="1504">
                  <c:v>82379.45319100577</c:v>
                </c:pt>
                <c:pt idx="1505">
                  <c:v>81150.623638579738</c:v>
                </c:pt>
                <c:pt idx="1506">
                  <c:v>79964.726182997969</c:v>
                </c:pt>
                <c:pt idx="1507">
                  <c:v>79032.100473553059</c:v>
                </c:pt>
                <c:pt idx="1508">
                  <c:v>78670.762935473758</c:v>
                </c:pt>
                <c:pt idx="1509">
                  <c:v>78951.654024943724</c:v>
                </c:pt>
                <c:pt idx="1510">
                  <c:v>79354.998773737156</c:v>
                </c:pt>
                <c:pt idx="1511">
                  <c:v>80631.129328350726</c:v>
                </c:pt>
                <c:pt idx="1512">
                  <c:v>82664.59573463368</c:v>
                </c:pt>
                <c:pt idx="1513">
                  <c:v>84710.596524452092</c:v>
                </c:pt>
                <c:pt idx="1514">
                  <c:v>86448.96406132626</c:v>
                </c:pt>
                <c:pt idx="1515">
                  <c:v>87913.820264257229</c:v>
                </c:pt>
                <c:pt idx="1516">
                  <c:v>88685.876994661376</c:v>
                </c:pt>
                <c:pt idx="1517">
                  <c:v>88339.748125111641</c:v>
                </c:pt>
                <c:pt idx="1518">
                  <c:v>87647.701194965732</c:v>
                </c:pt>
                <c:pt idx="1519">
                  <c:v>85898.87303705496</c:v>
                </c:pt>
                <c:pt idx="1520">
                  <c:v>84346.320109533364</c:v>
                </c:pt>
                <c:pt idx="1521">
                  <c:v>82643.623000047606</c:v>
                </c:pt>
                <c:pt idx="1522">
                  <c:v>81014.986115364649</c:v>
                </c:pt>
                <c:pt idx="1523">
                  <c:v>79559.844209483737</c:v>
                </c:pt>
                <c:pt idx="1524">
                  <c:v>78563.959686026326</c:v>
                </c:pt>
                <c:pt idx="1525">
                  <c:v>78248.442177692181</c:v>
                </c:pt>
                <c:pt idx="1526">
                  <c:v>78265.907757530265</c:v>
                </c:pt>
                <c:pt idx="1527">
                  <c:v>79195.318898057812</c:v>
                </c:pt>
                <c:pt idx="1528">
                  <c:v>80245.387378961692</c:v>
                </c:pt>
                <c:pt idx="1529">
                  <c:v>81519.194648961318</c:v>
                </c:pt>
                <c:pt idx="1530">
                  <c:v>82947.189882150371</c:v>
                </c:pt>
                <c:pt idx="1531">
                  <c:v>84245.98885275198</c:v>
                </c:pt>
                <c:pt idx="1532">
                  <c:v>85403.374243545113</c:v>
                </c:pt>
                <c:pt idx="1533">
                  <c:v>86870.370062447459</c:v>
                </c:pt>
                <c:pt idx="1534">
                  <c:v>87938.24685614802</c:v>
                </c:pt>
                <c:pt idx="1535">
                  <c:v>88700.617734842701</c:v>
                </c:pt>
                <c:pt idx="1536">
                  <c:v>88788.584590245824</c:v>
                </c:pt>
                <c:pt idx="1537">
                  <c:v>87375.841108074907</c:v>
                </c:pt>
                <c:pt idx="1538">
                  <c:v>85440.790973130526</c:v>
                </c:pt>
                <c:pt idx="1539">
                  <c:v>83334.263984084319</c:v>
                </c:pt>
                <c:pt idx="1540">
                  <c:v>81663.471784456997</c:v>
                </c:pt>
                <c:pt idx="1541">
                  <c:v>80359.810905628445</c:v>
                </c:pt>
                <c:pt idx="1542">
                  <c:v>79344.983836675819</c:v>
                </c:pt>
                <c:pt idx="1543">
                  <c:v>79055.206582743485</c:v>
                </c:pt>
                <c:pt idx="1544">
                  <c:v>78889.181686516793</c:v>
                </c:pt>
                <c:pt idx="1545">
                  <c:v>79532.822011235825</c:v>
                </c:pt>
                <c:pt idx="1546">
                  <c:v>80717.766914182619</c:v>
                </c:pt>
                <c:pt idx="1547">
                  <c:v>82658.346165821262</c:v>
                </c:pt>
                <c:pt idx="1548">
                  <c:v>84514.836701708278</c:v>
                </c:pt>
                <c:pt idx="1549">
                  <c:v>85997.045320086909</c:v>
                </c:pt>
                <c:pt idx="1550">
                  <c:v>87936.533672424703</c:v>
                </c:pt>
                <c:pt idx="1551">
                  <c:v>89158.482417654188</c:v>
                </c:pt>
                <c:pt idx="1552">
                  <c:v>89825.936404726279</c:v>
                </c:pt>
                <c:pt idx="1553">
                  <c:v>89392.794838887712</c:v>
                </c:pt>
                <c:pt idx="1554">
                  <c:v>88105.517222764363</c:v>
                </c:pt>
                <c:pt idx="1555">
                  <c:v>86410.667629529751</c:v>
                </c:pt>
                <c:pt idx="1556">
                  <c:v>84931.398054823032</c:v>
                </c:pt>
                <c:pt idx="1557">
                  <c:v>82824.150624467104</c:v>
                </c:pt>
                <c:pt idx="1558">
                  <c:v>80890.248844605929</c:v>
                </c:pt>
                <c:pt idx="1559">
                  <c:v>79140.409253578022</c:v>
                </c:pt>
                <c:pt idx="1560">
                  <c:v>78395.431901911797</c:v>
                </c:pt>
                <c:pt idx="1561">
                  <c:v>78095.49598609384</c:v>
                </c:pt>
                <c:pt idx="1562">
                  <c:v>77993.597368712799</c:v>
                </c:pt>
                <c:pt idx="1563">
                  <c:v>78759.864097951126</c:v>
                </c:pt>
                <c:pt idx="1564">
                  <c:v>79797.98516083337</c:v>
                </c:pt>
                <c:pt idx="1565">
                  <c:v>80473.472289284735</c:v>
                </c:pt>
                <c:pt idx="1566">
                  <c:v>81426.745590654973</c:v>
                </c:pt>
                <c:pt idx="1567">
                  <c:v>82616.805449113293</c:v>
                </c:pt>
                <c:pt idx="1568">
                  <c:v>83862.550281165517</c:v>
                </c:pt>
                <c:pt idx="1569">
                  <c:v>84637.000652500661</c:v>
                </c:pt>
                <c:pt idx="1570">
                  <c:v>85376.006827891368</c:v>
                </c:pt>
                <c:pt idx="1571">
                  <c:v>86375.685778468585</c:v>
                </c:pt>
                <c:pt idx="1572">
                  <c:v>86835.879645943598</c:v>
                </c:pt>
                <c:pt idx="1573">
                  <c:v>86506.649065512029</c:v>
                </c:pt>
                <c:pt idx="1574">
                  <c:v>85506.184166275998</c:v>
                </c:pt>
                <c:pt idx="1575">
                  <c:v>84105.47021933012</c:v>
                </c:pt>
                <c:pt idx="1576">
                  <c:v>82529.187009547692</c:v>
                </c:pt>
                <c:pt idx="1577">
                  <c:v>80663.789962839699</c:v>
                </c:pt>
                <c:pt idx="1578">
                  <c:v>78830.636061527999</c:v>
                </c:pt>
                <c:pt idx="1579">
                  <c:v>77855.706035289171</c:v>
                </c:pt>
                <c:pt idx="1580">
                  <c:v>77443.793506912072</c:v>
                </c:pt>
                <c:pt idx="1581">
                  <c:v>77994.220351954398</c:v>
                </c:pt>
                <c:pt idx="1582">
                  <c:v>78633.620939349101</c:v>
                </c:pt>
                <c:pt idx="1583">
                  <c:v>80030.55086165457</c:v>
                </c:pt>
                <c:pt idx="1584">
                  <c:v>81974.810048746192</c:v>
                </c:pt>
                <c:pt idx="1585">
                  <c:v>83916.863220010404</c:v>
                </c:pt>
                <c:pt idx="1586">
                  <c:v>85831.500219857815</c:v>
                </c:pt>
                <c:pt idx="1587">
                  <c:v>87462.295800130902</c:v>
                </c:pt>
                <c:pt idx="1588">
                  <c:v>88909.83341259633</c:v>
                </c:pt>
                <c:pt idx="1589">
                  <c:v>88676.166571166628</c:v>
                </c:pt>
                <c:pt idx="1590">
                  <c:v>87714.509647788145</c:v>
                </c:pt>
                <c:pt idx="1591">
                  <c:v>85341.77497590502</c:v>
                </c:pt>
                <c:pt idx="1592">
                  <c:v>82645.111854201154</c:v>
                </c:pt>
                <c:pt idx="1593">
                  <c:v>80160.704300542304</c:v>
                </c:pt>
                <c:pt idx="1594">
                  <c:v>78621.393281631346</c:v>
                </c:pt>
                <c:pt idx="1595">
                  <c:v>77932.528231479067</c:v>
                </c:pt>
                <c:pt idx="1596">
                  <c:v>77822.23411446609</c:v>
                </c:pt>
                <c:pt idx="1597">
                  <c:v>78375.87504300609</c:v>
                </c:pt>
                <c:pt idx="1598">
                  <c:v>78651.935145643627</c:v>
                </c:pt>
                <c:pt idx="1599">
                  <c:v>79220.261898773504</c:v>
                </c:pt>
                <c:pt idx="1600">
                  <c:v>80580.937234069323</c:v>
                </c:pt>
                <c:pt idx="1601">
                  <c:v>81395.520183109678</c:v>
                </c:pt>
                <c:pt idx="1602">
                  <c:v>82579.805587095121</c:v>
                </c:pt>
                <c:pt idx="1603">
                  <c:v>83718.856718581228</c:v>
                </c:pt>
                <c:pt idx="1604">
                  <c:v>85221.912010860149</c:v>
                </c:pt>
                <c:pt idx="1605">
                  <c:v>86452.259788759548</c:v>
                </c:pt>
                <c:pt idx="1606">
                  <c:v>87013.031859713432</c:v>
                </c:pt>
                <c:pt idx="1607">
                  <c:v>87180.986657191737</c:v>
                </c:pt>
                <c:pt idx="1608">
                  <c:v>86756.698748683673</c:v>
                </c:pt>
                <c:pt idx="1609">
                  <c:v>85894.086932730206</c:v>
                </c:pt>
                <c:pt idx="1610">
                  <c:v>84706.051911639239</c:v>
                </c:pt>
                <c:pt idx="1611">
                  <c:v>83102.355968374846</c:v>
                </c:pt>
                <c:pt idx="1612">
                  <c:v>81426.488437805732</c:v>
                </c:pt>
                <c:pt idx="1613">
                  <c:v>79722.025160469362</c:v>
                </c:pt>
                <c:pt idx="1614">
                  <c:v>77748.954552639829</c:v>
                </c:pt>
                <c:pt idx="1615">
                  <c:v>75904.702635613867</c:v>
                </c:pt>
                <c:pt idx="1616">
                  <c:v>74979.406056676933</c:v>
                </c:pt>
                <c:pt idx="1617">
                  <c:v>75083.696911048872</c:v>
                </c:pt>
                <c:pt idx="1618">
                  <c:v>75709.498621556515</c:v>
                </c:pt>
                <c:pt idx="1619">
                  <c:v>76427.908345706252</c:v>
                </c:pt>
                <c:pt idx="1620">
                  <c:v>77584.824587447176</c:v>
                </c:pt>
                <c:pt idx="1621">
                  <c:v>78875.631431928516</c:v>
                </c:pt>
                <c:pt idx="1622">
                  <c:v>80362.986404359297</c:v>
                </c:pt>
                <c:pt idx="1623">
                  <c:v>81941.130751511111</c:v>
                </c:pt>
                <c:pt idx="1624">
                  <c:v>82772.679823531216</c:v>
                </c:pt>
                <c:pt idx="1625">
                  <c:v>82698.288624457244</c:v>
                </c:pt>
                <c:pt idx="1626">
                  <c:v>82105.527923956019</c:v>
                </c:pt>
                <c:pt idx="1627">
                  <c:v>81050.00541278781</c:v>
                </c:pt>
                <c:pt idx="1628">
                  <c:v>79245.076976345488</c:v>
                </c:pt>
                <c:pt idx="1629">
                  <c:v>77167.165425943269</c:v>
                </c:pt>
                <c:pt idx="1630">
                  <c:v>75564.810445568146</c:v>
                </c:pt>
                <c:pt idx="1631">
                  <c:v>73295.310794169025</c:v>
                </c:pt>
                <c:pt idx="1632">
                  <c:v>71282.769567893527</c:v>
                </c:pt>
                <c:pt idx="1633">
                  <c:v>69334.462215715466</c:v>
                </c:pt>
                <c:pt idx="1634">
                  <c:v>68205.435595325951</c:v>
                </c:pt>
                <c:pt idx="1635">
                  <c:v>67664.318626499677</c:v>
                </c:pt>
                <c:pt idx="1636">
                  <c:v>67427.277071888835</c:v>
                </c:pt>
                <c:pt idx="1637">
                  <c:v>67242.979326487373</c:v>
                </c:pt>
                <c:pt idx="1638">
                  <c:v>67644.020340744144</c:v>
                </c:pt>
                <c:pt idx="1639">
                  <c:v>67942.492234642865</c:v>
                </c:pt>
                <c:pt idx="1640">
                  <c:v>68734.314593398201</c:v>
                </c:pt>
                <c:pt idx="1641">
                  <c:v>69218.988490777105</c:v>
                </c:pt>
                <c:pt idx="1642">
                  <c:v>68983.931839010242</c:v>
                </c:pt>
                <c:pt idx="1643">
                  <c:v>68761.64487108594</c:v>
                </c:pt>
                <c:pt idx="1644">
                  <c:v>67903.586464934546</c:v>
                </c:pt>
                <c:pt idx="1645">
                  <c:v>66056.296922118825</c:v>
                </c:pt>
                <c:pt idx="1646">
                  <c:v>64030.045808241157</c:v>
                </c:pt>
                <c:pt idx="1647">
                  <c:v>62054.924813521611</c:v>
                </c:pt>
                <c:pt idx="1648">
                  <c:v>59632.896383914296</c:v>
                </c:pt>
                <c:pt idx="1649">
                  <c:v>57671.432119324949</c:v>
                </c:pt>
                <c:pt idx="1650">
                  <c:v>56108.118362336296</c:v>
                </c:pt>
                <c:pt idx="1651">
                  <c:v>54808.327274402691</c:v>
                </c:pt>
                <c:pt idx="1652">
                  <c:v>54017.001531081929</c:v>
                </c:pt>
                <c:pt idx="1653">
                  <c:v>53711.62569386969</c:v>
                </c:pt>
                <c:pt idx="1654">
                  <c:v>53787.842865127903</c:v>
                </c:pt>
                <c:pt idx="1655">
                  <c:v>54345.074138823045</c:v>
                </c:pt>
                <c:pt idx="1656">
                  <c:v>54845.899245708213</c:v>
                </c:pt>
                <c:pt idx="1657">
                  <c:v>55383.300244619772</c:v>
                </c:pt>
                <c:pt idx="1658">
                  <c:v>56331.892705927014</c:v>
                </c:pt>
                <c:pt idx="1659">
                  <c:v>57056.150044485599</c:v>
                </c:pt>
                <c:pt idx="1660">
                  <c:v>57843.129041081018</c:v>
                </c:pt>
                <c:pt idx="1661">
                  <c:v>58804.932677291021</c:v>
                </c:pt>
                <c:pt idx="1662">
                  <c:v>59922.514654463143</c:v>
                </c:pt>
                <c:pt idx="1663">
                  <c:v>60843.039493915167</c:v>
                </c:pt>
                <c:pt idx="1664">
                  <c:v>61367.283405815215</c:v>
                </c:pt>
                <c:pt idx="1665">
                  <c:v>61522.542329545613</c:v>
                </c:pt>
                <c:pt idx="1666">
                  <c:v>61322.944764956606</c:v>
                </c:pt>
                <c:pt idx="1667">
                  <c:v>60913.479122090372</c:v>
                </c:pt>
                <c:pt idx="1668">
                  <c:v>59893.79927901717</c:v>
                </c:pt>
                <c:pt idx="1669">
                  <c:v>58874.006915616133</c:v>
                </c:pt>
                <c:pt idx="1670">
                  <c:v>57777.366835290748</c:v>
                </c:pt>
                <c:pt idx="1671">
                  <c:v>57113.142865647198</c:v>
                </c:pt>
                <c:pt idx="1672">
                  <c:v>56446.47494731097</c:v>
                </c:pt>
                <c:pt idx="1673">
                  <c:v>56221.364172691625</c:v>
                </c:pt>
                <c:pt idx="1674">
                  <c:v>56547.491895045874</c:v>
                </c:pt>
                <c:pt idx="1675">
                  <c:v>57504.531913251529</c:v>
                </c:pt>
                <c:pt idx="1676">
                  <c:v>59107.047247896327</c:v>
                </c:pt>
                <c:pt idx="1677">
                  <c:v>60910.352331064219</c:v>
                </c:pt>
                <c:pt idx="1678">
                  <c:v>62830.352093257017</c:v>
                </c:pt>
                <c:pt idx="1679">
                  <c:v>64907.458007600544</c:v>
                </c:pt>
                <c:pt idx="1680">
                  <c:v>66337.898301655136</c:v>
                </c:pt>
                <c:pt idx="1681">
                  <c:v>67392.146219411443</c:v>
                </c:pt>
                <c:pt idx="1682">
                  <c:v>67791.683773093624</c:v>
                </c:pt>
                <c:pt idx="1683">
                  <c:v>67728.950283900951</c:v>
                </c:pt>
                <c:pt idx="1684">
                  <c:v>67150.366183903912</c:v>
                </c:pt>
                <c:pt idx="1685">
                  <c:v>66073.172847628972</c:v>
                </c:pt>
                <c:pt idx="1686">
                  <c:v>64770.689828061746</c:v>
                </c:pt>
                <c:pt idx="1687">
                  <c:v>63477.556134848477</c:v>
                </c:pt>
                <c:pt idx="1688">
                  <c:v>62292.043231875163</c:v>
                </c:pt>
                <c:pt idx="1689">
                  <c:v>61234.131177443349</c:v>
                </c:pt>
                <c:pt idx="1690">
                  <c:v>60715.581396973452</c:v>
                </c:pt>
                <c:pt idx="1691">
                  <c:v>60280.827204500376</c:v>
                </c:pt>
                <c:pt idx="1692">
                  <c:v>60197.643196982252</c:v>
                </c:pt>
                <c:pt idx="1693">
                  <c:v>60127.985836832122</c:v>
                </c:pt>
                <c:pt idx="1694">
                  <c:v>60727.438762443599</c:v>
                </c:pt>
                <c:pt idx="1695">
                  <c:v>61444.495436388264</c:v>
                </c:pt>
                <c:pt idx="1696">
                  <c:v>62467.273201882403</c:v>
                </c:pt>
                <c:pt idx="1697">
                  <c:v>63711.01033769409</c:v>
                </c:pt>
                <c:pt idx="1698">
                  <c:v>64873.990695127446</c:v>
                </c:pt>
                <c:pt idx="1699">
                  <c:v>66351.541277244483</c:v>
                </c:pt>
                <c:pt idx="1700">
                  <c:v>67453.512964259295</c:v>
                </c:pt>
                <c:pt idx="1701">
                  <c:v>68581.165563273287</c:v>
                </c:pt>
                <c:pt idx="1702">
                  <c:v>69146.596270945796</c:v>
                </c:pt>
                <c:pt idx="1703">
                  <c:v>69171.888351349276</c:v>
                </c:pt>
                <c:pt idx="1704">
                  <c:v>68638.012485863714</c:v>
                </c:pt>
                <c:pt idx="1705">
                  <c:v>67372.814933718822</c:v>
                </c:pt>
                <c:pt idx="1706">
                  <c:v>65928.970230911014</c:v>
                </c:pt>
                <c:pt idx="1707">
                  <c:v>64285.302144988214</c:v>
                </c:pt>
                <c:pt idx="1708">
                  <c:v>62587.200347738602</c:v>
                </c:pt>
                <c:pt idx="1709">
                  <c:v>61115.97434651175</c:v>
                </c:pt>
                <c:pt idx="1710">
                  <c:v>59960.312867116729</c:v>
                </c:pt>
                <c:pt idx="1711">
                  <c:v>59495.714862331086</c:v>
                </c:pt>
                <c:pt idx="1712">
                  <c:v>59237.454463088849</c:v>
                </c:pt>
                <c:pt idx="1713">
                  <c:v>59229.815550889311</c:v>
                </c:pt>
                <c:pt idx="1714">
                  <c:v>59400.650824580909</c:v>
                </c:pt>
                <c:pt idx="1715">
                  <c:v>59393.72774171106</c:v>
                </c:pt>
                <c:pt idx="1716">
                  <c:v>59447.876484596716</c:v>
                </c:pt>
                <c:pt idx="1717">
                  <c:v>59923.232552294343</c:v>
                </c:pt>
                <c:pt idx="1718">
                  <c:v>60316.021018850493</c:v>
                </c:pt>
                <c:pt idx="1719">
                  <c:v>61063.597714331605</c:v>
                </c:pt>
                <c:pt idx="1720">
                  <c:v>61756.243871981686</c:v>
                </c:pt>
                <c:pt idx="1721">
                  <c:v>62842.601727312467</c:v>
                </c:pt>
                <c:pt idx="1722">
                  <c:v>63955.592050229716</c:v>
                </c:pt>
                <c:pt idx="1723">
                  <c:v>64937.567153486831</c:v>
                </c:pt>
                <c:pt idx="1724">
                  <c:v>65256.844970090504</c:v>
                </c:pt>
                <c:pt idx="1725">
                  <c:v>65081.716754205598</c:v>
                </c:pt>
                <c:pt idx="1726">
                  <c:v>64404.784538304528</c:v>
                </c:pt>
                <c:pt idx="1727">
                  <c:v>63053.163145209612</c:v>
                </c:pt>
                <c:pt idx="1728">
                  <c:v>61727.713194240467</c:v>
                </c:pt>
                <c:pt idx="1729">
                  <c:v>60154.68111056526</c:v>
                </c:pt>
                <c:pt idx="1730">
                  <c:v>58812.710843465255</c:v>
                </c:pt>
                <c:pt idx="1731">
                  <c:v>57760.20226232156</c:v>
                </c:pt>
                <c:pt idx="1732">
                  <c:v>56811.433431509286</c:v>
                </c:pt>
                <c:pt idx="1733">
                  <c:v>56344.148800507362</c:v>
                </c:pt>
                <c:pt idx="1734">
                  <c:v>56056.448646550685</c:v>
                </c:pt>
                <c:pt idx="1735">
                  <c:v>56035.267359680758</c:v>
                </c:pt>
                <c:pt idx="1736">
                  <c:v>56360.961040836708</c:v>
                </c:pt>
                <c:pt idx="1737">
                  <c:v>57046.010867563586</c:v>
                </c:pt>
                <c:pt idx="1738">
                  <c:v>57800.044690411647</c:v>
                </c:pt>
                <c:pt idx="1739">
                  <c:v>58655.85406095456</c:v>
                </c:pt>
                <c:pt idx="1740">
                  <c:v>59354.14537863493</c:v>
                </c:pt>
                <c:pt idx="1741">
                  <c:v>60177.158265115606</c:v>
                </c:pt>
                <c:pt idx="1742">
                  <c:v>60901.025942155677</c:v>
                </c:pt>
                <c:pt idx="1743">
                  <c:v>61634.051356061085</c:v>
                </c:pt>
                <c:pt idx="1744">
                  <c:v>61845.116563737502</c:v>
                </c:pt>
                <c:pt idx="1745">
                  <c:v>61874.137296080837</c:v>
                </c:pt>
                <c:pt idx="1746">
                  <c:v>61871.276556257777</c:v>
                </c:pt>
                <c:pt idx="1747">
                  <c:v>61760.9211312107</c:v>
                </c:pt>
                <c:pt idx="1748">
                  <c:v>61164.255971528561</c:v>
                </c:pt>
                <c:pt idx="1749">
                  <c:v>60608.406124536319</c:v>
                </c:pt>
                <c:pt idx="1750">
                  <c:v>59951.823366629083</c:v>
                </c:pt>
                <c:pt idx="1751">
                  <c:v>58954.666914532034</c:v>
                </c:pt>
                <c:pt idx="1752">
                  <c:v>57810.426246486873</c:v>
                </c:pt>
                <c:pt idx="1753">
                  <c:v>56473.760581517643</c:v>
                </c:pt>
                <c:pt idx="1754">
                  <c:v>55252.564409190287</c:v>
                </c:pt>
                <c:pt idx="1755">
                  <c:v>54117.833811848919</c:v>
                </c:pt>
                <c:pt idx="1756">
                  <c:v>53161.441318220423</c:v>
                </c:pt>
                <c:pt idx="1757">
                  <c:v>52768.297650584791</c:v>
                </c:pt>
                <c:pt idx="1758">
                  <c:v>52546.114405465065</c:v>
                </c:pt>
                <c:pt idx="1759">
                  <c:v>52603.032467855126</c:v>
                </c:pt>
                <c:pt idx="1760">
                  <c:v>52987.447733929766</c:v>
                </c:pt>
                <c:pt idx="1761">
                  <c:v>53210.804881982083</c:v>
                </c:pt>
                <c:pt idx="1762">
                  <c:v>53877.834865032273</c:v>
                </c:pt>
                <c:pt idx="1763">
                  <c:v>54468.049494926971</c:v>
                </c:pt>
                <c:pt idx="1764">
                  <c:v>55387.458023132254</c:v>
                </c:pt>
                <c:pt idx="1765">
                  <c:v>56238.870491746275</c:v>
                </c:pt>
                <c:pt idx="1766">
                  <c:v>56879.850618363518</c:v>
                </c:pt>
                <c:pt idx="1767">
                  <c:v>57240.591329327312</c:v>
                </c:pt>
                <c:pt idx="1768">
                  <c:v>57557.960475007407</c:v>
                </c:pt>
                <c:pt idx="1769">
                  <c:v>57029.577451482051</c:v>
                </c:pt>
                <c:pt idx="1770">
                  <c:v>56569.544718685247</c:v>
                </c:pt>
                <c:pt idx="1771">
                  <c:v>55810.8626836697</c:v>
                </c:pt>
                <c:pt idx="1772">
                  <c:v>54842.921240888245</c:v>
                </c:pt>
                <c:pt idx="1773">
                  <c:v>53831.297057110758</c:v>
                </c:pt>
                <c:pt idx="1774">
                  <c:v>52831.492742050177</c:v>
                </c:pt>
                <c:pt idx="1775">
                  <c:v>51763.688909783014</c:v>
                </c:pt>
                <c:pt idx="1776">
                  <c:v>50815.816903965919</c:v>
                </c:pt>
                <c:pt idx="1777">
                  <c:v>50026.832013025341</c:v>
                </c:pt>
                <c:pt idx="1778">
                  <c:v>49592.133859136171</c:v>
                </c:pt>
                <c:pt idx="1779">
                  <c:v>49037.052067824538</c:v>
                </c:pt>
                <c:pt idx="1780">
                  <c:v>48573.646327773735</c:v>
                </c:pt>
                <c:pt idx="1781">
                  <c:v>48534.02014053108</c:v>
                </c:pt>
                <c:pt idx="1782">
                  <c:v>48690.537744279784</c:v>
                </c:pt>
                <c:pt idx="1783">
                  <c:v>48882.357958277848</c:v>
                </c:pt>
                <c:pt idx="1784">
                  <c:v>49161.325312621077</c:v>
                </c:pt>
                <c:pt idx="1785">
                  <c:v>49594.720103915111</c:v>
                </c:pt>
                <c:pt idx="1786">
                  <c:v>50175.602457808527</c:v>
                </c:pt>
                <c:pt idx="1787">
                  <c:v>50872.131121513608</c:v>
                </c:pt>
                <c:pt idx="1788">
                  <c:v>51374.418046157276</c:v>
                </c:pt>
                <c:pt idx="1789">
                  <c:v>51787.012195093448</c:v>
                </c:pt>
                <c:pt idx="1790">
                  <c:v>51712.177623625845</c:v>
                </c:pt>
                <c:pt idx="1791">
                  <c:v>51625.504157386429</c:v>
                </c:pt>
                <c:pt idx="1792">
                  <c:v>50849.172033592236</c:v>
                </c:pt>
                <c:pt idx="1793">
                  <c:v>50010.047706016725</c:v>
                </c:pt>
                <c:pt idx="1794">
                  <c:v>48912.090810953348</c:v>
                </c:pt>
                <c:pt idx="1795">
                  <c:v>47760.197482906762</c:v>
                </c:pt>
                <c:pt idx="1796">
                  <c:v>46562.85553407541</c:v>
                </c:pt>
                <c:pt idx="1797">
                  <c:v>45431.311208360312</c:v>
                </c:pt>
                <c:pt idx="1798">
                  <c:v>44554.135349706121</c:v>
                </c:pt>
                <c:pt idx="1799">
                  <c:v>43847.914786520319</c:v>
                </c:pt>
                <c:pt idx="1800">
                  <c:v>43285.372475241536</c:v>
                </c:pt>
                <c:pt idx="1801">
                  <c:v>42839.351879868242</c:v>
                </c:pt>
                <c:pt idx="1802">
                  <c:v>42637.383182438396</c:v>
                </c:pt>
                <c:pt idx="1803">
                  <c:v>42621.360862623376</c:v>
                </c:pt>
                <c:pt idx="1804">
                  <c:v>42646.403575938275</c:v>
                </c:pt>
                <c:pt idx="1805">
                  <c:v>42699.527970788928</c:v>
                </c:pt>
                <c:pt idx="1806">
                  <c:v>42636.224930189826</c:v>
                </c:pt>
                <c:pt idx="1807">
                  <c:v>42775.579886484651</c:v>
                </c:pt>
                <c:pt idx="1808">
                  <c:v>42944.562820531428</c:v>
                </c:pt>
                <c:pt idx="1809">
                  <c:v>43138.558560261372</c:v>
                </c:pt>
                <c:pt idx="1810">
                  <c:v>43175.544587171084</c:v>
                </c:pt>
                <c:pt idx="1811">
                  <c:v>43319.573107963981</c:v>
                </c:pt>
                <c:pt idx="1812">
                  <c:v>43342.286608732662</c:v>
                </c:pt>
                <c:pt idx="1813">
                  <c:v>43333.397867077838</c:v>
                </c:pt>
                <c:pt idx="1814">
                  <c:v>43447.115370114494</c:v>
                </c:pt>
                <c:pt idx="1815">
                  <c:v>43165.463684077091</c:v>
                </c:pt>
                <c:pt idx="1816">
                  <c:v>42899.741358386265</c:v>
                </c:pt>
                <c:pt idx="1817">
                  <c:v>42316.199501449599</c:v>
                </c:pt>
                <c:pt idx="1818">
                  <c:v>41468.073466230198</c:v>
                </c:pt>
                <c:pt idx="1819">
                  <c:v>40581.697625027628</c:v>
                </c:pt>
                <c:pt idx="1820">
                  <c:v>39495.66290783423</c:v>
                </c:pt>
                <c:pt idx="1821">
                  <c:v>38759.288283172842</c:v>
                </c:pt>
                <c:pt idx="1822">
                  <c:v>38114.719973852632</c:v>
                </c:pt>
                <c:pt idx="1823">
                  <c:v>37673.386792377889</c:v>
                </c:pt>
                <c:pt idx="1824">
                  <c:v>37414.025138521582</c:v>
                </c:pt>
                <c:pt idx="1825">
                  <c:v>37520.139174657932</c:v>
                </c:pt>
                <c:pt idx="1826">
                  <c:v>37706.500444094396</c:v>
                </c:pt>
                <c:pt idx="1827">
                  <c:v>38081.602316020995</c:v>
                </c:pt>
                <c:pt idx="1828">
                  <c:v>38215.11190119433</c:v>
                </c:pt>
                <c:pt idx="1829">
                  <c:v>38953.221495489532</c:v>
                </c:pt>
                <c:pt idx="1830">
                  <c:v>39207.745611201033</c:v>
                </c:pt>
                <c:pt idx="1831">
                  <c:v>39497.759095196234</c:v>
                </c:pt>
                <c:pt idx="1832">
                  <c:v>40019.917875133491</c:v>
                </c:pt>
                <c:pt idx="1833">
                  <c:v>40349.93961925598</c:v>
                </c:pt>
                <c:pt idx="1834">
                  <c:v>40684.341905778398</c:v>
                </c:pt>
                <c:pt idx="1835">
                  <c:v>40892.14560159215</c:v>
                </c:pt>
                <c:pt idx="1836">
                  <c:v>41176.502360041632</c:v>
                </c:pt>
                <c:pt idx="1837">
                  <c:v>41425.221562963969</c:v>
                </c:pt>
                <c:pt idx="1838">
                  <c:v>41592.352134223904</c:v>
                </c:pt>
                <c:pt idx="1839">
                  <c:v>41596.908103198526</c:v>
                </c:pt>
                <c:pt idx="1840">
                  <c:v>41601.236301722194</c:v>
                </c:pt>
                <c:pt idx="1841">
                  <c:v>41307.033605045646</c:v>
                </c:pt>
                <c:pt idx="1842">
                  <c:v>40779.668474744009</c:v>
                </c:pt>
                <c:pt idx="1843">
                  <c:v>40209.800712118849</c:v>
                </c:pt>
                <c:pt idx="1844">
                  <c:v>39552.978579497649</c:v>
                </c:pt>
                <c:pt idx="1845">
                  <c:v>39001.150976877791</c:v>
                </c:pt>
                <c:pt idx="1846">
                  <c:v>38411.914897071933</c:v>
                </c:pt>
                <c:pt idx="1847">
                  <c:v>38139.925413806392</c:v>
                </c:pt>
                <c:pt idx="1848">
                  <c:v>37823.901613350165</c:v>
                </c:pt>
                <c:pt idx="1849">
                  <c:v>37528.027924856178</c:v>
                </c:pt>
                <c:pt idx="1850">
                  <c:v>37306.08386003178</c:v>
                </c:pt>
                <c:pt idx="1851">
                  <c:v>37172.401916929855</c:v>
                </c:pt>
                <c:pt idx="1852">
                  <c:v>37211.163237386812</c:v>
                </c:pt>
                <c:pt idx="1853">
                  <c:v>37450.833905361418</c:v>
                </c:pt>
                <c:pt idx="1854">
                  <c:v>37800.677474231168</c:v>
                </c:pt>
                <c:pt idx="1855">
                  <c:v>37994.789981945025</c:v>
                </c:pt>
                <c:pt idx="1856">
                  <c:v>38269.384884981519</c:v>
                </c:pt>
                <c:pt idx="1857">
                  <c:v>38412.385748772496</c:v>
                </c:pt>
                <c:pt idx="1858">
                  <c:v>38483.313929592376</c:v>
                </c:pt>
                <c:pt idx="1859">
                  <c:v>38347.742804531765</c:v>
                </c:pt>
                <c:pt idx="1860">
                  <c:v>38170.030318564808</c:v>
                </c:pt>
                <c:pt idx="1861">
                  <c:v>37917.53859571903</c:v>
                </c:pt>
                <c:pt idx="1862">
                  <c:v>37453.846260991515</c:v>
                </c:pt>
                <c:pt idx="1863">
                  <c:v>36975.308445899413</c:v>
                </c:pt>
                <c:pt idx="1864">
                  <c:v>36371.613075222151</c:v>
                </c:pt>
                <c:pt idx="1865">
                  <c:v>35768.081381858923</c:v>
                </c:pt>
                <c:pt idx="1866">
                  <c:v>35001.976227673309</c:v>
                </c:pt>
                <c:pt idx="1867">
                  <c:v>34226.69645267749</c:v>
                </c:pt>
                <c:pt idx="1868">
                  <c:v>33522.347200242519</c:v>
                </c:pt>
                <c:pt idx="1869">
                  <c:v>32894.194666300347</c:v>
                </c:pt>
                <c:pt idx="1870">
                  <c:v>32251.204140456117</c:v>
                </c:pt>
                <c:pt idx="1871">
                  <c:v>31777.114403557483</c:v>
                </c:pt>
                <c:pt idx="1872">
                  <c:v>31347.29840206233</c:v>
                </c:pt>
                <c:pt idx="1873">
                  <c:v>31006.565685952526</c:v>
                </c:pt>
                <c:pt idx="1874">
                  <c:v>30659.160314354689</c:v>
                </c:pt>
                <c:pt idx="1875">
                  <c:v>30454.969022293957</c:v>
                </c:pt>
                <c:pt idx="1876">
                  <c:v>30250.974607628588</c:v>
                </c:pt>
                <c:pt idx="1877">
                  <c:v>30267.140007590679</c:v>
                </c:pt>
                <c:pt idx="1878">
                  <c:v>30258.661711263823</c:v>
                </c:pt>
                <c:pt idx="1879">
                  <c:v>30310.943778871624</c:v>
                </c:pt>
                <c:pt idx="1880">
                  <c:v>30386.847711778872</c:v>
                </c:pt>
                <c:pt idx="1881">
                  <c:v>30446.608220953094</c:v>
                </c:pt>
                <c:pt idx="1882">
                  <c:v>30401.073352162763</c:v>
                </c:pt>
                <c:pt idx="1883">
                  <c:v>30355.886297257435</c:v>
                </c:pt>
                <c:pt idx="1884">
                  <c:v>30187.710608654193</c:v>
                </c:pt>
                <c:pt idx="1885">
                  <c:v>29919.397813596246</c:v>
                </c:pt>
                <c:pt idx="1886">
                  <c:v>29479.843743548241</c:v>
                </c:pt>
                <c:pt idx="1887">
                  <c:v>29110.418919992084</c:v>
                </c:pt>
                <c:pt idx="1888">
                  <c:v>28660.534705903359</c:v>
                </c:pt>
                <c:pt idx="1889">
                  <c:v>28151.773199795294</c:v>
                </c:pt>
                <c:pt idx="1890">
                  <c:v>27681.713293923629</c:v>
                </c:pt>
                <c:pt idx="1891">
                  <c:v>27129.518536520365</c:v>
                </c:pt>
                <c:pt idx="1892">
                  <c:v>26592.843154136222</c:v>
                </c:pt>
                <c:pt idx="1893">
                  <c:v>26067.051301130257</c:v>
                </c:pt>
                <c:pt idx="1894">
                  <c:v>25607.01944216825</c:v>
                </c:pt>
                <c:pt idx="1895">
                  <c:v>25204.365492156066</c:v>
                </c:pt>
                <c:pt idx="1896">
                  <c:v>24743.379296425992</c:v>
                </c:pt>
                <c:pt idx="1897">
                  <c:v>24418.751030256375</c:v>
                </c:pt>
                <c:pt idx="1898">
                  <c:v>24081.604869688214</c:v>
                </c:pt>
                <c:pt idx="1899">
                  <c:v>23915.838997577703</c:v>
                </c:pt>
                <c:pt idx="1900">
                  <c:v>23635.95673230624</c:v>
                </c:pt>
                <c:pt idx="1901">
                  <c:v>23525.905817938754</c:v>
                </c:pt>
                <c:pt idx="1902">
                  <c:v>23427.660238868826</c:v>
                </c:pt>
                <c:pt idx="1903">
                  <c:v>23309.724681670981</c:v>
                </c:pt>
                <c:pt idx="1904">
                  <c:v>23130.044305902018</c:v>
                </c:pt>
                <c:pt idx="1905">
                  <c:v>23140.107000322056</c:v>
                </c:pt>
                <c:pt idx="1906">
                  <c:v>22974.512075494189</c:v>
                </c:pt>
                <c:pt idx="1907">
                  <c:v>22818.481747387814</c:v>
                </c:pt>
                <c:pt idx="1908">
                  <c:v>22667.548616990927</c:v>
                </c:pt>
                <c:pt idx="1909">
                  <c:v>22587.647803048843</c:v>
                </c:pt>
                <c:pt idx="1910">
                  <c:v>22478.148607225845</c:v>
                </c:pt>
                <c:pt idx="1911">
                  <c:v>22349.133808285467</c:v>
                </c:pt>
                <c:pt idx="1912">
                  <c:v>22188.979430448908</c:v>
                </c:pt>
                <c:pt idx="1913">
                  <c:v>21922.396063959106</c:v>
                </c:pt>
                <c:pt idx="1914">
                  <c:v>21649.307261932012</c:v>
                </c:pt>
                <c:pt idx="1915">
                  <c:v>21359.539322889479</c:v>
                </c:pt>
                <c:pt idx="1916">
                  <c:v>20917.689187419932</c:v>
                </c:pt>
                <c:pt idx="1917">
                  <c:v>20637.875426195373</c:v>
                </c:pt>
                <c:pt idx="1918">
                  <c:v>20307.091333882774</c:v>
                </c:pt>
                <c:pt idx="1919">
                  <c:v>19998.331458111799</c:v>
                </c:pt>
                <c:pt idx="1920">
                  <c:v>19602.818185635791</c:v>
                </c:pt>
                <c:pt idx="1921">
                  <c:v>19309.260200441637</c:v>
                </c:pt>
                <c:pt idx="1922">
                  <c:v>18966.876494977423</c:v>
                </c:pt>
                <c:pt idx="1923">
                  <c:v>18690.2465533539</c:v>
                </c:pt>
                <c:pt idx="1924">
                  <c:v>18322.514653082861</c:v>
                </c:pt>
                <c:pt idx="1925">
                  <c:v>18004.444343032152</c:v>
                </c:pt>
                <c:pt idx="1926">
                  <c:v>17684.634140579157</c:v>
                </c:pt>
                <c:pt idx="1927">
                  <c:v>17420.196239243942</c:v>
                </c:pt>
                <c:pt idx="1928">
                  <c:v>17284.89273909773</c:v>
                </c:pt>
                <c:pt idx="1929">
                  <c:v>16985.132903035756</c:v>
                </c:pt>
                <c:pt idx="1930">
                  <c:v>16808.517803553339</c:v>
                </c:pt>
                <c:pt idx="1931">
                  <c:v>16645.342179763418</c:v>
                </c:pt>
                <c:pt idx="1932">
                  <c:v>16511.436682608222</c:v>
                </c:pt>
                <c:pt idx="1933">
                  <c:v>16429.669624377166</c:v>
                </c:pt>
                <c:pt idx="1934">
                  <c:v>16271.398099688626</c:v>
                </c:pt>
                <c:pt idx="1935">
                  <c:v>16153.31333827758</c:v>
                </c:pt>
                <c:pt idx="1936">
                  <c:v>16104.223404345596</c:v>
                </c:pt>
                <c:pt idx="1937">
                  <c:v>15997.350915186924</c:v>
                </c:pt>
                <c:pt idx="1938">
                  <c:v>15885.347331567313</c:v>
                </c:pt>
                <c:pt idx="1939">
                  <c:v>15789.671851032288</c:v>
                </c:pt>
                <c:pt idx="1940">
                  <c:v>15665.850606870641</c:v>
                </c:pt>
                <c:pt idx="1941">
                  <c:v>15535.146138144923</c:v>
                </c:pt>
                <c:pt idx="1942">
                  <c:v>15364.355130593125</c:v>
                </c:pt>
                <c:pt idx="1943">
                  <c:v>15223.971443001128</c:v>
                </c:pt>
                <c:pt idx="1944">
                  <c:v>15000.650755247229</c:v>
                </c:pt>
                <c:pt idx="1945">
                  <c:v>14790.804385917503</c:v>
                </c:pt>
                <c:pt idx="1946">
                  <c:v>14515.174199122568</c:v>
                </c:pt>
                <c:pt idx="1947">
                  <c:v>14282.802465489167</c:v>
                </c:pt>
                <c:pt idx="1948">
                  <c:v>14031.094583583426</c:v>
                </c:pt>
                <c:pt idx="1949">
                  <c:v>13818.371848594428</c:v>
                </c:pt>
                <c:pt idx="1950">
                  <c:v>13546.524546363973</c:v>
                </c:pt>
                <c:pt idx="1951">
                  <c:v>13359.55704844197</c:v>
                </c:pt>
                <c:pt idx="1952">
                  <c:v>13157.907637775852</c:v>
                </c:pt>
                <c:pt idx="1953">
                  <c:v>12935.604675937542</c:v>
                </c:pt>
                <c:pt idx="1954">
                  <c:v>12783.367617044341</c:v>
                </c:pt>
                <c:pt idx="1955">
                  <c:v>12647.320108104774</c:v>
                </c:pt>
                <c:pt idx="1956">
                  <c:v>12509.721963232316</c:v>
                </c:pt>
                <c:pt idx="1957">
                  <c:v>12418.657186562516</c:v>
                </c:pt>
                <c:pt idx="1958">
                  <c:v>12263.729065963447</c:v>
                </c:pt>
                <c:pt idx="1959">
                  <c:v>12225.902132489668</c:v>
                </c:pt>
                <c:pt idx="1960">
                  <c:v>12116.05162188103</c:v>
                </c:pt>
                <c:pt idx="1961">
                  <c:v>12064.777547861368</c:v>
                </c:pt>
                <c:pt idx="1962">
                  <c:v>12039.742288064877</c:v>
                </c:pt>
                <c:pt idx="1963">
                  <c:v>11927.691714295179</c:v>
                </c:pt>
                <c:pt idx="1964">
                  <c:v>11887.306990111736</c:v>
                </c:pt>
                <c:pt idx="1965">
                  <c:v>11850.044246652409</c:v>
                </c:pt>
                <c:pt idx="1966">
                  <c:v>11753.931294855074</c:v>
                </c:pt>
                <c:pt idx="1967">
                  <c:v>11706.428581204411</c:v>
                </c:pt>
                <c:pt idx="1968">
                  <c:v>11632.684117401695</c:v>
                </c:pt>
                <c:pt idx="1969">
                  <c:v>11469.76275235645</c:v>
                </c:pt>
                <c:pt idx="1970">
                  <c:v>11383.556983994735</c:v>
                </c:pt>
                <c:pt idx="1971">
                  <c:v>11207.445515882915</c:v>
                </c:pt>
                <c:pt idx="1972">
                  <c:v>11089.924553243593</c:v>
                </c:pt>
                <c:pt idx="1973">
                  <c:v>10862.486074582173</c:v>
                </c:pt>
                <c:pt idx="1974">
                  <c:v>10645.857566135066</c:v>
                </c:pt>
                <c:pt idx="1975">
                  <c:v>10437.39876345942</c:v>
                </c:pt>
                <c:pt idx="1976">
                  <c:v>10260.735764499939</c:v>
                </c:pt>
                <c:pt idx="1977">
                  <c:v>10067.648713069451</c:v>
                </c:pt>
                <c:pt idx="1978">
                  <c:v>9956.9107491616851</c:v>
                </c:pt>
                <c:pt idx="1979">
                  <c:v>9772.5269190936488</c:v>
                </c:pt>
                <c:pt idx="1980">
                  <c:v>9653.0317417719652</c:v>
                </c:pt>
                <c:pt idx="1981">
                  <c:v>9520.6531248872907</c:v>
                </c:pt>
                <c:pt idx="1982">
                  <c:v>9410.2709968161889</c:v>
                </c:pt>
                <c:pt idx="1983">
                  <c:v>9286.0395705422179</c:v>
                </c:pt>
                <c:pt idx="1984">
                  <c:v>9243.7207062753841</c:v>
                </c:pt>
                <c:pt idx="1985">
                  <c:v>9124.9303546108495</c:v>
                </c:pt>
                <c:pt idx="1986">
                  <c:v>9033.6739393691969</c:v>
                </c:pt>
                <c:pt idx="1987">
                  <c:v>8957.4084688375951</c:v>
                </c:pt>
                <c:pt idx="1988">
                  <c:v>8922.7736808963509</c:v>
                </c:pt>
                <c:pt idx="1989">
                  <c:v>8855.1711183272164</c:v>
                </c:pt>
                <c:pt idx="1990">
                  <c:v>8819.6391315070014</c:v>
                </c:pt>
                <c:pt idx="1991">
                  <c:v>8789.1194563157806</c:v>
                </c:pt>
                <c:pt idx="1992">
                  <c:v>8728.7309072401695</c:v>
                </c:pt>
                <c:pt idx="1993">
                  <c:v>8543.8307594022608</c:v>
                </c:pt>
                <c:pt idx="1994">
                  <c:v>8607.5432658140562</c:v>
                </c:pt>
                <c:pt idx="1995">
                  <c:v>8533.1761352294452</c:v>
                </c:pt>
                <c:pt idx="1996">
                  <c:v>8472.7954415431068</c:v>
                </c:pt>
                <c:pt idx="1997">
                  <c:v>8356.500593766119</c:v>
                </c:pt>
                <c:pt idx="1998">
                  <c:v>8216.7754504994464</c:v>
                </c:pt>
                <c:pt idx="1999">
                  <c:v>8097.1655718614575</c:v>
                </c:pt>
                <c:pt idx="2000">
                  <c:v>7964.7798129551038</c:v>
                </c:pt>
                <c:pt idx="2001">
                  <c:v>7780.4940229645636</c:v>
                </c:pt>
                <c:pt idx="2002">
                  <c:v>7614.0777600344927</c:v>
                </c:pt>
                <c:pt idx="2003">
                  <c:v>7477.1750903234743</c:v>
                </c:pt>
                <c:pt idx="2004">
                  <c:v>7334.3057651035087</c:v>
                </c:pt>
                <c:pt idx="2005">
                  <c:v>7165.2379784702152</c:v>
                </c:pt>
                <c:pt idx="2006">
                  <c:v>6989.3416520712763</c:v>
                </c:pt>
                <c:pt idx="2007">
                  <c:v>6911.3627351800242</c:v>
                </c:pt>
                <c:pt idx="2008">
                  <c:v>6774.8250045364348</c:v>
                </c:pt>
                <c:pt idx="2009">
                  <c:v>6704.2873421122131</c:v>
                </c:pt>
                <c:pt idx="2010">
                  <c:v>6605.7033017845279</c:v>
                </c:pt>
                <c:pt idx="2011">
                  <c:v>6503.3290557390246</c:v>
                </c:pt>
                <c:pt idx="2012">
                  <c:v>6459.7451381833316</c:v>
                </c:pt>
                <c:pt idx="2013">
                  <c:v>6379.4654821049862</c:v>
                </c:pt>
                <c:pt idx="2014">
                  <c:v>6339.3096155607846</c:v>
                </c:pt>
                <c:pt idx="2015">
                  <c:v>6230.0723019493525</c:v>
                </c:pt>
                <c:pt idx="2016">
                  <c:v>6197.0371688748128</c:v>
                </c:pt>
                <c:pt idx="2017">
                  <c:v>6140.4821248329072</c:v>
                </c:pt>
                <c:pt idx="2018">
                  <c:v>6095.6710713727907</c:v>
                </c:pt>
                <c:pt idx="2019">
                  <c:v>6019.057479266271</c:v>
                </c:pt>
                <c:pt idx="2020">
                  <c:v>5989.2340673890976</c:v>
                </c:pt>
                <c:pt idx="2021">
                  <c:v>5905.719498657787</c:v>
                </c:pt>
                <c:pt idx="2022">
                  <c:v>5827.9944710053742</c:v>
                </c:pt>
                <c:pt idx="2023">
                  <c:v>5700.2571144649255</c:v>
                </c:pt>
                <c:pt idx="2024">
                  <c:v>5505.1138980924507</c:v>
                </c:pt>
                <c:pt idx="2025">
                  <c:v>5387.2459288000109</c:v>
                </c:pt>
                <c:pt idx="2026">
                  <c:v>5237.3485234322434</c:v>
                </c:pt>
                <c:pt idx="2027">
                  <c:v>5104.068311547032</c:v>
                </c:pt>
                <c:pt idx="2028">
                  <c:v>4987.8698765462095</c:v>
                </c:pt>
                <c:pt idx="2029">
                  <c:v>4867.6983536602529</c:v>
                </c:pt>
                <c:pt idx="2030">
                  <c:v>4750.5051555948276</c:v>
                </c:pt>
                <c:pt idx="2031">
                  <c:v>4704.5063235966245</c:v>
                </c:pt>
                <c:pt idx="2032">
                  <c:v>4638.9841052351449</c:v>
                </c:pt>
                <c:pt idx="2033">
                  <c:v>4487.8382611902089</c:v>
                </c:pt>
                <c:pt idx="2034">
                  <c:v>4591.4225321422246</c:v>
                </c:pt>
                <c:pt idx="2035">
                  <c:v>4417.1910583445942</c:v>
                </c:pt>
                <c:pt idx="2036">
                  <c:v>4393.7888044298543</c:v>
                </c:pt>
                <c:pt idx="2037">
                  <c:v>4335.2198307678091</c:v>
                </c:pt>
                <c:pt idx="2038">
                  <c:v>4293.0325550432917</c:v>
                </c:pt>
                <c:pt idx="2039">
                  <c:v>4187.8965618519851</c:v>
                </c:pt>
                <c:pt idx="2040">
                  <c:v>4107.6961759743781</c:v>
                </c:pt>
                <c:pt idx="2041">
                  <c:v>3995.2791831059662</c:v>
                </c:pt>
                <c:pt idx="2042">
                  <c:v>3836.4729712762796</c:v>
                </c:pt>
                <c:pt idx="2043">
                  <c:v>3717.5309738609499</c:v>
                </c:pt>
                <c:pt idx="2044">
                  <c:v>3590.8807618211094</c:v>
                </c:pt>
                <c:pt idx="2045">
                  <c:v>3513.2622542057752</c:v>
                </c:pt>
                <c:pt idx="2046">
                  <c:v>3439.7230467310651</c:v>
                </c:pt>
                <c:pt idx="2047">
                  <c:v>3375.5362968273271</c:v>
                </c:pt>
                <c:pt idx="2048">
                  <c:v>3324.2238809032342</c:v>
                </c:pt>
                <c:pt idx="2049">
                  <c:v>3309.2464539384191</c:v>
                </c:pt>
                <c:pt idx="2050">
                  <c:v>3268.5607700270421</c:v>
                </c:pt>
                <c:pt idx="2051">
                  <c:v>3234.4729363772949</c:v>
                </c:pt>
                <c:pt idx="2052">
                  <c:v>3154.0237584374017</c:v>
                </c:pt>
                <c:pt idx="2053">
                  <c:v>2998.2722634402771</c:v>
                </c:pt>
                <c:pt idx="2054">
                  <c:v>2804.6800689951883</c:v>
                </c:pt>
                <c:pt idx="2055">
                  <c:v>2641.7576433990753</c:v>
                </c:pt>
                <c:pt idx="2056">
                  <c:v>2484.9504704179535</c:v>
                </c:pt>
                <c:pt idx="2057">
                  <c:v>2398.6047639583385</c:v>
                </c:pt>
                <c:pt idx="2058">
                  <c:v>2371.6031371026384</c:v>
                </c:pt>
                <c:pt idx="2059">
                  <c:v>2287.760964811182</c:v>
                </c:pt>
                <c:pt idx="2060">
                  <c:v>1915.7437309945055</c:v>
                </c:pt>
                <c:pt idx="2061">
                  <c:v>1674.4028285134634</c:v>
                </c:pt>
                <c:pt idx="2062">
                  <c:v>1408.0385550186618</c:v>
                </c:pt>
                <c:pt idx="2063">
                  <c:v>1330.9023830622111</c:v>
                </c:pt>
                <c:pt idx="2064">
                  <c:v>-367.22226397374811</c:v>
                </c:pt>
                <c:pt idx="2065">
                  <c:v>-327.59685016219373</c:v>
                </c:pt>
                <c:pt idx="2066">
                  <c:v>-333.14372315053242</c:v>
                </c:pt>
                <c:pt idx="2067">
                  <c:v>-332.52518862880299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0.3591488893780877</c:v>
                </c:pt>
                <c:pt idx="1">
                  <c:v>-5.9858134213043243E-2</c:v>
                </c:pt>
                <c:pt idx="2">
                  <c:v>1.2570217415266851</c:v>
                </c:pt>
                <c:pt idx="3">
                  <c:v>1.3168799635001305</c:v>
                </c:pt>
                <c:pt idx="4">
                  <c:v>76.162181750310069</c:v>
                </c:pt>
                <c:pt idx="5">
                  <c:v>139.27755016354283</c:v>
                </c:pt>
                <c:pt idx="6">
                  <c:v>235.35920574645596</c:v>
                </c:pt>
                <c:pt idx="7">
                  <c:v>274.72985045221674</c:v>
                </c:pt>
                <c:pt idx="8">
                  <c:v>275.58790242563288</c:v>
                </c:pt>
                <c:pt idx="9">
                  <c:v>296.00154662272439</c:v>
                </c:pt>
                <c:pt idx="10">
                  <c:v>300.59112142121779</c:v>
                </c:pt>
                <c:pt idx="11">
                  <c:v>305.34033236482486</c:v>
                </c:pt>
                <c:pt idx="12">
                  <c:v>292.15029382818591</c:v>
                </c:pt>
                <c:pt idx="13">
                  <c:v>297.51810190308322</c:v>
                </c:pt>
                <c:pt idx="14">
                  <c:v>292.09042978870917</c:v>
                </c:pt>
                <c:pt idx="15">
                  <c:v>289.99518828479864</c:v>
                </c:pt>
                <c:pt idx="16">
                  <c:v>289.41650249442966</c:v>
                </c:pt>
                <c:pt idx="17">
                  <c:v>287.91990122951051</c:v>
                </c:pt>
                <c:pt idx="18">
                  <c:v>280.91580575518509</c:v>
                </c:pt>
                <c:pt idx="19">
                  <c:v>279.85820707673179</c:v>
                </c:pt>
                <c:pt idx="20">
                  <c:v>293.86639621013052</c:v>
                </c:pt>
                <c:pt idx="21">
                  <c:v>287.97976528239383</c:v>
                </c:pt>
                <c:pt idx="22">
                  <c:v>297.29860048881693</c:v>
                </c:pt>
                <c:pt idx="23">
                  <c:v>293.82648685423868</c:v>
                </c:pt>
                <c:pt idx="24">
                  <c:v>291.47183470272643</c:v>
                </c:pt>
                <c:pt idx="25">
                  <c:v>289.4564118598588</c:v>
                </c:pt>
                <c:pt idx="26">
                  <c:v>291.87092830896296</c:v>
                </c:pt>
                <c:pt idx="27">
                  <c:v>287.64053564688038</c:v>
                </c:pt>
                <c:pt idx="28">
                  <c:v>285.44552021188247</c:v>
                </c:pt>
                <c:pt idx="29">
                  <c:v>279.27952098403188</c:v>
                </c:pt>
                <c:pt idx="30">
                  <c:v>280.05775400143045</c:v>
                </c:pt>
                <c:pt idx="31">
                  <c:v>278.78065364958485</c:v>
                </c:pt>
                <c:pt idx="32">
                  <c:v>267.1869735541992</c:v>
                </c:pt>
                <c:pt idx="33">
                  <c:v>274.51034877912861</c:v>
                </c:pt>
                <c:pt idx="34">
                  <c:v>270.87859350844684</c:v>
                </c:pt>
                <c:pt idx="35">
                  <c:v>280.67634945548724</c:v>
                </c:pt>
                <c:pt idx="36">
                  <c:v>276.2064980130782</c:v>
                </c:pt>
                <c:pt idx="37">
                  <c:v>276.26636210123246</c:v>
                </c:pt>
                <c:pt idx="38">
                  <c:v>278.38155977330842</c:v>
                </c:pt>
                <c:pt idx="39">
                  <c:v>287.60062627759606</c:v>
                </c:pt>
                <c:pt idx="40">
                  <c:v>266.90760769688632</c:v>
                </c:pt>
                <c:pt idx="41">
                  <c:v>263.1960324452096</c:v>
                </c:pt>
                <c:pt idx="42">
                  <c:v>277.20423279351394</c:v>
                </c:pt>
                <c:pt idx="43">
                  <c:v>277.52350791325398</c:v>
                </c:pt>
                <c:pt idx="44">
                  <c:v>281.99335906836995</c:v>
                </c:pt>
                <c:pt idx="45">
                  <c:v>281.8137668535507</c:v>
                </c:pt>
                <c:pt idx="46">
                  <c:v>279.53893199313677</c:v>
                </c:pt>
                <c:pt idx="47">
                  <c:v>279.81829769155684</c:v>
                </c:pt>
                <c:pt idx="48">
                  <c:v>280.35707438479199</c:v>
                </c:pt>
                <c:pt idx="49">
                  <c:v>270.27995247390515</c:v>
                </c:pt>
                <c:pt idx="50">
                  <c:v>276.82509358250894</c:v>
                </c:pt>
                <c:pt idx="51">
                  <c:v>274.43052998836481</c:v>
                </c:pt>
                <c:pt idx="52">
                  <c:v>273.65229676314397</c:v>
                </c:pt>
                <c:pt idx="53">
                  <c:v>267.42643000081426</c:v>
                </c:pt>
                <c:pt idx="54">
                  <c:v>269.48176440395673</c:v>
                </c:pt>
                <c:pt idx="55">
                  <c:v>267.80556936985323</c:v>
                </c:pt>
                <c:pt idx="56">
                  <c:v>276.48586375635148</c:v>
                </c:pt>
                <c:pt idx="57">
                  <c:v>283.56977955062411</c:v>
                </c:pt>
                <c:pt idx="58">
                  <c:v>284.88678897007856</c:v>
                </c:pt>
                <c:pt idx="59">
                  <c:v>279.71852422827595</c:v>
                </c:pt>
                <c:pt idx="60">
                  <c:v>284.12851083037947</c:v>
                </c:pt>
                <c:pt idx="61">
                  <c:v>277.84278302811168</c:v>
                </c:pt>
                <c:pt idx="62">
                  <c:v>271.05818581578598</c:v>
                </c:pt>
                <c:pt idx="63">
                  <c:v>270.79877470473582</c:v>
                </c:pt>
                <c:pt idx="64">
                  <c:v>269.86090374056607</c:v>
                </c:pt>
                <c:pt idx="65">
                  <c:v>268.8831233337927</c:v>
                </c:pt>
                <c:pt idx="66">
                  <c:v>271.43732512666674</c:v>
                </c:pt>
                <c:pt idx="67">
                  <c:v>265.03186543178003</c:v>
                </c:pt>
                <c:pt idx="68">
                  <c:v>275.40831015495706</c:v>
                </c:pt>
                <c:pt idx="69">
                  <c:v>275.46817424534959</c:v>
                </c:pt>
                <c:pt idx="70">
                  <c:v>285.52533895938831</c:v>
                </c:pt>
                <c:pt idx="71">
                  <c:v>277.02464053652221</c:v>
                </c:pt>
                <c:pt idx="72">
                  <c:v>279.21965690453948</c:v>
                </c:pt>
                <c:pt idx="73">
                  <c:v>274.37066589510022</c:v>
                </c:pt>
                <c:pt idx="74">
                  <c:v>276.68541071357453</c:v>
                </c:pt>
                <c:pt idx="75">
                  <c:v>291.07274108786407</c:v>
                </c:pt>
                <c:pt idx="76">
                  <c:v>282.29267942279012</c:v>
                </c:pt>
                <c:pt idx="77">
                  <c:v>274.72985045221708</c:v>
                </c:pt>
                <c:pt idx="78">
                  <c:v>274.43052998836481</c:v>
                </c:pt>
                <c:pt idx="79">
                  <c:v>272.01601143112453</c:v>
                </c:pt>
                <c:pt idx="80">
                  <c:v>268.48402927868131</c:v>
                </c:pt>
                <c:pt idx="81">
                  <c:v>277.08450462235675</c:v>
                </c:pt>
                <c:pt idx="82">
                  <c:v>289.43645717715492</c:v>
                </c:pt>
                <c:pt idx="83">
                  <c:v>281.89358561589285</c:v>
                </c:pt>
                <c:pt idx="84">
                  <c:v>285.7448405133203</c:v>
                </c:pt>
                <c:pt idx="85">
                  <c:v>286.84234824522827</c:v>
                </c:pt>
                <c:pt idx="86">
                  <c:v>291.47183470272643</c:v>
                </c:pt>
                <c:pt idx="87">
                  <c:v>288.69813390215404</c:v>
                </c:pt>
                <c:pt idx="88">
                  <c:v>282.17295128156422</c:v>
                </c:pt>
                <c:pt idx="89">
                  <c:v>275.48812894210994</c:v>
                </c:pt>
                <c:pt idx="90">
                  <c:v>284.82692490749741</c:v>
                </c:pt>
                <c:pt idx="91">
                  <c:v>267.74570525934217</c:v>
                </c:pt>
                <c:pt idx="92">
                  <c:v>265.19150307672635</c:v>
                </c:pt>
                <c:pt idx="93">
                  <c:v>268.86316863119487</c:v>
                </c:pt>
                <c:pt idx="94">
                  <c:v>283.35027797206186</c:v>
                </c:pt>
                <c:pt idx="95">
                  <c:v>265.92982717171833</c:v>
                </c:pt>
                <c:pt idx="96">
                  <c:v>265.35114072068603</c:v>
                </c:pt>
                <c:pt idx="97">
                  <c:v>285.026471782047</c:v>
                </c:pt>
                <c:pt idx="98">
                  <c:v>278.54119732474612</c:v>
                </c:pt>
                <c:pt idx="99">
                  <c:v>291.25233321561831</c:v>
                </c:pt>
                <c:pt idx="100">
                  <c:v>284.82692490749741</c:v>
                </c:pt>
                <c:pt idx="101">
                  <c:v>290.43419128618984</c:v>
                </c:pt>
                <c:pt idx="102">
                  <c:v>282.29267942278977</c:v>
                </c:pt>
                <c:pt idx="103">
                  <c:v>278.40151446730522</c:v>
                </c:pt>
                <c:pt idx="104">
                  <c:v>284.60742334311442</c:v>
                </c:pt>
                <c:pt idx="105">
                  <c:v>278.52124263088376</c:v>
                </c:pt>
                <c:pt idx="106">
                  <c:v>288.83781668614188</c:v>
                </c:pt>
                <c:pt idx="107">
                  <c:v>278.58110671241263</c:v>
                </c:pt>
                <c:pt idx="108">
                  <c:v>277.9425565005007</c:v>
                </c:pt>
                <c:pt idx="109">
                  <c:v>269.46180970186123</c:v>
                </c:pt>
                <c:pt idx="110">
                  <c:v>275.78744939128421</c:v>
                </c:pt>
                <c:pt idx="111">
                  <c:v>278.38155977330842</c:v>
                </c:pt>
                <c:pt idx="112">
                  <c:v>281.31489958166276</c:v>
                </c:pt>
                <c:pt idx="113">
                  <c:v>289.93532423835217</c:v>
                </c:pt>
                <c:pt idx="114">
                  <c:v>299.77297991263913</c:v>
                </c:pt>
                <c:pt idx="115">
                  <c:v>285.72488582670292</c:v>
                </c:pt>
                <c:pt idx="116">
                  <c:v>291.13260513064284</c:v>
                </c:pt>
                <c:pt idx="117">
                  <c:v>279.69856953556092</c:v>
                </c:pt>
                <c:pt idx="118">
                  <c:v>279.07997405171017</c:v>
                </c:pt>
                <c:pt idx="119">
                  <c:v>278.20196752646586</c:v>
                </c:pt>
                <c:pt idx="120">
                  <c:v>284.54755927966914</c:v>
                </c:pt>
                <c:pt idx="121">
                  <c:v>282.51218101315516</c:v>
                </c:pt>
                <c:pt idx="122">
                  <c:v>292.23011254718494</c:v>
                </c:pt>
                <c:pt idx="123">
                  <c:v>294.30539911917521</c:v>
                </c:pt>
                <c:pt idx="124">
                  <c:v>289.95527892052246</c:v>
                </c:pt>
                <c:pt idx="125">
                  <c:v>286.92216698690368</c:v>
                </c:pt>
                <c:pt idx="126">
                  <c:v>292.34984062503435</c:v>
                </c:pt>
                <c:pt idx="127">
                  <c:v>289.09722756793104</c:v>
                </c:pt>
                <c:pt idx="128">
                  <c:v>287.42103411477609</c:v>
                </c:pt>
                <c:pt idx="129">
                  <c:v>296.28091207867493</c:v>
                </c:pt>
                <c:pt idx="130">
                  <c:v>286.66275607523448</c:v>
                </c:pt>
                <c:pt idx="131">
                  <c:v>291.69133618722543</c:v>
                </c:pt>
                <c:pt idx="132">
                  <c:v>289.69586805064233</c:v>
                </c:pt>
                <c:pt idx="133">
                  <c:v>298.75529164250383</c:v>
                </c:pt>
                <c:pt idx="134">
                  <c:v>301.22967086532594</c:v>
                </c:pt>
                <c:pt idx="135">
                  <c:v>304.84146572852319</c:v>
                </c:pt>
                <c:pt idx="136">
                  <c:v>296.22104805276308</c:v>
                </c:pt>
                <c:pt idx="137">
                  <c:v>294.82422072531295</c:v>
                </c:pt>
                <c:pt idx="138">
                  <c:v>303.60427641024097</c:v>
                </c:pt>
                <c:pt idx="139">
                  <c:v>305.89906298090517</c:v>
                </c:pt>
                <c:pt idx="140">
                  <c:v>303.7639137464576</c:v>
                </c:pt>
                <c:pt idx="141">
                  <c:v>307.37570809626067</c:v>
                </c:pt>
                <c:pt idx="142">
                  <c:v>301.40926289237086</c:v>
                </c:pt>
                <c:pt idx="143">
                  <c:v>308.0940759460259</c:v>
                </c:pt>
                <c:pt idx="144">
                  <c:v>290.69360214577267</c:v>
                </c:pt>
                <c:pt idx="145">
                  <c:v>294.0858976659743</c:v>
                </c:pt>
                <c:pt idx="146">
                  <c:v>296.97932569965633</c:v>
                </c:pt>
                <c:pt idx="147">
                  <c:v>297.95710472358894</c:v>
                </c:pt>
                <c:pt idx="148">
                  <c:v>314.14033754022722</c:v>
                </c:pt>
                <c:pt idx="149">
                  <c:v>303.66414041148971</c:v>
                </c:pt>
                <c:pt idx="150">
                  <c:v>300.79066812495182</c:v>
                </c:pt>
                <c:pt idx="151">
                  <c:v>306.19838294660138</c:v>
                </c:pt>
                <c:pt idx="152">
                  <c:v>309.55076621937735</c:v>
                </c:pt>
                <c:pt idx="153">
                  <c:v>304.24282574652989</c:v>
                </c:pt>
                <c:pt idx="154">
                  <c:v>316.97389838322783</c:v>
                </c:pt>
                <c:pt idx="155">
                  <c:v>326.25280938612326</c:v>
                </c:pt>
                <c:pt idx="156">
                  <c:v>311.6060961295488</c:v>
                </c:pt>
                <c:pt idx="157">
                  <c:v>322.42151765350138</c:v>
                </c:pt>
                <c:pt idx="158">
                  <c:v>331.68047139525697</c:v>
                </c:pt>
                <c:pt idx="159">
                  <c:v>327.09090435164688</c:v>
                </c:pt>
                <c:pt idx="160">
                  <c:v>306.13851895386432</c:v>
                </c:pt>
                <c:pt idx="161">
                  <c:v>313.76119908407833</c:v>
                </c:pt>
                <c:pt idx="162">
                  <c:v>298.6555182795787</c:v>
                </c:pt>
                <c:pt idx="163">
                  <c:v>307.15620680306461</c:v>
                </c:pt>
                <c:pt idx="164">
                  <c:v>305.18069504272785</c:v>
                </c:pt>
                <c:pt idx="165">
                  <c:v>304.92128439127004</c:v>
                </c:pt>
                <c:pt idx="166">
                  <c:v>327.41017861482959</c:v>
                </c:pt>
                <c:pt idx="167">
                  <c:v>327.88908999993055</c:v>
                </c:pt>
                <c:pt idx="168">
                  <c:v>337.24781440424874</c:v>
                </c:pt>
                <c:pt idx="169">
                  <c:v>351.43555351672944</c:v>
                </c:pt>
                <c:pt idx="170">
                  <c:v>350.89677875160368</c:v>
                </c:pt>
                <c:pt idx="171">
                  <c:v>339.36300528427881</c:v>
                </c:pt>
                <c:pt idx="172">
                  <c:v>334.81334918025209</c:v>
                </c:pt>
                <c:pt idx="173">
                  <c:v>333.93534526186727</c:v>
                </c:pt>
                <c:pt idx="174">
                  <c:v>329.7847807863929</c:v>
                </c:pt>
                <c:pt idx="175">
                  <c:v>334.53398430103704</c:v>
                </c:pt>
                <c:pt idx="176">
                  <c:v>320.84510051902259</c:v>
                </c:pt>
                <c:pt idx="177">
                  <c:v>338.08590892752977</c:v>
                </c:pt>
                <c:pt idx="178">
                  <c:v>340.89951174488243</c:v>
                </c:pt>
                <c:pt idx="179">
                  <c:v>338.22559134504081</c:v>
                </c:pt>
                <c:pt idx="180">
                  <c:v>339.12354972282242</c:v>
                </c:pt>
                <c:pt idx="181">
                  <c:v>341.77751539172243</c:v>
                </c:pt>
                <c:pt idx="182">
                  <c:v>350.23827624764209</c:v>
                </c:pt>
                <c:pt idx="183">
                  <c:v>346.70630801205726</c:v>
                </c:pt>
                <c:pt idx="184">
                  <c:v>350.55755019079248</c:v>
                </c:pt>
                <c:pt idx="185">
                  <c:v>355.32670432291729</c:v>
                </c:pt>
                <c:pt idx="186">
                  <c:v>356.10493442933455</c:v>
                </c:pt>
                <c:pt idx="187">
                  <c:v>348.3425871373243</c:v>
                </c:pt>
                <c:pt idx="188">
                  <c:v>343.11447542898173</c:v>
                </c:pt>
                <c:pt idx="189">
                  <c:v>344.29179838688503</c:v>
                </c:pt>
                <c:pt idx="190">
                  <c:v>336.19021888936146</c:v>
                </c:pt>
                <c:pt idx="191">
                  <c:v>337.08817734863374</c:v>
                </c:pt>
                <c:pt idx="192">
                  <c:v>346.0478054091779</c:v>
                </c:pt>
                <c:pt idx="193">
                  <c:v>353.21151471244849</c:v>
                </c:pt>
                <c:pt idx="194">
                  <c:v>350.87682413048668</c:v>
                </c:pt>
                <c:pt idx="195">
                  <c:v>364.06682616557714</c:v>
                </c:pt>
                <c:pt idx="196">
                  <c:v>361.51263549358055</c:v>
                </c:pt>
                <c:pt idx="197">
                  <c:v>369.65411785527965</c:v>
                </c:pt>
                <c:pt idx="198">
                  <c:v>376.91759653396696</c:v>
                </c:pt>
                <c:pt idx="199">
                  <c:v>367.61874736629198</c:v>
                </c:pt>
                <c:pt idx="200">
                  <c:v>366.74074439222579</c:v>
                </c:pt>
                <c:pt idx="201">
                  <c:v>372.16839898066917</c:v>
                </c:pt>
                <c:pt idx="202">
                  <c:v>368.41693187837762</c:v>
                </c:pt>
                <c:pt idx="203">
                  <c:v>368.41693187837762</c:v>
                </c:pt>
                <c:pt idx="204">
                  <c:v>365.78292295210321</c:v>
                </c:pt>
                <c:pt idx="205">
                  <c:v>369.35479866908832</c:v>
                </c:pt>
                <c:pt idx="206">
                  <c:v>358.31989694791946</c:v>
                </c:pt>
                <c:pt idx="207">
                  <c:v>366.82056284490199</c:v>
                </c:pt>
                <c:pt idx="208">
                  <c:v>375.08177228266345</c:v>
                </c:pt>
                <c:pt idx="209">
                  <c:v>381.90624938954289</c:v>
                </c:pt>
                <c:pt idx="210">
                  <c:v>388.29172529042381</c:v>
                </c:pt>
                <c:pt idx="211">
                  <c:v>403.9161904162313</c:v>
                </c:pt>
                <c:pt idx="212">
                  <c:v>402.99827779880587</c:v>
                </c:pt>
                <c:pt idx="213">
                  <c:v>406.94929325841633</c:v>
                </c:pt>
                <c:pt idx="214">
                  <c:v>415.88896777040065</c:v>
                </c:pt>
                <c:pt idx="215">
                  <c:v>404.39510136213437</c:v>
                </c:pt>
                <c:pt idx="216">
                  <c:v>406.63001925370656</c:v>
                </c:pt>
                <c:pt idx="217">
                  <c:v>409.16425681427239</c:v>
                </c:pt>
                <c:pt idx="218">
                  <c:v>391.78378268003104</c:v>
                </c:pt>
                <c:pt idx="219">
                  <c:v>390.26723201290963</c:v>
                </c:pt>
                <c:pt idx="220">
                  <c:v>398.58830679535208</c:v>
                </c:pt>
                <c:pt idx="221">
                  <c:v>394.3978372444941</c:v>
                </c:pt>
                <c:pt idx="222">
                  <c:v>415.50982968529837</c:v>
                </c:pt>
                <c:pt idx="223">
                  <c:v>421.69576820376346</c:v>
                </c:pt>
                <c:pt idx="224">
                  <c:v>428.73976019538139</c:v>
                </c:pt>
                <c:pt idx="225">
                  <c:v>442.88762411043069</c:v>
                </c:pt>
                <c:pt idx="226">
                  <c:v>444.22458857441023</c:v>
                </c:pt>
                <c:pt idx="227">
                  <c:v>450.78968650459723</c:v>
                </c:pt>
                <c:pt idx="228">
                  <c:v>458.65184933892118</c:v>
                </c:pt>
                <c:pt idx="229">
                  <c:v>452.96475081546566</c:v>
                </c:pt>
                <c:pt idx="230">
                  <c:v>450.27086393703519</c:v>
                </c:pt>
                <c:pt idx="231">
                  <c:v>446.71892593778887</c:v>
                </c:pt>
                <c:pt idx="232">
                  <c:v>451.92710536056683</c:v>
                </c:pt>
                <c:pt idx="233">
                  <c:v>449.81190554720666</c:v>
                </c:pt>
                <c:pt idx="234">
                  <c:v>444.74341067253596</c:v>
                </c:pt>
                <c:pt idx="235">
                  <c:v>451.48810156698022</c:v>
                </c:pt>
                <c:pt idx="236">
                  <c:v>456.41691872208202</c:v>
                </c:pt>
                <c:pt idx="237">
                  <c:v>461.5452876508557</c:v>
                </c:pt>
                <c:pt idx="238">
                  <c:v>452.86497720636231</c:v>
                </c:pt>
                <c:pt idx="239">
                  <c:v>466.2147018362399</c:v>
                </c:pt>
                <c:pt idx="240">
                  <c:v>479.10550188631441</c:v>
                </c:pt>
                <c:pt idx="241">
                  <c:v>487.96545585225948</c:v>
                </c:pt>
                <c:pt idx="242">
                  <c:v>499.27988834747907</c:v>
                </c:pt>
                <c:pt idx="243">
                  <c:v>517.57862642322505</c:v>
                </c:pt>
                <c:pt idx="244">
                  <c:v>525.60057704292433</c:v>
                </c:pt>
                <c:pt idx="245">
                  <c:v>528.65371444104153</c:v>
                </c:pt>
                <c:pt idx="246">
                  <c:v>523.48533381173888</c:v>
                </c:pt>
                <c:pt idx="247">
                  <c:v>521.8889250382681</c:v>
                </c:pt>
                <c:pt idx="248">
                  <c:v>512.23067323789792</c:v>
                </c:pt>
                <c:pt idx="249">
                  <c:v>519.11516722216538</c:v>
                </c:pt>
                <c:pt idx="250">
                  <c:v>506.62331559507197</c:v>
                </c:pt>
                <c:pt idx="251">
                  <c:v>523.52524404434666</c:v>
                </c:pt>
                <c:pt idx="252">
                  <c:v>518.19723364772733</c:v>
                </c:pt>
                <c:pt idx="253">
                  <c:v>527.61604638537005</c:v>
                </c:pt>
                <c:pt idx="254">
                  <c:v>533.26336087987556</c:v>
                </c:pt>
                <c:pt idx="255">
                  <c:v>543.81968733989436</c:v>
                </c:pt>
                <c:pt idx="256">
                  <c:v>554.85499861007065</c:v>
                </c:pt>
                <c:pt idx="257">
                  <c:v>562.55780434245082</c:v>
                </c:pt>
                <c:pt idx="258">
                  <c:v>573.81274319751628</c:v>
                </c:pt>
                <c:pt idx="259">
                  <c:v>583.57107889583608</c:v>
                </c:pt>
                <c:pt idx="260">
                  <c:v>591.83278746406052</c:v>
                </c:pt>
                <c:pt idx="261">
                  <c:v>584.26953069539354</c:v>
                </c:pt>
                <c:pt idx="262">
                  <c:v>594.32727417189426</c:v>
                </c:pt>
                <c:pt idx="263">
                  <c:v>581.69523854675299</c:v>
                </c:pt>
                <c:pt idx="264">
                  <c:v>580.19855910106742</c:v>
                </c:pt>
                <c:pt idx="265">
                  <c:v>595.86388023629843</c:v>
                </c:pt>
                <c:pt idx="266">
                  <c:v>589.33830521395578</c:v>
                </c:pt>
                <c:pt idx="267">
                  <c:v>590.21636246243543</c:v>
                </c:pt>
                <c:pt idx="268">
                  <c:v>608.69560833223215</c:v>
                </c:pt>
                <c:pt idx="269">
                  <c:v>614.70241846710132</c:v>
                </c:pt>
                <c:pt idx="270">
                  <c:v>620.60947703351849</c:v>
                </c:pt>
                <c:pt idx="271">
                  <c:v>628.67186266036015</c:v>
                </c:pt>
                <c:pt idx="272">
                  <c:v>635.73647674063488</c:v>
                </c:pt>
                <c:pt idx="273">
                  <c:v>647.75042162441798</c:v>
                </c:pt>
                <c:pt idx="274">
                  <c:v>646.6927097756784</c:v>
                </c:pt>
                <c:pt idx="275">
                  <c:v>667.68751208510287</c:v>
                </c:pt>
                <c:pt idx="276">
                  <c:v>674.51292324541873</c:v>
                </c:pt>
                <c:pt idx="277">
                  <c:v>691.13762173236296</c:v>
                </c:pt>
                <c:pt idx="278">
                  <c:v>700.27836027526951</c:v>
                </c:pt>
                <c:pt idx="279">
                  <c:v>701.13655751361534</c:v>
                </c:pt>
                <c:pt idx="280">
                  <c:v>723.19057919699264</c:v>
                </c:pt>
                <c:pt idx="281">
                  <c:v>719.89740084132188</c:v>
                </c:pt>
                <c:pt idx="282">
                  <c:v>736.56304604915397</c:v>
                </c:pt>
                <c:pt idx="283">
                  <c:v>724.72740122500886</c:v>
                </c:pt>
                <c:pt idx="284">
                  <c:v>706.54521870044459</c:v>
                </c:pt>
                <c:pt idx="285">
                  <c:v>708.00217113700614</c:v>
                </c:pt>
                <c:pt idx="286">
                  <c:v>688.50319301028799</c:v>
                </c:pt>
                <c:pt idx="287">
                  <c:v>703.8508622447124</c:v>
                </c:pt>
                <c:pt idx="288">
                  <c:v>722.75148783009297</c:v>
                </c:pt>
                <c:pt idx="289">
                  <c:v>747.78016604865206</c:v>
                </c:pt>
                <c:pt idx="290">
                  <c:v>769.53638653918733</c:v>
                </c:pt>
                <c:pt idx="291">
                  <c:v>795.64497455472087</c:v>
                </c:pt>
                <c:pt idx="292">
                  <c:v>828.80164212644684</c:v>
                </c:pt>
                <c:pt idx="293">
                  <c:v>844.99158729961437</c:v>
                </c:pt>
                <c:pt idx="294">
                  <c:v>859.86451715728867</c:v>
                </c:pt>
                <c:pt idx="295">
                  <c:v>856.53053901551982</c:v>
                </c:pt>
                <c:pt idx="296">
                  <c:v>865.09512465353794</c:v>
                </c:pt>
                <c:pt idx="297">
                  <c:v>853.93524535017593</c:v>
                </c:pt>
                <c:pt idx="298">
                  <c:v>849.34361151786391</c:v>
                </c:pt>
                <c:pt idx="299">
                  <c:v>850.10222581798655</c:v>
                </c:pt>
                <c:pt idx="300">
                  <c:v>844.43261493092882</c:v>
                </c:pt>
                <c:pt idx="301">
                  <c:v>824.3699717343377</c:v>
                </c:pt>
                <c:pt idx="302">
                  <c:v>800.65525861575952</c:v>
                </c:pt>
                <c:pt idx="303">
                  <c:v>794.38742102332856</c:v>
                </c:pt>
                <c:pt idx="304">
                  <c:v>845.96979070164548</c:v>
                </c:pt>
                <c:pt idx="305">
                  <c:v>878.13201388300513</c:v>
                </c:pt>
                <c:pt idx="306">
                  <c:v>934.67710506551077</c:v>
                </c:pt>
                <c:pt idx="307">
                  <c:v>975.97386222286934</c:v>
                </c:pt>
                <c:pt idx="308">
                  <c:v>1004.5134959547391</c:v>
                </c:pt>
                <c:pt idx="309">
                  <c:v>1017.0766515064512</c:v>
                </c:pt>
                <c:pt idx="310">
                  <c:v>1043.5830660665695</c:v>
                </c:pt>
                <c:pt idx="311">
                  <c:v>1072.5495518285284</c:v>
                </c:pt>
                <c:pt idx="312">
                  <c:v>1095.3656315576795</c:v>
                </c:pt>
                <c:pt idx="313">
                  <c:v>1093.9270729837119</c:v>
                </c:pt>
                <c:pt idx="314">
                  <c:v>1081.4599435225973</c:v>
                </c:pt>
                <c:pt idx="315">
                  <c:v>1058.745095733562</c:v>
                </c:pt>
                <c:pt idx="316">
                  <c:v>1065.5373487381289</c:v>
                </c:pt>
                <c:pt idx="317">
                  <c:v>1064.4385890300546</c:v>
                </c:pt>
                <c:pt idx="318">
                  <c:v>1054.7896942781263</c:v>
                </c:pt>
                <c:pt idx="319">
                  <c:v>1049.1563530612043</c:v>
                </c:pt>
                <c:pt idx="320">
                  <c:v>1051.1539771689991</c:v>
                </c:pt>
                <c:pt idx="321">
                  <c:v>1040.1472658755827</c:v>
                </c:pt>
                <c:pt idx="322">
                  <c:v>1060.8227059193532</c:v>
                </c:pt>
                <c:pt idx="323">
                  <c:v>1082.3190350470816</c:v>
                </c:pt>
                <c:pt idx="324">
                  <c:v>1082.3390139574224</c:v>
                </c:pt>
                <c:pt idx="325">
                  <c:v>1096.1648347051748</c:v>
                </c:pt>
                <c:pt idx="326">
                  <c:v>1103.7773866718908</c:v>
                </c:pt>
                <c:pt idx="327">
                  <c:v>1108.1332416403598</c:v>
                </c:pt>
                <c:pt idx="328">
                  <c:v>1114.5672762753891</c:v>
                </c:pt>
                <c:pt idx="329">
                  <c:v>1120.1622429391218</c:v>
                </c:pt>
                <c:pt idx="330">
                  <c:v>1105.8953605314193</c:v>
                </c:pt>
                <c:pt idx="331">
                  <c:v>1117.8243286287054</c:v>
                </c:pt>
                <c:pt idx="332">
                  <c:v>1111.1504207741593</c:v>
                </c:pt>
                <c:pt idx="333">
                  <c:v>1114.5472945092797</c:v>
                </c:pt>
                <c:pt idx="334">
                  <c:v>1112.4492192236851</c:v>
                </c:pt>
                <c:pt idx="335">
                  <c:v>1129.0745252744396</c:v>
                </c:pt>
                <c:pt idx="336">
                  <c:v>1135.0895275817932</c:v>
                </c:pt>
                <c:pt idx="337">
                  <c:v>1152.1962625472629</c:v>
                </c:pt>
                <c:pt idx="338">
                  <c:v>1146.4405673294639</c:v>
                </c:pt>
                <c:pt idx="339">
                  <c:v>1160.4703599230659</c:v>
                </c:pt>
                <c:pt idx="340">
                  <c:v>1176.6398153910466</c:v>
                </c:pt>
                <c:pt idx="341">
                  <c:v>1185.7344718301742</c:v>
                </c:pt>
                <c:pt idx="342">
                  <c:v>1192.1909397283073</c:v>
                </c:pt>
                <c:pt idx="343">
                  <c:v>1199.6871147294878</c:v>
                </c:pt>
                <c:pt idx="344">
                  <c:v>1208.3030892054614</c:v>
                </c:pt>
                <c:pt idx="345">
                  <c:v>1214.7003601109645</c:v>
                </c:pt>
                <c:pt idx="346">
                  <c:v>1214.8602947431727</c:v>
                </c:pt>
                <c:pt idx="347">
                  <c:v>1220.8179598567272</c:v>
                </c:pt>
                <c:pt idx="348">
                  <c:v>1224.4766231279082</c:v>
                </c:pt>
                <c:pt idx="349">
                  <c:v>1240.1917337056943</c:v>
                </c:pt>
                <c:pt idx="350">
                  <c:v>1249.9694002148349</c:v>
                </c:pt>
                <c:pt idx="351">
                  <c:v>1255.1883807889515</c:v>
                </c:pt>
                <c:pt idx="352">
                  <c:v>1272.0261825148175</c:v>
                </c:pt>
                <c:pt idx="353">
                  <c:v>1286.1856467031441</c:v>
                </c:pt>
                <c:pt idx="354">
                  <c:v>1294.4258978356331</c:v>
                </c:pt>
                <c:pt idx="355">
                  <c:v>1311.8478190711833</c:v>
                </c:pt>
                <c:pt idx="356">
                  <c:v>1324.8305011144989</c:v>
                </c:pt>
                <c:pt idx="357">
                  <c:v>1337.8342798874517</c:v>
                </c:pt>
                <c:pt idx="358">
                  <c:v>1339.0146777039838</c:v>
                </c:pt>
                <c:pt idx="359">
                  <c:v>1367.5671334835224</c:v>
                </c:pt>
                <c:pt idx="360">
                  <c:v>1387.9194079116294</c:v>
                </c:pt>
                <c:pt idx="361">
                  <c:v>1393.8435245542198</c:v>
                </c:pt>
                <c:pt idx="362">
                  <c:v>1400.6485602173029</c:v>
                </c:pt>
                <c:pt idx="363">
                  <c:v>1421.1057015092056</c:v>
                </c:pt>
                <c:pt idx="364">
                  <c:v>1434.7388223147493</c:v>
                </c:pt>
                <c:pt idx="365">
                  <c:v>1439.7439854886682</c:v>
                </c:pt>
                <c:pt idx="366">
                  <c:v>1453.1187060377492</c:v>
                </c:pt>
                <c:pt idx="367">
                  <c:v>1473.6840029931782</c:v>
                </c:pt>
                <c:pt idx="368">
                  <c:v>1479.2914688990722</c:v>
                </c:pt>
                <c:pt idx="369">
                  <c:v>1487.1223077404513</c:v>
                </c:pt>
                <c:pt idx="370">
                  <c:v>1506.8718058338504</c:v>
                </c:pt>
                <c:pt idx="371">
                  <c:v>1513.943130083594</c:v>
                </c:pt>
                <c:pt idx="372">
                  <c:v>1526.0634881894862</c:v>
                </c:pt>
                <c:pt idx="373">
                  <c:v>1551.1094103844614</c:v>
                </c:pt>
                <c:pt idx="374">
                  <c:v>1562.7325156633647</c:v>
                </c:pt>
                <c:pt idx="375">
                  <c:v>1601.818770247924</c:v>
                </c:pt>
                <c:pt idx="376">
                  <c:v>1621.4070720790514</c:v>
                </c:pt>
                <c:pt idx="377">
                  <c:v>1640.3169941446581</c:v>
                </c:pt>
                <c:pt idx="378">
                  <c:v>1671.3260075113678</c:v>
                </c:pt>
                <c:pt idx="379">
                  <c:v>1594.9426263923663</c:v>
                </c:pt>
                <c:pt idx="380">
                  <c:v>1711.3543924256223</c:v>
                </c:pt>
                <c:pt idx="381">
                  <c:v>1711.9965784733311</c:v>
                </c:pt>
                <c:pt idx="382">
                  <c:v>1728.6747714965213</c:v>
                </c:pt>
                <c:pt idx="383">
                  <c:v>1750.0935557010803</c:v>
                </c:pt>
                <c:pt idx="384">
                  <c:v>1757.6624985156243</c:v>
                </c:pt>
                <c:pt idx="385">
                  <c:v>1768.8463286826297</c:v>
                </c:pt>
                <c:pt idx="386">
                  <c:v>1790.57515198602</c:v>
                </c:pt>
                <c:pt idx="387">
                  <c:v>1816.8290259225339</c:v>
                </c:pt>
                <c:pt idx="388">
                  <c:v>1837.1823223072793</c:v>
                </c:pt>
                <c:pt idx="389">
                  <c:v>1865.7005435224753</c:v>
                </c:pt>
                <c:pt idx="390">
                  <c:v>1892.1567275135528</c:v>
                </c:pt>
                <c:pt idx="391">
                  <c:v>1913.8542273088171</c:v>
                </c:pt>
                <c:pt idx="392">
                  <c:v>1932.3183996378816</c:v>
                </c:pt>
                <c:pt idx="393">
                  <c:v>1973.1425986203399</c:v>
                </c:pt>
                <c:pt idx="394">
                  <c:v>2003.4967701472542</c:v>
                </c:pt>
                <c:pt idx="395">
                  <c:v>2023.6718749891079</c:v>
                </c:pt>
                <c:pt idx="396">
                  <c:v>2053.6819035418162</c:v>
                </c:pt>
                <c:pt idx="397">
                  <c:v>2072.5394920711906</c:v>
                </c:pt>
                <c:pt idx="398">
                  <c:v>2109.9050948393206</c:v>
                </c:pt>
                <c:pt idx="399">
                  <c:v>2134.5833014397313</c:v>
                </c:pt>
                <c:pt idx="400">
                  <c:v>2169.6381447256877</c:v>
                </c:pt>
                <c:pt idx="401">
                  <c:v>2185.6379618534884</c:v>
                </c:pt>
                <c:pt idx="402">
                  <c:v>2216.3960857632187</c:v>
                </c:pt>
                <c:pt idx="403">
                  <c:v>2243.7135021786644</c:v>
                </c:pt>
                <c:pt idx="404">
                  <c:v>2276.879339698502</c:v>
                </c:pt>
                <c:pt idx="405">
                  <c:v>2295.8119520059327</c:v>
                </c:pt>
                <c:pt idx="406">
                  <c:v>2328.9810964618159</c:v>
                </c:pt>
                <c:pt idx="407">
                  <c:v>2359.6573785819619</c:v>
                </c:pt>
                <c:pt idx="408">
                  <c:v>2396.8221974965804</c:v>
                </c:pt>
                <c:pt idx="409">
                  <c:v>2426.4142272460335</c:v>
                </c:pt>
                <c:pt idx="410">
                  <c:v>2465.7006378719093</c:v>
                </c:pt>
                <c:pt idx="411">
                  <c:v>2513.9885846106963</c:v>
                </c:pt>
                <c:pt idx="412">
                  <c:v>2534.2622044162031</c:v>
                </c:pt>
                <c:pt idx="413">
                  <c:v>2564.2579427064957</c:v>
                </c:pt>
                <c:pt idx="414">
                  <c:v>2604.9021677631886</c:v>
                </c:pt>
                <c:pt idx="415">
                  <c:v>2648.8206981250955</c:v>
                </c:pt>
                <c:pt idx="416">
                  <c:v>2660.703769709537</c:v>
                </c:pt>
                <c:pt idx="417">
                  <c:v>2727.9797932208412</c:v>
                </c:pt>
                <c:pt idx="418">
                  <c:v>2758.7748963828471</c:v>
                </c:pt>
                <c:pt idx="419">
                  <c:v>2802.9588605225945</c:v>
                </c:pt>
                <c:pt idx="420">
                  <c:v>2824.0947311177956</c:v>
                </c:pt>
                <c:pt idx="421">
                  <c:v>2885.749876891331</c:v>
                </c:pt>
                <c:pt idx="422">
                  <c:v>2903.1201230973447</c:v>
                </c:pt>
                <c:pt idx="423">
                  <c:v>2934.1005536328453</c:v>
                </c:pt>
                <c:pt idx="424">
                  <c:v>2977.0573730182991</c:v>
                </c:pt>
                <c:pt idx="425">
                  <c:v>3005.1734815109535</c:v>
                </c:pt>
                <c:pt idx="426">
                  <c:v>3069.578893825932</c:v>
                </c:pt>
                <c:pt idx="427">
                  <c:v>3075.0171029545845</c:v>
                </c:pt>
                <c:pt idx="428">
                  <c:v>3146.0017913637789</c:v>
                </c:pt>
                <c:pt idx="429">
                  <c:v>3181.4419785247701</c:v>
                </c:pt>
                <c:pt idx="430">
                  <c:v>3233.5223128900848</c:v>
                </c:pt>
                <c:pt idx="431">
                  <c:v>3269.5240878791305</c:v>
                </c:pt>
                <c:pt idx="432">
                  <c:v>3330.8519553552451</c:v>
                </c:pt>
                <c:pt idx="433">
                  <c:v>3370.3185196944341</c:v>
                </c:pt>
                <c:pt idx="434">
                  <c:v>3416.2430093775138</c:v>
                </c:pt>
                <c:pt idx="435">
                  <c:v>3437.7063084576012</c:v>
                </c:pt>
                <c:pt idx="436">
                  <c:v>3520.8107730297825</c:v>
                </c:pt>
                <c:pt idx="437">
                  <c:v>3556.7895092198573</c:v>
                </c:pt>
                <c:pt idx="438">
                  <c:v>3607.0738863866231</c:v>
                </c:pt>
                <c:pt idx="439">
                  <c:v>3645.7204571083644</c:v>
                </c:pt>
                <c:pt idx="440">
                  <c:v>3658.3670416007035</c:v>
                </c:pt>
                <c:pt idx="441">
                  <c:v>3752.2097764643663</c:v>
                </c:pt>
                <c:pt idx="442">
                  <c:v>3785.4223761597691</c:v>
                </c:pt>
                <c:pt idx="443">
                  <c:v>3841.6758817944506</c:v>
                </c:pt>
                <c:pt idx="444">
                  <c:v>3886.340282615914</c:v>
                </c:pt>
                <c:pt idx="445">
                  <c:v>3939.3221279362892</c:v>
                </c:pt>
                <c:pt idx="446">
                  <c:v>3987.0372405678118</c:v>
                </c:pt>
                <c:pt idx="447">
                  <c:v>4046.5103360537246</c:v>
                </c:pt>
                <c:pt idx="448">
                  <c:v>4067.4533444691865</c:v>
                </c:pt>
                <c:pt idx="449">
                  <c:v>4140.5233971016605</c:v>
                </c:pt>
                <c:pt idx="450">
                  <c:v>4176.1931786759114</c:v>
                </c:pt>
                <c:pt idx="451">
                  <c:v>4243.1124760707935</c:v>
                </c:pt>
                <c:pt idx="452">
                  <c:v>4280.3958682008351</c:v>
                </c:pt>
                <c:pt idx="453">
                  <c:v>4357.4389198736808</c:v>
                </c:pt>
                <c:pt idx="454">
                  <c:v>4397.7431837384975</c:v>
                </c:pt>
                <c:pt idx="455">
                  <c:v>4467.0400301923019</c:v>
                </c:pt>
                <c:pt idx="456">
                  <c:v>4503.9163594133597</c:v>
                </c:pt>
                <c:pt idx="457">
                  <c:v>4565.4731875838925</c:v>
                </c:pt>
                <c:pt idx="458">
                  <c:v>4761.368239841564</c:v>
                </c:pt>
                <c:pt idx="459">
                  <c:v>4811.2739720181817</c:v>
                </c:pt>
                <c:pt idx="460">
                  <c:v>4839.6443271151111</c:v>
                </c:pt>
                <c:pt idx="461">
                  <c:v>4796.6817964170614</c:v>
                </c:pt>
                <c:pt idx="462">
                  <c:v>4962.3726461667165</c:v>
                </c:pt>
                <c:pt idx="463">
                  <c:v>5024.0033759335383</c:v>
                </c:pt>
                <c:pt idx="464">
                  <c:v>5085.8839096607135</c:v>
                </c:pt>
                <c:pt idx="465">
                  <c:v>5108.3845015107363</c:v>
                </c:pt>
                <c:pt idx="466">
                  <c:v>5178.9964443292411</c:v>
                </c:pt>
                <c:pt idx="467">
                  <c:v>5221.0212726391173</c:v>
                </c:pt>
                <c:pt idx="468">
                  <c:v>5285.3311048929118</c:v>
                </c:pt>
                <c:pt idx="469">
                  <c:v>5387.210017431521</c:v>
                </c:pt>
                <c:pt idx="470">
                  <c:v>5437.218615280186</c:v>
                </c:pt>
                <c:pt idx="471">
                  <c:v>5436.6697995920331</c:v>
                </c:pt>
                <c:pt idx="472">
                  <c:v>5524.7136313748179</c:v>
                </c:pt>
                <c:pt idx="473">
                  <c:v>5585.6830026080161</c:v>
                </c:pt>
                <c:pt idx="474">
                  <c:v>5628.4915888236646</c:v>
                </c:pt>
                <c:pt idx="475">
                  <c:v>5699.5570774964071</c:v>
                </c:pt>
                <c:pt idx="476">
                  <c:v>5773.0681488785358</c:v>
                </c:pt>
                <c:pt idx="477">
                  <c:v>5842.3555890116641</c:v>
                </c:pt>
                <c:pt idx="478">
                  <c:v>5883.3862218203021</c:v>
                </c:pt>
                <c:pt idx="479">
                  <c:v>5997.4817898623196</c:v>
                </c:pt>
                <c:pt idx="480">
                  <c:v>6017.6566465578771</c:v>
                </c:pt>
                <c:pt idx="481">
                  <c:v>6113.4591016654085</c:v>
                </c:pt>
                <c:pt idx="482">
                  <c:v>6194.5266012614247</c:v>
                </c:pt>
                <c:pt idx="483">
                  <c:v>6188.3059486759503</c:v>
                </c:pt>
                <c:pt idx="484">
                  <c:v>6314.0510994159495</c:v>
                </c:pt>
                <c:pt idx="485">
                  <c:v>6291.0973837682541</c:v>
                </c:pt>
                <c:pt idx="486">
                  <c:v>6387.3540193335375</c:v>
                </c:pt>
                <c:pt idx="487">
                  <c:v>6432.8133773262507</c:v>
                </c:pt>
                <c:pt idx="488">
                  <c:v>6503.6896208026683</c:v>
                </c:pt>
                <c:pt idx="489">
                  <c:v>6607.8020668943072</c:v>
                </c:pt>
                <c:pt idx="490">
                  <c:v>6631.2065043660314</c:v>
                </c:pt>
                <c:pt idx="491">
                  <c:v>6729.2503983943789</c:v>
                </c:pt>
                <c:pt idx="492">
                  <c:v>6784.2451728353608</c:v>
                </c:pt>
                <c:pt idx="493">
                  <c:v>6840.1390117085039</c:v>
                </c:pt>
                <c:pt idx="494">
                  <c:v>6918.2087567824246</c:v>
                </c:pt>
                <c:pt idx="495">
                  <c:v>6994.9492584463906</c:v>
                </c:pt>
                <c:pt idx="496">
                  <c:v>7080.6915952566251</c:v>
                </c:pt>
                <c:pt idx="497">
                  <c:v>7100.5387298233481</c:v>
                </c:pt>
                <c:pt idx="498">
                  <c:v>7175.9688605784459</c:v>
                </c:pt>
                <c:pt idx="499">
                  <c:v>7253.4969467612746</c:v>
                </c:pt>
                <c:pt idx="500">
                  <c:v>7379.9249036407382</c:v>
                </c:pt>
                <c:pt idx="501">
                  <c:v>7377.1630340538049</c:v>
                </c:pt>
                <c:pt idx="502">
                  <c:v>7466.0099457810957</c:v>
                </c:pt>
                <c:pt idx="503">
                  <c:v>7574.2602662640093</c:v>
                </c:pt>
                <c:pt idx="504">
                  <c:v>7574.9424587526355</c:v>
                </c:pt>
                <c:pt idx="505">
                  <c:v>7691.865964511293</c:v>
                </c:pt>
                <c:pt idx="506">
                  <c:v>7729.8043206886823</c:v>
                </c:pt>
                <c:pt idx="507">
                  <c:v>7828.9623248138405</c:v>
                </c:pt>
                <c:pt idx="508">
                  <c:v>7915.6099894899271</c:v>
                </c:pt>
                <c:pt idx="509">
                  <c:v>7995.0381320569413</c:v>
                </c:pt>
                <c:pt idx="510">
                  <c:v>8047.6254696134338</c:v>
                </c:pt>
                <c:pt idx="511">
                  <c:v>8129.6206370121208</c:v>
                </c:pt>
                <c:pt idx="512">
                  <c:v>8193.5278295386943</c:v>
                </c:pt>
                <c:pt idx="513">
                  <c:v>8266.874534538525</c:v>
                </c:pt>
                <c:pt idx="514">
                  <c:v>8340.2212395383576</c:v>
                </c:pt>
                <c:pt idx="515">
                  <c:v>8470.6952813227163</c:v>
                </c:pt>
                <c:pt idx="516">
                  <c:v>8536.0599767661006</c:v>
                </c:pt>
                <c:pt idx="517">
                  <c:v>8587.4276362892033</c:v>
                </c:pt>
                <c:pt idx="518">
                  <c:v>8619.5039102469345</c:v>
                </c:pt>
                <c:pt idx="519">
                  <c:v>8753.3405916616775</c:v>
                </c:pt>
                <c:pt idx="520">
                  <c:v>8867.1085453681517</c:v>
                </c:pt>
                <c:pt idx="521">
                  <c:v>8912.0581352572135</c:v>
                </c:pt>
                <c:pt idx="522">
                  <c:v>9022.5885166851731</c:v>
                </c:pt>
                <c:pt idx="523">
                  <c:v>9112.3959602900068</c:v>
                </c:pt>
                <c:pt idx="524">
                  <c:v>9259.7033982791236</c:v>
                </c:pt>
                <c:pt idx="525">
                  <c:v>9273.6904714914272</c:v>
                </c:pt>
                <c:pt idx="526">
                  <c:v>9360.1629472811419</c:v>
                </c:pt>
                <c:pt idx="527">
                  <c:v>9419.2290574567087</c:v>
                </c:pt>
                <c:pt idx="528">
                  <c:v>9513.6023926930502</c:v>
                </c:pt>
                <c:pt idx="529">
                  <c:v>9604.4001613963101</c:v>
                </c:pt>
                <c:pt idx="530">
                  <c:v>9664.59049765489</c:v>
                </c:pt>
                <c:pt idx="531">
                  <c:v>9788.9418920484022</c:v>
                </c:pt>
                <c:pt idx="532">
                  <c:v>9851.2543871209691</c:v>
                </c:pt>
                <c:pt idx="533">
                  <c:v>9901.3426556030372</c:v>
                </c:pt>
                <c:pt idx="534">
                  <c:v>9977.6191100689339</c:v>
                </c:pt>
                <c:pt idx="535">
                  <c:v>10054.032548843639</c:v>
                </c:pt>
                <c:pt idx="536">
                  <c:v>10117.671652019248</c:v>
                </c:pt>
                <c:pt idx="537">
                  <c:v>10224.847923098645</c:v>
                </c:pt>
                <c:pt idx="538">
                  <c:v>10347.144574851194</c:v>
                </c:pt>
                <c:pt idx="539">
                  <c:v>10373.921237756034</c:v>
                </c:pt>
                <c:pt idx="540">
                  <c:v>10498.896683052777</c:v>
                </c:pt>
                <c:pt idx="541">
                  <c:v>10588.652500624688</c:v>
                </c:pt>
                <c:pt idx="542">
                  <c:v>10644.215341186007</c:v>
                </c:pt>
                <c:pt idx="543">
                  <c:v>10742.314060601904</c:v>
                </c:pt>
                <c:pt idx="544">
                  <c:v>10826.435274917472</c:v>
                </c:pt>
                <c:pt idx="545">
                  <c:v>10911.01185116524</c:v>
                </c:pt>
                <c:pt idx="546">
                  <c:v>11040.254175954158</c:v>
                </c:pt>
                <c:pt idx="547">
                  <c:v>11105.505368854792</c:v>
                </c:pt>
                <c:pt idx="548">
                  <c:v>11174.961382327851</c:v>
                </c:pt>
                <c:pt idx="549">
                  <c:v>11307.465300046177</c:v>
                </c:pt>
                <c:pt idx="550">
                  <c:v>11357.822839262808</c:v>
                </c:pt>
                <c:pt idx="551">
                  <c:v>11477.872263566678</c:v>
                </c:pt>
                <c:pt idx="552">
                  <c:v>11533.356849016051</c:v>
                </c:pt>
                <c:pt idx="553">
                  <c:v>11634.660009809057</c:v>
                </c:pt>
                <c:pt idx="554">
                  <c:v>11738.390576070349</c:v>
                </c:pt>
                <c:pt idx="555">
                  <c:v>11827.267009322124</c:v>
                </c:pt>
                <c:pt idx="556">
                  <c:v>11920.004149767787</c:v>
                </c:pt>
                <c:pt idx="557">
                  <c:v>12027.014207808381</c:v>
                </c:pt>
                <c:pt idx="558">
                  <c:v>12100.645929157776</c:v>
                </c:pt>
                <c:pt idx="559">
                  <c:v>12231.586833786218</c:v>
                </c:pt>
                <c:pt idx="560">
                  <c:v>12363.428237495516</c:v>
                </c:pt>
                <c:pt idx="561">
                  <c:v>12440.42119231082</c:v>
                </c:pt>
                <c:pt idx="562">
                  <c:v>12578.515356885728</c:v>
                </c:pt>
                <c:pt idx="563">
                  <c:v>12607.779069826149</c:v>
                </c:pt>
                <c:pt idx="564">
                  <c:v>12797.120459900259</c:v>
                </c:pt>
                <c:pt idx="565">
                  <c:v>12844.640880725839</c:v>
                </c:pt>
                <c:pt idx="566">
                  <c:v>12949.073592355948</c:v>
                </c:pt>
                <c:pt idx="567">
                  <c:v>13088.690839475394</c:v>
                </c:pt>
                <c:pt idx="568">
                  <c:v>13165.071341721647</c:v>
                </c:pt>
                <c:pt idx="569">
                  <c:v>13233.222666252488</c:v>
                </c:pt>
                <c:pt idx="570">
                  <c:v>13335.458851289635</c:v>
                </c:pt>
                <c:pt idx="571">
                  <c:v>13393.263975418231</c:v>
                </c:pt>
                <c:pt idx="572">
                  <c:v>13537.742413994991</c:v>
                </c:pt>
                <c:pt idx="573">
                  <c:v>13639.444017312186</c:v>
                </c:pt>
                <c:pt idx="574">
                  <c:v>13751.419230763586</c:v>
                </c:pt>
                <c:pt idx="575">
                  <c:v>13833.8887330117</c:v>
                </c:pt>
                <c:pt idx="576">
                  <c:v>13978.103467276982</c:v>
                </c:pt>
                <c:pt idx="577">
                  <c:v>14087.212266812256</c:v>
                </c:pt>
                <c:pt idx="578">
                  <c:v>14228.676321482479</c:v>
                </c:pt>
                <c:pt idx="579">
                  <c:v>14282.425424259376</c:v>
                </c:pt>
                <c:pt idx="580">
                  <c:v>14364.811661149419</c:v>
                </c:pt>
                <c:pt idx="581">
                  <c:v>14508.781208850341</c:v>
                </c:pt>
                <c:pt idx="582">
                  <c:v>14582.607265483868</c:v>
                </c:pt>
                <c:pt idx="583">
                  <c:v>14691.359276572226</c:v>
                </c:pt>
                <c:pt idx="584">
                  <c:v>14824.223742867982</c:v>
                </c:pt>
                <c:pt idx="585">
                  <c:v>14901.5428609875</c:v>
                </c:pt>
                <c:pt idx="586">
                  <c:v>14932.67344452744</c:v>
                </c:pt>
                <c:pt idx="587">
                  <c:v>15084.209765563231</c:v>
                </c:pt>
                <c:pt idx="588">
                  <c:v>15154.30494859031</c:v>
                </c:pt>
                <c:pt idx="589">
                  <c:v>15266.701391066048</c:v>
                </c:pt>
                <c:pt idx="590">
                  <c:v>15404.569620693044</c:v>
                </c:pt>
                <c:pt idx="591">
                  <c:v>15467.8938131713</c:v>
                </c:pt>
                <c:pt idx="592">
                  <c:v>15607.255746787054</c:v>
                </c:pt>
                <c:pt idx="593">
                  <c:v>15681.972373765679</c:v>
                </c:pt>
                <c:pt idx="594">
                  <c:v>15821.491306458118</c:v>
                </c:pt>
                <c:pt idx="595">
                  <c:v>15947.17632037877</c:v>
                </c:pt>
                <c:pt idx="596">
                  <c:v>16022.362986817205</c:v>
                </c:pt>
                <c:pt idx="597">
                  <c:v>16156.011926557254</c:v>
                </c:pt>
                <c:pt idx="598">
                  <c:v>16298.186670776558</c:v>
                </c:pt>
                <c:pt idx="599">
                  <c:v>16407.519464300003</c:v>
                </c:pt>
                <c:pt idx="600">
                  <c:v>16478.292905838938</c:v>
                </c:pt>
                <c:pt idx="601">
                  <c:v>16596.2755926395</c:v>
                </c:pt>
                <c:pt idx="602">
                  <c:v>16674.332192946829</c:v>
                </c:pt>
                <c:pt idx="603">
                  <c:v>16831.612709087309</c:v>
                </c:pt>
                <c:pt idx="604">
                  <c:v>16941.129544689036</c:v>
                </c:pt>
                <c:pt idx="605">
                  <c:v>17047.659256980824</c:v>
                </c:pt>
                <c:pt idx="606">
                  <c:v>17160.786649746271</c:v>
                </c:pt>
                <c:pt idx="607">
                  <c:v>17272.505725017309</c:v>
                </c:pt>
                <c:pt idx="608">
                  <c:v>17371.799182360897</c:v>
                </c:pt>
                <c:pt idx="609">
                  <c:v>17439.984871495584</c:v>
                </c:pt>
                <c:pt idx="610">
                  <c:v>17617.821262110854</c:v>
                </c:pt>
                <c:pt idx="611">
                  <c:v>17698.011987222199</c:v>
                </c:pt>
                <c:pt idx="612">
                  <c:v>17814.526973478369</c:v>
                </c:pt>
                <c:pt idx="613">
                  <c:v>17906.06988168629</c:v>
                </c:pt>
                <c:pt idx="614">
                  <c:v>18033.364107781676</c:v>
                </c:pt>
                <c:pt idx="615">
                  <c:v>18118.885403563541</c:v>
                </c:pt>
                <c:pt idx="616">
                  <c:v>18255.403565283144</c:v>
                </c:pt>
                <c:pt idx="617">
                  <c:v>18406.113704075644</c:v>
                </c:pt>
                <c:pt idx="618">
                  <c:v>18446.366335253333</c:v>
                </c:pt>
                <c:pt idx="619">
                  <c:v>18566.702241552084</c:v>
                </c:pt>
                <c:pt idx="620">
                  <c:v>18723.764214817966</c:v>
                </c:pt>
                <c:pt idx="621">
                  <c:v>18867.500422543268</c:v>
                </c:pt>
                <c:pt idx="622">
                  <c:v>18989.247924093863</c:v>
                </c:pt>
                <c:pt idx="623">
                  <c:v>19112.400412209201</c:v>
                </c:pt>
                <c:pt idx="624">
                  <c:v>19229.042681544881</c:v>
                </c:pt>
                <c:pt idx="625">
                  <c:v>19373.251295589904</c:v>
                </c:pt>
                <c:pt idx="626">
                  <c:v>19460.979165968074</c:v>
                </c:pt>
                <c:pt idx="627">
                  <c:v>19549.040006741976</c:v>
                </c:pt>
                <c:pt idx="628">
                  <c:v>19726.245645054118</c:v>
                </c:pt>
                <c:pt idx="629">
                  <c:v>19817.144219342819</c:v>
                </c:pt>
                <c:pt idx="630">
                  <c:v>19957.784607802467</c:v>
                </c:pt>
                <c:pt idx="631">
                  <c:v>20056.595185665592</c:v>
                </c:pt>
                <c:pt idx="632">
                  <c:v>20208.865800140877</c:v>
                </c:pt>
                <c:pt idx="633">
                  <c:v>20255.109785898141</c:v>
                </c:pt>
                <c:pt idx="634">
                  <c:v>20409.558522380878</c:v>
                </c:pt>
                <c:pt idx="635">
                  <c:v>20529.730565468471</c:v>
                </c:pt>
                <c:pt idx="636">
                  <c:v>20657.575768568353</c:v>
                </c:pt>
                <c:pt idx="637">
                  <c:v>20800.985881127661</c:v>
                </c:pt>
                <c:pt idx="638">
                  <c:v>20924.972555085358</c:v>
                </c:pt>
                <c:pt idx="639">
                  <c:v>20999.502471062642</c:v>
                </c:pt>
                <c:pt idx="640">
                  <c:v>21147.510058450873</c:v>
                </c:pt>
                <c:pt idx="641">
                  <c:v>21337.492751875729</c:v>
                </c:pt>
                <c:pt idx="642">
                  <c:v>21368.14000385534</c:v>
                </c:pt>
                <c:pt idx="643">
                  <c:v>21571.370213417387</c:v>
                </c:pt>
                <c:pt idx="644">
                  <c:v>21660.784336683082</c:v>
                </c:pt>
                <c:pt idx="645">
                  <c:v>21827.9138745866</c:v>
                </c:pt>
                <c:pt idx="646">
                  <c:v>21883.62919252989</c:v>
                </c:pt>
                <c:pt idx="647">
                  <c:v>22104.988961642393</c:v>
                </c:pt>
                <c:pt idx="648">
                  <c:v>22125.183123146151</c:v>
                </c:pt>
                <c:pt idx="649">
                  <c:v>22273.149398480444</c:v>
                </c:pt>
                <c:pt idx="650">
                  <c:v>22447.356826628173</c:v>
                </c:pt>
                <c:pt idx="651">
                  <c:v>22554.852019523081</c:v>
                </c:pt>
                <c:pt idx="652">
                  <c:v>22710.16941752825</c:v>
                </c:pt>
                <c:pt idx="653">
                  <c:v>22814.224674868339</c:v>
                </c:pt>
                <c:pt idx="654">
                  <c:v>22909.145762041768</c:v>
                </c:pt>
                <c:pt idx="655">
                  <c:v>23078.587047338959</c:v>
                </c:pt>
                <c:pt idx="656">
                  <c:v>23191.413257639786</c:v>
                </c:pt>
                <c:pt idx="657">
                  <c:v>23369.289755255122</c:v>
                </c:pt>
                <c:pt idx="658">
                  <c:v>23387.749098569078</c:v>
                </c:pt>
                <c:pt idx="659">
                  <c:v>23596.240879583671</c:v>
                </c:pt>
                <c:pt idx="660">
                  <c:v>23714.505703504903</c:v>
                </c:pt>
                <c:pt idx="661">
                  <c:v>23803.35294062705</c:v>
                </c:pt>
                <c:pt idx="662">
                  <c:v>23991.180768836846</c:v>
                </c:pt>
                <c:pt idx="663">
                  <c:v>24088.007368823011</c:v>
                </c:pt>
                <c:pt idx="664">
                  <c:v>24250.341543900759</c:v>
                </c:pt>
                <c:pt idx="665">
                  <c:v>24430.60812982234</c:v>
                </c:pt>
                <c:pt idx="666">
                  <c:v>24532.734030364969</c:v>
                </c:pt>
                <c:pt idx="667">
                  <c:v>24691.104345689979</c:v>
                </c:pt>
                <c:pt idx="668">
                  <c:v>24830.824873295835</c:v>
                </c:pt>
                <c:pt idx="669">
                  <c:v>24920.299951034289</c:v>
                </c:pt>
                <c:pt idx="670">
                  <c:v>25041.240252439478</c:v>
                </c:pt>
                <c:pt idx="671">
                  <c:v>25201.123767029741</c:v>
                </c:pt>
                <c:pt idx="672">
                  <c:v>25350.275992214054</c:v>
                </c:pt>
                <c:pt idx="673">
                  <c:v>25504.461018810911</c:v>
                </c:pt>
                <c:pt idx="674">
                  <c:v>25612.023639426312</c:v>
                </c:pt>
                <c:pt idx="675">
                  <c:v>25785.611053839471</c:v>
                </c:pt>
                <c:pt idx="676">
                  <c:v>25869.928900040646</c:v>
                </c:pt>
                <c:pt idx="677">
                  <c:v>25983.226035245516</c:v>
                </c:pt>
                <c:pt idx="678">
                  <c:v>26106.45523361487</c:v>
                </c:pt>
                <c:pt idx="679">
                  <c:v>26244.246035916389</c:v>
                </c:pt>
                <c:pt idx="680">
                  <c:v>26446.946760617589</c:v>
                </c:pt>
                <c:pt idx="681">
                  <c:v>26483.106998078969</c:v>
                </c:pt>
                <c:pt idx="682">
                  <c:v>26627.397122924496</c:v>
                </c:pt>
                <c:pt idx="683">
                  <c:v>26754.515628079102</c:v>
                </c:pt>
                <c:pt idx="684">
                  <c:v>26924.498554268688</c:v>
                </c:pt>
                <c:pt idx="685">
                  <c:v>27073.453530798695</c:v>
                </c:pt>
                <c:pt idx="686">
                  <c:v>27164.469936127913</c:v>
                </c:pt>
                <c:pt idx="687">
                  <c:v>27297.186807548405</c:v>
                </c:pt>
                <c:pt idx="688">
                  <c:v>27431.441390331875</c:v>
                </c:pt>
                <c:pt idx="689">
                  <c:v>27590.782515017952</c:v>
                </c:pt>
                <c:pt idx="690">
                  <c:v>27769.245352393598</c:v>
                </c:pt>
                <c:pt idx="691">
                  <c:v>27858.430858721997</c:v>
                </c:pt>
                <c:pt idx="692">
                  <c:v>28022.589849930097</c:v>
                </c:pt>
                <c:pt idx="693">
                  <c:v>28208.166184712773</c:v>
                </c:pt>
                <c:pt idx="694">
                  <c:v>28387.967068791739</c:v>
                </c:pt>
                <c:pt idx="695">
                  <c:v>28428.953051835986</c:v>
                </c:pt>
                <c:pt idx="696">
                  <c:v>28597.743048835327</c:v>
                </c:pt>
                <c:pt idx="697">
                  <c:v>28785.456867902099</c:v>
                </c:pt>
                <c:pt idx="698">
                  <c:v>28898.812888423323</c:v>
                </c:pt>
                <c:pt idx="699">
                  <c:v>29006.260199998145</c:v>
                </c:pt>
                <c:pt idx="700">
                  <c:v>29237.327056142465</c:v>
                </c:pt>
                <c:pt idx="701">
                  <c:v>29368.503112855076</c:v>
                </c:pt>
                <c:pt idx="702">
                  <c:v>29425.368625535593</c:v>
                </c:pt>
                <c:pt idx="703">
                  <c:v>29696.806839362762</c:v>
                </c:pt>
                <c:pt idx="704">
                  <c:v>29750.599255238609</c:v>
                </c:pt>
                <c:pt idx="705">
                  <c:v>30060.203216698523</c:v>
                </c:pt>
                <c:pt idx="706">
                  <c:v>30174.636410633393</c:v>
                </c:pt>
                <c:pt idx="707">
                  <c:v>30353.499655362226</c:v>
                </c:pt>
                <c:pt idx="708">
                  <c:v>30524.735704454837</c:v>
                </c:pt>
                <c:pt idx="709">
                  <c:v>30765.520256150445</c:v>
                </c:pt>
                <c:pt idx="710">
                  <c:v>30946.522737460993</c:v>
                </c:pt>
                <c:pt idx="711">
                  <c:v>31083.277907656146</c:v>
                </c:pt>
                <c:pt idx="712">
                  <c:v>31274.492982053645</c:v>
                </c:pt>
                <c:pt idx="713">
                  <c:v>31447.861315630515</c:v>
                </c:pt>
                <c:pt idx="714">
                  <c:v>31555.471210633055</c:v>
                </c:pt>
                <c:pt idx="715">
                  <c:v>31775.562442128907</c:v>
                </c:pt>
                <c:pt idx="716">
                  <c:v>31989.551784168121</c:v>
                </c:pt>
                <c:pt idx="717">
                  <c:v>32125.290115738848</c:v>
                </c:pt>
                <c:pt idx="718">
                  <c:v>32277.20737701526</c:v>
                </c:pt>
                <c:pt idx="719">
                  <c:v>32385.651420922055</c:v>
                </c:pt>
                <c:pt idx="720">
                  <c:v>32539.814162329509</c:v>
                </c:pt>
                <c:pt idx="721">
                  <c:v>32738.300384483035</c:v>
                </c:pt>
                <c:pt idx="722">
                  <c:v>32894.977820112814</c:v>
                </c:pt>
                <c:pt idx="723">
                  <c:v>33098.892967002779</c:v>
                </c:pt>
                <c:pt idx="724">
                  <c:v>33226.053341706967</c:v>
                </c:pt>
                <c:pt idx="725">
                  <c:v>33360.397493799792</c:v>
                </c:pt>
                <c:pt idx="726">
                  <c:v>33530.956999488997</c:v>
                </c:pt>
                <c:pt idx="727">
                  <c:v>33761.164483660323</c:v>
                </c:pt>
                <c:pt idx="728">
                  <c:v>33822.272448981079</c:v>
                </c:pt>
                <c:pt idx="729">
                  <c:v>34016.034505269527</c:v>
                </c:pt>
                <c:pt idx="730">
                  <c:v>34134.053764159216</c:v>
                </c:pt>
                <c:pt idx="731">
                  <c:v>34268.611351364096</c:v>
                </c:pt>
                <c:pt idx="732">
                  <c:v>34408.706378902629</c:v>
                </c:pt>
                <c:pt idx="733">
                  <c:v>34637.79275900458</c:v>
                </c:pt>
                <c:pt idx="734">
                  <c:v>34783.070685294122</c:v>
                </c:pt>
                <c:pt idx="735">
                  <c:v>34988.368086568844</c:v>
                </c:pt>
                <c:pt idx="736">
                  <c:v>35091.555145332997</c:v>
                </c:pt>
                <c:pt idx="737">
                  <c:v>35271.8682779796</c:v>
                </c:pt>
                <c:pt idx="738">
                  <c:v>35401.242231875272</c:v>
                </c:pt>
                <c:pt idx="739">
                  <c:v>35588.017215032334</c:v>
                </c:pt>
                <c:pt idx="740">
                  <c:v>35673.019546901945</c:v>
                </c:pt>
                <c:pt idx="741">
                  <c:v>35892.756183556005</c:v>
                </c:pt>
                <c:pt idx="742">
                  <c:v>36039.506303531845</c:v>
                </c:pt>
                <c:pt idx="743">
                  <c:v>36180.161774699889</c:v>
                </c:pt>
                <c:pt idx="744">
                  <c:v>36339.836877477748</c:v>
                </c:pt>
                <c:pt idx="745">
                  <c:v>36596.06867634879</c:v>
                </c:pt>
                <c:pt idx="746">
                  <c:v>36838.378111235899</c:v>
                </c:pt>
                <c:pt idx="747">
                  <c:v>36756.774777103143</c:v>
                </c:pt>
                <c:pt idx="748">
                  <c:v>37022.121097734263</c:v>
                </c:pt>
                <c:pt idx="749">
                  <c:v>37194.890052328119</c:v>
                </c:pt>
                <c:pt idx="750">
                  <c:v>37302.284140687334</c:v>
                </c:pt>
                <c:pt idx="751">
                  <c:v>37441.839107845401</c:v>
                </c:pt>
                <c:pt idx="752">
                  <c:v>37625.762091211953</c:v>
                </c:pt>
                <c:pt idx="753">
                  <c:v>37848.850580348415</c:v>
                </c:pt>
                <c:pt idx="754">
                  <c:v>37885.090615587083</c:v>
                </c:pt>
                <c:pt idx="755">
                  <c:v>38064.249236209631</c:v>
                </c:pt>
                <c:pt idx="756">
                  <c:v>38307.377673815376</c:v>
                </c:pt>
                <c:pt idx="757">
                  <c:v>38459.463290962944</c:v>
                </c:pt>
                <c:pt idx="758">
                  <c:v>38509.544849670317</c:v>
                </c:pt>
                <c:pt idx="759">
                  <c:v>38687.851891028418</c:v>
                </c:pt>
                <c:pt idx="760">
                  <c:v>38751.100377017079</c:v>
                </c:pt>
                <c:pt idx="761">
                  <c:v>38994.718681797771</c:v>
                </c:pt>
                <c:pt idx="762">
                  <c:v>39139.517156760405</c:v>
                </c:pt>
                <c:pt idx="763">
                  <c:v>39318.802462113694</c:v>
                </c:pt>
                <c:pt idx="764">
                  <c:v>39431.812818268714</c:v>
                </c:pt>
                <c:pt idx="765">
                  <c:v>39651.692994890378</c:v>
                </c:pt>
                <c:pt idx="766">
                  <c:v>39720.974207022577</c:v>
                </c:pt>
                <c:pt idx="767">
                  <c:v>39808.65594912348</c:v>
                </c:pt>
                <c:pt idx="768">
                  <c:v>39947.11919925292</c:v>
                </c:pt>
                <c:pt idx="769">
                  <c:v>40269.963954598788</c:v>
                </c:pt>
                <c:pt idx="770">
                  <c:v>40327.178153241985</c:v>
                </c:pt>
                <c:pt idx="771">
                  <c:v>40524.170500054133</c:v>
                </c:pt>
                <c:pt idx="772">
                  <c:v>40741.966747408551</c:v>
                </c:pt>
                <c:pt idx="773">
                  <c:v>40958.679087518954</c:v>
                </c:pt>
                <c:pt idx="774">
                  <c:v>41032.52457264148</c:v>
                </c:pt>
                <c:pt idx="775">
                  <c:v>41227.501547879619</c:v>
                </c:pt>
                <c:pt idx="776">
                  <c:v>41453.002832575527</c:v>
                </c:pt>
                <c:pt idx="777">
                  <c:v>41463.036580157357</c:v>
                </c:pt>
                <c:pt idx="778">
                  <c:v>41656.981384001294</c:v>
                </c:pt>
                <c:pt idx="779">
                  <c:v>41909.135933445643</c:v>
                </c:pt>
                <c:pt idx="780">
                  <c:v>41867.083286334317</c:v>
                </c:pt>
                <c:pt idx="781">
                  <c:v>42058.794151495029</c:v>
                </c:pt>
                <c:pt idx="782">
                  <c:v>42255.817770867907</c:v>
                </c:pt>
                <c:pt idx="783">
                  <c:v>42468.224413768286</c:v>
                </c:pt>
                <c:pt idx="784">
                  <c:v>42630.7381412947</c:v>
                </c:pt>
                <c:pt idx="785">
                  <c:v>42823.485092417999</c:v>
                </c:pt>
                <c:pt idx="786">
                  <c:v>43087.420609245637</c:v>
                </c:pt>
                <c:pt idx="787">
                  <c:v>43237.911700468656</c:v>
                </c:pt>
                <c:pt idx="788">
                  <c:v>43354.61573005822</c:v>
                </c:pt>
                <c:pt idx="789">
                  <c:v>43551.881723406048</c:v>
                </c:pt>
                <c:pt idx="790">
                  <c:v>43644.747247855375</c:v>
                </c:pt>
                <c:pt idx="791">
                  <c:v>43868.450572749083</c:v>
                </c:pt>
                <c:pt idx="792">
                  <c:v>43985.961089820717</c:v>
                </c:pt>
                <c:pt idx="793">
                  <c:v>44175.666907141793</c:v>
                </c:pt>
                <c:pt idx="794">
                  <c:v>44422.747910361679</c:v>
                </c:pt>
                <c:pt idx="795">
                  <c:v>44504.699091729264</c:v>
                </c:pt>
                <c:pt idx="796">
                  <c:v>44609.297051298854</c:v>
                </c:pt>
                <c:pt idx="797">
                  <c:v>44775.713997982173</c:v>
                </c:pt>
                <c:pt idx="798">
                  <c:v>44979.125099620011</c:v>
                </c:pt>
                <c:pt idx="799">
                  <c:v>45153.95262178604</c:v>
                </c:pt>
                <c:pt idx="800">
                  <c:v>45342.678724335994</c:v>
                </c:pt>
                <c:pt idx="801">
                  <c:v>45471.593153054469</c:v>
                </c:pt>
                <c:pt idx="802">
                  <c:v>45581.842496073223</c:v>
                </c:pt>
                <c:pt idx="803">
                  <c:v>45783.468803596283</c:v>
                </c:pt>
                <c:pt idx="804">
                  <c:v>46003.724554788678</c:v>
                </c:pt>
                <c:pt idx="805">
                  <c:v>46105.592919634117</c:v>
                </c:pt>
                <c:pt idx="806">
                  <c:v>46194.430702398735</c:v>
                </c:pt>
                <c:pt idx="807">
                  <c:v>46409.394960479141</c:v>
                </c:pt>
                <c:pt idx="808">
                  <c:v>46598.211844487603</c:v>
                </c:pt>
                <c:pt idx="809">
                  <c:v>46759.079671443615</c:v>
                </c:pt>
                <c:pt idx="810">
                  <c:v>46855.17583155122</c:v>
                </c:pt>
                <c:pt idx="811">
                  <c:v>47045.516671929072</c:v>
                </c:pt>
                <c:pt idx="812">
                  <c:v>47173.649270853886</c:v>
                </c:pt>
                <c:pt idx="813">
                  <c:v>47416.313551753105</c:v>
                </c:pt>
                <c:pt idx="814">
                  <c:v>47532.377131075875</c:v>
                </c:pt>
                <c:pt idx="815">
                  <c:v>47670.959762080536</c:v>
                </c:pt>
                <c:pt idx="816">
                  <c:v>47889.525503811827</c:v>
                </c:pt>
                <c:pt idx="817">
                  <c:v>48056.799847391543</c:v>
                </c:pt>
                <c:pt idx="818">
                  <c:v>48227.981647865126</c:v>
                </c:pt>
                <c:pt idx="819">
                  <c:v>48371.87041277915</c:v>
                </c:pt>
                <c:pt idx="820">
                  <c:v>48543.370163476618</c:v>
                </c:pt>
                <c:pt idx="821">
                  <c:v>48681.800145634355</c:v>
                </c:pt>
                <c:pt idx="822">
                  <c:v>48855.827875158117</c:v>
                </c:pt>
                <c:pt idx="823">
                  <c:v>48954.665666897607</c:v>
                </c:pt>
                <c:pt idx="824">
                  <c:v>49206.744268757611</c:v>
                </c:pt>
                <c:pt idx="825">
                  <c:v>49343.399334890237</c:v>
                </c:pt>
                <c:pt idx="826">
                  <c:v>49549.817006814548</c:v>
                </c:pt>
                <c:pt idx="827">
                  <c:v>49572.2500918484</c:v>
                </c:pt>
                <c:pt idx="828">
                  <c:v>49837.636432081083</c:v>
                </c:pt>
                <c:pt idx="829">
                  <c:v>49989.850304098189</c:v>
                </c:pt>
                <c:pt idx="830">
                  <c:v>50081.497648656528</c:v>
                </c:pt>
                <c:pt idx="831">
                  <c:v>50227.982145940943</c:v>
                </c:pt>
                <c:pt idx="832">
                  <c:v>50479.197846580406</c:v>
                </c:pt>
                <c:pt idx="833">
                  <c:v>50636.022608084539</c:v>
                </c:pt>
                <c:pt idx="834">
                  <c:v>50914.558838334116</c:v>
                </c:pt>
                <c:pt idx="835">
                  <c:v>51032.940549172425</c:v>
                </c:pt>
                <c:pt idx="836">
                  <c:v>51174.26281084714</c:v>
                </c:pt>
                <c:pt idx="837">
                  <c:v>51350.871549250791</c:v>
                </c:pt>
                <c:pt idx="838">
                  <c:v>51546.814738114699</c:v>
                </c:pt>
                <c:pt idx="839">
                  <c:v>51724.92754343796</c:v>
                </c:pt>
                <c:pt idx="840">
                  <c:v>51819.033101284025</c:v>
                </c:pt>
                <c:pt idx="841">
                  <c:v>52024.808310019042</c:v>
                </c:pt>
                <c:pt idx="842">
                  <c:v>52110.547551188603</c:v>
                </c:pt>
                <c:pt idx="843">
                  <c:v>52281.805252709157</c:v>
                </c:pt>
                <c:pt idx="844">
                  <c:v>52510.556192237404</c:v>
                </c:pt>
                <c:pt idx="845">
                  <c:v>52608.91476279308</c:v>
                </c:pt>
                <c:pt idx="846">
                  <c:v>52757.400031023462</c:v>
                </c:pt>
                <c:pt idx="847">
                  <c:v>52961.641720818079</c:v>
                </c:pt>
                <c:pt idx="848">
                  <c:v>53089.668605565428</c:v>
                </c:pt>
                <c:pt idx="849">
                  <c:v>53304.901467705204</c:v>
                </c:pt>
                <c:pt idx="850">
                  <c:v>53372.756423336286</c:v>
                </c:pt>
                <c:pt idx="851">
                  <c:v>53572.405410051993</c:v>
                </c:pt>
                <c:pt idx="852">
                  <c:v>53662.708836819707</c:v>
                </c:pt>
                <c:pt idx="853">
                  <c:v>53867.753995275787</c:v>
                </c:pt>
                <c:pt idx="854">
                  <c:v>54023.847467184853</c:v>
                </c:pt>
                <c:pt idx="855">
                  <c:v>54174.98493342544</c:v>
                </c:pt>
                <c:pt idx="856">
                  <c:v>54342.646435929928</c:v>
                </c:pt>
                <c:pt idx="857">
                  <c:v>54384.456013758223</c:v>
                </c:pt>
                <c:pt idx="858">
                  <c:v>54649.224016374217</c:v>
                </c:pt>
                <c:pt idx="859">
                  <c:v>54783.120541364769</c:v>
                </c:pt>
                <c:pt idx="860">
                  <c:v>55020.921489509827</c:v>
                </c:pt>
                <c:pt idx="861">
                  <c:v>55194.593346243128</c:v>
                </c:pt>
                <c:pt idx="862">
                  <c:v>55372.815955951992</c:v>
                </c:pt>
                <c:pt idx="863">
                  <c:v>55524.21092347565</c:v>
                </c:pt>
                <c:pt idx="864">
                  <c:v>55590.935928755047</c:v>
                </c:pt>
                <c:pt idx="865">
                  <c:v>55838.027948855699</c:v>
                </c:pt>
                <c:pt idx="866">
                  <c:v>55907.153277605154</c:v>
                </c:pt>
                <c:pt idx="867">
                  <c:v>56157.664897481933</c:v>
                </c:pt>
                <c:pt idx="868">
                  <c:v>56173.26982511222</c:v>
                </c:pt>
                <c:pt idx="869">
                  <c:v>56326.478696722785</c:v>
                </c:pt>
                <c:pt idx="870">
                  <c:v>56514.012428548762</c:v>
                </c:pt>
                <c:pt idx="871">
                  <c:v>56640.721082960612</c:v>
                </c:pt>
                <c:pt idx="872">
                  <c:v>56756.729188224548</c:v>
                </c:pt>
                <c:pt idx="873">
                  <c:v>56981.665078207749</c:v>
                </c:pt>
                <c:pt idx="874">
                  <c:v>57028.49381423508</c:v>
                </c:pt>
                <c:pt idx="875">
                  <c:v>57184.37126727945</c:v>
                </c:pt>
                <c:pt idx="876">
                  <c:v>57231.086861379976</c:v>
                </c:pt>
                <c:pt idx="877">
                  <c:v>57389.042849413789</c:v>
                </c:pt>
                <c:pt idx="878">
                  <c:v>57489.422281418651</c:v>
                </c:pt>
                <c:pt idx="879">
                  <c:v>57760.007753417776</c:v>
                </c:pt>
                <c:pt idx="880">
                  <c:v>58026.265493623861</c:v>
                </c:pt>
                <c:pt idx="881">
                  <c:v>58181.265998667281</c:v>
                </c:pt>
                <c:pt idx="882">
                  <c:v>58426.769644740059</c:v>
                </c:pt>
                <c:pt idx="883">
                  <c:v>58617.668295019343</c:v>
                </c:pt>
                <c:pt idx="884">
                  <c:v>58756.770481409607</c:v>
                </c:pt>
                <c:pt idx="885">
                  <c:v>58931.15756281263</c:v>
                </c:pt>
                <c:pt idx="886">
                  <c:v>59041.177082403512</c:v>
                </c:pt>
                <c:pt idx="887">
                  <c:v>59044.635599860987</c:v>
                </c:pt>
                <c:pt idx="888">
                  <c:v>59382.801439880779</c:v>
                </c:pt>
                <c:pt idx="889">
                  <c:v>59411.252926214409</c:v>
                </c:pt>
                <c:pt idx="890">
                  <c:v>59549.311921805951</c:v>
                </c:pt>
                <c:pt idx="891">
                  <c:v>59672.330347013856</c:v>
                </c:pt>
                <c:pt idx="892">
                  <c:v>59785.556580431461</c:v>
                </c:pt>
                <c:pt idx="893">
                  <c:v>59962.791146373129</c:v>
                </c:pt>
                <c:pt idx="894">
                  <c:v>60012.793588354994</c:v>
                </c:pt>
                <c:pt idx="895">
                  <c:v>60128.222206907682</c:v>
                </c:pt>
                <c:pt idx="896">
                  <c:v>60303.613568394234</c:v>
                </c:pt>
                <c:pt idx="897">
                  <c:v>60377.564972420187</c:v>
                </c:pt>
                <c:pt idx="898">
                  <c:v>60514.483190551997</c:v>
                </c:pt>
                <c:pt idx="899">
                  <c:v>60665.790589094919</c:v>
                </c:pt>
                <c:pt idx="900">
                  <c:v>60781.440911834914</c:v>
                </c:pt>
                <c:pt idx="901">
                  <c:v>60877.709448985981</c:v>
                </c:pt>
                <c:pt idx="902">
                  <c:v>60989.438855106753</c:v>
                </c:pt>
                <c:pt idx="903">
                  <c:v>61283.729725378209</c:v>
                </c:pt>
                <c:pt idx="904">
                  <c:v>61459.756856955515</c:v>
                </c:pt>
                <c:pt idx="905">
                  <c:v>61594.814437591769</c:v>
                </c:pt>
                <c:pt idx="906">
                  <c:v>61847.752629797324</c:v>
                </c:pt>
                <c:pt idx="907">
                  <c:v>61956.994195886728</c:v>
                </c:pt>
                <c:pt idx="908">
                  <c:v>62336.346304188221</c:v>
                </c:pt>
                <c:pt idx="909">
                  <c:v>62506.957990492112</c:v>
                </c:pt>
                <c:pt idx="910">
                  <c:v>62659.136020382393</c:v>
                </c:pt>
                <c:pt idx="911">
                  <c:v>62907.483181452328</c:v>
                </c:pt>
                <c:pt idx="912">
                  <c:v>63163.835012577074</c:v>
                </c:pt>
                <c:pt idx="913">
                  <c:v>63305.924488613964</c:v>
                </c:pt>
                <c:pt idx="914">
                  <c:v>63603.968823329902</c:v>
                </c:pt>
                <c:pt idx="915">
                  <c:v>63798.545155951433</c:v>
                </c:pt>
                <c:pt idx="916">
                  <c:v>64023.573861451536</c:v>
                </c:pt>
                <c:pt idx="917">
                  <c:v>64121.322699082099</c:v>
                </c:pt>
                <c:pt idx="918">
                  <c:v>64379.405407571867</c:v>
                </c:pt>
                <c:pt idx="919">
                  <c:v>64553.456413096814</c:v>
                </c:pt>
                <c:pt idx="920">
                  <c:v>64657.894607702285</c:v>
                </c:pt>
                <c:pt idx="921">
                  <c:v>64883.294977927901</c:v>
                </c:pt>
                <c:pt idx="922">
                  <c:v>65037.467773241056</c:v>
                </c:pt>
                <c:pt idx="923">
                  <c:v>65262.994364435945</c:v>
                </c:pt>
                <c:pt idx="924">
                  <c:v>65419.770258439094</c:v>
                </c:pt>
                <c:pt idx="925">
                  <c:v>65672.259161108726</c:v>
                </c:pt>
                <c:pt idx="926">
                  <c:v>66013.031253182242</c:v>
                </c:pt>
                <c:pt idx="927">
                  <c:v>66171.654846232603</c:v>
                </c:pt>
                <c:pt idx="928">
                  <c:v>66353.949073027659</c:v>
                </c:pt>
                <c:pt idx="929">
                  <c:v>66694.777075975697</c:v>
                </c:pt>
                <c:pt idx="930">
                  <c:v>66839.546177466895</c:v>
                </c:pt>
                <c:pt idx="931">
                  <c:v>66998.822319084022</c:v>
                </c:pt>
                <c:pt idx="932">
                  <c:v>67062.776940944401</c:v>
                </c:pt>
                <c:pt idx="933">
                  <c:v>67396.679619770905</c:v>
                </c:pt>
                <c:pt idx="934">
                  <c:v>67562.460009879083</c:v>
                </c:pt>
                <c:pt idx="935">
                  <c:v>67807.760525768914</c:v>
                </c:pt>
                <c:pt idx="936">
                  <c:v>67949.956395077767</c:v>
                </c:pt>
                <c:pt idx="937">
                  <c:v>68212.051739722752</c:v>
                </c:pt>
                <c:pt idx="938">
                  <c:v>68239.843126736785</c:v>
                </c:pt>
                <c:pt idx="939">
                  <c:v>68381.733494027678</c:v>
                </c:pt>
                <c:pt idx="940">
                  <c:v>68691.272316456947</c:v>
                </c:pt>
                <c:pt idx="941">
                  <c:v>68825.512098790452</c:v>
                </c:pt>
                <c:pt idx="942">
                  <c:v>69030.777855043285</c:v>
                </c:pt>
                <c:pt idx="943">
                  <c:v>69132.74922592011</c:v>
                </c:pt>
                <c:pt idx="944">
                  <c:v>69278.822919479469</c:v>
                </c:pt>
                <c:pt idx="945">
                  <c:v>69454.188735807023</c:v>
                </c:pt>
                <c:pt idx="946">
                  <c:v>69666.020140020642</c:v>
                </c:pt>
                <c:pt idx="947">
                  <c:v>69840.613327166488</c:v>
                </c:pt>
                <c:pt idx="948">
                  <c:v>69990.189621481244</c:v>
                </c:pt>
                <c:pt idx="949">
                  <c:v>70083.810895350209</c:v>
                </c:pt>
                <c:pt idx="950">
                  <c:v>70121.004287874384</c:v>
                </c:pt>
                <c:pt idx="951">
                  <c:v>70292.420210323849</c:v>
                </c:pt>
                <c:pt idx="952">
                  <c:v>70375.787390154917</c:v>
                </c:pt>
                <c:pt idx="953">
                  <c:v>70502.771240665417</c:v>
                </c:pt>
                <c:pt idx="954">
                  <c:v>70826.532515996136</c:v>
                </c:pt>
                <c:pt idx="955">
                  <c:v>70899.4033220243</c:v>
                </c:pt>
                <c:pt idx="956">
                  <c:v>70922.918972206375</c:v>
                </c:pt>
                <c:pt idx="957">
                  <c:v>71066.609291873727</c:v>
                </c:pt>
                <c:pt idx="958">
                  <c:v>71185.217204607019</c:v>
                </c:pt>
                <c:pt idx="959">
                  <c:v>71300.438798764764</c:v>
                </c:pt>
                <c:pt idx="960">
                  <c:v>71544.650328935342</c:v>
                </c:pt>
                <c:pt idx="961">
                  <c:v>71592.226711269206</c:v>
                </c:pt>
                <c:pt idx="962">
                  <c:v>71642.827214401623</c:v>
                </c:pt>
                <c:pt idx="963">
                  <c:v>71928.883728008674</c:v>
                </c:pt>
                <c:pt idx="964">
                  <c:v>71933.126207158013</c:v>
                </c:pt>
                <c:pt idx="965">
                  <c:v>72041.889878887217</c:v>
                </c:pt>
                <c:pt idx="966">
                  <c:v>72060.719559292353</c:v>
                </c:pt>
                <c:pt idx="967">
                  <c:v>72289.602859410297</c:v>
                </c:pt>
                <c:pt idx="968">
                  <c:v>72479.171865220342</c:v>
                </c:pt>
                <c:pt idx="969">
                  <c:v>72539.789138003121</c:v>
                </c:pt>
                <c:pt idx="970">
                  <c:v>72771.946759636121</c:v>
                </c:pt>
                <c:pt idx="971">
                  <c:v>72815.450993322302</c:v>
                </c:pt>
                <c:pt idx="972">
                  <c:v>73036.612684834297</c:v>
                </c:pt>
                <c:pt idx="973">
                  <c:v>73126.182495552071</c:v>
                </c:pt>
                <c:pt idx="974">
                  <c:v>73314.119426387173</c:v>
                </c:pt>
                <c:pt idx="975">
                  <c:v>73295.628556272175</c:v>
                </c:pt>
                <c:pt idx="976">
                  <c:v>73505.01253014525</c:v>
                </c:pt>
                <c:pt idx="977">
                  <c:v>73608.490734089413</c:v>
                </c:pt>
                <c:pt idx="978">
                  <c:v>73807.818075605508</c:v>
                </c:pt>
                <c:pt idx="979">
                  <c:v>73964.028988393897</c:v>
                </c:pt>
                <c:pt idx="980">
                  <c:v>74023.629784269811</c:v>
                </c:pt>
                <c:pt idx="981">
                  <c:v>74194.094584866631</c:v>
                </c:pt>
                <c:pt idx="982">
                  <c:v>74274.172325198801</c:v>
                </c:pt>
                <c:pt idx="983">
                  <c:v>74331.364327238916</c:v>
                </c:pt>
                <c:pt idx="984">
                  <c:v>74506.393072676379</c:v>
                </c:pt>
                <c:pt idx="985">
                  <c:v>74708.097347381787</c:v>
                </c:pt>
                <c:pt idx="986">
                  <c:v>74914.00739809667</c:v>
                </c:pt>
                <c:pt idx="987">
                  <c:v>74905.970372576397</c:v>
                </c:pt>
                <c:pt idx="988">
                  <c:v>74892.819015801055</c:v>
                </c:pt>
                <c:pt idx="989">
                  <c:v>75026.53253367859</c:v>
                </c:pt>
                <c:pt idx="990">
                  <c:v>75247.344884415972</c:v>
                </c:pt>
                <c:pt idx="991">
                  <c:v>75349.088957394109</c:v>
                </c:pt>
                <c:pt idx="992">
                  <c:v>75584.465732527882</c:v>
                </c:pt>
                <c:pt idx="993">
                  <c:v>75667.214021121152</c:v>
                </c:pt>
                <c:pt idx="994">
                  <c:v>75703.773796432259</c:v>
                </c:pt>
                <c:pt idx="995">
                  <c:v>75779.694275317393</c:v>
                </c:pt>
                <c:pt idx="996">
                  <c:v>75774.447485909142</c:v>
                </c:pt>
                <c:pt idx="997">
                  <c:v>75996.791802582316</c:v>
                </c:pt>
                <c:pt idx="998">
                  <c:v>76130.027060684195</c:v>
                </c:pt>
                <c:pt idx="999">
                  <c:v>76359.140693562411</c:v>
                </c:pt>
                <c:pt idx="1000">
                  <c:v>76479.011799744039</c:v>
                </c:pt>
                <c:pt idx="1001">
                  <c:v>76483.164447420539</c:v>
                </c:pt>
                <c:pt idx="1002">
                  <c:v>76552.682492514941</c:v>
                </c:pt>
                <c:pt idx="1003">
                  <c:v>76627.821852008783</c:v>
                </c:pt>
                <c:pt idx="1004">
                  <c:v>76828.346740751964</c:v>
                </c:pt>
                <c:pt idx="1005">
                  <c:v>76818.227219085908</c:v>
                </c:pt>
                <c:pt idx="1006">
                  <c:v>77127.655322243038</c:v>
                </c:pt>
                <c:pt idx="1007">
                  <c:v>77161.097776374561</c:v>
                </c:pt>
                <c:pt idx="1008">
                  <c:v>77361.352124979414</c:v>
                </c:pt>
                <c:pt idx="1009">
                  <c:v>77607.072610527146</c:v>
                </c:pt>
                <c:pt idx="1010">
                  <c:v>77612.346468640535</c:v>
                </c:pt>
                <c:pt idx="1011">
                  <c:v>77535.67645039357</c:v>
                </c:pt>
                <c:pt idx="1012">
                  <c:v>77703.544038456734</c:v>
                </c:pt>
                <c:pt idx="1013">
                  <c:v>77650.069900236209</c:v>
                </c:pt>
                <c:pt idx="1014">
                  <c:v>77800.82927662268</c:v>
                </c:pt>
                <c:pt idx="1015">
                  <c:v>78119.076695541706</c:v>
                </c:pt>
                <c:pt idx="1016">
                  <c:v>78305.477624493476</c:v>
                </c:pt>
                <c:pt idx="1017">
                  <c:v>78446.552278016257</c:v>
                </c:pt>
                <c:pt idx="1018">
                  <c:v>78424.43442442111</c:v>
                </c:pt>
                <c:pt idx="1019">
                  <c:v>78573.238215676101</c:v>
                </c:pt>
                <c:pt idx="1020">
                  <c:v>78574.466104506006</c:v>
                </c:pt>
                <c:pt idx="1021">
                  <c:v>78500.190177865981</c:v>
                </c:pt>
                <c:pt idx="1022">
                  <c:v>78733.790336675083</c:v>
                </c:pt>
                <c:pt idx="1023">
                  <c:v>78806.870339706584</c:v>
                </c:pt>
                <c:pt idx="1024">
                  <c:v>79024.045580780323</c:v>
                </c:pt>
                <c:pt idx="1025">
                  <c:v>79207.757499938787</c:v>
                </c:pt>
                <c:pt idx="1026">
                  <c:v>79193.694002546501</c:v>
                </c:pt>
                <c:pt idx="1027">
                  <c:v>79152.641193079602</c:v>
                </c:pt>
                <c:pt idx="1028">
                  <c:v>79115.109901688746</c:v>
                </c:pt>
                <c:pt idx="1029">
                  <c:v>79193.712338168014</c:v>
                </c:pt>
                <c:pt idx="1030">
                  <c:v>79316.80515603903</c:v>
                </c:pt>
                <c:pt idx="1031">
                  <c:v>79676.742580153732</c:v>
                </c:pt>
                <c:pt idx="1032">
                  <c:v>79914.002311180753</c:v>
                </c:pt>
                <c:pt idx="1033">
                  <c:v>79962.802103139562</c:v>
                </c:pt>
                <c:pt idx="1034">
                  <c:v>80122.165511653817</c:v>
                </c:pt>
                <c:pt idx="1035">
                  <c:v>80036.298557860442</c:v>
                </c:pt>
                <c:pt idx="1036">
                  <c:v>80190.07383745379</c:v>
                </c:pt>
                <c:pt idx="1037">
                  <c:v>80225.176068654997</c:v>
                </c:pt>
                <c:pt idx="1038">
                  <c:v>80343.480448389018</c:v>
                </c:pt>
                <c:pt idx="1039">
                  <c:v>80625.23333120186</c:v>
                </c:pt>
                <c:pt idx="1040">
                  <c:v>80875.739965895962</c:v>
                </c:pt>
                <c:pt idx="1041">
                  <c:v>80906.948392982405</c:v>
                </c:pt>
                <c:pt idx="1042">
                  <c:v>81087.859775509205</c:v>
                </c:pt>
                <c:pt idx="1043">
                  <c:v>81098.986139654371</c:v>
                </c:pt>
                <c:pt idx="1044">
                  <c:v>81031.788535754808</c:v>
                </c:pt>
                <c:pt idx="1045">
                  <c:v>80883.707232311746</c:v>
                </c:pt>
                <c:pt idx="1046">
                  <c:v>81140.371045432083</c:v>
                </c:pt>
                <c:pt idx="1047">
                  <c:v>81356.310204596142</c:v>
                </c:pt>
                <c:pt idx="1048">
                  <c:v>81557.329182912057</c:v>
                </c:pt>
                <c:pt idx="1049">
                  <c:v>81770.992229730182</c:v>
                </c:pt>
                <c:pt idx="1050">
                  <c:v>81783.133643491397</c:v>
                </c:pt>
                <c:pt idx="1051">
                  <c:v>81929.462162286247</c:v>
                </c:pt>
                <c:pt idx="1052">
                  <c:v>81843.015452870124</c:v>
                </c:pt>
                <c:pt idx="1053">
                  <c:v>81724.337710426174</c:v>
                </c:pt>
                <c:pt idx="1054">
                  <c:v>81788.276780796907</c:v>
                </c:pt>
                <c:pt idx="1055">
                  <c:v>82036.764453983153</c:v>
                </c:pt>
                <c:pt idx="1056">
                  <c:v>82296.03752314164</c:v>
                </c:pt>
                <c:pt idx="1057">
                  <c:v>82473.556980966416</c:v>
                </c:pt>
                <c:pt idx="1058">
                  <c:v>82644.221128693403</c:v>
                </c:pt>
                <c:pt idx="1059">
                  <c:v>82771.747480834369</c:v>
                </c:pt>
                <c:pt idx="1060">
                  <c:v>82730.340401122841</c:v>
                </c:pt>
                <c:pt idx="1061">
                  <c:v>82818.448742301844</c:v>
                </c:pt>
                <c:pt idx="1062">
                  <c:v>82579.165778473878</c:v>
                </c:pt>
                <c:pt idx="1063">
                  <c:v>82681.454435481559</c:v>
                </c:pt>
                <c:pt idx="1064">
                  <c:v>82866.713482194275</c:v>
                </c:pt>
                <c:pt idx="1065">
                  <c:v>83158.975479864414</c:v>
                </c:pt>
                <c:pt idx="1066">
                  <c:v>83439.037940051829</c:v>
                </c:pt>
                <c:pt idx="1067">
                  <c:v>83529.974110775293</c:v>
                </c:pt>
                <c:pt idx="1068">
                  <c:v>83485.976362516623</c:v>
                </c:pt>
                <c:pt idx="1069">
                  <c:v>83269.642512796374</c:v>
                </c:pt>
                <c:pt idx="1070">
                  <c:v>83282.750179609458</c:v>
                </c:pt>
                <c:pt idx="1071">
                  <c:v>83256.277564846474</c:v>
                </c:pt>
                <c:pt idx="1072">
                  <c:v>83530.580856351167</c:v>
                </c:pt>
                <c:pt idx="1073">
                  <c:v>83782.7456452404</c:v>
                </c:pt>
                <c:pt idx="1074">
                  <c:v>83912.572986759289</c:v>
                </c:pt>
                <c:pt idx="1075">
                  <c:v>84061.038584128095</c:v>
                </c:pt>
                <c:pt idx="1076">
                  <c:v>84201.789975093488</c:v>
                </c:pt>
                <c:pt idx="1077">
                  <c:v>84164.766647080178</c:v>
                </c:pt>
                <c:pt idx="1078">
                  <c:v>83996.542187792555</c:v>
                </c:pt>
                <c:pt idx="1079">
                  <c:v>84079.172233398436</c:v>
                </c:pt>
                <c:pt idx="1080">
                  <c:v>84288.603290845902</c:v>
                </c:pt>
                <c:pt idx="1081">
                  <c:v>84169.548560580253</c:v>
                </c:pt>
                <c:pt idx="1082">
                  <c:v>84237.121831673692</c:v>
                </c:pt>
                <c:pt idx="1083">
                  <c:v>84268.738915073118</c:v>
                </c:pt>
                <c:pt idx="1084">
                  <c:v>84185.84393171595</c:v>
                </c:pt>
                <c:pt idx="1085">
                  <c:v>84112.66288525972</c:v>
                </c:pt>
                <c:pt idx="1086">
                  <c:v>84142.438932910984</c:v>
                </c:pt>
                <c:pt idx="1087">
                  <c:v>84460.2722458887</c:v>
                </c:pt>
                <c:pt idx="1088">
                  <c:v>84727.505190140888</c:v>
                </c:pt>
                <c:pt idx="1089">
                  <c:v>84994.273181317796</c:v>
                </c:pt>
                <c:pt idx="1090">
                  <c:v>85295.058785894347</c:v>
                </c:pt>
                <c:pt idx="1091">
                  <c:v>85633.168087570011</c:v>
                </c:pt>
                <c:pt idx="1092">
                  <c:v>85546.690231515939</c:v>
                </c:pt>
                <c:pt idx="1093">
                  <c:v>85772.065314438165</c:v>
                </c:pt>
                <c:pt idx="1094">
                  <c:v>85804.089885740177</c:v>
                </c:pt>
                <c:pt idx="1095">
                  <c:v>85709.747408097261</c:v>
                </c:pt>
                <c:pt idx="1096">
                  <c:v>85642.995726804918</c:v>
                </c:pt>
                <c:pt idx="1097">
                  <c:v>85512.331818201026</c:v>
                </c:pt>
                <c:pt idx="1098">
                  <c:v>85479.317279772353</c:v>
                </c:pt>
                <c:pt idx="1099">
                  <c:v>85556.002235891254</c:v>
                </c:pt>
                <c:pt idx="1100">
                  <c:v>85838.802036501758</c:v>
                </c:pt>
                <c:pt idx="1101">
                  <c:v>86102.876515567521</c:v>
                </c:pt>
                <c:pt idx="1102">
                  <c:v>86374.231080712518</c:v>
                </c:pt>
                <c:pt idx="1103">
                  <c:v>86467.861401476199</c:v>
                </c:pt>
                <c:pt idx="1104">
                  <c:v>86592.682361640414</c:v>
                </c:pt>
                <c:pt idx="1105">
                  <c:v>86479.514794945237</c:v>
                </c:pt>
                <c:pt idx="1106">
                  <c:v>86239.222190513945</c:v>
                </c:pt>
                <c:pt idx="1107">
                  <c:v>86107.920092317916</c:v>
                </c:pt>
                <c:pt idx="1108">
                  <c:v>86113.681562433238</c:v>
                </c:pt>
                <c:pt idx="1109">
                  <c:v>86399.875079083868</c:v>
                </c:pt>
                <c:pt idx="1110">
                  <c:v>86620.169521150005</c:v>
                </c:pt>
                <c:pt idx="1111">
                  <c:v>86824.794615987033</c:v>
                </c:pt>
                <c:pt idx="1112">
                  <c:v>87040.096292327886</c:v>
                </c:pt>
                <c:pt idx="1113">
                  <c:v>87129.458799220374</c:v>
                </c:pt>
                <c:pt idx="1114">
                  <c:v>87154.152295676016</c:v>
                </c:pt>
                <c:pt idx="1115">
                  <c:v>86793.604598923877</c:v>
                </c:pt>
                <c:pt idx="1116">
                  <c:v>86645.208300850834</c:v>
                </c:pt>
                <c:pt idx="1117">
                  <c:v>86655.039766999456</c:v>
                </c:pt>
                <c:pt idx="1118">
                  <c:v>86697.624784901665</c:v>
                </c:pt>
                <c:pt idx="1119">
                  <c:v>87094.601008549478</c:v>
                </c:pt>
                <c:pt idx="1120">
                  <c:v>87447.1944063845</c:v>
                </c:pt>
                <c:pt idx="1121">
                  <c:v>87714.849389819181</c:v>
                </c:pt>
                <c:pt idx="1122">
                  <c:v>87641.307667625661</c:v>
                </c:pt>
                <c:pt idx="1123">
                  <c:v>87612.926544722388</c:v>
                </c:pt>
                <c:pt idx="1124">
                  <c:v>87407.028946505568</c:v>
                </c:pt>
                <c:pt idx="1125">
                  <c:v>87186.911561014698</c:v>
                </c:pt>
                <c:pt idx="1126">
                  <c:v>87041.698274015478</c:v>
                </c:pt>
                <c:pt idx="1127">
                  <c:v>87167.889412103614</c:v>
                </c:pt>
                <c:pt idx="1128">
                  <c:v>87546.625190315739</c:v>
                </c:pt>
                <c:pt idx="1129">
                  <c:v>87771.20867900041</c:v>
                </c:pt>
                <c:pt idx="1130">
                  <c:v>88027.970136009928</c:v>
                </c:pt>
                <c:pt idx="1131">
                  <c:v>88065.546842044496</c:v>
                </c:pt>
                <c:pt idx="1132">
                  <c:v>87891.29807285752</c:v>
                </c:pt>
                <c:pt idx="1133">
                  <c:v>87821.435659024617</c:v>
                </c:pt>
                <c:pt idx="1134">
                  <c:v>87746.288899511317</c:v>
                </c:pt>
                <c:pt idx="1135">
                  <c:v>87577.215711399622</c:v>
                </c:pt>
                <c:pt idx="1136">
                  <c:v>87592.059872746424</c:v>
                </c:pt>
                <c:pt idx="1137">
                  <c:v>87836.907287988681</c:v>
                </c:pt>
                <c:pt idx="1138">
                  <c:v>87896.326461977616</c:v>
                </c:pt>
                <c:pt idx="1139">
                  <c:v>88290.538017853731</c:v>
                </c:pt>
                <c:pt idx="1140">
                  <c:v>88296.911846521267</c:v>
                </c:pt>
                <c:pt idx="1141">
                  <c:v>88136.280746072502</c:v>
                </c:pt>
                <c:pt idx="1142">
                  <c:v>87964.10924127094</c:v>
                </c:pt>
                <c:pt idx="1143">
                  <c:v>87768.869562876818</c:v>
                </c:pt>
                <c:pt idx="1144">
                  <c:v>87505.99793902869</c:v>
                </c:pt>
                <c:pt idx="1145">
                  <c:v>87473.345532692387</c:v>
                </c:pt>
                <c:pt idx="1146">
                  <c:v>87486.58693238454</c:v>
                </c:pt>
                <c:pt idx="1147">
                  <c:v>87742.347431147777</c:v>
                </c:pt>
                <c:pt idx="1148">
                  <c:v>87948.268562082798</c:v>
                </c:pt>
                <c:pt idx="1149">
                  <c:v>87938.690517911047</c:v>
                </c:pt>
                <c:pt idx="1150">
                  <c:v>87939.316773702769</c:v>
                </c:pt>
                <c:pt idx="1151">
                  <c:v>87716.562254278804</c:v>
                </c:pt>
                <c:pt idx="1152">
                  <c:v>87726.029071540033</c:v>
                </c:pt>
                <c:pt idx="1153">
                  <c:v>87416.494758862507</c:v>
                </c:pt>
                <c:pt idx="1154">
                  <c:v>87211.826533160114</c:v>
                </c:pt>
                <c:pt idx="1155">
                  <c:v>87110.068754883643</c:v>
                </c:pt>
                <c:pt idx="1156">
                  <c:v>87191.58885623129</c:v>
                </c:pt>
                <c:pt idx="1157">
                  <c:v>87425.444952377016</c:v>
                </c:pt>
                <c:pt idx="1158">
                  <c:v>87443.750578471925</c:v>
                </c:pt>
                <c:pt idx="1159">
                  <c:v>87796.018158632374</c:v>
                </c:pt>
                <c:pt idx="1160">
                  <c:v>87870.171564092423</c:v>
                </c:pt>
                <c:pt idx="1161">
                  <c:v>87845.36146228094</c:v>
                </c:pt>
                <c:pt idx="1162">
                  <c:v>87901.483793002597</c:v>
                </c:pt>
                <c:pt idx="1163">
                  <c:v>87726.157997277187</c:v>
                </c:pt>
                <c:pt idx="1164">
                  <c:v>87555.723120302806</c:v>
                </c:pt>
                <c:pt idx="1165">
                  <c:v>87506.255771109456</c:v>
                </c:pt>
                <c:pt idx="1166">
                  <c:v>87718.054104782175</c:v>
                </c:pt>
                <c:pt idx="1167">
                  <c:v>88008.205715238335</c:v>
                </c:pt>
                <c:pt idx="1168">
                  <c:v>87976.137162123705</c:v>
                </c:pt>
                <c:pt idx="1169">
                  <c:v>88410.150869039586</c:v>
                </c:pt>
                <c:pt idx="1170">
                  <c:v>88756.010220352604</c:v>
                </c:pt>
                <c:pt idx="1171">
                  <c:v>89133.12343219266</c:v>
                </c:pt>
                <c:pt idx="1172">
                  <c:v>89417.385068153817</c:v>
                </c:pt>
                <c:pt idx="1173">
                  <c:v>89583.852542654698</c:v>
                </c:pt>
                <c:pt idx="1174">
                  <c:v>89342.327521513318</c:v>
                </c:pt>
                <c:pt idx="1175">
                  <c:v>89453.762759323319</c:v>
                </c:pt>
                <c:pt idx="1176">
                  <c:v>89379.791563097344</c:v>
                </c:pt>
                <c:pt idx="1177">
                  <c:v>89604.143298039853</c:v>
                </c:pt>
                <c:pt idx="1178">
                  <c:v>89940.923683065252</c:v>
                </c:pt>
                <c:pt idx="1179">
                  <c:v>90585.491096946193</c:v>
                </c:pt>
                <c:pt idx="1180">
                  <c:v>90887.225897693846</c:v>
                </c:pt>
                <c:pt idx="1181">
                  <c:v>91218.147886519582</c:v>
                </c:pt>
                <c:pt idx="1182">
                  <c:v>91442.259067500054</c:v>
                </c:pt>
                <c:pt idx="1183">
                  <c:v>91620.651284079315</c:v>
                </c:pt>
                <c:pt idx="1184">
                  <c:v>91720.134587474211</c:v>
                </c:pt>
                <c:pt idx="1185">
                  <c:v>91516.395494783661</c:v>
                </c:pt>
                <c:pt idx="1186">
                  <c:v>91445.578562105497</c:v>
                </c:pt>
                <c:pt idx="1187">
                  <c:v>91437.59334082283</c:v>
                </c:pt>
                <c:pt idx="1188">
                  <c:v>91485.41283991636</c:v>
                </c:pt>
                <c:pt idx="1189">
                  <c:v>91769.066234422251</c:v>
                </c:pt>
                <c:pt idx="1190">
                  <c:v>92119.419238536328</c:v>
                </c:pt>
                <c:pt idx="1191">
                  <c:v>92604.496151463027</c:v>
                </c:pt>
                <c:pt idx="1192">
                  <c:v>92570.786448382365</c:v>
                </c:pt>
                <c:pt idx="1193">
                  <c:v>92614.828737387477</c:v>
                </c:pt>
                <c:pt idx="1194">
                  <c:v>92555.527775124181</c:v>
                </c:pt>
                <c:pt idx="1195">
                  <c:v>92415.56644048843</c:v>
                </c:pt>
                <c:pt idx="1196">
                  <c:v>92435.251980893285</c:v>
                </c:pt>
                <c:pt idx="1197">
                  <c:v>92300.703884620612</c:v>
                </c:pt>
                <c:pt idx="1198">
                  <c:v>92137.238975520348</c:v>
                </c:pt>
                <c:pt idx="1199">
                  <c:v>92065.684173270667</c:v>
                </c:pt>
                <c:pt idx="1200">
                  <c:v>92077.231663260842</c:v>
                </c:pt>
                <c:pt idx="1201">
                  <c:v>92296.018005008067</c:v>
                </c:pt>
                <c:pt idx="1202">
                  <c:v>92407.817730104347</c:v>
                </c:pt>
                <c:pt idx="1203">
                  <c:v>92702.897691512597</c:v>
                </c:pt>
                <c:pt idx="1204">
                  <c:v>92723.084155972203</c:v>
                </c:pt>
                <c:pt idx="1205">
                  <c:v>92857.659625377142</c:v>
                </c:pt>
                <c:pt idx="1206">
                  <c:v>92649.517083400031</c:v>
                </c:pt>
                <c:pt idx="1207">
                  <c:v>92440.030410285894</c:v>
                </c:pt>
                <c:pt idx="1208">
                  <c:v>91838.67521073141</c:v>
                </c:pt>
                <c:pt idx="1209">
                  <c:v>91706.006750810542</c:v>
                </c:pt>
                <c:pt idx="1210">
                  <c:v>91735.018703353766</c:v>
                </c:pt>
                <c:pt idx="1211">
                  <c:v>91843.10192369057</c:v>
                </c:pt>
                <c:pt idx="1212">
                  <c:v>92113.626931976352</c:v>
                </c:pt>
                <c:pt idx="1213">
                  <c:v>92218.038317149258</c:v>
                </c:pt>
                <c:pt idx="1214">
                  <c:v>92248.163571139361</c:v>
                </c:pt>
                <c:pt idx="1215">
                  <c:v>92565.860117231161</c:v>
                </c:pt>
                <c:pt idx="1216">
                  <c:v>92275.83563019977</c:v>
                </c:pt>
                <c:pt idx="1217">
                  <c:v>92406.34178844445</c:v>
                </c:pt>
                <c:pt idx="1218">
                  <c:v>92134.785525107625</c:v>
                </c:pt>
                <c:pt idx="1219">
                  <c:v>91890.80028269731</c:v>
                </c:pt>
                <c:pt idx="1220">
                  <c:v>91516.524589985042</c:v>
                </c:pt>
                <c:pt idx="1221">
                  <c:v>91212.3761708401</c:v>
                </c:pt>
                <c:pt idx="1222">
                  <c:v>91276.787772353928</c:v>
                </c:pt>
                <c:pt idx="1223">
                  <c:v>91406.242832272736</c:v>
                </c:pt>
                <c:pt idx="1224">
                  <c:v>91770.301988142906</c:v>
                </c:pt>
                <c:pt idx="1225">
                  <c:v>92087.432609735246</c:v>
                </c:pt>
                <c:pt idx="1226">
                  <c:v>92249.030623717015</c:v>
                </c:pt>
                <c:pt idx="1227">
                  <c:v>91985.738772476907</c:v>
                </c:pt>
                <c:pt idx="1228">
                  <c:v>91722.089620994186</c:v>
                </c:pt>
                <c:pt idx="1229">
                  <c:v>91084.387506399464</c:v>
                </c:pt>
                <c:pt idx="1230">
                  <c:v>90793.324299398053</c:v>
                </c:pt>
                <c:pt idx="1231">
                  <c:v>90638.826027516348</c:v>
                </c:pt>
                <c:pt idx="1232">
                  <c:v>90613.882187583717</c:v>
                </c:pt>
                <c:pt idx="1233">
                  <c:v>90799.961651350517</c:v>
                </c:pt>
                <c:pt idx="1234">
                  <c:v>90953.602446973964</c:v>
                </c:pt>
                <c:pt idx="1235">
                  <c:v>91103.453567666147</c:v>
                </c:pt>
                <c:pt idx="1236">
                  <c:v>91115.992251852047</c:v>
                </c:pt>
                <c:pt idx="1237">
                  <c:v>91195.411457791095</c:v>
                </c:pt>
                <c:pt idx="1238">
                  <c:v>90798.726365182039</c:v>
                </c:pt>
                <c:pt idx="1239">
                  <c:v>90479.911950647802</c:v>
                </c:pt>
                <c:pt idx="1240">
                  <c:v>90038.981118878422</c:v>
                </c:pt>
                <c:pt idx="1241">
                  <c:v>89872.727771267135</c:v>
                </c:pt>
                <c:pt idx="1242">
                  <c:v>89806.247489073517</c:v>
                </c:pt>
                <c:pt idx="1243">
                  <c:v>90031.976907455493</c:v>
                </c:pt>
                <c:pt idx="1244">
                  <c:v>90479.303596181082</c:v>
                </c:pt>
                <c:pt idx="1245">
                  <c:v>91055.6411617103</c:v>
                </c:pt>
                <c:pt idx="1246">
                  <c:v>91611.688026743475</c:v>
                </c:pt>
                <c:pt idx="1247">
                  <c:v>91986.71639903191</c:v>
                </c:pt>
                <c:pt idx="1248">
                  <c:v>92046.352404007863</c:v>
                </c:pt>
                <c:pt idx="1249">
                  <c:v>91784.68842173634</c:v>
                </c:pt>
                <c:pt idx="1250">
                  <c:v>91369.231291058342</c:v>
                </c:pt>
                <c:pt idx="1251">
                  <c:v>91083.539309583997</c:v>
                </c:pt>
                <c:pt idx="1252">
                  <c:v>90445.014738109574</c:v>
                </c:pt>
                <c:pt idx="1253">
                  <c:v>90350.501307091326</c:v>
                </c:pt>
                <c:pt idx="1254">
                  <c:v>90567.903514223392</c:v>
                </c:pt>
                <c:pt idx="1255">
                  <c:v>91070.871706949227</c:v>
                </c:pt>
                <c:pt idx="1256">
                  <c:v>91664.914765112975</c:v>
                </c:pt>
                <c:pt idx="1257">
                  <c:v>92405.732962805487</c:v>
                </c:pt>
                <c:pt idx="1258">
                  <c:v>93001.840707406445</c:v>
                </c:pt>
                <c:pt idx="1259">
                  <c:v>93356.702667626349</c:v>
                </c:pt>
                <c:pt idx="1260">
                  <c:v>93271.169246615478</c:v>
                </c:pt>
                <c:pt idx="1261">
                  <c:v>93223.43914992435</c:v>
                </c:pt>
                <c:pt idx="1262">
                  <c:v>92860.981224934701</c:v>
                </c:pt>
                <c:pt idx="1263">
                  <c:v>92417.300679507447</c:v>
                </c:pt>
                <c:pt idx="1264">
                  <c:v>92213.629327802861</c:v>
                </c:pt>
                <c:pt idx="1265">
                  <c:v>91881.448672105733</c:v>
                </c:pt>
                <c:pt idx="1266">
                  <c:v>91924.499591335698</c:v>
                </c:pt>
                <c:pt idx="1267">
                  <c:v>91746.435454374456</c:v>
                </c:pt>
                <c:pt idx="1268">
                  <c:v>91765.6356378856</c:v>
                </c:pt>
                <c:pt idx="1269">
                  <c:v>92069.484139550099</c:v>
                </c:pt>
                <c:pt idx="1270">
                  <c:v>92363.539920873533</c:v>
                </c:pt>
                <c:pt idx="1271">
                  <c:v>92808.094642326003</c:v>
                </c:pt>
                <c:pt idx="1272">
                  <c:v>93276.706461992071</c:v>
                </c:pt>
                <c:pt idx="1273">
                  <c:v>93610.20800232781</c:v>
                </c:pt>
                <c:pt idx="1274">
                  <c:v>93524.44065597083</c:v>
                </c:pt>
                <c:pt idx="1275">
                  <c:v>93007.746216095547</c:v>
                </c:pt>
                <c:pt idx="1276">
                  <c:v>92654.812643088255</c:v>
                </c:pt>
                <c:pt idx="1277">
                  <c:v>92237.353114385289</c:v>
                </c:pt>
                <c:pt idx="1278">
                  <c:v>91712.25913830199</c:v>
                </c:pt>
                <c:pt idx="1279">
                  <c:v>91580.335326393513</c:v>
                </c:pt>
                <c:pt idx="1280">
                  <c:v>91497.344804877066</c:v>
                </c:pt>
                <c:pt idx="1281">
                  <c:v>91512.96525331719</c:v>
                </c:pt>
                <c:pt idx="1282">
                  <c:v>92099.367590830312</c:v>
                </c:pt>
                <c:pt idx="1283">
                  <c:v>92467.465075370463</c:v>
                </c:pt>
                <c:pt idx="1284">
                  <c:v>92867.993509085718</c:v>
                </c:pt>
                <c:pt idx="1285">
                  <c:v>92839.575459330663</c:v>
                </c:pt>
                <c:pt idx="1286">
                  <c:v>92913.020352432344</c:v>
                </c:pt>
                <c:pt idx="1287">
                  <c:v>92605.474054702776</c:v>
                </c:pt>
                <c:pt idx="1288">
                  <c:v>92183.725911028901</c:v>
                </c:pt>
                <c:pt idx="1289">
                  <c:v>91590.921428751579</c:v>
                </c:pt>
                <c:pt idx="1290">
                  <c:v>90991.456252669144</c:v>
                </c:pt>
                <c:pt idx="1291">
                  <c:v>90364.879976449505</c:v>
                </c:pt>
                <c:pt idx="1292">
                  <c:v>90172.064334946481</c:v>
                </c:pt>
                <c:pt idx="1293">
                  <c:v>90249.115305500251</c:v>
                </c:pt>
                <c:pt idx="1294">
                  <c:v>90525.391427845301</c:v>
                </c:pt>
                <c:pt idx="1295">
                  <c:v>91034.620940404173</c:v>
                </c:pt>
                <c:pt idx="1296">
                  <c:v>91345.755889544685</c:v>
                </c:pt>
                <c:pt idx="1297">
                  <c:v>91824.528229382544</c:v>
                </c:pt>
                <c:pt idx="1298">
                  <c:v>92181.512225548591</c:v>
                </c:pt>
                <c:pt idx="1299">
                  <c:v>91782.475118622402</c:v>
                </c:pt>
                <c:pt idx="1300">
                  <c:v>91220.969209079791</c:v>
                </c:pt>
                <c:pt idx="1301">
                  <c:v>90682.575077509056</c:v>
                </c:pt>
                <c:pt idx="1302">
                  <c:v>90258.94037396097</c:v>
                </c:pt>
                <c:pt idx="1303">
                  <c:v>89794.709893188643</c:v>
                </c:pt>
                <c:pt idx="1304">
                  <c:v>89372.051782002411</c:v>
                </c:pt>
                <c:pt idx="1305">
                  <c:v>89026.859256605341</c:v>
                </c:pt>
                <c:pt idx="1306">
                  <c:v>89044.419214875568</c:v>
                </c:pt>
                <c:pt idx="1307">
                  <c:v>89443.424373814036</c:v>
                </c:pt>
                <c:pt idx="1308">
                  <c:v>90199.953599512271</c:v>
                </c:pt>
                <c:pt idx="1309">
                  <c:v>90822.584080555622</c:v>
                </c:pt>
                <c:pt idx="1310">
                  <c:v>91105.555637022961</c:v>
                </c:pt>
                <c:pt idx="1311">
                  <c:v>91199.578866173339</c:v>
                </c:pt>
                <c:pt idx="1312">
                  <c:v>90770.222752840898</c:v>
                </c:pt>
                <c:pt idx="1313">
                  <c:v>90262.516486010805</c:v>
                </c:pt>
                <c:pt idx="1314">
                  <c:v>89274.882361334559</c:v>
                </c:pt>
                <c:pt idx="1315">
                  <c:v>88299.859286302817</c:v>
                </c:pt>
                <c:pt idx="1316">
                  <c:v>87692.619078168646</c:v>
                </c:pt>
                <c:pt idx="1317">
                  <c:v>87484.505873910239</c:v>
                </c:pt>
                <c:pt idx="1318">
                  <c:v>87641.418172211037</c:v>
                </c:pt>
                <c:pt idx="1319">
                  <c:v>88028.577990727485</c:v>
                </c:pt>
                <c:pt idx="1320">
                  <c:v>88690.659991161345</c:v>
                </c:pt>
                <c:pt idx="1321">
                  <c:v>89354.379356260426</c:v>
                </c:pt>
                <c:pt idx="1322">
                  <c:v>89698.853741022744</c:v>
                </c:pt>
                <c:pt idx="1323">
                  <c:v>89894.34754763302</c:v>
                </c:pt>
                <c:pt idx="1324">
                  <c:v>89730.682580213746</c:v>
                </c:pt>
                <c:pt idx="1325">
                  <c:v>89356.093153182592</c:v>
                </c:pt>
                <c:pt idx="1326">
                  <c:v>88523.504672680254</c:v>
                </c:pt>
                <c:pt idx="1327">
                  <c:v>87550.198058218637</c:v>
                </c:pt>
                <c:pt idx="1328">
                  <c:v>86786.865833970791</c:v>
                </c:pt>
                <c:pt idx="1329">
                  <c:v>86452.636586144057</c:v>
                </c:pt>
                <c:pt idx="1330">
                  <c:v>86387.356800637703</c:v>
                </c:pt>
                <c:pt idx="1331">
                  <c:v>86593.418785593851</c:v>
                </c:pt>
                <c:pt idx="1332">
                  <c:v>87106.017670283094</c:v>
                </c:pt>
                <c:pt idx="1333">
                  <c:v>87929.480889149374</c:v>
                </c:pt>
                <c:pt idx="1334">
                  <c:v>88603.829455600266</c:v>
                </c:pt>
                <c:pt idx="1335">
                  <c:v>89309.397141858266</c:v>
                </c:pt>
                <c:pt idx="1336">
                  <c:v>89510.891733530952</c:v>
                </c:pt>
                <c:pt idx="1337">
                  <c:v>89134.358012721059</c:v>
                </c:pt>
                <c:pt idx="1338">
                  <c:v>88556.426522349007</c:v>
                </c:pt>
                <c:pt idx="1339">
                  <c:v>87356.938005143282</c:v>
                </c:pt>
                <c:pt idx="1340">
                  <c:v>86274.823810094167</c:v>
                </c:pt>
                <c:pt idx="1341">
                  <c:v>85205.152117972393</c:v>
                </c:pt>
                <c:pt idx="1342">
                  <c:v>84665.693097493393</c:v>
                </c:pt>
                <c:pt idx="1343">
                  <c:v>84753.131953260396</c:v>
                </c:pt>
                <c:pt idx="1344">
                  <c:v>84957.972506752471</c:v>
                </c:pt>
                <c:pt idx="1345">
                  <c:v>85486.199872398487</c:v>
                </c:pt>
                <c:pt idx="1346">
                  <c:v>86233.810197495142</c:v>
                </c:pt>
                <c:pt idx="1347">
                  <c:v>86838.419645320959</c:v>
                </c:pt>
                <c:pt idx="1348">
                  <c:v>87429.514905507211</c:v>
                </c:pt>
                <c:pt idx="1349">
                  <c:v>88033.73555088717</c:v>
                </c:pt>
                <c:pt idx="1350">
                  <c:v>88060.389226958374</c:v>
                </c:pt>
                <c:pt idx="1351">
                  <c:v>87940.292996229458</c:v>
                </c:pt>
                <c:pt idx="1352">
                  <c:v>87516.550656453546</c:v>
                </c:pt>
                <c:pt idx="1353">
                  <c:v>86626.558070253654</c:v>
                </c:pt>
                <c:pt idx="1354">
                  <c:v>85710.097090770694</c:v>
                </c:pt>
                <c:pt idx="1355">
                  <c:v>84766.745714963385</c:v>
                </c:pt>
                <c:pt idx="1356">
                  <c:v>84335.082971475204</c:v>
                </c:pt>
                <c:pt idx="1357">
                  <c:v>83675.120305951335</c:v>
                </c:pt>
                <c:pt idx="1358">
                  <c:v>83550.438087392322</c:v>
                </c:pt>
                <c:pt idx="1359">
                  <c:v>83662.855833426918</c:v>
                </c:pt>
                <c:pt idx="1360">
                  <c:v>84187.444048293997</c:v>
                </c:pt>
                <c:pt idx="1361">
                  <c:v>85296.770100077687</c:v>
                </c:pt>
                <c:pt idx="1362">
                  <c:v>86404.05398806835</c:v>
                </c:pt>
                <c:pt idx="1363">
                  <c:v>86998.850181648828</c:v>
                </c:pt>
                <c:pt idx="1364">
                  <c:v>87281.563831717067</c:v>
                </c:pt>
                <c:pt idx="1365">
                  <c:v>87206.928228736811</c:v>
                </c:pt>
                <c:pt idx="1366">
                  <c:v>86829.581780811786</c:v>
                </c:pt>
                <c:pt idx="1367">
                  <c:v>86198.963856875838</c:v>
                </c:pt>
                <c:pt idx="1368">
                  <c:v>85393.212910924965</c:v>
                </c:pt>
                <c:pt idx="1369">
                  <c:v>84231.971914901485</c:v>
                </c:pt>
                <c:pt idx="1370">
                  <c:v>83400.42903858397</c:v>
                </c:pt>
                <c:pt idx="1371">
                  <c:v>82850.171729539899</c:v>
                </c:pt>
                <c:pt idx="1372">
                  <c:v>82747.616209233252</c:v>
                </c:pt>
                <c:pt idx="1373">
                  <c:v>82906.175354198684</c:v>
                </c:pt>
                <c:pt idx="1374">
                  <c:v>83370.884554714648</c:v>
                </c:pt>
                <c:pt idx="1375">
                  <c:v>84136.075393786014</c:v>
                </c:pt>
                <c:pt idx="1376">
                  <c:v>84793.127211388375</c:v>
                </c:pt>
                <c:pt idx="1377">
                  <c:v>85577.110803513147</c:v>
                </c:pt>
                <c:pt idx="1378">
                  <c:v>86140.556320370815</c:v>
                </c:pt>
                <c:pt idx="1379">
                  <c:v>86395.327991728263</c:v>
                </c:pt>
                <c:pt idx="1380">
                  <c:v>86366.738588000153</c:v>
                </c:pt>
                <c:pt idx="1381">
                  <c:v>85790.838289488136</c:v>
                </c:pt>
                <c:pt idx="1382">
                  <c:v>85148.331981886149</c:v>
                </c:pt>
                <c:pt idx="1383">
                  <c:v>84214.057658761682</c:v>
                </c:pt>
                <c:pt idx="1384">
                  <c:v>83603.759417388734</c:v>
                </c:pt>
                <c:pt idx="1385">
                  <c:v>83037.543327396896</c:v>
                </c:pt>
                <c:pt idx="1386">
                  <c:v>82702.27675427268</c:v>
                </c:pt>
                <c:pt idx="1387">
                  <c:v>82578.302065210941</c:v>
                </c:pt>
                <c:pt idx="1388">
                  <c:v>83032.984719744709</c:v>
                </c:pt>
                <c:pt idx="1389">
                  <c:v>83400.300343527677</c:v>
                </c:pt>
                <c:pt idx="1390">
                  <c:v>84275.617853931806</c:v>
                </c:pt>
                <c:pt idx="1391">
                  <c:v>85031.328791487438</c:v>
                </c:pt>
                <c:pt idx="1392">
                  <c:v>85585.557962015911</c:v>
                </c:pt>
                <c:pt idx="1393">
                  <c:v>85556.002235891254</c:v>
                </c:pt>
                <c:pt idx="1394">
                  <c:v>85755.004114863637</c:v>
                </c:pt>
                <c:pt idx="1395">
                  <c:v>85398.365469151744</c:v>
                </c:pt>
                <c:pt idx="1396">
                  <c:v>84801.479576402184</c:v>
                </c:pt>
                <c:pt idx="1397">
                  <c:v>84127.008303370967</c:v>
                </c:pt>
                <c:pt idx="1398">
                  <c:v>82818.559018244152</c:v>
                </c:pt>
                <c:pt idx="1399">
                  <c:v>82012.753568783912</c:v>
                </c:pt>
                <c:pt idx="1400">
                  <c:v>81728.874528455694</c:v>
                </c:pt>
                <c:pt idx="1401">
                  <c:v>82055.117304958389</c:v>
                </c:pt>
                <c:pt idx="1402">
                  <c:v>82744.932934602242</c:v>
                </c:pt>
                <c:pt idx="1403">
                  <c:v>83832.763131451429</c:v>
                </c:pt>
                <c:pt idx="1404">
                  <c:v>84529.436614882463</c:v>
                </c:pt>
                <c:pt idx="1405">
                  <c:v>85416.270694499501</c:v>
                </c:pt>
                <c:pt idx="1406">
                  <c:v>86303.412222107741</c:v>
                </c:pt>
                <c:pt idx="1407">
                  <c:v>86250.138251180062</c:v>
                </c:pt>
                <c:pt idx="1408">
                  <c:v>85618.463509308</c:v>
                </c:pt>
                <c:pt idx="1409">
                  <c:v>84858.622352720748</c:v>
                </c:pt>
                <c:pt idx="1410">
                  <c:v>83441.244186114942</c:v>
                </c:pt>
                <c:pt idx="1411">
                  <c:v>82557.591449434054</c:v>
                </c:pt>
                <c:pt idx="1412">
                  <c:v>81680.641636060987</c:v>
                </c:pt>
                <c:pt idx="1413">
                  <c:v>81277.588104658877</c:v>
                </c:pt>
                <c:pt idx="1414">
                  <c:v>81211.851669553798</c:v>
                </c:pt>
                <c:pt idx="1415">
                  <c:v>81605.209441224826</c:v>
                </c:pt>
                <c:pt idx="1416">
                  <c:v>82144.532893639524</c:v>
                </c:pt>
                <c:pt idx="1417">
                  <c:v>83033.003101204798</c:v>
                </c:pt>
                <c:pt idx="1418">
                  <c:v>84244.092631731241</c:v>
                </c:pt>
                <c:pt idx="1419">
                  <c:v>85497.351922057656</c:v>
                </c:pt>
                <c:pt idx="1420">
                  <c:v>86490.928910249961</c:v>
                </c:pt>
                <c:pt idx="1421">
                  <c:v>86912.051198512607</c:v>
                </c:pt>
                <c:pt idx="1422">
                  <c:v>86590.215342853568</c:v>
                </c:pt>
                <c:pt idx="1423">
                  <c:v>85887.410892238404</c:v>
                </c:pt>
                <c:pt idx="1424">
                  <c:v>84870.507347531369</c:v>
                </c:pt>
                <c:pt idx="1425">
                  <c:v>83306.042706193024</c:v>
                </c:pt>
                <c:pt idx="1426">
                  <c:v>81877.163752408291</c:v>
                </c:pt>
                <c:pt idx="1427">
                  <c:v>80877.337087351611</c:v>
                </c:pt>
                <c:pt idx="1428">
                  <c:v>80307.494474501349</c:v>
                </c:pt>
                <c:pt idx="1429">
                  <c:v>80511.072053269032</c:v>
                </c:pt>
                <c:pt idx="1430">
                  <c:v>80868.286754848741</c:v>
                </c:pt>
                <c:pt idx="1431">
                  <c:v>81945.021578100728</c:v>
                </c:pt>
                <c:pt idx="1432">
                  <c:v>82929.444837832838</c:v>
                </c:pt>
                <c:pt idx="1433">
                  <c:v>84193.936487742059</c:v>
                </c:pt>
                <c:pt idx="1434">
                  <c:v>85552.19277528151</c:v>
                </c:pt>
                <c:pt idx="1435">
                  <c:v>86647.436026964206</c:v>
                </c:pt>
                <c:pt idx="1436">
                  <c:v>87141.612171045213</c:v>
                </c:pt>
                <c:pt idx="1437">
                  <c:v>87372.922813915924</c:v>
                </c:pt>
                <c:pt idx="1438">
                  <c:v>87074.585133943227</c:v>
                </c:pt>
                <c:pt idx="1439">
                  <c:v>86640.789675933222</c:v>
                </c:pt>
                <c:pt idx="1440">
                  <c:v>85734.51978612665</c:v>
                </c:pt>
                <c:pt idx="1441">
                  <c:v>84734.863886186911</c:v>
                </c:pt>
                <c:pt idx="1442">
                  <c:v>83536.721867547254</c:v>
                </c:pt>
                <c:pt idx="1443">
                  <c:v>82614.560005550913</c:v>
                </c:pt>
                <c:pt idx="1444">
                  <c:v>81931.923736695331</c:v>
                </c:pt>
                <c:pt idx="1445">
                  <c:v>81280.030321691112</c:v>
                </c:pt>
                <c:pt idx="1446">
                  <c:v>80967.164121310605</c:v>
                </c:pt>
                <c:pt idx="1447">
                  <c:v>81385.324708964923</c:v>
                </c:pt>
                <c:pt idx="1448">
                  <c:v>82180.800184009538</c:v>
                </c:pt>
                <c:pt idx="1449">
                  <c:v>83192.671254951478</c:v>
                </c:pt>
                <c:pt idx="1450">
                  <c:v>84918.103140214647</c:v>
                </c:pt>
                <c:pt idx="1451">
                  <c:v>86561.384528625538</c:v>
                </c:pt>
                <c:pt idx="1452">
                  <c:v>87566.036597548227</c:v>
                </c:pt>
                <c:pt idx="1453">
                  <c:v>87812.355324003802</c:v>
                </c:pt>
                <c:pt idx="1454">
                  <c:v>87379.79188917407</c:v>
                </c:pt>
                <c:pt idx="1455">
                  <c:v>86553.283971982033</c:v>
                </c:pt>
                <c:pt idx="1456">
                  <c:v>85324.740140020891</c:v>
                </c:pt>
                <c:pt idx="1457">
                  <c:v>83587.082557439688</c:v>
                </c:pt>
                <c:pt idx="1458">
                  <c:v>81907.308156454135</c:v>
                </c:pt>
                <c:pt idx="1459">
                  <c:v>80860.815223208891</c:v>
                </c:pt>
                <c:pt idx="1460">
                  <c:v>80341.149865858286</c:v>
                </c:pt>
                <c:pt idx="1461">
                  <c:v>80245.96624686585</c:v>
                </c:pt>
                <c:pt idx="1462">
                  <c:v>81158.603523758313</c:v>
                </c:pt>
                <c:pt idx="1463">
                  <c:v>82347.503624839766</c:v>
                </c:pt>
                <c:pt idx="1464">
                  <c:v>83824.432927848335</c:v>
                </c:pt>
                <c:pt idx="1465">
                  <c:v>85043.711458598162</c:v>
                </c:pt>
                <c:pt idx="1466">
                  <c:v>86659.826636009588</c:v>
                </c:pt>
                <c:pt idx="1467">
                  <c:v>87379.405157960544</c:v>
                </c:pt>
                <c:pt idx="1468">
                  <c:v>87382.848909164328</c:v>
                </c:pt>
                <c:pt idx="1469">
                  <c:v>87287.327777491068</c:v>
                </c:pt>
                <c:pt idx="1470">
                  <c:v>86925.823958511421</c:v>
                </c:pt>
                <c:pt idx="1471">
                  <c:v>85649.124218217621</c:v>
                </c:pt>
                <c:pt idx="1472">
                  <c:v>84398.118159002348</c:v>
                </c:pt>
                <c:pt idx="1473">
                  <c:v>83016.698817252618</c:v>
                </c:pt>
                <c:pt idx="1474">
                  <c:v>82099.705092578908</c:v>
                </c:pt>
                <c:pt idx="1475">
                  <c:v>81572.774864262683</c:v>
                </c:pt>
                <c:pt idx="1476">
                  <c:v>81514.225315549411</c:v>
                </c:pt>
                <c:pt idx="1477">
                  <c:v>81941.108747938284</c:v>
                </c:pt>
                <c:pt idx="1478">
                  <c:v>82507.975163755182</c:v>
                </c:pt>
                <c:pt idx="1479">
                  <c:v>83275.525325518698</c:v>
                </c:pt>
                <c:pt idx="1480">
                  <c:v>84416.751322421798</c:v>
                </c:pt>
                <c:pt idx="1481">
                  <c:v>85761.758642767934</c:v>
                </c:pt>
                <c:pt idx="1482">
                  <c:v>86822.585158092887</c:v>
                </c:pt>
                <c:pt idx="1483">
                  <c:v>87502.682957171084</c:v>
                </c:pt>
                <c:pt idx="1484">
                  <c:v>87630.86500312158</c:v>
                </c:pt>
                <c:pt idx="1485">
                  <c:v>87107.748587538823</c:v>
                </c:pt>
                <c:pt idx="1486">
                  <c:v>85493.671371973469</c:v>
                </c:pt>
                <c:pt idx="1487">
                  <c:v>83440.251375077714</c:v>
                </c:pt>
                <c:pt idx="1488">
                  <c:v>81563.959237214309</c:v>
                </c:pt>
                <c:pt idx="1489">
                  <c:v>79978.084496220472</c:v>
                </c:pt>
                <c:pt idx="1490">
                  <c:v>79342.349323602131</c:v>
                </c:pt>
                <c:pt idx="1491">
                  <c:v>79021.588931551727</c:v>
                </c:pt>
                <c:pt idx="1492">
                  <c:v>79441.504978393903</c:v>
                </c:pt>
                <c:pt idx="1493">
                  <c:v>80427.640864527813</c:v>
                </c:pt>
                <c:pt idx="1494">
                  <c:v>81813.625335570687</c:v>
                </c:pt>
                <c:pt idx="1495">
                  <c:v>83610.746456604262</c:v>
                </c:pt>
                <c:pt idx="1496">
                  <c:v>85227.968878640866</c:v>
                </c:pt>
                <c:pt idx="1497">
                  <c:v>86468.59779135065</c:v>
                </c:pt>
                <c:pt idx="1498">
                  <c:v>87243.49998293331</c:v>
                </c:pt>
                <c:pt idx="1499">
                  <c:v>87534.985774762696</c:v>
                </c:pt>
                <c:pt idx="1500">
                  <c:v>87227.552725311703</c:v>
                </c:pt>
                <c:pt idx="1501">
                  <c:v>86992.479184657539</c:v>
                </c:pt>
                <c:pt idx="1502">
                  <c:v>85740.777335058287</c:v>
                </c:pt>
                <c:pt idx="1503">
                  <c:v>84193.826134497314</c:v>
                </c:pt>
                <c:pt idx="1504">
                  <c:v>82712.936110325827</c:v>
                </c:pt>
                <c:pt idx="1505">
                  <c:v>81484.106557899795</c:v>
                </c:pt>
                <c:pt idx="1506">
                  <c:v>80298.209102318026</c:v>
                </c:pt>
                <c:pt idx="1507">
                  <c:v>79365.583392873115</c:v>
                </c:pt>
                <c:pt idx="1508">
                  <c:v>79004.245854793815</c:v>
                </c:pt>
                <c:pt idx="1509">
                  <c:v>79285.136944263781</c:v>
                </c:pt>
                <c:pt idx="1510">
                  <c:v>79688.481693057212</c:v>
                </c:pt>
                <c:pt idx="1511">
                  <c:v>80964.612247670782</c:v>
                </c:pt>
                <c:pt idx="1512">
                  <c:v>82998.078653953737</c:v>
                </c:pt>
                <c:pt idx="1513">
                  <c:v>85044.079443772149</c:v>
                </c:pt>
                <c:pt idx="1514">
                  <c:v>86782.446980646317</c:v>
                </c:pt>
                <c:pt idx="1515">
                  <c:v>88247.303183577285</c:v>
                </c:pt>
                <c:pt idx="1516">
                  <c:v>89019.359913981432</c:v>
                </c:pt>
                <c:pt idx="1517">
                  <c:v>88673.231044431697</c:v>
                </c:pt>
                <c:pt idx="1518">
                  <c:v>87981.184114285788</c:v>
                </c:pt>
                <c:pt idx="1519">
                  <c:v>86232.355956375017</c:v>
                </c:pt>
                <c:pt idx="1520">
                  <c:v>84679.803028853421</c:v>
                </c:pt>
                <c:pt idx="1521">
                  <c:v>82977.105919367663</c:v>
                </c:pt>
                <c:pt idx="1522">
                  <c:v>81348.469034684706</c:v>
                </c:pt>
                <c:pt idx="1523">
                  <c:v>79893.327128803794</c:v>
                </c:pt>
                <c:pt idx="1524">
                  <c:v>78897.442605346383</c:v>
                </c:pt>
                <c:pt idx="1525">
                  <c:v>78581.925097012238</c:v>
                </c:pt>
                <c:pt idx="1526">
                  <c:v>78599.390676850322</c:v>
                </c:pt>
                <c:pt idx="1527">
                  <c:v>79528.801817377869</c:v>
                </c:pt>
                <c:pt idx="1528">
                  <c:v>80578.870298281749</c:v>
                </c:pt>
                <c:pt idx="1529">
                  <c:v>81852.677568281375</c:v>
                </c:pt>
                <c:pt idx="1530">
                  <c:v>83280.672801470428</c:v>
                </c:pt>
                <c:pt idx="1531">
                  <c:v>84579.471772072036</c:v>
                </c:pt>
                <c:pt idx="1532">
                  <c:v>85736.85716286517</c:v>
                </c:pt>
                <c:pt idx="1533">
                  <c:v>87203.852981767515</c:v>
                </c:pt>
                <c:pt idx="1534">
                  <c:v>88271.729775468077</c:v>
                </c:pt>
                <c:pt idx="1535">
                  <c:v>89034.100654162758</c:v>
                </c:pt>
                <c:pt idx="1536">
                  <c:v>89122.067509565881</c:v>
                </c:pt>
                <c:pt idx="1537">
                  <c:v>87709.324027394963</c:v>
                </c:pt>
                <c:pt idx="1538">
                  <c:v>85774.273892450583</c:v>
                </c:pt>
                <c:pt idx="1539">
                  <c:v>83667.746903404375</c:v>
                </c:pt>
                <c:pt idx="1540">
                  <c:v>81996.954703777054</c:v>
                </c:pt>
                <c:pt idx="1541">
                  <c:v>80693.293824948501</c:v>
                </c:pt>
                <c:pt idx="1542">
                  <c:v>79678.466755995876</c:v>
                </c:pt>
                <c:pt idx="1543">
                  <c:v>79388.689502063542</c:v>
                </c:pt>
                <c:pt idx="1544">
                  <c:v>79222.66460583685</c:v>
                </c:pt>
                <c:pt idx="1545">
                  <c:v>79866.304930555882</c:v>
                </c:pt>
                <c:pt idx="1546">
                  <c:v>81051.249833502676</c:v>
                </c:pt>
                <c:pt idx="1547">
                  <c:v>82991.829085141319</c:v>
                </c:pt>
                <c:pt idx="1548">
                  <c:v>84848.319621028335</c:v>
                </c:pt>
                <c:pt idx="1549">
                  <c:v>86330.528239406965</c:v>
                </c:pt>
                <c:pt idx="1550">
                  <c:v>88270.016591744759</c:v>
                </c:pt>
                <c:pt idx="1551">
                  <c:v>89491.965336974245</c:v>
                </c:pt>
                <c:pt idx="1552">
                  <c:v>90159.419324046336</c:v>
                </c:pt>
                <c:pt idx="1553">
                  <c:v>89726.277758207769</c:v>
                </c:pt>
                <c:pt idx="1554">
                  <c:v>88439.00014208442</c:v>
                </c:pt>
                <c:pt idx="1555">
                  <c:v>86744.150548849808</c:v>
                </c:pt>
                <c:pt idx="1556">
                  <c:v>85264.880974143089</c:v>
                </c:pt>
                <c:pt idx="1557">
                  <c:v>83157.63354378716</c:v>
                </c:pt>
                <c:pt idx="1558">
                  <c:v>81223.731763925985</c:v>
                </c:pt>
                <c:pt idx="1559">
                  <c:v>79473.892172898079</c:v>
                </c:pt>
                <c:pt idx="1560">
                  <c:v>78728.914821231854</c:v>
                </c:pt>
                <c:pt idx="1561">
                  <c:v>78428.978905413896</c:v>
                </c:pt>
                <c:pt idx="1562">
                  <c:v>78327.080288032856</c:v>
                </c:pt>
                <c:pt idx="1563">
                  <c:v>79093.347017271182</c:v>
                </c:pt>
                <c:pt idx="1564">
                  <c:v>80131.468080153427</c:v>
                </c:pt>
                <c:pt idx="1565">
                  <c:v>80806.955208604792</c:v>
                </c:pt>
                <c:pt idx="1566">
                  <c:v>81760.22850997503</c:v>
                </c:pt>
                <c:pt idx="1567">
                  <c:v>82950.28836843335</c:v>
                </c:pt>
                <c:pt idx="1568">
                  <c:v>84196.033200485574</c:v>
                </c:pt>
                <c:pt idx="1569">
                  <c:v>84970.483571820718</c:v>
                </c:pt>
                <c:pt idx="1570">
                  <c:v>85709.489747211424</c:v>
                </c:pt>
                <c:pt idx="1571">
                  <c:v>86709.168697788642</c:v>
                </c:pt>
                <c:pt idx="1572">
                  <c:v>87169.362565263655</c:v>
                </c:pt>
                <c:pt idx="1573">
                  <c:v>86840.131984832085</c:v>
                </c:pt>
                <c:pt idx="1574">
                  <c:v>85839.667085596055</c:v>
                </c:pt>
                <c:pt idx="1575">
                  <c:v>84438.953138650177</c:v>
                </c:pt>
                <c:pt idx="1576">
                  <c:v>82862.669928867748</c:v>
                </c:pt>
                <c:pt idx="1577">
                  <c:v>80997.272882159756</c:v>
                </c:pt>
                <c:pt idx="1578">
                  <c:v>79164.118980848056</c:v>
                </c:pt>
                <c:pt idx="1579">
                  <c:v>78189.188954609228</c:v>
                </c:pt>
                <c:pt idx="1580">
                  <c:v>77777.276426232129</c:v>
                </c:pt>
                <c:pt idx="1581">
                  <c:v>78327.703271274455</c:v>
                </c:pt>
                <c:pt idx="1582">
                  <c:v>78967.103858669157</c:v>
                </c:pt>
                <c:pt idx="1583">
                  <c:v>80364.033780974627</c:v>
                </c:pt>
                <c:pt idx="1584">
                  <c:v>82308.292968066249</c:v>
                </c:pt>
                <c:pt idx="1585">
                  <c:v>84250.346139330461</c:v>
                </c:pt>
                <c:pt idx="1586">
                  <c:v>86164.983139177872</c:v>
                </c:pt>
                <c:pt idx="1587">
                  <c:v>87795.778719450958</c:v>
                </c:pt>
                <c:pt idx="1588">
                  <c:v>89243.316331916387</c:v>
                </c:pt>
                <c:pt idx="1589">
                  <c:v>89009.649490486685</c:v>
                </c:pt>
                <c:pt idx="1590">
                  <c:v>88047.992567108202</c:v>
                </c:pt>
                <c:pt idx="1591">
                  <c:v>85675.257895225077</c:v>
                </c:pt>
                <c:pt idx="1592">
                  <c:v>82978.59477352121</c:v>
                </c:pt>
                <c:pt idx="1593">
                  <c:v>80494.187219862361</c:v>
                </c:pt>
                <c:pt idx="1594">
                  <c:v>78954.876200951403</c:v>
                </c:pt>
                <c:pt idx="1595">
                  <c:v>78266.011150799124</c:v>
                </c:pt>
                <c:pt idx="1596">
                  <c:v>78155.717033786146</c:v>
                </c:pt>
                <c:pt idx="1597">
                  <c:v>78709.357962326147</c:v>
                </c:pt>
                <c:pt idx="1598">
                  <c:v>78985.418064963684</c:v>
                </c:pt>
                <c:pt idx="1599">
                  <c:v>79553.744818093561</c:v>
                </c:pt>
                <c:pt idx="1600">
                  <c:v>80914.420153389379</c:v>
                </c:pt>
                <c:pt idx="1601">
                  <c:v>81729.003102429735</c:v>
                </c:pt>
                <c:pt idx="1602">
                  <c:v>82913.288506415178</c:v>
                </c:pt>
                <c:pt idx="1603">
                  <c:v>84052.339637901285</c:v>
                </c:pt>
                <c:pt idx="1604">
                  <c:v>85555.394930180206</c:v>
                </c:pt>
                <c:pt idx="1605">
                  <c:v>86785.742708079604</c:v>
                </c:pt>
                <c:pt idx="1606">
                  <c:v>87346.514779033489</c:v>
                </c:pt>
                <c:pt idx="1607">
                  <c:v>87514.469576511794</c:v>
                </c:pt>
                <c:pt idx="1608">
                  <c:v>87090.18166800373</c:v>
                </c:pt>
                <c:pt idx="1609">
                  <c:v>86227.569852050263</c:v>
                </c:pt>
                <c:pt idx="1610">
                  <c:v>85039.534830959296</c:v>
                </c:pt>
                <c:pt idx="1611">
                  <c:v>83435.838887694903</c:v>
                </c:pt>
                <c:pt idx="1612">
                  <c:v>81759.971357125789</c:v>
                </c:pt>
                <c:pt idx="1613">
                  <c:v>80055.508079789419</c:v>
                </c:pt>
                <c:pt idx="1614">
                  <c:v>78082.437471959885</c:v>
                </c:pt>
                <c:pt idx="1615">
                  <c:v>76238.185554933923</c:v>
                </c:pt>
                <c:pt idx="1616">
                  <c:v>75312.88897599699</c:v>
                </c:pt>
                <c:pt idx="1617">
                  <c:v>75417.179830368928</c:v>
                </c:pt>
                <c:pt idx="1618">
                  <c:v>76042.981540876572</c:v>
                </c:pt>
                <c:pt idx="1619">
                  <c:v>76761.391265026308</c:v>
                </c:pt>
                <c:pt idx="1620">
                  <c:v>77918.307506767233</c:v>
                </c:pt>
                <c:pt idx="1621">
                  <c:v>79209.114351248572</c:v>
                </c:pt>
                <c:pt idx="1622">
                  <c:v>80696.469323679354</c:v>
                </c:pt>
                <c:pt idx="1623">
                  <c:v>82274.613670831168</c:v>
                </c:pt>
                <c:pt idx="1624">
                  <c:v>83106.162742851273</c:v>
                </c:pt>
                <c:pt idx="1625">
                  <c:v>83031.7715437773</c:v>
                </c:pt>
                <c:pt idx="1626">
                  <c:v>82439.010843276075</c:v>
                </c:pt>
                <c:pt idx="1627">
                  <c:v>81383.488332107867</c:v>
                </c:pt>
                <c:pt idx="1628">
                  <c:v>79578.559895665545</c:v>
                </c:pt>
                <c:pt idx="1629">
                  <c:v>77500.648345263326</c:v>
                </c:pt>
                <c:pt idx="1630">
                  <c:v>75898.293364888203</c:v>
                </c:pt>
                <c:pt idx="1631">
                  <c:v>73628.793713489082</c:v>
                </c:pt>
                <c:pt idx="1632">
                  <c:v>71616.252487213584</c:v>
                </c:pt>
                <c:pt idx="1633">
                  <c:v>69667.945135035523</c:v>
                </c:pt>
                <c:pt idx="1634">
                  <c:v>68538.918514646008</c:v>
                </c:pt>
                <c:pt idx="1635">
                  <c:v>67997.801545819733</c:v>
                </c:pt>
                <c:pt idx="1636">
                  <c:v>67760.759991208892</c:v>
                </c:pt>
                <c:pt idx="1637">
                  <c:v>67576.46224580743</c:v>
                </c:pt>
                <c:pt idx="1638">
                  <c:v>67977.503260064201</c:v>
                </c:pt>
                <c:pt idx="1639">
                  <c:v>68275.975153962921</c:v>
                </c:pt>
                <c:pt idx="1640">
                  <c:v>69067.797512718258</c:v>
                </c:pt>
                <c:pt idx="1641">
                  <c:v>69552.471410097161</c:v>
                </c:pt>
                <c:pt idx="1642">
                  <c:v>69317.414758330298</c:v>
                </c:pt>
                <c:pt idx="1643">
                  <c:v>69095.127790405997</c:v>
                </c:pt>
                <c:pt idx="1644">
                  <c:v>68237.069384254602</c:v>
                </c:pt>
                <c:pt idx="1645">
                  <c:v>66389.779841438882</c:v>
                </c:pt>
                <c:pt idx="1646">
                  <c:v>64363.528727561214</c:v>
                </c:pt>
                <c:pt idx="1647">
                  <c:v>62388.407732841668</c:v>
                </c:pt>
                <c:pt idx="1648">
                  <c:v>59966.379303234353</c:v>
                </c:pt>
                <c:pt idx="1649">
                  <c:v>58004.915038645006</c:v>
                </c:pt>
                <c:pt idx="1650">
                  <c:v>56441.601281656353</c:v>
                </c:pt>
                <c:pt idx="1651">
                  <c:v>55141.810193722747</c:v>
                </c:pt>
                <c:pt idx="1652">
                  <c:v>54350.484450401986</c:v>
                </c:pt>
                <c:pt idx="1653">
                  <c:v>54045.108613189746</c:v>
                </c:pt>
                <c:pt idx="1654">
                  <c:v>54121.325784447959</c:v>
                </c:pt>
                <c:pt idx="1655">
                  <c:v>54678.557058143102</c:v>
                </c:pt>
                <c:pt idx="1656">
                  <c:v>55179.38216502827</c:v>
                </c:pt>
                <c:pt idx="1657">
                  <c:v>55716.783163939828</c:v>
                </c:pt>
                <c:pt idx="1658">
                  <c:v>56665.37562524707</c:v>
                </c:pt>
                <c:pt idx="1659">
                  <c:v>57389.632963805656</c:v>
                </c:pt>
                <c:pt idx="1660">
                  <c:v>58176.611960401075</c:v>
                </c:pt>
                <c:pt idx="1661">
                  <c:v>59138.415596611077</c:v>
                </c:pt>
                <c:pt idx="1662">
                  <c:v>60255.997573783199</c:v>
                </c:pt>
                <c:pt idx="1663">
                  <c:v>61176.522413235223</c:v>
                </c:pt>
                <c:pt idx="1664">
                  <c:v>61700.766325135271</c:v>
                </c:pt>
                <c:pt idx="1665">
                  <c:v>61856.02524886567</c:v>
                </c:pt>
                <c:pt idx="1666">
                  <c:v>61656.427684276663</c:v>
                </c:pt>
                <c:pt idx="1667">
                  <c:v>61246.962041410428</c:v>
                </c:pt>
                <c:pt idx="1668">
                  <c:v>60227.282198337227</c:v>
                </c:pt>
                <c:pt idx="1669">
                  <c:v>59207.48983493619</c:v>
                </c:pt>
                <c:pt idx="1670">
                  <c:v>58110.849754610805</c:v>
                </c:pt>
                <c:pt idx="1671">
                  <c:v>57446.625784967255</c:v>
                </c:pt>
                <c:pt idx="1672">
                  <c:v>56779.957866631026</c:v>
                </c:pt>
                <c:pt idx="1673">
                  <c:v>56554.847092011682</c:v>
                </c:pt>
                <c:pt idx="1674">
                  <c:v>56880.974814365931</c:v>
                </c:pt>
                <c:pt idx="1675">
                  <c:v>57838.014832571585</c:v>
                </c:pt>
                <c:pt idx="1676">
                  <c:v>59440.530167216384</c:v>
                </c:pt>
                <c:pt idx="1677">
                  <c:v>61243.835250384276</c:v>
                </c:pt>
                <c:pt idx="1678">
                  <c:v>63163.835012577074</c:v>
                </c:pt>
                <c:pt idx="1679">
                  <c:v>65240.940926920601</c:v>
                </c:pt>
                <c:pt idx="1680">
                  <c:v>66671.381220975192</c:v>
                </c:pt>
                <c:pt idx="1681">
                  <c:v>67725.6291387315</c:v>
                </c:pt>
                <c:pt idx="1682">
                  <c:v>68125.166692413681</c:v>
                </c:pt>
                <c:pt idx="1683">
                  <c:v>68062.433203221008</c:v>
                </c:pt>
                <c:pt idx="1684">
                  <c:v>67483.849103223969</c:v>
                </c:pt>
                <c:pt idx="1685">
                  <c:v>66406.655766949028</c:v>
                </c:pt>
                <c:pt idx="1686">
                  <c:v>65104.172747381803</c:v>
                </c:pt>
                <c:pt idx="1687">
                  <c:v>63811.039054168534</c:v>
                </c:pt>
                <c:pt idx="1688">
                  <c:v>62625.526151195219</c:v>
                </c:pt>
                <c:pt idx="1689">
                  <c:v>61567.614096763406</c:v>
                </c:pt>
                <c:pt idx="1690">
                  <c:v>61049.064316293508</c:v>
                </c:pt>
                <c:pt idx="1691">
                  <c:v>60614.310123820433</c:v>
                </c:pt>
                <c:pt idx="1692">
                  <c:v>60531.126116302308</c:v>
                </c:pt>
                <c:pt idx="1693">
                  <c:v>60461.468756152179</c:v>
                </c:pt>
                <c:pt idx="1694">
                  <c:v>61060.921681763655</c:v>
                </c:pt>
                <c:pt idx="1695">
                  <c:v>61777.978355708321</c:v>
                </c:pt>
                <c:pt idx="1696">
                  <c:v>62800.756121202459</c:v>
                </c:pt>
                <c:pt idx="1697">
                  <c:v>64044.493257014146</c:v>
                </c:pt>
                <c:pt idx="1698">
                  <c:v>65207.473614447503</c:v>
                </c:pt>
                <c:pt idx="1699">
                  <c:v>66685.02419656454</c:v>
                </c:pt>
                <c:pt idx="1700">
                  <c:v>67786.995883579351</c:v>
                </c:pt>
                <c:pt idx="1701">
                  <c:v>68914.648482593344</c:v>
                </c:pt>
                <c:pt idx="1702">
                  <c:v>69480.079190265853</c:v>
                </c:pt>
                <c:pt idx="1703">
                  <c:v>69505.371270669333</c:v>
                </c:pt>
                <c:pt idx="1704">
                  <c:v>68971.49540518377</c:v>
                </c:pt>
                <c:pt idx="1705">
                  <c:v>67706.297853038879</c:v>
                </c:pt>
                <c:pt idx="1706">
                  <c:v>66262.453150231071</c:v>
                </c:pt>
                <c:pt idx="1707">
                  <c:v>64618.785064308271</c:v>
                </c:pt>
                <c:pt idx="1708">
                  <c:v>62920.683267058659</c:v>
                </c:pt>
                <c:pt idx="1709">
                  <c:v>61449.457265831807</c:v>
                </c:pt>
                <c:pt idx="1710">
                  <c:v>60293.795786436785</c:v>
                </c:pt>
                <c:pt idx="1711">
                  <c:v>59829.197781651143</c:v>
                </c:pt>
                <c:pt idx="1712">
                  <c:v>59570.937382408905</c:v>
                </c:pt>
                <c:pt idx="1713">
                  <c:v>59563.298470209367</c:v>
                </c:pt>
                <c:pt idx="1714">
                  <c:v>59734.133743900966</c:v>
                </c:pt>
                <c:pt idx="1715">
                  <c:v>59727.210661031117</c:v>
                </c:pt>
                <c:pt idx="1716">
                  <c:v>59781.359403916773</c:v>
                </c:pt>
                <c:pt idx="1717">
                  <c:v>60256.7154716144</c:v>
                </c:pt>
                <c:pt idx="1718">
                  <c:v>60649.50393817055</c:v>
                </c:pt>
                <c:pt idx="1719">
                  <c:v>61397.080633651662</c:v>
                </c:pt>
                <c:pt idx="1720">
                  <c:v>62089.726791301742</c:v>
                </c:pt>
                <c:pt idx="1721">
                  <c:v>63176.084646632524</c:v>
                </c:pt>
                <c:pt idx="1722">
                  <c:v>64289.074969549773</c:v>
                </c:pt>
                <c:pt idx="1723">
                  <c:v>65271.050072806887</c:v>
                </c:pt>
                <c:pt idx="1724">
                  <c:v>65590.327889410561</c:v>
                </c:pt>
                <c:pt idx="1725">
                  <c:v>65415.199673525654</c:v>
                </c:pt>
                <c:pt idx="1726">
                  <c:v>64738.267457624584</c:v>
                </c:pt>
                <c:pt idx="1727">
                  <c:v>63386.646064529668</c:v>
                </c:pt>
                <c:pt idx="1728">
                  <c:v>62061.196113560523</c:v>
                </c:pt>
                <c:pt idx="1729">
                  <c:v>60488.164029885316</c:v>
                </c:pt>
                <c:pt idx="1730">
                  <c:v>59146.193762785311</c:v>
                </c:pt>
                <c:pt idx="1731">
                  <c:v>58093.685181641617</c:v>
                </c:pt>
                <c:pt idx="1732">
                  <c:v>57144.916350829342</c:v>
                </c:pt>
                <c:pt idx="1733">
                  <c:v>56677.631719827419</c:v>
                </c:pt>
                <c:pt idx="1734">
                  <c:v>56389.931565870742</c:v>
                </c:pt>
                <c:pt idx="1735">
                  <c:v>56368.750279000815</c:v>
                </c:pt>
                <c:pt idx="1736">
                  <c:v>56694.443960156765</c:v>
                </c:pt>
                <c:pt idx="1737">
                  <c:v>57379.493786883642</c:v>
                </c:pt>
                <c:pt idx="1738">
                  <c:v>58133.527609731704</c:v>
                </c:pt>
                <c:pt idx="1739">
                  <c:v>58989.336980274617</c:v>
                </c:pt>
                <c:pt idx="1740">
                  <c:v>59687.628297954987</c:v>
                </c:pt>
                <c:pt idx="1741">
                  <c:v>60510.641184435663</c:v>
                </c:pt>
                <c:pt idx="1742">
                  <c:v>61234.508861475733</c:v>
                </c:pt>
                <c:pt idx="1743">
                  <c:v>61967.534275381142</c:v>
                </c:pt>
                <c:pt idx="1744">
                  <c:v>62178.599483057558</c:v>
                </c:pt>
                <c:pt idx="1745">
                  <c:v>62207.620215400893</c:v>
                </c:pt>
                <c:pt idx="1746">
                  <c:v>62204.759475577834</c:v>
                </c:pt>
                <c:pt idx="1747">
                  <c:v>62094.404050530757</c:v>
                </c:pt>
                <c:pt idx="1748">
                  <c:v>61497.738890848617</c:v>
                </c:pt>
                <c:pt idx="1749">
                  <c:v>60941.889043856376</c:v>
                </c:pt>
                <c:pt idx="1750">
                  <c:v>60285.30628594914</c:v>
                </c:pt>
                <c:pt idx="1751">
                  <c:v>59288.149833852091</c:v>
                </c:pt>
                <c:pt idx="1752">
                  <c:v>58143.90916580693</c:v>
                </c:pt>
                <c:pt idx="1753">
                  <c:v>56807.2435008377</c:v>
                </c:pt>
                <c:pt idx="1754">
                  <c:v>55586.047328510344</c:v>
                </c:pt>
                <c:pt idx="1755">
                  <c:v>54451.316731168976</c:v>
                </c:pt>
                <c:pt idx="1756">
                  <c:v>53494.924237540479</c:v>
                </c:pt>
                <c:pt idx="1757">
                  <c:v>53101.780569904848</c:v>
                </c:pt>
                <c:pt idx="1758">
                  <c:v>52879.597324785122</c:v>
                </c:pt>
                <c:pt idx="1759">
                  <c:v>52936.515387175183</c:v>
                </c:pt>
                <c:pt idx="1760">
                  <c:v>53320.930653249823</c:v>
                </c:pt>
                <c:pt idx="1761">
                  <c:v>53544.28780130214</c:v>
                </c:pt>
                <c:pt idx="1762">
                  <c:v>54211.31778435233</c:v>
                </c:pt>
                <c:pt idx="1763">
                  <c:v>54801.532414247027</c:v>
                </c:pt>
                <c:pt idx="1764">
                  <c:v>55720.940942452311</c:v>
                </c:pt>
                <c:pt idx="1765">
                  <c:v>56572.353411066331</c:v>
                </c:pt>
                <c:pt idx="1766">
                  <c:v>57213.333537683575</c:v>
                </c:pt>
                <c:pt idx="1767">
                  <c:v>57574.074248647368</c:v>
                </c:pt>
                <c:pt idx="1768">
                  <c:v>57891.443394327463</c:v>
                </c:pt>
                <c:pt idx="1769">
                  <c:v>57363.060370802108</c:v>
                </c:pt>
                <c:pt idx="1770">
                  <c:v>56903.027638005304</c:v>
                </c:pt>
                <c:pt idx="1771">
                  <c:v>56144.345602989757</c:v>
                </c:pt>
                <c:pt idx="1772">
                  <c:v>55176.404160208302</c:v>
                </c:pt>
                <c:pt idx="1773">
                  <c:v>54164.779976430815</c:v>
                </c:pt>
                <c:pt idx="1774">
                  <c:v>53164.975661370234</c:v>
                </c:pt>
                <c:pt idx="1775">
                  <c:v>52097.17182910307</c:v>
                </c:pt>
                <c:pt idx="1776">
                  <c:v>51149.299823285975</c:v>
                </c:pt>
                <c:pt idx="1777">
                  <c:v>50360.314932345398</c:v>
                </c:pt>
                <c:pt idx="1778">
                  <c:v>49925.616778456228</c:v>
                </c:pt>
                <c:pt idx="1779">
                  <c:v>49370.534987144594</c:v>
                </c:pt>
                <c:pt idx="1780">
                  <c:v>48907.129247093791</c:v>
                </c:pt>
                <c:pt idx="1781">
                  <c:v>48867.503059851137</c:v>
                </c:pt>
                <c:pt idx="1782">
                  <c:v>49024.02066359984</c:v>
                </c:pt>
                <c:pt idx="1783">
                  <c:v>49215.840877597904</c:v>
                </c:pt>
                <c:pt idx="1784">
                  <c:v>49494.808231941133</c:v>
                </c:pt>
                <c:pt idx="1785">
                  <c:v>49928.203023235168</c:v>
                </c:pt>
                <c:pt idx="1786">
                  <c:v>50509.085377128584</c:v>
                </c:pt>
                <c:pt idx="1787">
                  <c:v>51205.614040833665</c:v>
                </c:pt>
                <c:pt idx="1788">
                  <c:v>51707.900965477333</c:v>
                </c:pt>
                <c:pt idx="1789">
                  <c:v>52120.495114413505</c:v>
                </c:pt>
                <c:pt idx="1790">
                  <c:v>52045.660542945901</c:v>
                </c:pt>
                <c:pt idx="1791">
                  <c:v>51958.987076706486</c:v>
                </c:pt>
                <c:pt idx="1792">
                  <c:v>51182.654952912293</c:v>
                </c:pt>
                <c:pt idx="1793">
                  <c:v>50343.530625336782</c:v>
                </c:pt>
                <c:pt idx="1794">
                  <c:v>49245.573730273405</c:v>
                </c:pt>
                <c:pt idx="1795">
                  <c:v>48093.680402226819</c:v>
                </c:pt>
                <c:pt idx="1796">
                  <c:v>46896.338453395467</c:v>
                </c:pt>
                <c:pt idx="1797">
                  <c:v>45764.794127680369</c:v>
                </c:pt>
                <c:pt idx="1798">
                  <c:v>44887.618269026178</c:v>
                </c:pt>
                <c:pt idx="1799">
                  <c:v>44181.397705840376</c:v>
                </c:pt>
                <c:pt idx="1800">
                  <c:v>43618.855394561593</c:v>
                </c:pt>
                <c:pt idx="1801">
                  <c:v>43172.834799188298</c:v>
                </c:pt>
                <c:pt idx="1802">
                  <c:v>42970.866101758453</c:v>
                </c:pt>
                <c:pt idx="1803">
                  <c:v>42954.843781943433</c:v>
                </c:pt>
                <c:pt idx="1804">
                  <c:v>42979.886495258332</c:v>
                </c:pt>
                <c:pt idx="1805">
                  <c:v>43033.010890108984</c:v>
                </c:pt>
                <c:pt idx="1806">
                  <c:v>42969.707849509883</c:v>
                </c:pt>
                <c:pt idx="1807">
                  <c:v>43109.062805804708</c:v>
                </c:pt>
                <c:pt idx="1808">
                  <c:v>43278.045739851485</c:v>
                </c:pt>
                <c:pt idx="1809">
                  <c:v>43472.041479581429</c:v>
                </c:pt>
                <c:pt idx="1810">
                  <c:v>43509.02750649114</c:v>
                </c:pt>
                <c:pt idx="1811">
                  <c:v>43653.056027284038</c:v>
                </c:pt>
                <c:pt idx="1812">
                  <c:v>43675.769528052719</c:v>
                </c:pt>
                <c:pt idx="1813">
                  <c:v>43666.880786397895</c:v>
                </c:pt>
                <c:pt idx="1814">
                  <c:v>43780.598289434551</c:v>
                </c:pt>
                <c:pt idx="1815">
                  <c:v>43498.946603397148</c:v>
                </c:pt>
                <c:pt idx="1816">
                  <c:v>43233.224277706322</c:v>
                </c:pt>
                <c:pt idx="1817">
                  <c:v>42649.682420769655</c:v>
                </c:pt>
                <c:pt idx="1818">
                  <c:v>41801.556385550255</c:v>
                </c:pt>
                <c:pt idx="1819">
                  <c:v>40915.180544347684</c:v>
                </c:pt>
                <c:pt idx="1820">
                  <c:v>39829.145827154287</c:v>
                </c:pt>
                <c:pt idx="1821">
                  <c:v>39092.771202492899</c:v>
                </c:pt>
                <c:pt idx="1822">
                  <c:v>38448.202893172689</c:v>
                </c:pt>
                <c:pt idx="1823">
                  <c:v>38006.869711697946</c:v>
                </c:pt>
                <c:pt idx="1824">
                  <c:v>37747.508057841638</c:v>
                </c:pt>
                <c:pt idx="1825">
                  <c:v>37853.622093977989</c:v>
                </c:pt>
                <c:pt idx="1826">
                  <c:v>38039.983363414452</c:v>
                </c:pt>
                <c:pt idx="1827">
                  <c:v>38415.085235341052</c:v>
                </c:pt>
                <c:pt idx="1828">
                  <c:v>38548.594820514387</c:v>
                </c:pt>
                <c:pt idx="1829">
                  <c:v>39286.704414809588</c:v>
                </c:pt>
                <c:pt idx="1830">
                  <c:v>39541.22853052109</c:v>
                </c:pt>
                <c:pt idx="1831">
                  <c:v>39831.242014516291</c:v>
                </c:pt>
                <c:pt idx="1832">
                  <c:v>40353.400794453548</c:v>
                </c:pt>
                <c:pt idx="1833">
                  <c:v>40683.422538576036</c:v>
                </c:pt>
                <c:pt idx="1834">
                  <c:v>41017.824825098454</c:v>
                </c:pt>
                <c:pt idx="1835">
                  <c:v>41225.628520912207</c:v>
                </c:pt>
                <c:pt idx="1836">
                  <c:v>41509.985279361688</c:v>
                </c:pt>
                <c:pt idx="1837">
                  <c:v>41758.704482284025</c:v>
                </c:pt>
                <c:pt idx="1838">
                  <c:v>41925.83505354396</c:v>
                </c:pt>
                <c:pt idx="1839">
                  <c:v>41930.391022518583</c:v>
                </c:pt>
                <c:pt idx="1840">
                  <c:v>41934.719221042251</c:v>
                </c:pt>
                <c:pt idx="1841">
                  <c:v>41640.516524365703</c:v>
                </c:pt>
                <c:pt idx="1842">
                  <c:v>41113.151394064065</c:v>
                </c:pt>
                <c:pt idx="1843">
                  <c:v>40543.283631438906</c:v>
                </c:pt>
                <c:pt idx="1844">
                  <c:v>39886.461498817705</c:v>
                </c:pt>
                <c:pt idx="1845">
                  <c:v>39334.633896197847</c:v>
                </c:pt>
                <c:pt idx="1846">
                  <c:v>38745.397816391989</c:v>
                </c:pt>
                <c:pt idx="1847">
                  <c:v>38473.408333126448</c:v>
                </c:pt>
                <c:pt idx="1848">
                  <c:v>38157.384532670221</c:v>
                </c:pt>
                <c:pt idx="1849">
                  <c:v>37861.510844176235</c:v>
                </c:pt>
                <c:pt idx="1850">
                  <c:v>37639.566779351837</c:v>
                </c:pt>
                <c:pt idx="1851">
                  <c:v>37505.884836249912</c:v>
                </c:pt>
                <c:pt idx="1852">
                  <c:v>37544.646156706869</c:v>
                </c:pt>
                <c:pt idx="1853">
                  <c:v>37784.316824681475</c:v>
                </c:pt>
                <c:pt idx="1854">
                  <c:v>38134.160393551225</c:v>
                </c:pt>
                <c:pt idx="1855">
                  <c:v>38328.272901265082</c:v>
                </c:pt>
                <c:pt idx="1856">
                  <c:v>38602.867804301575</c:v>
                </c:pt>
                <c:pt idx="1857">
                  <c:v>38745.868668092553</c:v>
                </c:pt>
                <c:pt idx="1858">
                  <c:v>38816.796848912432</c:v>
                </c:pt>
                <c:pt idx="1859">
                  <c:v>38681.225723851821</c:v>
                </c:pt>
                <c:pt idx="1860">
                  <c:v>38503.513237884865</c:v>
                </c:pt>
                <c:pt idx="1861">
                  <c:v>38251.021515039087</c:v>
                </c:pt>
                <c:pt idx="1862">
                  <c:v>37787.329180311572</c:v>
                </c:pt>
                <c:pt idx="1863">
                  <c:v>37308.791365219469</c:v>
                </c:pt>
                <c:pt idx="1864">
                  <c:v>36705.095994542207</c:v>
                </c:pt>
                <c:pt idx="1865">
                  <c:v>36101.56430117898</c:v>
                </c:pt>
                <c:pt idx="1866">
                  <c:v>35335.459146993366</c:v>
                </c:pt>
                <c:pt idx="1867">
                  <c:v>34560.179371997547</c:v>
                </c:pt>
                <c:pt idx="1868">
                  <c:v>33855.830119562575</c:v>
                </c:pt>
                <c:pt idx="1869">
                  <c:v>33227.677585620404</c:v>
                </c:pt>
                <c:pt idx="1870">
                  <c:v>32584.687059776174</c:v>
                </c:pt>
                <c:pt idx="1871">
                  <c:v>32110.59732287754</c:v>
                </c:pt>
                <c:pt idx="1872">
                  <c:v>31680.781321382387</c:v>
                </c:pt>
                <c:pt idx="1873">
                  <c:v>31340.048605272583</c:v>
                </c:pt>
                <c:pt idx="1874">
                  <c:v>30992.643233674746</c:v>
                </c:pt>
                <c:pt idx="1875">
                  <c:v>30788.451941614014</c:v>
                </c:pt>
                <c:pt idx="1876">
                  <c:v>30584.457526948645</c:v>
                </c:pt>
                <c:pt idx="1877">
                  <c:v>30600.622926910735</c:v>
                </c:pt>
                <c:pt idx="1878">
                  <c:v>30592.14463058388</c:v>
                </c:pt>
                <c:pt idx="1879">
                  <c:v>30644.426698191681</c:v>
                </c:pt>
                <c:pt idx="1880">
                  <c:v>30720.330631098928</c:v>
                </c:pt>
                <c:pt idx="1881">
                  <c:v>30780.091140273151</c:v>
                </c:pt>
                <c:pt idx="1882">
                  <c:v>30734.556271482819</c:v>
                </c:pt>
                <c:pt idx="1883">
                  <c:v>30689.369216577492</c:v>
                </c:pt>
                <c:pt idx="1884">
                  <c:v>30521.19352797425</c:v>
                </c:pt>
                <c:pt idx="1885">
                  <c:v>30252.880732916303</c:v>
                </c:pt>
                <c:pt idx="1886">
                  <c:v>29813.326662868298</c:v>
                </c:pt>
                <c:pt idx="1887">
                  <c:v>29443.901839312141</c:v>
                </c:pt>
                <c:pt idx="1888">
                  <c:v>28994.017625223416</c:v>
                </c:pt>
                <c:pt idx="1889">
                  <c:v>28485.256119115351</c:v>
                </c:pt>
                <c:pt idx="1890">
                  <c:v>28015.196213243686</c:v>
                </c:pt>
                <c:pt idx="1891">
                  <c:v>27463.001455840422</c:v>
                </c:pt>
                <c:pt idx="1892">
                  <c:v>26926.326073456279</c:v>
                </c:pt>
                <c:pt idx="1893">
                  <c:v>26400.534220450314</c:v>
                </c:pt>
                <c:pt idx="1894">
                  <c:v>25940.502361488307</c:v>
                </c:pt>
                <c:pt idx="1895">
                  <c:v>25537.848411476123</c:v>
                </c:pt>
                <c:pt idx="1896">
                  <c:v>25076.862215746049</c:v>
                </c:pt>
                <c:pt idx="1897">
                  <c:v>24752.233949576432</c:v>
                </c:pt>
                <c:pt idx="1898">
                  <c:v>24415.08778900827</c:v>
                </c:pt>
                <c:pt idx="1899">
                  <c:v>24249.321916897759</c:v>
                </c:pt>
                <c:pt idx="1900">
                  <c:v>23969.439651626297</c:v>
                </c:pt>
                <c:pt idx="1901">
                  <c:v>23859.388737258811</c:v>
                </c:pt>
                <c:pt idx="1902">
                  <c:v>23761.143158188883</c:v>
                </c:pt>
                <c:pt idx="1903">
                  <c:v>23643.207600991038</c:v>
                </c:pt>
                <c:pt idx="1904">
                  <c:v>23463.527225222075</c:v>
                </c:pt>
                <c:pt idx="1905">
                  <c:v>23473.589919642112</c:v>
                </c:pt>
                <c:pt idx="1906">
                  <c:v>23307.994994814246</c:v>
                </c:pt>
                <c:pt idx="1907">
                  <c:v>23151.96466670787</c:v>
                </c:pt>
                <c:pt idx="1908">
                  <c:v>23001.031536310984</c:v>
                </c:pt>
                <c:pt idx="1909">
                  <c:v>22921.1307223689</c:v>
                </c:pt>
                <c:pt idx="1910">
                  <c:v>22811.631526545902</c:v>
                </c:pt>
                <c:pt idx="1911">
                  <c:v>22682.616727605524</c:v>
                </c:pt>
                <c:pt idx="1912">
                  <c:v>22522.462349768964</c:v>
                </c:pt>
                <c:pt idx="1913">
                  <c:v>22255.878983279163</c:v>
                </c:pt>
                <c:pt idx="1914">
                  <c:v>21982.790181252069</c:v>
                </c:pt>
                <c:pt idx="1915">
                  <c:v>21693.022242209536</c:v>
                </c:pt>
                <c:pt idx="1916">
                  <c:v>21251.172106739989</c:v>
                </c:pt>
                <c:pt idx="1917">
                  <c:v>20971.358345515429</c:v>
                </c:pt>
                <c:pt idx="1918">
                  <c:v>20640.574253202831</c:v>
                </c:pt>
                <c:pt idx="1919">
                  <c:v>20331.814377431856</c:v>
                </c:pt>
                <c:pt idx="1920">
                  <c:v>19936.301104955848</c:v>
                </c:pt>
                <c:pt idx="1921">
                  <c:v>19642.743119761693</c:v>
                </c:pt>
                <c:pt idx="1922">
                  <c:v>19300.35941429748</c:v>
                </c:pt>
                <c:pt idx="1923">
                  <c:v>19023.729472673956</c:v>
                </c:pt>
                <c:pt idx="1924">
                  <c:v>18655.997572402917</c:v>
                </c:pt>
                <c:pt idx="1925">
                  <c:v>18337.927262352208</c:v>
                </c:pt>
                <c:pt idx="1926">
                  <c:v>18018.117059899214</c:v>
                </c:pt>
                <c:pt idx="1927">
                  <c:v>17753.679158563998</c:v>
                </c:pt>
                <c:pt idx="1928">
                  <c:v>17618.375658417786</c:v>
                </c:pt>
                <c:pt idx="1929">
                  <c:v>17318.615822355812</c:v>
                </c:pt>
                <c:pt idx="1930">
                  <c:v>17142.000722873396</c:v>
                </c:pt>
                <c:pt idx="1931">
                  <c:v>16978.825099083475</c:v>
                </c:pt>
                <c:pt idx="1932">
                  <c:v>16844.919601928279</c:v>
                </c:pt>
                <c:pt idx="1933">
                  <c:v>16763.152543697222</c:v>
                </c:pt>
                <c:pt idx="1934">
                  <c:v>16604.881019008681</c:v>
                </c:pt>
                <c:pt idx="1935">
                  <c:v>16486.796257597634</c:v>
                </c:pt>
                <c:pt idx="1936">
                  <c:v>16437.70632366565</c:v>
                </c:pt>
                <c:pt idx="1937">
                  <c:v>16330.833834506979</c:v>
                </c:pt>
                <c:pt idx="1938">
                  <c:v>16218.830250887368</c:v>
                </c:pt>
                <c:pt idx="1939">
                  <c:v>16123.154770352343</c:v>
                </c:pt>
                <c:pt idx="1940">
                  <c:v>15999.333526190696</c:v>
                </c:pt>
                <c:pt idx="1941">
                  <c:v>15868.629057464977</c:v>
                </c:pt>
                <c:pt idx="1942">
                  <c:v>15697.83804991318</c:v>
                </c:pt>
                <c:pt idx="1943">
                  <c:v>15557.454362321183</c:v>
                </c:pt>
                <c:pt idx="1944">
                  <c:v>15334.133674567283</c:v>
                </c:pt>
                <c:pt idx="1945">
                  <c:v>15124.287305237558</c:v>
                </c:pt>
                <c:pt idx="1946">
                  <c:v>14848.657118442623</c:v>
                </c:pt>
                <c:pt idx="1947">
                  <c:v>14616.285384809222</c:v>
                </c:pt>
                <c:pt idx="1948">
                  <c:v>14364.577502903481</c:v>
                </c:pt>
                <c:pt idx="1949">
                  <c:v>14151.854767914483</c:v>
                </c:pt>
                <c:pt idx="1950">
                  <c:v>13880.007465684028</c:v>
                </c:pt>
                <c:pt idx="1951">
                  <c:v>13693.039967762024</c:v>
                </c:pt>
                <c:pt idx="1952">
                  <c:v>13491.390557095907</c:v>
                </c:pt>
                <c:pt idx="1953">
                  <c:v>13269.087595257597</c:v>
                </c:pt>
                <c:pt idx="1954">
                  <c:v>13116.850536364396</c:v>
                </c:pt>
                <c:pt idx="1955">
                  <c:v>12980.803027424829</c:v>
                </c:pt>
                <c:pt idx="1956">
                  <c:v>12843.204882552371</c:v>
                </c:pt>
                <c:pt idx="1957">
                  <c:v>12752.14010588257</c:v>
                </c:pt>
                <c:pt idx="1958">
                  <c:v>12597.211985283502</c:v>
                </c:pt>
                <c:pt idx="1959">
                  <c:v>12559.385051809722</c:v>
                </c:pt>
                <c:pt idx="1960">
                  <c:v>12449.534541201085</c:v>
                </c:pt>
                <c:pt idx="1961">
                  <c:v>12398.260467181422</c:v>
                </c:pt>
                <c:pt idx="1962">
                  <c:v>12373.225207384932</c:v>
                </c:pt>
                <c:pt idx="1963">
                  <c:v>12261.174633615234</c:v>
                </c:pt>
                <c:pt idx="1964">
                  <c:v>12220.789909431791</c:v>
                </c:pt>
                <c:pt idx="1965">
                  <c:v>12183.527165972464</c:v>
                </c:pt>
                <c:pt idx="1966">
                  <c:v>12087.414214175129</c:v>
                </c:pt>
                <c:pt idx="1967">
                  <c:v>12039.911500524466</c:v>
                </c:pt>
                <c:pt idx="1968">
                  <c:v>11966.16703672175</c:v>
                </c:pt>
                <c:pt idx="1969">
                  <c:v>11803.245671676505</c:v>
                </c:pt>
                <c:pt idx="1970">
                  <c:v>11717.03990331479</c:v>
                </c:pt>
                <c:pt idx="1971">
                  <c:v>11540.92843520297</c:v>
                </c:pt>
                <c:pt idx="1972">
                  <c:v>11423.407472563647</c:v>
                </c:pt>
                <c:pt idx="1973">
                  <c:v>11195.968993902228</c:v>
                </c:pt>
                <c:pt idx="1974">
                  <c:v>10979.340485455121</c:v>
                </c:pt>
                <c:pt idx="1975">
                  <c:v>10770.881682779474</c:v>
                </c:pt>
                <c:pt idx="1976">
                  <c:v>10594.218683819994</c:v>
                </c:pt>
                <c:pt idx="1977">
                  <c:v>10401.131632389506</c:v>
                </c:pt>
                <c:pt idx="1978">
                  <c:v>10290.39366848174</c:v>
                </c:pt>
                <c:pt idx="1979">
                  <c:v>10106.009838413704</c:v>
                </c:pt>
                <c:pt idx="1980">
                  <c:v>9986.5146610920201</c:v>
                </c:pt>
                <c:pt idx="1981">
                  <c:v>9854.1360442073455</c:v>
                </c:pt>
                <c:pt idx="1982">
                  <c:v>9743.7539161362438</c:v>
                </c:pt>
                <c:pt idx="1983">
                  <c:v>9619.5224898622728</c:v>
                </c:pt>
                <c:pt idx="1984">
                  <c:v>9577.203625595439</c:v>
                </c:pt>
                <c:pt idx="1985">
                  <c:v>9458.4132739309043</c:v>
                </c:pt>
                <c:pt idx="1986">
                  <c:v>9367.1568586892517</c:v>
                </c:pt>
                <c:pt idx="1987">
                  <c:v>9290.89138815765</c:v>
                </c:pt>
                <c:pt idx="1988">
                  <c:v>9256.2566002164058</c:v>
                </c:pt>
                <c:pt idx="1989">
                  <c:v>9188.6540376472713</c:v>
                </c:pt>
                <c:pt idx="1990">
                  <c:v>9153.1220508270562</c:v>
                </c:pt>
                <c:pt idx="1991">
                  <c:v>9122.6023756358354</c:v>
                </c:pt>
                <c:pt idx="1992">
                  <c:v>9062.2138265602243</c:v>
                </c:pt>
                <c:pt idx="1993">
                  <c:v>8877.3136787223157</c:v>
                </c:pt>
                <c:pt idx="1994">
                  <c:v>8941.0261851341111</c:v>
                </c:pt>
                <c:pt idx="1995">
                  <c:v>8866.6590545495001</c:v>
                </c:pt>
                <c:pt idx="1996">
                  <c:v>8806.2783608631617</c:v>
                </c:pt>
                <c:pt idx="1997">
                  <c:v>8689.9835130861738</c:v>
                </c:pt>
                <c:pt idx="1998">
                  <c:v>8550.2583698195012</c:v>
                </c:pt>
                <c:pt idx="1999">
                  <c:v>8430.6484911815132</c:v>
                </c:pt>
                <c:pt idx="2000">
                  <c:v>8298.2627322751596</c:v>
                </c:pt>
                <c:pt idx="2001">
                  <c:v>8113.9769422846193</c:v>
                </c:pt>
                <c:pt idx="2002">
                  <c:v>7947.5606793545485</c:v>
                </c:pt>
                <c:pt idx="2003">
                  <c:v>7810.65800964353</c:v>
                </c:pt>
                <c:pt idx="2004">
                  <c:v>7667.7886844235645</c:v>
                </c:pt>
                <c:pt idx="2005">
                  <c:v>7498.720897790271</c:v>
                </c:pt>
                <c:pt idx="2006">
                  <c:v>7322.824571391332</c:v>
                </c:pt>
                <c:pt idx="2007">
                  <c:v>7244.8456545000799</c:v>
                </c:pt>
                <c:pt idx="2008">
                  <c:v>7108.3079238564906</c:v>
                </c:pt>
                <c:pt idx="2009">
                  <c:v>7037.7702614322689</c:v>
                </c:pt>
                <c:pt idx="2010">
                  <c:v>6939.1862211045836</c:v>
                </c:pt>
                <c:pt idx="2011">
                  <c:v>6836.8119750590804</c:v>
                </c:pt>
                <c:pt idx="2012">
                  <c:v>6793.2280575033874</c:v>
                </c:pt>
                <c:pt idx="2013">
                  <c:v>6712.948401425042</c:v>
                </c:pt>
                <c:pt idx="2014">
                  <c:v>6672.7925348808403</c:v>
                </c:pt>
                <c:pt idx="2015">
                  <c:v>6563.5552212694083</c:v>
                </c:pt>
                <c:pt idx="2016">
                  <c:v>6530.5200881948685</c:v>
                </c:pt>
                <c:pt idx="2017">
                  <c:v>6473.9650441529629</c:v>
                </c:pt>
                <c:pt idx="2018">
                  <c:v>6429.1539906928465</c:v>
                </c:pt>
                <c:pt idx="2019">
                  <c:v>6352.5403985863268</c:v>
                </c:pt>
                <c:pt idx="2020">
                  <c:v>6322.7169867091534</c:v>
                </c:pt>
                <c:pt idx="2021">
                  <c:v>6239.2024179778427</c:v>
                </c:pt>
                <c:pt idx="2022">
                  <c:v>6161.47739032543</c:v>
                </c:pt>
                <c:pt idx="2023">
                  <c:v>6033.7400337849813</c:v>
                </c:pt>
                <c:pt idx="2024">
                  <c:v>5838.5968174125064</c:v>
                </c:pt>
                <c:pt idx="2025">
                  <c:v>5720.7288481200667</c:v>
                </c:pt>
                <c:pt idx="2026">
                  <c:v>5570.8314427522992</c:v>
                </c:pt>
                <c:pt idx="2027">
                  <c:v>5437.5512308670877</c:v>
                </c:pt>
                <c:pt idx="2028">
                  <c:v>5321.3527958662653</c:v>
                </c:pt>
                <c:pt idx="2029">
                  <c:v>5201.1812729803087</c:v>
                </c:pt>
                <c:pt idx="2030">
                  <c:v>5083.9880749148833</c:v>
                </c:pt>
                <c:pt idx="2031">
                  <c:v>5037.9892429166803</c:v>
                </c:pt>
                <c:pt idx="2032">
                  <c:v>4972.4670245552006</c:v>
                </c:pt>
                <c:pt idx="2033">
                  <c:v>4821.3211805102646</c:v>
                </c:pt>
                <c:pt idx="2034">
                  <c:v>4924.9054514622803</c:v>
                </c:pt>
                <c:pt idx="2035">
                  <c:v>4750.67397766465</c:v>
                </c:pt>
                <c:pt idx="2036">
                  <c:v>4727.2717237499101</c:v>
                </c:pt>
                <c:pt idx="2037">
                  <c:v>4668.7027500878648</c:v>
                </c:pt>
                <c:pt idx="2038">
                  <c:v>4626.5154743633475</c:v>
                </c:pt>
                <c:pt idx="2039">
                  <c:v>4521.3794811720409</c:v>
                </c:pt>
                <c:pt idx="2040">
                  <c:v>4441.1790952944339</c:v>
                </c:pt>
                <c:pt idx="2041">
                  <c:v>4328.7621024260216</c:v>
                </c:pt>
                <c:pt idx="2042">
                  <c:v>4169.9558905963349</c:v>
                </c:pt>
                <c:pt idx="2043">
                  <c:v>4051.0138931810052</c:v>
                </c:pt>
                <c:pt idx="2044">
                  <c:v>3924.3636811411648</c:v>
                </c:pt>
                <c:pt idx="2045">
                  <c:v>3846.7451735258305</c:v>
                </c:pt>
                <c:pt idx="2046">
                  <c:v>3773.2059660511204</c:v>
                </c:pt>
                <c:pt idx="2047">
                  <c:v>3709.0192161473824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57280"/>
        <c:axId val="81058816"/>
      </c:scatterChart>
      <c:valAx>
        <c:axId val="81057280"/>
        <c:scaling>
          <c:orientation val="minMax"/>
          <c:max val="420"/>
          <c:min val="18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1058816"/>
        <c:crosses val="autoZero"/>
        <c:crossBetween val="midCat"/>
      </c:valAx>
      <c:valAx>
        <c:axId val="81058816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10572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50574712643681"/>
          <c:y val="8.3538083538083563E-2"/>
          <c:w val="0.30138850574712656"/>
          <c:h val="0.2521697072878175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980643941140396E-2"/>
          <c:y val="4.0226520597968725E-2"/>
          <c:w val="0.90433359460141249"/>
          <c:h val="0.86900661873787521"/>
        </c:manualLayout>
      </c:layout>
      <c:scatterChart>
        <c:scatterStyle val="lineMarker"/>
        <c:varyColors val="0"/>
        <c:ser>
          <c:idx val="3"/>
          <c:order val="0"/>
          <c:tx>
            <c:strRef>
              <c:f>front!$P$6</c:f>
              <c:strCache>
                <c:ptCount val="1"/>
                <c:pt idx="0">
                  <c:v>change [%]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front!$L$7:$L$2074</c:f>
              <c:numCache>
                <c:formatCode>General</c:formatCode>
                <c:ptCount val="2068"/>
                <c:pt idx="0">
                  <c:v>188.22</c:v>
                </c:pt>
                <c:pt idx="1">
                  <c:v>188.7</c:v>
                </c:pt>
                <c:pt idx="2">
                  <c:v>189.18</c:v>
                </c:pt>
                <c:pt idx="3">
                  <c:v>189.66</c:v>
                </c:pt>
                <c:pt idx="4">
                  <c:v>190.13</c:v>
                </c:pt>
                <c:pt idx="5">
                  <c:v>190.61</c:v>
                </c:pt>
                <c:pt idx="6">
                  <c:v>191.09</c:v>
                </c:pt>
                <c:pt idx="7">
                  <c:v>191.57</c:v>
                </c:pt>
                <c:pt idx="8">
                  <c:v>192.05</c:v>
                </c:pt>
                <c:pt idx="9">
                  <c:v>192.53</c:v>
                </c:pt>
                <c:pt idx="10">
                  <c:v>193</c:v>
                </c:pt>
                <c:pt idx="11">
                  <c:v>193.48</c:v>
                </c:pt>
                <c:pt idx="12">
                  <c:v>193.96</c:v>
                </c:pt>
                <c:pt idx="13">
                  <c:v>194.44</c:v>
                </c:pt>
                <c:pt idx="14">
                  <c:v>194.92</c:v>
                </c:pt>
                <c:pt idx="15">
                  <c:v>195.4</c:v>
                </c:pt>
                <c:pt idx="16">
                  <c:v>195.87</c:v>
                </c:pt>
                <c:pt idx="17">
                  <c:v>196.35</c:v>
                </c:pt>
                <c:pt idx="18">
                  <c:v>196.83</c:v>
                </c:pt>
                <c:pt idx="19">
                  <c:v>197.31</c:v>
                </c:pt>
                <c:pt idx="20">
                  <c:v>197.79</c:v>
                </c:pt>
                <c:pt idx="21">
                  <c:v>198.26</c:v>
                </c:pt>
                <c:pt idx="22">
                  <c:v>198.74</c:v>
                </c:pt>
                <c:pt idx="23">
                  <c:v>199.22</c:v>
                </c:pt>
                <c:pt idx="24">
                  <c:v>199.7</c:v>
                </c:pt>
                <c:pt idx="25">
                  <c:v>200.18</c:v>
                </c:pt>
                <c:pt idx="26">
                  <c:v>200.65</c:v>
                </c:pt>
                <c:pt idx="27">
                  <c:v>201.13</c:v>
                </c:pt>
                <c:pt idx="28">
                  <c:v>201.61</c:v>
                </c:pt>
                <c:pt idx="29">
                  <c:v>202.09</c:v>
                </c:pt>
                <c:pt idx="30">
                  <c:v>202.56</c:v>
                </c:pt>
                <c:pt idx="31">
                  <c:v>203.04</c:v>
                </c:pt>
                <c:pt idx="32">
                  <c:v>203.52</c:v>
                </c:pt>
                <c:pt idx="33">
                  <c:v>204</c:v>
                </c:pt>
                <c:pt idx="34">
                  <c:v>204.47</c:v>
                </c:pt>
                <c:pt idx="35">
                  <c:v>204.95</c:v>
                </c:pt>
                <c:pt idx="36">
                  <c:v>205.43</c:v>
                </c:pt>
                <c:pt idx="37">
                  <c:v>205.91</c:v>
                </c:pt>
                <c:pt idx="38">
                  <c:v>206.39</c:v>
                </c:pt>
                <c:pt idx="39">
                  <c:v>206.86</c:v>
                </c:pt>
                <c:pt idx="40">
                  <c:v>207.34</c:v>
                </c:pt>
                <c:pt idx="41">
                  <c:v>207.82</c:v>
                </c:pt>
                <c:pt idx="42">
                  <c:v>208.3</c:v>
                </c:pt>
                <c:pt idx="43">
                  <c:v>208.77</c:v>
                </c:pt>
                <c:pt idx="44">
                  <c:v>209.25</c:v>
                </c:pt>
                <c:pt idx="45">
                  <c:v>209.73</c:v>
                </c:pt>
                <c:pt idx="46">
                  <c:v>210.2</c:v>
                </c:pt>
                <c:pt idx="47">
                  <c:v>210.68</c:v>
                </c:pt>
                <c:pt idx="48">
                  <c:v>211.16</c:v>
                </c:pt>
                <c:pt idx="49">
                  <c:v>211.64</c:v>
                </c:pt>
                <c:pt idx="50">
                  <c:v>212.11</c:v>
                </c:pt>
                <c:pt idx="51">
                  <c:v>212.59</c:v>
                </c:pt>
                <c:pt idx="52">
                  <c:v>213.07</c:v>
                </c:pt>
                <c:pt idx="53">
                  <c:v>213.55</c:v>
                </c:pt>
                <c:pt idx="54">
                  <c:v>214.02</c:v>
                </c:pt>
                <c:pt idx="55">
                  <c:v>214.5</c:v>
                </c:pt>
                <c:pt idx="56">
                  <c:v>214.98</c:v>
                </c:pt>
                <c:pt idx="57">
                  <c:v>215.45</c:v>
                </c:pt>
                <c:pt idx="58">
                  <c:v>215.93</c:v>
                </c:pt>
                <c:pt idx="59">
                  <c:v>216.41</c:v>
                </c:pt>
                <c:pt idx="60">
                  <c:v>216.89</c:v>
                </c:pt>
                <c:pt idx="61">
                  <c:v>217.36</c:v>
                </c:pt>
                <c:pt idx="62">
                  <c:v>217.84</c:v>
                </c:pt>
                <c:pt idx="63">
                  <c:v>218.32</c:v>
                </c:pt>
                <c:pt idx="64">
                  <c:v>218.79</c:v>
                </c:pt>
                <c:pt idx="65">
                  <c:v>219.27</c:v>
                </c:pt>
                <c:pt idx="66">
                  <c:v>219.75</c:v>
                </c:pt>
                <c:pt idx="67">
                  <c:v>220.22</c:v>
                </c:pt>
                <c:pt idx="68">
                  <c:v>220.7</c:v>
                </c:pt>
                <c:pt idx="69">
                  <c:v>221.18</c:v>
                </c:pt>
                <c:pt idx="70">
                  <c:v>221.65</c:v>
                </c:pt>
                <c:pt idx="71">
                  <c:v>222.13</c:v>
                </c:pt>
                <c:pt idx="72">
                  <c:v>222.61</c:v>
                </c:pt>
                <c:pt idx="73">
                  <c:v>223.08</c:v>
                </c:pt>
                <c:pt idx="74">
                  <c:v>223.56</c:v>
                </c:pt>
                <c:pt idx="75">
                  <c:v>224.04</c:v>
                </c:pt>
                <c:pt idx="76">
                  <c:v>224.51</c:v>
                </c:pt>
                <c:pt idx="77">
                  <c:v>224.99</c:v>
                </c:pt>
                <c:pt idx="78">
                  <c:v>225.47</c:v>
                </c:pt>
                <c:pt idx="79">
                  <c:v>225.94</c:v>
                </c:pt>
                <c:pt idx="80">
                  <c:v>226.42</c:v>
                </c:pt>
                <c:pt idx="81">
                  <c:v>226.9</c:v>
                </c:pt>
                <c:pt idx="82">
                  <c:v>227.37</c:v>
                </c:pt>
                <c:pt idx="83">
                  <c:v>227.85</c:v>
                </c:pt>
                <c:pt idx="84">
                  <c:v>228.33</c:v>
                </c:pt>
                <c:pt idx="85">
                  <c:v>228.8</c:v>
                </c:pt>
                <c:pt idx="86">
                  <c:v>229.28</c:v>
                </c:pt>
                <c:pt idx="87">
                  <c:v>229.76</c:v>
                </c:pt>
                <c:pt idx="88">
                  <c:v>230.23</c:v>
                </c:pt>
                <c:pt idx="89">
                  <c:v>230.71</c:v>
                </c:pt>
                <c:pt idx="90">
                  <c:v>231.18</c:v>
                </c:pt>
                <c:pt idx="91">
                  <c:v>231.66</c:v>
                </c:pt>
                <c:pt idx="92">
                  <c:v>232.14</c:v>
                </c:pt>
                <c:pt idx="93">
                  <c:v>232.61</c:v>
                </c:pt>
                <c:pt idx="94">
                  <c:v>233.09</c:v>
                </c:pt>
                <c:pt idx="95">
                  <c:v>233.57</c:v>
                </c:pt>
                <c:pt idx="96">
                  <c:v>234.04</c:v>
                </c:pt>
                <c:pt idx="97">
                  <c:v>234.52</c:v>
                </c:pt>
                <c:pt idx="98">
                  <c:v>234.99</c:v>
                </c:pt>
                <c:pt idx="99">
                  <c:v>235.47</c:v>
                </c:pt>
                <c:pt idx="100">
                  <c:v>235.95</c:v>
                </c:pt>
                <c:pt idx="101">
                  <c:v>236.42</c:v>
                </c:pt>
                <c:pt idx="102">
                  <c:v>236.9</c:v>
                </c:pt>
                <c:pt idx="103">
                  <c:v>237.37</c:v>
                </c:pt>
                <c:pt idx="104">
                  <c:v>237.85</c:v>
                </c:pt>
                <c:pt idx="105">
                  <c:v>238.33</c:v>
                </c:pt>
                <c:pt idx="106">
                  <c:v>238.8</c:v>
                </c:pt>
                <c:pt idx="107">
                  <c:v>239.28</c:v>
                </c:pt>
                <c:pt idx="108">
                  <c:v>239.75</c:v>
                </c:pt>
                <c:pt idx="109">
                  <c:v>240.23</c:v>
                </c:pt>
                <c:pt idx="110">
                  <c:v>240.7</c:v>
                </c:pt>
                <c:pt idx="111">
                  <c:v>241.18</c:v>
                </c:pt>
                <c:pt idx="112">
                  <c:v>241.66</c:v>
                </c:pt>
                <c:pt idx="113">
                  <c:v>242.13</c:v>
                </c:pt>
                <c:pt idx="114">
                  <c:v>242.61</c:v>
                </c:pt>
                <c:pt idx="115">
                  <c:v>243.08</c:v>
                </c:pt>
                <c:pt idx="116">
                  <c:v>243.56</c:v>
                </c:pt>
                <c:pt idx="117">
                  <c:v>244.03</c:v>
                </c:pt>
                <c:pt idx="118">
                  <c:v>244.51</c:v>
                </c:pt>
                <c:pt idx="119">
                  <c:v>244.99</c:v>
                </c:pt>
                <c:pt idx="120">
                  <c:v>245.46</c:v>
                </c:pt>
                <c:pt idx="121">
                  <c:v>245.94</c:v>
                </c:pt>
                <c:pt idx="122">
                  <c:v>246.41</c:v>
                </c:pt>
                <c:pt idx="123">
                  <c:v>246.89</c:v>
                </c:pt>
                <c:pt idx="124">
                  <c:v>247.36</c:v>
                </c:pt>
                <c:pt idx="125">
                  <c:v>247.84</c:v>
                </c:pt>
                <c:pt idx="126">
                  <c:v>248.31</c:v>
                </c:pt>
                <c:pt idx="127">
                  <c:v>248.79</c:v>
                </c:pt>
                <c:pt idx="128">
                  <c:v>249.26</c:v>
                </c:pt>
                <c:pt idx="129">
                  <c:v>249.74</c:v>
                </c:pt>
                <c:pt idx="130">
                  <c:v>250.22</c:v>
                </c:pt>
                <c:pt idx="131">
                  <c:v>250.69</c:v>
                </c:pt>
                <c:pt idx="132">
                  <c:v>251.17</c:v>
                </c:pt>
                <c:pt idx="133">
                  <c:v>251.64</c:v>
                </c:pt>
                <c:pt idx="134">
                  <c:v>252.12</c:v>
                </c:pt>
                <c:pt idx="135">
                  <c:v>252.59</c:v>
                </c:pt>
                <c:pt idx="136">
                  <c:v>253.07</c:v>
                </c:pt>
                <c:pt idx="137">
                  <c:v>253.54</c:v>
                </c:pt>
                <c:pt idx="138">
                  <c:v>254.02</c:v>
                </c:pt>
                <c:pt idx="139">
                  <c:v>254.49</c:v>
                </c:pt>
                <c:pt idx="140">
                  <c:v>254.97</c:v>
                </c:pt>
                <c:pt idx="141">
                  <c:v>255.44</c:v>
                </c:pt>
                <c:pt idx="142">
                  <c:v>255.92</c:v>
                </c:pt>
                <c:pt idx="143">
                  <c:v>256.39</c:v>
                </c:pt>
                <c:pt idx="144">
                  <c:v>256.87</c:v>
                </c:pt>
                <c:pt idx="145">
                  <c:v>257.33999999999997</c:v>
                </c:pt>
                <c:pt idx="146">
                  <c:v>257.82</c:v>
                </c:pt>
                <c:pt idx="147">
                  <c:v>258.29000000000002</c:v>
                </c:pt>
                <c:pt idx="148">
                  <c:v>258.77</c:v>
                </c:pt>
                <c:pt idx="149">
                  <c:v>259.24</c:v>
                </c:pt>
                <c:pt idx="150">
                  <c:v>259.72000000000003</c:v>
                </c:pt>
                <c:pt idx="151">
                  <c:v>260.19</c:v>
                </c:pt>
                <c:pt idx="152">
                  <c:v>260.67</c:v>
                </c:pt>
                <c:pt idx="153">
                  <c:v>261.14</c:v>
                </c:pt>
                <c:pt idx="154">
                  <c:v>261.61</c:v>
                </c:pt>
                <c:pt idx="155">
                  <c:v>262.08999999999997</c:v>
                </c:pt>
                <c:pt idx="156">
                  <c:v>262.56</c:v>
                </c:pt>
                <c:pt idx="157">
                  <c:v>263.04000000000002</c:v>
                </c:pt>
                <c:pt idx="158">
                  <c:v>263.51</c:v>
                </c:pt>
                <c:pt idx="159">
                  <c:v>263.99</c:v>
                </c:pt>
                <c:pt idx="160">
                  <c:v>264.45999999999998</c:v>
                </c:pt>
                <c:pt idx="161">
                  <c:v>264.94</c:v>
                </c:pt>
                <c:pt idx="162">
                  <c:v>265.41000000000003</c:v>
                </c:pt>
                <c:pt idx="163">
                  <c:v>265.89</c:v>
                </c:pt>
                <c:pt idx="164">
                  <c:v>266.36</c:v>
                </c:pt>
                <c:pt idx="165">
                  <c:v>266.83</c:v>
                </c:pt>
                <c:pt idx="166">
                  <c:v>267.31</c:v>
                </c:pt>
                <c:pt idx="167">
                  <c:v>267.77999999999997</c:v>
                </c:pt>
                <c:pt idx="168">
                  <c:v>268.26</c:v>
                </c:pt>
                <c:pt idx="169">
                  <c:v>268.73</c:v>
                </c:pt>
                <c:pt idx="170">
                  <c:v>269.20999999999998</c:v>
                </c:pt>
                <c:pt idx="171">
                  <c:v>269.68</c:v>
                </c:pt>
                <c:pt idx="172">
                  <c:v>270.14999999999998</c:v>
                </c:pt>
                <c:pt idx="173">
                  <c:v>270.63</c:v>
                </c:pt>
                <c:pt idx="174">
                  <c:v>271.10000000000002</c:v>
                </c:pt>
                <c:pt idx="175">
                  <c:v>271.58</c:v>
                </c:pt>
                <c:pt idx="176">
                  <c:v>272.05</c:v>
                </c:pt>
                <c:pt idx="177">
                  <c:v>272.52999999999997</c:v>
                </c:pt>
                <c:pt idx="178">
                  <c:v>273</c:v>
                </c:pt>
                <c:pt idx="179">
                  <c:v>273.47000000000003</c:v>
                </c:pt>
                <c:pt idx="180">
                  <c:v>273.95</c:v>
                </c:pt>
                <c:pt idx="181">
                  <c:v>274.42</c:v>
                </c:pt>
                <c:pt idx="182">
                  <c:v>274.89999999999998</c:v>
                </c:pt>
                <c:pt idx="183">
                  <c:v>275.37</c:v>
                </c:pt>
                <c:pt idx="184">
                  <c:v>275.83999999999997</c:v>
                </c:pt>
                <c:pt idx="185">
                  <c:v>276.32</c:v>
                </c:pt>
                <c:pt idx="186">
                  <c:v>276.79000000000002</c:v>
                </c:pt>
                <c:pt idx="187">
                  <c:v>277.26</c:v>
                </c:pt>
                <c:pt idx="188">
                  <c:v>277.74</c:v>
                </c:pt>
                <c:pt idx="189">
                  <c:v>278.20999999999998</c:v>
                </c:pt>
                <c:pt idx="190">
                  <c:v>278.69</c:v>
                </c:pt>
                <c:pt idx="191">
                  <c:v>279.16000000000003</c:v>
                </c:pt>
                <c:pt idx="192">
                  <c:v>279.63</c:v>
                </c:pt>
                <c:pt idx="193">
                  <c:v>280.11</c:v>
                </c:pt>
                <c:pt idx="194">
                  <c:v>280.58</c:v>
                </c:pt>
                <c:pt idx="195">
                  <c:v>281.05</c:v>
                </c:pt>
                <c:pt idx="196">
                  <c:v>281.52999999999997</c:v>
                </c:pt>
                <c:pt idx="197">
                  <c:v>282</c:v>
                </c:pt>
                <c:pt idx="198">
                  <c:v>282.48</c:v>
                </c:pt>
                <c:pt idx="199">
                  <c:v>282.95</c:v>
                </c:pt>
                <c:pt idx="200">
                  <c:v>283.42</c:v>
                </c:pt>
                <c:pt idx="201">
                  <c:v>283.89999999999998</c:v>
                </c:pt>
                <c:pt idx="202">
                  <c:v>284.37</c:v>
                </c:pt>
                <c:pt idx="203">
                  <c:v>284.83999999999997</c:v>
                </c:pt>
                <c:pt idx="204">
                  <c:v>285.32</c:v>
                </c:pt>
                <c:pt idx="205">
                  <c:v>285.79000000000002</c:v>
                </c:pt>
                <c:pt idx="206">
                  <c:v>286.26</c:v>
                </c:pt>
                <c:pt idx="207">
                  <c:v>286.74</c:v>
                </c:pt>
                <c:pt idx="208">
                  <c:v>287.20999999999998</c:v>
                </c:pt>
                <c:pt idx="209">
                  <c:v>287.68</c:v>
                </c:pt>
                <c:pt idx="210">
                  <c:v>288.16000000000003</c:v>
                </c:pt>
                <c:pt idx="211">
                  <c:v>288.63</c:v>
                </c:pt>
                <c:pt idx="212">
                  <c:v>289.10000000000002</c:v>
                </c:pt>
                <c:pt idx="213">
                  <c:v>289.58</c:v>
                </c:pt>
                <c:pt idx="214">
                  <c:v>290.05</c:v>
                </c:pt>
                <c:pt idx="215">
                  <c:v>290.52</c:v>
                </c:pt>
                <c:pt idx="216">
                  <c:v>291</c:v>
                </c:pt>
                <c:pt idx="217">
                  <c:v>291.47000000000003</c:v>
                </c:pt>
                <c:pt idx="218">
                  <c:v>291.94</c:v>
                </c:pt>
                <c:pt idx="219">
                  <c:v>292.41000000000003</c:v>
                </c:pt>
                <c:pt idx="220">
                  <c:v>292.89</c:v>
                </c:pt>
                <c:pt idx="221">
                  <c:v>293.36</c:v>
                </c:pt>
                <c:pt idx="222">
                  <c:v>293.83</c:v>
                </c:pt>
                <c:pt idx="223">
                  <c:v>294.31</c:v>
                </c:pt>
                <c:pt idx="224">
                  <c:v>294.77999999999997</c:v>
                </c:pt>
                <c:pt idx="225">
                  <c:v>295.25</c:v>
                </c:pt>
                <c:pt idx="226">
                  <c:v>295.73</c:v>
                </c:pt>
                <c:pt idx="227">
                  <c:v>296.2</c:v>
                </c:pt>
                <c:pt idx="228">
                  <c:v>296.67</c:v>
                </c:pt>
                <c:pt idx="229">
                  <c:v>297.14</c:v>
                </c:pt>
                <c:pt idx="230">
                  <c:v>297.62</c:v>
                </c:pt>
                <c:pt idx="231">
                  <c:v>298.08999999999997</c:v>
                </c:pt>
                <c:pt idx="232">
                  <c:v>298.56</c:v>
                </c:pt>
                <c:pt idx="233">
                  <c:v>299.02999999999997</c:v>
                </c:pt>
                <c:pt idx="234">
                  <c:v>299.51</c:v>
                </c:pt>
                <c:pt idx="235">
                  <c:v>299.98</c:v>
                </c:pt>
                <c:pt idx="236">
                  <c:v>300.45</c:v>
                </c:pt>
                <c:pt idx="237">
                  <c:v>300.92</c:v>
                </c:pt>
                <c:pt idx="238">
                  <c:v>301.39999999999998</c:v>
                </c:pt>
                <c:pt idx="239">
                  <c:v>301.87</c:v>
                </c:pt>
                <c:pt idx="240">
                  <c:v>302.33999999999997</c:v>
                </c:pt>
                <c:pt idx="241">
                  <c:v>302.82</c:v>
                </c:pt>
                <c:pt idx="242">
                  <c:v>303.29000000000002</c:v>
                </c:pt>
                <c:pt idx="243">
                  <c:v>303.76</c:v>
                </c:pt>
                <c:pt idx="244">
                  <c:v>304.23</c:v>
                </c:pt>
                <c:pt idx="245">
                  <c:v>304.7</c:v>
                </c:pt>
                <c:pt idx="246">
                  <c:v>305.18</c:v>
                </c:pt>
                <c:pt idx="247">
                  <c:v>305.64999999999998</c:v>
                </c:pt>
                <c:pt idx="248">
                  <c:v>306.12</c:v>
                </c:pt>
                <c:pt idx="249">
                  <c:v>306.58999999999997</c:v>
                </c:pt>
                <c:pt idx="250">
                  <c:v>307.07</c:v>
                </c:pt>
                <c:pt idx="251">
                  <c:v>307.54000000000002</c:v>
                </c:pt>
                <c:pt idx="252">
                  <c:v>308.01</c:v>
                </c:pt>
                <c:pt idx="253">
                  <c:v>308.48</c:v>
                </c:pt>
                <c:pt idx="254">
                  <c:v>308.95</c:v>
                </c:pt>
                <c:pt idx="255">
                  <c:v>309.43</c:v>
                </c:pt>
                <c:pt idx="256">
                  <c:v>309.89999999999998</c:v>
                </c:pt>
                <c:pt idx="257">
                  <c:v>310.37</c:v>
                </c:pt>
                <c:pt idx="258">
                  <c:v>310.83999999999997</c:v>
                </c:pt>
                <c:pt idx="259">
                  <c:v>311.32</c:v>
                </c:pt>
                <c:pt idx="260">
                  <c:v>311.79000000000002</c:v>
                </c:pt>
                <c:pt idx="261">
                  <c:v>312.26</c:v>
                </c:pt>
                <c:pt idx="262">
                  <c:v>312.73</c:v>
                </c:pt>
                <c:pt idx="263">
                  <c:v>313.2</c:v>
                </c:pt>
                <c:pt idx="264">
                  <c:v>313.68</c:v>
                </c:pt>
                <c:pt idx="265">
                  <c:v>314.14999999999998</c:v>
                </c:pt>
                <c:pt idx="266">
                  <c:v>314.62</c:v>
                </c:pt>
                <c:pt idx="267">
                  <c:v>315.08999999999997</c:v>
                </c:pt>
                <c:pt idx="268">
                  <c:v>315.56</c:v>
                </c:pt>
                <c:pt idx="269">
                  <c:v>316.02999999999997</c:v>
                </c:pt>
                <c:pt idx="270">
                  <c:v>316.51</c:v>
                </c:pt>
                <c:pt idx="271">
                  <c:v>316.98</c:v>
                </c:pt>
                <c:pt idx="272">
                  <c:v>317.45</c:v>
                </c:pt>
                <c:pt idx="273">
                  <c:v>317.92</c:v>
                </c:pt>
                <c:pt idx="274">
                  <c:v>318.39</c:v>
                </c:pt>
                <c:pt idx="275">
                  <c:v>318.86</c:v>
                </c:pt>
                <c:pt idx="276">
                  <c:v>319.33999999999997</c:v>
                </c:pt>
                <c:pt idx="277">
                  <c:v>319.81</c:v>
                </c:pt>
                <c:pt idx="278">
                  <c:v>320.27999999999997</c:v>
                </c:pt>
                <c:pt idx="279">
                  <c:v>320.75</c:v>
                </c:pt>
                <c:pt idx="280">
                  <c:v>321.22000000000003</c:v>
                </c:pt>
                <c:pt idx="281">
                  <c:v>321.69</c:v>
                </c:pt>
                <c:pt idx="282">
                  <c:v>322.16000000000003</c:v>
                </c:pt>
                <c:pt idx="283">
                  <c:v>322.64</c:v>
                </c:pt>
                <c:pt idx="284">
                  <c:v>323.11</c:v>
                </c:pt>
                <c:pt idx="285">
                  <c:v>323.58</c:v>
                </c:pt>
                <c:pt idx="286">
                  <c:v>324.05</c:v>
                </c:pt>
                <c:pt idx="287">
                  <c:v>324.52</c:v>
                </c:pt>
                <c:pt idx="288">
                  <c:v>324.99</c:v>
                </c:pt>
                <c:pt idx="289">
                  <c:v>325.45999999999998</c:v>
                </c:pt>
                <c:pt idx="290">
                  <c:v>325.94</c:v>
                </c:pt>
                <c:pt idx="291">
                  <c:v>326.41000000000003</c:v>
                </c:pt>
                <c:pt idx="292">
                  <c:v>326.88</c:v>
                </c:pt>
                <c:pt idx="293">
                  <c:v>327.35000000000002</c:v>
                </c:pt>
                <c:pt idx="294">
                  <c:v>327.82</c:v>
                </c:pt>
                <c:pt idx="295">
                  <c:v>328.29</c:v>
                </c:pt>
                <c:pt idx="296">
                  <c:v>328.76</c:v>
                </c:pt>
                <c:pt idx="297">
                  <c:v>329.23</c:v>
                </c:pt>
                <c:pt idx="298">
                  <c:v>329.7</c:v>
                </c:pt>
                <c:pt idx="299">
                  <c:v>330.18</c:v>
                </c:pt>
                <c:pt idx="300">
                  <c:v>330.65</c:v>
                </c:pt>
                <c:pt idx="301">
                  <c:v>331.12</c:v>
                </c:pt>
                <c:pt idx="302">
                  <c:v>331.59</c:v>
                </c:pt>
                <c:pt idx="303">
                  <c:v>332.06</c:v>
                </c:pt>
                <c:pt idx="304">
                  <c:v>332.53</c:v>
                </c:pt>
                <c:pt idx="305">
                  <c:v>333</c:v>
                </c:pt>
                <c:pt idx="306">
                  <c:v>333.47</c:v>
                </c:pt>
                <c:pt idx="307">
                  <c:v>333.94</c:v>
                </c:pt>
                <c:pt idx="308">
                  <c:v>334.41</c:v>
                </c:pt>
                <c:pt idx="309">
                  <c:v>334.88</c:v>
                </c:pt>
                <c:pt idx="310">
                  <c:v>335.35</c:v>
                </c:pt>
                <c:pt idx="311">
                  <c:v>335.83</c:v>
                </c:pt>
                <c:pt idx="312">
                  <c:v>336.3</c:v>
                </c:pt>
                <c:pt idx="313">
                  <c:v>336.77</c:v>
                </c:pt>
                <c:pt idx="314">
                  <c:v>337.24</c:v>
                </c:pt>
                <c:pt idx="315">
                  <c:v>337.71</c:v>
                </c:pt>
                <c:pt idx="316">
                  <c:v>338.18</c:v>
                </c:pt>
                <c:pt idx="317">
                  <c:v>338.65</c:v>
                </c:pt>
                <c:pt idx="318">
                  <c:v>339.12</c:v>
                </c:pt>
                <c:pt idx="319">
                  <c:v>339.59</c:v>
                </c:pt>
                <c:pt idx="320">
                  <c:v>340.06</c:v>
                </c:pt>
                <c:pt idx="321">
                  <c:v>340.53</c:v>
                </c:pt>
                <c:pt idx="322">
                  <c:v>341</c:v>
                </c:pt>
                <c:pt idx="323">
                  <c:v>341.47</c:v>
                </c:pt>
                <c:pt idx="324">
                  <c:v>341.94</c:v>
                </c:pt>
                <c:pt idx="325">
                  <c:v>342.41</c:v>
                </c:pt>
                <c:pt idx="326">
                  <c:v>342.88</c:v>
                </c:pt>
                <c:pt idx="327">
                  <c:v>343.35</c:v>
                </c:pt>
                <c:pt idx="328">
                  <c:v>343.82</c:v>
                </c:pt>
                <c:pt idx="329">
                  <c:v>344.29</c:v>
                </c:pt>
                <c:pt idx="330">
                  <c:v>344.76</c:v>
                </c:pt>
                <c:pt idx="331">
                  <c:v>345.23</c:v>
                </c:pt>
                <c:pt idx="332">
                  <c:v>345.7</c:v>
                </c:pt>
                <c:pt idx="333">
                  <c:v>346.17</c:v>
                </c:pt>
                <c:pt idx="334">
                  <c:v>346.64</c:v>
                </c:pt>
                <c:pt idx="335">
                  <c:v>347.11</c:v>
                </c:pt>
                <c:pt idx="336">
                  <c:v>347.58</c:v>
                </c:pt>
                <c:pt idx="337">
                  <c:v>348.05</c:v>
                </c:pt>
                <c:pt idx="338">
                  <c:v>348.52</c:v>
                </c:pt>
                <c:pt idx="339">
                  <c:v>348.99</c:v>
                </c:pt>
                <c:pt idx="340">
                  <c:v>349.46</c:v>
                </c:pt>
                <c:pt idx="341">
                  <c:v>349.93</c:v>
                </c:pt>
                <c:pt idx="342">
                  <c:v>350.4</c:v>
                </c:pt>
                <c:pt idx="343">
                  <c:v>350.87</c:v>
                </c:pt>
                <c:pt idx="344">
                  <c:v>351.34</c:v>
                </c:pt>
                <c:pt idx="345">
                  <c:v>351.81</c:v>
                </c:pt>
                <c:pt idx="346">
                  <c:v>352.28</c:v>
                </c:pt>
                <c:pt idx="347">
                  <c:v>352.75</c:v>
                </c:pt>
                <c:pt idx="348">
                  <c:v>353.22</c:v>
                </c:pt>
                <c:pt idx="349">
                  <c:v>353.69</c:v>
                </c:pt>
                <c:pt idx="350">
                  <c:v>354.16</c:v>
                </c:pt>
                <c:pt idx="351">
                  <c:v>354.63</c:v>
                </c:pt>
                <c:pt idx="352">
                  <c:v>355.1</c:v>
                </c:pt>
                <c:pt idx="353">
                  <c:v>355.57</c:v>
                </c:pt>
                <c:pt idx="354">
                  <c:v>356.04</c:v>
                </c:pt>
                <c:pt idx="355">
                  <c:v>356.51</c:v>
                </c:pt>
                <c:pt idx="356">
                  <c:v>356.98</c:v>
                </c:pt>
                <c:pt idx="357">
                  <c:v>357.45</c:v>
                </c:pt>
                <c:pt idx="358">
                  <c:v>357.92</c:v>
                </c:pt>
                <c:pt idx="359">
                  <c:v>358.39</c:v>
                </c:pt>
                <c:pt idx="360">
                  <c:v>358.86</c:v>
                </c:pt>
                <c:pt idx="361">
                  <c:v>359.33</c:v>
                </c:pt>
                <c:pt idx="362">
                  <c:v>359.8</c:v>
                </c:pt>
                <c:pt idx="363">
                  <c:v>360.27</c:v>
                </c:pt>
                <c:pt idx="364">
                  <c:v>360.74</c:v>
                </c:pt>
                <c:pt idx="365">
                  <c:v>361.2</c:v>
                </c:pt>
                <c:pt idx="366">
                  <c:v>361.67</c:v>
                </c:pt>
                <c:pt idx="367">
                  <c:v>362.14</c:v>
                </c:pt>
                <c:pt idx="368">
                  <c:v>362.61</c:v>
                </c:pt>
                <c:pt idx="369">
                  <c:v>363.08</c:v>
                </c:pt>
                <c:pt idx="370">
                  <c:v>363.55</c:v>
                </c:pt>
                <c:pt idx="371">
                  <c:v>364.02</c:v>
                </c:pt>
                <c:pt idx="372">
                  <c:v>364.49</c:v>
                </c:pt>
                <c:pt idx="373">
                  <c:v>364.96</c:v>
                </c:pt>
                <c:pt idx="374">
                  <c:v>365.43</c:v>
                </c:pt>
                <c:pt idx="375">
                  <c:v>365.9</c:v>
                </c:pt>
                <c:pt idx="376">
                  <c:v>366.37</c:v>
                </c:pt>
                <c:pt idx="377">
                  <c:v>366.83</c:v>
                </c:pt>
                <c:pt idx="378">
                  <c:v>367.3</c:v>
                </c:pt>
                <c:pt idx="379">
                  <c:v>367.77</c:v>
                </c:pt>
                <c:pt idx="380">
                  <c:v>368.24</c:v>
                </c:pt>
                <c:pt idx="381">
                  <c:v>368.71</c:v>
                </c:pt>
                <c:pt idx="382">
                  <c:v>369.18</c:v>
                </c:pt>
                <c:pt idx="383">
                  <c:v>369.65</c:v>
                </c:pt>
                <c:pt idx="384">
                  <c:v>370.12</c:v>
                </c:pt>
                <c:pt idx="385">
                  <c:v>370.59</c:v>
                </c:pt>
                <c:pt idx="386">
                  <c:v>371.05</c:v>
                </c:pt>
                <c:pt idx="387">
                  <c:v>371.52</c:v>
                </c:pt>
                <c:pt idx="388">
                  <c:v>371.99</c:v>
                </c:pt>
                <c:pt idx="389">
                  <c:v>372.46</c:v>
                </c:pt>
                <c:pt idx="390">
                  <c:v>372.93</c:v>
                </c:pt>
                <c:pt idx="391">
                  <c:v>373.4</c:v>
                </c:pt>
                <c:pt idx="392">
                  <c:v>373.87</c:v>
                </c:pt>
                <c:pt idx="393">
                  <c:v>374.33</c:v>
                </c:pt>
                <c:pt idx="394">
                  <c:v>374.8</c:v>
                </c:pt>
                <c:pt idx="395">
                  <c:v>375.27</c:v>
                </c:pt>
                <c:pt idx="396">
                  <c:v>375.74</c:v>
                </c:pt>
                <c:pt idx="397">
                  <c:v>376.21</c:v>
                </c:pt>
                <c:pt idx="398">
                  <c:v>376.68</c:v>
                </c:pt>
                <c:pt idx="399">
                  <c:v>377.15</c:v>
                </c:pt>
                <c:pt idx="400">
                  <c:v>377.61</c:v>
                </c:pt>
                <c:pt idx="401">
                  <c:v>378.08</c:v>
                </c:pt>
                <c:pt idx="402">
                  <c:v>378.55</c:v>
                </c:pt>
                <c:pt idx="403">
                  <c:v>379.02</c:v>
                </c:pt>
                <c:pt idx="404">
                  <c:v>379.49</c:v>
                </c:pt>
                <c:pt idx="405">
                  <c:v>379.96</c:v>
                </c:pt>
                <c:pt idx="406">
                  <c:v>380.42</c:v>
                </c:pt>
                <c:pt idx="407">
                  <c:v>380.89</c:v>
                </c:pt>
                <c:pt idx="408">
                  <c:v>381.36</c:v>
                </c:pt>
                <c:pt idx="409">
                  <c:v>381.83</c:v>
                </c:pt>
                <c:pt idx="410">
                  <c:v>382.3</c:v>
                </c:pt>
                <c:pt idx="411">
                  <c:v>382.76</c:v>
                </c:pt>
                <c:pt idx="412">
                  <c:v>383.23</c:v>
                </c:pt>
                <c:pt idx="413">
                  <c:v>383.7</c:v>
                </c:pt>
                <c:pt idx="414">
                  <c:v>384.17</c:v>
                </c:pt>
                <c:pt idx="415">
                  <c:v>384.64</c:v>
                </c:pt>
                <c:pt idx="416">
                  <c:v>385.1</c:v>
                </c:pt>
                <c:pt idx="417">
                  <c:v>385.57</c:v>
                </c:pt>
                <c:pt idx="418">
                  <c:v>386.04</c:v>
                </c:pt>
                <c:pt idx="419">
                  <c:v>386.51</c:v>
                </c:pt>
                <c:pt idx="420">
                  <c:v>386.98</c:v>
                </c:pt>
                <c:pt idx="421">
                  <c:v>387.44</c:v>
                </c:pt>
                <c:pt idx="422">
                  <c:v>387.91</c:v>
                </c:pt>
                <c:pt idx="423">
                  <c:v>388.38</c:v>
                </c:pt>
                <c:pt idx="424">
                  <c:v>388.85</c:v>
                </c:pt>
                <c:pt idx="425">
                  <c:v>389.31</c:v>
                </c:pt>
                <c:pt idx="426">
                  <c:v>389.78</c:v>
                </c:pt>
                <c:pt idx="427">
                  <c:v>390.25</c:v>
                </c:pt>
                <c:pt idx="428">
                  <c:v>390.72</c:v>
                </c:pt>
                <c:pt idx="429">
                  <c:v>391.19</c:v>
                </c:pt>
                <c:pt idx="430">
                  <c:v>391.65</c:v>
                </c:pt>
                <c:pt idx="431">
                  <c:v>392.12</c:v>
                </c:pt>
                <c:pt idx="432">
                  <c:v>392.59</c:v>
                </c:pt>
                <c:pt idx="433">
                  <c:v>393.06</c:v>
                </c:pt>
                <c:pt idx="434">
                  <c:v>393.52</c:v>
                </c:pt>
                <c:pt idx="435">
                  <c:v>393.99</c:v>
                </c:pt>
                <c:pt idx="436">
                  <c:v>394.46</c:v>
                </c:pt>
                <c:pt idx="437">
                  <c:v>394.93</c:v>
                </c:pt>
                <c:pt idx="438">
                  <c:v>395.39</c:v>
                </c:pt>
                <c:pt idx="439">
                  <c:v>395.86</c:v>
                </c:pt>
                <c:pt idx="440">
                  <c:v>396.33</c:v>
                </c:pt>
                <c:pt idx="441">
                  <c:v>396.8</c:v>
                </c:pt>
                <c:pt idx="442">
                  <c:v>397.26</c:v>
                </c:pt>
                <c:pt idx="443">
                  <c:v>397.73</c:v>
                </c:pt>
                <c:pt idx="444">
                  <c:v>398.2</c:v>
                </c:pt>
                <c:pt idx="445">
                  <c:v>398.66</c:v>
                </c:pt>
                <c:pt idx="446">
                  <c:v>399.13</c:v>
                </c:pt>
                <c:pt idx="447">
                  <c:v>399.6</c:v>
                </c:pt>
                <c:pt idx="448">
                  <c:v>400.07</c:v>
                </c:pt>
                <c:pt idx="449">
                  <c:v>400.53</c:v>
                </c:pt>
                <c:pt idx="450">
                  <c:v>401</c:v>
                </c:pt>
                <c:pt idx="451">
                  <c:v>401.47</c:v>
                </c:pt>
                <c:pt idx="452">
                  <c:v>401.93</c:v>
                </c:pt>
                <c:pt idx="453">
                  <c:v>402.4</c:v>
                </c:pt>
                <c:pt idx="454">
                  <c:v>402.87</c:v>
                </c:pt>
                <c:pt idx="455">
                  <c:v>403.34</c:v>
                </c:pt>
                <c:pt idx="456">
                  <c:v>403.8</c:v>
                </c:pt>
                <c:pt idx="457">
                  <c:v>404.27</c:v>
                </c:pt>
                <c:pt idx="458">
                  <c:v>404.74</c:v>
                </c:pt>
                <c:pt idx="459">
                  <c:v>405.2</c:v>
                </c:pt>
                <c:pt idx="460">
                  <c:v>405.67</c:v>
                </c:pt>
                <c:pt idx="461">
                  <c:v>406.14</c:v>
                </c:pt>
                <c:pt idx="462">
                  <c:v>406.6</c:v>
                </c:pt>
                <c:pt idx="463">
                  <c:v>407.07</c:v>
                </c:pt>
                <c:pt idx="464">
                  <c:v>407.54</c:v>
                </c:pt>
                <c:pt idx="465">
                  <c:v>408</c:v>
                </c:pt>
                <c:pt idx="466">
                  <c:v>408.47</c:v>
                </c:pt>
                <c:pt idx="467">
                  <c:v>408.94</c:v>
                </c:pt>
                <c:pt idx="468">
                  <c:v>409.4</c:v>
                </c:pt>
                <c:pt idx="469">
                  <c:v>409.87</c:v>
                </c:pt>
                <c:pt idx="470">
                  <c:v>410.34</c:v>
                </c:pt>
                <c:pt idx="471">
                  <c:v>410.8</c:v>
                </c:pt>
                <c:pt idx="472">
                  <c:v>411.27</c:v>
                </c:pt>
                <c:pt idx="473">
                  <c:v>411.74</c:v>
                </c:pt>
                <c:pt idx="474">
                  <c:v>412.2</c:v>
                </c:pt>
                <c:pt idx="475">
                  <c:v>412.67</c:v>
                </c:pt>
                <c:pt idx="476">
                  <c:v>413.14</c:v>
                </c:pt>
                <c:pt idx="477">
                  <c:v>413.6</c:v>
                </c:pt>
                <c:pt idx="478">
                  <c:v>414.07</c:v>
                </c:pt>
                <c:pt idx="479">
                  <c:v>414.53</c:v>
                </c:pt>
                <c:pt idx="480">
                  <c:v>415</c:v>
                </c:pt>
                <c:pt idx="481">
                  <c:v>415.47</c:v>
                </c:pt>
                <c:pt idx="482">
                  <c:v>415.93</c:v>
                </c:pt>
                <c:pt idx="483">
                  <c:v>416.4</c:v>
                </c:pt>
                <c:pt idx="484">
                  <c:v>416.87</c:v>
                </c:pt>
                <c:pt idx="485">
                  <c:v>417.33</c:v>
                </c:pt>
                <c:pt idx="486">
                  <c:v>417.8</c:v>
                </c:pt>
                <c:pt idx="487">
                  <c:v>418.26</c:v>
                </c:pt>
                <c:pt idx="488">
                  <c:v>418.73</c:v>
                </c:pt>
                <c:pt idx="489">
                  <c:v>419.2</c:v>
                </c:pt>
                <c:pt idx="490">
                  <c:v>419.66</c:v>
                </c:pt>
                <c:pt idx="491">
                  <c:v>420.13</c:v>
                </c:pt>
                <c:pt idx="492">
                  <c:v>420.59</c:v>
                </c:pt>
                <c:pt idx="493">
                  <c:v>421.06</c:v>
                </c:pt>
                <c:pt idx="494">
                  <c:v>421.53</c:v>
                </c:pt>
                <c:pt idx="495">
                  <c:v>421.99</c:v>
                </c:pt>
                <c:pt idx="496">
                  <c:v>422.46</c:v>
                </c:pt>
                <c:pt idx="497">
                  <c:v>422.92</c:v>
                </c:pt>
                <c:pt idx="498">
                  <c:v>423.39</c:v>
                </c:pt>
                <c:pt idx="499">
                  <c:v>423.86</c:v>
                </c:pt>
                <c:pt idx="500">
                  <c:v>424.32</c:v>
                </c:pt>
                <c:pt idx="501">
                  <c:v>424.79</c:v>
                </c:pt>
                <c:pt idx="502">
                  <c:v>425.25</c:v>
                </c:pt>
                <c:pt idx="503">
                  <c:v>425.72</c:v>
                </c:pt>
                <c:pt idx="504">
                  <c:v>426.18</c:v>
                </c:pt>
                <c:pt idx="505">
                  <c:v>426.65</c:v>
                </c:pt>
                <c:pt idx="506">
                  <c:v>427.11</c:v>
                </c:pt>
                <c:pt idx="507">
                  <c:v>427.58</c:v>
                </c:pt>
                <c:pt idx="508">
                  <c:v>428.05</c:v>
                </c:pt>
                <c:pt idx="509">
                  <c:v>428.51</c:v>
                </c:pt>
                <c:pt idx="510">
                  <c:v>428.98</c:v>
                </c:pt>
                <c:pt idx="511">
                  <c:v>429.44</c:v>
                </c:pt>
                <c:pt idx="512">
                  <c:v>429.91</c:v>
                </c:pt>
                <c:pt idx="513">
                  <c:v>430.37</c:v>
                </c:pt>
                <c:pt idx="514">
                  <c:v>430.84</c:v>
                </c:pt>
                <c:pt idx="515">
                  <c:v>431.3</c:v>
                </c:pt>
                <c:pt idx="516">
                  <c:v>431.77</c:v>
                </c:pt>
                <c:pt idx="517">
                  <c:v>432.23</c:v>
                </c:pt>
                <c:pt idx="518">
                  <c:v>432.7</c:v>
                </c:pt>
                <c:pt idx="519">
                  <c:v>433.17</c:v>
                </c:pt>
                <c:pt idx="520">
                  <c:v>433.63</c:v>
                </c:pt>
                <c:pt idx="521">
                  <c:v>434.1</c:v>
                </c:pt>
                <c:pt idx="522">
                  <c:v>434.56</c:v>
                </c:pt>
                <c:pt idx="523">
                  <c:v>435.03</c:v>
                </c:pt>
                <c:pt idx="524">
                  <c:v>435.49</c:v>
                </c:pt>
                <c:pt idx="525">
                  <c:v>435.96</c:v>
                </c:pt>
                <c:pt idx="526">
                  <c:v>436.42</c:v>
                </c:pt>
                <c:pt idx="527">
                  <c:v>436.89</c:v>
                </c:pt>
                <c:pt idx="528">
                  <c:v>437.35</c:v>
                </c:pt>
                <c:pt idx="529">
                  <c:v>437.82</c:v>
                </c:pt>
                <c:pt idx="530">
                  <c:v>438.28</c:v>
                </c:pt>
                <c:pt idx="531">
                  <c:v>438.75</c:v>
                </c:pt>
                <c:pt idx="532">
                  <c:v>439.21</c:v>
                </c:pt>
                <c:pt idx="533">
                  <c:v>439.68</c:v>
                </c:pt>
                <c:pt idx="534">
                  <c:v>440.14</c:v>
                </c:pt>
                <c:pt idx="535">
                  <c:v>440.61</c:v>
                </c:pt>
                <c:pt idx="536">
                  <c:v>441.07</c:v>
                </c:pt>
                <c:pt idx="537">
                  <c:v>441.54</c:v>
                </c:pt>
                <c:pt idx="538">
                  <c:v>442</c:v>
                </c:pt>
                <c:pt idx="539">
                  <c:v>442.47</c:v>
                </c:pt>
                <c:pt idx="540">
                  <c:v>442.93</c:v>
                </c:pt>
                <c:pt idx="541">
                  <c:v>443.39</c:v>
                </c:pt>
                <c:pt idx="542">
                  <c:v>443.86</c:v>
                </c:pt>
                <c:pt idx="543">
                  <c:v>444.32</c:v>
                </c:pt>
                <c:pt idx="544">
                  <c:v>444.79</c:v>
                </c:pt>
                <c:pt idx="545">
                  <c:v>445.25</c:v>
                </c:pt>
                <c:pt idx="546">
                  <c:v>445.72</c:v>
                </c:pt>
                <c:pt idx="547">
                  <c:v>446.18</c:v>
                </c:pt>
                <c:pt idx="548">
                  <c:v>446.65</c:v>
                </c:pt>
                <c:pt idx="549">
                  <c:v>447.11</c:v>
                </c:pt>
                <c:pt idx="550">
                  <c:v>447.58</c:v>
                </c:pt>
                <c:pt idx="551">
                  <c:v>448.04</c:v>
                </c:pt>
                <c:pt idx="552">
                  <c:v>448.5</c:v>
                </c:pt>
                <c:pt idx="553">
                  <c:v>448.97</c:v>
                </c:pt>
                <c:pt idx="554">
                  <c:v>449.43</c:v>
                </c:pt>
                <c:pt idx="555">
                  <c:v>449.9</c:v>
                </c:pt>
                <c:pt idx="556">
                  <c:v>450.36</c:v>
                </c:pt>
                <c:pt idx="557">
                  <c:v>450.83</c:v>
                </c:pt>
                <c:pt idx="558">
                  <c:v>451.29</c:v>
                </c:pt>
                <c:pt idx="559">
                  <c:v>451.75</c:v>
                </c:pt>
                <c:pt idx="560">
                  <c:v>452.22</c:v>
                </c:pt>
                <c:pt idx="561">
                  <c:v>452.68</c:v>
                </c:pt>
                <c:pt idx="562">
                  <c:v>453.15</c:v>
                </c:pt>
                <c:pt idx="563">
                  <c:v>453.61</c:v>
                </c:pt>
                <c:pt idx="564">
                  <c:v>454.08</c:v>
                </c:pt>
                <c:pt idx="565">
                  <c:v>454.54</c:v>
                </c:pt>
                <c:pt idx="566">
                  <c:v>455</c:v>
                </c:pt>
                <c:pt idx="567">
                  <c:v>455.47</c:v>
                </c:pt>
                <c:pt idx="568">
                  <c:v>455.93</c:v>
                </c:pt>
                <c:pt idx="569">
                  <c:v>456.4</c:v>
                </c:pt>
                <c:pt idx="570">
                  <c:v>456.86</c:v>
                </c:pt>
                <c:pt idx="571">
                  <c:v>457.32</c:v>
                </c:pt>
                <c:pt idx="572">
                  <c:v>457.79</c:v>
                </c:pt>
                <c:pt idx="573">
                  <c:v>458.25</c:v>
                </c:pt>
                <c:pt idx="574">
                  <c:v>458.71</c:v>
                </c:pt>
                <c:pt idx="575">
                  <c:v>459.18</c:v>
                </c:pt>
                <c:pt idx="576">
                  <c:v>459.64</c:v>
                </c:pt>
                <c:pt idx="577">
                  <c:v>460.11</c:v>
                </c:pt>
                <c:pt idx="578">
                  <c:v>460.57</c:v>
                </c:pt>
                <c:pt idx="579">
                  <c:v>461.03</c:v>
                </c:pt>
                <c:pt idx="580">
                  <c:v>461.5</c:v>
                </c:pt>
                <c:pt idx="581">
                  <c:v>461.96</c:v>
                </c:pt>
                <c:pt idx="582">
                  <c:v>462.42</c:v>
                </c:pt>
                <c:pt idx="583">
                  <c:v>462.89</c:v>
                </c:pt>
                <c:pt idx="584">
                  <c:v>463.35</c:v>
                </c:pt>
                <c:pt idx="585">
                  <c:v>463.81</c:v>
                </c:pt>
                <c:pt idx="586">
                  <c:v>464.28</c:v>
                </c:pt>
                <c:pt idx="587">
                  <c:v>464.74</c:v>
                </c:pt>
                <c:pt idx="588">
                  <c:v>465.21</c:v>
                </c:pt>
                <c:pt idx="589">
                  <c:v>465.67</c:v>
                </c:pt>
                <c:pt idx="590">
                  <c:v>466.13</c:v>
                </c:pt>
                <c:pt idx="591">
                  <c:v>466.6</c:v>
                </c:pt>
                <c:pt idx="592">
                  <c:v>467.06</c:v>
                </c:pt>
                <c:pt idx="593">
                  <c:v>467.52</c:v>
                </c:pt>
                <c:pt idx="594">
                  <c:v>467.99</c:v>
                </c:pt>
                <c:pt idx="595">
                  <c:v>468.45</c:v>
                </c:pt>
                <c:pt idx="596">
                  <c:v>468.91</c:v>
                </c:pt>
                <c:pt idx="597">
                  <c:v>469.37</c:v>
                </c:pt>
                <c:pt idx="598">
                  <c:v>469.84</c:v>
                </c:pt>
                <c:pt idx="599">
                  <c:v>470.3</c:v>
                </c:pt>
                <c:pt idx="600">
                  <c:v>470.76</c:v>
                </c:pt>
                <c:pt idx="601">
                  <c:v>471.23</c:v>
                </c:pt>
                <c:pt idx="602">
                  <c:v>471.69</c:v>
                </c:pt>
                <c:pt idx="603">
                  <c:v>472.15</c:v>
                </c:pt>
                <c:pt idx="604">
                  <c:v>472.62</c:v>
                </c:pt>
                <c:pt idx="605">
                  <c:v>473.08</c:v>
                </c:pt>
                <c:pt idx="606">
                  <c:v>473.54</c:v>
                </c:pt>
                <c:pt idx="607">
                  <c:v>474.01</c:v>
                </c:pt>
                <c:pt idx="608">
                  <c:v>474.47</c:v>
                </c:pt>
                <c:pt idx="609">
                  <c:v>474.93</c:v>
                </c:pt>
                <c:pt idx="610">
                  <c:v>475.39</c:v>
                </c:pt>
                <c:pt idx="611">
                  <c:v>475.86</c:v>
                </c:pt>
                <c:pt idx="612">
                  <c:v>476.32</c:v>
                </c:pt>
                <c:pt idx="613">
                  <c:v>476.78</c:v>
                </c:pt>
                <c:pt idx="614">
                  <c:v>477.25</c:v>
                </c:pt>
                <c:pt idx="615">
                  <c:v>477.71</c:v>
                </c:pt>
                <c:pt idx="616">
                  <c:v>478.17</c:v>
                </c:pt>
                <c:pt idx="617">
                  <c:v>478.63</c:v>
                </c:pt>
                <c:pt idx="618">
                  <c:v>479.1</c:v>
                </c:pt>
                <c:pt idx="619">
                  <c:v>479.56</c:v>
                </c:pt>
                <c:pt idx="620">
                  <c:v>480.02</c:v>
                </c:pt>
                <c:pt idx="621">
                  <c:v>480.48</c:v>
                </c:pt>
                <c:pt idx="622">
                  <c:v>480.95</c:v>
                </c:pt>
                <c:pt idx="623">
                  <c:v>481.41</c:v>
                </c:pt>
                <c:pt idx="624">
                  <c:v>481.87</c:v>
                </c:pt>
                <c:pt idx="625">
                  <c:v>482.33</c:v>
                </c:pt>
                <c:pt idx="626">
                  <c:v>482.8</c:v>
                </c:pt>
                <c:pt idx="627">
                  <c:v>483.26</c:v>
                </c:pt>
                <c:pt idx="628">
                  <c:v>483.72</c:v>
                </c:pt>
                <c:pt idx="629">
                  <c:v>484.18</c:v>
                </c:pt>
                <c:pt idx="630">
                  <c:v>484.65</c:v>
                </c:pt>
                <c:pt idx="631">
                  <c:v>485.11</c:v>
                </c:pt>
                <c:pt idx="632">
                  <c:v>485.57</c:v>
                </c:pt>
                <c:pt idx="633">
                  <c:v>486.03</c:v>
                </c:pt>
                <c:pt idx="634">
                  <c:v>486.49</c:v>
                </c:pt>
                <c:pt idx="635">
                  <c:v>486.96</c:v>
                </c:pt>
                <c:pt idx="636">
                  <c:v>487.42</c:v>
                </c:pt>
                <c:pt idx="637">
                  <c:v>487.88</c:v>
                </c:pt>
                <c:pt idx="638">
                  <c:v>488.34</c:v>
                </c:pt>
                <c:pt idx="639">
                  <c:v>488.8</c:v>
                </c:pt>
                <c:pt idx="640">
                  <c:v>489.27</c:v>
                </c:pt>
                <c:pt idx="641">
                  <c:v>489.73</c:v>
                </c:pt>
                <c:pt idx="642">
                  <c:v>490.19</c:v>
                </c:pt>
                <c:pt idx="643">
                  <c:v>490.65</c:v>
                </c:pt>
                <c:pt idx="644">
                  <c:v>491.11</c:v>
                </c:pt>
                <c:pt idx="645">
                  <c:v>491.58</c:v>
                </c:pt>
                <c:pt idx="646">
                  <c:v>492.04</c:v>
                </c:pt>
                <c:pt idx="647">
                  <c:v>492.5</c:v>
                </c:pt>
                <c:pt idx="648">
                  <c:v>492.96</c:v>
                </c:pt>
                <c:pt idx="649">
                  <c:v>493.42</c:v>
                </c:pt>
                <c:pt idx="650">
                  <c:v>493.89</c:v>
                </c:pt>
                <c:pt idx="651">
                  <c:v>494.35</c:v>
                </c:pt>
                <c:pt idx="652">
                  <c:v>494.81</c:v>
                </c:pt>
                <c:pt idx="653">
                  <c:v>495.27</c:v>
                </c:pt>
                <c:pt idx="654">
                  <c:v>495.73</c:v>
                </c:pt>
                <c:pt idx="655">
                  <c:v>496.19</c:v>
                </c:pt>
                <c:pt idx="656">
                  <c:v>496.66</c:v>
                </c:pt>
                <c:pt idx="657">
                  <c:v>497.12</c:v>
                </c:pt>
                <c:pt idx="658">
                  <c:v>497.58</c:v>
                </c:pt>
                <c:pt idx="659">
                  <c:v>498.04</c:v>
                </c:pt>
                <c:pt idx="660">
                  <c:v>498.5</c:v>
                </c:pt>
                <c:pt idx="661">
                  <c:v>498.96</c:v>
                </c:pt>
                <c:pt idx="662">
                  <c:v>499.43</c:v>
                </c:pt>
                <c:pt idx="663">
                  <c:v>499.89</c:v>
                </c:pt>
                <c:pt idx="664">
                  <c:v>500.35</c:v>
                </c:pt>
                <c:pt idx="665">
                  <c:v>500.81</c:v>
                </c:pt>
                <c:pt idx="666">
                  <c:v>501.27</c:v>
                </c:pt>
                <c:pt idx="667">
                  <c:v>501.73</c:v>
                </c:pt>
                <c:pt idx="668">
                  <c:v>502.19</c:v>
                </c:pt>
                <c:pt idx="669">
                  <c:v>502.65</c:v>
                </c:pt>
                <c:pt idx="670">
                  <c:v>503.12</c:v>
                </c:pt>
                <c:pt idx="671">
                  <c:v>503.58</c:v>
                </c:pt>
                <c:pt idx="672">
                  <c:v>504.04</c:v>
                </c:pt>
                <c:pt idx="673">
                  <c:v>504.5</c:v>
                </c:pt>
                <c:pt idx="674">
                  <c:v>504.96</c:v>
                </c:pt>
                <c:pt idx="675">
                  <c:v>505.42</c:v>
                </c:pt>
                <c:pt idx="676">
                  <c:v>505.88</c:v>
                </c:pt>
                <c:pt idx="677">
                  <c:v>506.34</c:v>
                </c:pt>
                <c:pt idx="678">
                  <c:v>506.8</c:v>
                </c:pt>
                <c:pt idx="679">
                  <c:v>507.27</c:v>
                </c:pt>
                <c:pt idx="680">
                  <c:v>507.73</c:v>
                </c:pt>
                <c:pt idx="681">
                  <c:v>508.19</c:v>
                </c:pt>
                <c:pt idx="682">
                  <c:v>508.65</c:v>
                </c:pt>
                <c:pt idx="683">
                  <c:v>509.11</c:v>
                </c:pt>
                <c:pt idx="684">
                  <c:v>509.57</c:v>
                </c:pt>
                <c:pt idx="685">
                  <c:v>510.03</c:v>
                </c:pt>
                <c:pt idx="686">
                  <c:v>510.49</c:v>
                </c:pt>
                <c:pt idx="687">
                  <c:v>510.95</c:v>
                </c:pt>
                <c:pt idx="688">
                  <c:v>511.41</c:v>
                </c:pt>
                <c:pt idx="689">
                  <c:v>511.87</c:v>
                </c:pt>
                <c:pt idx="690">
                  <c:v>512.33000000000004</c:v>
                </c:pt>
                <c:pt idx="691">
                  <c:v>512.79999999999995</c:v>
                </c:pt>
                <c:pt idx="692">
                  <c:v>513.26</c:v>
                </c:pt>
                <c:pt idx="693">
                  <c:v>513.72</c:v>
                </c:pt>
                <c:pt idx="694">
                  <c:v>514.17999999999995</c:v>
                </c:pt>
                <c:pt idx="695">
                  <c:v>514.64</c:v>
                </c:pt>
                <c:pt idx="696">
                  <c:v>515.1</c:v>
                </c:pt>
                <c:pt idx="697">
                  <c:v>515.55999999999995</c:v>
                </c:pt>
                <c:pt idx="698">
                  <c:v>516.02</c:v>
                </c:pt>
                <c:pt idx="699">
                  <c:v>516.48</c:v>
                </c:pt>
                <c:pt idx="700">
                  <c:v>516.94000000000005</c:v>
                </c:pt>
                <c:pt idx="701">
                  <c:v>517.4</c:v>
                </c:pt>
                <c:pt idx="702">
                  <c:v>517.86</c:v>
                </c:pt>
                <c:pt idx="703">
                  <c:v>518.32000000000005</c:v>
                </c:pt>
                <c:pt idx="704">
                  <c:v>518.78</c:v>
                </c:pt>
                <c:pt idx="705">
                  <c:v>519.24</c:v>
                </c:pt>
                <c:pt idx="706">
                  <c:v>519.70000000000005</c:v>
                </c:pt>
                <c:pt idx="707">
                  <c:v>520.16</c:v>
                </c:pt>
                <c:pt idx="708">
                  <c:v>520.62</c:v>
                </c:pt>
                <c:pt idx="709">
                  <c:v>521.08000000000004</c:v>
                </c:pt>
                <c:pt idx="710">
                  <c:v>521.54</c:v>
                </c:pt>
                <c:pt idx="711">
                  <c:v>522</c:v>
                </c:pt>
                <c:pt idx="712">
                  <c:v>522.46</c:v>
                </c:pt>
                <c:pt idx="713">
                  <c:v>522.91999999999996</c:v>
                </c:pt>
                <c:pt idx="714">
                  <c:v>523.38</c:v>
                </c:pt>
                <c:pt idx="715">
                  <c:v>523.84</c:v>
                </c:pt>
                <c:pt idx="716">
                  <c:v>524.29999999999995</c:v>
                </c:pt>
                <c:pt idx="717">
                  <c:v>524.76</c:v>
                </c:pt>
                <c:pt idx="718">
                  <c:v>525.22</c:v>
                </c:pt>
                <c:pt idx="719">
                  <c:v>525.67999999999995</c:v>
                </c:pt>
                <c:pt idx="720">
                  <c:v>526.14</c:v>
                </c:pt>
                <c:pt idx="721">
                  <c:v>526.6</c:v>
                </c:pt>
                <c:pt idx="722">
                  <c:v>527.05999999999995</c:v>
                </c:pt>
                <c:pt idx="723">
                  <c:v>527.52</c:v>
                </c:pt>
                <c:pt idx="724">
                  <c:v>527.98</c:v>
                </c:pt>
                <c:pt idx="725">
                  <c:v>528.44000000000005</c:v>
                </c:pt>
                <c:pt idx="726">
                  <c:v>528.9</c:v>
                </c:pt>
                <c:pt idx="727">
                  <c:v>529.36</c:v>
                </c:pt>
                <c:pt idx="728">
                  <c:v>529.82000000000005</c:v>
                </c:pt>
                <c:pt idx="729">
                  <c:v>530.28</c:v>
                </c:pt>
                <c:pt idx="730">
                  <c:v>530.74</c:v>
                </c:pt>
                <c:pt idx="731">
                  <c:v>531.20000000000005</c:v>
                </c:pt>
                <c:pt idx="732">
                  <c:v>531.66</c:v>
                </c:pt>
                <c:pt idx="733">
                  <c:v>532.12</c:v>
                </c:pt>
                <c:pt idx="734">
                  <c:v>532.58000000000004</c:v>
                </c:pt>
                <c:pt idx="735">
                  <c:v>533.04</c:v>
                </c:pt>
                <c:pt idx="736">
                  <c:v>533.5</c:v>
                </c:pt>
                <c:pt idx="737">
                  <c:v>533.96</c:v>
                </c:pt>
                <c:pt idx="738">
                  <c:v>534.41999999999996</c:v>
                </c:pt>
                <c:pt idx="739">
                  <c:v>534.88</c:v>
                </c:pt>
                <c:pt idx="740">
                  <c:v>535.33000000000004</c:v>
                </c:pt>
                <c:pt idx="741">
                  <c:v>535.79</c:v>
                </c:pt>
                <c:pt idx="742">
                  <c:v>536.25</c:v>
                </c:pt>
                <c:pt idx="743">
                  <c:v>536.71</c:v>
                </c:pt>
                <c:pt idx="744">
                  <c:v>537.16999999999996</c:v>
                </c:pt>
                <c:pt idx="745">
                  <c:v>537.63</c:v>
                </c:pt>
                <c:pt idx="746">
                  <c:v>538.09</c:v>
                </c:pt>
                <c:pt idx="747">
                  <c:v>538.54999999999995</c:v>
                </c:pt>
                <c:pt idx="748">
                  <c:v>539.01</c:v>
                </c:pt>
                <c:pt idx="749">
                  <c:v>539.47</c:v>
                </c:pt>
                <c:pt idx="750">
                  <c:v>539.92999999999995</c:v>
                </c:pt>
                <c:pt idx="751">
                  <c:v>540.39</c:v>
                </c:pt>
                <c:pt idx="752">
                  <c:v>540.84</c:v>
                </c:pt>
                <c:pt idx="753">
                  <c:v>541.29999999999995</c:v>
                </c:pt>
                <c:pt idx="754">
                  <c:v>541.76</c:v>
                </c:pt>
                <c:pt idx="755">
                  <c:v>542.22</c:v>
                </c:pt>
                <c:pt idx="756">
                  <c:v>542.67999999999995</c:v>
                </c:pt>
                <c:pt idx="757">
                  <c:v>543.14</c:v>
                </c:pt>
                <c:pt idx="758">
                  <c:v>543.6</c:v>
                </c:pt>
                <c:pt idx="759">
                  <c:v>544.05999999999995</c:v>
                </c:pt>
                <c:pt idx="760">
                  <c:v>544.52</c:v>
                </c:pt>
                <c:pt idx="761">
                  <c:v>544.97</c:v>
                </c:pt>
                <c:pt idx="762">
                  <c:v>545.42999999999995</c:v>
                </c:pt>
                <c:pt idx="763">
                  <c:v>545.89</c:v>
                </c:pt>
                <c:pt idx="764">
                  <c:v>546.35</c:v>
                </c:pt>
                <c:pt idx="765">
                  <c:v>546.80999999999995</c:v>
                </c:pt>
                <c:pt idx="766">
                  <c:v>547.27</c:v>
                </c:pt>
                <c:pt idx="767">
                  <c:v>547.73</c:v>
                </c:pt>
                <c:pt idx="768">
                  <c:v>548.19000000000005</c:v>
                </c:pt>
                <c:pt idx="769">
                  <c:v>548.64</c:v>
                </c:pt>
                <c:pt idx="770">
                  <c:v>549.1</c:v>
                </c:pt>
                <c:pt idx="771">
                  <c:v>549.55999999999995</c:v>
                </c:pt>
                <c:pt idx="772">
                  <c:v>550.02</c:v>
                </c:pt>
                <c:pt idx="773">
                  <c:v>550.48</c:v>
                </c:pt>
                <c:pt idx="774">
                  <c:v>550.94000000000005</c:v>
                </c:pt>
                <c:pt idx="775">
                  <c:v>551.39</c:v>
                </c:pt>
                <c:pt idx="776">
                  <c:v>551.85</c:v>
                </c:pt>
                <c:pt idx="777">
                  <c:v>552.30999999999995</c:v>
                </c:pt>
                <c:pt idx="778">
                  <c:v>552.77</c:v>
                </c:pt>
                <c:pt idx="779">
                  <c:v>553.23</c:v>
                </c:pt>
                <c:pt idx="780">
                  <c:v>553.69000000000005</c:v>
                </c:pt>
                <c:pt idx="781">
                  <c:v>554.14</c:v>
                </c:pt>
                <c:pt idx="782">
                  <c:v>554.6</c:v>
                </c:pt>
                <c:pt idx="783">
                  <c:v>555.05999999999995</c:v>
                </c:pt>
                <c:pt idx="784">
                  <c:v>555.52</c:v>
                </c:pt>
                <c:pt idx="785">
                  <c:v>555.98</c:v>
                </c:pt>
                <c:pt idx="786">
                  <c:v>556.42999999999995</c:v>
                </c:pt>
                <c:pt idx="787">
                  <c:v>556.89</c:v>
                </c:pt>
                <c:pt idx="788">
                  <c:v>557.35</c:v>
                </c:pt>
                <c:pt idx="789">
                  <c:v>557.80999999999995</c:v>
                </c:pt>
                <c:pt idx="790">
                  <c:v>558.27</c:v>
                </c:pt>
                <c:pt idx="791">
                  <c:v>558.72</c:v>
                </c:pt>
                <c:pt idx="792">
                  <c:v>559.17999999999995</c:v>
                </c:pt>
                <c:pt idx="793">
                  <c:v>559.64</c:v>
                </c:pt>
                <c:pt idx="794">
                  <c:v>560.1</c:v>
                </c:pt>
                <c:pt idx="795">
                  <c:v>560.55999999999995</c:v>
                </c:pt>
                <c:pt idx="796">
                  <c:v>561.01</c:v>
                </c:pt>
                <c:pt idx="797">
                  <c:v>561.47</c:v>
                </c:pt>
                <c:pt idx="798">
                  <c:v>561.92999999999995</c:v>
                </c:pt>
                <c:pt idx="799">
                  <c:v>562.39</c:v>
                </c:pt>
                <c:pt idx="800">
                  <c:v>562.85</c:v>
                </c:pt>
                <c:pt idx="801">
                  <c:v>563.29999999999995</c:v>
                </c:pt>
                <c:pt idx="802">
                  <c:v>563.76</c:v>
                </c:pt>
                <c:pt idx="803">
                  <c:v>564.22</c:v>
                </c:pt>
                <c:pt idx="804">
                  <c:v>564.67999999999995</c:v>
                </c:pt>
                <c:pt idx="805">
                  <c:v>565.13</c:v>
                </c:pt>
                <c:pt idx="806">
                  <c:v>565.59</c:v>
                </c:pt>
                <c:pt idx="807">
                  <c:v>566.04999999999995</c:v>
                </c:pt>
                <c:pt idx="808">
                  <c:v>566.51</c:v>
                </c:pt>
                <c:pt idx="809">
                  <c:v>566.96</c:v>
                </c:pt>
                <c:pt idx="810">
                  <c:v>567.41999999999996</c:v>
                </c:pt>
                <c:pt idx="811">
                  <c:v>567.88</c:v>
                </c:pt>
                <c:pt idx="812">
                  <c:v>568.34</c:v>
                </c:pt>
                <c:pt idx="813">
                  <c:v>568.79</c:v>
                </c:pt>
                <c:pt idx="814">
                  <c:v>569.25</c:v>
                </c:pt>
                <c:pt idx="815">
                  <c:v>569.71</c:v>
                </c:pt>
                <c:pt idx="816">
                  <c:v>570.16</c:v>
                </c:pt>
                <c:pt idx="817">
                  <c:v>570.62</c:v>
                </c:pt>
                <c:pt idx="818">
                  <c:v>571.08000000000004</c:v>
                </c:pt>
                <c:pt idx="819">
                  <c:v>571.54</c:v>
                </c:pt>
                <c:pt idx="820">
                  <c:v>571.99</c:v>
                </c:pt>
                <c:pt idx="821">
                  <c:v>572.45000000000005</c:v>
                </c:pt>
                <c:pt idx="822">
                  <c:v>572.91</c:v>
                </c:pt>
                <c:pt idx="823">
                  <c:v>573.36</c:v>
                </c:pt>
                <c:pt idx="824">
                  <c:v>573.82000000000005</c:v>
                </c:pt>
                <c:pt idx="825">
                  <c:v>574.28</c:v>
                </c:pt>
                <c:pt idx="826">
                  <c:v>574.74</c:v>
                </c:pt>
                <c:pt idx="827">
                  <c:v>575.19000000000005</c:v>
                </c:pt>
                <c:pt idx="828">
                  <c:v>575.65</c:v>
                </c:pt>
                <c:pt idx="829">
                  <c:v>576.11</c:v>
                </c:pt>
                <c:pt idx="830">
                  <c:v>576.55999999999995</c:v>
                </c:pt>
                <c:pt idx="831">
                  <c:v>577.02</c:v>
                </c:pt>
                <c:pt idx="832">
                  <c:v>577.48</c:v>
                </c:pt>
                <c:pt idx="833">
                  <c:v>577.92999999999995</c:v>
                </c:pt>
                <c:pt idx="834">
                  <c:v>578.39</c:v>
                </c:pt>
                <c:pt idx="835">
                  <c:v>578.85</c:v>
                </c:pt>
                <c:pt idx="836">
                  <c:v>579.29999999999995</c:v>
                </c:pt>
                <c:pt idx="837">
                  <c:v>579.76</c:v>
                </c:pt>
                <c:pt idx="838">
                  <c:v>580.22</c:v>
                </c:pt>
                <c:pt idx="839">
                  <c:v>580.66999999999996</c:v>
                </c:pt>
                <c:pt idx="840">
                  <c:v>581.13</c:v>
                </c:pt>
                <c:pt idx="841">
                  <c:v>581.59</c:v>
                </c:pt>
                <c:pt idx="842">
                  <c:v>582.04</c:v>
                </c:pt>
                <c:pt idx="843">
                  <c:v>582.5</c:v>
                </c:pt>
                <c:pt idx="844">
                  <c:v>582.96</c:v>
                </c:pt>
                <c:pt idx="845">
                  <c:v>583.41</c:v>
                </c:pt>
                <c:pt idx="846">
                  <c:v>583.87</c:v>
                </c:pt>
                <c:pt idx="847">
                  <c:v>584.33000000000004</c:v>
                </c:pt>
                <c:pt idx="848">
                  <c:v>584.78</c:v>
                </c:pt>
                <c:pt idx="849">
                  <c:v>585.24</c:v>
                </c:pt>
                <c:pt idx="850">
                  <c:v>585.69000000000005</c:v>
                </c:pt>
                <c:pt idx="851">
                  <c:v>586.15</c:v>
                </c:pt>
                <c:pt idx="852">
                  <c:v>586.61</c:v>
                </c:pt>
                <c:pt idx="853">
                  <c:v>587.05999999999995</c:v>
                </c:pt>
                <c:pt idx="854">
                  <c:v>587.52</c:v>
                </c:pt>
                <c:pt idx="855">
                  <c:v>587.98</c:v>
                </c:pt>
                <c:pt idx="856">
                  <c:v>588.42999999999995</c:v>
                </c:pt>
                <c:pt idx="857">
                  <c:v>588.89</c:v>
                </c:pt>
                <c:pt idx="858">
                  <c:v>589.34</c:v>
                </c:pt>
                <c:pt idx="859">
                  <c:v>589.79999999999995</c:v>
                </c:pt>
                <c:pt idx="860">
                  <c:v>590.26</c:v>
                </c:pt>
                <c:pt idx="861">
                  <c:v>590.71</c:v>
                </c:pt>
                <c:pt idx="862">
                  <c:v>591.16999999999996</c:v>
                </c:pt>
                <c:pt idx="863">
                  <c:v>591.62</c:v>
                </c:pt>
                <c:pt idx="864">
                  <c:v>592.08000000000004</c:v>
                </c:pt>
                <c:pt idx="865">
                  <c:v>592.54</c:v>
                </c:pt>
                <c:pt idx="866">
                  <c:v>592.99</c:v>
                </c:pt>
                <c:pt idx="867">
                  <c:v>593.45000000000005</c:v>
                </c:pt>
                <c:pt idx="868">
                  <c:v>593.9</c:v>
                </c:pt>
                <c:pt idx="869">
                  <c:v>594.36</c:v>
                </c:pt>
                <c:pt idx="870">
                  <c:v>594.80999999999995</c:v>
                </c:pt>
                <c:pt idx="871">
                  <c:v>595.27</c:v>
                </c:pt>
                <c:pt idx="872">
                  <c:v>595.73</c:v>
                </c:pt>
                <c:pt idx="873">
                  <c:v>596.17999999999995</c:v>
                </c:pt>
                <c:pt idx="874">
                  <c:v>596.64</c:v>
                </c:pt>
                <c:pt idx="875">
                  <c:v>597.09</c:v>
                </c:pt>
                <c:pt idx="876">
                  <c:v>597.54999999999995</c:v>
                </c:pt>
                <c:pt idx="877">
                  <c:v>598</c:v>
                </c:pt>
                <c:pt idx="878">
                  <c:v>598.46</c:v>
                </c:pt>
                <c:pt idx="879">
                  <c:v>598.91999999999996</c:v>
                </c:pt>
                <c:pt idx="880">
                  <c:v>599.37</c:v>
                </c:pt>
                <c:pt idx="881">
                  <c:v>599.83000000000004</c:v>
                </c:pt>
                <c:pt idx="882">
                  <c:v>600.28</c:v>
                </c:pt>
                <c:pt idx="883">
                  <c:v>600.74</c:v>
                </c:pt>
                <c:pt idx="884">
                  <c:v>601.19000000000005</c:v>
                </c:pt>
                <c:pt idx="885">
                  <c:v>601.65</c:v>
                </c:pt>
                <c:pt idx="886">
                  <c:v>602.1</c:v>
                </c:pt>
                <c:pt idx="887">
                  <c:v>602.55999999999995</c:v>
                </c:pt>
                <c:pt idx="888">
                  <c:v>603.01</c:v>
                </c:pt>
                <c:pt idx="889">
                  <c:v>603.47</c:v>
                </c:pt>
                <c:pt idx="890">
                  <c:v>603.91999999999996</c:v>
                </c:pt>
                <c:pt idx="891">
                  <c:v>604.38</c:v>
                </c:pt>
                <c:pt idx="892">
                  <c:v>604.83000000000004</c:v>
                </c:pt>
                <c:pt idx="893">
                  <c:v>605.29</c:v>
                </c:pt>
                <c:pt idx="894">
                  <c:v>605.74</c:v>
                </c:pt>
                <c:pt idx="895">
                  <c:v>606.20000000000005</c:v>
                </c:pt>
                <c:pt idx="896">
                  <c:v>606.65</c:v>
                </c:pt>
                <c:pt idx="897">
                  <c:v>607.11</c:v>
                </c:pt>
                <c:pt idx="898">
                  <c:v>607.55999999999995</c:v>
                </c:pt>
                <c:pt idx="899">
                  <c:v>608.02</c:v>
                </c:pt>
                <c:pt idx="900">
                  <c:v>608.47</c:v>
                </c:pt>
                <c:pt idx="901">
                  <c:v>608.92999999999995</c:v>
                </c:pt>
                <c:pt idx="902">
                  <c:v>609.38</c:v>
                </c:pt>
                <c:pt idx="903">
                  <c:v>609.84</c:v>
                </c:pt>
                <c:pt idx="904">
                  <c:v>610.29</c:v>
                </c:pt>
                <c:pt idx="905">
                  <c:v>610.75</c:v>
                </c:pt>
                <c:pt idx="906">
                  <c:v>611.20000000000005</c:v>
                </c:pt>
                <c:pt idx="907">
                  <c:v>611.66</c:v>
                </c:pt>
                <c:pt idx="908">
                  <c:v>612.11</c:v>
                </c:pt>
                <c:pt idx="909">
                  <c:v>612.57000000000005</c:v>
                </c:pt>
                <c:pt idx="910">
                  <c:v>613.02</c:v>
                </c:pt>
                <c:pt idx="911">
                  <c:v>613.48</c:v>
                </c:pt>
                <c:pt idx="912">
                  <c:v>613.92999999999995</c:v>
                </c:pt>
                <c:pt idx="913">
                  <c:v>614.39</c:v>
                </c:pt>
                <c:pt idx="914">
                  <c:v>614.84</c:v>
                </c:pt>
                <c:pt idx="915">
                  <c:v>615.29999999999995</c:v>
                </c:pt>
                <c:pt idx="916">
                  <c:v>615.75</c:v>
                </c:pt>
                <c:pt idx="917">
                  <c:v>616.20000000000005</c:v>
                </c:pt>
                <c:pt idx="918">
                  <c:v>616.66</c:v>
                </c:pt>
                <c:pt idx="919">
                  <c:v>617.11</c:v>
                </c:pt>
                <c:pt idx="920">
                  <c:v>617.57000000000005</c:v>
                </c:pt>
                <c:pt idx="921">
                  <c:v>618.02</c:v>
                </c:pt>
                <c:pt idx="922">
                  <c:v>618.48</c:v>
                </c:pt>
                <c:pt idx="923">
                  <c:v>618.92999999999995</c:v>
                </c:pt>
                <c:pt idx="924">
                  <c:v>619.38</c:v>
                </c:pt>
                <c:pt idx="925">
                  <c:v>619.84</c:v>
                </c:pt>
                <c:pt idx="926">
                  <c:v>620.29</c:v>
                </c:pt>
                <c:pt idx="927">
                  <c:v>620.75</c:v>
                </c:pt>
                <c:pt idx="928">
                  <c:v>621.20000000000005</c:v>
                </c:pt>
                <c:pt idx="929">
                  <c:v>621.66</c:v>
                </c:pt>
                <c:pt idx="930">
                  <c:v>622.11</c:v>
                </c:pt>
                <c:pt idx="931">
                  <c:v>622.55999999999995</c:v>
                </c:pt>
                <c:pt idx="932">
                  <c:v>623.02</c:v>
                </c:pt>
                <c:pt idx="933">
                  <c:v>623.47</c:v>
                </c:pt>
                <c:pt idx="934">
                  <c:v>623.92999999999995</c:v>
                </c:pt>
                <c:pt idx="935">
                  <c:v>624.38</c:v>
                </c:pt>
                <c:pt idx="936">
                  <c:v>624.83000000000004</c:v>
                </c:pt>
                <c:pt idx="937">
                  <c:v>625.29</c:v>
                </c:pt>
                <c:pt idx="938">
                  <c:v>625.74</c:v>
                </c:pt>
                <c:pt idx="939">
                  <c:v>626.20000000000005</c:v>
                </c:pt>
                <c:pt idx="940">
                  <c:v>626.65</c:v>
                </c:pt>
                <c:pt idx="941">
                  <c:v>627.1</c:v>
                </c:pt>
                <c:pt idx="942">
                  <c:v>627.55999999999995</c:v>
                </c:pt>
                <c:pt idx="943">
                  <c:v>628.01</c:v>
                </c:pt>
                <c:pt idx="944">
                  <c:v>628.46</c:v>
                </c:pt>
                <c:pt idx="945">
                  <c:v>628.91999999999996</c:v>
                </c:pt>
                <c:pt idx="946">
                  <c:v>629.37</c:v>
                </c:pt>
                <c:pt idx="947">
                  <c:v>629.82000000000005</c:v>
                </c:pt>
                <c:pt idx="948">
                  <c:v>630.28</c:v>
                </c:pt>
                <c:pt idx="949">
                  <c:v>630.73</c:v>
                </c:pt>
                <c:pt idx="950">
                  <c:v>631.19000000000005</c:v>
                </c:pt>
                <c:pt idx="951">
                  <c:v>631.64</c:v>
                </c:pt>
                <c:pt idx="952">
                  <c:v>632.09</c:v>
                </c:pt>
                <c:pt idx="953">
                  <c:v>632.54999999999995</c:v>
                </c:pt>
                <c:pt idx="954">
                  <c:v>633</c:v>
                </c:pt>
                <c:pt idx="955">
                  <c:v>633.45000000000005</c:v>
                </c:pt>
                <c:pt idx="956">
                  <c:v>633.91</c:v>
                </c:pt>
                <c:pt idx="957">
                  <c:v>634.36</c:v>
                </c:pt>
                <c:pt idx="958">
                  <c:v>634.80999999999995</c:v>
                </c:pt>
                <c:pt idx="959">
                  <c:v>635.27</c:v>
                </c:pt>
                <c:pt idx="960">
                  <c:v>635.72</c:v>
                </c:pt>
                <c:pt idx="961">
                  <c:v>636.16999999999996</c:v>
                </c:pt>
                <c:pt idx="962">
                  <c:v>636.63</c:v>
                </c:pt>
                <c:pt idx="963">
                  <c:v>637.08000000000004</c:v>
                </c:pt>
                <c:pt idx="964">
                  <c:v>637.53</c:v>
                </c:pt>
                <c:pt idx="965">
                  <c:v>637.99</c:v>
                </c:pt>
                <c:pt idx="966">
                  <c:v>638.44000000000005</c:v>
                </c:pt>
                <c:pt idx="967">
                  <c:v>638.89</c:v>
                </c:pt>
                <c:pt idx="968">
                  <c:v>639.34</c:v>
                </c:pt>
                <c:pt idx="969">
                  <c:v>639.79999999999995</c:v>
                </c:pt>
                <c:pt idx="970">
                  <c:v>640.25</c:v>
                </c:pt>
                <c:pt idx="971">
                  <c:v>640.70000000000005</c:v>
                </c:pt>
                <c:pt idx="972">
                  <c:v>641.16</c:v>
                </c:pt>
                <c:pt idx="973">
                  <c:v>641.61</c:v>
                </c:pt>
                <c:pt idx="974">
                  <c:v>642.05999999999995</c:v>
                </c:pt>
                <c:pt idx="975">
                  <c:v>642.51</c:v>
                </c:pt>
                <c:pt idx="976">
                  <c:v>642.97</c:v>
                </c:pt>
                <c:pt idx="977">
                  <c:v>643.41999999999996</c:v>
                </c:pt>
                <c:pt idx="978">
                  <c:v>643.87</c:v>
                </c:pt>
                <c:pt idx="979">
                  <c:v>644.33000000000004</c:v>
                </c:pt>
                <c:pt idx="980">
                  <c:v>644.78</c:v>
                </c:pt>
                <c:pt idx="981">
                  <c:v>645.23</c:v>
                </c:pt>
                <c:pt idx="982">
                  <c:v>645.67999999999995</c:v>
                </c:pt>
                <c:pt idx="983">
                  <c:v>646.14</c:v>
                </c:pt>
                <c:pt idx="984">
                  <c:v>646.59</c:v>
                </c:pt>
                <c:pt idx="985">
                  <c:v>647.04</c:v>
                </c:pt>
                <c:pt idx="986">
                  <c:v>647.49</c:v>
                </c:pt>
                <c:pt idx="987">
                  <c:v>647.95000000000005</c:v>
                </c:pt>
                <c:pt idx="988">
                  <c:v>648.4</c:v>
                </c:pt>
                <c:pt idx="989">
                  <c:v>648.85</c:v>
                </c:pt>
                <c:pt idx="990">
                  <c:v>649.29999999999995</c:v>
                </c:pt>
                <c:pt idx="991">
                  <c:v>649.76</c:v>
                </c:pt>
                <c:pt idx="992">
                  <c:v>650.21</c:v>
                </c:pt>
                <c:pt idx="993">
                  <c:v>650.66</c:v>
                </c:pt>
                <c:pt idx="994">
                  <c:v>651.11</c:v>
                </c:pt>
                <c:pt idx="995">
                  <c:v>651.57000000000005</c:v>
                </c:pt>
                <c:pt idx="996">
                  <c:v>652.02</c:v>
                </c:pt>
                <c:pt idx="997">
                  <c:v>652.47</c:v>
                </c:pt>
                <c:pt idx="998">
                  <c:v>652.91999999999996</c:v>
                </c:pt>
                <c:pt idx="999">
                  <c:v>653.37</c:v>
                </c:pt>
                <c:pt idx="1000">
                  <c:v>653.83000000000004</c:v>
                </c:pt>
                <c:pt idx="1001">
                  <c:v>654.28</c:v>
                </c:pt>
                <c:pt idx="1002">
                  <c:v>654.73</c:v>
                </c:pt>
                <c:pt idx="1003">
                  <c:v>655.17999999999995</c:v>
                </c:pt>
                <c:pt idx="1004">
                  <c:v>655.63</c:v>
                </c:pt>
                <c:pt idx="1005">
                  <c:v>656.09</c:v>
                </c:pt>
                <c:pt idx="1006">
                  <c:v>656.54</c:v>
                </c:pt>
                <c:pt idx="1007">
                  <c:v>656.99</c:v>
                </c:pt>
                <c:pt idx="1008">
                  <c:v>657.44</c:v>
                </c:pt>
                <c:pt idx="1009">
                  <c:v>657.89</c:v>
                </c:pt>
                <c:pt idx="1010">
                  <c:v>658.35</c:v>
                </c:pt>
                <c:pt idx="1011">
                  <c:v>658.8</c:v>
                </c:pt>
                <c:pt idx="1012">
                  <c:v>659.25</c:v>
                </c:pt>
                <c:pt idx="1013">
                  <c:v>659.7</c:v>
                </c:pt>
                <c:pt idx="1014">
                  <c:v>660.15</c:v>
                </c:pt>
                <c:pt idx="1015">
                  <c:v>660.6</c:v>
                </c:pt>
                <c:pt idx="1016">
                  <c:v>661.06</c:v>
                </c:pt>
                <c:pt idx="1017">
                  <c:v>661.51</c:v>
                </c:pt>
                <c:pt idx="1018">
                  <c:v>661.96</c:v>
                </c:pt>
                <c:pt idx="1019">
                  <c:v>662.41</c:v>
                </c:pt>
                <c:pt idx="1020">
                  <c:v>662.86</c:v>
                </c:pt>
                <c:pt idx="1021">
                  <c:v>663.31</c:v>
                </c:pt>
                <c:pt idx="1022">
                  <c:v>663.77</c:v>
                </c:pt>
                <c:pt idx="1023">
                  <c:v>664.22</c:v>
                </c:pt>
                <c:pt idx="1024">
                  <c:v>664.67</c:v>
                </c:pt>
                <c:pt idx="1025">
                  <c:v>665.12</c:v>
                </c:pt>
                <c:pt idx="1026">
                  <c:v>665.57</c:v>
                </c:pt>
                <c:pt idx="1027">
                  <c:v>666.02</c:v>
                </c:pt>
                <c:pt idx="1028">
                  <c:v>666.47</c:v>
                </c:pt>
                <c:pt idx="1029">
                  <c:v>666.93</c:v>
                </c:pt>
                <c:pt idx="1030">
                  <c:v>667.38</c:v>
                </c:pt>
                <c:pt idx="1031">
                  <c:v>667.83</c:v>
                </c:pt>
                <c:pt idx="1032">
                  <c:v>668.28</c:v>
                </c:pt>
                <c:pt idx="1033">
                  <c:v>668.73</c:v>
                </c:pt>
                <c:pt idx="1034">
                  <c:v>669.18</c:v>
                </c:pt>
                <c:pt idx="1035">
                  <c:v>669.63</c:v>
                </c:pt>
                <c:pt idx="1036">
                  <c:v>670.08</c:v>
                </c:pt>
                <c:pt idx="1037">
                  <c:v>670.53</c:v>
                </c:pt>
                <c:pt idx="1038">
                  <c:v>670.99</c:v>
                </c:pt>
                <c:pt idx="1039">
                  <c:v>671.44</c:v>
                </c:pt>
                <c:pt idx="1040">
                  <c:v>671.89</c:v>
                </c:pt>
                <c:pt idx="1041">
                  <c:v>672.34</c:v>
                </c:pt>
                <c:pt idx="1042">
                  <c:v>672.79</c:v>
                </c:pt>
                <c:pt idx="1043">
                  <c:v>673.24</c:v>
                </c:pt>
                <c:pt idx="1044">
                  <c:v>673.69</c:v>
                </c:pt>
                <c:pt idx="1045">
                  <c:v>674.14</c:v>
                </c:pt>
                <c:pt idx="1046">
                  <c:v>674.59</c:v>
                </c:pt>
                <c:pt idx="1047">
                  <c:v>675.04</c:v>
                </c:pt>
                <c:pt idx="1048">
                  <c:v>675.49</c:v>
                </c:pt>
                <c:pt idx="1049">
                  <c:v>675.95</c:v>
                </c:pt>
                <c:pt idx="1050">
                  <c:v>676.4</c:v>
                </c:pt>
                <c:pt idx="1051">
                  <c:v>676.85</c:v>
                </c:pt>
                <c:pt idx="1052">
                  <c:v>677.3</c:v>
                </c:pt>
                <c:pt idx="1053">
                  <c:v>677.75</c:v>
                </c:pt>
                <c:pt idx="1054">
                  <c:v>678.2</c:v>
                </c:pt>
                <c:pt idx="1055">
                  <c:v>678.65</c:v>
                </c:pt>
                <c:pt idx="1056">
                  <c:v>679.1</c:v>
                </c:pt>
                <c:pt idx="1057">
                  <c:v>679.55</c:v>
                </c:pt>
                <c:pt idx="1058">
                  <c:v>680</c:v>
                </c:pt>
                <c:pt idx="1059">
                  <c:v>680.45</c:v>
                </c:pt>
                <c:pt idx="1060">
                  <c:v>680.9</c:v>
                </c:pt>
                <c:pt idx="1061">
                  <c:v>681.35</c:v>
                </c:pt>
                <c:pt idx="1062">
                  <c:v>681.8</c:v>
                </c:pt>
                <c:pt idx="1063">
                  <c:v>682.25</c:v>
                </c:pt>
                <c:pt idx="1064">
                  <c:v>682.7</c:v>
                </c:pt>
                <c:pt idx="1065">
                  <c:v>683.15</c:v>
                </c:pt>
                <c:pt idx="1066">
                  <c:v>683.6</c:v>
                </c:pt>
                <c:pt idx="1067">
                  <c:v>684.05</c:v>
                </c:pt>
                <c:pt idx="1068">
                  <c:v>684.5</c:v>
                </c:pt>
                <c:pt idx="1069">
                  <c:v>684.95</c:v>
                </c:pt>
                <c:pt idx="1070">
                  <c:v>685.4</c:v>
                </c:pt>
                <c:pt idx="1071">
                  <c:v>685.85</c:v>
                </c:pt>
                <c:pt idx="1072">
                  <c:v>686.3</c:v>
                </c:pt>
                <c:pt idx="1073">
                  <c:v>686.75</c:v>
                </c:pt>
                <c:pt idx="1074">
                  <c:v>687.2</c:v>
                </c:pt>
                <c:pt idx="1075">
                  <c:v>687.65</c:v>
                </c:pt>
                <c:pt idx="1076">
                  <c:v>688.1</c:v>
                </c:pt>
                <c:pt idx="1077">
                  <c:v>688.55</c:v>
                </c:pt>
                <c:pt idx="1078">
                  <c:v>689</c:v>
                </c:pt>
                <c:pt idx="1079">
                  <c:v>689.45</c:v>
                </c:pt>
                <c:pt idx="1080">
                  <c:v>689.9</c:v>
                </c:pt>
                <c:pt idx="1081">
                  <c:v>690.35</c:v>
                </c:pt>
                <c:pt idx="1082">
                  <c:v>690.8</c:v>
                </c:pt>
                <c:pt idx="1083">
                  <c:v>691.25</c:v>
                </c:pt>
                <c:pt idx="1084">
                  <c:v>691.7</c:v>
                </c:pt>
                <c:pt idx="1085">
                  <c:v>692.15</c:v>
                </c:pt>
                <c:pt idx="1086">
                  <c:v>692.6</c:v>
                </c:pt>
                <c:pt idx="1087">
                  <c:v>693.05</c:v>
                </c:pt>
                <c:pt idx="1088">
                  <c:v>693.5</c:v>
                </c:pt>
                <c:pt idx="1089">
                  <c:v>693.95</c:v>
                </c:pt>
                <c:pt idx="1090">
                  <c:v>694.4</c:v>
                </c:pt>
                <c:pt idx="1091">
                  <c:v>694.85</c:v>
                </c:pt>
                <c:pt idx="1092">
                  <c:v>695.3</c:v>
                </c:pt>
                <c:pt idx="1093">
                  <c:v>695.75</c:v>
                </c:pt>
                <c:pt idx="1094">
                  <c:v>696.2</c:v>
                </c:pt>
                <c:pt idx="1095">
                  <c:v>696.65</c:v>
                </c:pt>
                <c:pt idx="1096">
                  <c:v>697.1</c:v>
                </c:pt>
                <c:pt idx="1097">
                  <c:v>697.55</c:v>
                </c:pt>
                <c:pt idx="1098">
                  <c:v>698</c:v>
                </c:pt>
                <c:pt idx="1099">
                  <c:v>698.45</c:v>
                </c:pt>
                <c:pt idx="1100">
                  <c:v>698.9</c:v>
                </c:pt>
                <c:pt idx="1101">
                  <c:v>699.34</c:v>
                </c:pt>
                <c:pt idx="1102">
                  <c:v>699.79</c:v>
                </c:pt>
                <c:pt idx="1103">
                  <c:v>700.24</c:v>
                </c:pt>
                <c:pt idx="1104">
                  <c:v>700.69</c:v>
                </c:pt>
                <c:pt idx="1105">
                  <c:v>701.14</c:v>
                </c:pt>
                <c:pt idx="1106">
                  <c:v>701.59</c:v>
                </c:pt>
                <c:pt idx="1107">
                  <c:v>702.04</c:v>
                </c:pt>
                <c:pt idx="1108">
                  <c:v>702.49</c:v>
                </c:pt>
                <c:pt idx="1109">
                  <c:v>702.94</c:v>
                </c:pt>
                <c:pt idx="1110">
                  <c:v>703.39</c:v>
                </c:pt>
                <c:pt idx="1111">
                  <c:v>703.84</c:v>
                </c:pt>
                <c:pt idx="1112">
                  <c:v>704.28</c:v>
                </c:pt>
                <c:pt idx="1113">
                  <c:v>704.73</c:v>
                </c:pt>
                <c:pt idx="1114">
                  <c:v>705.18</c:v>
                </c:pt>
                <c:pt idx="1115">
                  <c:v>705.63</c:v>
                </c:pt>
                <c:pt idx="1116">
                  <c:v>706.08</c:v>
                </c:pt>
                <c:pt idx="1117">
                  <c:v>706.53</c:v>
                </c:pt>
                <c:pt idx="1118">
                  <c:v>706.98</c:v>
                </c:pt>
                <c:pt idx="1119">
                  <c:v>707.43</c:v>
                </c:pt>
                <c:pt idx="1120">
                  <c:v>707.87</c:v>
                </c:pt>
                <c:pt idx="1121">
                  <c:v>708.32</c:v>
                </c:pt>
                <c:pt idx="1122">
                  <c:v>708.77</c:v>
                </c:pt>
                <c:pt idx="1123">
                  <c:v>709.22</c:v>
                </c:pt>
                <c:pt idx="1124">
                  <c:v>709.67</c:v>
                </c:pt>
                <c:pt idx="1125">
                  <c:v>710.12</c:v>
                </c:pt>
                <c:pt idx="1126">
                  <c:v>710.57</c:v>
                </c:pt>
                <c:pt idx="1127">
                  <c:v>711.01</c:v>
                </c:pt>
                <c:pt idx="1128">
                  <c:v>711.46</c:v>
                </c:pt>
                <c:pt idx="1129">
                  <c:v>711.91</c:v>
                </c:pt>
                <c:pt idx="1130">
                  <c:v>712.36</c:v>
                </c:pt>
                <c:pt idx="1131">
                  <c:v>712.81</c:v>
                </c:pt>
                <c:pt idx="1132">
                  <c:v>713.26</c:v>
                </c:pt>
                <c:pt idx="1133">
                  <c:v>713.71</c:v>
                </c:pt>
                <c:pt idx="1134">
                  <c:v>714.15</c:v>
                </c:pt>
                <c:pt idx="1135">
                  <c:v>714.6</c:v>
                </c:pt>
                <c:pt idx="1136">
                  <c:v>715.05</c:v>
                </c:pt>
                <c:pt idx="1137">
                  <c:v>715.5</c:v>
                </c:pt>
                <c:pt idx="1138">
                  <c:v>715.95</c:v>
                </c:pt>
                <c:pt idx="1139">
                  <c:v>716.39</c:v>
                </c:pt>
                <c:pt idx="1140">
                  <c:v>716.84</c:v>
                </c:pt>
                <c:pt idx="1141">
                  <c:v>717.29</c:v>
                </c:pt>
                <c:pt idx="1142">
                  <c:v>717.74</c:v>
                </c:pt>
                <c:pt idx="1143">
                  <c:v>718.19</c:v>
                </c:pt>
                <c:pt idx="1144">
                  <c:v>718.63</c:v>
                </c:pt>
                <c:pt idx="1145">
                  <c:v>719.08</c:v>
                </c:pt>
                <c:pt idx="1146">
                  <c:v>719.53</c:v>
                </c:pt>
                <c:pt idx="1147">
                  <c:v>719.98</c:v>
                </c:pt>
                <c:pt idx="1148">
                  <c:v>720.43</c:v>
                </c:pt>
                <c:pt idx="1149">
                  <c:v>720.87</c:v>
                </c:pt>
                <c:pt idx="1150">
                  <c:v>721.32</c:v>
                </c:pt>
                <c:pt idx="1151">
                  <c:v>721.77</c:v>
                </c:pt>
                <c:pt idx="1152">
                  <c:v>722.22</c:v>
                </c:pt>
                <c:pt idx="1153">
                  <c:v>722.67</c:v>
                </c:pt>
                <c:pt idx="1154">
                  <c:v>723.11</c:v>
                </c:pt>
                <c:pt idx="1155">
                  <c:v>723.56</c:v>
                </c:pt>
                <c:pt idx="1156">
                  <c:v>724.01</c:v>
                </c:pt>
                <c:pt idx="1157">
                  <c:v>724.46</c:v>
                </c:pt>
                <c:pt idx="1158">
                  <c:v>724.9</c:v>
                </c:pt>
                <c:pt idx="1159">
                  <c:v>725.35</c:v>
                </c:pt>
                <c:pt idx="1160">
                  <c:v>725.8</c:v>
                </c:pt>
                <c:pt idx="1161">
                  <c:v>726.25</c:v>
                </c:pt>
                <c:pt idx="1162">
                  <c:v>726.69</c:v>
                </c:pt>
                <c:pt idx="1163">
                  <c:v>727.14</c:v>
                </c:pt>
                <c:pt idx="1164">
                  <c:v>727.59</c:v>
                </c:pt>
                <c:pt idx="1165">
                  <c:v>728.04</c:v>
                </c:pt>
                <c:pt idx="1166">
                  <c:v>728.48</c:v>
                </c:pt>
                <c:pt idx="1167">
                  <c:v>728.93</c:v>
                </c:pt>
                <c:pt idx="1168">
                  <c:v>729.38</c:v>
                </c:pt>
                <c:pt idx="1169">
                  <c:v>729.83</c:v>
                </c:pt>
                <c:pt idx="1170">
                  <c:v>730.27</c:v>
                </c:pt>
                <c:pt idx="1171">
                  <c:v>730.72</c:v>
                </c:pt>
                <c:pt idx="1172">
                  <c:v>731.17</c:v>
                </c:pt>
                <c:pt idx="1173">
                  <c:v>731.61</c:v>
                </c:pt>
                <c:pt idx="1174">
                  <c:v>732.06</c:v>
                </c:pt>
                <c:pt idx="1175">
                  <c:v>732.51</c:v>
                </c:pt>
                <c:pt idx="1176">
                  <c:v>732.96</c:v>
                </c:pt>
                <c:pt idx="1177">
                  <c:v>733.4</c:v>
                </c:pt>
                <c:pt idx="1178">
                  <c:v>733.85</c:v>
                </c:pt>
                <c:pt idx="1179">
                  <c:v>734.3</c:v>
                </c:pt>
                <c:pt idx="1180">
                  <c:v>734.74</c:v>
                </c:pt>
                <c:pt idx="1181">
                  <c:v>735.19</c:v>
                </c:pt>
                <c:pt idx="1182">
                  <c:v>735.64</c:v>
                </c:pt>
                <c:pt idx="1183">
                  <c:v>736.09</c:v>
                </c:pt>
                <c:pt idx="1184">
                  <c:v>736.53</c:v>
                </c:pt>
                <c:pt idx="1185">
                  <c:v>736.98</c:v>
                </c:pt>
                <c:pt idx="1186">
                  <c:v>737.43</c:v>
                </c:pt>
                <c:pt idx="1187">
                  <c:v>737.87</c:v>
                </c:pt>
                <c:pt idx="1188">
                  <c:v>738.32</c:v>
                </c:pt>
                <c:pt idx="1189">
                  <c:v>738.77</c:v>
                </c:pt>
                <c:pt idx="1190">
                  <c:v>739.21</c:v>
                </c:pt>
                <c:pt idx="1191">
                  <c:v>739.66</c:v>
                </c:pt>
                <c:pt idx="1192">
                  <c:v>740.11</c:v>
                </c:pt>
                <c:pt idx="1193">
                  <c:v>740.55</c:v>
                </c:pt>
                <c:pt idx="1194">
                  <c:v>741</c:v>
                </c:pt>
                <c:pt idx="1195">
                  <c:v>741.45</c:v>
                </c:pt>
                <c:pt idx="1196">
                  <c:v>741.89</c:v>
                </c:pt>
                <c:pt idx="1197">
                  <c:v>742.34</c:v>
                </c:pt>
                <c:pt idx="1198">
                  <c:v>742.79</c:v>
                </c:pt>
                <c:pt idx="1199">
                  <c:v>743.23</c:v>
                </c:pt>
                <c:pt idx="1200">
                  <c:v>743.68</c:v>
                </c:pt>
                <c:pt idx="1201">
                  <c:v>744.12</c:v>
                </c:pt>
                <c:pt idx="1202">
                  <c:v>744.57</c:v>
                </c:pt>
                <c:pt idx="1203">
                  <c:v>745.02</c:v>
                </c:pt>
                <c:pt idx="1204">
                  <c:v>745.46</c:v>
                </c:pt>
                <c:pt idx="1205">
                  <c:v>745.91</c:v>
                </c:pt>
                <c:pt idx="1206">
                  <c:v>746.36</c:v>
                </c:pt>
                <c:pt idx="1207">
                  <c:v>746.8</c:v>
                </c:pt>
                <c:pt idx="1208">
                  <c:v>747.25</c:v>
                </c:pt>
                <c:pt idx="1209">
                  <c:v>747.69</c:v>
                </c:pt>
                <c:pt idx="1210">
                  <c:v>748.14</c:v>
                </c:pt>
                <c:pt idx="1211">
                  <c:v>748.59</c:v>
                </c:pt>
                <c:pt idx="1212">
                  <c:v>749.03</c:v>
                </c:pt>
                <c:pt idx="1213">
                  <c:v>749.48</c:v>
                </c:pt>
                <c:pt idx="1214">
                  <c:v>749.92</c:v>
                </c:pt>
                <c:pt idx="1215">
                  <c:v>750.37</c:v>
                </c:pt>
                <c:pt idx="1216">
                  <c:v>750.82</c:v>
                </c:pt>
                <c:pt idx="1217">
                  <c:v>751.26</c:v>
                </c:pt>
                <c:pt idx="1218">
                  <c:v>751.71</c:v>
                </c:pt>
                <c:pt idx="1219">
                  <c:v>752.15</c:v>
                </c:pt>
                <c:pt idx="1220">
                  <c:v>752.6</c:v>
                </c:pt>
                <c:pt idx="1221">
                  <c:v>753.05</c:v>
                </c:pt>
                <c:pt idx="1222">
                  <c:v>753.49</c:v>
                </c:pt>
                <c:pt idx="1223">
                  <c:v>753.94</c:v>
                </c:pt>
                <c:pt idx="1224">
                  <c:v>754.38</c:v>
                </c:pt>
                <c:pt idx="1225">
                  <c:v>754.83</c:v>
                </c:pt>
                <c:pt idx="1226">
                  <c:v>755.27</c:v>
                </c:pt>
                <c:pt idx="1227">
                  <c:v>755.72</c:v>
                </c:pt>
                <c:pt idx="1228">
                  <c:v>756.17</c:v>
                </c:pt>
                <c:pt idx="1229">
                  <c:v>756.61</c:v>
                </c:pt>
                <c:pt idx="1230">
                  <c:v>757.06</c:v>
                </c:pt>
                <c:pt idx="1231">
                  <c:v>757.5</c:v>
                </c:pt>
                <c:pt idx="1232">
                  <c:v>757.95</c:v>
                </c:pt>
                <c:pt idx="1233">
                  <c:v>758.39</c:v>
                </c:pt>
                <c:pt idx="1234">
                  <c:v>758.84</c:v>
                </c:pt>
                <c:pt idx="1235">
                  <c:v>759.28</c:v>
                </c:pt>
                <c:pt idx="1236">
                  <c:v>759.73</c:v>
                </c:pt>
                <c:pt idx="1237">
                  <c:v>760.17</c:v>
                </c:pt>
                <c:pt idx="1238">
                  <c:v>760.62</c:v>
                </c:pt>
                <c:pt idx="1239">
                  <c:v>761.07</c:v>
                </c:pt>
                <c:pt idx="1240">
                  <c:v>761.51</c:v>
                </c:pt>
                <c:pt idx="1241">
                  <c:v>761.96</c:v>
                </c:pt>
                <c:pt idx="1242">
                  <c:v>762.4</c:v>
                </c:pt>
                <c:pt idx="1243">
                  <c:v>762.85</c:v>
                </c:pt>
                <c:pt idx="1244">
                  <c:v>763.29</c:v>
                </c:pt>
                <c:pt idx="1245">
                  <c:v>763.74</c:v>
                </c:pt>
                <c:pt idx="1246">
                  <c:v>764.18</c:v>
                </c:pt>
                <c:pt idx="1247">
                  <c:v>764.63</c:v>
                </c:pt>
                <c:pt idx="1248">
                  <c:v>765.07</c:v>
                </c:pt>
                <c:pt idx="1249">
                  <c:v>765.52</c:v>
                </c:pt>
                <c:pt idx="1250">
                  <c:v>765.96</c:v>
                </c:pt>
                <c:pt idx="1251">
                  <c:v>766.41</c:v>
                </c:pt>
                <c:pt idx="1252">
                  <c:v>766.85</c:v>
                </c:pt>
                <c:pt idx="1253">
                  <c:v>767.3</c:v>
                </c:pt>
                <c:pt idx="1254">
                  <c:v>767.74</c:v>
                </c:pt>
                <c:pt idx="1255">
                  <c:v>768.19</c:v>
                </c:pt>
                <c:pt idx="1256">
                  <c:v>768.63</c:v>
                </c:pt>
                <c:pt idx="1257">
                  <c:v>769.07</c:v>
                </c:pt>
                <c:pt idx="1258">
                  <c:v>769.52</c:v>
                </c:pt>
                <c:pt idx="1259">
                  <c:v>769.96</c:v>
                </c:pt>
                <c:pt idx="1260">
                  <c:v>770.41</c:v>
                </c:pt>
                <c:pt idx="1261">
                  <c:v>770.85</c:v>
                </c:pt>
                <c:pt idx="1262">
                  <c:v>771.3</c:v>
                </c:pt>
                <c:pt idx="1263">
                  <c:v>771.74</c:v>
                </c:pt>
                <c:pt idx="1264">
                  <c:v>772.19</c:v>
                </c:pt>
                <c:pt idx="1265">
                  <c:v>772.63</c:v>
                </c:pt>
                <c:pt idx="1266">
                  <c:v>773.08</c:v>
                </c:pt>
                <c:pt idx="1267">
                  <c:v>773.52</c:v>
                </c:pt>
                <c:pt idx="1268">
                  <c:v>773.97</c:v>
                </c:pt>
                <c:pt idx="1269">
                  <c:v>774.41</c:v>
                </c:pt>
                <c:pt idx="1270">
                  <c:v>774.85</c:v>
                </c:pt>
                <c:pt idx="1271">
                  <c:v>775.3</c:v>
                </c:pt>
                <c:pt idx="1272">
                  <c:v>775.74</c:v>
                </c:pt>
                <c:pt idx="1273">
                  <c:v>776.19</c:v>
                </c:pt>
                <c:pt idx="1274">
                  <c:v>776.63</c:v>
                </c:pt>
                <c:pt idx="1275">
                  <c:v>777.08</c:v>
                </c:pt>
                <c:pt idx="1276">
                  <c:v>777.52</c:v>
                </c:pt>
                <c:pt idx="1277">
                  <c:v>777.96</c:v>
                </c:pt>
                <c:pt idx="1278">
                  <c:v>778.41</c:v>
                </c:pt>
                <c:pt idx="1279">
                  <c:v>778.85</c:v>
                </c:pt>
                <c:pt idx="1280">
                  <c:v>779.3</c:v>
                </c:pt>
                <c:pt idx="1281">
                  <c:v>779.74</c:v>
                </c:pt>
                <c:pt idx="1282">
                  <c:v>780.18</c:v>
                </c:pt>
                <c:pt idx="1283">
                  <c:v>780.63</c:v>
                </c:pt>
                <c:pt idx="1284">
                  <c:v>781.07</c:v>
                </c:pt>
                <c:pt idx="1285">
                  <c:v>781.52</c:v>
                </c:pt>
                <c:pt idx="1286">
                  <c:v>781.96</c:v>
                </c:pt>
                <c:pt idx="1287">
                  <c:v>782.4</c:v>
                </c:pt>
                <c:pt idx="1288">
                  <c:v>782.85</c:v>
                </c:pt>
                <c:pt idx="1289">
                  <c:v>783.29</c:v>
                </c:pt>
                <c:pt idx="1290">
                  <c:v>783.74</c:v>
                </c:pt>
                <c:pt idx="1291">
                  <c:v>784.18</c:v>
                </c:pt>
                <c:pt idx="1292">
                  <c:v>784.62</c:v>
                </c:pt>
                <c:pt idx="1293">
                  <c:v>785.07</c:v>
                </c:pt>
                <c:pt idx="1294">
                  <c:v>785.51</c:v>
                </c:pt>
                <c:pt idx="1295">
                  <c:v>785.95</c:v>
                </c:pt>
                <c:pt idx="1296">
                  <c:v>786.4</c:v>
                </c:pt>
                <c:pt idx="1297">
                  <c:v>786.84</c:v>
                </c:pt>
                <c:pt idx="1298">
                  <c:v>787.28</c:v>
                </c:pt>
                <c:pt idx="1299">
                  <c:v>787.73</c:v>
                </c:pt>
                <c:pt idx="1300">
                  <c:v>788.17</c:v>
                </c:pt>
                <c:pt idx="1301">
                  <c:v>788.61</c:v>
                </c:pt>
                <c:pt idx="1302">
                  <c:v>789.06</c:v>
                </c:pt>
                <c:pt idx="1303">
                  <c:v>789.5</c:v>
                </c:pt>
                <c:pt idx="1304">
                  <c:v>789.94</c:v>
                </c:pt>
                <c:pt idx="1305">
                  <c:v>790.39</c:v>
                </c:pt>
                <c:pt idx="1306">
                  <c:v>790.83</c:v>
                </c:pt>
                <c:pt idx="1307">
                  <c:v>791.27</c:v>
                </c:pt>
                <c:pt idx="1308">
                  <c:v>791.72</c:v>
                </c:pt>
                <c:pt idx="1309">
                  <c:v>792.16</c:v>
                </c:pt>
                <c:pt idx="1310">
                  <c:v>792.6</c:v>
                </c:pt>
                <c:pt idx="1311">
                  <c:v>793.05</c:v>
                </c:pt>
                <c:pt idx="1312">
                  <c:v>793.49</c:v>
                </c:pt>
                <c:pt idx="1313">
                  <c:v>793.93</c:v>
                </c:pt>
                <c:pt idx="1314">
                  <c:v>794.38</c:v>
                </c:pt>
                <c:pt idx="1315">
                  <c:v>794.82</c:v>
                </c:pt>
                <c:pt idx="1316">
                  <c:v>795.26</c:v>
                </c:pt>
                <c:pt idx="1317">
                  <c:v>795.71</c:v>
                </c:pt>
                <c:pt idx="1318">
                  <c:v>796.15</c:v>
                </c:pt>
                <c:pt idx="1319">
                  <c:v>796.59</c:v>
                </c:pt>
                <c:pt idx="1320">
                  <c:v>797.03</c:v>
                </c:pt>
                <c:pt idx="1321">
                  <c:v>797.48</c:v>
                </c:pt>
                <c:pt idx="1322">
                  <c:v>797.92</c:v>
                </c:pt>
                <c:pt idx="1323">
                  <c:v>798.36</c:v>
                </c:pt>
                <c:pt idx="1324">
                  <c:v>798.81</c:v>
                </c:pt>
                <c:pt idx="1325">
                  <c:v>799.25</c:v>
                </c:pt>
                <c:pt idx="1326">
                  <c:v>799.69</c:v>
                </c:pt>
                <c:pt idx="1327">
                  <c:v>800.13</c:v>
                </c:pt>
                <c:pt idx="1328">
                  <c:v>800.58</c:v>
                </c:pt>
                <c:pt idx="1329">
                  <c:v>801.02</c:v>
                </c:pt>
                <c:pt idx="1330">
                  <c:v>801.46</c:v>
                </c:pt>
                <c:pt idx="1331">
                  <c:v>801.9</c:v>
                </c:pt>
                <c:pt idx="1332">
                  <c:v>802.35</c:v>
                </c:pt>
                <c:pt idx="1333">
                  <c:v>802.79</c:v>
                </c:pt>
                <c:pt idx="1334">
                  <c:v>803.23</c:v>
                </c:pt>
                <c:pt idx="1335">
                  <c:v>803.67</c:v>
                </c:pt>
                <c:pt idx="1336">
                  <c:v>804.12</c:v>
                </c:pt>
                <c:pt idx="1337">
                  <c:v>804.56</c:v>
                </c:pt>
                <c:pt idx="1338">
                  <c:v>805</c:v>
                </c:pt>
                <c:pt idx="1339">
                  <c:v>805.44</c:v>
                </c:pt>
                <c:pt idx="1340">
                  <c:v>805.89</c:v>
                </c:pt>
                <c:pt idx="1341">
                  <c:v>806.33</c:v>
                </c:pt>
                <c:pt idx="1342">
                  <c:v>806.77</c:v>
                </c:pt>
                <c:pt idx="1343">
                  <c:v>807.21</c:v>
                </c:pt>
                <c:pt idx="1344">
                  <c:v>807.66</c:v>
                </c:pt>
                <c:pt idx="1345">
                  <c:v>808.1</c:v>
                </c:pt>
                <c:pt idx="1346">
                  <c:v>808.54</c:v>
                </c:pt>
                <c:pt idx="1347">
                  <c:v>808.98</c:v>
                </c:pt>
                <c:pt idx="1348">
                  <c:v>809.42</c:v>
                </c:pt>
                <c:pt idx="1349">
                  <c:v>809.87</c:v>
                </c:pt>
                <c:pt idx="1350">
                  <c:v>810.31</c:v>
                </c:pt>
                <c:pt idx="1351">
                  <c:v>810.75</c:v>
                </c:pt>
                <c:pt idx="1352">
                  <c:v>811.19</c:v>
                </c:pt>
                <c:pt idx="1353">
                  <c:v>811.63</c:v>
                </c:pt>
                <c:pt idx="1354">
                  <c:v>812.08</c:v>
                </c:pt>
                <c:pt idx="1355">
                  <c:v>812.52</c:v>
                </c:pt>
                <c:pt idx="1356">
                  <c:v>812.96</c:v>
                </c:pt>
                <c:pt idx="1357">
                  <c:v>813.4</c:v>
                </c:pt>
                <c:pt idx="1358">
                  <c:v>813.84</c:v>
                </c:pt>
                <c:pt idx="1359">
                  <c:v>814.28</c:v>
                </c:pt>
                <c:pt idx="1360">
                  <c:v>814.73</c:v>
                </c:pt>
                <c:pt idx="1361">
                  <c:v>815.17</c:v>
                </c:pt>
                <c:pt idx="1362">
                  <c:v>815.61</c:v>
                </c:pt>
                <c:pt idx="1363">
                  <c:v>816.05</c:v>
                </c:pt>
                <c:pt idx="1364">
                  <c:v>816.49</c:v>
                </c:pt>
                <c:pt idx="1365">
                  <c:v>816.93</c:v>
                </c:pt>
                <c:pt idx="1366">
                  <c:v>817.38</c:v>
                </c:pt>
                <c:pt idx="1367">
                  <c:v>817.82</c:v>
                </c:pt>
                <c:pt idx="1368">
                  <c:v>818.26</c:v>
                </c:pt>
                <c:pt idx="1369">
                  <c:v>818.7</c:v>
                </c:pt>
                <c:pt idx="1370">
                  <c:v>819.14</c:v>
                </c:pt>
                <c:pt idx="1371">
                  <c:v>819.58</c:v>
                </c:pt>
                <c:pt idx="1372">
                  <c:v>820.03</c:v>
                </c:pt>
                <c:pt idx="1373">
                  <c:v>820.47</c:v>
                </c:pt>
                <c:pt idx="1374">
                  <c:v>820.91</c:v>
                </c:pt>
                <c:pt idx="1375">
                  <c:v>821.35</c:v>
                </c:pt>
                <c:pt idx="1376">
                  <c:v>821.79</c:v>
                </c:pt>
                <c:pt idx="1377">
                  <c:v>822.23</c:v>
                </c:pt>
                <c:pt idx="1378">
                  <c:v>822.67</c:v>
                </c:pt>
                <c:pt idx="1379">
                  <c:v>823.11</c:v>
                </c:pt>
                <c:pt idx="1380">
                  <c:v>823.55</c:v>
                </c:pt>
                <c:pt idx="1381">
                  <c:v>824</c:v>
                </c:pt>
                <c:pt idx="1382">
                  <c:v>824.44</c:v>
                </c:pt>
                <c:pt idx="1383">
                  <c:v>824.88</c:v>
                </c:pt>
                <c:pt idx="1384">
                  <c:v>825.32</c:v>
                </c:pt>
                <c:pt idx="1385">
                  <c:v>825.76</c:v>
                </c:pt>
                <c:pt idx="1386">
                  <c:v>826.2</c:v>
                </c:pt>
                <c:pt idx="1387">
                  <c:v>826.64</c:v>
                </c:pt>
                <c:pt idx="1388">
                  <c:v>827.08</c:v>
                </c:pt>
                <c:pt idx="1389">
                  <c:v>827.52</c:v>
                </c:pt>
                <c:pt idx="1390">
                  <c:v>827.96</c:v>
                </c:pt>
                <c:pt idx="1391">
                  <c:v>828.41</c:v>
                </c:pt>
                <c:pt idx="1392">
                  <c:v>828.85</c:v>
                </c:pt>
                <c:pt idx="1393">
                  <c:v>829.29</c:v>
                </c:pt>
                <c:pt idx="1394">
                  <c:v>829.73</c:v>
                </c:pt>
                <c:pt idx="1395">
                  <c:v>830.17</c:v>
                </c:pt>
                <c:pt idx="1396">
                  <c:v>830.61</c:v>
                </c:pt>
                <c:pt idx="1397">
                  <c:v>831.05</c:v>
                </c:pt>
                <c:pt idx="1398">
                  <c:v>831.49</c:v>
                </c:pt>
                <c:pt idx="1399">
                  <c:v>831.93</c:v>
                </c:pt>
                <c:pt idx="1400">
                  <c:v>832.37</c:v>
                </c:pt>
                <c:pt idx="1401">
                  <c:v>832.81</c:v>
                </c:pt>
                <c:pt idx="1402">
                  <c:v>833.25</c:v>
                </c:pt>
                <c:pt idx="1403">
                  <c:v>833.69</c:v>
                </c:pt>
                <c:pt idx="1404">
                  <c:v>834.13</c:v>
                </c:pt>
                <c:pt idx="1405">
                  <c:v>834.57</c:v>
                </c:pt>
                <c:pt idx="1406">
                  <c:v>835.01</c:v>
                </c:pt>
                <c:pt idx="1407">
                  <c:v>835.45</c:v>
                </c:pt>
                <c:pt idx="1408">
                  <c:v>835.89</c:v>
                </c:pt>
                <c:pt idx="1409">
                  <c:v>836.33</c:v>
                </c:pt>
                <c:pt idx="1410">
                  <c:v>836.77</c:v>
                </c:pt>
                <c:pt idx="1411">
                  <c:v>837.22</c:v>
                </c:pt>
                <c:pt idx="1412">
                  <c:v>837.66</c:v>
                </c:pt>
                <c:pt idx="1413">
                  <c:v>838.1</c:v>
                </c:pt>
                <c:pt idx="1414">
                  <c:v>838.54</c:v>
                </c:pt>
                <c:pt idx="1415">
                  <c:v>838.98</c:v>
                </c:pt>
                <c:pt idx="1416">
                  <c:v>839.42</c:v>
                </c:pt>
                <c:pt idx="1417">
                  <c:v>839.86</c:v>
                </c:pt>
                <c:pt idx="1418">
                  <c:v>840.3</c:v>
                </c:pt>
                <c:pt idx="1419">
                  <c:v>840.74</c:v>
                </c:pt>
                <c:pt idx="1420">
                  <c:v>841.18</c:v>
                </c:pt>
                <c:pt idx="1421">
                  <c:v>841.62</c:v>
                </c:pt>
                <c:pt idx="1422">
                  <c:v>842.06</c:v>
                </c:pt>
                <c:pt idx="1423">
                  <c:v>842.5</c:v>
                </c:pt>
                <c:pt idx="1424">
                  <c:v>842.94</c:v>
                </c:pt>
                <c:pt idx="1425">
                  <c:v>843.37</c:v>
                </c:pt>
                <c:pt idx="1426">
                  <c:v>843.81</c:v>
                </c:pt>
                <c:pt idx="1427">
                  <c:v>844.25</c:v>
                </c:pt>
                <c:pt idx="1428">
                  <c:v>844.69</c:v>
                </c:pt>
                <c:pt idx="1429">
                  <c:v>845.13</c:v>
                </c:pt>
                <c:pt idx="1430">
                  <c:v>845.57</c:v>
                </c:pt>
                <c:pt idx="1431">
                  <c:v>846.01</c:v>
                </c:pt>
                <c:pt idx="1432">
                  <c:v>846.45</c:v>
                </c:pt>
                <c:pt idx="1433">
                  <c:v>846.89</c:v>
                </c:pt>
                <c:pt idx="1434">
                  <c:v>847.33</c:v>
                </c:pt>
                <c:pt idx="1435">
                  <c:v>847.77</c:v>
                </c:pt>
                <c:pt idx="1436">
                  <c:v>848.21</c:v>
                </c:pt>
                <c:pt idx="1437">
                  <c:v>848.65</c:v>
                </c:pt>
                <c:pt idx="1438">
                  <c:v>849.09</c:v>
                </c:pt>
                <c:pt idx="1439">
                  <c:v>849.53</c:v>
                </c:pt>
                <c:pt idx="1440">
                  <c:v>849.97</c:v>
                </c:pt>
                <c:pt idx="1441">
                  <c:v>850.41</c:v>
                </c:pt>
                <c:pt idx="1442">
                  <c:v>850.85</c:v>
                </c:pt>
                <c:pt idx="1443">
                  <c:v>851.29</c:v>
                </c:pt>
                <c:pt idx="1444">
                  <c:v>851.73</c:v>
                </c:pt>
                <c:pt idx="1445">
                  <c:v>852.16</c:v>
                </c:pt>
                <c:pt idx="1446">
                  <c:v>852.6</c:v>
                </c:pt>
                <c:pt idx="1447">
                  <c:v>853.04</c:v>
                </c:pt>
                <c:pt idx="1448">
                  <c:v>853.48</c:v>
                </c:pt>
                <c:pt idx="1449">
                  <c:v>853.92</c:v>
                </c:pt>
                <c:pt idx="1450">
                  <c:v>854.36</c:v>
                </c:pt>
                <c:pt idx="1451">
                  <c:v>854.8</c:v>
                </c:pt>
                <c:pt idx="1452">
                  <c:v>855.24</c:v>
                </c:pt>
                <c:pt idx="1453">
                  <c:v>855.68</c:v>
                </c:pt>
                <c:pt idx="1454">
                  <c:v>856.12</c:v>
                </c:pt>
                <c:pt idx="1455">
                  <c:v>856.55</c:v>
                </c:pt>
                <c:pt idx="1456">
                  <c:v>856.99</c:v>
                </c:pt>
                <c:pt idx="1457">
                  <c:v>857.43</c:v>
                </c:pt>
                <c:pt idx="1458">
                  <c:v>857.87</c:v>
                </c:pt>
                <c:pt idx="1459">
                  <c:v>858.31</c:v>
                </c:pt>
                <c:pt idx="1460">
                  <c:v>858.75</c:v>
                </c:pt>
                <c:pt idx="1461">
                  <c:v>859.19</c:v>
                </c:pt>
                <c:pt idx="1462">
                  <c:v>859.63</c:v>
                </c:pt>
                <c:pt idx="1463">
                  <c:v>860.06</c:v>
                </c:pt>
                <c:pt idx="1464">
                  <c:v>860.5</c:v>
                </c:pt>
                <c:pt idx="1465">
                  <c:v>860.94</c:v>
                </c:pt>
                <c:pt idx="1466">
                  <c:v>861.38</c:v>
                </c:pt>
                <c:pt idx="1467">
                  <c:v>861.82</c:v>
                </c:pt>
                <c:pt idx="1468">
                  <c:v>862.26</c:v>
                </c:pt>
                <c:pt idx="1469">
                  <c:v>862.7</c:v>
                </c:pt>
                <c:pt idx="1470">
                  <c:v>863.13</c:v>
                </c:pt>
                <c:pt idx="1471">
                  <c:v>863.57</c:v>
                </c:pt>
                <c:pt idx="1472">
                  <c:v>864.01</c:v>
                </c:pt>
                <c:pt idx="1473">
                  <c:v>864.45</c:v>
                </c:pt>
                <c:pt idx="1474">
                  <c:v>864.89</c:v>
                </c:pt>
                <c:pt idx="1475">
                  <c:v>865.33</c:v>
                </c:pt>
                <c:pt idx="1476">
                  <c:v>865.76</c:v>
                </c:pt>
                <c:pt idx="1477">
                  <c:v>866.2</c:v>
                </c:pt>
                <c:pt idx="1478">
                  <c:v>866.64</c:v>
                </c:pt>
                <c:pt idx="1479">
                  <c:v>867.08</c:v>
                </c:pt>
                <c:pt idx="1480">
                  <c:v>867.52</c:v>
                </c:pt>
                <c:pt idx="1481">
                  <c:v>867.96</c:v>
                </c:pt>
                <c:pt idx="1482">
                  <c:v>868.39</c:v>
                </c:pt>
                <c:pt idx="1483">
                  <c:v>868.83</c:v>
                </c:pt>
                <c:pt idx="1484">
                  <c:v>869.27</c:v>
                </c:pt>
                <c:pt idx="1485">
                  <c:v>869.71</c:v>
                </c:pt>
                <c:pt idx="1486">
                  <c:v>870.15</c:v>
                </c:pt>
                <c:pt idx="1487">
                  <c:v>870.58</c:v>
                </c:pt>
                <c:pt idx="1488">
                  <c:v>871.02</c:v>
                </c:pt>
                <c:pt idx="1489">
                  <c:v>871.46</c:v>
                </c:pt>
                <c:pt idx="1490">
                  <c:v>871.9</c:v>
                </c:pt>
                <c:pt idx="1491">
                  <c:v>872.34</c:v>
                </c:pt>
                <c:pt idx="1492">
                  <c:v>872.77</c:v>
                </c:pt>
                <c:pt idx="1493">
                  <c:v>873.21</c:v>
                </c:pt>
                <c:pt idx="1494">
                  <c:v>873.65</c:v>
                </c:pt>
                <c:pt idx="1495">
                  <c:v>874.09</c:v>
                </c:pt>
                <c:pt idx="1496">
                  <c:v>874.52</c:v>
                </c:pt>
                <c:pt idx="1497">
                  <c:v>874.96</c:v>
                </c:pt>
                <c:pt idx="1498">
                  <c:v>875.4</c:v>
                </c:pt>
                <c:pt idx="1499">
                  <c:v>875.84</c:v>
                </c:pt>
                <c:pt idx="1500">
                  <c:v>876.27</c:v>
                </c:pt>
                <c:pt idx="1501">
                  <c:v>876.71</c:v>
                </c:pt>
                <c:pt idx="1502">
                  <c:v>877.15</c:v>
                </c:pt>
                <c:pt idx="1503">
                  <c:v>877.59</c:v>
                </c:pt>
                <c:pt idx="1504">
                  <c:v>878.02</c:v>
                </c:pt>
                <c:pt idx="1505">
                  <c:v>878.46</c:v>
                </c:pt>
                <c:pt idx="1506">
                  <c:v>878.9</c:v>
                </c:pt>
                <c:pt idx="1507">
                  <c:v>879.34</c:v>
                </c:pt>
                <c:pt idx="1508">
                  <c:v>879.77</c:v>
                </c:pt>
                <c:pt idx="1509">
                  <c:v>880.21</c:v>
                </c:pt>
                <c:pt idx="1510">
                  <c:v>880.65</c:v>
                </c:pt>
                <c:pt idx="1511">
                  <c:v>881.09</c:v>
                </c:pt>
                <c:pt idx="1512">
                  <c:v>881.52</c:v>
                </c:pt>
                <c:pt idx="1513">
                  <c:v>881.96</c:v>
                </c:pt>
                <c:pt idx="1514">
                  <c:v>882.4</c:v>
                </c:pt>
                <c:pt idx="1515">
                  <c:v>882.83</c:v>
                </c:pt>
                <c:pt idx="1516">
                  <c:v>883.27</c:v>
                </c:pt>
                <c:pt idx="1517">
                  <c:v>883.71</c:v>
                </c:pt>
                <c:pt idx="1518">
                  <c:v>884.14</c:v>
                </c:pt>
                <c:pt idx="1519">
                  <c:v>884.58</c:v>
                </c:pt>
                <c:pt idx="1520">
                  <c:v>885.02</c:v>
                </c:pt>
                <c:pt idx="1521">
                  <c:v>885.46</c:v>
                </c:pt>
                <c:pt idx="1522">
                  <c:v>885.89</c:v>
                </c:pt>
                <c:pt idx="1523">
                  <c:v>886.33</c:v>
                </c:pt>
                <c:pt idx="1524">
                  <c:v>886.77</c:v>
                </c:pt>
                <c:pt idx="1525">
                  <c:v>887.2</c:v>
                </c:pt>
                <c:pt idx="1526">
                  <c:v>887.64</c:v>
                </c:pt>
                <c:pt idx="1527">
                  <c:v>888.08</c:v>
                </c:pt>
                <c:pt idx="1528">
                  <c:v>888.51</c:v>
                </c:pt>
                <c:pt idx="1529">
                  <c:v>888.95</c:v>
                </c:pt>
                <c:pt idx="1530">
                  <c:v>889.39</c:v>
                </c:pt>
                <c:pt idx="1531">
                  <c:v>889.82</c:v>
                </c:pt>
                <c:pt idx="1532">
                  <c:v>890.26</c:v>
                </c:pt>
                <c:pt idx="1533">
                  <c:v>890.7</c:v>
                </c:pt>
                <c:pt idx="1534">
                  <c:v>891.13</c:v>
                </c:pt>
                <c:pt idx="1535">
                  <c:v>891.57</c:v>
                </c:pt>
                <c:pt idx="1536">
                  <c:v>892.01</c:v>
                </c:pt>
                <c:pt idx="1537">
                  <c:v>892.44</c:v>
                </c:pt>
                <c:pt idx="1538">
                  <c:v>892.88</c:v>
                </c:pt>
                <c:pt idx="1539">
                  <c:v>893.31</c:v>
                </c:pt>
                <c:pt idx="1540">
                  <c:v>893.75</c:v>
                </c:pt>
                <c:pt idx="1541">
                  <c:v>894.19</c:v>
                </c:pt>
                <c:pt idx="1542">
                  <c:v>894.62</c:v>
                </c:pt>
                <c:pt idx="1543">
                  <c:v>895.06</c:v>
                </c:pt>
                <c:pt idx="1544">
                  <c:v>895.5</c:v>
                </c:pt>
                <c:pt idx="1545">
                  <c:v>895.93</c:v>
                </c:pt>
                <c:pt idx="1546">
                  <c:v>896.37</c:v>
                </c:pt>
                <c:pt idx="1547">
                  <c:v>896.8</c:v>
                </c:pt>
                <c:pt idx="1548">
                  <c:v>897.24</c:v>
                </c:pt>
                <c:pt idx="1549">
                  <c:v>897.68</c:v>
                </c:pt>
                <c:pt idx="1550">
                  <c:v>898.11</c:v>
                </c:pt>
                <c:pt idx="1551">
                  <c:v>898.55</c:v>
                </c:pt>
                <c:pt idx="1552">
                  <c:v>898.98</c:v>
                </c:pt>
                <c:pt idx="1553">
                  <c:v>899.42</c:v>
                </c:pt>
                <c:pt idx="1554">
                  <c:v>899.86</c:v>
                </c:pt>
                <c:pt idx="1555">
                  <c:v>900.29</c:v>
                </c:pt>
                <c:pt idx="1556">
                  <c:v>900.73</c:v>
                </c:pt>
                <c:pt idx="1557">
                  <c:v>901.16</c:v>
                </c:pt>
                <c:pt idx="1558">
                  <c:v>901.6</c:v>
                </c:pt>
                <c:pt idx="1559">
                  <c:v>902.04</c:v>
                </c:pt>
                <c:pt idx="1560">
                  <c:v>902.47</c:v>
                </c:pt>
                <c:pt idx="1561">
                  <c:v>902.91</c:v>
                </c:pt>
                <c:pt idx="1562">
                  <c:v>903.34</c:v>
                </c:pt>
                <c:pt idx="1563">
                  <c:v>903.78</c:v>
                </c:pt>
                <c:pt idx="1564">
                  <c:v>904.21</c:v>
                </c:pt>
                <c:pt idx="1565">
                  <c:v>904.65</c:v>
                </c:pt>
                <c:pt idx="1566">
                  <c:v>905.09</c:v>
                </c:pt>
                <c:pt idx="1567">
                  <c:v>905.52</c:v>
                </c:pt>
                <c:pt idx="1568">
                  <c:v>905.96</c:v>
                </c:pt>
                <c:pt idx="1569">
                  <c:v>906.39</c:v>
                </c:pt>
                <c:pt idx="1570">
                  <c:v>906.83</c:v>
                </c:pt>
                <c:pt idx="1571">
                  <c:v>907.26</c:v>
                </c:pt>
                <c:pt idx="1572">
                  <c:v>907.7</c:v>
                </c:pt>
                <c:pt idx="1573">
                  <c:v>908.13</c:v>
                </c:pt>
                <c:pt idx="1574">
                  <c:v>908.57</c:v>
                </c:pt>
                <c:pt idx="1575">
                  <c:v>909</c:v>
                </c:pt>
                <c:pt idx="1576">
                  <c:v>909.44</c:v>
                </c:pt>
                <c:pt idx="1577">
                  <c:v>909.87</c:v>
                </c:pt>
                <c:pt idx="1578">
                  <c:v>910.31</c:v>
                </c:pt>
                <c:pt idx="1579">
                  <c:v>910.74</c:v>
                </c:pt>
                <c:pt idx="1580">
                  <c:v>911.18</c:v>
                </c:pt>
                <c:pt idx="1581">
                  <c:v>911.62</c:v>
                </c:pt>
                <c:pt idx="1582">
                  <c:v>912.05</c:v>
                </c:pt>
                <c:pt idx="1583">
                  <c:v>912.49</c:v>
                </c:pt>
                <c:pt idx="1584">
                  <c:v>912.92</c:v>
                </c:pt>
                <c:pt idx="1585">
                  <c:v>913.36</c:v>
                </c:pt>
                <c:pt idx="1586">
                  <c:v>913.79</c:v>
                </c:pt>
                <c:pt idx="1587">
                  <c:v>914.22</c:v>
                </c:pt>
                <c:pt idx="1588">
                  <c:v>914.66</c:v>
                </c:pt>
                <c:pt idx="1589">
                  <c:v>915.09</c:v>
                </c:pt>
                <c:pt idx="1590">
                  <c:v>915.53</c:v>
                </c:pt>
                <c:pt idx="1591">
                  <c:v>915.96</c:v>
                </c:pt>
                <c:pt idx="1592">
                  <c:v>916.4</c:v>
                </c:pt>
                <c:pt idx="1593">
                  <c:v>916.83</c:v>
                </c:pt>
                <c:pt idx="1594">
                  <c:v>917.27</c:v>
                </c:pt>
                <c:pt idx="1595">
                  <c:v>917.7</c:v>
                </c:pt>
                <c:pt idx="1596">
                  <c:v>918.14</c:v>
                </c:pt>
                <c:pt idx="1597">
                  <c:v>918.57</c:v>
                </c:pt>
                <c:pt idx="1598">
                  <c:v>919.01</c:v>
                </c:pt>
                <c:pt idx="1599">
                  <c:v>919.44</c:v>
                </c:pt>
                <c:pt idx="1600">
                  <c:v>919.88</c:v>
                </c:pt>
                <c:pt idx="1601">
                  <c:v>920.31</c:v>
                </c:pt>
                <c:pt idx="1602">
                  <c:v>920.75</c:v>
                </c:pt>
                <c:pt idx="1603">
                  <c:v>921.18</c:v>
                </c:pt>
                <c:pt idx="1604">
                  <c:v>921.61</c:v>
                </c:pt>
                <c:pt idx="1605">
                  <c:v>922.05</c:v>
                </c:pt>
                <c:pt idx="1606">
                  <c:v>922.48</c:v>
                </c:pt>
                <c:pt idx="1607">
                  <c:v>922.92</c:v>
                </c:pt>
                <c:pt idx="1608">
                  <c:v>923.35</c:v>
                </c:pt>
                <c:pt idx="1609">
                  <c:v>923.79</c:v>
                </c:pt>
                <c:pt idx="1610">
                  <c:v>924.22</c:v>
                </c:pt>
                <c:pt idx="1611">
                  <c:v>924.65</c:v>
                </c:pt>
                <c:pt idx="1612">
                  <c:v>925.09</c:v>
                </c:pt>
                <c:pt idx="1613">
                  <c:v>925.52</c:v>
                </c:pt>
                <c:pt idx="1614">
                  <c:v>925.96</c:v>
                </c:pt>
                <c:pt idx="1615">
                  <c:v>926.39</c:v>
                </c:pt>
                <c:pt idx="1616">
                  <c:v>926.82</c:v>
                </c:pt>
                <c:pt idx="1617">
                  <c:v>927.26</c:v>
                </c:pt>
                <c:pt idx="1618">
                  <c:v>927.69</c:v>
                </c:pt>
                <c:pt idx="1619">
                  <c:v>928.13</c:v>
                </c:pt>
                <c:pt idx="1620">
                  <c:v>928.56</c:v>
                </c:pt>
                <c:pt idx="1621">
                  <c:v>928.99</c:v>
                </c:pt>
                <c:pt idx="1622">
                  <c:v>929.43</c:v>
                </c:pt>
                <c:pt idx="1623">
                  <c:v>929.86</c:v>
                </c:pt>
                <c:pt idx="1624">
                  <c:v>930.3</c:v>
                </c:pt>
                <c:pt idx="1625">
                  <c:v>930.73</c:v>
                </c:pt>
                <c:pt idx="1626">
                  <c:v>931.16</c:v>
                </c:pt>
                <c:pt idx="1627">
                  <c:v>931.6</c:v>
                </c:pt>
                <c:pt idx="1628">
                  <c:v>932.03</c:v>
                </c:pt>
                <c:pt idx="1629">
                  <c:v>932.46</c:v>
                </c:pt>
                <c:pt idx="1630">
                  <c:v>932.9</c:v>
                </c:pt>
                <c:pt idx="1631">
                  <c:v>933.33</c:v>
                </c:pt>
                <c:pt idx="1632">
                  <c:v>933.76</c:v>
                </c:pt>
                <c:pt idx="1633">
                  <c:v>934.2</c:v>
                </c:pt>
                <c:pt idx="1634">
                  <c:v>934.63</c:v>
                </c:pt>
                <c:pt idx="1635">
                  <c:v>935.07</c:v>
                </c:pt>
                <c:pt idx="1636">
                  <c:v>935.5</c:v>
                </c:pt>
                <c:pt idx="1637">
                  <c:v>935.93</c:v>
                </c:pt>
                <c:pt idx="1638">
                  <c:v>936.37</c:v>
                </c:pt>
                <c:pt idx="1639">
                  <c:v>936.8</c:v>
                </c:pt>
                <c:pt idx="1640">
                  <c:v>937.23</c:v>
                </c:pt>
                <c:pt idx="1641">
                  <c:v>937.67</c:v>
                </c:pt>
                <c:pt idx="1642">
                  <c:v>938.1</c:v>
                </c:pt>
                <c:pt idx="1643">
                  <c:v>938.53</c:v>
                </c:pt>
                <c:pt idx="1644">
                  <c:v>938.96</c:v>
                </c:pt>
                <c:pt idx="1645">
                  <c:v>939.4</c:v>
                </c:pt>
                <c:pt idx="1646">
                  <c:v>939.83</c:v>
                </c:pt>
                <c:pt idx="1647">
                  <c:v>940.26</c:v>
                </c:pt>
                <c:pt idx="1648">
                  <c:v>940.7</c:v>
                </c:pt>
                <c:pt idx="1649">
                  <c:v>941.13</c:v>
                </c:pt>
                <c:pt idx="1650">
                  <c:v>941.56</c:v>
                </c:pt>
                <c:pt idx="1651">
                  <c:v>942</c:v>
                </c:pt>
                <c:pt idx="1652">
                  <c:v>942.43</c:v>
                </c:pt>
                <c:pt idx="1653">
                  <c:v>942.86</c:v>
                </c:pt>
                <c:pt idx="1654">
                  <c:v>943.29</c:v>
                </c:pt>
                <c:pt idx="1655">
                  <c:v>943.73</c:v>
                </c:pt>
                <c:pt idx="1656">
                  <c:v>944.16</c:v>
                </c:pt>
                <c:pt idx="1657">
                  <c:v>944.59</c:v>
                </c:pt>
                <c:pt idx="1658">
                  <c:v>945.03</c:v>
                </c:pt>
                <c:pt idx="1659">
                  <c:v>945.46</c:v>
                </c:pt>
                <c:pt idx="1660">
                  <c:v>945.89</c:v>
                </c:pt>
                <c:pt idx="1661">
                  <c:v>946.32</c:v>
                </c:pt>
                <c:pt idx="1662">
                  <c:v>946.76</c:v>
                </c:pt>
                <c:pt idx="1663">
                  <c:v>947.19</c:v>
                </c:pt>
                <c:pt idx="1664">
                  <c:v>947.62</c:v>
                </c:pt>
                <c:pt idx="1665">
                  <c:v>948.05</c:v>
                </c:pt>
                <c:pt idx="1666">
                  <c:v>948.49</c:v>
                </c:pt>
                <c:pt idx="1667">
                  <c:v>948.92</c:v>
                </c:pt>
                <c:pt idx="1668">
                  <c:v>949.35</c:v>
                </c:pt>
                <c:pt idx="1669">
                  <c:v>949.78</c:v>
                </c:pt>
                <c:pt idx="1670">
                  <c:v>950.22</c:v>
                </c:pt>
                <c:pt idx="1671">
                  <c:v>950.65</c:v>
                </c:pt>
                <c:pt idx="1672">
                  <c:v>951.08</c:v>
                </c:pt>
                <c:pt idx="1673">
                  <c:v>951.51</c:v>
                </c:pt>
                <c:pt idx="1674">
                  <c:v>951.95</c:v>
                </c:pt>
                <c:pt idx="1675">
                  <c:v>952.38</c:v>
                </c:pt>
                <c:pt idx="1676">
                  <c:v>952.81</c:v>
                </c:pt>
                <c:pt idx="1677">
                  <c:v>953.24</c:v>
                </c:pt>
                <c:pt idx="1678">
                  <c:v>953.67</c:v>
                </c:pt>
                <c:pt idx="1679">
                  <c:v>954.11</c:v>
                </c:pt>
                <c:pt idx="1680">
                  <c:v>954.54</c:v>
                </c:pt>
                <c:pt idx="1681">
                  <c:v>954.97</c:v>
                </c:pt>
                <c:pt idx="1682">
                  <c:v>955.4</c:v>
                </c:pt>
                <c:pt idx="1683">
                  <c:v>955.83</c:v>
                </c:pt>
                <c:pt idx="1684">
                  <c:v>956.27</c:v>
                </c:pt>
                <c:pt idx="1685">
                  <c:v>956.7</c:v>
                </c:pt>
                <c:pt idx="1686">
                  <c:v>957.13</c:v>
                </c:pt>
                <c:pt idx="1687">
                  <c:v>957.56</c:v>
                </c:pt>
                <c:pt idx="1688">
                  <c:v>957.99</c:v>
                </c:pt>
                <c:pt idx="1689">
                  <c:v>958.43</c:v>
                </c:pt>
                <c:pt idx="1690">
                  <c:v>958.86</c:v>
                </c:pt>
                <c:pt idx="1691">
                  <c:v>959.29</c:v>
                </c:pt>
                <c:pt idx="1692">
                  <c:v>959.72</c:v>
                </c:pt>
                <c:pt idx="1693">
                  <c:v>960.15</c:v>
                </c:pt>
                <c:pt idx="1694">
                  <c:v>960.58</c:v>
                </c:pt>
                <c:pt idx="1695">
                  <c:v>961.02</c:v>
                </c:pt>
                <c:pt idx="1696">
                  <c:v>961.45</c:v>
                </c:pt>
                <c:pt idx="1697">
                  <c:v>961.88</c:v>
                </c:pt>
                <c:pt idx="1698">
                  <c:v>962.31</c:v>
                </c:pt>
                <c:pt idx="1699">
                  <c:v>962.74</c:v>
                </c:pt>
                <c:pt idx="1700">
                  <c:v>963.17</c:v>
                </c:pt>
                <c:pt idx="1701">
                  <c:v>963.61</c:v>
                </c:pt>
                <c:pt idx="1702">
                  <c:v>964.04</c:v>
                </c:pt>
                <c:pt idx="1703">
                  <c:v>964.47</c:v>
                </c:pt>
                <c:pt idx="1704">
                  <c:v>964.9</c:v>
                </c:pt>
                <c:pt idx="1705">
                  <c:v>965.33</c:v>
                </c:pt>
                <c:pt idx="1706">
                  <c:v>965.76</c:v>
                </c:pt>
                <c:pt idx="1707">
                  <c:v>966.19</c:v>
                </c:pt>
                <c:pt idx="1708">
                  <c:v>966.62</c:v>
                </c:pt>
                <c:pt idx="1709">
                  <c:v>967.06</c:v>
                </c:pt>
                <c:pt idx="1710">
                  <c:v>967.49</c:v>
                </c:pt>
                <c:pt idx="1711">
                  <c:v>967.92</c:v>
                </c:pt>
                <c:pt idx="1712">
                  <c:v>968.35</c:v>
                </c:pt>
                <c:pt idx="1713">
                  <c:v>968.78</c:v>
                </c:pt>
                <c:pt idx="1714">
                  <c:v>969.21</c:v>
                </c:pt>
                <c:pt idx="1715">
                  <c:v>969.64</c:v>
                </c:pt>
                <c:pt idx="1716">
                  <c:v>970.07</c:v>
                </c:pt>
                <c:pt idx="1717">
                  <c:v>970.5</c:v>
                </c:pt>
                <c:pt idx="1718">
                  <c:v>970.93</c:v>
                </c:pt>
                <c:pt idx="1719">
                  <c:v>971.37</c:v>
                </c:pt>
                <c:pt idx="1720">
                  <c:v>971.8</c:v>
                </c:pt>
                <c:pt idx="1721">
                  <c:v>972.23</c:v>
                </c:pt>
                <c:pt idx="1722">
                  <c:v>972.66</c:v>
                </c:pt>
                <c:pt idx="1723">
                  <c:v>973.09</c:v>
                </c:pt>
                <c:pt idx="1724">
                  <c:v>973.52</c:v>
                </c:pt>
                <c:pt idx="1725">
                  <c:v>973.95</c:v>
                </c:pt>
                <c:pt idx="1726">
                  <c:v>974.38</c:v>
                </c:pt>
                <c:pt idx="1727">
                  <c:v>974.81</c:v>
                </c:pt>
                <c:pt idx="1728">
                  <c:v>975.24</c:v>
                </c:pt>
                <c:pt idx="1729">
                  <c:v>975.67</c:v>
                </c:pt>
                <c:pt idx="1730">
                  <c:v>976.1</c:v>
                </c:pt>
                <c:pt idx="1731">
                  <c:v>976.53</c:v>
                </c:pt>
                <c:pt idx="1732">
                  <c:v>976.96</c:v>
                </c:pt>
                <c:pt idx="1733">
                  <c:v>977.39</c:v>
                </c:pt>
                <c:pt idx="1734">
                  <c:v>977.82</c:v>
                </c:pt>
                <c:pt idx="1735">
                  <c:v>978.26</c:v>
                </c:pt>
                <c:pt idx="1736">
                  <c:v>978.69</c:v>
                </c:pt>
                <c:pt idx="1737">
                  <c:v>979.12</c:v>
                </c:pt>
                <c:pt idx="1738">
                  <c:v>979.55</c:v>
                </c:pt>
                <c:pt idx="1739">
                  <c:v>979.98</c:v>
                </c:pt>
                <c:pt idx="1740">
                  <c:v>980.41</c:v>
                </c:pt>
                <c:pt idx="1741">
                  <c:v>980.84</c:v>
                </c:pt>
                <c:pt idx="1742">
                  <c:v>981.27</c:v>
                </c:pt>
                <c:pt idx="1743">
                  <c:v>981.7</c:v>
                </c:pt>
                <c:pt idx="1744">
                  <c:v>982.13</c:v>
                </c:pt>
                <c:pt idx="1745">
                  <c:v>982.56</c:v>
                </c:pt>
                <c:pt idx="1746">
                  <c:v>982.99</c:v>
                </c:pt>
                <c:pt idx="1747">
                  <c:v>983.42</c:v>
                </c:pt>
                <c:pt idx="1748">
                  <c:v>983.85</c:v>
                </c:pt>
                <c:pt idx="1749">
                  <c:v>984.28</c:v>
                </c:pt>
                <c:pt idx="1750">
                  <c:v>984.71</c:v>
                </c:pt>
                <c:pt idx="1751">
                  <c:v>985.14</c:v>
                </c:pt>
                <c:pt idx="1752">
                  <c:v>985.57</c:v>
                </c:pt>
                <c:pt idx="1753">
                  <c:v>986</c:v>
                </c:pt>
                <c:pt idx="1754">
                  <c:v>986.43</c:v>
                </c:pt>
                <c:pt idx="1755">
                  <c:v>986.86</c:v>
                </c:pt>
                <c:pt idx="1756">
                  <c:v>987.29</c:v>
                </c:pt>
                <c:pt idx="1757">
                  <c:v>987.72</c:v>
                </c:pt>
                <c:pt idx="1758">
                  <c:v>988.15</c:v>
                </c:pt>
                <c:pt idx="1759">
                  <c:v>988.57</c:v>
                </c:pt>
                <c:pt idx="1760">
                  <c:v>989</c:v>
                </c:pt>
                <c:pt idx="1761">
                  <c:v>989.43</c:v>
                </c:pt>
                <c:pt idx="1762">
                  <c:v>989.86</c:v>
                </c:pt>
                <c:pt idx="1763">
                  <c:v>990.29</c:v>
                </c:pt>
                <c:pt idx="1764">
                  <c:v>990.72</c:v>
                </c:pt>
                <c:pt idx="1765">
                  <c:v>991.15</c:v>
                </c:pt>
                <c:pt idx="1766">
                  <c:v>991.58</c:v>
                </c:pt>
                <c:pt idx="1767">
                  <c:v>992.01</c:v>
                </c:pt>
                <c:pt idx="1768">
                  <c:v>992.44</c:v>
                </c:pt>
                <c:pt idx="1769">
                  <c:v>992.87</c:v>
                </c:pt>
                <c:pt idx="1770">
                  <c:v>993.3</c:v>
                </c:pt>
                <c:pt idx="1771">
                  <c:v>993.73</c:v>
                </c:pt>
                <c:pt idx="1772">
                  <c:v>994.16</c:v>
                </c:pt>
                <c:pt idx="1773">
                  <c:v>994.59</c:v>
                </c:pt>
                <c:pt idx="1774">
                  <c:v>995.02</c:v>
                </c:pt>
                <c:pt idx="1775">
                  <c:v>995.44</c:v>
                </c:pt>
                <c:pt idx="1776">
                  <c:v>995.87</c:v>
                </c:pt>
                <c:pt idx="1777">
                  <c:v>996.3</c:v>
                </c:pt>
                <c:pt idx="1778">
                  <c:v>996.73</c:v>
                </c:pt>
                <c:pt idx="1779">
                  <c:v>997.16</c:v>
                </c:pt>
                <c:pt idx="1780">
                  <c:v>997.59</c:v>
                </c:pt>
                <c:pt idx="1781">
                  <c:v>998.02</c:v>
                </c:pt>
                <c:pt idx="1782">
                  <c:v>998.45</c:v>
                </c:pt>
                <c:pt idx="1783">
                  <c:v>998.88</c:v>
                </c:pt>
                <c:pt idx="1784">
                  <c:v>999.31</c:v>
                </c:pt>
                <c:pt idx="1785">
                  <c:v>999.73</c:v>
                </c:pt>
                <c:pt idx="1786">
                  <c:v>1000.16</c:v>
                </c:pt>
                <c:pt idx="1787">
                  <c:v>1000.59</c:v>
                </c:pt>
                <c:pt idx="1788">
                  <c:v>1001.02</c:v>
                </c:pt>
                <c:pt idx="1789">
                  <c:v>1001.45</c:v>
                </c:pt>
                <c:pt idx="1790">
                  <c:v>1001.88</c:v>
                </c:pt>
                <c:pt idx="1791">
                  <c:v>1002.31</c:v>
                </c:pt>
                <c:pt idx="1792">
                  <c:v>1002.74</c:v>
                </c:pt>
                <c:pt idx="1793">
                  <c:v>1003.16</c:v>
                </c:pt>
                <c:pt idx="1794">
                  <c:v>1003.59</c:v>
                </c:pt>
                <c:pt idx="1795">
                  <c:v>1004.02</c:v>
                </c:pt>
                <c:pt idx="1796">
                  <c:v>1004.45</c:v>
                </c:pt>
                <c:pt idx="1797">
                  <c:v>1004.88</c:v>
                </c:pt>
                <c:pt idx="1798">
                  <c:v>1005.31</c:v>
                </c:pt>
                <c:pt idx="1799">
                  <c:v>1005.73</c:v>
                </c:pt>
                <c:pt idx="1800">
                  <c:v>1006.16</c:v>
                </c:pt>
                <c:pt idx="1801">
                  <c:v>1006.59</c:v>
                </c:pt>
                <c:pt idx="1802">
                  <c:v>1007.02</c:v>
                </c:pt>
                <c:pt idx="1803">
                  <c:v>1007.45</c:v>
                </c:pt>
                <c:pt idx="1804">
                  <c:v>1007.88</c:v>
                </c:pt>
                <c:pt idx="1805">
                  <c:v>1008.3</c:v>
                </c:pt>
                <c:pt idx="1806">
                  <c:v>1008.73</c:v>
                </c:pt>
                <c:pt idx="1807">
                  <c:v>1009.16</c:v>
                </c:pt>
                <c:pt idx="1808">
                  <c:v>1009.59</c:v>
                </c:pt>
                <c:pt idx="1809">
                  <c:v>1010.02</c:v>
                </c:pt>
                <c:pt idx="1810">
                  <c:v>1010.44</c:v>
                </c:pt>
                <c:pt idx="1811">
                  <c:v>1010.87</c:v>
                </c:pt>
                <c:pt idx="1812">
                  <c:v>1011.3</c:v>
                </c:pt>
                <c:pt idx="1813">
                  <c:v>1011.73</c:v>
                </c:pt>
                <c:pt idx="1814">
                  <c:v>1012.16</c:v>
                </c:pt>
                <c:pt idx="1815">
                  <c:v>1012.58</c:v>
                </c:pt>
                <c:pt idx="1816">
                  <c:v>1013.01</c:v>
                </c:pt>
                <c:pt idx="1817">
                  <c:v>1013.44</c:v>
                </c:pt>
                <c:pt idx="1818">
                  <c:v>1013.87</c:v>
                </c:pt>
                <c:pt idx="1819">
                  <c:v>1014.3</c:v>
                </c:pt>
                <c:pt idx="1820">
                  <c:v>1014.72</c:v>
                </c:pt>
                <c:pt idx="1821">
                  <c:v>1015.15</c:v>
                </c:pt>
                <c:pt idx="1822">
                  <c:v>1015.58</c:v>
                </c:pt>
                <c:pt idx="1823">
                  <c:v>1016.01</c:v>
                </c:pt>
                <c:pt idx="1824">
                  <c:v>1016.43</c:v>
                </c:pt>
                <c:pt idx="1825">
                  <c:v>1016.86</c:v>
                </c:pt>
                <c:pt idx="1826">
                  <c:v>1017.29</c:v>
                </c:pt>
                <c:pt idx="1827">
                  <c:v>1017.72</c:v>
                </c:pt>
                <c:pt idx="1828">
                  <c:v>1018.14</c:v>
                </c:pt>
                <c:pt idx="1829">
                  <c:v>1018.57</c:v>
                </c:pt>
                <c:pt idx="1830">
                  <c:v>1019</c:v>
                </c:pt>
                <c:pt idx="1831">
                  <c:v>1019.43</c:v>
                </c:pt>
                <c:pt idx="1832">
                  <c:v>1019.85</c:v>
                </c:pt>
                <c:pt idx="1833">
                  <c:v>1020.28</c:v>
                </c:pt>
                <c:pt idx="1834">
                  <c:v>1020.71</c:v>
                </c:pt>
                <c:pt idx="1835">
                  <c:v>1021.14</c:v>
                </c:pt>
                <c:pt idx="1836">
                  <c:v>1021.56</c:v>
                </c:pt>
                <c:pt idx="1837">
                  <c:v>1021.99</c:v>
                </c:pt>
                <c:pt idx="1838">
                  <c:v>1022.42</c:v>
                </c:pt>
                <c:pt idx="1839">
                  <c:v>1022.84</c:v>
                </c:pt>
                <c:pt idx="1840">
                  <c:v>1023.27</c:v>
                </c:pt>
                <c:pt idx="1841">
                  <c:v>1023.7</c:v>
                </c:pt>
                <c:pt idx="1842">
                  <c:v>1024.1300000000001</c:v>
                </c:pt>
                <c:pt idx="1843">
                  <c:v>1024.55</c:v>
                </c:pt>
                <c:pt idx="1844">
                  <c:v>1024.98</c:v>
                </c:pt>
                <c:pt idx="1845">
                  <c:v>1025.4100000000001</c:v>
                </c:pt>
                <c:pt idx="1846">
                  <c:v>1025.83</c:v>
                </c:pt>
                <c:pt idx="1847">
                  <c:v>1026.26</c:v>
                </c:pt>
                <c:pt idx="1848">
                  <c:v>1026.69</c:v>
                </c:pt>
                <c:pt idx="1849">
                  <c:v>1027.1099999999999</c:v>
                </c:pt>
                <c:pt idx="1850">
                  <c:v>1027.54</c:v>
                </c:pt>
                <c:pt idx="1851">
                  <c:v>1027.97</c:v>
                </c:pt>
                <c:pt idx="1852">
                  <c:v>1028.3900000000001</c:v>
                </c:pt>
                <c:pt idx="1853">
                  <c:v>1028.82</c:v>
                </c:pt>
                <c:pt idx="1854">
                  <c:v>1029.25</c:v>
                </c:pt>
                <c:pt idx="1855">
                  <c:v>1029.67</c:v>
                </c:pt>
                <c:pt idx="1856">
                  <c:v>1030.0999999999999</c:v>
                </c:pt>
                <c:pt idx="1857">
                  <c:v>1030.53</c:v>
                </c:pt>
                <c:pt idx="1858">
                  <c:v>1030.95</c:v>
                </c:pt>
                <c:pt idx="1859">
                  <c:v>1031.3800000000001</c:v>
                </c:pt>
                <c:pt idx="1860">
                  <c:v>1031.81</c:v>
                </c:pt>
                <c:pt idx="1861">
                  <c:v>1032.23</c:v>
                </c:pt>
                <c:pt idx="1862">
                  <c:v>1032.6600000000001</c:v>
                </c:pt>
                <c:pt idx="1863">
                  <c:v>1033.0899999999999</c:v>
                </c:pt>
                <c:pt idx="1864">
                  <c:v>1033.51</c:v>
                </c:pt>
                <c:pt idx="1865">
                  <c:v>1033.94</c:v>
                </c:pt>
                <c:pt idx="1866">
                  <c:v>1034.3699999999999</c:v>
                </c:pt>
                <c:pt idx="1867">
                  <c:v>1034.79</c:v>
                </c:pt>
                <c:pt idx="1868">
                  <c:v>1035.22</c:v>
                </c:pt>
                <c:pt idx="1869">
                  <c:v>1035.6400000000001</c:v>
                </c:pt>
                <c:pt idx="1870">
                  <c:v>1036.07</c:v>
                </c:pt>
                <c:pt idx="1871">
                  <c:v>1036.5</c:v>
                </c:pt>
                <c:pt idx="1872">
                  <c:v>1036.92</c:v>
                </c:pt>
                <c:pt idx="1873">
                  <c:v>1037.3499999999999</c:v>
                </c:pt>
                <c:pt idx="1874">
                  <c:v>1037.77</c:v>
                </c:pt>
                <c:pt idx="1875">
                  <c:v>1038.2</c:v>
                </c:pt>
                <c:pt idx="1876">
                  <c:v>1038.6300000000001</c:v>
                </c:pt>
                <c:pt idx="1877">
                  <c:v>1039.05</c:v>
                </c:pt>
                <c:pt idx="1878">
                  <c:v>1039.48</c:v>
                </c:pt>
                <c:pt idx="1879">
                  <c:v>1039.9000000000001</c:v>
                </c:pt>
                <c:pt idx="1880">
                  <c:v>1040.33</c:v>
                </c:pt>
                <c:pt idx="1881">
                  <c:v>1040.76</c:v>
                </c:pt>
                <c:pt idx="1882">
                  <c:v>1041.18</c:v>
                </c:pt>
                <c:pt idx="1883">
                  <c:v>1041.6099999999999</c:v>
                </c:pt>
                <c:pt idx="1884">
                  <c:v>1042.03</c:v>
                </c:pt>
                <c:pt idx="1885">
                  <c:v>1042.46</c:v>
                </c:pt>
                <c:pt idx="1886">
                  <c:v>1042.8800000000001</c:v>
                </c:pt>
                <c:pt idx="1887">
                  <c:v>1043.31</c:v>
                </c:pt>
                <c:pt idx="1888">
                  <c:v>1043.74</c:v>
                </c:pt>
                <c:pt idx="1889">
                  <c:v>1044.1600000000001</c:v>
                </c:pt>
                <c:pt idx="1890">
                  <c:v>1044.5899999999999</c:v>
                </c:pt>
                <c:pt idx="1891">
                  <c:v>1045.01</c:v>
                </c:pt>
                <c:pt idx="1892">
                  <c:v>1045.44</c:v>
                </c:pt>
                <c:pt idx="1893">
                  <c:v>1045.8599999999999</c:v>
                </c:pt>
                <c:pt idx="1894">
                  <c:v>1046.29</c:v>
                </c:pt>
                <c:pt idx="1895">
                  <c:v>1046.71</c:v>
                </c:pt>
                <c:pt idx="1896">
                  <c:v>1047.1400000000001</c:v>
                </c:pt>
                <c:pt idx="1897">
                  <c:v>1047.56</c:v>
                </c:pt>
                <c:pt idx="1898">
                  <c:v>1047.99</c:v>
                </c:pt>
                <c:pt idx="1899">
                  <c:v>1048.42</c:v>
                </c:pt>
                <c:pt idx="1900">
                  <c:v>1048.8399999999999</c:v>
                </c:pt>
                <c:pt idx="1901">
                  <c:v>1049.27</c:v>
                </c:pt>
                <c:pt idx="1902">
                  <c:v>1049.69</c:v>
                </c:pt>
                <c:pt idx="1903">
                  <c:v>1050.1199999999999</c:v>
                </c:pt>
                <c:pt idx="1904">
                  <c:v>1050.54</c:v>
                </c:pt>
                <c:pt idx="1905">
                  <c:v>1050.97</c:v>
                </c:pt>
                <c:pt idx="1906">
                  <c:v>1051.3900000000001</c:v>
                </c:pt>
                <c:pt idx="1907">
                  <c:v>1051.82</c:v>
                </c:pt>
                <c:pt idx="1908">
                  <c:v>1052.24</c:v>
                </c:pt>
                <c:pt idx="1909">
                  <c:v>1052.67</c:v>
                </c:pt>
                <c:pt idx="1910">
                  <c:v>1053.0899999999999</c:v>
                </c:pt>
                <c:pt idx="1911">
                  <c:v>1053.52</c:v>
                </c:pt>
                <c:pt idx="1912">
                  <c:v>1053.94</c:v>
                </c:pt>
                <c:pt idx="1913">
                  <c:v>1054.3699999999999</c:v>
                </c:pt>
                <c:pt idx="1914">
                  <c:v>1054.79</c:v>
                </c:pt>
                <c:pt idx="1915">
                  <c:v>1055.22</c:v>
                </c:pt>
                <c:pt idx="1916">
                  <c:v>1055.6400000000001</c:v>
                </c:pt>
                <c:pt idx="1917">
                  <c:v>1056.06</c:v>
                </c:pt>
                <c:pt idx="1918">
                  <c:v>1056.49</c:v>
                </c:pt>
                <c:pt idx="1919">
                  <c:v>1056.9100000000001</c:v>
                </c:pt>
                <c:pt idx="1920">
                  <c:v>1057.3399999999999</c:v>
                </c:pt>
                <c:pt idx="1921">
                  <c:v>1057.76</c:v>
                </c:pt>
                <c:pt idx="1922">
                  <c:v>1058.19</c:v>
                </c:pt>
                <c:pt idx="1923">
                  <c:v>1058.6099999999999</c:v>
                </c:pt>
                <c:pt idx="1924">
                  <c:v>1059.04</c:v>
                </c:pt>
                <c:pt idx="1925">
                  <c:v>1059.46</c:v>
                </c:pt>
                <c:pt idx="1926">
                  <c:v>1059.8900000000001</c:v>
                </c:pt>
                <c:pt idx="1927">
                  <c:v>1060.31</c:v>
                </c:pt>
                <c:pt idx="1928">
                  <c:v>1060.73</c:v>
                </c:pt>
                <c:pt idx="1929">
                  <c:v>1061.1600000000001</c:v>
                </c:pt>
                <c:pt idx="1930">
                  <c:v>1061.58</c:v>
                </c:pt>
                <c:pt idx="1931">
                  <c:v>1062.01</c:v>
                </c:pt>
                <c:pt idx="1932">
                  <c:v>1062.43</c:v>
                </c:pt>
                <c:pt idx="1933">
                  <c:v>1062.8599999999999</c:v>
                </c:pt>
                <c:pt idx="1934">
                  <c:v>1063.28</c:v>
                </c:pt>
                <c:pt idx="1935">
                  <c:v>1063.7</c:v>
                </c:pt>
                <c:pt idx="1936">
                  <c:v>1064.1300000000001</c:v>
                </c:pt>
                <c:pt idx="1937">
                  <c:v>1064.55</c:v>
                </c:pt>
                <c:pt idx="1938">
                  <c:v>1064.98</c:v>
                </c:pt>
                <c:pt idx="1939">
                  <c:v>1065.4000000000001</c:v>
                </c:pt>
                <c:pt idx="1940">
                  <c:v>1065.82</c:v>
                </c:pt>
                <c:pt idx="1941">
                  <c:v>1066.25</c:v>
                </c:pt>
                <c:pt idx="1942">
                  <c:v>1066.67</c:v>
                </c:pt>
                <c:pt idx="1943">
                  <c:v>1067.0999999999999</c:v>
                </c:pt>
                <c:pt idx="1944">
                  <c:v>1067.52</c:v>
                </c:pt>
                <c:pt idx="1945">
                  <c:v>1067.94</c:v>
                </c:pt>
                <c:pt idx="1946">
                  <c:v>1068.3699999999999</c:v>
                </c:pt>
                <c:pt idx="1947">
                  <c:v>1068.79</c:v>
                </c:pt>
                <c:pt idx="1948">
                  <c:v>1069.21</c:v>
                </c:pt>
                <c:pt idx="1949">
                  <c:v>1069.6400000000001</c:v>
                </c:pt>
                <c:pt idx="1950">
                  <c:v>1070.06</c:v>
                </c:pt>
                <c:pt idx="1951">
                  <c:v>1070.48</c:v>
                </c:pt>
                <c:pt idx="1952">
                  <c:v>1070.9100000000001</c:v>
                </c:pt>
                <c:pt idx="1953">
                  <c:v>1071.33</c:v>
                </c:pt>
                <c:pt idx="1954">
                  <c:v>1071.76</c:v>
                </c:pt>
                <c:pt idx="1955">
                  <c:v>1072.18</c:v>
                </c:pt>
                <c:pt idx="1956">
                  <c:v>1072.5999999999999</c:v>
                </c:pt>
                <c:pt idx="1957">
                  <c:v>1073.03</c:v>
                </c:pt>
                <c:pt idx="1958">
                  <c:v>1073.45</c:v>
                </c:pt>
                <c:pt idx="1959">
                  <c:v>1073.8699999999999</c:v>
                </c:pt>
                <c:pt idx="1960">
                  <c:v>1074.3</c:v>
                </c:pt>
                <c:pt idx="1961">
                  <c:v>1074.72</c:v>
                </c:pt>
                <c:pt idx="1962">
                  <c:v>1075.1400000000001</c:v>
                </c:pt>
                <c:pt idx="1963">
                  <c:v>1075.57</c:v>
                </c:pt>
                <c:pt idx="1964">
                  <c:v>1075.99</c:v>
                </c:pt>
                <c:pt idx="1965">
                  <c:v>1076.4100000000001</c:v>
                </c:pt>
                <c:pt idx="1966">
                  <c:v>1076.8399999999999</c:v>
                </c:pt>
                <c:pt idx="1967">
                  <c:v>1077.26</c:v>
                </c:pt>
                <c:pt idx="1968">
                  <c:v>1077.68</c:v>
                </c:pt>
                <c:pt idx="1969">
                  <c:v>1078.0999999999999</c:v>
                </c:pt>
                <c:pt idx="1970">
                  <c:v>1078.53</c:v>
                </c:pt>
                <c:pt idx="1971">
                  <c:v>1078.95</c:v>
                </c:pt>
                <c:pt idx="1972">
                  <c:v>1079.3699999999999</c:v>
                </c:pt>
                <c:pt idx="1973">
                  <c:v>1079.8</c:v>
                </c:pt>
                <c:pt idx="1974">
                  <c:v>1080.22</c:v>
                </c:pt>
                <c:pt idx="1975">
                  <c:v>1080.6400000000001</c:v>
                </c:pt>
                <c:pt idx="1976">
                  <c:v>1081.06</c:v>
                </c:pt>
                <c:pt idx="1977">
                  <c:v>1081.49</c:v>
                </c:pt>
                <c:pt idx="1978">
                  <c:v>1081.9100000000001</c:v>
                </c:pt>
                <c:pt idx="1979">
                  <c:v>1082.33</c:v>
                </c:pt>
                <c:pt idx="1980">
                  <c:v>1082.76</c:v>
                </c:pt>
                <c:pt idx="1981">
                  <c:v>1083.18</c:v>
                </c:pt>
                <c:pt idx="1982">
                  <c:v>1083.5999999999999</c:v>
                </c:pt>
                <c:pt idx="1983">
                  <c:v>1084.02</c:v>
                </c:pt>
                <c:pt idx="1984">
                  <c:v>1084.45</c:v>
                </c:pt>
                <c:pt idx="1985">
                  <c:v>1084.8699999999999</c:v>
                </c:pt>
                <c:pt idx="1986">
                  <c:v>1085.29</c:v>
                </c:pt>
                <c:pt idx="1987">
                  <c:v>1085.71</c:v>
                </c:pt>
                <c:pt idx="1988">
                  <c:v>1086.1400000000001</c:v>
                </c:pt>
                <c:pt idx="1989">
                  <c:v>1086.56</c:v>
                </c:pt>
                <c:pt idx="1990">
                  <c:v>1086.98</c:v>
                </c:pt>
                <c:pt idx="1991">
                  <c:v>1087.4000000000001</c:v>
                </c:pt>
                <c:pt idx="1992">
                  <c:v>1087.83</c:v>
                </c:pt>
                <c:pt idx="1993">
                  <c:v>1088.25</c:v>
                </c:pt>
                <c:pt idx="1994">
                  <c:v>1088.67</c:v>
                </c:pt>
                <c:pt idx="1995">
                  <c:v>1089.0899999999999</c:v>
                </c:pt>
                <c:pt idx="1996">
                  <c:v>1089.51</c:v>
                </c:pt>
                <c:pt idx="1997">
                  <c:v>1089.94</c:v>
                </c:pt>
                <c:pt idx="1998">
                  <c:v>1090.3599999999999</c:v>
                </c:pt>
                <c:pt idx="1999">
                  <c:v>1090.78</c:v>
                </c:pt>
                <c:pt idx="2000">
                  <c:v>1091.2</c:v>
                </c:pt>
                <c:pt idx="2001">
                  <c:v>1091.6199999999999</c:v>
                </c:pt>
                <c:pt idx="2002">
                  <c:v>1092.05</c:v>
                </c:pt>
                <c:pt idx="2003">
                  <c:v>1092.47</c:v>
                </c:pt>
                <c:pt idx="2004">
                  <c:v>1092.8900000000001</c:v>
                </c:pt>
                <c:pt idx="2005">
                  <c:v>1093.31</c:v>
                </c:pt>
                <c:pt idx="2006">
                  <c:v>1093.73</c:v>
                </c:pt>
                <c:pt idx="2007">
                  <c:v>1094.1600000000001</c:v>
                </c:pt>
                <c:pt idx="2008">
                  <c:v>1094.58</c:v>
                </c:pt>
                <c:pt idx="2009">
                  <c:v>1095</c:v>
                </c:pt>
                <c:pt idx="2010">
                  <c:v>1095.42</c:v>
                </c:pt>
                <c:pt idx="2011">
                  <c:v>1095.8399999999999</c:v>
                </c:pt>
                <c:pt idx="2012">
                  <c:v>1096.26</c:v>
                </c:pt>
                <c:pt idx="2013">
                  <c:v>1096.69</c:v>
                </c:pt>
                <c:pt idx="2014">
                  <c:v>1097.1099999999999</c:v>
                </c:pt>
                <c:pt idx="2015">
                  <c:v>1097.53</c:v>
                </c:pt>
                <c:pt idx="2016">
                  <c:v>1097.95</c:v>
                </c:pt>
                <c:pt idx="2017">
                  <c:v>1098.3699999999999</c:v>
                </c:pt>
                <c:pt idx="2018">
                  <c:v>1098.79</c:v>
                </c:pt>
                <c:pt idx="2019">
                  <c:v>1099.22</c:v>
                </c:pt>
                <c:pt idx="2020">
                  <c:v>1099.6400000000001</c:v>
                </c:pt>
                <c:pt idx="2021">
                  <c:v>1100.06</c:v>
                </c:pt>
                <c:pt idx="2022">
                  <c:v>1100.48</c:v>
                </c:pt>
                <c:pt idx="2023">
                  <c:v>1100.9000000000001</c:v>
                </c:pt>
                <c:pt idx="2024">
                  <c:v>1101.32</c:v>
                </c:pt>
                <c:pt idx="2025">
                  <c:v>1101.74</c:v>
                </c:pt>
                <c:pt idx="2026">
                  <c:v>1102.1600000000001</c:v>
                </c:pt>
                <c:pt idx="2027">
                  <c:v>1102.5899999999999</c:v>
                </c:pt>
                <c:pt idx="2028">
                  <c:v>1103.01</c:v>
                </c:pt>
                <c:pt idx="2029">
                  <c:v>1103.43</c:v>
                </c:pt>
                <c:pt idx="2030">
                  <c:v>1103.8499999999999</c:v>
                </c:pt>
                <c:pt idx="2031">
                  <c:v>1104.27</c:v>
                </c:pt>
                <c:pt idx="2032">
                  <c:v>1104.69</c:v>
                </c:pt>
                <c:pt idx="2033">
                  <c:v>1105.1099999999999</c:v>
                </c:pt>
                <c:pt idx="2034">
                  <c:v>1105.53</c:v>
                </c:pt>
                <c:pt idx="2035">
                  <c:v>1105.95</c:v>
                </c:pt>
                <c:pt idx="2036">
                  <c:v>1106.3800000000001</c:v>
                </c:pt>
                <c:pt idx="2037">
                  <c:v>1106.8</c:v>
                </c:pt>
                <c:pt idx="2038">
                  <c:v>1107.22</c:v>
                </c:pt>
                <c:pt idx="2039">
                  <c:v>1107.6400000000001</c:v>
                </c:pt>
                <c:pt idx="2040">
                  <c:v>1108.06</c:v>
                </c:pt>
                <c:pt idx="2041">
                  <c:v>1108.48</c:v>
                </c:pt>
                <c:pt idx="2042">
                  <c:v>1108.9000000000001</c:v>
                </c:pt>
                <c:pt idx="2043">
                  <c:v>1109.32</c:v>
                </c:pt>
                <c:pt idx="2044">
                  <c:v>1109.74</c:v>
                </c:pt>
                <c:pt idx="2045">
                  <c:v>1110.1600000000001</c:v>
                </c:pt>
                <c:pt idx="2046">
                  <c:v>1110.58</c:v>
                </c:pt>
                <c:pt idx="2047">
                  <c:v>1111</c:v>
                </c:pt>
                <c:pt idx="2048">
                  <c:v>1111.42</c:v>
                </c:pt>
                <c:pt idx="2049">
                  <c:v>1111.8399999999999</c:v>
                </c:pt>
                <c:pt idx="2050">
                  <c:v>1112.26</c:v>
                </c:pt>
                <c:pt idx="2051">
                  <c:v>1112.68</c:v>
                </c:pt>
                <c:pt idx="2052">
                  <c:v>1113.1099999999999</c:v>
                </c:pt>
                <c:pt idx="2053">
                  <c:v>1113.53</c:v>
                </c:pt>
                <c:pt idx="2054">
                  <c:v>1113.95</c:v>
                </c:pt>
                <c:pt idx="2055">
                  <c:v>1114.3699999999999</c:v>
                </c:pt>
                <c:pt idx="2056">
                  <c:v>1114.79</c:v>
                </c:pt>
                <c:pt idx="2057">
                  <c:v>1115.21</c:v>
                </c:pt>
                <c:pt idx="2058">
                  <c:v>1115.6300000000001</c:v>
                </c:pt>
                <c:pt idx="2059">
                  <c:v>1116.05</c:v>
                </c:pt>
                <c:pt idx="2060">
                  <c:v>1116.47</c:v>
                </c:pt>
                <c:pt idx="2061">
                  <c:v>1116.8900000000001</c:v>
                </c:pt>
                <c:pt idx="2062">
                  <c:v>1117.31</c:v>
                </c:pt>
                <c:pt idx="2063">
                  <c:v>1117.73</c:v>
                </c:pt>
                <c:pt idx="2064">
                  <c:v>1118.1500000000001</c:v>
                </c:pt>
                <c:pt idx="2065">
                  <c:v>1118.57</c:v>
                </c:pt>
                <c:pt idx="2066">
                  <c:v>1118.99</c:v>
                </c:pt>
                <c:pt idx="2067">
                  <c:v>1119.4100000000001</c:v>
                </c:pt>
              </c:numCache>
            </c:numRef>
          </c:xVal>
          <c:yVal>
            <c:numRef>
              <c:f>front!$P$7:$P$2074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-3.7405885549497788</c:v>
                </c:pt>
                <c:pt idx="131">
                  <c:v>-4.5192400979924923</c:v>
                </c:pt>
                <c:pt idx="132">
                  <c:v>-3.3825904528207729</c:v>
                </c:pt>
                <c:pt idx="133">
                  <c:v>-3.8825239315442968</c:v>
                </c:pt>
                <c:pt idx="134">
                  <c:v>-3.6565965720228824</c:v>
                </c:pt>
                <c:pt idx="135">
                  <c:v>-3.0579943673504326</c:v>
                </c:pt>
                <c:pt idx="136">
                  <c:v>-3.457839674642273</c:v>
                </c:pt>
                <c:pt idx="137">
                  <c:v>-3.4039706013578628</c:v>
                </c:pt>
                <c:pt idx="138">
                  <c:v>-4.2771936190925954</c:v>
                </c:pt>
                <c:pt idx="139">
                  <c:v>-2.6981408528028243</c:v>
                </c:pt>
                <c:pt idx="140">
                  <c:v>-3.0330980556871543</c:v>
                </c:pt>
                <c:pt idx="141">
                  <c:v>-4.6494474092569833</c:v>
                </c:pt>
                <c:pt idx="142">
                  <c:v>-3.0148959490070215</c:v>
                </c:pt>
                <c:pt idx="143">
                  <c:v>-2.8741545493307483</c:v>
                </c:pt>
                <c:pt idx="144">
                  <c:v>-2.9031961974993363</c:v>
                </c:pt>
                <c:pt idx="145">
                  <c:v>-3.2912334979870623</c:v>
                </c:pt>
                <c:pt idx="146">
                  <c:v>-1.9937468128287572</c:v>
                </c:pt>
                <c:pt idx="147">
                  <c:v>-2.6114999219980222</c:v>
                </c:pt>
                <c:pt idx="148">
                  <c:v>-2.255041362732749</c:v>
                </c:pt>
                <c:pt idx="149">
                  <c:v>-2.6677092033994336</c:v>
                </c:pt>
                <c:pt idx="150">
                  <c:v>-2.1766070089906489</c:v>
                </c:pt>
                <c:pt idx="151">
                  <c:v>-1.8217651293069563</c:v>
                </c:pt>
                <c:pt idx="152">
                  <c:v>-3.1821726574909013</c:v>
                </c:pt>
                <c:pt idx="153">
                  <c:v>-1.9358572562122414</c:v>
                </c:pt>
                <c:pt idx="154">
                  <c:v>-2.4515492513552708</c:v>
                </c:pt>
                <c:pt idx="155">
                  <c:v>-2.7464682391752264</c:v>
                </c:pt>
                <c:pt idx="156">
                  <c:v>-1.5241961060828353</c:v>
                </c:pt>
                <c:pt idx="157">
                  <c:v>-2.5264944349288498</c:v>
                </c:pt>
                <c:pt idx="158">
                  <c:v>-3.8080841798344407</c:v>
                </c:pt>
                <c:pt idx="159">
                  <c:v>-1.7469942639912603</c:v>
                </c:pt>
                <c:pt idx="160">
                  <c:v>-3.3092634634134712</c:v>
                </c:pt>
                <c:pt idx="161">
                  <c:v>-0.84844478636285681</c:v>
                </c:pt>
                <c:pt idx="162">
                  <c:v>-0.66676104950444604</c:v>
                </c:pt>
                <c:pt idx="163">
                  <c:v>-0.93651513109561579</c:v>
                </c:pt>
                <c:pt idx="164">
                  <c:v>-1.7102799771070509</c:v>
                </c:pt>
                <c:pt idx="165">
                  <c:v>-1.8310925675015244</c:v>
                </c:pt>
                <c:pt idx="166">
                  <c:v>-1.5010023979737621</c:v>
                </c:pt>
                <c:pt idx="167">
                  <c:v>-1.7039957172776454</c:v>
                </c:pt>
                <c:pt idx="168">
                  <c:v>-0.66667693252071958</c:v>
                </c:pt>
                <c:pt idx="169">
                  <c:v>-0.16742110227852966</c:v>
                </c:pt>
                <c:pt idx="170">
                  <c:v>-1.6590351265271785</c:v>
                </c:pt>
                <c:pt idx="171">
                  <c:v>-1.8645390399816244</c:v>
                </c:pt>
                <c:pt idx="172">
                  <c:v>-2.3854098553051055</c:v>
                </c:pt>
                <c:pt idx="173">
                  <c:v>-2.0602236732639421</c:v>
                </c:pt>
                <c:pt idx="174">
                  <c:v>-0.35951684391914124</c:v>
                </c:pt>
                <c:pt idx="175">
                  <c:v>-1.0605606173146538</c:v>
                </c:pt>
                <c:pt idx="176">
                  <c:v>-1.9713802232671314</c:v>
                </c:pt>
                <c:pt idx="177">
                  <c:v>-1.9771853113551205</c:v>
                </c:pt>
                <c:pt idx="178">
                  <c:v>-0.39333131716913244</c:v>
                </c:pt>
                <c:pt idx="179">
                  <c:v>-2.2855248805457022</c:v>
                </c:pt>
                <c:pt idx="180">
                  <c:v>-1.2166802670753745</c:v>
                </c:pt>
                <c:pt idx="181">
                  <c:v>-0.23224758300321965</c:v>
                </c:pt>
                <c:pt idx="182">
                  <c:v>-0.52310015092943429</c:v>
                </c:pt>
                <c:pt idx="183">
                  <c:v>-0.63699580448214022</c:v>
                </c:pt>
                <c:pt idx="184">
                  <c:v>-0.84693573895871255</c:v>
                </c:pt>
                <c:pt idx="185">
                  <c:v>-1.4177076249950555</c:v>
                </c:pt>
                <c:pt idx="186">
                  <c:v>-1.7973856159223032</c:v>
                </c:pt>
                <c:pt idx="187">
                  <c:v>-0.37033474859004345</c:v>
                </c:pt>
                <c:pt idx="188">
                  <c:v>-1.7623619211055883</c:v>
                </c:pt>
                <c:pt idx="189">
                  <c:v>0.73586657501967501</c:v>
                </c:pt>
                <c:pt idx="190">
                  <c:v>-1.3009561963130605</c:v>
                </c:pt>
                <c:pt idx="191">
                  <c:v>-0.32489900082291462</c:v>
                </c:pt>
                <c:pt idx="192">
                  <c:v>-0.76934153733297961</c:v>
                </c:pt>
                <c:pt idx="193">
                  <c:v>-1.2019675480284924</c:v>
                </c:pt>
                <c:pt idx="194">
                  <c:v>-0.46391754238759458</c:v>
                </c:pt>
                <c:pt idx="195">
                  <c:v>-0.61796341967444424</c:v>
                </c:pt>
                <c:pt idx="196">
                  <c:v>-0.88316902845666168</c:v>
                </c:pt>
                <c:pt idx="197">
                  <c:v>-0.30174039759157761</c:v>
                </c:pt>
                <c:pt idx="198">
                  <c:v>-1.1659792326827403</c:v>
                </c:pt>
                <c:pt idx="199">
                  <c:v>-0.60794968459263155</c:v>
                </c:pt>
                <c:pt idx="200">
                  <c:v>-1.2147499796555632</c:v>
                </c:pt>
                <c:pt idx="201">
                  <c:v>-0.22301796860540998</c:v>
                </c:pt>
                <c:pt idx="202">
                  <c:v>-1.1974006794183216</c:v>
                </c:pt>
                <c:pt idx="203">
                  <c:v>-0.64866957396195835</c:v>
                </c:pt>
                <c:pt idx="204">
                  <c:v>-0.30485796002676868</c:v>
                </c:pt>
                <c:pt idx="205">
                  <c:v>-0.93200521596276131</c:v>
                </c:pt>
                <c:pt idx="206">
                  <c:v>-1.5804476796175484</c:v>
                </c:pt>
                <c:pt idx="207">
                  <c:v>-1.5139070064168025</c:v>
                </c:pt>
                <c:pt idx="208">
                  <c:v>-1.2113889291829139</c:v>
                </c:pt>
                <c:pt idx="209">
                  <c:v>-1.3271648125043622</c:v>
                </c:pt>
                <c:pt idx="210">
                  <c:v>-1.0236391494324513</c:v>
                </c:pt>
                <c:pt idx="211">
                  <c:v>0.16489178617512484</c:v>
                </c:pt>
                <c:pt idx="212">
                  <c:v>-0.91875425558697432</c:v>
                </c:pt>
                <c:pt idx="213">
                  <c:v>-0.34930555745852193</c:v>
                </c:pt>
                <c:pt idx="214">
                  <c:v>-1.236872595994094</c:v>
                </c:pt>
                <c:pt idx="215">
                  <c:v>-0.94828492254068286</c:v>
                </c:pt>
                <c:pt idx="216">
                  <c:v>-0.32357619760486539</c:v>
                </c:pt>
                <c:pt idx="217">
                  <c:v>-0.37299593887382798</c:v>
                </c:pt>
                <c:pt idx="218">
                  <c:v>-0.95184179676068326</c:v>
                </c:pt>
                <c:pt idx="219">
                  <c:v>-0.44189083698959419</c:v>
                </c:pt>
                <c:pt idx="220">
                  <c:v>-0.37400135270271495</c:v>
                </c:pt>
                <c:pt idx="221">
                  <c:v>-0.49815775214543401</c:v>
                </c:pt>
                <c:pt idx="222">
                  <c:v>-0.67905235708403833</c:v>
                </c:pt>
                <c:pt idx="223">
                  <c:v>-0.49856917264063372</c:v>
                </c:pt>
                <c:pt idx="224">
                  <c:v>-0.74075946658664094</c:v>
                </c:pt>
                <c:pt idx="225">
                  <c:v>-0.10015352066263131</c:v>
                </c:pt>
                <c:pt idx="226">
                  <c:v>-0.46011975014400175</c:v>
                </c:pt>
                <c:pt idx="227">
                  <c:v>-0.60499663624957456</c:v>
                </c:pt>
                <c:pt idx="228">
                  <c:v>-0.26803685097071189</c:v>
                </c:pt>
                <c:pt idx="229">
                  <c:v>-1.2418011781336142</c:v>
                </c:pt>
                <c:pt idx="230">
                  <c:v>-0.25582860387135725</c:v>
                </c:pt>
                <c:pt idx="231">
                  <c:v>-0.95027174396137382</c:v>
                </c:pt>
                <c:pt idx="232">
                  <c:v>-0.34158933109530476</c:v>
                </c:pt>
                <c:pt idx="233">
                  <c:v>-0.5973577075874561</c:v>
                </c:pt>
                <c:pt idx="234">
                  <c:v>-0.65171428089912342</c:v>
                </c:pt>
                <c:pt idx="235">
                  <c:v>-1.0374504211863895</c:v>
                </c:pt>
                <c:pt idx="236">
                  <c:v>0.36126933055734389</c:v>
                </c:pt>
                <c:pt idx="237">
                  <c:v>-1.1498021887207606</c:v>
                </c:pt>
                <c:pt idx="238">
                  <c:v>0.53872099257499939</c:v>
                </c:pt>
                <c:pt idx="239">
                  <c:v>-0.41659396353205097</c:v>
                </c:pt>
                <c:pt idx="240">
                  <c:v>-0.35646585790035046</c:v>
                </c:pt>
                <c:pt idx="241">
                  <c:v>3.773416769081641E-2</c:v>
                </c:pt>
                <c:pt idx="242">
                  <c:v>-0.3256822674792173</c:v>
                </c:pt>
                <c:pt idx="243">
                  <c:v>0.2515271464134628</c:v>
                </c:pt>
                <c:pt idx="244">
                  <c:v>-0.65381358550983659</c:v>
                </c:pt>
                <c:pt idx="245">
                  <c:v>-0.22180079922282755</c:v>
                </c:pt>
                <c:pt idx="246">
                  <c:v>-0.43448562318993</c:v>
                </c:pt>
                <c:pt idx="247">
                  <c:v>0.3761656363024134</c:v>
                </c:pt>
                <c:pt idx="248">
                  <c:v>-1.0677239842046786</c:v>
                </c:pt>
                <c:pt idx="249">
                  <c:v>-0.39867975993831656</c:v>
                </c:pt>
                <c:pt idx="250">
                  <c:v>-0.2981709272337883</c:v>
                </c:pt>
                <c:pt idx="251">
                  <c:v>-1.3543075985903417</c:v>
                </c:pt>
                <c:pt idx="252">
                  <c:v>-0.33494237482579048</c:v>
                </c:pt>
                <c:pt idx="253">
                  <c:v>-0.26970676825795153</c:v>
                </c:pt>
                <c:pt idx="254">
                  <c:v>-0.55211439837582732</c:v>
                </c:pt>
                <c:pt idx="255">
                  <c:v>-0.51329236909435094</c:v>
                </c:pt>
                <c:pt idx="256">
                  <c:v>-0.61666369406262045</c:v>
                </c:pt>
                <c:pt idx="257">
                  <c:v>-0.21939246148669941</c:v>
                </c:pt>
                <c:pt idx="258">
                  <c:v>-0.82793721796251718</c:v>
                </c:pt>
                <c:pt idx="259">
                  <c:v>-0.16378850130323924</c:v>
                </c:pt>
                <c:pt idx="260">
                  <c:v>-1.223071047475039</c:v>
                </c:pt>
                <c:pt idx="261">
                  <c:v>-0.13981131131734803</c:v>
                </c:pt>
                <c:pt idx="262">
                  <c:v>-1.1290965317840493</c:v>
                </c:pt>
                <c:pt idx="263">
                  <c:v>-0.90665488156693763</c:v>
                </c:pt>
                <c:pt idx="264">
                  <c:v>-1.1889601277372337</c:v>
                </c:pt>
                <c:pt idx="265">
                  <c:v>-0.8133891342529409</c:v>
                </c:pt>
                <c:pt idx="266">
                  <c:v>-0.72004647546773959</c:v>
                </c:pt>
                <c:pt idx="267">
                  <c:v>-1.2946166167714601</c:v>
                </c:pt>
                <c:pt idx="268">
                  <c:v>-1.6668237099006986</c:v>
                </c:pt>
                <c:pt idx="269">
                  <c:v>-0.71701320096823395</c:v>
                </c:pt>
                <c:pt idx="270">
                  <c:v>-0.50278411832791714</c:v>
                </c:pt>
                <c:pt idx="271">
                  <c:v>-0.23297838249866493</c:v>
                </c:pt>
                <c:pt idx="272">
                  <c:v>-1.1584111947276976</c:v>
                </c:pt>
                <c:pt idx="273">
                  <c:v>-1.723928100371845</c:v>
                </c:pt>
                <c:pt idx="274">
                  <c:v>-1.794801080375845</c:v>
                </c:pt>
                <c:pt idx="275">
                  <c:v>-1.0310637830280953</c:v>
                </c:pt>
                <c:pt idx="276">
                  <c:v>-1.1165249510502078</c:v>
                </c:pt>
                <c:pt idx="277">
                  <c:v>-0.34651366734662803</c:v>
                </c:pt>
                <c:pt idx="278">
                  <c:v>-1.0219912714164618</c:v>
                </c:pt>
                <c:pt idx="279">
                  <c:v>-1.2234501392542732</c:v>
                </c:pt>
                <c:pt idx="280">
                  <c:v>-1.8928092965460497</c:v>
                </c:pt>
                <c:pt idx="281">
                  <c:v>-2.1610006540703179</c:v>
                </c:pt>
                <c:pt idx="282">
                  <c:v>-1.3816557114166177</c:v>
                </c:pt>
                <c:pt idx="283">
                  <c:v>-1.2065667731531973</c:v>
                </c:pt>
                <c:pt idx="284">
                  <c:v>-1.5829129062516001</c:v>
                </c:pt>
                <c:pt idx="285">
                  <c:v>-2.1409458468317348</c:v>
                </c:pt>
                <c:pt idx="286">
                  <c:v>-2.6895283659325813</c:v>
                </c:pt>
                <c:pt idx="287">
                  <c:v>-1.8539392468233422</c:v>
                </c:pt>
                <c:pt idx="288">
                  <c:v>-2.6978342651552651</c:v>
                </c:pt>
                <c:pt idx="289">
                  <c:v>-2.789115567206903</c:v>
                </c:pt>
                <c:pt idx="290">
                  <c:v>-2.4875153329536697</c:v>
                </c:pt>
                <c:pt idx="291">
                  <c:v>-2.0174821016250344</c:v>
                </c:pt>
                <c:pt idx="292">
                  <c:v>-2.6391659035531863</c:v>
                </c:pt>
                <c:pt idx="293">
                  <c:v>-1.3330642155573391</c:v>
                </c:pt>
                <c:pt idx="294">
                  <c:v>-2.5469267461968275</c:v>
                </c:pt>
                <c:pt idx="295">
                  <c:v>-1.6649908813857026</c:v>
                </c:pt>
                <c:pt idx="296">
                  <c:v>-2.4364795465045348</c:v>
                </c:pt>
                <c:pt idx="297">
                  <c:v>-1.8471401882878049</c:v>
                </c:pt>
                <c:pt idx="298">
                  <c:v>-2.6872214733320887</c:v>
                </c:pt>
                <c:pt idx="299">
                  <c:v>-1.6730252061554152</c:v>
                </c:pt>
                <c:pt idx="300">
                  <c:v>-1.6180433067122597</c:v>
                </c:pt>
                <c:pt idx="301">
                  <c:v>-2.3859871211007753</c:v>
                </c:pt>
                <c:pt idx="302">
                  <c:v>-2.4628012459730182</c:v>
                </c:pt>
                <c:pt idx="303">
                  <c:v>-3.2187007966522629</c:v>
                </c:pt>
                <c:pt idx="304">
                  <c:v>-3.0209195117467211</c:v>
                </c:pt>
                <c:pt idx="305">
                  <c:v>-2.93044385886857</c:v>
                </c:pt>
                <c:pt idx="306">
                  <c:v>-3.1688621552590139</c:v>
                </c:pt>
                <c:pt idx="307">
                  <c:v>-2.5153463668328491</c:v>
                </c:pt>
                <c:pt idx="308">
                  <c:v>-3.2484840999261935</c:v>
                </c:pt>
                <c:pt idx="309">
                  <c:v>-2.7403982373455205</c:v>
                </c:pt>
                <c:pt idx="310">
                  <c:v>-3.2215581860518818</c:v>
                </c:pt>
                <c:pt idx="311">
                  <c:v>-2.7203630822045719</c:v>
                </c:pt>
                <c:pt idx="312">
                  <c:v>-3.4542825489964359</c:v>
                </c:pt>
                <c:pt idx="313">
                  <c:v>-3.5847596932808341</c:v>
                </c:pt>
                <c:pt idx="314">
                  <c:v>-3.2106373806262889</c:v>
                </c:pt>
                <c:pt idx="315">
                  <c:v>-3.4908738453216182</c:v>
                </c:pt>
                <c:pt idx="316">
                  <c:v>-2.78817207241404</c:v>
                </c:pt>
                <c:pt idx="317">
                  <c:v>-4.1303583799316206</c:v>
                </c:pt>
                <c:pt idx="318">
                  <c:v>-3.3762658927509586</c:v>
                </c:pt>
                <c:pt idx="319">
                  <c:v>-3.081416305641596</c:v>
                </c:pt>
                <c:pt idx="320">
                  <c:v>-3.4056154715723284</c:v>
                </c:pt>
                <c:pt idx="321">
                  <c:v>-1.0968178575488634</c:v>
                </c:pt>
                <c:pt idx="322">
                  <c:v>-3.5619534270719666</c:v>
                </c:pt>
                <c:pt idx="323">
                  <c:v>-5.2182833942322056</c:v>
                </c:pt>
                <c:pt idx="324">
                  <c:v>-2.0760009413306544</c:v>
                </c:pt>
                <c:pt idx="325">
                  <c:v>-5.4663472217813638</c:v>
                </c:pt>
                <c:pt idx="326">
                  <c:v>-2.9701610886816696</c:v>
                </c:pt>
                <c:pt idx="327">
                  <c:v>-4.3061479644132419</c:v>
                </c:pt>
                <c:pt idx="328">
                  <c:v>-5.4028314413522862</c:v>
                </c:pt>
                <c:pt idx="329">
                  <c:v>-3.4401647282308523</c:v>
                </c:pt>
                <c:pt idx="330">
                  <c:v>-2.2224243274013182</c:v>
                </c:pt>
                <c:pt idx="331">
                  <c:v>-6.011069268245711</c:v>
                </c:pt>
                <c:pt idx="332">
                  <c:v>-2.9593509097186108</c:v>
                </c:pt>
                <c:pt idx="333">
                  <c:v>-2.2657437686359918</c:v>
                </c:pt>
                <c:pt idx="334">
                  <c:v>-2.7051206259193994</c:v>
                </c:pt>
                <c:pt idx="335">
                  <c:v>-5.8813427057139593</c:v>
                </c:pt>
                <c:pt idx="336">
                  <c:v>-5.4190937037792466</c:v>
                </c:pt>
                <c:pt idx="337">
                  <c:v>-4.2249376793475832</c:v>
                </c:pt>
                <c:pt idx="338">
                  <c:v>-5.2637194354624519</c:v>
                </c:pt>
                <c:pt idx="339">
                  <c:v>-4.1636574622331048</c:v>
                </c:pt>
                <c:pt idx="340">
                  <c:v>-3.3782123423633341</c:v>
                </c:pt>
                <c:pt idx="341">
                  <c:v>-4.639759192989124</c:v>
                </c:pt>
                <c:pt idx="342">
                  <c:v>-4.3243537721932874</c:v>
                </c:pt>
                <c:pt idx="343">
                  <c:v>-2.8273405318400431</c:v>
                </c:pt>
                <c:pt idx="344">
                  <c:v>-4.831338343529433</c:v>
                </c:pt>
                <c:pt idx="345">
                  <c:v>-5.5541375811119051</c:v>
                </c:pt>
                <c:pt idx="346">
                  <c:v>-5.2684372984021257</c:v>
                </c:pt>
                <c:pt idx="347">
                  <c:v>-5.2398175233292319</c:v>
                </c:pt>
                <c:pt idx="348">
                  <c:v>-4.6450363061318258</c:v>
                </c:pt>
                <c:pt idx="349">
                  <c:v>-4.387150788625001</c:v>
                </c:pt>
                <c:pt idx="350">
                  <c:v>-5.4343253979143169</c:v>
                </c:pt>
                <c:pt idx="351">
                  <c:v>-4.3472979780635823</c:v>
                </c:pt>
                <c:pt idx="352">
                  <c:v>-4.7862433923488368</c:v>
                </c:pt>
                <c:pt idx="353">
                  <c:v>-5.3094522116529745</c:v>
                </c:pt>
                <c:pt idx="354">
                  <c:v>-3.9388799338259379</c:v>
                </c:pt>
                <c:pt idx="355">
                  <c:v>-4.4979213480486511</c:v>
                </c:pt>
                <c:pt idx="356">
                  <c:v>-5.7276492267107075</c:v>
                </c:pt>
                <c:pt idx="357">
                  <c:v>-4.589548856753618</c:v>
                </c:pt>
                <c:pt idx="358">
                  <c:v>-4.404063847478823</c:v>
                </c:pt>
                <c:pt idx="359">
                  <c:v>-4.0274801658294397</c:v>
                </c:pt>
                <c:pt idx="360">
                  <c:v>-3.7179036509063708</c:v>
                </c:pt>
                <c:pt idx="361">
                  <c:v>-5.0834072506766663</c:v>
                </c:pt>
                <c:pt idx="362">
                  <c:v>-4.3855265873382629</c:v>
                </c:pt>
                <c:pt idx="363">
                  <c:v>-5.9399848129870918</c:v>
                </c:pt>
                <c:pt idx="364">
                  <c:v>-4.8361993595943211</c:v>
                </c:pt>
                <c:pt idx="365">
                  <c:v>-4.597204113744592</c:v>
                </c:pt>
                <c:pt idx="366">
                  <c:v>-3.9670429116089387</c:v>
                </c:pt>
                <c:pt idx="367">
                  <c:v>-4.4811323101428933</c:v>
                </c:pt>
                <c:pt idx="368">
                  <c:v>-4.782796062643337</c:v>
                </c:pt>
                <c:pt idx="369">
                  <c:v>-4.9562486609291065</c:v>
                </c:pt>
                <c:pt idx="370">
                  <c:v>-4.122250755251291</c:v>
                </c:pt>
                <c:pt idx="371">
                  <c:v>-4.9792988391139588</c:v>
                </c:pt>
                <c:pt idx="372">
                  <c:v>-4.9871800992645694</c:v>
                </c:pt>
                <c:pt idx="373">
                  <c:v>-3.5148838999420997</c:v>
                </c:pt>
                <c:pt idx="374">
                  <c:v>-3.5788825413460446</c:v>
                </c:pt>
                <c:pt idx="375">
                  <c:v>-4.5946587192536619</c:v>
                </c:pt>
                <c:pt idx="376">
                  <c:v>-4.6731160752985721</c:v>
                </c:pt>
                <c:pt idx="377">
                  <c:v>-3.8967221625929152</c:v>
                </c:pt>
                <c:pt idx="378">
                  <c:v>-5.6689537624648896</c:v>
                </c:pt>
                <c:pt idx="379">
                  <c:v>22.331449870738176</c:v>
                </c:pt>
                <c:pt idx="380">
                  <c:v>-5.389302852502774</c:v>
                </c:pt>
                <c:pt idx="381">
                  <c:v>-4.6954044701742736</c:v>
                </c:pt>
                <c:pt idx="382">
                  <c:v>-4.8603634355579013</c:v>
                </c:pt>
                <c:pt idx="383">
                  <c:v>-4.5412421765457349</c:v>
                </c:pt>
                <c:pt idx="384">
                  <c:v>-5.0130162984068898</c:v>
                </c:pt>
                <c:pt idx="385">
                  <c:v>-3.911256488469788</c:v>
                </c:pt>
                <c:pt idx="386">
                  <c:v>-4.7641441331025129</c:v>
                </c:pt>
                <c:pt idx="387">
                  <c:v>-4.6083731771077687</c:v>
                </c:pt>
                <c:pt idx="388">
                  <c:v>-3.8256782108261156</c:v>
                </c:pt>
                <c:pt idx="389">
                  <c:v>-4.709223776032105</c:v>
                </c:pt>
                <c:pt idx="390">
                  <c:v>-4.5998136998885553</c:v>
                </c:pt>
                <c:pt idx="391">
                  <c:v>-3.3437780559390844</c:v>
                </c:pt>
                <c:pt idx="392">
                  <c:v>-4.515664517285769</c:v>
                </c:pt>
                <c:pt idx="393">
                  <c:v>-3.7837364667172979</c:v>
                </c:pt>
                <c:pt idx="394">
                  <c:v>-4.3689289152511996</c:v>
                </c:pt>
                <c:pt idx="395">
                  <c:v>-4.6215772406819822</c:v>
                </c:pt>
                <c:pt idx="396">
                  <c:v>-4.0515340276867668</c:v>
                </c:pt>
                <c:pt idx="397">
                  <c:v>-3.9575320162231828</c:v>
                </c:pt>
                <c:pt idx="398">
                  <c:v>-4.2949270422731027</c:v>
                </c:pt>
                <c:pt idx="399">
                  <c:v>-4.8619209475016838</c:v>
                </c:pt>
                <c:pt idx="400">
                  <c:v>-3.897132671998683</c:v>
                </c:pt>
                <c:pt idx="401">
                  <c:v>-4.5755793197530688</c:v>
                </c:pt>
                <c:pt idx="402">
                  <c:v>-4.251912781822127</c:v>
                </c:pt>
                <c:pt idx="403">
                  <c:v>-3.3976541288928646</c:v>
                </c:pt>
                <c:pt idx="404">
                  <c:v>-4.069145600124263</c:v>
                </c:pt>
                <c:pt idx="405">
                  <c:v>-3.3684328432611936</c:v>
                </c:pt>
                <c:pt idx="406">
                  <c:v>-4.0857303042430342</c:v>
                </c:pt>
                <c:pt idx="407">
                  <c:v>-3.6737820021135805</c:v>
                </c:pt>
                <c:pt idx="408">
                  <c:v>-3.6354944108304563</c:v>
                </c:pt>
                <c:pt idx="409">
                  <c:v>-3.9087391080820399</c:v>
                </c:pt>
                <c:pt idx="410">
                  <c:v>-4.3674578284713812</c:v>
                </c:pt>
                <c:pt idx="411">
                  <c:v>-3.8996055544888466</c:v>
                </c:pt>
                <c:pt idx="412">
                  <c:v>-3.5552262866913686</c:v>
                </c:pt>
                <c:pt idx="413">
                  <c:v>-3.7086029237953864</c:v>
                </c:pt>
                <c:pt idx="414">
                  <c:v>-4.0010062081399083</c:v>
                </c:pt>
                <c:pt idx="415">
                  <c:v>-3.6496693250743504</c:v>
                </c:pt>
                <c:pt idx="416">
                  <c:v>-4.0993281871106602</c:v>
                </c:pt>
                <c:pt idx="417">
                  <c:v>-3.5507759317614669</c:v>
                </c:pt>
                <c:pt idx="418">
                  <c:v>-3.6042026965129743</c:v>
                </c:pt>
                <c:pt idx="419">
                  <c:v>-3.5683210699517165</c:v>
                </c:pt>
                <c:pt idx="420">
                  <c:v>-3.8529620269996663</c:v>
                </c:pt>
                <c:pt idx="421">
                  <c:v>-3.6026495050272263</c:v>
                </c:pt>
                <c:pt idx="422">
                  <c:v>-3.0192131388169612</c:v>
                </c:pt>
                <c:pt idx="423">
                  <c:v>-3.9207457394343992</c:v>
                </c:pt>
                <c:pt idx="424">
                  <c:v>-3.7639428416717129</c:v>
                </c:pt>
                <c:pt idx="425">
                  <c:v>-3.7252847184732261</c:v>
                </c:pt>
                <c:pt idx="426">
                  <c:v>-4.4302247914824795</c:v>
                </c:pt>
                <c:pt idx="427">
                  <c:v>-3.5219903904092984</c:v>
                </c:pt>
                <c:pt idx="428">
                  <c:v>-4.3607726820781547</c:v>
                </c:pt>
                <c:pt idx="429">
                  <c:v>-4.0386952566582348</c:v>
                </c:pt>
                <c:pt idx="430">
                  <c:v>-4.1412809135811122</c:v>
                </c:pt>
                <c:pt idx="431">
                  <c:v>-3.8861872839570983</c:v>
                </c:pt>
                <c:pt idx="432">
                  <c:v>-4.4977697523462377</c:v>
                </c:pt>
                <c:pt idx="433">
                  <c:v>-4.1827190307298752</c:v>
                </c:pt>
                <c:pt idx="434">
                  <c:v>-3.8343458534757846</c:v>
                </c:pt>
                <c:pt idx="435">
                  <c:v>-3.705570048231686</c:v>
                </c:pt>
                <c:pt idx="436">
                  <c:v>-4.1303708708535547</c:v>
                </c:pt>
                <c:pt idx="437">
                  <c:v>-4.0466468927795622</c:v>
                </c:pt>
                <c:pt idx="438">
                  <c:v>-4.1611740210335491</c:v>
                </c:pt>
                <c:pt idx="439">
                  <c:v>-4.3228003974008224</c:v>
                </c:pt>
                <c:pt idx="440">
                  <c:v>-4.2854424652142793</c:v>
                </c:pt>
                <c:pt idx="441">
                  <c:v>-3.8980380366827525</c:v>
                </c:pt>
                <c:pt idx="442">
                  <c:v>-3.9827832910921406</c:v>
                </c:pt>
                <c:pt idx="443">
                  <c:v>-4.0979791266485215</c:v>
                </c:pt>
                <c:pt idx="444">
                  <c:v>-3.857027533085593</c:v>
                </c:pt>
                <c:pt idx="445">
                  <c:v>-4.2775343023055949</c:v>
                </c:pt>
                <c:pt idx="446">
                  <c:v>-4.3182427345089618</c:v>
                </c:pt>
                <c:pt idx="447">
                  <c:v>-4.213163220903791</c:v>
                </c:pt>
                <c:pt idx="448">
                  <c:v>-3.9525113416374063</c:v>
                </c:pt>
                <c:pt idx="449">
                  <c:v>-4.0493310918628183</c:v>
                </c:pt>
                <c:pt idx="450">
                  <c:v>-4.3472268084446029</c:v>
                </c:pt>
                <c:pt idx="451">
                  <c:v>-4.3983550314791673</c:v>
                </c:pt>
                <c:pt idx="452">
                  <c:v>-4.5796750890707552</c:v>
                </c:pt>
                <c:pt idx="453">
                  <c:v>-4.831024714139093</c:v>
                </c:pt>
                <c:pt idx="454">
                  <c:v>-4.5357597232652411</c:v>
                </c:pt>
                <c:pt idx="455">
                  <c:v>-4.7269518784259859</c:v>
                </c:pt>
                <c:pt idx="456">
                  <c:v>-4.528310923735706</c:v>
                </c:pt>
                <c:pt idx="457">
                  <c:v>-4.6056874598641295</c:v>
                </c:pt>
                <c:pt idx="458">
                  <c:v>-7.981953555705358</c:v>
                </c:pt>
                <c:pt idx="459">
                  <c:v>-7.8115494849892801</c:v>
                </c:pt>
                <c:pt idx="460">
                  <c:v>-7.0537095910629963</c:v>
                </c:pt>
                <c:pt idx="461">
                  <c:v>-4.3887644882357648</c:v>
                </c:pt>
                <c:pt idx="462">
                  <c:v>-7.4671759551801191</c:v>
                </c:pt>
                <c:pt idx="463">
                  <c:v>-7.3173097575438506</c:v>
                </c:pt>
                <c:pt idx="464">
                  <c:v>-7.9121301951103575</c:v>
                </c:pt>
                <c:pt idx="465">
                  <c:v>-6.7199028104695078</c:v>
                </c:pt>
                <c:pt idx="466">
                  <c:v>-7.2612445535788206</c:v>
                </c:pt>
                <c:pt idx="467">
                  <c:v>-6.8442363446398398</c:v>
                </c:pt>
                <c:pt idx="468">
                  <c:v>-6.7842104478304259</c:v>
                </c:pt>
                <c:pt idx="469">
                  <c:v>-8.3015358360927003</c:v>
                </c:pt>
                <c:pt idx="470">
                  <c:v>-7.3864676039586445</c:v>
                </c:pt>
                <c:pt idx="471">
                  <c:v>-6.4999886680013308</c:v>
                </c:pt>
                <c:pt idx="472">
                  <c:v>-6.9858168507999192</c:v>
                </c:pt>
                <c:pt idx="473">
                  <c:v>-7.5775516021672198</c:v>
                </c:pt>
                <c:pt idx="474">
                  <c:v>-7.0864732261583177</c:v>
                </c:pt>
                <c:pt idx="475">
                  <c:v>-6.4018087467895439</c:v>
                </c:pt>
                <c:pt idx="476">
                  <c:v>-7.2680959936781839</c:v>
                </c:pt>
                <c:pt idx="477">
                  <c:v>-7.3529452929466439</c:v>
                </c:pt>
                <c:pt idx="478">
                  <c:v>-5.0885228946099703</c:v>
                </c:pt>
                <c:pt idx="479">
                  <c:v>-5.8105939625802421</c:v>
                </c:pt>
                <c:pt idx="480">
                  <c:v>-5.2759239466494021</c:v>
                </c:pt>
                <c:pt idx="481">
                  <c:v>-5.9644206507592035</c:v>
                </c:pt>
                <c:pt idx="482">
                  <c:v>-6.6783966511409325</c:v>
                </c:pt>
                <c:pt idx="483">
                  <c:v>-4.6545673544260389</c:v>
                </c:pt>
                <c:pt idx="484">
                  <c:v>-6.2576007403909184</c:v>
                </c:pt>
                <c:pt idx="485">
                  <c:v>-5.357351188894885</c:v>
                </c:pt>
                <c:pt idx="486">
                  <c:v>-5.0518901013686541</c:v>
                </c:pt>
                <c:pt idx="487">
                  <c:v>-5.1435833621322971</c:v>
                </c:pt>
                <c:pt idx="488">
                  <c:v>-5.5951147122741105</c:v>
                </c:pt>
                <c:pt idx="489">
                  <c:v>-6.4258886882299988</c:v>
                </c:pt>
                <c:pt idx="490">
                  <c:v>-5.5276148112850754</c:v>
                </c:pt>
                <c:pt idx="491">
                  <c:v>-5.1827840003237915</c:v>
                </c:pt>
                <c:pt idx="492">
                  <c:v>-5.0951180853901015</c:v>
                </c:pt>
                <c:pt idx="493">
                  <c:v>-5.3757350346057757</c:v>
                </c:pt>
                <c:pt idx="494">
                  <c:v>-5.3438148363060041</c:v>
                </c:pt>
                <c:pt idx="495">
                  <c:v>-5.2570757258581144</c:v>
                </c:pt>
                <c:pt idx="496">
                  <c:v>-5.2295504224229958</c:v>
                </c:pt>
                <c:pt idx="497">
                  <c:v>-5.1252248691927775</c:v>
                </c:pt>
                <c:pt idx="498">
                  <c:v>-5.5360866983978534</c:v>
                </c:pt>
                <c:pt idx="499">
                  <c:v>-5.428889419947005</c:v>
                </c:pt>
                <c:pt idx="500">
                  <c:v>-6.1260388933383343</c:v>
                </c:pt>
                <c:pt idx="501">
                  <c:v>-4.7286047525370751</c:v>
                </c:pt>
                <c:pt idx="502">
                  <c:v>-5.4549375556735979</c:v>
                </c:pt>
                <c:pt idx="503">
                  <c:v>-5.5950542345768008</c:v>
                </c:pt>
                <c:pt idx="504">
                  <c:v>-4.6625212290843097</c:v>
                </c:pt>
                <c:pt idx="505">
                  <c:v>-5.8866925931350913</c:v>
                </c:pt>
                <c:pt idx="506">
                  <c:v>-5.2304000819612479</c:v>
                </c:pt>
                <c:pt idx="507">
                  <c:v>-5.1509693838131501</c:v>
                </c:pt>
                <c:pt idx="508">
                  <c:v>-5.359175058548348</c:v>
                </c:pt>
                <c:pt idx="509">
                  <c:v>-5.6139262087215851</c:v>
                </c:pt>
                <c:pt idx="510">
                  <c:v>-5.5698856950881988</c:v>
                </c:pt>
                <c:pt idx="511">
                  <c:v>-5.5167314058890913</c:v>
                </c:pt>
                <c:pt idx="512">
                  <c:v>-5.0889591023938836</c:v>
                </c:pt>
                <c:pt idx="513">
                  <c:v>-5.3927184216809687</c:v>
                </c:pt>
                <c:pt idx="514">
                  <c:v>-5.6664086071003066</c:v>
                </c:pt>
                <c:pt idx="515">
                  <c:v>-5.6045274559841651</c:v>
                </c:pt>
                <c:pt idx="516">
                  <c:v>-5.5142489770198724</c:v>
                </c:pt>
                <c:pt idx="517">
                  <c:v>-5.4873158296441558</c:v>
                </c:pt>
                <c:pt idx="518">
                  <c:v>-5.0024133846378396</c:v>
                </c:pt>
                <c:pt idx="519">
                  <c:v>-5.572457743093584</c:v>
                </c:pt>
                <c:pt idx="520">
                  <c:v>-6.1173910145841885</c:v>
                </c:pt>
                <c:pt idx="521">
                  <c:v>-5.488050099804429</c:v>
                </c:pt>
                <c:pt idx="522">
                  <c:v>-5.4297780227888754</c:v>
                </c:pt>
                <c:pt idx="523">
                  <c:v>-5.4425374400475821</c:v>
                </c:pt>
                <c:pt idx="524">
                  <c:v>-6.1878245914969838</c:v>
                </c:pt>
                <c:pt idx="525">
                  <c:v>-5.4395149886790506</c:v>
                </c:pt>
                <c:pt idx="526">
                  <c:v>-5.743365556175104</c:v>
                </c:pt>
                <c:pt idx="527">
                  <c:v>-5.4794578128470155</c:v>
                </c:pt>
                <c:pt idx="528">
                  <c:v>-5.7866191238876228</c:v>
                </c:pt>
                <c:pt idx="529">
                  <c:v>-5.8599083208237106</c:v>
                </c:pt>
                <c:pt idx="530">
                  <c:v>-5.3884980391362891</c:v>
                </c:pt>
                <c:pt idx="531">
                  <c:v>-5.8081654079827318</c:v>
                </c:pt>
                <c:pt idx="532">
                  <c:v>-5.8154839464381691</c:v>
                </c:pt>
                <c:pt idx="533">
                  <c:v>-5.4370625840243694</c:v>
                </c:pt>
                <c:pt idx="534">
                  <c:v>-5.1901194985215824</c:v>
                </c:pt>
                <c:pt idx="535">
                  <c:v>-5.7967984730881152</c:v>
                </c:pt>
                <c:pt idx="536">
                  <c:v>-4.8132469532633397</c:v>
                </c:pt>
                <c:pt idx="537">
                  <c:v>-5.3213768387088862</c:v>
                </c:pt>
                <c:pt idx="538">
                  <c:v>-5.9057769280831884</c:v>
                </c:pt>
                <c:pt idx="539">
                  <c:v>-5.171368008426378</c:v>
                </c:pt>
                <c:pt idx="540">
                  <c:v>-5.7478022155427642</c:v>
                </c:pt>
                <c:pt idx="541">
                  <c:v>-5.8715809485405392</c:v>
                </c:pt>
                <c:pt idx="542">
                  <c:v>-5.888333033289566</c:v>
                </c:pt>
                <c:pt idx="543">
                  <c:v>-5.6930314528457231</c:v>
                </c:pt>
                <c:pt idx="544">
                  <c:v>-5.4818759876514953</c:v>
                </c:pt>
                <c:pt idx="545">
                  <c:v>-5.2244682094200021</c:v>
                </c:pt>
                <c:pt idx="546">
                  <c:v>-5.7369321568720508</c:v>
                </c:pt>
                <c:pt idx="547">
                  <c:v>-5.4660020428049529</c:v>
                </c:pt>
                <c:pt idx="548">
                  <c:v>-4.9951989840789022</c:v>
                </c:pt>
                <c:pt idx="549">
                  <c:v>-5.6634762615185537</c:v>
                </c:pt>
                <c:pt idx="550">
                  <c:v>-5.1688417509163287</c:v>
                </c:pt>
                <c:pt idx="551">
                  <c:v>-5.5680038908892104</c:v>
                </c:pt>
                <c:pt idx="552">
                  <c:v>-5.5801643018710667</c:v>
                </c:pt>
                <c:pt idx="553">
                  <c:v>-5.4379805771722465</c:v>
                </c:pt>
                <c:pt idx="554">
                  <c:v>-5.8752839619263177</c:v>
                </c:pt>
                <c:pt idx="555">
                  <c:v>-5.7801556213828293</c:v>
                </c:pt>
                <c:pt idx="556">
                  <c:v>-5.346093199694411</c:v>
                </c:pt>
                <c:pt idx="557">
                  <c:v>-5.858584530964607</c:v>
                </c:pt>
                <c:pt idx="558">
                  <c:v>-5.7671491141680145</c:v>
                </c:pt>
                <c:pt idx="559">
                  <c:v>-5.75660676115388</c:v>
                </c:pt>
                <c:pt idx="560">
                  <c:v>-5.8540009920815166</c:v>
                </c:pt>
                <c:pt idx="561">
                  <c:v>-5.8202403549275088</c:v>
                </c:pt>
                <c:pt idx="562">
                  <c:v>-6.2733442896132114</c:v>
                </c:pt>
                <c:pt idx="563">
                  <c:v>-5.0050691208114504</c:v>
                </c:pt>
                <c:pt idx="564">
                  <c:v>-6.132216642905612</c:v>
                </c:pt>
                <c:pt idx="565">
                  <c:v>-5.4681588691031324</c:v>
                </c:pt>
                <c:pt idx="566">
                  <c:v>-5.8009514207441244</c:v>
                </c:pt>
                <c:pt idx="567">
                  <c:v>-5.7713059084806</c:v>
                </c:pt>
                <c:pt idx="568">
                  <c:v>-5.7924423258853306</c:v>
                </c:pt>
                <c:pt idx="569">
                  <c:v>-5.5656736857429916</c:v>
                </c:pt>
                <c:pt idx="570">
                  <c:v>-5.7541584158871242</c:v>
                </c:pt>
                <c:pt idx="571">
                  <c:v>-5.271921059089987</c:v>
                </c:pt>
                <c:pt idx="572">
                  <c:v>-5.6133113590863735</c:v>
                </c:pt>
                <c:pt idx="573">
                  <c:v>-5.7607623495738789</c:v>
                </c:pt>
                <c:pt idx="574">
                  <c:v>-5.6709423794963039</c:v>
                </c:pt>
                <c:pt idx="575">
                  <c:v>-5.7860926746123589</c:v>
                </c:pt>
                <c:pt idx="576">
                  <c:v>-5.7189871676632764</c:v>
                </c:pt>
                <c:pt idx="577">
                  <c:v>-5.7502199482197494</c:v>
                </c:pt>
                <c:pt idx="578">
                  <c:v>-6.0132673526069462</c:v>
                </c:pt>
                <c:pt idx="579">
                  <c:v>-5.7807996649732898</c:v>
                </c:pt>
                <c:pt idx="580">
                  <c:v>-5.4971488929992489</c:v>
                </c:pt>
                <c:pt idx="581">
                  <c:v>-6.1877367651550221</c:v>
                </c:pt>
                <c:pt idx="582">
                  <c:v>-5.9561298917927266</c:v>
                </c:pt>
                <c:pt idx="583">
                  <c:v>-5.7160107220798935</c:v>
                </c:pt>
                <c:pt idx="584">
                  <c:v>-5.9509857183686519</c:v>
                </c:pt>
                <c:pt idx="585">
                  <c:v>-5.9526311093202846</c:v>
                </c:pt>
                <c:pt idx="586">
                  <c:v>-5.2916687164539002</c:v>
                </c:pt>
                <c:pt idx="587">
                  <c:v>-5.7233059442271879</c:v>
                </c:pt>
                <c:pt idx="588">
                  <c:v>-5.5442184341319329</c:v>
                </c:pt>
                <c:pt idx="589">
                  <c:v>-5.4690002844449959</c:v>
                </c:pt>
                <c:pt idx="590">
                  <c:v>-5.6111375457238148</c:v>
                </c:pt>
                <c:pt idx="591">
                  <c:v>-5.2645442650419039</c:v>
                </c:pt>
                <c:pt idx="592">
                  <c:v>-5.8555300294630488</c:v>
                </c:pt>
                <c:pt idx="593">
                  <c:v>-5.67225068014287</c:v>
                </c:pt>
                <c:pt idx="594">
                  <c:v>-5.7308229696464998</c:v>
                </c:pt>
                <c:pt idx="595">
                  <c:v>-6.2501914869318487</c:v>
                </c:pt>
                <c:pt idx="596">
                  <c:v>-5.472302711036793</c:v>
                </c:pt>
                <c:pt idx="597">
                  <c:v>-5.8856700469767418</c:v>
                </c:pt>
                <c:pt idx="598">
                  <c:v>-5.8860543386482309</c:v>
                </c:pt>
                <c:pt idx="599">
                  <c:v>-6.0154852309185847</c:v>
                </c:pt>
                <c:pt idx="600">
                  <c:v>-5.994409191429769</c:v>
                </c:pt>
                <c:pt idx="601">
                  <c:v>-6.1062324112301454</c:v>
                </c:pt>
                <c:pt idx="602">
                  <c:v>-5.7166208915082715</c:v>
                </c:pt>
                <c:pt idx="603">
                  <c:v>-6.0709356166471853</c:v>
                </c:pt>
                <c:pt idx="604">
                  <c:v>-6.0515117913099754</c:v>
                </c:pt>
                <c:pt idx="605">
                  <c:v>-5.8113344366831683</c:v>
                </c:pt>
                <c:pt idx="606">
                  <c:v>-5.5716657011438881</c:v>
                </c:pt>
                <c:pt idx="607">
                  <c:v>-5.7999177173491834</c:v>
                </c:pt>
                <c:pt idx="608">
                  <c:v>-5.8914148204991088</c:v>
                </c:pt>
                <c:pt idx="609">
                  <c:v>-5.5182349557368227</c:v>
                </c:pt>
                <c:pt idx="610">
                  <c:v>-6.1352696117322179</c:v>
                </c:pt>
                <c:pt idx="611">
                  <c:v>-6.1023565943966407</c:v>
                </c:pt>
                <c:pt idx="612">
                  <c:v>-5.8149499969472283</c:v>
                </c:pt>
                <c:pt idx="613">
                  <c:v>-5.7680800037567854</c:v>
                </c:pt>
                <c:pt idx="614">
                  <c:v>-5.8733856997546194</c:v>
                </c:pt>
                <c:pt idx="615">
                  <c:v>-6.0902391217656122</c:v>
                </c:pt>
                <c:pt idx="616">
                  <c:v>-5.7899339340944023</c:v>
                </c:pt>
                <c:pt idx="617">
                  <c:v>-5.8211924906973769</c:v>
                </c:pt>
                <c:pt idx="618">
                  <c:v>-5.7511630652693579</c:v>
                </c:pt>
                <c:pt idx="619">
                  <c:v>-5.9069763836502061</c:v>
                </c:pt>
                <c:pt idx="620">
                  <c:v>-5.5542077768468889</c:v>
                </c:pt>
                <c:pt idx="621">
                  <c:v>-6.1013135457221557</c:v>
                </c:pt>
                <c:pt idx="622">
                  <c:v>-6.1110307178001673</c:v>
                </c:pt>
                <c:pt idx="623">
                  <c:v>-5.8997268841481754</c:v>
                </c:pt>
                <c:pt idx="624">
                  <c:v>-5.9471991574113803</c:v>
                </c:pt>
                <c:pt idx="625">
                  <c:v>-6.0934623864374791</c:v>
                </c:pt>
                <c:pt idx="626">
                  <c:v>-5.6413424559993413</c:v>
                </c:pt>
                <c:pt idx="627">
                  <c:v>-5.4640284479440711</c:v>
                </c:pt>
                <c:pt idx="628">
                  <c:v>-6.0725829625695926</c:v>
                </c:pt>
                <c:pt idx="629">
                  <c:v>-5.9203018854480387</c:v>
                </c:pt>
                <c:pt idx="630">
                  <c:v>-6.0460882163018619</c:v>
                </c:pt>
                <c:pt idx="631">
                  <c:v>-5.8023125620402878</c:v>
                </c:pt>
                <c:pt idx="632">
                  <c:v>-6.0258095294290461</c:v>
                </c:pt>
                <c:pt idx="633">
                  <c:v>-6.0462440841612297</c:v>
                </c:pt>
                <c:pt idx="634">
                  <c:v>-5.8559461177415129</c:v>
                </c:pt>
                <c:pt idx="635">
                  <c:v>-5.9582470810650632</c:v>
                </c:pt>
                <c:pt idx="636">
                  <c:v>-5.9173225285810824</c:v>
                </c:pt>
                <c:pt idx="637">
                  <c:v>-6.0549061090586402</c:v>
                </c:pt>
                <c:pt idx="638">
                  <c:v>-6.1066270507104718</c:v>
                </c:pt>
                <c:pt idx="639">
                  <c:v>-5.7297245408688902</c:v>
                </c:pt>
                <c:pt idx="640">
                  <c:v>-5.6913101001646238</c:v>
                </c:pt>
                <c:pt idx="641">
                  <c:v>-6.1761498961653336</c:v>
                </c:pt>
                <c:pt idx="642">
                  <c:v>-5.7785505921148106</c:v>
                </c:pt>
                <c:pt idx="643">
                  <c:v>-5.9339104498395141</c:v>
                </c:pt>
                <c:pt idx="644">
                  <c:v>-5.9236621590365299</c:v>
                </c:pt>
                <c:pt idx="645">
                  <c:v>-6.1107168049532596</c:v>
                </c:pt>
                <c:pt idx="646">
                  <c:v>-5.6139492385545351</c:v>
                </c:pt>
                <c:pt idx="647">
                  <c:v>-6.1046274154765658</c:v>
                </c:pt>
                <c:pt idx="648">
                  <c:v>-5.6120027464167368</c:v>
                </c:pt>
                <c:pt idx="649">
                  <c:v>-5.7634263642299333</c:v>
                </c:pt>
                <c:pt idx="650">
                  <c:v>-5.9826951688081085</c:v>
                </c:pt>
                <c:pt idx="651">
                  <c:v>-5.8236874398260641</c:v>
                </c:pt>
                <c:pt idx="652">
                  <c:v>-6.0205299506023504</c:v>
                </c:pt>
                <c:pt idx="653">
                  <c:v>-5.9324504141736725</c:v>
                </c:pt>
                <c:pt idx="654">
                  <c:v>-5.8224248246938552</c:v>
                </c:pt>
                <c:pt idx="655">
                  <c:v>-6.0858038628387945</c:v>
                </c:pt>
                <c:pt idx="656">
                  <c:v>-6.008346729291941</c:v>
                </c:pt>
                <c:pt idx="657">
                  <c:v>-6.2232454888850137</c:v>
                </c:pt>
                <c:pt idx="658">
                  <c:v>-5.7479569221200837</c:v>
                </c:pt>
                <c:pt idx="659">
                  <c:v>-6.3204437750847875</c:v>
                </c:pt>
                <c:pt idx="660">
                  <c:v>-5.7110940420309175</c:v>
                </c:pt>
                <c:pt idx="661">
                  <c:v>-5.8691167476942727</c:v>
                </c:pt>
                <c:pt idx="662">
                  <c:v>-5.9366607691145497</c:v>
                </c:pt>
                <c:pt idx="663">
                  <c:v>-6.0262926573994822</c:v>
                </c:pt>
                <c:pt idx="664">
                  <c:v>-6.0247493781651364</c:v>
                </c:pt>
                <c:pt idx="665">
                  <c:v>-6.0732837071796055</c:v>
                </c:pt>
                <c:pt idx="666">
                  <c:v>-6.2305091237965007</c:v>
                </c:pt>
                <c:pt idx="667">
                  <c:v>-6.0553459152092</c:v>
                </c:pt>
                <c:pt idx="668">
                  <c:v>-6.1595239210024095</c:v>
                </c:pt>
                <c:pt idx="669">
                  <c:v>-5.9146845460643389</c:v>
                </c:pt>
                <c:pt idx="670">
                  <c:v>-5.9732176608801364</c:v>
                </c:pt>
                <c:pt idx="671">
                  <c:v>-6.1695749614939999</c:v>
                </c:pt>
                <c:pt idx="672">
                  <c:v>-5.9978842807435724</c:v>
                </c:pt>
                <c:pt idx="673">
                  <c:v>-6.153962358313791</c:v>
                </c:pt>
                <c:pt idx="674">
                  <c:v>-6.0446533352541527</c:v>
                </c:pt>
                <c:pt idx="675">
                  <c:v>-6.0831759889256043</c:v>
                </c:pt>
                <c:pt idx="676">
                  <c:v>-5.7380402079796049</c:v>
                </c:pt>
                <c:pt idx="677">
                  <c:v>-5.8862928690105711</c:v>
                </c:pt>
                <c:pt idx="678">
                  <c:v>-5.986280107261357</c:v>
                </c:pt>
                <c:pt idx="679">
                  <c:v>-5.9916912169570304</c:v>
                </c:pt>
                <c:pt idx="680">
                  <c:v>-6.2523158496637334</c:v>
                </c:pt>
                <c:pt idx="681">
                  <c:v>-5.9333186492805927</c:v>
                </c:pt>
                <c:pt idx="682">
                  <c:v>-5.9497537361708979</c:v>
                </c:pt>
                <c:pt idx="683">
                  <c:v>-5.8747301585253959</c:v>
                </c:pt>
                <c:pt idx="684">
                  <c:v>-6.1119684369649399</c:v>
                </c:pt>
                <c:pt idx="685">
                  <c:v>-6.0956018641316163</c:v>
                </c:pt>
                <c:pt idx="686">
                  <c:v>-6.0776986881791109</c:v>
                </c:pt>
                <c:pt idx="687">
                  <c:v>-6.0246496340327225</c:v>
                </c:pt>
                <c:pt idx="688">
                  <c:v>-6.0017535057542846</c:v>
                </c:pt>
                <c:pt idx="689">
                  <c:v>-6.2086297741523859</c:v>
                </c:pt>
                <c:pt idx="690">
                  <c:v>-6.2406451035724588</c:v>
                </c:pt>
                <c:pt idx="691">
                  <c:v>-6.0641529105724512</c:v>
                </c:pt>
                <c:pt idx="692">
                  <c:v>-6.133921705452658</c:v>
                </c:pt>
                <c:pt idx="693">
                  <c:v>-6.2008609728144801</c:v>
                </c:pt>
                <c:pt idx="694">
                  <c:v>-6.310799555670747</c:v>
                </c:pt>
                <c:pt idx="695">
                  <c:v>-6.0226197139439623</c:v>
                </c:pt>
                <c:pt idx="696">
                  <c:v>-6.1971600354899019</c:v>
                </c:pt>
                <c:pt idx="697">
                  <c:v>-6.1771556131967094</c:v>
                </c:pt>
                <c:pt idx="698">
                  <c:v>-6.0816615006628574</c:v>
                </c:pt>
                <c:pt idx="699">
                  <c:v>-6.0592524920204696</c:v>
                </c:pt>
                <c:pt idx="700">
                  <c:v>-6.5743357512543037</c:v>
                </c:pt>
                <c:pt idx="701">
                  <c:v>-6.1327839792950538</c:v>
                </c:pt>
                <c:pt idx="702">
                  <c:v>-5.9140195088058318</c:v>
                </c:pt>
                <c:pt idx="703">
                  <c:v>-6.0556419873214375</c:v>
                </c:pt>
                <c:pt idx="704">
                  <c:v>-5.932751981364575</c:v>
                </c:pt>
                <c:pt idx="705">
                  <c:v>-6.3277037053825973</c:v>
                </c:pt>
                <c:pt idx="706">
                  <c:v>-6.0811589901342398</c:v>
                </c:pt>
                <c:pt idx="707">
                  <c:v>-6.1492452082772422</c:v>
                </c:pt>
                <c:pt idx="708">
                  <c:v>-5.8710729545809688</c:v>
                </c:pt>
                <c:pt idx="709">
                  <c:v>-6.227270810924491</c:v>
                </c:pt>
                <c:pt idx="710">
                  <c:v>-6.4722850222386006</c:v>
                </c:pt>
                <c:pt idx="711">
                  <c:v>-6.0457320264223311</c:v>
                </c:pt>
                <c:pt idx="712">
                  <c:v>-6.2585894914377294</c:v>
                </c:pt>
                <c:pt idx="713">
                  <c:v>-6.2940298427912786</c:v>
                </c:pt>
                <c:pt idx="714">
                  <c:v>-6.0758678201527596</c:v>
                </c:pt>
                <c:pt idx="715">
                  <c:v>-6.3897759809902812</c:v>
                </c:pt>
                <c:pt idx="716">
                  <c:v>-6.2022040369400111</c:v>
                </c:pt>
                <c:pt idx="717">
                  <c:v>-6.1104561902982537</c:v>
                </c:pt>
                <c:pt idx="718">
                  <c:v>-6.3807069416767117</c:v>
                </c:pt>
                <c:pt idx="719">
                  <c:v>-6.2598032224410076</c:v>
                </c:pt>
                <c:pt idx="720">
                  <c:v>-6.0298757741938678</c:v>
                </c:pt>
                <c:pt idx="721">
                  <c:v>-6.3260407339006308</c:v>
                </c:pt>
                <c:pt idx="722">
                  <c:v>-6.1306066780889257</c:v>
                </c:pt>
                <c:pt idx="723">
                  <c:v>-6.4428806494338415</c:v>
                </c:pt>
                <c:pt idx="724">
                  <c:v>-6.1927742700336896</c:v>
                </c:pt>
                <c:pt idx="725">
                  <c:v>-6.1068412793931692</c:v>
                </c:pt>
                <c:pt idx="726">
                  <c:v>-6.2666183309640218</c:v>
                </c:pt>
                <c:pt idx="727">
                  <c:v>-6.41596062333016</c:v>
                </c:pt>
                <c:pt idx="728">
                  <c:v>-6.1039439826518693</c:v>
                </c:pt>
                <c:pt idx="729">
                  <c:v>-6.0779535934139473</c:v>
                </c:pt>
                <c:pt idx="730">
                  <c:v>-6.2945582277217547</c:v>
                </c:pt>
                <c:pt idx="731">
                  <c:v>-6.0517412043170307</c:v>
                </c:pt>
                <c:pt idx="732">
                  <c:v>-6.1664008009724522</c:v>
                </c:pt>
                <c:pt idx="733">
                  <c:v>-6.3947283730700955</c:v>
                </c:pt>
                <c:pt idx="734">
                  <c:v>-6.3806816111028466</c:v>
                </c:pt>
                <c:pt idx="735">
                  <c:v>-6.4942446142518433</c:v>
                </c:pt>
                <c:pt idx="736">
                  <c:v>-6.2845979222050428</c:v>
                </c:pt>
                <c:pt idx="737">
                  <c:v>-6.406729375181583</c:v>
                </c:pt>
                <c:pt idx="738">
                  <c:v>-6.3727416459628943</c:v>
                </c:pt>
                <c:pt idx="739">
                  <c:v>-6.4265836453827649</c:v>
                </c:pt>
                <c:pt idx="740">
                  <c:v>-6.2006453207683352</c:v>
                </c:pt>
                <c:pt idx="741">
                  <c:v>-6.4721233850076096</c:v>
                </c:pt>
                <c:pt idx="742">
                  <c:v>-6.3026274272113421</c:v>
                </c:pt>
                <c:pt idx="743">
                  <c:v>-6.2420539260497998</c:v>
                </c:pt>
                <c:pt idx="744">
                  <c:v>-6.1162976971831178</c:v>
                </c:pt>
                <c:pt idx="745">
                  <c:v>-6.4526248671367687</c:v>
                </c:pt>
                <c:pt idx="746">
                  <c:v>-6.5226516264286332</c:v>
                </c:pt>
                <c:pt idx="747">
                  <c:v>-6.1072997406233913</c:v>
                </c:pt>
                <c:pt idx="748">
                  <c:v>-6.1973219251974676</c:v>
                </c:pt>
                <c:pt idx="749">
                  <c:v>-6.4487962466440836</c:v>
                </c:pt>
                <c:pt idx="750">
                  <c:v>-6.5147725518556721</c:v>
                </c:pt>
                <c:pt idx="751">
                  <c:v>-6.2299729060234856</c:v>
                </c:pt>
                <c:pt idx="752">
                  <c:v>-6.3367157858419647</c:v>
                </c:pt>
                <c:pt idx="753">
                  <c:v>-6.2753167101865701</c:v>
                </c:pt>
                <c:pt idx="754">
                  <c:v>-6.1393519563415682</c:v>
                </c:pt>
                <c:pt idx="755">
                  <c:v>-6.3614038996650955</c:v>
                </c:pt>
                <c:pt idx="756">
                  <c:v>-6.310528917765339</c:v>
                </c:pt>
                <c:pt idx="757">
                  <c:v>-6.4296822907083282</c:v>
                </c:pt>
                <c:pt idx="758">
                  <c:v>-6.3624285645736931</c:v>
                </c:pt>
                <c:pt idx="759">
                  <c:v>-6.4539911048491181</c:v>
                </c:pt>
                <c:pt idx="760">
                  <c:v>-6.2380847615907591</c:v>
                </c:pt>
                <c:pt idx="761">
                  <c:v>-6.3238044238711622</c:v>
                </c:pt>
                <c:pt idx="762">
                  <c:v>-6.4486395069967806</c:v>
                </c:pt>
                <c:pt idx="763">
                  <c:v>-6.4126499278381495</c:v>
                </c:pt>
                <c:pt idx="764">
                  <c:v>-6.4526405229520778</c:v>
                </c:pt>
                <c:pt idx="765">
                  <c:v>-6.5959788330501938</c:v>
                </c:pt>
                <c:pt idx="766">
                  <c:v>-6.2083749233698482</c:v>
                </c:pt>
                <c:pt idx="767">
                  <c:v>-6.1926226687653649</c:v>
                </c:pt>
                <c:pt idx="768">
                  <c:v>-6.2605341526171721</c:v>
                </c:pt>
                <c:pt idx="769">
                  <c:v>-6.6602437967708727</c:v>
                </c:pt>
                <c:pt idx="770">
                  <c:v>-6.3830910077845679</c:v>
                </c:pt>
                <c:pt idx="771">
                  <c:v>-6.5588242723016359</c:v>
                </c:pt>
                <c:pt idx="772">
                  <c:v>-6.2744523160736447</c:v>
                </c:pt>
                <c:pt idx="773">
                  <c:v>-6.4061161321992586</c:v>
                </c:pt>
                <c:pt idx="774">
                  <c:v>-6.2415918294902477</c:v>
                </c:pt>
                <c:pt idx="775">
                  <c:v>-6.4262857247680572</c:v>
                </c:pt>
                <c:pt idx="776">
                  <c:v>-6.6953197707001513</c:v>
                </c:pt>
                <c:pt idx="777">
                  <c:v>-6.1250299242847577</c:v>
                </c:pt>
                <c:pt idx="778">
                  <c:v>-6.3919951550323191</c:v>
                </c:pt>
                <c:pt idx="779">
                  <c:v>-6.5369766641095879</c:v>
                </c:pt>
                <c:pt idx="780">
                  <c:v>-6.1719991493783608</c:v>
                </c:pt>
                <c:pt idx="781">
                  <c:v>-6.3585302009438047</c:v>
                </c:pt>
                <c:pt idx="782">
                  <c:v>-6.3132094084561956</c:v>
                </c:pt>
                <c:pt idx="783">
                  <c:v>-6.5912379978051296</c:v>
                </c:pt>
                <c:pt idx="784">
                  <c:v>-6.4748697934172004</c:v>
                </c:pt>
                <c:pt idx="785">
                  <c:v>-6.3345577796273984</c:v>
                </c:pt>
                <c:pt idx="786">
                  <c:v>-6.4902375707417415</c:v>
                </c:pt>
                <c:pt idx="787">
                  <c:v>-6.5694726255524092</c:v>
                </c:pt>
                <c:pt idx="788">
                  <c:v>-6.5843061828129619</c:v>
                </c:pt>
                <c:pt idx="789">
                  <c:v>-6.5205292463076763</c:v>
                </c:pt>
                <c:pt idx="790">
                  <c:v>-6.3900503062143663</c:v>
                </c:pt>
                <c:pt idx="791">
                  <c:v>-6.5119429727805977</c:v>
                </c:pt>
                <c:pt idx="792">
                  <c:v>-6.4241529168946041</c:v>
                </c:pt>
                <c:pt idx="793">
                  <c:v>-6.3642253670299498</c:v>
                </c:pt>
                <c:pt idx="794">
                  <c:v>-6.6153609036046372</c:v>
                </c:pt>
                <c:pt idx="795">
                  <c:v>-6.2746052462783801</c:v>
                </c:pt>
                <c:pt idx="796">
                  <c:v>-6.402484072847475</c:v>
                </c:pt>
                <c:pt idx="797">
                  <c:v>-6.3944992072511662</c:v>
                </c:pt>
                <c:pt idx="798">
                  <c:v>-6.4915699818494055</c:v>
                </c:pt>
                <c:pt idx="799">
                  <c:v>-6.5305113552336937</c:v>
                </c:pt>
                <c:pt idx="800">
                  <c:v>-6.5869680522508176</c:v>
                </c:pt>
                <c:pt idx="801">
                  <c:v>-6.6069280858532897</c:v>
                </c:pt>
                <c:pt idx="802">
                  <c:v>-6.3671633572969828</c:v>
                </c:pt>
                <c:pt idx="803">
                  <c:v>-6.6441073989645272</c:v>
                </c:pt>
                <c:pt idx="804">
                  <c:v>-6.4184098193955847</c:v>
                </c:pt>
                <c:pt idx="805">
                  <c:v>-6.4464736247618557</c:v>
                </c:pt>
                <c:pt idx="806">
                  <c:v>-6.453790969192795</c:v>
                </c:pt>
                <c:pt idx="807">
                  <c:v>-6.5292776616527952</c:v>
                </c:pt>
                <c:pt idx="808">
                  <c:v>-6.721891533256291</c:v>
                </c:pt>
                <c:pt idx="809">
                  <c:v>-6.406180115185637</c:v>
                </c:pt>
                <c:pt idx="810">
                  <c:v>-6.4027161884260497</c:v>
                </c:pt>
                <c:pt idx="811">
                  <c:v>-6.4415941595063622</c:v>
                </c:pt>
                <c:pt idx="812">
                  <c:v>-6.4479039920073262</c:v>
                </c:pt>
                <c:pt idx="813">
                  <c:v>-6.5083382293133862</c:v>
                </c:pt>
                <c:pt idx="814">
                  <c:v>-6.5095615120855816</c:v>
                </c:pt>
                <c:pt idx="815">
                  <c:v>-6.4256546492624196</c:v>
                </c:pt>
                <c:pt idx="816">
                  <c:v>-6.6155568802251246</c:v>
                </c:pt>
                <c:pt idx="817">
                  <c:v>-6.6457366613031255</c:v>
                </c:pt>
                <c:pt idx="818">
                  <c:v>-6.7274212529786901</c:v>
                </c:pt>
                <c:pt idx="819">
                  <c:v>-6.4158373043042456</c:v>
                </c:pt>
                <c:pt idx="820">
                  <c:v>-6.6078508086878767</c:v>
                </c:pt>
                <c:pt idx="821">
                  <c:v>-6.4228203246504156</c:v>
                </c:pt>
                <c:pt idx="822">
                  <c:v>-6.658203199637529</c:v>
                </c:pt>
                <c:pt idx="823">
                  <c:v>-6.3915719160415785</c:v>
                </c:pt>
                <c:pt idx="824">
                  <c:v>-6.7498128206287467</c:v>
                </c:pt>
                <c:pt idx="825">
                  <c:v>-6.6521596250022199</c:v>
                </c:pt>
                <c:pt idx="826">
                  <c:v>-6.8745922243566042</c:v>
                </c:pt>
                <c:pt idx="827">
                  <c:v>-6.5166072791258136</c:v>
                </c:pt>
                <c:pt idx="828">
                  <c:v>-6.6119408979931249</c:v>
                </c:pt>
                <c:pt idx="829">
                  <c:v>-6.7108165345592541</c:v>
                </c:pt>
                <c:pt idx="830">
                  <c:v>-6.4133079130320167</c:v>
                </c:pt>
                <c:pt idx="831">
                  <c:v>-6.7047657019968909</c:v>
                </c:pt>
                <c:pt idx="832">
                  <c:v>-6.7931090028579648</c:v>
                </c:pt>
                <c:pt idx="833">
                  <c:v>-6.6220761487100912</c:v>
                </c:pt>
                <c:pt idx="834">
                  <c:v>-6.8531442549268151</c:v>
                </c:pt>
                <c:pt idx="835">
                  <c:v>-6.756286787883103</c:v>
                </c:pt>
                <c:pt idx="836">
                  <c:v>-6.723000642413087</c:v>
                </c:pt>
                <c:pt idx="837">
                  <c:v>-6.5575708358125029</c:v>
                </c:pt>
                <c:pt idx="838">
                  <c:v>-6.7270074079750959</c:v>
                </c:pt>
                <c:pt idx="839">
                  <c:v>-6.695849992369741</c:v>
                </c:pt>
                <c:pt idx="840">
                  <c:v>-6.6164858282496182</c:v>
                </c:pt>
                <c:pt idx="841">
                  <c:v>-6.7354354245526329</c:v>
                </c:pt>
                <c:pt idx="842">
                  <c:v>-6.6415266458428892</c:v>
                </c:pt>
                <c:pt idx="843">
                  <c:v>-6.5829187202590775</c:v>
                </c:pt>
                <c:pt idx="844">
                  <c:v>-6.7764934654509679</c:v>
                </c:pt>
                <c:pt idx="845">
                  <c:v>-6.5027649616917635</c:v>
                </c:pt>
                <c:pt idx="846">
                  <c:v>-6.5817670145129421</c:v>
                </c:pt>
                <c:pt idx="847">
                  <c:v>-6.6039794388359523</c:v>
                </c:pt>
                <c:pt idx="848">
                  <c:v>-6.729183230268557</c:v>
                </c:pt>
                <c:pt idx="849">
                  <c:v>-6.7750556858930304</c:v>
                </c:pt>
                <c:pt idx="850">
                  <c:v>-6.696018680770913</c:v>
                </c:pt>
                <c:pt idx="851">
                  <c:v>-6.7059044740695786</c:v>
                </c:pt>
                <c:pt idx="852">
                  <c:v>-6.6599778156879159</c:v>
                </c:pt>
                <c:pt idx="853">
                  <c:v>-6.8699927951243902</c:v>
                </c:pt>
                <c:pt idx="854">
                  <c:v>-6.6605425363659538</c:v>
                </c:pt>
                <c:pt idx="855">
                  <c:v>-6.7815317589503108</c:v>
                </c:pt>
                <c:pt idx="856">
                  <c:v>-6.9007537841691038</c:v>
                </c:pt>
                <c:pt idx="857">
                  <c:v>-6.6937599776596768</c:v>
                </c:pt>
                <c:pt idx="858">
                  <c:v>-6.9196748242153383</c:v>
                </c:pt>
                <c:pt idx="859">
                  <c:v>-6.6198639496611227</c:v>
                </c:pt>
                <c:pt idx="860">
                  <c:v>-6.9341295404823482</c:v>
                </c:pt>
                <c:pt idx="861">
                  <c:v>-6.8006685880999687</c:v>
                </c:pt>
                <c:pt idx="862">
                  <c:v>-7.0019858776754917</c:v>
                </c:pt>
                <c:pt idx="863">
                  <c:v>-7.0066076217894953</c:v>
                </c:pt>
                <c:pt idx="864">
                  <c:v>-7.0574368505519214</c:v>
                </c:pt>
                <c:pt idx="865">
                  <c:v>-7.0901052479168811</c:v>
                </c:pt>
                <c:pt idx="866">
                  <c:v>-6.9395928221242622</c:v>
                </c:pt>
                <c:pt idx="867">
                  <c:v>-7.1556009646692686</c:v>
                </c:pt>
                <c:pt idx="868">
                  <c:v>-6.9244715785588662</c:v>
                </c:pt>
                <c:pt idx="869">
                  <c:v>-6.8920826136092366</c:v>
                </c:pt>
                <c:pt idx="870">
                  <c:v>-7.0892472284887766</c:v>
                </c:pt>
                <c:pt idx="871">
                  <c:v>-7.0122847597040412</c:v>
                </c:pt>
                <c:pt idx="872">
                  <c:v>-6.9144473350568232</c:v>
                </c:pt>
                <c:pt idx="873">
                  <c:v>-7.00016894831976</c:v>
                </c:pt>
                <c:pt idx="874">
                  <c:v>-6.8411335116360892</c:v>
                </c:pt>
                <c:pt idx="875">
                  <c:v>-6.9905988126197807</c:v>
                </c:pt>
                <c:pt idx="876">
                  <c:v>-7.0528595970345203</c:v>
                </c:pt>
                <c:pt idx="877">
                  <c:v>-6.9868230171643795</c:v>
                </c:pt>
                <c:pt idx="878">
                  <c:v>-6.8286291836039856</c:v>
                </c:pt>
                <c:pt idx="879">
                  <c:v>-6.8283414335405759</c:v>
                </c:pt>
                <c:pt idx="880">
                  <c:v>-7.0362418751947926</c:v>
                </c:pt>
                <c:pt idx="881">
                  <c:v>-6.8267979879869225</c:v>
                </c:pt>
                <c:pt idx="882">
                  <c:v>-6.9450496751596891</c:v>
                </c:pt>
                <c:pt idx="883">
                  <c:v>-7.0690066512325886</c:v>
                </c:pt>
                <c:pt idx="884">
                  <c:v>-6.97174540375749</c:v>
                </c:pt>
                <c:pt idx="885">
                  <c:v>-7.0442109382281455</c:v>
                </c:pt>
                <c:pt idx="886">
                  <c:v>-6.8865053217159469</c:v>
                </c:pt>
                <c:pt idx="887">
                  <c:v>-6.7462297831337468</c:v>
                </c:pt>
                <c:pt idx="888">
                  <c:v>-7.1371373402282403</c:v>
                </c:pt>
                <c:pt idx="889">
                  <c:v>-6.7669967751959561</c:v>
                </c:pt>
                <c:pt idx="890">
                  <c:v>-6.8949657084173479</c:v>
                </c:pt>
                <c:pt idx="891">
                  <c:v>-6.8699346593335386</c:v>
                </c:pt>
                <c:pt idx="892">
                  <c:v>-6.9806469277485848</c:v>
                </c:pt>
                <c:pt idx="893">
                  <c:v>-7.0862200216024878</c:v>
                </c:pt>
                <c:pt idx="894">
                  <c:v>-6.8271728570264445</c:v>
                </c:pt>
                <c:pt idx="895">
                  <c:v>-6.9780994604595969</c:v>
                </c:pt>
                <c:pt idx="896">
                  <c:v>-6.9259217108623599</c:v>
                </c:pt>
                <c:pt idx="897">
                  <c:v>-6.9183494556184595</c:v>
                </c:pt>
                <c:pt idx="898">
                  <c:v>-7.0188651711148706</c:v>
                </c:pt>
                <c:pt idx="899">
                  <c:v>-6.95466791148616</c:v>
                </c:pt>
                <c:pt idx="900">
                  <c:v>-7.0591520480100218</c:v>
                </c:pt>
                <c:pt idx="901">
                  <c:v>-6.820401670156099</c:v>
                </c:pt>
                <c:pt idx="902">
                  <c:v>-6.8921444963006113</c:v>
                </c:pt>
                <c:pt idx="903">
                  <c:v>-7.1361851271174306</c:v>
                </c:pt>
                <c:pt idx="904">
                  <c:v>-6.9791990756272781</c:v>
                </c:pt>
                <c:pt idx="905">
                  <c:v>-6.8730041562170303</c:v>
                </c:pt>
                <c:pt idx="906">
                  <c:v>-6.9623151452908063</c:v>
                </c:pt>
                <c:pt idx="907">
                  <c:v>-6.9015052634056788</c:v>
                </c:pt>
                <c:pt idx="908">
                  <c:v>-7.1244770560231521</c:v>
                </c:pt>
                <c:pt idx="909">
                  <c:v>-7.033945153066183</c:v>
                </c:pt>
                <c:pt idx="910">
                  <c:v>-6.7950059096652087</c:v>
                </c:pt>
                <c:pt idx="911">
                  <c:v>-7.0498393192822721</c:v>
                </c:pt>
                <c:pt idx="912">
                  <c:v>-7.065521142269743</c:v>
                </c:pt>
                <c:pt idx="913">
                  <c:v>-6.9257415892364129</c:v>
                </c:pt>
                <c:pt idx="914">
                  <c:v>-7.0449203605012798</c:v>
                </c:pt>
                <c:pt idx="915">
                  <c:v>-7.088793197075816</c:v>
                </c:pt>
                <c:pt idx="916">
                  <c:v>-7.1446429921806667</c:v>
                </c:pt>
                <c:pt idx="917">
                  <c:v>-6.9334622112633513</c:v>
                </c:pt>
                <c:pt idx="918">
                  <c:v>-7.0012308039500217</c:v>
                </c:pt>
                <c:pt idx="919">
                  <c:v>-6.9689175386421969</c:v>
                </c:pt>
                <c:pt idx="920">
                  <c:v>-7.0485130283532413</c:v>
                </c:pt>
                <c:pt idx="921">
                  <c:v>-7.0437260018704428</c:v>
                </c:pt>
                <c:pt idx="922">
                  <c:v>-7.0035818385859008</c:v>
                </c:pt>
                <c:pt idx="923">
                  <c:v>-7.1437741523481346</c:v>
                </c:pt>
                <c:pt idx="924">
                  <c:v>-7.0761186384203452</c:v>
                </c:pt>
                <c:pt idx="925">
                  <c:v>-7.0619383587310072</c:v>
                </c:pt>
                <c:pt idx="926">
                  <c:v>-7.1273327224732013</c:v>
                </c:pt>
                <c:pt idx="927">
                  <c:v>-7.0018923681807896</c:v>
                </c:pt>
                <c:pt idx="928">
                  <c:v>-6.956382089638665</c:v>
                </c:pt>
                <c:pt idx="929">
                  <c:v>-7.2567974336086571</c:v>
                </c:pt>
                <c:pt idx="930">
                  <c:v>-7.1725575589197357</c:v>
                </c:pt>
                <c:pt idx="931">
                  <c:v>-7.0966266106601905</c:v>
                </c:pt>
                <c:pt idx="932">
                  <c:v>-6.9750574823826277</c:v>
                </c:pt>
                <c:pt idx="933">
                  <c:v>-7.035779484809388</c:v>
                </c:pt>
                <c:pt idx="934">
                  <c:v>-7.1401967232260803</c:v>
                </c:pt>
                <c:pt idx="935">
                  <c:v>-7.3543602151795193</c:v>
                </c:pt>
                <c:pt idx="936">
                  <c:v>-7.3291030483876858</c:v>
                </c:pt>
                <c:pt idx="937">
                  <c:v>-7.1912111464161841</c:v>
                </c:pt>
                <c:pt idx="938">
                  <c:v>-7.0052408182166808</c:v>
                </c:pt>
                <c:pt idx="939">
                  <c:v>-6.931196849896212</c:v>
                </c:pt>
                <c:pt idx="940">
                  <c:v>-7.1967352619664089</c:v>
                </c:pt>
                <c:pt idx="941">
                  <c:v>-6.9609309171179055</c:v>
                </c:pt>
                <c:pt idx="942">
                  <c:v>-7.1207847496758401</c:v>
                </c:pt>
                <c:pt idx="943">
                  <c:v>-7.0581256741376768</c:v>
                </c:pt>
                <c:pt idx="944">
                  <c:v>-7.2544913879678932</c:v>
                </c:pt>
                <c:pt idx="945">
                  <c:v>-7.0801375928976897</c:v>
                </c:pt>
                <c:pt idx="946">
                  <c:v>-7.1204466812632079</c:v>
                </c:pt>
                <c:pt idx="947">
                  <c:v>-7.1999345024178067</c:v>
                </c:pt>
                <c:pt idx="948">
                  <c:v>-7.2612330140924568</c:v>
                </c:pt>
                <c:pt idx="949">
                  <c:v>-7.1275774123074829</c:v>
                </c:pt>
                <c:pt idx="950">
                  <c:v>-7.055274883981161</c:v>
                </c:pt>
                <c:pt idx="951">
                  <c:v>-7.3388125396523982</c:v>
                </c:pt>
                <c:pt idx="952">
                  <c:v>-7.2423782409773008</c:v>
                </c:pt>
                <c:pt idx="953">
                  <c:v>-7.1268223122834549</c:v>
                </c:pt>
                <c:pt idx="954">
                  <c:v>-7.4154789503507779</c:v>
                </c:pt>
                <c:pt idx="955">
                  <c:v>-7.4090755057555775</c:v>
                </c:pt>
                <c:pt idx="956">
                  <c:v>-7.1929499568917521</c:v>
                </c:pt>
                <c:pt idx="957">
                  <c:v>-7.1634808883395404</c:v>
                </c:pt>
                <c:pt idx="958">
                  <c:v>-7.1483477849826897</c:v>
                </c:pt>
                <c:pt idx="959">
                  <c:v>-7.1228186085661056</c:v>
                </c:pt>
                <c:pt idx="960">
                  <c:v>-7.3666291067523133</c:v>
                </c:pt>
                <c:pt idx="961">
                  <c:v>-7.276760961504797</c:v>
                </c:pt>
                <c:pt idx="962">
                  <c:v>-7.213584143342775</c:v>
                </c:pt>
                <c:pt idx="963">
                  <c:v>-7.3382540604478761</c:v>
                </c:pt>
                <c:pt idx="964">
                  <c:v>-7.1161444132830836</c:v>
                </c:pt>
                <c:pt idx="965">
                  <c:v>-7.1731827795918193</c:v>
                </c:pt>
                <c:pt idx="966">
                  <c:v>-7.185363037214775</c:v>
                </c:pt>
                <c:pt idx="967">
                  <c:v>-7.2725532928580066</c:v>
                </c:pt>
                <c:pt idx="968">
                  <c:v>-7.322220998376781</c:v>
                </c:pt>
                <c:pt idx="969">
                  <c:v>-7.35280703066638</c:v>
                </c:pt>
                <c:pt idx="970">
                  <c:v>-7.3782961690122164</c:v>
                </c:pt>
                <c:pt idx="971">
                  <c:v>-7.2642004277078582</c:v>
                </c:pt>
                <c:pt idx="972">
                  <c:v>-7.2794129488953967</c:v>
                </c:pt>
                <c:pt idx="973">
                  <c:v>-7.3220609981702536</c:v>
                </c:pt>
                <c:pt idx="974">
                  <c:v>-7.426905127978598</c:v>
                </c:pt>
                <c:pt idx="975">
                  <c:v>-7.3288380555835522</c:v>
                </c:pt>
                <c:pt idx="976">
                  <c:v>-7.3310150982647944</c:v>
                </c:pt>
                <c:pt idx="977">
                  <c:v>-7.1714498439500014</c:v>
                </c:pt>
                <c:pt idx="978">
                  <c:v>-7.4605806458680082</c:v>
                </c:pt>
                <c:pt idx="979">
                  <c:v>-7.4263092435927822</c:v>
                </c:pt>
                <c:pt idx="980">
                  <c:v>-7.2316363373435797</c:v>
                </c:pt>
                <c:pt idx="981">
                  <c:v>-7.347273056425017</c:v>
                </c:pt>
                <c:pt idx="982">
                  <c:v>-7.4285834464691201</c:v>
                </c:pt>
                <c:pt idx="983">
                  <c:v>-7.3743349246114853</c:v>
                </c:pt>
                <c:pt idx="984">
                  <c:v>-7.3132573296246628</c:v>
                </c:pt>
                <c:pt idx="985">
                  <c:v>-7.4945975058014591</c:v>
                </c:pt>
                <c:pt idx="986">
                  <c:v>-7.4727651452741162</c:v>
                </c:pt>
                <c:pt idx="987">
                  <c:v>-7.5044582747413484</c:v>
                </c:pt>
                <c:pt idx="988">
                  <c:v>-7.2307019848392873</c:v>
                </c:pt>
                <c:pt idx="989">
                  <c:v>-7.2751602288378949</c:v>
                </c:pt>
                <c:pt idx="990">
                  <c:v>-7.3935772252861236</c:v>
                </c:pt>
                <c:pt idx="991">
                  <c:v>-7.3922199117141485</c:v>
                </c:pt>
                <c:pt idx="992">
                  <c:v>-7.4645278617457693</c:v>
                </c:pt>
                <c:pt idx="993">
                  <c:v>-7.3552901629494709</c:v>
                </c:pt>
                <c:pt idx="994">
                  <c:v>-7.502715395248627</c:v>
                </c:pt>
                <c:pt idx="995">
                  <c:v>-7.4043139197048378</c:v>
                </c:pt>
                <c:pt idx="996">
                  <c:v>-7.4135590006902534</c:v>
                </c:pt>
                <c:pt idx="997">
                  <c:v>-7.3150726212650925</c:v>
                </c:pt>
                <c:pt idx="998">
                  <c:v>-7.5053061751828727</c:v>
                </c:pt>
                <c:pt idx="999">
                  <c:v>-7.3781838716604939</c:v>
                </c:pt>
                <c:pt idx="1000">
                  <c:v>-7.3191161741758375</c:v>
                </c:pt>
                <c:pt idx="1001">
                  <c:v>-7.430353178305718</c:v>
                </c:pt>
                <c:pt idx="1002">
                  <c:v>-7.29879072173871</c:v>
                </c:pt>
                <c:pt idx="1003">
                  <c:v>-7.361265228865352</c:v>
                </c:pt>
                <c:pt idx="1004">
                  <c:v>-7.5025345541672737</c:v>
                </c:pt>
                <c:pt idx="1005">
                  <c:v>-7.5250124229132593</c:v>
                </c:pt>
                <c:pt idx="1006">
                  <c:v>-7.4601501218869597</c:v>
                </c:pt>
                <c:pt idx="1007">
                  <c:v>-7.4134823788979736</c:v>
                </c:pt>
                <c:pt idx="1008">
                  <c:v>-7.4485169225035204</c:v>
                </c:pt>
                <c:pt idx="1009">
                  <c:v>-7.5020682667312233</c:v>
                </c:pt>
                <c:pt idx="1010">
                  <c:v>-7.5226637499592011</c:v>
                </c:pt>
                <c:pt idx="1011">
                  <c:v>-7.4241631246945294</c:v>
                </c:pt>
                <c:pt idx="1012">
                  <c:v>-7.7402878825648633</c:v>
                </c:pt>
                <c:pt idx="1013">
                  <c:v>-7.46819781428864</c:v>
                </c:pt>
                <c:pt idx="1014">
                  <c:v>-7.4479854008551998</c:v>
                </c:pt>
                <c:pt idx="1015">
                  <c:v>-7.5329232180687375</c:v>
                </c:pt>
                <c:pt idx="1016">
                  <c:v>-7.5659851721079736</c:v>
                </c:pt>
                <c:pt idx="1017">
                  <c:v>-7.5571207880598985</c:v>
                </c:pt>
                <c:pt idx="1018">
                  <c:v>-7.568530381299329</c:v>
                </c:pt>
                <c:pt idx="1019">
                  <c:v>-7.7295216980769226</c:v>
                </c:pt>
                <c:pt idx="1020">
                  <c:v>-7.7534668430530802</c:v>
                </c:pt>
                <c:pt idx="1021">
                  <c:v>-7.5326624071638486</c:v>
                </c:pt>
                <c:pt idx="1022">
                  <c:v>-7.5166842182385709</c:v>
                </c:pt>
                <c:pt idx="1023">
                  <c:v>-7.4168973482316316</c:v>
                </c:pt>
                <c:pt idx="1024">
                  <c:v>-7.4991873506086781</c:v>
                </c:pt>
                <c:pt idx="1025">
                  <c:v>-7.6279671919652703</c:v>
                </c:pt>
                <c:pt idx="1026">
                  <c:v>-7.5936769887535425</c:v>
                </c:pt>
                <c:pt idx="1027">
                  <c:v>-7.5476366693393429</c:v>
                </c:pt>
                <c:pt idx="1028">
                  <c:v>-7.3970144191810538</c:v>
                </c:pt>
                <c:pt idx="1029">
                  <c:v>-7.5418612229247062</c:v>
                </c:pt>
                <c:pt idx="1030">
                  <c:v>-7.3497852607902834</c:v>
                </c:pt>
                <c:pt idx="1031">
                  <c:v>-7.6313183635296067</c:v>
                </c:pt>
                <c:pt idx="1032">
                  <c:v>-7.5876134724164661</c:v>
                </c:pt>
                <c:pt idx="1033">
                  <c:v>-7.4418459904446959</c:v>
                </c:pt>
                <c:pt idx="1034">
                  <c:v>-7.629701321679355</c:v>
                </c:pt>
                <c:pt idx="1035">
                  <c:v>-7.6064502703004733</c:v>
                </c:pt>
                <c:pt idx="1036">
                  <c:v>-7.7112929779599773</c:v>
                </c:pt>
                <c:pt idx="1037">
                  <c:v>-7.5592317553517665</c:v>
                </c:pt>
                <c:pt idx="1038">
                  <c:v>-7.5314526282362406</c:v>
                </c:pt>
                <c:pt idx="1039">
                  <c:v>-7.4655837231177795</c:v>
                </c:pt>
                <c:pt idx="1040">
                  <c:v>-7.7355120063199347</c:v>
                </c:pt>
                <c:pt idx="1041">
                  <c:v>-7.502448460197698</c:v>
                </c:pt>
                <c:pt idx="1042">
                  <c:v>-7.6805957394669688</c:v>
                </c:pt>
                <c:pt idx="1043">
                  <c:v>-7.7724010509488659</c:v>
                </c:pt>
                <c:pt idx="1044">
                  <c:v>-7.6827015124871236</c:v>
                </c:pt>
                <c:pt idx="1045">
                  <c:v>-7.653360750900462</c:v>
                </c:pt>
                <c:pt idx="1046">
                  <c:v>-7.6741305810251141</c:v>
                </c:pt>
                <c:pt idx="1047">
                  <c:v>-7.7637838194805866</c:v>
                </c:pt>
                <c:pt idx="1048">
                  <c:v>-7.7913054135577386</c:v>
                </c:pt>
                <c:pt idx="1049">
                  <c:v>-7.5695529019098968</c:v>
                </c:pt>
                <c:pt idx="1050">
                  <c:v>-7.654792781129097</c:v>
                </c:pt>
                <c:pt idx="1051">
                  <c:v>-7.7269697781357305</c:v>
                </c:pt>
                <c:pt idx="1052">
                  <c:v>-7.711431882679908</c:v>
                </c:pt>
                <c:pt idx="1053">
                  <c:v>-7.6497091060642539</c:v>
                </c:pt>
                <c:pt idx="1054">
                  <c:v>-7.6917953694693386</c:v>
                </c:pt>
                <c:pt idx="1055">
                  <c:v>-7.7848042742680317</c:v>
                </c:pt>
                <c:pt idx="1056">
                  <c:v>-7.7758686854876951</c:v>
                </c:pt>
                <c:pt idx="1057">
                  <c:v>-7.6872942403302629</c:v>
                </c:pt>
                <c:pt idx="1058">
                  <c:v>-7.5991880413181381</c:v>
                </c:pt>
                <c:pt idx="1059">
                  <c:v>-7.8500643652472517</c:v>
                </c:pt>
                <c:pt idx="1060">
                  <c:v>-7.823207531002212</c:v>
                </c:pt>
                <c:pt idx="1061">
                  <c:v>-7.8949778354563751</c:v>
                </c:pt>
                <c:pt idx="1062">
                  <c:v>-7.7952349283986466</c:v>
                </c:pt>
                <c:pt idx="1063">
                  <c:v>-7.954272606661335</c:v>
                </c:pt>
                <c:pt idx="1064">
                  <c:v>-7.7885662044747868</c:v>
                </c:pt>
                <c:pt idx="1065">
                  <c:v>-7.7328593615917054</c:v>
                </c:pt>
                <c:pt idx="1066">
                  <c:v>-7.7298120820177258</c:v>
                </c:pt>
                <c:pt idx="1067">
                  <c:v>-7.7353992503696931</c:v>
                </c:pt>
                <c:pt idx="1068">
                  <c:v>-7.9459575930278374</c:v>
                </c:pt>
                <c:pt idx="1069">
                  <c:v>-7.872002530183237</c:v>
                </c:pt>
                <c:pt idx="1070">
                  <c:v>-7.7716088645663834</c:v>
                </c:pt>
                <c:pt idx="1071">
                  <c:v>-7.8058006871523249</c:v>
                </c:pt>
                <c:pt idx="1072">
                  <c:v>-7.886025579261279</c:v>
                </c:pt>
                <c:pt idx="1073">
                  <c:v>-7.9507897224989499</c:v>
                </c:pt>
                <c:pt idx="1074">
                  <c:v>-7.8102371028792321</c:v>
                </c:pt>
                <c:pt idx="1075">
                  <c:v>-7.9090488802461332</c:v>
                </c:pt>
                <c:pt idx="1076">
                  <c:v>-8.0329789464383747</c:v>
                </c:pt>
                <c:pt idx="1077">
                  <c:v>-7.9593534383061488</c:v>
                </c:pt>
                <c:pt idx="1078">
                  <c:v>-7.9576327111775287</c:v>
                </c:pt>
                <c:pt idx="1079">
                  <c:v>-8.0148285899533569</c:v>
                </c:pt>
                <c:pt idx="1080">
                  <c:v>-8.1129339144615873</c:v>
                </c:pt>
                <c:pt idx="1081">
                  <c:v>-7.9159423231529953</c:v>
                </c:pt>
                <c:pt idx="1082">
                  <c:v>-7.9121833955335612</c:v>
                </c:pt>
                <c:pt idx="1083">
                  <c:v>-7.86268811465004</c:v>
                </c:pt>
                <c:pt idx="1084">
                  <c:v>-7.9896688828543212</c:v>
                </c:pt>
                <c:pt idx="1085">
                  <c:v>-8.006389249856408</c:v>
                </c:pt>
                <c:pt idx="1086">
                  <c:v>-7.9046921090068425</c:v>
                </c:pt>
                <c:pt idx="1087">
                  <c:v>-8.0620290758915338</c:v>
                </c:pt>
                <c:pt idx="1088">
                  <c:v>-8.035892770424665</c:v>
                </c:pt>
                <c:pt idx="1089">
                  <c:v>-7.9259220825027024</c:v>
                </c:pt>
                <c:pt idx="1090">
                  <c:v>-8.0309352257009063</c:v>
                </c:pt>
                <c:pt idx="1091">
                  <c:v>-8.0952961557356833</c:v>
                </c:pt>
                <c:pt idx="1092">
                  <c:v>-7.9574874169638896</c:v>
                </c:pt>
                <c:pt idx="1093">
                  <c:v>-8.0229644348998868</c:v>
                </c:pt>
                <c:pt idx="1094">
                  <c:v>-8.0514877348610181</c:v>
                </c:pt>
                <c:pt idx="1095">
                  <c:v>-8.0065068428346216</c:v>
                </c:pt>
                <c:pt idx="1096">
                  <c:v>-8.0119320174216497</c:v>
                </c:pt>
                <c:pt idx="1097">
                  <c:v>-8.0670313625988506</c:v>
                </c:pt>
                <c:pt idx="1098">
                  <c:v>-8.1098109660415272</c:v>
                </c:pt>
                <c:pt idx="1099">
                  <c:v>-7.9414520307726111</c:v>
                </c:pt>
                <c:pt idx="1100">
                  <c:v>-7.9928555155345036</c:v>
                </c:pt>
                <c:pt idx="1101">
                  <c:v>-8.0465705766497173</c:v>
                </c:pt>
                <c:pt idx="1102">
                  <c:v>-7.8871499965399376</c:v>
                </c:pt>
                <c:pt idx="1103">
                  <c:v>-7.8381094099871369</c:v>
                </c:pt>
                <c:pt idx="1104">
                  <c:v>-8.0437296107064657</c:v>
                </c:pt>
                <c:pt idx="1105">
                  <c:v>-7.9679811131400582</c:v>
                </c:pt>
                <c:pt idx="1106">
                  <c:v>-8.0799904037977122</c:v>
                </c:pt>
                <c:pt idx="1107">
                  <c:v>-8.19904208510345</c:v>
                </c:pt>
                <c:pt idx="1108">
                  <c:v>-8.0550455956669467</c:v>
                </c:pt>
                <c:pt idx="1109">
                  <c:v>-8.1058752284029119</c:v>
                </c:pt>
                <c:pt idx="1110">
                  <c:v>-8.080203272747692</c:v>
                </c:pt>
                <c:pt idx="1111">
                  <c:v>-7.9016106935132671</c:v>
                </c:pt>
                <c:pt idx="1112">
                  <c:v>-8.0683169162408621</c:v>
                </c:pt>
                <c:pt idx="1113">
                  <c:v>-7.9698968544480291</c:v>
                </c:pt>
                <c:pt idx="1114">
                  <c:v>-8.186669413020045</c:v>
                </c:pt>
                <c:pt idx="1115">
                  <c:v>-7.9995096354879713</c:v>
                </c:pt>
                <c:pt idx="1116">
                  <c:v>-8.2069829341232516</c:v>
                </c:pt>
                <c:pt idx="1117">
                  <c:v>-8.2646753188318272</c:v>
                </c:pt>
                <c:pt idx="1118">
                  <c:v>-8.0037921596383743</c:v>
                </c:pt>
                <c:pt idx="1119">
                  <c:v>-8.0547217093188426</c:v>
                </c:pt>
                <c:pt idx="1120">
                  <c:v>-7.9850513264007796</c:v>
                </c:pt>
                <c:pt idx="1121">
                  <c:v>-8.1407891862054473</c:v>
                </c:pt>
                <c:pt idx="1122">
                  <c:v>-8.0231178189052397</c:v>
                </c:pt>
                <c:pt idx="1123">
                  <c:v>-8.2331825068465019</c:v>
                </c:pt>
                <c:pt idx="1124">
                  <c:v>-8.254971556805538</c:v>
                </c:pt>
                <c:pt idx="1125">
                  <c:v>-8.3359029292241189</c:v>
                </c:pt>
                <c:pt idx="1126">
                  <c:v>-8.1484514512656521</c:v>
                </c:pt>
                <c:pt idx="1127">
                  <c:v>-8.0702987081897835</c:v>
                </c:pt>
                <c:pt idx="1128">
                  <c:v>-8.2586135503411473</c:v>
                </c:pt>
                <c:pt idx="1129">
                  <c:v>-8.1037689952636569</c:v>
                </c:pt>
                <c:pt idx="1130">
                  <c:v>-8.0782677575944941</c:v>
                </c:pt>
                <c:pt idx="1131">
                  <c:v>-8.2901300574624841</c:v>
                </c:pt>
                <c:pt idx="1132">
                  <c:v>-8.2372474984908539</c:v>
                </c:pt>
                <c:pt idx="1133">
                  <c:v>-8.3461781212261084</c:v>
                </c:pt>
                <c:pt idx="1134">
                  <c:v>-8.5277023613471474</c:v>
                </c:pt>
                <c:pt idx="1135">
                  <c:v>-8.4693849725641179</c:v>
                </c:pt>
                <c:pt idx="1136">
                  <c:v>-8.3578072240815953</c:v>
                </c:pt>
                <c:pt idx="1137">
                  <c:v>-8.4895894044899105</c:v>
                </c:pt>
                <c:pt idx="1138">
                  <c:v>-8.2885676780163529</c:v>
                </c:pt>
                <c:pt idx="1139">
                  <c:v>-8.4836093906007513</c:v>
                </c:pt>
                <c:pt idx="1140">
                  <c:v>-8.2616612520095156</c:v>
                </c:pt>
                <c:pt idx="1141">
                  <c:v>-8.4485207818438166</c:v>
                </c:pt>
                <c:pt idx="1142">
                  <c:v>-8.6308209550135828</c:v>
                </c:pt>
                <c:pt idx="1143">
                  <c:v>-8.7775252350888113</c:v>
                </c:pt>
                <c:pt idx="1144">
                  <c:v>-8.8380939323801844</c:v>
                </c:pt>
                <c:pt idx="1145">
                  <c:v>-8.8205309242480467</c:v>
                </c:pt>
                <c:pt idx="1146">
                  <c:v>-8.8965151783752301</c:v>
                </c:pt>
                <c:pt idx="1147">
                  <c:v>-9.0167982723889626</c:v>
                </c:pt>
                <c:pt idx="1148">
                  <c:v>-9.1049268684982145</c:v>
                </c:pt>
                <c:pt idx="1149">
                  <c:v>-9.0310189855989851</c:v>
                </c:pt>
                <c:pt idx="1150">
                  <c:v>-9.0296242529736936</c:v>
                </c:pt>
                <c:pt idx="1151">
                  <c:v>-9.1813547934815691</c:v>
                </c:pt>
                <c:pt idx="1152">
                  <c:v>-9.3875956485395005</c:v>
                </c:pt>
                <c:pt idx="1153">
                  <c:v>-9.3694077813414811</c:v>
                </c:pt>
                <c:pt idx="1154">
                  <c:v>-9.4912886222513251</c:v>
                </c:pt>
                <c:pt idx="1155">
                  <c:v>-9.4287205430059018</c:v>
                </c:pt>
                <c:pt idx="1156">
                  <c:v>-9.5396468860811154</c:v>
                </c:pt>
                <c:pt idx="1157">
                  <c:v>-9.3943723195054911</c:v>
                </c:pt>
                <c:pt idx="1158">
                  <c:v>-9.3257665608980815</c:v>
                </c:pt>
                <c:pt idx="1159">
                  <c:v>-9.3667025177148933</c:v>
                </c:pt>
                <c:pt idx="1160">
                  <c:v>-9.2884253751964394</c:v>
                </c:pt>
                <c:pt idx="1161">
                  <c:v>-9.0641332143649205</c:v>
                </c:pt>
                <c:pt idx="1162">
                  <c:v>-9.2293466212664157</c:v>
                </c:pt>
                <c:pt idx="1163">
                  <c:v>-9.4090186537460063</c:v>
                </c:pt>
                <c:pt idx="1164">
                  <c:v>-9.3449191287386384</c:v>
                </c:pt>
                <c:pt idx="1165">
                  <c:v>-9.4322372511839294</c:v>
                </c:pt>
                <c:pt idx="1166">
                  <c:v>-9.4549128210426741</c:v>
                </c:pt>
                <c:pt idx="1167">
                  <c:v>-9.4780402436825568</c:v>
                </c:pt>
                <c:pt idx="1168">
                  <c:v>-9.2282534496467079</c:v>
                </c:pt>
                <c:pt idx="1169">
                  <c:v>-9.151269033330383</c:v>
                </c:pt>
                <c:pt idx="1170">
                  <c:v>-9.1634701063246151</c:v>
                </c:pt>
                <c:pt idx="1171">
                  <c:v>-9.1046321119080478</c:v>
                </c:pt>
                <c:pt idx="1172">
                  <c:v>-9.0491227124096767</c:v>
                </c:pt>
                <c:pt idx="1173">
                  <c:v>-9.2028849537219735</c:v>
                </c:pt>
                <c:pt idx="1174">
                  <c:v>-9.1869444096825905</c:v>
                </c:pt>
                <c:pt idx="1175">
                  <c:v>-9.3169166354746569</c:v>
                </c:pt>
                <c:pt idx="1176">
                  <c:v>-9.1801745854251404</c:v>
                </c:pt>
                <c:pt idx="1177">
                  <c:v>-9.1407330225181767</c:v>
                </c:pt>
                <c:pt idx="1178">
                  <c:v>-9.0647698015407148</c:v>
                </c:pt>
                <c:pt idx="1179">
                  <c:v>-9.0275450476998724</c:v>
                </c:pt>
                <c:pt idx="1180">
                  <c:v>-8.9623827673303822</c:v>
                </c:pt>
                <c:pt idx="1181">
                  <c:v>-8.8401662021511491</c:v>
                </c:pt>
                <c:pt idx="1182">
                  <c:v>-8.7783138625139117</c:v>
                </c:pt>
                <c:pt idx="1183">
                  <c:v>-8.8619639500519547</c:v>
                </c:pt>
                <c:pt idx="1184">
                  <c:v>-8.9935387367132336</c:v>
                </c:pt>
                <c:pt idx="1185">
                  <c:v>-9.0026331901327747</c:v>
                </c:pt>
                <c:pt idx="1186">
                  <c:v>-9.1467035665917003</c:v>
                </c:pt>
                <c:pt idx="1187">
                  <c:v>-9.2314422312722311</c:v>
                </c:pt>
                <c:pt idx="1188">
                  <c:v>-8.9395610271136015</c:v>
                </c:pt>
                <c:pt idx="1189">
                  <c:v>-9.0241637815455462</c:v>
                </c:pt>
                <c:pt idx="1190">
                  <c:v>-8.9005531681531878</c:v>
                </c:pt>
                <c:pt idx="1191">
                  <c:v>-8.8774261099973018</c:v>
                </c:pt>
                <c:pt idx="1192">
                  <c:v>-8.6176500856854936</c:v>
                </c:pt>
                <c:pt idx="1193">
                  <c:v>-8.7282273508189441</c:v>
                </c:pt>
                <c:pt idx="1194">
                  <c:v>-8.6949943088014727</c:v>
                </c:pt>
                <c:pt idx="1195">
                  <c:v>-8.6863261468536521</c:v>
                </c:pt>
                <c:pt idx="1196">
                  <c:v>-8.9553465448318672</c:v>
                </c:pt>
                <c:pt idx="1197">
                  <c:v>-8.9539105043225913</c:v>
                </c:pt>
                <c:pt idx="1198">
                  <c:v>-8.9687930892316903</c:v>
                </c:pt>
                <c:pt idx="1199">
                  <c:v>-8.908817551029145</c:v>
                </c:pt>
                <c:pt idx="1200">
                  <c:v>-8.8194066565340066</c:v>
                </c:pt>
                <c:pt idx="1201">
                  <c:v>-8.737300633746008</c:v>
                </c:pt>
                <c:pt idx="1202">
                  <c:v>-8.6658107218552729</c:v>
                </c:pt>
                <c:pt idx="1203">
                  <c:v>-8.7393359337912973</c:v>
                </c:pt>
                <c:pt idx="1204">
                  <c:v>-8.4254283305619744</c:v>
                </c:pt>
                <c:pt idx="1205">
                  <c:v>-8.6284216608036459</c:v>
                </c:pt>
                <c:pt idx="1206">
                  <c:v>-8.7540707534613524</c:v>
                </c:pt>
                <c:pt idx="1207">
                  <c:v>-8.775209098255214</c:v>
                </c:pt>
                <c:pt idx="1208">
                  <c:v>-8.8397231894938386</c:v>
                </c:pt>
                <c:pt idx="1209">
                  <c:v>-8.9087817290250335</c:v>
                </c:pt>
                <c:pt idx="1210">
                  <c:v>-8.8266800793643476</c:v>
                </c:pt>
                <c:pt idx="1211">
                  <c:v>-8.5671993042156682</c:v>
                </c:pt>
                <c:pt idx="1212">
                  <c:v>-8.6389783598039873</c:v>
                </c:pt>
                <c:pt idx="1213">
                  <c:v>-8.5790800697396925</c:v>
                </c:pt>
                <c:pt idx="1214">
                  <c:v>-8.5545080528221362</c:v>
                </c:pt>
                <c:pt idx="1215">
                  <c:v>-8.7668948818916821</c:v>
                </c:pt>
                <c:pt idx="1216">
                  <c:v>-8.4636638164843738</c:v>
                </c:pt>
                <c:pt idx="1217">
                  <c:v>-8.7955430598017053</c:v>
                </c:pt>
                <c:pt idx="1218">
                  <c:v>-8.8636049992396124</c:v>
                </c:pt>
                <c:pt idx="1219">
                  <c:v>-9.0176723689991096</c:v>
                </c:pt>
                <c:pt idx="1220">
                  <c:v>-8.9236262313426611</c:v>
                </c:pt>
                <c:pt idx="1221">
                  <c:v>-8.7316860433886845</c:v>
                </c:pt>
                <c:pt idx="1222">
                  <c:v>-8.8220374931262953</c:v>
                </c:pt>
                <c:pt idx="1223">
                  <c:v>-8.5855657538363079</c:v>
                </c:pt>
                <c:pt idx="1224">
                  <c:v>-8.5465511843363533</c:v>
                </c:pt>
                <c:pt idx="1225">
                  <c:v>-8.407204415028847</c:v>
                </c:pt>
                <c:pt idx="1226">
                  <c:v>-8.661432210123893</c:v>
                </c:pt>
                <c:pt idx="1227">
                  <c:v>-8.7775545411031626</c:v>
                </c:pt>
                <c:pt idx="1228">
                  <c:v>-8.8115822492711207</c:v>
                </c:pt>
                <c:pt idx="1229">
                  <c:v>-8.8044549516662691</c:v>
                </c:pt>
                <c:pt idx="1230">
                  <c:v>-8.9009532388826571</c:v>
                </c:pt>
                <c:pt idx="1231">
                  <c:v>-8.8217796702477518</c:v>
                </c:pt>
                <c:pt idx="1232">
                  <c:v>-8.8545890639532221</c:v>
                </c:pt>
                <c:pt idx="1233">
                  <c:v>-8.6501131182564563</c:v>
                </c:pt>
                <c:pt idx="1234">
                  <c:v>-8.6396242150736775</c:v>
                </c:pt>
                <c:pt idx="1235">
                  <c:v>-8.6769325972956359</c:v>
                </c:pt>
                <c:pt idx="1236">
                  <c:v>-8.3873992350417694</c:v>
                </c:pt>
                <c:pt idx="1237">
                  <c:v>-8.5491378119097234</c:v>
                </c:pt>
                <c:pt idx="1238">
                  <c:v>-8.4833697063437885</c:v>
                </c:pt>
                <c:pt idx="1239">
                  <c:v>-8.8375207228270387</c:v>
                </c:pt>
                <c:pt idx="1240">
                  <c:v>-8.808445114859845</c:v>
                </c:pt>
                <c:pt idx="1241">
                  <c:v>-8.9569161411171763</c:v>
                </c:pt>
                <c:pt idx="1242">
                  <c:v>-8.9659725736852458</c:v>
                </c:pt>
                <c:pt idx="1243">
                  <c:v>-8.9502820285092106</c:v>
                </c:pt>
                <c:pt idx="1244">
                  <c:v>-8.7691559960793715</c:v>
                </c:pt>
                <c:pt idx="1245">
                  <c:v>-8.7406694939860756</c:v>
                </c:pt>
                <c:pt idx="1246">
                  <c:v>-8.8098863269838272</c:v>
                </c:pt>
                <c:pt idx="1247">
                  <c:v>-8.7361634921163951</c:v>
                </c:pt>
                <c:pt idx="1248">
                  <c:v>-8.7384552206269408</c:v>
                </c:pt>
                <c:pt idx="1249">
                  <c:v>-8.7544904431486898</c:v>
                </c:pt>
                <c:pt idx="1250">
                  <c:v>-8.6444665320826459</c:v>
                </c:pt>
                <c:pt idx="1251">
                  <c:v>-8.9252367473494534</c:v>
                </c:pt>
                <c:pt idx="1252">
                  <c:v>-8.9212936639882461</c:v>
                </c:pt>
                <c:pt idx="1253">
                  <c:v>-9.0506627948573435</c:v>
                </c:pt>
                <c:pt idx="1254">
                  <c:v>-9.027356031730287</c:v>
                </c:pt>
                <c:pt idx="1255">
                  <c:v>-9.0099057666553222</c:v>
                </c:pt>
                <c:pt idx="1256">
                  <c:v>-8.9310862262112156</c:v>
                </c:pt>
                <c:pt idx="1257">
                  <c:v>-8.816860119734379</c:v>
                </c:pt>
                <c:pt idx="1258">
                  <c:v>-8.6964051496167691</c:v>
                </c:pt>
                <c:pt idx="1259">
                  <c:v>-8.7892281307661815</c:v>
                </c:pt>
                <c:pt idx="1260">
                  <c:v>-8.5044869879408509</c:v>
                </c:pt>
                <c:pt idx="1261">
                  <c:v>-8.6716299288514982</c:v>
                </c:pt>
                <c:pt idx="1262">
                  <c:v>-8.7102654413228144</c:v>
                </c:pt>
                <c:pt idx="1263">
                  <c:v>-8.8068209315943236</c:v>
                </c:pt>
                <c:pt idx="1264">
                  <c:v>-8.9083193092268633</c:v>
                </c:pt>
                <c:pt idx="1265">
                  <c:v>-8.8816882769995225</c:v>
                </c:pt>
                <c:pt idx="1266">
                  <c:v>-9.0146519675949222</c:v>
                </c:pt>
                <c:pt idx="1267">
                  <c:v>-8.9580065493884593</c:v>
                </c:pt>
                <c:pt idx="1268">
                  <c:v>-9.028269430837808</c:v>
                </c:pt>
                <c:pt idx="1269">
                  <c:v>-9.0448519550689976</c:v>
                </c:pt>
                <c:pt idx="1270">
                  <c:v>-8.8510644556241083</c:v>
                </c:pt>
                <c:pt idx="1271">
                  <c:v>-8.9622947636757413</c:v>
                </c:pt>
                <c:pt idx="1272">
                  <c:v>-8.7886677050242952</c:v>
                </c:pt>
                <c:pt idx="1273">
                  <c:v>-8.7925814036425258</c:v>
                </c:pt>
                <c:pt idx="1274">
                  <c:v>-8.8344122380205814</c:v>
                </c:pt>
                <c:pt idx="1275">
                  <c:v>-8.7077810228022905</c:v>
                </c:pt>
                <c:pt idx="1276">
                  <c:v>-8.8687199187730332</c:v>
                </c:pt>
                <c:pt idx="1277">
                  <c:v>-8.9960535755244759</c:v>
                </c:pt>
                <c:pt idx="1278">
                  <c:v>-8.9068178321818774</c:v>
                </c:pt>
                <c:pt idx="1279">
                  <c:v>-9.1143694440434757</c:v>
                </c:pt>
                <c:pt idx="1280">
                  <c:v>-9.0362239588419939</c:v>
                </c:pt>
                <c:pt idx="1281">
                  <c:v>-8.9625778387694819</c:v>
                </c:pt>
                <c:pt idx="1282">
                  <c:v>-9.0225174303448537</c:v>
                </c:pt>
                <c:pt idx="1283">
                  <c:v>-9.0064614605875821</c:v>
                </c:pt>
                <c:pt idx="1284">
                  <c:v>-8.8502773524786669</c:v>
                </c:pt>
                <c:pt idx="1285">
                  <c:v>-8.7782345532263371</c:v>
                </c:pt>
                <c:pt idx="1286">
                  <c:v>-8.7329918395882427</c:v>
                </c:pt>
                <c:pt idx="1287">
                  <c:v>-8.7389609566108355</c:v>
                </c:pt>
                <c:pt idx="1288">
                  <c:v>-8.8791996641945659</c:v>
                </c:pt>
                <c:pt idx="1289">
                  <c:v>-8.9611564836854463</c:v>
                </c:pt>
                <c:pt idx="1290">
                  <c:v>-9.1242030718968046</c:v>
                </c:pt>
                <c:pt idx="1291">
                  <c:v>-9.2065389140969245</c:v>
                </c:pt>
                <c:pt idx="1292">
                  <c:v>-9.2538289437581511</c:v>
                </c:pt>
                <c:pt idx="1293">
                  <c:v>-9.2395703588797371</c:v>
                </c:pt>
                <c:pt idx="1294">
                  <c:v>-9.1364062401014348</c:v>
                </c:pt>
                <c:pt idx="1295">
                  <c:v>-9.0802195901072764</c:v>
                </c:pt>
                <c:pt idx="1296">
                  <c:v>-9.0908424707914381</c:v>
                </c:pt>
                <c:pt idx="1297">
                  <c:v>-8.8104452275116394</c:v>
                </c:pt>
                <c:pt idx="1298">
                  <c:v>-8.9638928044988813</c:v>
                </c:pt>
                <c:pt idx="1299">
                  <c:v>-8.7334536481967415</c:v>
                </c:pt>
                <c:pt idx="1300">
                  <c:v>-8.8884575591314547</c:v>
                </c:pt>
                <c:pt idx="1301">
                  <c:v>-9.0765696327773604</c:v>
                </c:pt>
                <c:pt idx="1302">
                  <c:v>-9.1463310699011693</c:v>
                </c:pt>
                <c:pt idx="1303">
                  <c:v>-9.2285320720267006</c:v>
                </c:pt>
                <c:pt idx="1304">
                  <c:v>-9.237658783753222</c:v>
                </c:pt>
                <c:pt idx="1305">
                  <c:v>-9.2795057970853136</c:v>
                </c:pt>
                <c:pt idx="1306">
                  <c:v>-9.1833184346327865</c:v>
                </c:pt>
                <c:pt idx="1307">
                  <c:v>-9.1493321402848125</c:v>
                </c:pt>
                <c:pt idx="1308">
                  <c:v>-8.9840013285355962</c:v>
                </c:pt>
                <c:pt idx="1309">
                  <c:v>-9.048269840567281</c:v>
                </c:pt>
                <c:pt idx="1310">
                  <c:v>-8.8493594854948867</c:v>
                </c:pt>
                <c:pt idx="1311">
                  <c:v>-8.7672380905946454</c:v>
                </c:pt>
                <c:pt idx="1312">
                  <c:v>-8.7075143723876636</c:v>
                </c:pt>
                <c:pt idx="1313">
                  <c:v>-8.9827217982352376</c:v>
                </c:pt>
                <c:pt idx="1314">
                  <c:v>-9.1911268070173602</c:v>
                </c:pt>
                <c:pt idx="1315">
                  <c:v>-9.3162437473387545</c:v>
                </c:pt>
                <c:pt idx="1316">
                  <c:v>-9.3653126126601922</c:v>
                </c:pt>
                <c:pt idx="1317">
                  <c:v>-9.2698293604935316</c:v>
                </c:pt>
                <c:pt idx="1318">
                  <c:v>-9.4273539118926095</c:v>
                </c:pt>
                <c:pt idx="1319">
                  <c:v>-9.2481336330963089</c:v>
                </c:pt>
                <c:pt idx="1320">
                  <c:v>-9.2810919542804413</c:v>
                </c:pt>
                <c:pt idx="1321">
                  <c:v>-8.9266333369020181</c:v>
                </c:pt>
                <c:pt idx="1322">
                  <c:v>-8.9283438418801389</c:v>
                </c:pt>
                <c:pt idx="1323">
                  <c:v>-8.9403672166450914</c:v>
                </c:pt>
                <c:pt idx="1324">
                  <c:v>-9.104929657385517</c:v>
                </c:pt>
                <c:pt idx="1325">
                  <c:v>-9.1257325110737924</c:v>
                </c:pt>
                <c:pt idx="1326">
                  <c:v>-9.2824821219914391</c:v>
                </c:pt>
                <c:pt idx="1327">
                  <c:v>-9.1535936741229857</c:v>
                </c:pt>
                <c:pt idx="1328">
                  <c:v>-9.2729813796335936</c:v>
                </c:pt>
                <c:pt idx="1329">
                  <c:v>-9.357969834461473</c:v>
                </c:pt>
                <c:pt idx="1330">
                  <c:v>-9.3905768042403501</c:v>
                </c:pt>
                <c:pt idx="1331">
                  <c:v>-9.3593903844773951</c:v>
                </c:pt>
                <c:pt idx="1332">
                  <c:v>-9.1545795092895847</c:v>
                </c:pt>
                <c:pt idx="1333">
                  <c:v>-9.2812295403676046</c:v>
                </c:pt>
                <c:pt idx="1334">
                  <c:v>-9.1458676832303336</c:v>
                </c:pt>
                <c:pt idx="1335">
                  <c:v>-9.1998455191464181</c:v>
                </c:pt>
                <c:pt idx="1336">
                  <c:v>-9.1360693715931767</c:v>
                </c:pt>
                <c:pt idx="1337">
                  <c:v>-9.0497248955122114</c:v>
                </c:pt>
                <c:pt idx="1338">
                  <c:v>-9.2372765697088983</c:v>
                </c:pt>
                <c:pt idx="1339">
                  <c:v>-9.2893031305993681</c:v>
                </c:pt>
                <c:pt idx="1340">
                  <c:v>-9.5010933450675985</c:v>
                </c:pt>
                <c:pt idx="1341">
                  <c:v>-9.4764545331971615</c:v>
                </c:pt>
                <c:pt idx="1342">
                  <c:v>-9.4068042787170665</c:v>
                </c:pt>
                <c:pt idx="1343">
                  <c:v>-9.6500804260218267</c:v>
                </c:pt>
                <c:pt idx="1344">
                  <c:v>-9.4444257275762471</c:v>
                </c:pt>
                <c:pt idx="1345">
                  <c:v>-9.4180653646882959</c:v>
                </c:pt>
                <c:pt idx="1346">
                  <c:v>-9.3891385245784988</c:v>
                </c:pt>
                <c:pt idx="1347">
                  <c:v>-9.3436126150005769</c:v>
                </c:pt>
                <c:pt idx="1348">
                  <c:v>-9.1630631865189169</c:v>
                </c:pt>
                <c:pt idx="1349">
                  <c:v>-9.131609702867939</c:v>
                </c:pt>
                <c:pt idx="1350">
                  <c:v>-9.0952619770505638</c:v>
                </c:pt>
                <c:pt idx="1351">
                  <c:v>-9.1892933641689982</c:v>
                </c:pt>
                <c:pt idx="1352">
                  <c:v>-9.2959606098904306</c:v>
                </c:pt>
                <c:pt idx="1353">
                  <c:v>-9.2281531712568494</c:v>
                </c:pt>
                <c:pt idx="1354">
                  <c:v>-9.4208925595281006</c:v>
                </c:pt>
                <c:pt idx="1355">
                  <c:v>-9.5051428210789091</c:v>
                </c:pt>
                <c:pt idx="1356">
                  <c:v>-9.6175354203401344</c:v>
                </c:pt>
                <c:pt idx="1357">
                  <c:v>-9.5230360451963065</c:v>
                </c:pt>
                <c:pt idx="1358">
                  <c:v>-9.6513784423764335</c:v>
                </c:pt>
                <c:pt idx="1359">
                  <c:v>-9.6019252531993615</c:v>
                </c:pt>
                <c:pt idx="1360">
                  <c:v>-9.3901015757137269</c:v>
                </c:pt>
                <c:pt idx="1361">
                  <c:v>-9.4295259799637225</c:v>
                </c:pt>
                <c:pt idx="1362">
                  <c:v>-9.4255853293028995</c:v>
                </c:pt>
                <c:pt idx="1363">
                  <c:v>-9.2595500694744679</c:v>
                </c:pt>
                <c:pt idx="1364">
                  <c:v>-9.3637716602340753</c:v>
                </c:pt>
                <c:pt idx="1365">
                  <c:v>-9.2103480393454138</c:v>
                </c:pt>
                <c:pt idx="1366">
                  <c:v>-9.1885564833582585</c:v>
                </c:pt>
                <c:pt idx="1367">
                  <c:v>-9.3052772012412124</c:v>
                </c:pt>
                <c:pt idx="1368">
                  <c:v>-9.2857828519404588</c:v>
                </c:pt>
                <c:pt idx="1369">
                  <c:v>-9.5699758342791252</c:v>
                </c:pt>
                <c:pt idx="1370">
                  <c:v>-9.6965927346734215</c:v>
                </c:pt>
                <c:pt idx="1371">
                  <c:v>-9.7057710462286337</c:v>
                </c:pt>
                <c:pt idx="1372">
                  <c:v>-9.8773955212302962</c:v>
                </c:pt>
                <c:pt idx="1373">
                  <c:v>-9.9387242005164111</c:v>
                </c:pt>
                <c:pt idx="1374">
                  <c:v>-9.6682714493804873</c:v>
                </c:pt>
                <c:pt idx="1375">
                  <c:v>-9.6139102351467383</c:v>
                </c:pt>
                <c:pt idx="1376">
                  <c:v>-9.5608343638187794</c:v>
                </c:pt>
                <c:pt idx="1377">
                  <c:v>-9.2303048538916652</c:v>
                </c:pt>
                <c:pt idx="1378">
                  <c:v>-9.2797833794062008</c:v>
                </c:pt>
                <c:pt idx="1379">
                  <c:v>-9.0748573673210409</c:v>
                </c:pt>
                <c:pt idx="1380">
                  <c:v>-9.190655791061193</c:v>
                </c:pt>
                <c:pt idx="1381">
                  <c:v>-9.2820272472772896</c:v>
                </c:pt>
                <c:pt idx="1382">
                  <c:v>-9.483946505589115</c:v>
                </c:pt>
                <c:pt idx="1383">
                  <c:v>-9.3259456461720038</c:v>
                </c:pt>
                <c:pt idx="1384">
                  <c:v>-9.7308795085618485</c:v>
                </c:pt>
                <c:pt idx="1385">
                  <c:v>-9.9616214714013065</c:v>
                </c:pt>
                <c:pt idx="1386">
                  <c:v>-10.071940959330304</c:v>
                </c:pt>
                <c:pt idx="1387">
                  <c:v>-10.126854742800823</c:v>
                </c:pt>
                <c:pt idx="1388">
                  <c:v>-9.9991620769484637</c:v>
                </c:pt>
                <c:pt idx="1389">
                  <c:v>-9.8136881160453662</c:v>
                </c:pt>
                <c:pt idx="1390">
                  <c:v>-9.6614166341480558</c:v>
                </c:pt>
                <c:pt idx="1391">
                  <c:v>-9.4450850351421334</c:v>
                </c:pt>
                <c:pt idx="1392">
                  <c:v>-9.4826906523091132</c:v>
                </c:pt>
                <c:pt idx="1393">
                  <c:v>-9.2281592036067313</c:v>
                </c:pt>
                <c:pt idx="1394">
                  <c:v>-9.2937077061967983</c:v>
                </c:pt>
                <c:pt idx="1395">
                  <c:v>-9.4335490291606963</c:v>
                </c:pt>
                <c:pt idx="1396">
                  <c:v>-9.5163004434764851</c:v>
                </c:pt>
                <c:pt idx="1397">
                  <c:v>-9.9090675812048499</c:v>
                </c:pt>
                <c:pt idx="1398">
                  <c:v>-9.8784388661984739</c:v>
                </c:pt>
                <c:pt idx="1399">
                  <c:v>-10.011238729834677</c:v>
                </c:pt>
                <c:pt idx="1400">
                  <c:v>-10.011794294907828</c:v>
                </c:pt>
                <c:pt idx="1401">
                  <c:v>-9.9364938329259758</c:v>
                </c:pt>
                <c:pt idx="1402">
                  <c:v>-9.9118154855306759</c:v>
                </c:pt>
                <c:pt idx="1403">
                  <c:v>-9.8809167417410126</c:v>
                </c:pt>
                <c:pt idx="1404">
                  <c:v>-9.6938353757465343</c:v>
                </c:pt>
                <c:pt idx="1405">
                  <c:v>-9.4949772058584578</c:v>
                </c:pt>
                <c:pt idx="1406">
                  <c:v>-9.4261587097649162</c:v>
                </c:pt>
                <c:pt idx="1407">
                  <c:v>-9.3686198383496819</c:v>
                </c:pt>
                <c:pt idx="1408">
                  <c:v>-9.3640183505403094</c:v>
                </c:pt>
                <c:pt idx="1409">
                  <c:v>-9.6179140793419577</c:v>
                </c:pt>
                <c:pt idx="1410">
                  <c:v>-9.5631720757832479</c:v>
                </c:pt>
                <c:pt idx="1411">
                  <c:v>-9.8565196847899692</c:v>
                </c:pt>
                <c:pt idx="1412">
                  <c:v>-9.9115964105562355</c:v>
                </c:pt>
                <c:pt idx="1413">
                  <c:v>-9.8998383084152053</c:v>
                </c:pt>
                <c:pt idx="1414">
                  <c:v>-10.040036409620253</c:v>
                </c:pt>
                <c:pt idx="1415">
                  <c:v>-9.9138158914025905</c:v>
                </c:pt>
                <c:pt idx="1416">
                  <c:v>-9.8346880201487394</c:v>
                </c:pt>
                <c:pt idx="1417">
                  <c:v>-9.8477811571614051</c:v>
                </c:pt>
                <c:pt idx="1418">
                  <c:v>-9.7049978974107933</c:v>
                </c:pt>
                <c:pt idx="1419">
                  <c:v>-9.5263177920832121</c:v>
                </c:pt>
                <c:pt idx="1420">
                  <c:v>-9.6616564593808185</c:v>
                </c:pt>
                <c:pt idx="1421">
                  <c:v>-9.3952937637126492</c:v>
                </c:pt>
                <c:pt idx="1422">
                  <c:v>-9.4919692708348631</c:v>
                </c:pt>
                <c:pt idx="1423">
                  <c:v>-9.4810589586129943</c:v>
                </c:pt>
                <c:pt idx="1424">
                  <c:v>-9.7182702616569934</c:v>
                </c:pt>
                <c:pt idx="1425">
                  <c:v>-9.8590505840772984</c:v>
                </c:pt>
                <c:pt idx="1426">
                  <c:v>-9.9309075684306833</c:v>
                </c:pt>
                <c:pt idx="1427">
                  <c:v>-10.122551013825758</c:v>
                </c:pt>
                <c:pt idx="1428">
                  <c:v>-10.209720459739152</c:v>
                </c:pt>
                <c:pt idx="1429">
                  <c:v>-10.285234840360582</c:v>
                </c:pt>
                <c:pt idx="1430">
                  <c:v>-10.175718115206339</c:v>
                </c:pt>
                <c:pt idx="1431">
                  <c:v>-10.049479708352756</c:v>
                </c:pt>
                <c:pt idx="1432">
                  <c:v>-9.9084899624641594</c:v>
                </c:pt>
                <c:pt idx="1433">
                  <c:v>-9.8590908657850758</c:v>
                </c:pt>
                <c:pt idx="1434">
                  <c:v>-9.8498531587626275</c:v>
                </c:pt>
                <c:pt idx="1435">
                  <c:v>-9.7529495693511361</c:v>
                </c:pt>
                <c:pt idx="1436">
                  <c:v>-9.5567305440637895</c:v>
                </c:pt>
                <c:pt idx="1437">
                  <c:v>-9.4507137355509379</c:v>
                </c:pt>
                <c:pt idx="1438">
                  <c:v>-9.5081882370666264</c:v>
                </c:pt>
                <c:pt idx="1439">
                  <c:v>-9.3880503375655557</c:v>
                </c:pt>
                <c:pt idx="1440">
                  <c:v>-9.519722860370111</c:v>
                </c:pt>
                <c:pt idx="1441">
                  <c:v>-9.5876291774887079</c:v>
                </c:pt>
                <c:pt idx="1442">
                  <c:v>-9.8245878282772967</c:v>
                </c:pt>
                <c:pt idx="1443">
                  <c:v>-10.06854268127976</c:v>
                </c:pt>
                <c:pt idx="1444">
                  <c:v>-10.052427996107616</c:v>
                </c:pt>
                <c:pt idx="1445">
                  <c:v>-10.030088305563055</c:v>
                </c:pt>
                <c:pt idx="1446">
                  <c:v>-10.166301294345459</c:v>
                </c:pt>
                <c:pt idx="1447">
                  <c:v>-10.28798259675127</c:v>
                </c:pt>
                <c:pt idx="1448">
                  <c:v>-10.249569819624972</c:v>
                </c:pt>
                <c:pt idx="1449">
                  <c:v>-10.127699578179485</c:v>
                </c:pt>
                <c:pt idx="1450">
                  <c:v>-9.9238512805164198</c:v>
                </c:pt>
                <c:pt idx="1451">
                  <c:v>-9.5907883100176434</c:v>
                </c:pt>
                <c:pt idx="1452">
                  <c:v>-9.5293929298293296</c:v>
                </c:pt>
                <c:pt idx="1453">
                  <c:v>-9.2435606754614188</c:v>
                </c:pt>
                <c:pt idx="1454">
                  <c:v>-9.5497409782348299</c:v>
                </c:pt>
                <c:pt idx="1455">
                  <c:v>-9.4657892430940738</c:v>
                </c:pt>
                <c:pt idx="1456">
                  <c:v>-9.5847480117510866</c:v>
                </c:pt>
                <c:pt idx="1457">
                  <c:v>-9.8139105832784654</c:v>
                </c:pt>
                <c:pt idx="1458">
                  <c:v>-10.204068377126779</c:v>
                </c:pt>
                <c:pt idx="1459">
                  <c:v>-10.441843421416564</c:v>
                </c:pt>
                <c:pt idx="1460">
                  <c:v>-10.535929957189357</c:v>
                </c:pt>
                <c:pt idx="1461">
                  <c:v>-10.596300267353739</c:v>
                </c:pt>
                <c:pt idx="1462">
                  <c:v>-10.534943013457562</c:v>
                </c:pt>
                <c:pt idx="1463">
                  <c:v>-10.275069176481411</c:v>
                </c:pt>
                <c:pt idx="1464">
                  <c:v>-9.9235572944747705</c:v>
                </c:pt>
                <c:pt idx="1465">
                  <c:v>-9.7656978540193808</c:v>
                </c:pt>
                <c:pt idx="1466">
                  <c:v>-9.7472026423409499</c:v>
                </c:pt>
                <c:pt idx="1467">
                  <c:v>-9.7185788010453322</c:v>
                </c:pt>
                <c:pt idx="1468">
                  <c:v>-9.4103077289519348</c:v>
                </c:pt>
                <c:pt idx="1469">
                  <c:v>-9.6006726746051392</c:v>
                </c:pt>
                <c:pt idx="1470">
                  <c:v>-9.5560767089555725</c:v>
                </c:pt>
                <c:pt idx="1471">
                  <c:v>-9.9985190245934934</c:v>
                </c:pt>
                <c:pt idx="1472">
                  <c:v>-9.854088521603817</c:v>
                </c:pt>
                <c:pt idx="1473">
                  <c:v>-10.287681051331518</c:v>
                </c:pt>
                <c:pt idx="1474">
                  <c:v>-10.264089801564399</c:v>
                </c:pt>
                <c:pt idx="1475">
                  <c:v>-10.508125580515628</c:v>
                </c:pt>
                <c:pt idx="1476">
                  <c:v>-10.446454754139179</c:v>
                </c:pt>
                <c:pt idx="1477">
                  <c:v>-10.439059327333236</c:v>
                </c:pt>
                <c:pt idx="1478">
                  <c:v>-10.622455582571236</c:v>
                </c:pt>
                <c:pt idx="1479">
                  <c:v>-10.504881635425159</c:v>
                </c:pt>
                <c:pt idx="1480">
                  <c:v>-10.301820309701187</c:v>
                </c:pt>
                <c:pt idx="1481">
                  <c:v>-10.044367863666505</c:v>
                </c:pt>
                <c:pt idx="1482">
                  <c:v>-10.012490507108817</c:v>
                </c:pt>
                <c:pt idx="1483">
                  <c:v>-10.036056705035341</c:v>
                </c:pt>
                <c:pt idx="1484">
                  <c:v>-10.069665468976481</c:v>
                </c:pt>
                <c:pt idx="1485">
                  <c:v>-10.123381607062662</c:v>
                </c:pt>
                <c:pt idx="1486">
                  <c:v>-10.292025344529597</c:v>
                </c:pt>
                <c:pt idx="1487">
                  <c:v>-10.602991914190698</c:v>
                </c:pt>
                <c:pt idx="1488">
                  <c:v>-10.691026038676824</c:v>
                </c:pt>
                <c:pt idx="1489">
                  <c:v>-10.929047293844819</c:v>
                </c:pt>
                <c:pt idx="1490">
                  <c:v>-11.225542269157669</c:v>
                </c:pt>
                <c:pt idx="1491">
                  <c:v>-11.184417415341246</c:v>
                </c:pt>
                <c:pt idx="1492">
                  <c:v>-11.067961207747144</c:v>
                </c:pt>
                <c:pt idx="1493">
                  <c:v>-11.067545119472182</c:v>
                </c:pt>
                <c:pt idx="1494">
                  <c:v>-11.107543063011864</c:v>
                </c:pt>
                <c:pt idx="1495">
                  <c:v>-10.940124763991689</c:v>
                </c:pt>
                <c:pt idx="1496">
                  <c:v>-11.068459224954371</c:v>
                </c:pt>
                <c:pt idx="1497">
                  <c:v>-10.914145339410702</c:v>
                </c:pt>
                <c:pt idx="1498">
                  <c:v>-10.897403700448258</c:v>
                </c:pt>
                <c:pt idx="1499">
                  <c:v>-10.978978700260074</c:v>
                </c:pt>
                <c:pt idx="1500">
                  <c:v>-10.868243142645472</c:v>
                </c:pt>
                <c:pt idx="1501">
                  <c:v>-11.088238106785534</c:v>
                </c:pt>
                <c:pt idx="1502">
                  <c:v>-11.35299316101008</c:v>
                </c:pt>
                <c:pt idx="1503">
                  <c:v>-11.556344308656161</c:v>
                </c:pt>
                <c:pt idx="1504">
                  <c:v>-11.678635553029254</c:v>
                </c:pt>
                <c:pt idx="1505">
                  <c:v>-11.717890241271624</c:v>
                </c:pt>
                <c:pt idx="1506">
                  <c:v>-11.83095132158452</c:v>
                </c:pt>
                <c:pt idx="1507">
                  <c:v>-11.777405054611989</c:v>
                </c:pt>
                <c:pt idx="1508">
                  <c:v>-11.803352262902719</c:v>
                </c:pt>
                <c:pt idx="1509">
                  <c:v>-11.775479743368985</c:v>
                </c:pt>
                <c:pt idx="1510">
                  <c:v>-11.641577469680524</c:v>
                </c:pt>
                <c:pt idx="1511">
                  <c:v>-11.386193074697134</c:v>
                </c:pt>
                <c:pt idx="1512">
                  <c:v>-11.294968284743431</c:v>
                </c:pt>
                <c:pt idx="1513">
                  <c:v>-10.918051649800576</c:v>
                </c:pt>
                <c:pt idx="1514">
                  <c:v>-11.050219474329882</c:v>
                </c:pt>
                <c:pt idx="1515">
                  <c:v>-10.829350895719617</c:v>
                </c:pt>
                <c:pt idx="1516">
                  <c:v>-10.853522691921444</c:v>
                </c:pt>
                <c:pt idx="1517">
                  <c:v>-10.737286821237225</c:v>
                </c:pt>
                <c:pt idx="1518">
                  <c:v>-10.921097093780876</c:v>
                </c:pt>
                <c:pt idx="1519">
                  <c:v>-10.938505954296353</c:v>
                </c:pt>
                <c:pt idx="1520">
                  <c:v>-11.14014127871898</c:v>
                </c:pt>
                <c:pt idx="1521">
                  <c:v>-11.227737663439619</c:v>
                </c:pt>
                <c:pt idx="1522">
                  <c:v>-11.234904003822489</c:v>
                </c:pt>
                <c:pt idx="1523">
                  <c:v>-11.374356312330429</c:v>
                </c:pt>
                <c:pt idx="1524">
                  <c:v>-11.4622012209883</c:v>
                </c:pt>
                <c:pt idx="1525">
                  <c:v>-11.465959209058168</c:v>
                </c:pt>
                <c:pt idx="1526">
                  <c:v>-11.372521252979492</c:v>
                </c:pt>
                <c:pt idx="1527">
                  <c:v>-11.330855818412831</c:v>
                </c:pt>
                <c:pt idx="1528">
                  <c:v>-11.103875903685601</c:v>
                </c:pt>
                <c:pt idx="1529">
                  <c:v>-11.069551583925293</c:v>
                </c:pt>
                <c:pt idx="1530">
                  <c:v>-10.932710393225744</c:v>
                </c:pt>
                <c:pt idx="1531">
                  <c:v>-10.765463752119173</c:v>
                </c:pt>
                <c:pt idx="1532">
                  <c:v>-10.787340206203977</c:v>
                </c:pt>
                <c:pt idx="1533">
                  <c:v>-10.723836118131631</c:v>
                </c:pt>
                <c:pt idx="1534">
                  <c:v>-10.497103265922179</c:v>
                </c:pt>
                <c:pt idx="1535">
                  <c:v>-10.446092259529539</c:v>
                </c:pt>
                <c:pt idx="1536">
                  <c:v>-10.511967063732685</c:v>
                </c:pt>
                <c:pt idx="1537">
                  <c:v>-10.704456234352508</c:v>
                </c:pt>
                <c:pt idx="1538">
                  <c:v>-10.93832656360269</c:v>
                </c:pt>
                <c:pt idx="1539">
                  <c:v>-11.048292906922789</c:v>
                </c:pt>
                <c:pt idx="1540">
                  <c:v>-11.232065170049674</c:v>
                </c:pt>
                <c:pt idx="1541">
                  <c:v>-11.444180825573527</c:v>
                </c:pt>
                <c:pt idx="1542">
                  <c:v>-11.387271408214751</c:v>
                </c:pt>
                <c:pt idx="1543">
                  <c:v>-11.309264419623306</c:v>
                </c:pt>
                <c:pt idx="1544">
                  <c:v>-11.235519548371428</c:v>
                </c:pt>
                <c:pt idx="1545">
                  <c:v>-11.07825014032707</c:v>
                </c:pt>
                <c:pt idx="1546">
                  <c:v>-10.696148540520625</c:v>
                </c:pt>
                <c:pt idx="1547">
                  <c:v>-10.534257425547107</c:v>
                </c:pt>
                <c:pt idx="1548">
                  <c:v>-10.447070346610106</c:v>
                </c:pt>
                <c:pt idx="1549">
                  <c:v>-10.17218658211177</c:v>
                </c:pt>
                <c:pt idx="1550">
                  <c:v>-10.15693888056142</c:v>
                </c:pt>
                <c:pt idx="1551">
                  <c:v>-10.052455100537049</c:v>
                </c:pt>
                <c:pt idx="1552">
                  <c:v>-10.264495159773443</c:v>
                </c:pt>
                <c:pt idx="1553">
                  <c:v>-10.536002549691281</c:v>
                </c:pt>
                <c:pt idx="1554">
                  <c:v>-10.622309873919626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66624"/>
        <c:axId val="103555456"/>
      </c:scatterChart>
      <c:valAx>
        <c:axId val="81066624"/>
        <c:scaling>
          <c:orientation val="minMax"/>
          <c:max val="900"/>
          <c:min val="250"/>
        </c:scaling>
        <c:delete val="0"/>
        <c:axPos val="b"/>
        <c:numFmt formatCode="General" sourceLinked="1"/>
        <c:majorTickMark val="out"/>
        <c:minorTickMark val="none"/>
        <c:tickLblPos val="nextTo"/>
        <c:crossAx val="103555456"/>
        <c:crossesAt val="-10"/>
        <c:crossBetween val="midCat"/>
      </c:valAx>
      <c:valAx>
        <c:axId val="103555456"/>
        <c:scaling>
          <c:orientation val="minMax"/>
          <c:max val="10"/>
          <c:min val="-10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81066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66675</xdr:rowOff>
    </xdr:from>
    <xdr:to>
      <xdr:col>11</xdr:col>
      <xdr:colOff>381000</xdr:colOff>
      <xdr:row>24</xdr:row>
      <xdr:rowOff>19050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24</xdr:row>
      <xdr:rowOff>57150</xdr:rowOff>
    </xdr:from>
    <xdr:to>
      <xdr:col>11</xdr:col>
      <xdr:colOff>371475</xdr:colOff>
      <xdr:row>48</xdr:row>
      <xdr:rowOff>47625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11</xdr:col>
      <xdr:colOff>209550</xdr:colOff>
      <xdr:row>73</xdr:row>
      <xdr:rowOff>0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161924</xdr:rowOff>
    </xdr:from>
    <xdr:to>
      <xdr:col>11</xdr:col>
      <xdr:colOff>466724</xdr:colOff>
      <xdr:row>101</xdr:row>
      <xdr:rowOff>161924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23</xdr:col>
      <xdr:colOff>200025</xdr:colOff>
      <xdr:row>47</xdr:row>
      <xdr:rowOff>152400</xdr:rowOff>
    </xdr:to>
    <xdr:graphicFrame macro="">
      <xdr:nvGraphicFramePr>
        <xdr:cNvPr id="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104</xdr:row>
      <xdr:rowOff>0</xdr:rowOff>
    </xdr:from>
    <xdr:to>
      <xdr:col>11</xdr:col>
      <xdr:colOff>104774</xdr:colOff>
      <xdr:row>125</xdr:row>
      <xdr:rowOff>104775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74"/>
  <sheetViews>
    <sheetView tabSelected="1" workbookViewId="0">
      <selection activeCell="G3" sqref="G3"/>
    </sheetView>
  </sheetViews>
  <sheetFormatPr defaultRowHeight="12.75" x14ac:dyDescent="0.2"/>
  <sheetData>
    <row r="1" spans="1:16" x14ac:dyDescent="0.2">
      <c r="A1" t="s">
        <v>18</v>
      </c>
      <c r="C1" t="s">
        <v>0</v>
      </c>
      <c r="H1" t="s">
        <v>1</v>
      </c>
    </row>
    <row r="2" spans="1:16" x14ac:dyDescent="0.2">
      <c r="C2" t="s">
        <v>19</v>
      </c>
      <c r="D2">
        <v>600</v>
      </c>
      <c r="E2" t="s">
        <v>10</v>
      </c>
      <c r="H2" t="s">
        <v>21</v>
      </c>
      <c r="I2">
        <v>6000</v>
      </c>
      <c r="K2" t="s">
        <v>10</v>
      </c>
    </row>
    <row r="3" spans="1:16" x14ac:dyDescent="0.2">
      <c r="C3" t="s">
        <v>20</v>
      </c>
      <c r="D3">
        <v>5000</v>
      </c>
      <c r="E3" t="s">
        <v>10</v>
      </c>
      <c r="O3" t="s">
        <v>74</v>
      </c>
      <c r="P3">
        <f>AVERAGE(P137:P456)</f>
        <v>-2.5349506743626309</v>
      </c>
    </row>
    <row r="5" spans="1:16" x14ac:dyDescent="0.2">
      <c r="A5" s="13"/>
      <c r="B5" s="13" t="s">
        <v>23</v>
      </c>
      <c r="C5" s="13"/>
      <c r="D5" s="13" t="s">
        <v>24</v>
      </c>
      <c r="E5" s="13"/>
      <c r="F5" s="13"/>
      <c r="G5" s="13"/>
      <c r="H5" s="13" t="s">
        <v>1</v>
      </c>
      <c r="I5" s="13"/>
      <c r="J5" s="13"/>
      <c r="M5" t="s">
        <v>64</v>
      </c>
    </row>
    <row r="6" spans="1:16" x14ac:dyDescent="0.2">
      <c r="A6" s="13" t="s">
        <v>22</v>
      </c>
      <c r="B6" s="13" t="s">
        <v>19</v>
      </c>
      <c r="C6" s="13" t="s">
        <v>20</v>
      </c>
      <c r="D6" s="13" t="s">
        <v>19</v>
      </c>
      <c r="E6" s="13" t="s">
        <v>20</v>
      </c>
      <c r="F6" s="13" t="s">
        <v>56</v>
      </c>
      <c r="G6" s="13"/>
      <c r="H6" s="13" t="s">
        <v>25</v>
      </c>
      <c r="I6" s="13" t="s">
        <v>26</v>
      </c>
      <c r="J6" s="13" t="s">
        <v>57</v>
      </c>
      <c r="L6" s="13" t="s">
        <v>22</v>
      </c>
      <c r="M6" s="13" t="s">
        <v>65</v>
      </c>
      <c r="O6" s="13" t="s">
        <v>72</v>
      </c>
      <c r="P6" s="13" t="s">
        <v>73</v>
      </c>
    </row>
    <row r="7" spans="1:16" x14ac:dyDescent="0.2">
      <c r="A7">
        <v>188.22</v>
      </c>
      <c r="B7">
        <v>2310.13</v>
      </c>
      <c r="C7">
        <v>2311.3000000000002</v>
      </c>
      <c r="D7">
        <v>2313.87</v>
      </c>
      <c r="E7">
        <v>2313.1</v>
      </c>
      <c r="F7">
        <v>2313.1999999999998</v>
      </c>
      <c r="H7">
        <v>2310.3000000000002</v>
      </c>
      <c r="I7">
        <v>2312.1</v>
      </c>
      <c r="J7">
        <v>2310.8000000000002</v>
      </c>
      <c r="L7">
        <f>A7</f>
        <v>188.22</v>
      </c>
      <c r="M7">
        <v>0</v>
      </c>
      <c r="O7">
        <v>0</v>
      </c>
      <c r="P7" t="e">
        <f>(M7-O7)/O7%</f>
        <v>#DIV/0!</v>
      </c>
    </row>
    <row r="8" spans="1:16" x14ac:dyDescent="0.2">
      <c r="A8">
        <v>188.7</v>
      </c>
      <c r="B8">
        <v>2224.5300000000002</v>
      </c>
      <c r="C8">
        <v>2226.8000000000002</v>
      </c>
      <c r="D8">
        <v>2228.1999999999998</v>
      </c>
      <c r="E8">
        <v>2226.5</v>
      </c>
      <c r="F8">
        <v>2229</v>
      </c>
      <c r="H8">
        <v>2226.1</v>
      </c>
      <c r="I8">
        <v>2225.8000000000002</v>
      </c>
      <c r="J8">
        <v>2224.1</v>
      </c>
      <c r="L8">
        <f t="shared" ref="L8:L71" si="0">A8</f>
        <v>188.7</v>
      </c>
      <c r="M8">
        <v>0</v>
      </c>
      <c r="O8">
        <v>0</v>
      </c>
      <c r="P8" t="e">
        <f t="shared" ref="P8:P71" si="1">(M8-O8)/O8%</f>
        <v>#DIV/0!</v>
      </c>
    </row>
    <row r="9" spans="1:16" x14ac:dyDescent="0.2">
      <c r="A9">
        <v>189.18</v>
      </c>
      <c r="B9">
        <v>2195.73</v>
      </c>
      <c r="C9">
        <v>2195.6999999999998</v>
      </c>
      <c r="D9">
        <v>2200.67</v>
      </c>
      <c r="E9">
        <v>2202</v>
      </c>
      <c r="F9">
        <v>2200.6</v>
      </c>
      <c r="H9">
        <v>2196.6999999999998</v>
      </c>
      <c r="I9">
        <v>2195.6</v>
      </c>
      <c r="J9">
        <v>2198</v>
      </c>
      <c r="L9">
        <f t="shared" si="0"/>
        <v>189.18</v>
      </c>
      <c r="M9">
        <v>0</v>
      </c>
      <c r="O9">
        <v>0</v>
      </c>
      <c r="P9" t="e">
        <f t="shared" si="1"/>
        <v>#DIV/0!</v>
      </c>
    </row>
    <row r="10" spans="1:16" x14ac:dyDescent="0.2">
      <c r="A10">
        <v>189.66</v>
      </c>
      <c r="B10">
        <v>2196.73</v>
      </c>
      <c r="C10">
        <v>2195.4</v>
      </c>
      <c r="D10">
        <v>2202.13</v>
      </c>
      <c r="E10">
        <v>2202</v>
      </c>
      <c r="F10">
        <v>2201.9</v>
      </c>
      <c r="H10">
        <v>2197.6</v>
      </c>
      <c r="I10">
        <v>2197.5</v>
      </c>
      <c r="J10">
        <v>2196.5</v>
      </c>
      <c r="L10">
        <f t="shared" si="0"/>
        <v>189.66</v>
      </c>
      <c r="M10">
        <v>0</v>
      </c>
      <c r="O10">
        <v>0</v>
      </c>
      <c r="P10" t="e">
        <f t="shared" si="1"/>
        <v>#DIV/0!</v>
      </c>
    </row>
    <row r="11" spans="1:16" x14ac:dyDescent="0.2">
      <c r="A11">
        <v>190.13</v>
      </c>
      <c r="B11">
        <v>3230.87</v>
      </c>
      <c r="C11">
        <v>10494.3</v>
      </c>
      <c r="D11">
        <v>3265.67</v>
      </c>
      <c r="E11">
        <v>10876</v>
      </c>
      <c r="F11">
        <v>10912.9</v>
      </c>
      <c r="H11">
        <v>12209.8</v>
      </c>
      <c r="I11">
        <v>12266</v>
      </c>
      <c r="J11">
        <v>12263.8</v>
      </c>
      <c r="L11">
        <f t="shared" si="0"/>
        <v>190.13</v>
      </c>
      <c r="M11">
        <v>0</v>
      </c>
      <c r="O11">
        <v>0</v>
      </c>
      <c r="P11" t="e">
        <f t="shared" si="1"/>
        <v>#DIV/0!</v>
      </c>
    </row>
    <row r="12" spans="1:16" x14ac:dyDescent="0.2">
      <c r="A12">
        <v>190.61</v>
      </c>
      <c r="B12">
        <v>3279.73</v>
      </c>
      <c r="C12">
        <v>11017.2</v>
      </c>
      <c r="D12">
        <v>3364.33</v>
      </c>
      <c r="E12">
        <v>11715.2</v>
      </c>
      <c r="F12">
        <v>11730.9</v>
      </c>
      <c r="H12">
        <v>12948.8</v>
      </c>
      <c r="I12">
        <v>13004.2</v>
      </c>
      <c r="J12">
        <v>12979.6</v>
      </c>
      <c r="L12">
        <f t="shared" si="0"/>
        <v>190.61</v>
      </c>
      <c r="M12">
        <v>0</v>
      </c>
      <c r="O12">
        <v>0</v>
      </c>
      <c r="P12" t="e">
        <f t="shared" si="1"/>
        <v>#DIV/0!</v>
      </c>
    </row>
    <row r="13" spans="1:16" x14ac:dyDescent="0.2">
      <c r="A13">
        <v>191.09</v>
      </c>
      <c r="B13">
        <v>3301.2</v>
      </c>
      <c r="C13">
        <v>11133.2</v>
      </c>
      <c r="D13">
        <v>3441.47</v>
      </c>
      <c r="E13">
        <v>12312.7</v>
      </c>
      <c r="F13">
        <v>12240</v>
      </c>
      <c r="H13">
        <v>13165.1</v>
      </c>
      <c r="I13">
        <v>13298.1</v>
      </c>
      <c r="J13">
        <v>13223</v>
      </c>
      <c r="L13">
        <f t="shared" si="0"/>
        <v>191.09</v>
      </c>
      <c r="M13">
        <v>0</v>
      </c>
      <c r="O13">
        <v>0</v>
      </c>
      <c r="P13" t="e">
        <f t="shared" si="1"/>
        <v>#DIV/0!</v>
      </c>
    </row>
    <row r="14" spans="1:16" x14ac:dyDescent="0.2">
      <c r="A14">
        <v>191.57</v>
      </c>
      <c r="B14">
        <v>3297.6</v>
      </c>
      <c r="C14">
        <v>11196.2</v>
      </c>
      <c r="D14">
        <v>3471.4</v>
      </c>
      <c r="E14">
        <v>12573</v>
      </c>
      <c r="F14">
        <v>12539</v>
      </c>
      <c r="H14">
        <v>13140.3</v>
      </c>
      <c r="I14">
        <v>13343.9</v>
      </c>
      <c r="J14">
        <v>13231.7</v>
      </c>
      <c r="L14">
        <f t="shared" si="0"/>
        <v>191.57</v>
      </c>
      <c r="M14">
        <v>0</v>
      </c>
      <c r="O14">
        <v>0</v>
      </c>
      <c r="P14" t="e">
        <f t="shared" si="1"/>
        <v>#DIV/0!</v>
      </c>
    </row>
    <row r="15" spans="1:16" x14ac:dyDescent="0.2">
      <c r="A15">
        <v>192.05</v>
      </c>
      <c r="B15">
        <v>3392.6</v>
      </c>
      <c r="C15">
        <v>11809.5</v>
      </c>
      <c r="D15">
        <v>3549.4</v>
      </c>
      <c r="E15">
        <v>13190.6</v>
      </c>
      <c r="F15">
        <v>13155.4</v>
      </c>
      <c r="H15">
        <v>13898.8</v>
      </c>
      <c r="I15">
        <v>14096.9</v>
      </c>
      <c r="J15">
        <v>13902.8</v>
      </c>
      <c r="L15">
        <f t="shared" si="0"/>
        <v>192.05</v>
      </c>
      <c r="M15">
        <v>0</v>
      </c>
      <c r="O15">
        <v>0</v>
      </c>
      <c r="P15" t="e">
        <f t="shared" si="1"/>
        <v>#DIV/0!</v>
      </c>
    </row>
    <row r="16" spans="1:16" x14ac:dyDescent="0.2">
      <c r="A16">
        <v>192.53</v>
      </c>
      <c r="B16">
        <v>3315.13</v>
      </c>
      <c r="C16">
        <v>11196.2</v>
      </c>
      <c r="D16">
        <v>3476.87</v>
      </c>
      <c r="E16">
        <v>12679.6</v>
      </c>
      <c r="F16">
        <v>12660.8</v>
      </c>
      <c r="H16">
        <v>13198.6</v>
      </c>
      <c r="I16">
        <v>13446.7</v>
      </c>
      <c r="J16">
        <v>13272.2</v>
      </c>
      <c r="L16">
        <f t="shared" si="0"/>
        <v>192.53</v>
      </c>
      <c r="M16">
        <v>0</v>
      </c>
      <c r="O16">
        <v>0</v>
      </c>
      <c r="P16" t="e">
        <f t="shared" si="1"/>
        <v>#DIV/0!</v>
      </c>
    </row>
    <row r="17" spans="1:16" x14ac:dyDescent="0.2">
      <c r="A17">
        <v>193</v>
      </c>
      <c r="B17">
        <v>3273.87</v>
      </c>
      <c r="C17">
        <v>10894.5</v>
      </c>
      <c r="D17">
        <v>3452.4</v>
      </c>
      <c r="E17">
        <v>12400.9</v>
      </c>
      <c r="F17">
        <v>12411.1</v>
      </c>
      <c r="H17">
        <v>12865.5</v>
      </c>
      <c r="I17">
        <v>13109</v>
      </c>
      <c r="J17">
        <v>12893.4</v>
      </c>
      <c r="L17">
        <f t="shared" si="0"/>
        <v>193</v>
      </c>
      <c r="M17">
        <v>0</v>
      </c>
      <c r="O17">
        <v>0</v>
      </c>
      <c r="P17" t="e">
        <f t="shared" si="1"/>
        <v>#DIV/0!</v>
      </c>
    </row>
    <row r="18" spans="1:16" x14ac:dyDescent="0.2">
      <c r="A18">
        <v>193.48</v>
      </c>
      <c r="B18">
        <v>3228.87</v>
      </c>
      <c r="C18">
        <v>10610.8</v>
      </c>
      <c r="D18">
        <v>3409.2</v>
      </c>
      <c r="E18">
        <v>12141</v>
      </c>
      <c r="F18">
        <v>12046.1</v>
      </c>
      <c r="H18">
        <v>12466</v>
      </c>
      <c r="I18">
        <v>12738.7</v>
      </c>
      <c r="J18">
        <v>12492.1</v>
      </c>
      <c r="L18">
        <f t="shared" si="0"/>
        <v>193.48</v>
      </c>
      <c r="M18">
        <v>0</v>
      </c>
      <c r="O18">
        <v>0</v>
      </c>
      <c r="P18" t="e">
        <f t="shared" si="1"/>
        <v>#DIV/0!</v>
      </c>
    </row>
    <row r="19" spans="1:16" x14ac:dyDescent="0.2">
      <c r="A19">
        <v>193.96</v>
      </c>
      <c r="B19">
        <v>3305.27</v>
      </c>
      <c r="C19">
        <v>11177.5</v>
      </c>
      <c r="D19">
        <v>3485.93</v>
      </c>
      <c r="E19">
        <v>12641.6</v>
      </c>
      <c r="F19">
        <v>12648.7</v>
      </c>
      <c r="H19">
        <v>13119.2</v>
      </c>
      <c r="I19">
        <v>13388.9</v>
      </c>
      <c r="J19">
        <v>13180.5</v>
      </c>
      <c r="L19">
        <f t="shared" si="0"/>
        <v>193.96</v>
      </c>
      <c r="M19">
        <v>0</v>
      </c>
      <c r="O19">
        <v>0</v>
      </c>
      <c r="P19" t="e">
        <f t="shared" si="1"/>
        <v>#DIV/0!</v>
      </c>
    </row>
    <row r="20" spans="1:16" x14ac:dyDescent="0.2">
      <c r="A20">
        <v>194.44</v>
      </c>
      <c r="B20">
        <v>3285.93</v>
      </c>
      <c r="C20">
        <v>11010.6</v>
      </c>
      <c r="D20">
        <v>3463.8</v>
      </c>
      <c r="E20">
        <v>12501.6</v>
      </c>
      <c r="F20">
        <v>12493.3</v>
      </c>
      <c r="H20">
        <v>12964.6</v>
      </c>
      <c r="I20">
        <v>13239.2</v>
      </c>
      <c r="J20">
        <v>12990.1</v>
      </c>
      <c r="L20">
        <f t="shared" si="0"/>
        <v>194.44</v>
      </c>
      <c r="M20">
        <v>0</v>
      </c>
      <c r="O20">
        <v>0</v>
      </c>
      <c r="P20" t="e">
        <f t="shared" si="1"/>
        <v>#DIV/0!</v>
      </c>
    </row>
    <row r="21" spans="1:16" x14ac:dyDescent="0.2">
      <c r="A21">
        <v>194.92</v>
      </c>
      <c r="B21">
        <v>3319.6</v>
      </c>
      <c r="C21">
        <v>11359.2</v>
      </c>
      <c r="D21">
        <v>3500.2</v>
      </c>
      <c r="E21">
        <v>12823</v>
      </c>
      <c r="F21">
        <v>12814.6</v>
      </c>
      <c r="H21">
        <v>13345.1</v>
      </c>
      <c r="I21">
        <v>13627.5</v>
      </c>
      <c r="J21">
        <v>13379.4</v>
      </c>
      <c r="L21">
        <f t="shared" si="0"/>
        <v>194.92</v>
      </c>
      <c r="M21">
        <v>0</v>
      </c>
      <c r="O21">
        <v>0</v>
      </c>
      <c r="P21" t="e">
        <f t="shared" si="1"/>
        <v>#DIV/0!</v>
      </c>
    </row>
    <row r="22" spans="1:16" x14ac:dyDescent="0.2">
      <c r="A22">
        <v>195.4</v>
      </c>
      <c r="B22">
        <v>3283.07</v>
      </c>
      <c r="C22">
        <v>11021.1</v>
      </c>
      <c r="D22">
        <v>3455</v>
      </c>
      <c r="E22">
        <v>12474.4</v>
      </c>
      <c r="F22">
        <v>12465.9</v>
      </c>
      <c r="H22">
        <v>12966.2</v>
      </c>
      <c r="I22">
        <v>13241</v>
      </c>
      <c r="J22">
        <v>12983.9</v>
      </c>
      <c r="L22">
        <f t="shared" si="0"/>
        <v>195.4</v>
      </c>
      <c r="M22">
        <v>0</v>
      </c>
      <c r="O22">
        <v>0</v>
      </c>
      <c r="P22" t="e">
        <f t="shared" si="1"/>
        <v>#DIV/0!</v>
      </c>
    </row>
    <row r="23" spans="1:16" x14ac:dyDescent="0.2">
      <c r="A23">
        <v>195.87</v>
      </c>
      <c r="B23">
        <v>3352.13</v>
      </c>
      <c r="C23">
        <v>11667.6</v>
      </c>
      <c r="D23">
        <v>3535.13</v>
      </c>
      <c r="E23">
        <v>13118</v>
      </c>
      <c r="F23">
        <v>13115.3</v>
      </c>
      <c r="H23">
        <v>13746.6</v>
      </c>
      <c r="I23">
        <v>14091.9</v>
      </c>
      <c r="J23">
        <v>13768.1</v>
      </c>
      <c r="L23">
        <f t="shared" si="0"/>
        <v>195.87</v>
      </c>
      <c r="M23">
        <v>0</v>
      </c>
      <c r="O23">
        <v>0</v>
      </c>
      <c r="P23" t="e">
        <f t="shared" si="1"/>
        <v>#DIV/0!</v>
      </c>
    </row>
    <row r="24" spans="1:16" x14ac:dyDescent="0.2">
      <c r="A24">
        <v>196.35</v>
      </c>
      <c r="B24">
        <v>3279.93</v>
      </c>
      <c r="C24">
        <v>11008.1</v>
      </c>
      <c r="D24">
        <v>3454.27</v>
      </c>
      <c r="E24">
        <v>12451</v>
      </c>
      <c r="F24">
        <v>12432.5</v>
      </c>
      <c r="H24">
        <v>12952.6</v>
      </c>
      <c r="I24">
        <v>13293.4</v>
      </c>
      <c r="J24">
        <v>12986.4</v>
      </c>
      <c r="L24">
        <f t="shared" si="0"/>
        <v>196.35</v>
      </c>
      <c r="M24">
        <v>0</v>
      </c>
      <c r="O24">
        <v>0</v>
      </c>
      <c r="P24" t="e">
        <f t="shared" si="1"/>
        <v>#DIV/0!</v>
      </c>
    </row>
    <row r="25" spans="1:16" x14ac:dyDescent="0.2">
      <c r="A25">
        <v>196.83</v>
      </c>
      <c r="B25">
        <v>3299.13</v>
      </c>
      <c r="C25">
        <v>11168.8</v>
      </c>
      <c r="D25">
        <v>3464.33</v>
      </c>
      <c r="E25">
        <v>12576.6</v>
      </c>
      <c r="F25">
        <v>12584.3</v>
      </c>
      <c r="H25">
        <v>13130.1</v>
      </c>
      <c r="I25">
        <v>13511.6</v>
      </c>
      <c r="J25">
        <v>13169.5</v>
      </c>
      <c r="L25">
        <f t="shared" si="0"/>
        <v>196.83</v>
      </c>
      <c r="M25">
        <v>0</v>
      </c>
      <c r="O25">
        <v>0</v>
      </c>
      <c r="P25" t="e">
        <f t="shared" si="1"/>
        <v>#DIV/0!</v>
      </c>
    </row>
    <row r="26" spans="1:16" x14ac:dyDescent="0.2">
      <c r="A26">
        <v>197.31</v>
      </c>
      <c r="B26">
        <v>3487.27</v>
      </c>
      <c r="C26">
        <v>12603.2</v>
      </c>
      <c r="D26">
        <v>3642.87</v>
      </c>
      <c r="E26">
        <v>14005.7</v>
      </c>
      <c r="F26">
        <v>14005.1</v>
      </c>
      <c r="H26">
        <v>14885.4</v>
      </c>
      <c r="I26">
        <v>15277.9</v>
      </c>
      <c r="J26">
        <v>14920.7</v>
      </c>
      <c r="L26">
        <f t="shared" si="0"/>
        <v>197.31</v>
      </c>
      <c r="M26">
        <v>0</v>
      </c>
      <c r="O26">
        <v>0</v>
      </c>
      <c r="P26" t="e">
        <f t="shared" si="1"/>
        <v>#DIV/0!</v>
      </c>
    </row>
    <row r="27" spans="1:16" x14ac:dyDescent="0.2">
      <c r="A27">
        <v>197.79</v>
      </c>
      <c r="B27">
        <v>3303.53</v>
      </c>
      <c r="C27">
        <v>11252.9</v>
      </c>
      <c r="D27">
        <v>3480.73</v>
      </c>
      <c r="E27">
        <v>12725.6</v>
      </c>
      <c r="F27">
        <v>12682.6</v>
      </c>
      <c r="H27">
        <v>13252</v>
      </c>
      <c r="I27">
        <v>13594.1</v>
      </c>
      <c r="J27">
        <v>13284.3</v>
      </c>
      <c r="L27">
        <f t="shared" si="0"/>
        <v>197.79</v>
      </c>
      <c r="M27">
        <v>0</v>
      </c>
      <c r="O27">
        <v>0</v>
      </c>
      <c r="P27" t="e">
        <f t="shared" si="1"/>
        <v>#DIV/0!</v>
      </c>
    </row>
    <row r="28" spans="1:16" x14ac:dyDescent="0.2">
      <c r="A28">
        <v>198.26</v>
      </c>
      <c r="B28">
        <v>3248.6</v>
      </c>
      <c r="C28">
        <v>10785.3</v>
      </c>
      <c r="D28">
        <v>3436.47</v>
      </c>
      <c r="E28">
        <v>12228.5</v>
      </c>
      <c r="F28">
        <v>12231.6</v>
      </c>
      <c r="H28">
        <v>12644.6</v>
      </c>
      <c r="I28">
        <v>13069.7</v>
      </c>
      <c r="J28">
        <v>12688</v>
      </c>
      <c r="L28">
        <f t="shared" si="0"/>
        <v>198.26</v>
      </c>
      <c r="M28">
        <v>0</v>
      </c>
      <c r="O28">
        <v>0</v>
      </c>
      <c r="P28" t="e">
        <f t="shared" si="1"/>
        <v>#DIV/0!</v>
      </c>
    </row>
    <row r="29" spans="1:16" x14ac:dyDescent="0.2">
      <c r="A29">
        <v>198.74</v>
      </c>
      <c r="B29">
        <v>3283.87</v>
      </c>
      <c r="C29">
        <v>10991.3</v>
      </c>
      <c r="D29">
        <v>3459.87</v>
      </c>
      <c r="E29">
        <v>12481.2</v>
      </c>
      <c r="F29">
        <v>12453.4</v>
      </c>
      <c r="H29">
        <v>12940.7</v>
      </c>
      <c r="I29">
        <v>13402.3</v>
      </c>
      <c r="J29">
        <v>12986.7</v>
      </c>
      <c r="L29">
        <f t="shared" si="0"/>
        <v>198.74</v>
      </c>
      <c r="M29">
        <v>0</v>
      </c>
      <c r="O29">
        <v>0</v>
      </c>
      <c r="P29" t="e">
        <f t="shared" si="1"/>
        <v>#DIV/0!</v>
      </c>
    </row>
    <row r="30" spans="1:16" x14ac:dyDescent="0.2">
      <c r="A30">
        <v>199.22</v>
      </c>
      <c r="B30">
        <v>3267.73</v>
      </c>
      <c r="C30">
        <v>10835.2</v>
      </c>
      <c r="D30">
        <v>3439.67</v>
      </c>
      <c r="E30">
        <v>12307.7</v>
      </c>
      <c r="F30">
        <v>12287.7</v>
      </c>
      <c r="H30">
        <v>12726.8</v>
      </c>
      <c r="I30">
        <v>13165.8</v>
      </c>
      <c r="J30">
        <v>12755.4</v>
      </c>
      <c r="L30">
        <f t="shared" si="0"/>
        <v>199.22</v>
      </c>
      <c r="M30">
        <v>0</v>
      </c>
      <c r="O30">
        <v>0</v>
      </c>
      <c r="P30" t="e">
        <f t="shared" si="1"/>
        <v>#DIV/0!</v>
      </c>
    </row>
    <row r="31" spans="1:16" x14ac:dyDescent="0.2">
      <c r="A31">
        <v>199.7</v>
      </c>
      <c r="B31">
        <v>3326.73</v>
      </c>
      <c r="C31">
        <v>11389.6</v>
      </c>
      <c r="D31">
        <v>3507.87</v>
      </c>
      <c r="E31">
        <v>12850.3</v>
      </c>
      <c r="F31">
        <v>12875.2</v>
      </c>
      <c r="H31">
        <v>13418.5</v>
      </c>
      <c r="I31">
        <v>13904.6</v>
      </c>
      <c r="J31">
        <v>13453.7</v>
      </c>
      <c r="L31">
        <f t="shared" si="0"/>
        <v>199.7</v>
      </c>
      <c r="M31">
        <v>0</v>
      </c>
      <c r="O31">
        <v>0</v>
      </c>
      <c r="P31" t="e">
        <f t="shared" si="1"/>
        <v>#DIV/0!</v>
      </c>
    </row>
    <row r="32" spans="1:16" x14ac:dyDescent="0.2">
      <c r="A32">
        <v>200.18</v>
      </c>
      <c r="B32">
        <v>3362</v>
      </c>
      <c r="C32">
        <v>11651</v>
      </c>
      <c r="D32">
        <v>3530.4</v>
      </c>
      <c r="E32">
        <v>13101.6</v>
      </c>
      <c r="F32">
        <v>13099.2</v>
      </c>
      <c r="H32">
        <v>13713.3</v>
      </c>
      <c r="I32">
        <v>14185.9</v>
      </c>
      <c r="J32">
        <v>13752.4</v>
      </c>
      <c r="L32">
        <f t="shared" si="0"/>
        <v>200.18</v>
      </c>
      <c r="M32">
        <v>0</v>
      </c>
      <c r="O32">
        <v>0</v>
      </c>
      <c r="P32" t="e">
        <f t="shared" si="1"/>
        <v>#DIV/0!</v>
      </c>
    </row>
    <row r="33" spans="1:16" x14ac:dyDescent="0.2">
      <c r="A33">
        <v>200.65</v>
      </c>
      <c r="B33">
        <v>3283.73</v>
      </c>
      <c r="C33">
        <v>11038.8</v>
      </c>
      <c r="D33">
        <v>3444.87</v>
      </c>
      <c r="E33">
        <v>12501.5</v>
      </c>
      <c r="F33">
        <v>12552.1</v>
      </c>
      <c r="H33">
        <v>12967.5</v>
      </c>
      <c r="I33">
        <v>13517.3</v>
      </c>
      <c r="J33">
        <v>13044.5</v>
      </c>
      <c r="L33">
        <f t="shared" si="0"/>
        <v>200.65</v>
      </c>
      <c r="M33">
        <v>0</v>
      </c>
      <c r="O33">
        <v>0</v>
      </c>
      <c r="P33" t="e">
        <f t="shared" si="1"/>
        <v>#DIV/0!</v>
      </c>
    </row>
    <row r="34" spans="1:16" x14ac:dyDescent="0.2">
      <c r="A34">
        <v>201.13</v>
      </c>
      <c r="B34">
        <v>3288.33</v>
      </c>
      <c r="C34">
        <v>11114.2</v>
      </c>
      <c r="D34">
        <v>3472.4</v>
      </c>
      <c r="E34">
        <v>12555.7</v>
      </c>
      <c r="F34">
        <v>12593.9</v>
      </c>
      <c r="H34">
        <v>13079.4</v>
      </c>
      <c r="I34">
        <v>13611.5</v>
      </c>
      <c r="J34">
        <v>13126.5</v>
      </c>
      <c r="L34">
        <f t="shared" si="0"/>
        <v>201.13</v>
      </c>
      <c r="M34">
        <v>0</v>
      </c>
      <c r="O34">
        <v>0</v>
      </c>
      <c r="P34" t="e">
        <f t="shared" si="1"/>
        <v>#DIV/0!</v>
      </c>
    </row>
    <row r="35" spans="1:16" x14ac:dyDescent="0.2">
      <c r="A35">
        <v>201.61</v>
      </c>
      <c r="B35">
        <v>3362.47</v>
      </c>
      <c r="C35">
        <v>11631.3</v>
      </c>
      <c r="D35">
        <v>3535.33</v>
      </c>
      <c r="E35">
        <v>13061.8</v>
      </c>
      <c r="F35">
        <v>13073</v>
      </c>
      <c r="H35">
        <v>13714.7</v>
      </c>
      <c r="I35">
        <v>14280.7</v>
      </c>
      <c r="J35">
        <v>13749</v>
      </c>
      <c r="L35">
        <f t="shared" si="0"/>
        <v>201.61</v>
      </c>
      <c r="M35">
        <v>0</v>
      </c>
      <c r="O35">
        <v>0</v>
      </c>
      <c r="P35" t="e">
        <f t="shared" si="1"/>
        <v>#DIV/0!</v>
      </c>
    </row>
    <row r="36" spans="1:16" x14ac:dyDescent="0.2">
      <c r="A36">
        <v>202.09</v>
      </c>
      <c r="B36">
        <v>3348.33</v>
      </c>
      <c r="C36">
        <v>11568.3</v>
      </c>
      <c r="D36">
        <v>3524.8</v>
      </c>
      <c r="E36">
        <v>12967.9</v>
      </c>
      <c r="F36">
        <v>13011.9</v>
      </c>
      <c r="H36">
        <v>13611.9</v>
      </c>
      <c r="I36">
        <v>14248.5</v>
      </c>
      <c r="J36">
        <v>13699.8</v>
      </c>
      <c r="L36">
        <f t="shared" si="0"/>
        <v>202.09</v>
      </c>
      <c r="M36">
        <v>0</v>
      </c>
      <c r="O36">
        <v>0</v>
      </c>
      <c r="P36" t="e">
        <f t="shared" si="1"/>
        <v>#DIV/0!</v>
      </c>
    </row>
    <row r="37" spans="1:16" x14ac:dyDescent="0.2">
      <c r="A37">
        <v>202.56</v>
      </c>
      <c r="B37">
        <v>3361.87</v>
      </c>
      <c r="C37">
        <v>11591.7</v>
      </c>
      <c r="D37">
        <v>3535.6</v>
      </c>
      <c r="E37">
        <v>12995.2</v>
      </c>
      <c r="F37">
        <v>12981.3</v>
      </c>
      <c r="H37">
        <v>13655.7</v>
      </c>
      <c r="I37">
        <v>14258.2</v>
      </c>
      <c r="J37">
        <v>13671.6</v>
      </c>
      <c r="L37">
        <f t="shared" si="0"/>
        <v>202.56</v>
      </c>
      <c r="M37">
        <v>0</v>
      </c>
      <c r="O37">
        <v>0</v>
      </c>
      <c r="P37" t="e">
        <f t="shared" si="1"/>
        <v>#DIV/0!</v>
      </c>
    </row>
    <row r="38" spans="1:16" x14ac:dyDescent="0.2">
      <c r="A38">
        <v>203.04</v>
      </c>
      <c r="B38">
        <v>3243.73</v>
      </c>
      <c r="C38">
        <v>10734.5</v>
      </c>
      <c r="D38">
        <v>3423.27</v>
      </c>
      <c r="E38">
        <v>12131.6</v>
      </c>
      <c r="F38">
        <v>12128.4</v>
      </c>
      <c r="H38">
        <v>12613.2</v>
      </c>
      <c r="I38">
        <v>13236.7</v>
      </c>
      <c r="J38">
        <v>12636.2</v>
      </c>
      <c r="L38">
        <f t="shared" si="0"/>
        <v>203.04</v>
      </c>
      <c r="M38">
        <v>0</v>
      </c>
      <c r="O38">
        <v>0</v>
      </c>
      <c r="P38" t="e">
        <f t="shared" si="1"/>
        <v>#DIV/0!</v>
      </c>
    </row>
    <row r="39" spans="1:16" x14ac:dyDescent="0.2">
      <c r="A39">
        <v>203.52</v>
      </c>
      <c r="B39">
        <v>3333.73</v>
      </c>
      <c r="C39">
        <v>11489.4</v>
      </c>
      <c r="D39">
        <v>3508.6</v>
      </c>
      <c r="E39">
        <v>12828.4</v>
      </c>
      <c r="F39">
        <v>12810.4</v>
      </c>
      <c r="H39">
        <v>13509.5</v>
      </c>
      <c r="I39">
        <v>14234</v>
      </c>
      <c r="J39">
        <v>13502.6</v>
      </c>
      <c r="L39">
        <f t="shared" si="0"/>
        <v>203.52</v>
      </c>
      <c r="M39">
        <v>0</v>
      </c>
      <c r="O39">
        <v>0</v>
      </c>
      <c r="P39" t="e">
        <f t="shared" si="1"/>
        <v>#DIV/0!</v>
      </c>
    </row>
    <row r="40" spans="1:16" x14ac:dyDescent="0.2">
      <c r="A40">
        <v>204</v>
      </c>
      <c r="B40">
        <v>3266.2</v>
      </c>
      <c r="C40">
        <v>10894</v>
      </c>
      <c r="D40">
        <v>3436.53</v>
      </c>
      <c r="E40">
        <v>12269.7</v>
      </c>
      <c r="F40">
        <v>12239.6</v>
      </c>
      <c r="H40">
        <v>12784.5</v>
      </c>
      <c r="I40">
        <v>13474.9</v>
      </c>
      <c r="J40">
        <v>12846.3</v>
      </c>
      <c r="L40">
        <f t="shared" si="0"/>
        <v>204</v>
      </c>
      <c r="M40">
        <v>0</v>
      </c>
      <c r="O40">
        <v>0</v>
      </c>
      <c r="P40" t="e">
        <f t="shared" si="1"/>
        <v>#DIV/0!</v>
      </c>
    </row>
    <row r="41" spans="1:16" x14ac:dyDescent="0.2">
      <c r="A41">
        <v>204.47</v>
      </c>
      <c r="B41">
        <v>3369.4</v>
      </c>
      <c r="C41">
        <v>11728.3</v>
      </c>
      <c r="D41">
        <v>3541.13</v>
      </c>
      <c r="E41">
        <v>13085.8</v>
      </c>
      <c r="F41">
        <v>13089.5</v>
      </c>
      <c r="H41">
        <v>13810.9</v>
      </c>
      <c r="I41">
        <v>14548.2</v>
      </c>
      <c r="J41">
        <v>13869.8</v>
      </c>
      <c r="L41">
        <f t="shared" si="0"/>
        <v>204.47</v>
      </c>
      <c r="M41">
        <v>0</v>
      </c>
      <c r="O41">
        <v>0</v>
      </c>
      <c r="P41" t="e">
        <f t="shared" si="1"/>
        <v>#DIV/0!</v>
      </c>
    </row>
    <row r="42" spans="1:16" x14ac:dyDescent="0.2">
      <c r="A42">
        <v>204.95</v>
      </c>
      <c r="B42">
        <v>3404.73</v>
      </c>
      <c r="C42">
        <v>11979.6</v>
      </c>
      <c r="D42">
        <v>3556.4</v>
      </c>
      <c r="E42">
        <v>13386.2</v>
      </c>
      <c r="F42">
        <v>13390.7</v>
      </c>
      <c r="H42">
        <v>14126.5</v>
      </c>
      <c r="I42">
        <v>14889.9</v>
      </c>
      <c r="J42">
        <v>14204.5</v>
      </c>
      <c r="L42">
        <f t="shared" si="0"/>
        <v>204.95</v>
      </c>
      <c r="M42">
        <v>0</v>
      </c>
      <c r="O42">
        <v>0</v>
      </c>
      <c r="P42" t="e">
        <f t="shared" si="1"/>
        <v>#DIV/0!</v>
      </c>
    </row>
    <row r="43" spans="1:16" x14ac:dyDescent="0.2">
      <c r="A43">
        <v>205.43</v>
      </c>
      <c r="B43">
        <v>3279.27</v>
      </c>
      <c r="C43">
        <v>11015.7</v>
      </c>
      <c r="D43">
        <v>3451</v>
      </c>
      <c r="E43">
        <v>12399.9</v>
      </c>
      <c r="F43">
        <v>12387.3</v>
      </c>
      <c r="H43">
        <v>12944.1</v>
      </c>
      <c r="I43">
        <v>13729.1</v>
      </c>
      <c r="J43">
        <v>12934.5</v>
      </c>
      <c r="L43">
        <f t="shared" si="0"/>
        <v>205.43</v>
      </c>
      <c r="M43">
        <v>0</v>
      </c>
      <c r="O43">
        <v>0</v>
      </c>
      <c r="P43" t="e">
        <f t="shared" si="1"/>
        <v>#DIV/0!</v>
      </c>
    </row>
    <row r="44" spans="1:16" x14ac:dyDescent="0.2">
      <c r="A44">
        <v>205.91</v>
      </c>
      <c r="B44">
        <v>3276.27</v>
      </c>
      <c r="C44">
        <v>11005</v>
      </c>
      <c r="D44">
        <v>3450.33</v>
      </c>
      <c r="E44">
        <v>12389.5</v>
      </c>
      <c r="F44">
        <v>12372.8</v>
      </c>
      <c r="H44">
        <v>12939.2</v>
      </c>
      <c r="I44">
        <v>13781</v>
      </c>
      <c r="J44">
        <v>12947.1</v>
      </c>
      <c r="L44">
        <f t="shared" si="0"/>
        <v>205.91</v>
      </c>
      <c r="M44">
        <v>0</v>
      </c>
      <c r="O44">
        <v>0</v>
      </c>
      <c r="P44" t="e">
        <f t="shared" si="1"/>
        <v>#DIV/0!</v>
      </c>
    </row>
    <row r="45" spans="1:16" x14ac:dyDescent="0.2">
      <c r="A45">
        <v>206.39</v>
      </c>
      <c r="B45">
        <v>3417.47</v>
      </c>
      <c r="C45">
        <v>12050</v>
      </c>
      <c r="D45">
        <v>3580.2</v>
      </c>
      <c r="E45">
        <v>13445.1</v>
      </c>
      <c r="F45">
        <v>13458.4</v>
      </c>
      <c r="H45">
        <v>14226.3</v>
      </c>
      <c r="I45">
        <v>15107.1</v>
      </c>
      <c r="J45">
        <v>14289.4</v>
      </c>
      <c r="L45">
        <f t="shared" si="0"/>
        <v>206.39</v>
      </c>
      <c r="M45">
        <v>0</v>
      </c>
      <c r="O45">
        <v>0</v>
      </c>
      <c r="P45" t="e">
        <f t="shared" si="1"/>
        <v>#DIV/0!</v>
      </c>
    </row>
    <row r="46" spans="1:16" x14ac:dyDescent="0.2">
      <c r="A46">
        <v>206.86</v>
      </c>
      <c r="B46">
        <v>3301.33</v>
      </c>
      <c r="C46">
        <v>11169.1</v>
      </c>
      <c r="D46">
        <v>3458.8</v>
      </c>
      <c r="E46">
        <v>12610.4</v>
      </c>
      <c r="F46">
        <v>12589.6</v>
      </c>
      <c r="H46">
        <v>13200.3</v>
      </c>
      <c r="I46">
        <v>14098</v>
      </c>
      <c r="J46">
        <v>13202.6</v>
      </c>
      <c r="L46">
        <f t="shared" si="0"/>
        <v>206.86</v>
      </c>
      <c r="M46">
        <v>0</v>
      </c>
      <c r="O46">
        <v>0</v>
      </c>
      <c r="P46" t="e">
        <f t="shared" si="1"/>
        <v>#DIV/0!</v>
      </c>
    </row>
    <row r="47" spans="1:16" x14ac:dyDescent="0.2">
      <c r="A47">
        <v>207.34</v>
      </c>
      <c r="B47">
        <v>3344.13</v>
      </c>
      <c r="C47">
        <v>11538.7</v>
      </c>
      <c r="D47">
        <v>3503.93</v>
      </c>
      <c r="E47">
        <v>12876.3</v>
      </c>
      <c r="F47">
        <v>12928.9</v>
      </c>
      <c r="H47">
        <v>13596</v>
      </c>
      <c r="I47">
        <v>14524.7</v>
      </c>
      <c r="J47">
        <v>13581.1</v>
      </c>
      <c r="L47">
        <f t="shared" si="0"/>
        <v>207.34</v>
      </c>
      <c r="M47">
        <v>0</v>
      </c>
      <c r="O47">
        <v>0</v>
      </c>
      <c r="P47" t="e">
        <f t="shared" si="1"/>
        <v>#DIV/0!</v>
      </c>
    </row>
    <row r="48" spans="1:16" x14ac:dyDescent="0.2">
      <c r="A48">
        <v>207.82</v>
      </c>
      <c r="B48">
        <v>3500.67</v>
      </c>
      <c r="C48">
        <v>12829.8</v>
      </c>
      <c r="D48">
        <v>3663.53</v>
      </c>
      <c r="E48">
        <v>14148.8</v>
      </c>
      <c r="F48">
        <v>14156.8</v>
      </c>
      <c r="H48">
        <v>15121.2</v>
      </c>
      <c r="I48">
        <v>16097.2</v>
      </c>
      <c r="J48">
        <v>15153.1</v>
      </c>
      <c r="L48">
        <f t="shared" si="0"/>
        <v>207.82</v>
      </c>
      <c r="M48">
        <v>0</v>
      </c>
      <c r="O48">
        <v>0</v>
      </c>
      <c r="P48" t="e">
        <f t="shared" si="1"/>
        <v>#DIV/0!</v>
      </c>
    </row>
    <row r="49" spans="1:16" x14ac:dyDescent="0.2">
      <c r="A49">
        <v>208.3</v>
      </c>
      <c r="B49">
        <v>3324.07</v>
      </c>
      <c r="C49">
        <v>11344.7</v>
      </c>
      <c r="D49">
        <v>3484.33</v>
      </c>
      <c r="E49">
        <v>12733.9</v>
      </c>
      <c r="F49">
        <v>12741.5</v>
      </c>
      <c r="H49">
        <v>13371.1</v>
      </c>
      <c r="I49">
        <v>14426.9</v>
      </c>
      <c r="J49">
        <v>13410.6</v>
      </c>
      <c r="L49">
        <f t="shared" si="0"/>
        <v>208.3</v>
      </c>
      <c r="M49">
        <v>0</v>
      </c>
      <c r="O49">
        <v>0</v>
      </c>
      <c r="P49" t="e">
        <f t="shared" si="1"/>
        <v>#DIV/0!</v>
      </c>
    </row>
    <row r="50" spans="1:16" x14ac:dyDescent="0.2">
      <c r="A50">
        <v>208.77</v>
      </c>
      <c r="B50">
        <v>3371.27</v>
      </c>
      <c r="C50">
        <v>11710.5</v>
      </c>
      <c r="D50">
        <v>3530.33</v>
      </c>
      <c r="E50">
        <v>13101.3</v>
      </c>
      <c r="F50">
        <v>13062</v>
      </c>
      <c r="H50">
        <v>13759.9</v>
      </c>
      <c r="I50">
        <v>14853.1</v>
      </c>
      <c r="J50">
        <v>13804.6</v>
      </c>
      <c r="L50">
        <f t="shared" si="0"/>
        <v>208.77</v>
      </c>
      <c r="M50">
        <v>0</v>
      </c>
      <c r="O50">
        <v>0</v>
      </c>
      <c r="P50" t="e">
        <f t="shared" si="1"/>
        <v>#DIV/0!</v>
      </c>
    </row>
    <row r="51" spans="1:16" x14ac:dyDescent="0.2">
      <c r="A51">
        <v>209.25</v>
      </c>
      <c r="B51">
        <v>3301.47</v>
      </c>
      <c r="C51">
        <v>11174.6</v>
      </c>
      <c r="D51">
        <v>3473.73</v>
      </c>
      <c r="E51">
        <v>12587.8</v>
      </c>
      <c r="F51">
        <v>12546.7</v>
      </c>
      <c r="H51">
        <v>13158.8</v>
      </c>
      <c r="I51">
        <v>14308.4</v>
      </c>
      <c r="J51">
        <v>13176.4</v>
      </c>
      <c r="L51">
        <f t="shared" si="0"/>
        <v>209.25</v>
      </c>
      <c r="M51">
        <v>0</v>
      </c>
      <c r="O51">
        <v>0</v>
      </c>
      <c r="P51" t="e">
        <f t="shared" si="1"/>
        <v>#DIV/0!</v>
      </c>
    </row>
    <row r="52" spans="1:16" x14ac:dyDescent="0.2">
      <c r="A52">
        <v>209.73</v>
      </c>
      <c r="B52">
        <v>3378.53</v>
      </c>
      <c r="C52">
        <v>11830.6</v>
      </c>
      <c r="D52">
        <v>3549.93</v>
      </c>
      <c r="E52">
        <v>13242.9</v>
      </c>
      <c r="F52">
        <v>13226.4</v>
      </c>
      <c r="H52">
        <v>13947.5</v>
      </c>
      <c r="I52">
        <v>15087.1</v>
      </c>
      <c r="J52">
        <v>14002.9</v>
      </c>
      <c r="L52">
        <f t="shared" si="0"/>
        <v>209.73</v>
      </c>
      <c r="M52">
        <v>0</v>
      </c>
      <c r="O52">
        <v>0</v>
      </c>
      <c r="P52" t="e">
        <f t="shared" si="1"/>
        <v>#DIV/0!</v>
      </c>
    </row>
    <row r="53" spans="1:16" x14ac:dyDescent="0.2">
      <c r="A53">
        <v>210.2</v>
      </c>
      <c r="B53">
        <v>3350.93</v>
      </c>
      <c r="C53">
        <v>11673.7</v>
      </c>
      <c r="D53">
        <v>3519.8</v>
      </c>
      <c r="E53">
        <v>13074.6</v>
      </c>
      <c r="F53">
        <v>13078.8</v>
      </c>
      <c r="H53">
        <v>13734.3</v>
      </c>
      <c r="I53">
        <v>14951.3</v>
      </c>
      <c r="J53">
        <v>13707.2</v>
      </c>
      <c r="L53">
        <f t="shared" si="0"/>
        <v>210.2</v>
      </c>
      <c r="M53">
        <v>0</v>
      </c>
      <c r="O53">
        <v>0</v>
      </c>
      <c r="P53" t="e">
        <f t="shared" si="1"/>
        <v>#DIV/0!</v>
      </c>
    </row>
    <row r="54" spans="1:16" x14ac:dyDescent="0.2">
      <c r="A54">
        <v>210.68</v>
      </c>
      <c r="B54">
        <v>3322.53</v>
      </c>
      <c r="C54">
        <v>11299.9</v>
      </c>
      <c r="D54">
        <v>3492.93</v>
      </c>
      <c r="E54">
        <v>12702.2</v>
      </c>
      <c r="F54">
        <v>12726.4</v>
      </c>
      <c r="H54">
        <v>13302.3</v>
      </c>
      <c r="I54">
        <v>14623.6</v>
      </c>
      <c r="J54">
        <v>13338</v>
      </c>
      <c r="L54">
        <f t="shared" si="0"/>
        <v>210.68</v>
      </c>
      <c r="M54">
        <v>0</v>
      </c>
      <c r="O54">
        <v>0</v>
      </c>
      <c r="P54" t="e">
        <f t="shared" si="1"/>
        <v>#DIV/0!</v>
      </c>
    </row>
    <row r="55" spans="1:16" x14ac:dyDescent="0.2">
      <c r="A55">
        <v>211.16</v>
      </c>
      <c r="B55">
        <v>3311.8</v>
      </c>
      <c r="C55">
        <v>11252.8</v>
      </c>
      <c r="D55">
        <v>3480.2</v>
      </c>
      <c r="E55">
        <v>12657.8</v>
      </c>
      <c r="F55">
        <v>12648.6</v>
      </c>
      <c r="H55">
        <v>13262.4</v>
      </c>
      <c r="I55">
        <v>14591.6</v>
      </c>
      <c r="J55">
        <v>13338.9</v>
      </c>
      <c r="L55">
        <f t="shared" si="0"/>
        <v>211.16</v>
      </c>
      <c r="M55">
        <v>0</v>
      </c>
      <c r="O55">
        <v>0</v>
      </c>
      <c r="P55" t="e">
        <f t="shared" si="1"/>
        <v>#DIV/0!</v>
      </c>
    </row>
    <row r="56" spans="1:16" x14ac:dyDescent="0.2">
      <c r="A56">
        <v>211.64</v>
      </c>
      <c r="B56">
        <v>3355.87</v>
      </c>
      <c r="C56">
        <v>11598.8</v>
      </c>
      <c r="D56">
        <v>3518.67</v>
      </c>
      <c r="E56">
        <v>12953.3</v>
      </c>
      <c r="F56">
        <v>12954.2</v>
      </c>
      <c r="H56">
        <v>13627.5</v>
      </c>
      <c r="I56">
        <v>15048.9</v>
      </c>
      <c r="J56">
        <v>13628.5</v>
      </c>
      <c r="L56">
        <f t="shared" si="0"/>
        <v>211.64</v>
      </c>
      <c r="M56">
        <v>0</v>
      </c>
      <c r="O56">
        <v>0</v>
      </c>
      <c r="P56" t="e">
        <f t="shared" si="1"/>
        <v>#DIV/0!</v>
      </c>
    </row>
    <row r="57" spans="1:16" x14ac:dyDescent="0.2">
      <c r="A57">
        <v>212.11</v>
      </c>
      <c r="B57">
        <v>3315.13</v>
      </c>
      <c r="C57">
        <v>11304.5</v>
      </c>
      <c r="D57">
        <v>3485.2</v>
      </c>
      <c r="E57">
        <v>12691.8</v>
      </c>
      <c r="F57">
        <v>12694.6</v>
      </c>
      <c r="H57">
        <v>13335.8</v>
      </c>
      <c r="I57">
        <v>14778.5</v>
      </c>
      <c r="J57">
        <v>13351</v>
      </c>
      <c r="L57">
        <f t="shared" si="0"/>
        <v>212.11</v>
      </c>
      <c r="M57">
        <v>0</v>
      </c>
      <c r="O57">
        <v>0</v>
      </c>
      <c r="P57" t="e">
        <f t="shared" si="1"/>
        <v>#DIV/0!</v>
      </c>
    </row>
    <row r="58" spans="1:16" x14ac:dyDescent="0.2">
      <c r="A58">
        <v>212.59</v>
      </c>
      <c r="B58">
        <v>3288.67</v>
      </c>
      <c r="C58">
        <v>10998.5</v>
      </c>
      <c r="D58">
        <v>3448.47</v>
      </c>
      <c r="E58">
        <v>12373.8</v>
      </c>
      <c r="F58">
        <v>12364.8</v>
      </c>
      <c r="H58">
        <v>12943.2</v>
      </c>
      <c r="I58">
        <v>14465.1</v>
      </c>
      <c r="J58">
        <v>12964.3</v>
      </c>
      <c r="L58">
        <f t="shared" si="0"/>
        <v>212.59</v>
      </c>
      <c r="M58">
        <v>0</v>
      </c>
      <c r="O58">
        <v>0</v>
      </c>
      <c r="P58" t="e">
        <f t="shared" si="1"/>
        <v>#DIV/0!</v>
      </c>
    </row>
    <row r="59" spans="1:16" x14ac:dyDescent="0.2">
      <c r="A59">
        <v>213.07</v>
      </c>
      <c r="B59">
        <v>3448</v>
      </c>
      <c r="C59">
        <v>12345.6</v>
      </c>
      <c r="D59">
        <v>3613.13</v>
      </c>
      <c r="E59">
        <v>13717</v>
      </c>
      <c r="F59">
        <v>13720.5</v>
      </c>
      <c r="H59">
        <v>14616.1</v>
      </c>
      <c r="I59">
        <v>16152.9</v>
      </c>
      <c r="J59">
        <v>14676.5</v>
      </c>
      <c r="L59">
        <f t="shared" si="0"/>
        <v>213.07</v>
      </c>
      <c r="M59">
        <v>0</v>
      </c>
      <c r="O59">
        <v>0</v>
      </c>
      <c r="P59" t="e">
        <f t="shared" si="1"/>
        <v>#DIV/0!</v>
      </c>
    </row>
    <row r="60" spans="1:16" x14ac:dyDescent="0.2">
      <c r="A60">
        <v>213.55</v>
      </c>
      <c r="B60">
        <v>3365.93</v>
      </c>
      <c r="C60">
        <v>11682.4</v>
      </c>
      <c r="D60">
        <v>3531.33</v>
      </c>
      <c r="E60">
        <v>13022.6</v>
      </c>
      <c r="F60">
        <v>13022.7</v>
      </c>
      <c r="H60">
        <v>13744.9</v>
      </c>
      <c r="I60">
        <v>15388.6</v>
      </c>
      <c r="J60">
        <v>13770.2</v>
      </c>
      <c r="L60">
        <f t="shared" si="0"/>
        <v>213.55</v>
      </c>
      <c r="M60">
        <v>0</v>
      </c>
      <c r="O60">
        <v>0</v>
      </c>
      <c r="P60" t="e">
        <f t="shared" si="1"/>
        <v>#DIV/0!</v>
      </c>
    </row>
    <row r="61" spans="1:16" x14ac:dyDescent="0.2">
      <c r="A61">
        <v>214.02</v>
      </c>
      <c r="B61">
        <v>3296.27</v>
      </c>
      <c r="C61">
        <v>10991.8</v>
      </c>
      <c r="D61">
        <v>3451.33</v>
      </c>
      <c r="E61">
        <v>12342.3</v>
      </c>
      <c r="F61">
        <v>12344.6</v>
      </c>
      <c r="H61">
        <v>12907.9</v>
      </c>
      <c r="I61">
        <v>14598.6</v>
      </c>
      <c r="J61">
        <v>12967.2</v>
      </c>
      <c r="L61">
        <f t="shared" si="0"/>
        <v>214.02</v>
      </c>
      <c r="M61">
        <v>0</v>
      </c>
      <c r="O61">
        <v>0</v>
      </c>
      <c r="P61" t="e">
        <f t="shared" si="1"/>
        <v>#DIV/0!</v>
      </c>
    </row>
    <row r="62" spans="1:16" x14ac:dyDescent="0.2">
      <c r="A62">
        <v>214.5</v>
      </c>
      <c r="B62">
        <v>3450.07</v>
      </c>
      <c r="C62">
        <v>12324.8</v>
      </c>
      <c r="D62">
        <v>3618</v>
      </c>
      <c r="E62">
        <v>13666.9</v>
      </c>
      <c r="F62">
        <v>13636</v>
      </c>
      <c r="H62">
        <v>14514.2</v>
      </c>
      <c r="I62">
        <v>16222.1</v>
      </c>
      <c r="J62">
        <v>14519.2</v>
      </c>
      <c r="L62">
        <f t="shared" si="0"/>
        <v>214.5</v>
      </c>
      <c r="M62">
        <v>0</v>
      </c>
      <c r="O62">
        <v>0</v>
      </c>
      <c r="P62" t="e">
        <f t="shared" si="1"/>
        <v>#DIV/0!</v>
      </c>
    </row>
    <row r="63" spans="1:16" x14ac:dyDescent="0.2">
      <c r="A63">
        <v>214.98</v>
      </c>
      <c r="B63">
        <v>3342.67</v>
      </c>
      <c r="C63">
        <v>11530.4</v>
      </c>
      <c r="D63">
        <v>3507.4</v>
      </c>
      <c r="E63">
        <v>12916</v>
      </c>
      <c r="F63">
        <v>12892.9</v>
      </c>
      <c r="H63">
        <v>13617.9</v>
      </c>
      <c r="I63">
        <v>15389.2</v>
      </c>
      <c r="J63">
        <v>13637.6</v>
      </c>
      <c r="L63">
        <f t="shared" si="0"/>
        <v>214.98</v>
      </c>
      <c r="M63">
        <v>0</v>
      </c>
      <c r="O63">
        <v>0</v>
      </c>
      <c r="P63" t="e">
        <f t="shared" si="1"/>
        <v>#DIV/0!</v>
      </c>
    </row>
    <row r="64" spans="1:16" x14ac:dyDescent="0.2">
      <c r="A64">
        <v>215.45</v>
      </c>
      <c r="B64">
        <v>3423.73</v>
      </c>
      <c r="C64">
        <v>12102.7</v>
      </c>
      <c r="D64">
        <v>3584.93</v>
      </c>
      <c r="E64">
        <v>13523.8</v>
      </c>
      <c r="F64">
        <v>13496.4</v>
      </c>
      <c r="H64">
        <v>14325.7</v>
      </c>
      <c r="I64">
        <v>16176.5</v>
      </c>
      <c r="J64">
        <v>14360.5</v>
      </c>
      <c r="L64">
        <f t="shared" si="0"/>
        <v>215.45</v>
      </c>
      <c r="M64">
        <v>0</v>
      </c>
      <c r="O64">
        <v>0</v>
      </c>
      <c r="P64" t="e">
        <f t="shared" si="1"/>
        <v>#DIV/0!</v>
      </c>
    </row>
    <row r="65" spans="1:16" x14ac:dyDescent="0.2">
      <c r="A65">
        <v>215.93</v>
      </c>
      <c r="B65">
        <v>3345.33</v>
      </c>
      <c r="C65">
        <v>11552.1</v>
      </c>
      <c r="D65">
        <v>3513.87</v>
      </c>
      <c r="E65">
        <v>12979.8</v>
      </c>
      <c r="F65">
        <v>12932.6</v>
      </c>
      <c r="H65">
        <v>13615</v>
      </c>
      <c r="I65">
        <v>15536.3</v>
      </c>
      <c r="J65">
        <v>13657.7</v>
      </c>
      <c r="L65">
        <f t="shared" si="0"/>
        <v>215.93</v>
      </c>
      <c r="M65">
        <v>0</v>
      </c>
      <c r="O65">
        <v>0</v>
      </c>
      <c r="P65" t="e">
        <f t="shared" si="1"/>
        <v>#DIV/0!</v>
      </c>
    </row>
    <row r="66" spans="1:16" x14ac:dyDescent="0.2">
      <c r="A66">
        <v>216.41</v>
      </c>
      <c r="B66">
        <v>3374.47</v>
      </c>
      <c r="C66">
        <v>11701.8</v>
      </c>
      <c r="D66">
        <v>3537.2</v>
      </c>
      <c r="E66">
        <v>13103.6</v>
      </c>
      <c r="F66">
        <v>13121</v>
      </c>
      <c r="H66">
        <v>13820.3</v>
      </c>
      <c r="I66">
        <v>15831.5</v>
      </c>
      <c r="J66">
        <v>13870.9</v>
      </c>
      <c r="L66">
        <f t="shared" si="0"/>
        <v>216.41</v>
      </c>
      <c r="M66">
        <v>0</v>
      </c>
      <c r="O66">
        <v>0</v>
      </c>
      <c r="P66" t="e">
        <f t="shared" si="1"/>
        <v>#DIV/0!</v>
      </c>
    </row>
    <row r="67" spans="1:16" x14ac:dyDescent="0.2">
      <c r="A67">
        <v>216.89</v>
      </c>
      <c r="B67">
        <v>3370.8</v>
      </c>
      <c r="C67">
        <v>11742.6</v>
      </c>
      <c r="D67">
        <v>3543.6</v>
      </c>
      <c r="E67">
        <v>13166.5</v>
      </c>
      <c r="F67">
        <v>13127.4</v>
      </c>
      <c r="H67">
        <v>13875</v>
      </c>
      <c r="I67">
        <v>15890.8</v>
      </c>
      <c r="J67">
        <v>13895</v>
      </c>
      <c r="L67">
        <f t="shared" si="0"/>
        <v>216.89</v>
      </c>
      <c r="M67">
        <v>0</v>
      </c>
      <c r="O67">
        <v>0</v>
      </c>
      <c r="P67" t="e">
        <f t="shared" si="1"/>
        <v>#DIV/0!</v>
      </c>
    </row>
    <row r="68" spans="1:16" x14ac:dyDescent="0.2">
      <c r="A68">
        <v>217.36</v>
      </c>
      <c r="B68">
        <v>3372.6</v>
      </c>
      <c r="C68">
        <v>11723.1</v>
      </c>
      <c r="D68">
        <v>3534</v>
      </c>
      <c r="E68">
        <v>13115.5</v>
      </c>
      <c r="F68">
        <v>13089.5</v>
      </c>
      <c r="H68">
        <v>13825.6</v>
      </c>
      <c r="I68">
        <v>15938</v>
      </c>
      <c r="J68">
        <v>13860.2</v>
      </c>
      <c r="L68">
        <f t="shared" si="0"/>
        <v>217.36</v>
      </c>
      <c r="M68">
        <v>0</v>
      </c>
      <c r="O68">
        <v>0</v>
      </c>
      <c r="P68" t="e">
        <f t="shared" si="1"/>
        <v>#DIV/0!</v>
      </c>
    </row>
    <row r="69" spans="1:16" x14ac:dyDescent="0.2">
      <c r="A69">
        <v>217.84</v>
      </c>
      <c r="B69">
        <v>3283.93</v>
      </c>
      <c r="C69">
        <v>11089.7</v>
      </c>
      <c r="D69">
        <v>3458.8</v>
      </c>
      <c r="E69">
        <v>12448.1</v>
      </c>
      <c r="F69">
        <v>12412.8</v>
      </c>
      <c r="H69">
        <v>12995.3</v>
      </c>
      <c r="I69">
        <v>15188</v>
      </c>
      <c r="J69">
        <v>13031.6</v>
      </c>
      <c r="L69">
        <f t="shared" si="0"/>
        <v>217.84</v>
      </c>
      <c r="M69">
        <v>0</v>
      </c>
      <c r="O69">
        <v>0</v>
      </c>
      <c r="P69" t="e">
        <f t="shared" si="1"/>
        <v>#DIV/0!</v>
      </c>
    </row>
    <row r="70" spans="1:16" x14ac:dyDescent="0.2">
      <c r="A70">
        <v>218.32</v>
      </c>
      <c r="B70">
        <v>3324.4</v>
      </c>
      <c r="C70">
        <v>11314.8</v>
      </c>
      <c r="D70">
        <v>3489.93</v>
      </c>
      <c r="E70">
        <v>12671.9</v>
      </c>
      <c r="F70">
        <v>12666</v>
      </c>
      <c r="H70">
        <v>13280</v>
      </c>
      <c r="I70">
        <v>15558.5</v>
      </c>
      <c r="J70">
        <v>13312.8</v>
      </c>
      <c r="L70">
        <f t="shared" si="0"/>
        <v>218.32</v>
      </c>
      <c r="M70">
        <v>0</v>
      </c>
      <c r="O70">
        <v>0</v>
      </c>
      <c r="P70" t="e">
        <f t="shared" si="1"/>
        <v>#DIV/0!</v>
      </c>
    </row>
    <row r="71" spans="1:16" x14ac:dyDescent="0.2">
      <c r="A71">
        <v>218.79</v>
      </c>
      <c r="B71">
        <v>3414</v>
      </c>
      <c r="C71">
        <v>12119.9</v>
      </c>
      <c r="D71">
        <v>3575.47</v>
      </c>
      <c r="E71">
        <v>13472.3</v>
      </c>
      <c r="F71">
        <v>13466.5</v>
      </c>
      <c r="H71">
        <v>14306.4</v>
      </c>
      <c r="I71">
        <v>16632.099999999999</v>
      </c>
      <c r="J71">
        <v>14367.8</v>
      </c>
      <c r="L71">
        <f t="shared" si="0"/>
        <v>218.79</v>
      </c>
      <c r="M71">
        <v>0</v>
      </c>
      <c r="O71">
        <v>0</v>
      </c>
      <c r="P71" t="e">
        <f t="shared" si="1"/>
        <v>#DIV/0!</v>
      </c>
    </row>
    <row r="72" spans="1:16" x14ac:dyDescent="0.2">
      <c r="A72">
        <v>219.27</v>
      </c>
      <c r="B72">
        <v>3237.2</v>
      </c>
      <c r="C72">
        <v>10748.2</v>
      </c>
      <c r="D72">
        <v>3404.2</v>
      </c>
      <c r="E72">
        <v>12095.7</v>
      </c>
      <c r="F72">
        <v>12060.5</v>
      </c>
      <c r="H72">
        <v>12610.3</v>
      </c>
      <c r="I72">
        <v>14984</v>
      </c>
      <c r="J72">
        <v>12631</v>
      </c>
      <c r="L72">
        <f t="shared" ref="L72:L135" si="2">A72</f>
        <v>219.27</v>
      </c>
      <c r="M72">
        <v>0</v>
      </c>
      <c r="O72">
        <v>0</v>
      </c>
      <c r="P72" t="e">
        <f t="shared" ref="P72:P135" si="3">(M72-O72)/O72%</f>
        <v>#DIV/0!</v>
      </c>
    </row>
    <row r="73" spans="1:16" x14ac:dyDescent="0.2">
      <c r="A73">
        <v>219.75</v>
      </c>
      <c r="B73">
        <v>3296.33</v>
      </c>
      <c r="C73">
        <v>11064.3</v>
      </c>
      <c r="D73">
        <v>3444.27</v>
      </c>
      <c r="E73">
        <v>12424.6</v>
      </c>
      <c r="F73">
        <v>12431.5</v>
      </c>
      <c r="H73">
        <v>13011.4</v>
      </c>
      <c r="I73">
        <v>15485.2</v>
      </c>
      <c r="J73">
        <v>13109.6</v>
      </c>
      <c r="L73">
        <f t="shared" si="2"/>
        <v>219.75</v>
      </c>
      <c r="M73">
        <v>0</v>
      </c>
      <c r="O73">
        <v>0</v>
      </c>
      <c r="P73" t="e">
        <f t="shared" si="3"/>
        <v>#DIV/0!</v>
      </c>
    </row>
    <row r="74" spans="1:16" x14ac:dyDescent="0.2">
      <c r="A74">
        <v>220.22</v>
      </c>
      <c r="B74">
        <v>3301.2</v>
      </c>
      <c r="C74">
        <v>11143.6</v>
      </c>
      <c r="D74">
        <v>3462.67</v>
      </c>
      <c r="E74">
        <v>12471.8</v>
      </c>
      <c r="F74">
        <v>12454.6</v>
      </c>
      <c r="H74">
        <v>13077</v>
      </c>
      <c r="I74">
        <v>15633.1</v>
      </c>
      <c r="J74">
        <v>13081.2</v>
      </c>
      <c r="L74">
        <f t="shared" si="2"/>
        <v>220.22</v>
      </c>
      <c r="M74">
        <v>0</v>
      </c>
      <c r="O74">
        <v>0</v>
      </c>
      <c r="P74" t="e">
        <f t="shared" si="3"/>
        <v>#DIV/0!</v>
      </c>
    </row>
    <row r="75" spans="1:16" x14ac:dyDescent="0.2">
      <c r="A75">
        <v>220.7</v>
      </c>
      <c r="B75">
        <v>3313.13</v>
      </c>
      <c r="C75">
        <v>11365.7</v>
      </c>
      <c r="D75">
        <v>3483.73</v>
      </c>
      <c r="E75">
        <v>12745.9</v>
      </c>
      <c r="F75">
        <v>12710.5</v>
      </c>
      <c r="H75">
        <v>13379.7</v>
      </c>
      <c r="I75">
        <v>15967.3</v>
      </c>
      <c r="J75">
        <v>13381.9</v>
      </c>
      <c r="L75">
        <f t="shared" si="2"/>
        <v>220.7</v>
      </c>
      <c r="M75">
        <v>0</v>
      </c>
      <c r="O75">
        <v>0</v>
      </c>
      <c r="P75" t="e">
        <f t="shared" si="3"/>
        <v>#DIV/0!</v>
      </c>
    </row>
    <row r="76" spans="1:16" x14ac:dyDescent="0.2">
      <c r="A76">
        <v>221.18</v>
      </c>
      <c r="B76">
        <v>3485</v>
      </c>
      <c r="C76">
        <v>12676</v>
      </c>
      <c r="D76">
        <v>3659.27</v>
      </c>
      <c r="E76">
        <v>14056.5</v>
      </c>
      <c r="F76">
        <v>14049.2</v>
      </c>
      <c r="H76">
        <v>14965.6</v>
      </c>
      <c r="I76">
        <v>17617.400000000001</v>
      </c>
      <c r="J76">
        <v>14977.2</v>
      </c>
      <c r="L76">
        <f t="shared" si="2"/>
        <v>221.18</v>
      </c>
      <c r="M76">
        <v>0</v>
      </c>
      <c r="O76">
        <v>0</v>
      </c>
      <c r="P76" t="e">
        <f t="shared" si="3"/>
        <v>#DIV/0!</v>
      </c>
    </row>
    <row r="77" spans="1:16" x14ac:dyDescent="0.2">
      <c r="A77">
        <v>221.65</v>
      </c>
      <c r="B77">
        <v>3300.33</v>
      </c>
      <c r="C77">
        <v>11096.7</v>
      </c>
      <c r="D77">
        <v>3468.53</v>
      </c>
      <c r="E77">
        <v>12527.6</v>
      </c>
      <c r="F77">
        <v>12479.2</v>
      </c>
      <c r="H77">
        <v>13098.1</v>
      </c>
      <c r="I77">
        <v>15863.3</v>
      </c>
      <c r="J77">
        <v>13141.3</v>
      </c>
      <c r="L77">
        <f t="shared" si="2"/>
        <v>221.65</v>
      </c>
      <c r="M77">
        <v>0</v>
      </c>
      <c r="O77">
        <v>0</v>
      </c>
      <c r="P77" t="e">
        <f t="shared" si="3"/>
        <v>#DIV/0!</v>
      </c>
    </row>
    <row r="78" spans="1:16" x14ac:dyDescent="0.2">
      <c r="A78">
        <v>222.13</v>
      </c>
      <c r="B78">
        <v>3401.07</v>
      </c>
      <c r="C78">
        <v>11931.6</v>
      </c>
      <c r="D78">
        <v>3553.67</v>
      </c>
      <c r="E78">
        <v>13319.9</v>
      </c>
      <c r="F78">
        <v>13314.2</v>
      </c>
      <c r="H78">
        <v>14063.4</v>
      </c>
      <c r="I78">
        <v>16819.8</v>
      </c>
      <c r="J78">
        <v>14068.1</v>
      </c>
      <c r="L78">
        <f t="shared" si="2"/>
        <v>222.13</v>
      </c>
      <c r="M78">
        <v>0</v>
      </c>
      <c r="O78">
        <v>0</v>
      </c>
      <c r="P78" t="e">
        <f t="shared" si="3"/>
        <v>#DIV/0!</v>
      </c>
    </row>
    <row r="79" spans="1:16" x14ac:dyDescent="0.2">
      <c r="A79">
        <v>222.61</v>
      </c>
      <c r="B79">
        <v>3302.2</v>
      </c>
      <c r="C79">
        <v>11117.1</v>
      </c>
      <c r="D79">
        <v>3463.67</v>
      </c>
      <c r="E79">
        <v>12516.4</v>
      </c>
      <c r="F79">
        <v>12475.9</v>
      </c>
      <c r="H79">
        <v>13078.5</v>
      </c>
      <c r="I79">
        <v>15946.8</v>
      </c>
      <c r="J79">
        <v>13114</v>
      </c>
      <c r="L79">
        <f t="shared" si="2"/>
        <v>222.61</v>
      </c>
      <c r="M79">
        <v>0</v>
      </c>
      <c r="O79">
        <v>0</v>
      </c>
      <c r="P79" t="e">
        <f t="shared" si="3"/>
        <v>#DIV/0!</v>
      </c>
    </row>
    <row r="80" spans="1:16" x14ac:dyDescent="0.2">
      <c r="A80">
        <v>223.08</v>
      </c>
      <c r="B80">
        <v>3388.27</v>
      </c>
      <c r="C80">
        <v>11941.8</v>
      </c>
      <c r="D80">
        <v>3561</v>
      </c>
      <c r="E80">
        <v>13316.8</v>
      </c>
      <c r="F80">
        <v>13308.2</v>
      </c>
      <c r="H80">
        <v>14085</v>
      </c>
      <c r="I80">
        <v>17003</v>
      </c>
      <c r="J80">
        <v>14075.7</v>
      </c>
      <c r="L80">
        <f t="shared" si="2"/>
        <v>223.08</v>
      </c>
      <c r="M80">
        <v>0</v>
      </c>
      <c r="O80">
        <v>0</v>
      </c>
      <c r="P80" t="e">
        <f t="shared" si="3"/>
        <v>#DIV/0!</v>
      </c>
    </row>
    <row r="81" spans="1:16" x14ac:dyDescent="0.2">
      <c r="A81">
        <v>223.56</v>
      </c>
      <c r="B81">
        <v>3311.8</v>
      </c>
      <c r="C81">
        <v>11243.7</v>
      </c>
      <c r="D81">
        <v>3484.47</v>
      </c>
      <c r="E81">
        <v>12630.3</v>
      </c>
      <c r="F81">
        <v>12639.5</v>
      </c>
      <c r="H81">
        <v>13243.7</v>
      </c>
      <c r="I81">
        <v>16227.5</v>
      </c>
      <c r="J81">
        <v>13243</v>
      </c>
      <c r="L81">
        <f t="shared" si="2"/>
        <v>223.56</v>
      </c>
      <c r="M81">
        <v>0</v>
      </c>
      <c r="O81">
        <v>0</v>
      </c>
      <c r="P81" t="e">
        <f t="shared" si="3"/>
        <v>#DIV/0!</v>
      </c>
    </row>
    <row r="82" spans="1:16" x14ac:dyDescent="0.2">
      <c r="A82">
        <v>224.04</v>
      </c>
      <c r="B82">
        <v>3402.67</v>
      </c>
      <c r="C82">
        <v>11913.1</v>
      </c>
      <c r="D82">
        <v>3560.8</v>
      </c>
      <c r="E82">
        <v>13371.8</v>
      </c>
      <c r="F82">
        <v>13326.7</v>
      </c>
      <c r="H82">
        <v>14084.1</v>
      </c>
      <c r="I82">
        <v>17088.3</v>
      </c>
      <c r="J82">
        <v>14100</v>
      </c>
      <c r="L82">
        <f t="shared" si="2"/>
        <v>224.04</v>
      </c>
      <c r="M82">
        <v>0</v>
      </c>
      <c r="O82">
        <v>0</v>
      </c>
      <c r="P82" t="e">
        <f t="shared" si="3"/>
        <v>#DIV/0!</v>
      </c>
    </row>
    <row r="83" spans="1:16" x14ac:dyDescent="0.2">
      <c r="A83">
        <v>224.51</v>
      </c>
      <c r="B83">
        <v>3319.73</v>
      </c>
      <c r="C83">
        <v>11324.4</v>
      </c>
      <c r="D83">
        <v>3496.53</v>
      </c>
      <c r="E83">
        <v>12739.1</v>
      </c>
      <c r="F83">
        <v>12726.9</v>
      </c>
      <c r="H83">
        <v>13342.8</v>
      </c>
      <c r="I83">
        <v>16448.099999999999</v>
      </c>
      <c r="J83">
        <v>13356.2</v>
      </c>
      <c r="L83">
        <f t="shared" si="2"/>
        <v>224.51</v>
      </c>
      <c r="M83">
        <v>0</v>
      </c>
      <c r="O83">
        <v>0</v>
      </c>
      <c r="P83" t="e">
        <f t="shared" si="3"/>
        <v>#DIV/0!</v>
      </c>
    </row>
    <row r="84" spans="1:16" x14ac:dyDescent="0.2">
      <c r="A84">
        <v>224.99</v>
      </c>
      <c r="B84">
        <v>3301.07</v>
      </c>
      <c r="C84">
        <v>11208.8</v>
      </c>
      <c r="D84">
        <v>3479.67</v>
      </c>
      <c r="E84">
        <v>12585.6</v>
      </c>
      <c r="F84">
        <v>12609.4</v>
      </c>
      <c r="H84">
        <v>13168</v>
      </c>
      <c r="I84">
        <v>16419.7</v>
      </c>
      <c r="J84">
        <v>13233.2</v>
      </c>
      <c r="L84">
        <f t="shared" si="2"/>
        <v>224.99</v>
      </c>
      <c r="M84">
        <v>0</v>
      </c>
      <c r="O84">
        <v>0</v>
      </c>
      <c r="P84" t="e">
        <f t="shared" si="3"/>
        <v>#DIV/0!</v>
      </c>
    </row>
    <row r="85" spans="1:16" x14ac:dyDescent="0.2">
      <c r="A85">
        <v>225.47</v>
      </c>
      <c r="B85">
        <v>3273.27</v>
      </c>
      <c r="C85">
        <v>10986.1</v>
      </c>
      <c r="D85">
        <v>3445.2</v>
      </c>
      <c r="E85">
        <v>12361.4</v>
      </c>
      <c r="F85">
        <v>12334.8</v>
      </c>
      <c r="H85">
        <v>12927</v>
      </c>
      <c r="I85">
        <v>16224.2</v>
      </c>
      <c r="J85">
        <v>12922.5</v>
      </c>
      <c r="L85">
        <f t="shared" si="2"/>
        <v>225.47</v>
      </c>
      <c r="M85">
        <v>0</v>
      </c>
      <c r="O85">
        <v>0</v>
      </c>
      <c r="P85" t="e">
        <f t="shared" si="3"/>
        <v>#DIV/0!</v>
      </c>
    </row>
    <row r="86" spans="1:16" x14ac:dyDescent="0.2">
      <c r="A86">
        <v>225.94</v>
      </c>
      <c r="B86">
        <v>3333</v>
      </c>
      <c r="C86">
        <v>11361.3</v>
      </c>
      <c r="D86">
        <v>3491</v>
      </c>
      <c r="E86">
        <v>12724.5</v>
      </c>
      <c r="F86">
        <v>12701.3</v>
      </c>
      <c r="H86">
        <v>13338.5</v>
      </c>
      <c r="I86">
        <v>16700.3</v>
      </c>
      <c r="J86">
        <v>13379.5</v>
      </c>
      <c r="L86">
        <f t="shared" si="2"/>
        <v>225.94</v>
      </c>
      <c r="M86">
        <v>0</v>
      </c>
      <c r="O86">
        <v>0</v>
      </c>
      <c r="P86" t="e">
        <f t="shared" si="3"/>
        <v>#DIV/0!</v>
      </c>
    </row>
    <row r="87" spans="1:16" x14ac:dyDescent="0.2">
      <c r="A87">
        <v>226.42</v>
      </c>
      <c r="B87">
        <v>3298.73</v>
      </c>
      <c r="C87">
        <v>11102.6</v>
      </c>
      <c r="D87">
        <v>3456.6</v>
      </c>
      <c r="E87">
        <v>12448.1</v>
      </c>
      <c r="F87">
        <v>12467.8</v>
      </c>
      <c r="H87">
        <v>13008.5</v>
      </c>
      <c r="I87">
        <v>16470.900000000001</v>
      </c>
      <c r="J87">
        <v>13050.2</v>
      </c>
      <c r="L87">
        <f t="shared" si="2"/>
        <v>226.42</v>
      </c>
      <c r="M87">
        <v>0</v>
      </c>
      <c r="O87">
        <v>0</v>
      </c>
      <c r="P87" t="e">
        <f t="shared" si="3"/>
        <v>#DIV/0!</v>
      </c>
    </row>
    <row r="88" spans="1:16" x14ac:dyDescent="0.2">
      <c r="A88">
        <v>226.9</v>
      </c>
      <c r="B88">
        <v>3341.87</v>
      </c>
      <c r="C88">
        <v>11495.7</v>
      </c>
      <c r="D88">
        <v>3513.47</v>
      </c>
      <c r="E88">
        <v>12884.3</v>
      </c>
      <c r="F88">
        <v>12895.1</v>
      </c>
      <c r="H88">
        <v>13543.8</v>
      </c>
      <c r="I88">
        <v>17055.2</v>
      </c>
      <c r="J88">
        <v>13526.5</v>
      </c>
      <c r="L88">
        <f t="shared" si="2"/>
        <v>226.9</v>
      </c>
      <c r="M88">
        <v>0</v>
      </c>
      <c r="O88">
        <v>0</v>
      </c>
      <c r="P88" t="e">
        <f t="shared" si="3"/>
        <v>#DIV/0!</v>
      </c>
    </row>
    <row r="89" spans="1:16" x14ac:dyDescent="0.2">
      <c r="A89">
        <v>227.37</v>
      </c>
      <c r="B89">
        <v>3402.93</v>
      </c>
      <c r="C89">
        <v>12014.7</v>
      </c>
      <c r="D89">
        <v>3580.27</v>
      </c>
      <c r="E89">
        <v>13465.2</v>
      </c>
      <c r="F89">
        <v>13423</v>
      </c>
      <c r="H89">
        <v>14218.4</v>
      </c>
      <c r="I89">
        <v>17808.400000000001</v>
      </c>
      <c r="J89">
        <v>14203.6</v>
      </c>
      <c r="L89">
        <f t="shared" si="2"/>
        <v>227.37</v>
      </c>
      <c r="M89">
        <v>0</v>
      </c>
      <c r="O89">
        <v>0</v>
      </c>
      <c r="P89" t="e">
        <f t="shared" si="3"/>
        <v>#DIV/0!</v>
      </c>
    </row>
    <row r="90" spans="1:16" x14ac:dyDescent="0.2">
      <c r="A90">
        <v>227.85</v>
      </c>
      <c r="B90">
        <v>3325.93</v>
      </c>
      <c r="C90">
        <v>11357.1</v>
      </c>
      <c r="D90">
        <v>3493.47</v>
      </c>
      <c r="E90">
        <v>12769.8</v>
      </c>
      <c r="F90">
        <v>12775.7</v>
      </c>
      <c r="H90">
        <v>13343.7</v>
      </c>
      <c r="I90">
        <v>17031.5</v>
      </c>
      <c r="J90">
        <v>13395.2</v>
      </c>
      <c r="L90">
        <f t="shared" si="2"/>
        <v>227.85</v>
      </c>
      <c r="M90">
        <v>0</v>
      </c>
      <c r="O90">
        <v>0</v>
      </c>
      <c r="P90" t="e">
        <f t="shared" si="3"/>
        <v>#DIV/0!</v>
      </c>
    </row>
    <row r="91" spans="1:16" x14ac:dyDescent="0.2">
      <c r="A91">
        <v>228.33</v>
      </c>
      <c r="B91">
        <v>3371.6</v>
      </c>
      <c r="C91">
        <v>11683.5</v>
      </c>
      <c r="D91">
        <v>3544.4</v>
      </c>
      <c r="E91">
        <v>13115.5</v>
      </c>
      <c r="F91">
        <v>13093.8</v>
      </c>
      <c r="H91">
        <v>13788.6</v>
      </c>
      <c r="I91">
        <v>17530.599999999999</v>
      </c>
      <c r="J91">
        <v>13795.7</v>
      </c>
      <c r="L91">
        <f t="shared" si="2"/>
        <v>228.33</v>
      </c>
      <c r="M91">
        <v>0</v>
      </c>
      <c r="O91">
        <v>0</v>
      </c>
      <c r="P91" t="e">
        <f t="shared" si="3"/>
        <v>#DIV/0!</v>
      </c>
    </row>
    <row r="92" spans="1:16" x14ac:dyDescent="0.2">
      <c r="A92">
        <v>228.8</v>
      </c>
      <c r="B92">
        <v>3385.67</v>
      </c>
      <c r="C92">
        <v>11821.9</v>
      </c>
      <c r="D92">
        <v>3556.87</v>
      </c>
      <c r="E92">
        <v>13259.4</v>
      </c>
      <c r="F92">
        <v>13246.8</v>
      </c>
      <c r="H92">
        <v>13918.5</v>
      </c>
      <c r="I92">
        <v>17757.8</v>
      </c>
      <c r="J92">
        <v>13945.8</v>
      </c>
      <c r="L92">
        <f t="shared" si="2"/>
        <v>228.8</v>
      </c>
      <c r="M92">
        <v>0</v>
      </c>
      <c r="O92">
        <v>0</v>
      </c>
      <c r="P92" t="e">
        <f t="shared" si="3"/>
        <v>#DIV/0!</v>
      </c>
    </row>
    <row r="93" spans="1:16" x14ac:dyDescent="0.2">
      <c r="A93">
        <v>229.28</v>
      </c>
      <c r="B93">
        <v>3368.67</v>
      </c>
      <c r="C93">
        <v>11719.7</v>
      </c>
      <c r="D93">
        <v>3549.47</v>
      </c>
      <c r="E93">
        <v>13180.4</v>
      </c>
      <c r="F93">
        <v>13162.5</v>
      </c>
      <c r="H93">
        <v>13810.2</v>
      </c>
      <c r="I93">
        <v>17752.2</v>
      </c>
      <c r="J93">
        <v>13848.3</v>
      </c>
      <c r="L93">
        <f t="shared" si="2"/>
        <v>229.28</v>
      </c>
      <c r="M93">
        <v>0</v>
      </c>
      <c r="O93">
        <v>0</v>
      </c>
      <c r="P93" t="e">
        <f t="shared" si="3"/>
        <v>#DIV/0!</v>
      </c>
    </row>
    <row r="94" spans="1:16" x14ac:dyDescent="0.2">
      <c r="A94">
        <v>229.76</v>
      </c>
      <c r="B94">
        <v>3326.4</v>
      </c>
      <c r="C94">
        <v>11326.9</v>
      </c>
      <c r="D94">
        <v>3504.67</v>
      </c>
      <c r="E94">
        <v>12773.7</v>
      </c>
      <c r="F94">
        <v>12786.1</v>
      </c>
      <c r="H94">
        <v>13335</v>
      </c>
      <c r="I94">
        <v>17357.599999999999</v>
      </c>
      <c r="J94">
        <v>13350.2</v>
      </c>
      <c r="L94">
        <f t="shared" si="2"/>
        <v>229.76</v>
      </c>
      <c r="M94">
        <v>0</v>
      </c>
      <c r="O94">
        <v>0</v>
      </c>
      <c r="P94" t="e">
        <f t="shared" si="3"/>
        <v>#DIV/0!</v>
      </c>
    </row>
    <row r="95" spans="1:16" x14ac:dyDescent="0.2">
      <c r="A95">
        <v>230.23</v>
      </c>
      <c r="B95">
        <v>3341.73</v>
      </c>
      <c r="C95">
        <v>11460.7</v>
      </c>
      <c r="D95">
        <v>3519.93</v>
      </c>
      <c r="E95">
        <v>12874.8</v>
      </c>
      <c r="F95">
        <v>12847.4</v>
      </c>
      <c r="H95">
        <v>13483.4</v>
      </c>
      <c r="I95">
        <v>17602.599999999999</v>
      </c>
      <c r="J95">
        <v>13540.4</v>
      </c>
      <c r="L95">
        <f t="shared" si="2"/>
        <v>230.23</v>
      </c>
      <c r="M95">
        <v>0</v>
      </c>
      <c r="O95">
        <v>0</v>
      </c>
      <c r="P95" t="e">
        <f t="shared" si="3"/>
        <v>#DIV/0!</v>
      </c>
    </row>
    <row r="96" spans="1:16" x14ac:dyDescent="0.2">
      <c r="A96">
        <v>230.71</v>
      </c>
      <c r="B96">
        <v>3310.33</v>
      </c>
      <c r="C96">
        <v>11253.1</v>
      </c>
      <c r="D96">
        <v>3482.33</v>
      </c>
      <c r="E96">
        <v>12633.7</v>
      </c>
      <c r="F96">
        <v>12609.9</v>
      </c>
      <c r="H96">
        <v>13226.1</v>
      </c>
      <c r="I96">
        <v>17449.900000000001</v>
      </c>
      <c r="J96">
        <v>13228.1</v>
      </c>
      <c r="L96">
        <f t="shared" si="2"/>
        <v>230.71</v>
      </c>
      <c r="M96">
        <v>0</v>
      </c>
      <c r="O96">
        <v>0</v>
      </c>
      <c r="P96" t="e">
        <f t="shared" si="3"/>
        <v>#DIV/0!</v>
      </c>
    </row>
    <row r="97" spans="1:16" x14ac:dyDescent="0.2">
      <c r="A97">
        <v>231.18</v>
      </c>
      <c r="B97">
        <v>3381.87</v>
      </c>
      <c r="C97">
        <v>11817.7</v>
      </c>
      <c r="D97">
        <v>3547.73</v>
      </c>
      <c r="E97">
        <v>13245.1</v>
      </c>
      <c r="F97">
        <v>13266.4</v>
      </c>
      <c r="H97">
        <v>13949.2</v>
      </c>
      <c r="I97">
        <v>18240.099999999999</v>
      </c>
      <c r="J97">
        <v>13959.5</v>
      </c>
      <c r="L97">
        <f t="shared" si="2"/>
        <v>231.18</v>
      </c>
      <c r="M97">
        <v>0</v>
      </c>
      <c r="O97">
        <v>0</v>
      </c>
      <c r="P97" t="e">
        <f t="shared" si="3"/>
        <v>#DIV/0!</v>
      </c>
    </row>
    <row r="98" spans="1:16" x14ac:dyDescent="0.2">
      <c r="A98">
        <v>231.66</v>
      </c>
      <c r="B98">
        <v>3413.67</v>
      </c>
      <c r="C98">
        <v>11886.1</v>
      </c>
      <c r="D98">
        <v>3590.27</v>
      </c>
      <c r="E98">
        <v>13227.9</v>
      </c>
      <c r="F98">
        <v>13235.9</v>
      </c>
      <c r="H98">
        <v>13976.8</v>
      </c>
      <c r="I98">
        <v>18350.7</v>
      </c>
      <c r="J98">
        <v>13992.2</v>
      </c>
      <c r="L98">
        <f t="shared" si="2"/>
        <v>231.66</v>
      </c>
      <c r="M98">
        <v>0</v>
      </c>
      <c r="O98">
        <v>0</v>
      </c>
      <c r="P98" t="e">
        <f t="shared" si="3"/>
        <v>#DIV/0!</v>
      </c>
    </row>
    <row r="99" spans="1:16" x14ac:dyDescent="0.2">
      <c r="A99">
        <v>232.14</v>
      </c>
      <c r="B99">
        <v>3358.27</v>
      </c>
      <c r="C99">
        <v>11526.1</v>
      </c>
      <c r="D99">
        <v>3517.2</v>
      </c>
      <c r="E99">
        <v>12855.1</v>
      </c>
      <c r="F99">
        <v>12877.7</v>
      </c>
      <c r="H99">
        <v>13577.1</v>
      </c>
      <c r="I99">
        <v>18038.3</v>
      </c>
      <c r="J99">
        <v>13601.4</v>
      </c>
      <c r="L99">
        <f t="shared" si="2"/>
        <v>232.14</v>
      </c>
      <c r="M99">
        <v>0</v>
      </c>
      <c r="O99">
        <v>0</v>
      </c>
      <c r="P99" t="e">
        <f t="shared" si="3"/>
        <v>#DIV/0!</v>
      </c>
    </row>
    <row r="100" spans="1:16" x14ac:dyDescent="0.2">
      <c r="A100">
        <v>232.61</v>
      </c>
      <c r="B100">
        <v>3363.07</v>
      </c>
      <c r="C100">
        <v>11598.9</v>
      </c>
      <c r="D100">
        <v>3517.33</v>
      </c>
      <c r="E100">
        <v>12946.3</v>
      </c>
      <c r="F100">
        <v>12959.3</v>
      </c>
      <c r="H100">
        <v>13649.2</v>
      </c>
      <c r="I100">
        <v>18230.599999999999</v>
      </c>
      <c r="J100">
        <v>13665.8</v>
      </c>
      <c r="L100">
        <f t="shared" si="2"/>
        <v>232.61</v>
      </c>
      <c r="M100">
        <v>0</v>
      </c>
      <c r="O100">
        <v>0</v>
      </c>
      <c r="P100" t="e">
        <f t="shared" si="3"/>
        <v>#DIV/0!</v>
      </c>
    </row>
    <row r="101" spans="1:16" x14ac:dyDescent="0.2">
      <c r="A101">
        <v>233.09</v>
      </c>
      <c r="B101">
        <v>3286.2</v>
      </c>
      <c r="C101">
        <v>11022.5</v>
      </c>
      <c r="D101">
        <v>3445.33</v>
      </c>
      <c r="E101">
        <v>12442.5</v>
      </c>
      <c r="F101">
        <v>12439.3</v>
      </c>
      <c r="H101">
        <v>13014</v>
      </c>
      <c r="I101">
        <v>17650.7</v>
      </c>
      <c r="J101">
        <v>13045.5</v>
      </c>
      <c r="L101">
        <f t="shared" si="2"/>
        <v>233.09</v>
      </c>
      <c r="M101">
        <v>0</v>
      </c>
      <c r="O101">
        <v>0</v>
      </c>
      <c r="P101" t="e">
        <f t="shared" si="3"/>
        <v>#DIV/0!</v>
      </c>
    </row>
    <row r="102" spans="1:16" x14ac:dyDescent="0.2">
      <c r="A102">
        <v>233.57</v>
      </c>
      <c r="B102">
        <v>3341.27</v>
      </c>
      <c r="C102">
        <v>11565.6</v>
      </c>
      <c r="D102">
        <v>3521.53</v>
      </c>
      <c r="E102">
        <v>12898.3</v>
      </c>
      <c r="F102">
        <v>12908.1</v>
      </c>
      <c r="H102">
        <v>13594.3</v>
      </c>
      <c r="I102">
        <v>18303.7</v>
      </c>
      <c r="J102">
        <v>13643.4</v>
      </c>
      <c r="L102">
        <f t="shared" si="2"/>
        <v>233.57</v>
      </c>
      <c r="M102">
        <v>0</v>
      </c>
      <c r="O102">
        <v>0</v>
      </c>
      <c r="P102" t="e">
        <f t="shared" si="3"/>
        <v>#DIV/0!</v>
      </c>
    </row>
    <row r="103" spans="1:16" x14ac:dyDescent="0.2">
      <c r="A103">
        <v>234.04</v>
      </c>
      <c r="B103">
        <v>3362.67</v>
      </c>
      <c r="C103">
        <v>11676.7</v>
      </c>
      <c r="D103">
        <v>3539.33</v>
      </c>
      <c r="E103">
        <v>13006.5</v>
      </c>
      <c r="F103">
        <v>13063.7</v>
      </c>
      <c r="H103">
        <v>13706.7</v>
      </c>
      <c r="I103">
        <v>18491.900000000001</v>
      </c>
      <c r="J103">
        <v>13768.9</v>
      </c>
      <c r="L103">
        <f t="shared" si="2"/>
        <v>234.04</v>
      </c>
      <c r="M103">
        <v>0</v>
      </c>
      <c r="O103">
        <v>0</v>
      </c>
      <c r="P103" t="e">
        <f t="shared" si="3"/>
        <v>#DIV/0!</v>
      </c>
    </row>
    <row r="104" spans="1:16" x14ac:dyDescent="0.2">
      <c r="A104">
        <v>234.52</v>
      </c>
      <c r="B104">
        <v>3576.93</v>
      </c>
      <c r="C104">
        <v>13388.4</v>
      </c>
      <c r="D104">
        <v>3750.53</v>
      </c>
      <c r="E104">
        <v>14816.8</v>
      </c>
      <c r="F104">
        <v>14802.2</v>
      </c>
      <c r="H104">
        <v>15830.7</v>
      </c>
      <c r="I104">
        <v>20629.599999999999</v>
      </c>
      <c r="J104">
        <v>15814.8</v>
      </c>
      <c r="L104">
        <f t="shared" si="2"/>
        <v>234.52</v>
      </c>
      <c r="M104">
        <v>0</v>
      </c>
      <c r="O104">
        <v>0</v>
      </c>
      <c r="P104" t="e">
        <f t="shared" si="3"/>
        <v>#DIV/0!</v>
      </c>
    </row>
    <row r="105" spans="1:16" x14ac:dyDescent="0.2">
      <c r="A105">
        <v>234.99</v>
      </c>
      <c r="B105">
        <v>3357.4</v>
      </c>
      <c r="C105">
        <v>11642.4</v>
      </c>
      <c r="D105">
        <v>3529.4</v>
      </c>
      <c r="E105">
        <v>13038.3</v>
      </c>
      <c r="F105">
        <v>13059.5</v>
      </c>
      <c r="H105">
        <v>13721</v>
      </c>
      <c r="I105">
        <v>18707.2</v>
      </c>
      <c r="J105">
        <v>13696.9</v>
      </c>
      <c r="L105">
        <f t="shared" si="2"/>
        <v>234.99</v>
      </c>
      <c r="M105">
        <v>0</v>
      </c>
      <c r="O105">
        <v>0</v>
      </c>
      <c r="P105" t="e">
        <f t="shared" si="3"/>
        <v>#DIV/0!</v>
      </c>
    </row>
    <row r="106" spans="1:16" x14ac:dyDescent="0.2">
      <c r="A106">
        <v>235.47</v>
      </c>
      <c r="B106">
        <v>3301.27</v>
      </c>
      <c r="C106">
        <v>11131.7</v>
      </c>
      <c r="D106">
        <v>3471.6</v>
      </c>
      <c r="E106">
        <v>12591.3</v>
      </c>
      <c r="F106">
        <v>12580.3</v>
      </c>
      <c r="H106">
        <v>13099.5</v>
      </c>
      <c r="I106">
        <v>18184.7</v>
      </c>
      <c r="J106">
        <v>13148.8</v>
      </c>
      <c r="L106">
        <f t="shared" si="2"/>
        <v>235.47</v>
      </c>
      <c r="M106">
        <v>0</v>
      </c>
      <c r="O106">
        <v>0</v>
      </c>
      <c r="P106" t="e">
        <f t="shared" si="3"/>
        <v>#DIV/0!</v>
      </c>
    </row>
    <row r="107" spans="1:16" x14ac:dyDescent="0.2">
      <c r="A107">
        <v>235.95</v>
      </c>
      <c r="B107">
        <v>3303.13</v>
      </c>
      <c r="C107">
        <v>11067.2</v>
      </c>
      <c r="D107">
        <v>3477.33</v>
      </c>
      <c r="E107">
        <v>12494.6</v>
      </c>
      <c r="F107">
        <v>12467.3</v>
      </c>
      <c r="H107">
        <v>12952.4</v>
      </c>
      <c r="I107">
        <v>18133.599999999999</v>
      </c>
      <c r="J107">
        <v>13061.2</v>
      </c>
      <c r="L107">
        <f t="shared" si="2"/>
        <v>235.95</v>
      </c>
      <c r="M107">
        <v>0</v>
      </c>
      <c r="O107">
        <v>0</v>
      </c>
      <c r="P107" t="e">
        <f t="shared" si="3"/>
        <v>#DIV/0!</v>
      </c>
    </row>
    <row r="108" spans="1:16" x14ac:dyDescent="0.2">
      <c r="A108">
        <v>236.42</v>
      </c>
      <c r="B108">
        <v>3269.47</v>
      </c>
      <c r="C108">
        <v>10841</v>
      </c>
      <c r="D108">
        <v>3438.47</v>
      </c>
      <c r="E108">
        <v>12296.5</v>
      </c>
      <c r="F108">
        <v>12268.8</v>
      </c>
      <c r="H108">
        <v>12730.9</v>
      </c>
      <c r="I108">
        <v>17937.2</v>
      </c>
      <c r="J108">
        <v>12748.2</v>
      </c>
      <c r="L108">
        <f t="shared" si="2"/>
        <v>236.42</v>
      </c>
      <c r="M108">
        <v>0</v>
      </c>
      <c r="O108">
        <v>0</v>
      </c>
      <c r="P108" t="e">
        <f t="shared" si="3"/>
        <v>#DIV/0!</v>
      </c>
    </row>
    <row r="109" spans="1:16" x14ac:dyDescent="0.2">
      <c r="A109">
        <v>236.9</v>
      </c>
      <c r="B109">
        <v>3408.33</v>
      </c>
      <c r="C109">
        <v>12004.2</v>
      </c>
      <c r="D109">
        <v>3576.13</v>
      </c>
      <c r="E109">
        <v>13418.9</v>
      </c>
      <c r="F109">
        <v>13398.1</v>
      </c>
      <c r="H109">
        <v>14079.8</v>
      </c>
      <c r="I109">
        <v>19374.8</v>
      </c>
      <c r="J109">
        <v>14126.7</v>
      </c>
      <c r="L109">
        <f t="shared" si="2"/>
        <v>236.9</v>
      </c>
      <c r="M109">
        <v>0</v>
      </c>
      <c r="O109">
        <v>0</v>
      </c>
      <c r="P109" t="e">
        <f t="shared" si="3"/>
        <v>#DIV/0!</v>
      </c>
    </row>
    <row r="110" spans="1:16" x14ac:dyDescent="0.2">
      <c r="A110">
        <v>237.37</v>
      </c>
      <c r="B110">
        <v>3485.47</v>
      </c>
      <c r="C110">
        <v>12697.6</v>
      </c>
      <c r="D110">
        <v>3659.33</v>
      </c>
      <c r="E110">
        <v>14092.8</v>
      </c>
      <c r="F110">
        <v>14134.3</v>
      </c>
      <c r="H110">
        <v>14990.6</v>
      </c>
      <c r="I110">
        <v>20245.2</v>
      </c>
      <c r="J110">
        <v>14995.9</v>
      </c>
      <c r="L110">
        <f t="shared" si="2"/>
        <v>237.37</v>
      </c>
      <c r="M110">
        <v>0</v>
      </c>
      <c r="O110">
        <v>0</v>
      </c>
      <c r="P110" t="e">
        <f t="shared" si="3"/>
        <v>#DIV/0!</v>
      </c>
    </row>
    <row r="111" spans="1:16" x14ac:dyDescent="0.2">
      <c r="A111">
        <v>237.85</v>
      </c>
      <c r="B111">
        <v>3305</v>
      </c>
      <c r="C111">
        <v>11247.2</v>
      </c>
      <c r="D111">
        <v>3480.8</v>
      </c>
      <c r="E111">
        <v>12673.5</v>
      </c>
      <c r="F111">
        <v>12606.4</v>
      </c>
      <c r="H111">
        <v>13202.2</v>
      </c>
      <c r="I111">
        <v>18645.5</v>
      </c>
      <c r="J111">
        <v>13260.7</v>
      </c>
      <c r="L111">
        <f t="shared" si="2"/>
        <v>237.85</v>
      </c>
      <c r="M111">
        <v>0</v>
      </c>
      <c r="O111">
        <v>0</v>
      </c>
      <c r="P111" t="e">
        <f t="shared" si="3"/>
        <v>#DIV/0!</v>
      </c>
    </row>
    <row r="112" spans="1:16" x14ac:dyDescent="0.2">
      <c r="A112">
        <v>238.33</v>
      </c>
      <c r="B112">
        <v>3351.47</v>
      </c>
      <c r="C112">
        <v>11575</v>
      </c>
      <c r="D112">
        <v>3516.47</v>
      </c>
      <c r="E112">
        <v>12970.8</v>
      </c>
      <c r="F112">
        <v>12985.7</v>
      </c>
      <c r="H112">
        <v>13643.4</v>
      </c>
      <c r="I112">
        <v>19098.8</v>
      </c>
      <c r="J112">
        <v>13632.4</v>
      </c>
      <c r="L112">
        <f t="shared" si="2"/>
        <v>238.33</v>
      </c>
      <c r="M112">
        <v>0</v>
      </c>
      <c r="O112">
        <v>0</v>
      </c>
      <c r="P112" t="e">
        <f t="shared" si="3"/>
        <v>#DIV/0!</v>
      </c>
    </row>
    <row r="113" spans="1:16" x14ac:dyDescent="0.2">
      <c r="A113">
        <v>238.8</v>
      </c>
      <c r="B113">
        <v>3354.87</v>
      </c>
      <c r="C113">
        <v>11564</v>
      </c>
      <c r="D113">
        <v>3514.53</v>
      </c>
      <c r="E113">
        <v>13011.5</v>
      </c>
      <c r="F113">
        <v>12954.6</v>
      </c>
      <c r="H113">
        <v>13606.3</v>
      </c>
      <c r="I113">
        <v>19186.3</v>
      </c>
      <c r="J113">
        <v>13654.7</v>
      </c>
      <c r="L113">
        <f t="shared" si="2"/>
        <v>238.8</v>
      </c>
      <c r="M113">
        <v>0</v>
      </c>
      <c r="O113">
        <v>0</v>
      </c>
      <c r="P113" t="e">
        <f t="shared" si="3"/>
        <v>#DIV/0!</v>
      </c>
    </row>
    <row r="114" spans="1:16" x14ac:dyDescent="0.2">
      <c r="A114">
        <v>239.28</v>
      </c>
      <c r="B114">
        <v>3356.53</v>
      </c>
      <c r="C114">
        <v>11596.9</v>
      </c>
      <c r="D114">
        <v>3521.53</v>
      </c>
      <c r="E114">
        <v>12993</v>
      </c>
      <c r="F114">
        <v>13006.2</v>
      </c>
      <c r="H114">
        <v>13668.4</v>
      </c>
      <c r="I114">
        <v>19287.3</v>
      </c>
      <c r="J114">
        <v>13720.8</v>
      </c>
      <c r="L114">
        <f t="shared" si="2"/>
        <v>239.28</v>
      </c>
      <c r="M114">
        <v>0</v>
      </c>
      <c r="O114">
        <v>0</v>
      </c>
      <c r="P114" t="e">
        <f t="shared" si="3"/>
        <v>#DIV/0!</v>
      </c>
    </row>
    <row r="115" spans="1:16" x14ac:dyDescent="0.2">
      <c r="A115">
        <v>239.75</v>
      </c>
      <c r="B115">
        <v>3343.33</v>
      </c>
      <c r="C115">
        <v>11450.8</v>
      </c>
      <c r="D115">
        <v>3508.2</v>
      </c>
      <c r="E115">
        <v>12843.7</v>
      </c>
      <c r="F115">
        <v>12817.5</v>
      </c>
      <c r="H115">
        <v>13479.5</v>
      </c>
      <c r="I115">
        <v>19187.400000000001</v>
      </c>
      <c r="J115">
        <v>13510.1</v>
      </c>
      <c r="L115">
        <f t="shared" si="2"/>
        <v>239.75</v>
      </c>
      <c r="M115">
        <v>0</v>
      </c>
      <c r="O115">
        <v>0</v>
      </c>
      <c r="P115" t="e">
        <f t="shared" si="3"/>
        <v>#DIV/0!</v>
      </c>
    </row>
    <row r="116" spans="1:16" x14ac:dyDescent="0.2">
      <c r="A116">
        <v>240.23</v>
      </c>
      <c r="B116">
        <v>3273</v>
      </c>
      <c r="C116">
        <v>10892.6</v>
      </c>
      <c r="D116">
        <v>3446</v>
      </c>
      <c r="E116">
        <v>12243</v>
      </c>
      <c r="F116">
        <v>12276.7</v>
      </c>
      <c r="H116">
        <v>12807</v>
      </c>
      <c r="I116">
        <v>18545.7</v>
      </c>
      <c r="J116">
        <v>12794.1</v>
      </c>
      <c r="L116">
        <f t="shared" si="2"/>
        <v>240.23</v>
      </c>
      <c r="M116">
        <v>0</v>
      </c>
      <c r="O116">
        <v>0</v>
      </c>
      <c r="P116" t="e">
        <f t="shared" si="3"/>
        <v>#DIV/0!</v>
      </c>
    </row>
    <row r="117" spans="1:16" x14ac:dyDescent="0.2">
      <c r="A117">
        <v>240.7</v>
      </c>
      <c r="B117">
        <v>3385.27</v>
      </c>
      <c r="C117">
        <v>11807.5</v>
      </c>
      <c r="D117">
        <v>3553.33</v>
      </c>
      <c r="E117">
        <v>13189.6</v>
      </c>
      <c r="F117">
        <v>13198.4</v>
      </c>
      <c r="H117">
        <v>13919</v>
      </c>
      <c r="I117">
        <v>19671.599999999999</v>
      </c>
      <c r="J117">
        <v>13902.5</v>
      </c>
      <c r="L117">
        <f t="shared" si="2"/>
        <v>240.7</v>
      </c>
      <c r="M117">
        <v>0</v>
      </c>
      <c r="O117">
        <v>0</v>
      </c>
      <c r="P117" t="e">
        <f t="shared" si="3"/>
        <v>#DIV/0!</v>
      </c>
    </row>
    <row r="118" spans="1:16" x14ac:dyDescent="0.2">
      <c r="A118">
        <v>241.18</v>
      </c>
      <c r="B118">
        <v>3431.73</v>
      </c>
      <c r="C118">
        <v>12202.6</v>
      </c>
      <c r="D118">
        <v>3589.33</v>
      </c>
      <c r="E118">
        <v>13597.7</v>
      </c>
      <c r="F118">
        <v>13625.8</v>
      </c>
      <c r="H118">
        <v>14377.3</v>
      </c>
      <c r="I118">
        <v>20187.099999999999</v>
      </c>
      <c r="J118">
        <v>14396</v>
      </c>
      <c r="L118">
        <f t="shared" si="2"/>
        <v>241.18</v>
      </c>
      <c r="M118">
        <v>0</v>
      </c>
      <c r="O118">
        <v>0</v>
      </c>
      <c r="P118" t="e">
        <f t="shared" si="3"/>
        <v>#DIV/0!</v>
      </c>
    </row>
    <row r="119" spans="1:16" x14ac:dyDescent="0.2">
      <c r="A119">
        <v>241.66</v>
      </c>
      <c r="B119">
        <v>3359.8</v>
      </c>
      <c r="C119">
        <v>11607.7</v>
      </c>
      <c r="D119">
        <v>3533.27</v>
      </c>
      <c r="E119">
        <v>13017.5</v>
      </c>
      <c r="F119">
        <v>13042.8</v>
      </c>
      <c r="H119">
        <v>13644</v>
      </c>
      <c r="I119">
        <v>19537.099999999999</v>
      </c>
      <c r="J119">
        <v>13644.8</v>
      </c>
      <c r="L119">
        <f t="shared" si="2"/>
        <v>241.66</v>
      </c>
      <c r="M119">
        <v>0</v>
      </c>
      <c r="O119">
        <v>0</v>
      </c>
      <c r="P119" t="e">
        <f t="shared" si="3"/>
        <v>#DIV/0!</v>
      </c>
    </row>
    <row r="120" spans="1:16" x14ac:dyDescent="0.2">
      <c r="A120">
        <v>242.13</v>
      </c>
      <c r="B120">
        <v>3315.67</v>
      </c>
      <c r="C120">
        <v>11359.4</v>
      </c>
      <c r="D120">
        <v>3502.87</v>
      </c>
      <c r="E120">
        <v>12812.4</v>
      </c>
      <c r="F120">
        <v>12788.8</v>
      </c>
      <c r="H120">
        <v>13373</v>
      </c>
      <c r="I120">
        <v>19332</v>
      </c>
      <c r="J120">
        <v>13385.5</v>
      </c>
      <c r="L120">
        <f t="shared" si="2"/>
        <v>242.13</v>
      </c>
      <c r="M120">
        <v>0</v>
      </c>
      <c r="O120">
        <v>0</v>
      </c>
      <c r="P120" t="e">
        <f t="shared" si="3"/>
        <v>#DIV/0!</v>
      </c>
    </row>
    <row r="121" spans="1:16" x14ac:dyDescent="0.2">
      <c r="A121">
        <v>242.61</v>
      </c>
      <c r="B121">
        <v>3392.2</v>
      </c>
      <c r="C121">
        <v>11929.4</v>
      </c>
      <c r="D121">
        <v>3570.8</v>
      </c>
      <c r="E121">
        <v>13431.7</v>
      </c>
      <c r="F121">
        <v>13388.9</v>
      </c>
      <c r="H121">
        <v>14073.2</v>
      </c>
      <c r="I121">
        <v>20063.8</v>
      </c>
      <c r="J121">
        <v>14104.8</v>
      </c>
      <c r="L121">
        <f t="shared" si="2"/>
        <v>242.61</v>
      </c>
      <c r="M121">
        <v>0</v>
      </c>
      <c r="O121">
        <v>0</v>
      </c>
      <c r="P121" t="e">
        <f t="shared" si="3"/>
        <v>#DIV/0!</v>
      </c>
    </row>
    <row r="122" spans="1:16" x14ac:dyDescent="0.2">
      <c r="A122">
        <v>243.08</v>
      </c>
      <c r="B122">
        <v>3427.8</v>
      </c>
      <c r="C122">
        <v>12138.5</v>
      </c>
      <c r="D122">
        <v>3590.6</v>
      </c>
      <c r="E122">
        <v>13570.4</v>
      </c>
      <c r="F122">
        <v>13535.1</v>
      </c>
      <c r="H122">
        <v>14263.4</v>
      </c>
      <c r="I122">
        <v>20253.400000000001</v>
      </c>
      <c r="J122">
        <v>14303.2</v>
      </c>
      <c r="L122">
        <f t="shared" si="2"/>
        <v>243.08</v>
      </c>
      <c r="M122">
        <v>0</v>
      </c>
      <c r="O122">
        <v>0</v>
      </c>
      <c r="P122" t="e">
        <f t="shared" si="3"/>
        <v>#DIV/0!</v>
      </c>
    </row>
    <row r="123" spans="1:16" x14ac:dyDescent="0.2">
      <c r="A123">
        <v>243.56</v>
      </c>
      <c r="B123">
        <v>3275.53</v>
      </c>
      <c r="C123">
        <v>10951.4</v>
      </c>
      <c r="D123">
        <v>3449.53</v>
      </c>
      <c r="E123">
        <v>12410.4</v>
      </c>
      <c r="F123">
        <v>12382.2</v>
      </c>
      <c r="H123">
        <v>12878.1</v>
      </c>
      <c r="I123">
        <v>18921.099999999999</v>
      </c>
      <c r="J123">
        <v>12888.5</v>
      </c>
      <c r="L123">
        <f t="shared" si="2"/>
        <v>243.56</v>
      </c>
      <c r="M123">
        <v>0</v>
      </c>
      <c r="O123">
        <v>0</v>
      </c>
      <c r="P123" t="e">
        <f t="shared" si="3"/>
        <v>#DIV/0!</v>
      </c>
    </row>
    <row r="124" spans="1:16" x14ac:dyDescent="0.2">
      <c r="A124">
        <v>244.03</v>
      </c>
      <c r="B124">
        <v>3295.4</v>
      </c>
      <c r="C124">
        <v>11098.9</v>
      </c>
      <c r="D124">
        <v>3453.8</v>
      </c>
      <c r="E124">
        <v>12500.6</v>
      </c>
      <c r="F124">
        <v>12530.3</v>
      </c>
      <c r="H124">
        <v>13061.7</v>
      </c>
      <c r="I124">
        <v>19118.8</v>
      </c>
      <c r="J124">
        <v>13098</v>
      </c>
      <c r="L124">
        <f t="shared" si="2"/>
        <v>244.03</v>
      </c>
      <c r="M124">
        <v>0</v>
      </c>
      <c r="O124">
        <v>0</v>
      </c>
      <c r="P124" t="e">
        <f t="shared" si="3"/>
        <v>#DIV/0!</v>
      </c>
    </row>
    <row r="125" spans="1:16" x14ac:dyDescent="0.2">
      <c r="A125">
        <v>244.51</v>
      </c>
      <c r="B125">
        <v>3390.6</v>
      </c>
      <c r="C125">
        <v>11930.9</v>
      </c>
      <c r="D125">
        <v>3564</v>
      </c>
      <c r="E125">
        <v>13329.5</v>
      </c>
      <c r="F125">
        <v>13285.2</v>
      </c>
      <c r="H125">
        <v>13997.4</v>
      </c>
      <c r="I125">
        <v>20145.400000000001</v>
      </c>
      <c r="J125">
        <v>14074.4</v>
      </c>
      <c r="L125">
        <f t="shared" si="2"/>
        <v>244.51</v>
      </c>
      <c r="M125">
        <v>0</v>
      </c>
      <c r="O125">
        <v>0</v>
      </c>
      <c r="P125" t="e">
        <f t="shared" si="3"/>
        <v>#DIV/0!</v>
      </c>
    </row>
    <row r="126" spans="1:16" x14ac:dyDescent="0.2">
      <c r="A126">
        <v>244.99</v>
      </c>
      <c r="B126">
        <v>3451.93</v>
      </c>
      <c r="C126">
        <v>12270.7</v>
      </c>
      <c r="D126">
        <v>3611.13</v>
      </c>
      <c r="E126">
        <v>13664.9</v>
      </c>
      <c r="F126">
        <v>13612.2</v>
      </c>
      <c r="H126">
        <v>14430.6</v>
      </c>
      <c r="I126">
        <v>20582.599999999999</v>
      </c>
      <c r="J126">
        <v>14451</v>
      </c>
      <c r="L126">
        <f t="shared" si="2"/>
        <v>244.99</v>
      </c>
      <c r="M126">
        <v>0</v>
      </c>
      <c r="O126">
        <v>0</v>
      </c>
      <c r="P126" t="e">
        <f t="shared" si="3"/>
        <v>#DIV/0!</v>
      </c>
    </row>
    <row r="127" spans="1:16" x14ac:dyDescent="0.2">
      <c r="A127">
        <v>245.46</v>
      </c>
      <c r="B127">
        <v>3331.53</v>
      </c>
      <c r="C127">
        <v>11354.9</v>
      </c>
      <c r="D127">
        <v>3495.33</v>
      </c>
      <c r="E127">
        <v>12780.9</v>
      </c>
      <c r="F127">
        <v>12762.6</v>
      </c>
      <c r="H127">
        <v>13343</v>
      </c>
      <c r="I127">
        <v>19581.8</v>
      </c>
      <c r="J127">
        <v>13378.4</v>
      </c>
      <c r="L127">
        <f t="shared" si="2"/>
        <v>245.46</v>
      </c>
      <c r="M127">
        <v>0</v>
      </c>
      <c r="O127">
        <v>0</v>
      </c>
      <c r="P127" t="e">
        <f t="shared" si="3"/>
        <v>#DIV/0!</v>
      </c>
    </row>
    <row r="128" spans="1:16" x14ac:dyDescent="0.2">
      <c r="A128">
        <v>245.94</v>
      </c>
      <c r="B128">
        <v>3420.6</v>
      </c>
      <c r="C128">
        <v>12213.9</v>
      </c>
      <c r="D128">
        <v>3603.33</v>
      </c>
      <c r="E128">
        <v>13629.7</v>
      </c>
      <c r="F128">
        <v>13625.8</v>
      </c>
      <c r="H128">
        <v>14339.5</v>
      </c>
      <c r="I128">
        <v>20604.099999999999</v>
      </c>
      <c r="J128">
        <v>14396</v>
      </c>
      <c r="L128">
        <f t="shared" si="2"/>
        <v>245.94</v>
      </c>
      <c r="M128">
        <v>0</v>
      </c>
      <c r="O128">
        <v>0</v>
      </c>
      <c r="P128" t="e">
        <f t="shared" si="3"/>
        <v>#DIV/0!</v>
      </c>
    </row>
    <row r="129" spans="1:16" x14ac:dyDescent="0.2">
      <c r="A129">
        <v>246.41</v>
      </c>
      <c r="B129">
        <v>3418</v>
      </c>
      <c r="C129">
        <v>12132.4</v>
      </c>
      <c r="D129">
        <v>3589.27</v>
      </c>
      <c r="E129">
        <v>13596.9</v>
      </c>
      <c r="F129">
        <v>13575.1</v>
      </c>
      <c r="H129">
        <v>14310</v>
      </c>
      <c r="I129">
        <v>20569.5</v>
      </c>
      <c r="J129">
        <v>14327.9</v>
      </c>
      <c r="L129">
        <f t="shared" si="2"/>
        <v>246.41</v>
      </c>
      <c r="M129">
        <v>0</v>
      </c>
      <c r="O129">
        <v>0</v>
      </c>
      <c r="P129" t="e">
        <f t="shared" si="3"/>
        <v>#DIV/0!</v>
      </c>
    </row>
    <row r="130" spans="1:16" x14ac:dyDescent="0.2">
      <c r="A130">
        <v>246.89</v>
      </c>
      <c r="B130">
        <v>3299.27</v>
      </c>
      <c r="C130">
        <v>11198.2</v>
      </c>
      <c r="D130">
        <v>3471.2</v>
      </c>
      <c r="E130">
        <v>12673.1</v>
      </c>
      <c r="F130">
        <v>12640.9</v>
      </c>
      <c r="H130">
        <v>13182.1</v>
      </c>
      <c r="I130">
        <v>19454.2</v>
      </c>
      <c r="J130">
        <v>13188.7</v>
      </c>
      <c r="L130">
        <f t="shared" si="2"/>
        <v>246.89</v>
      </c>
      <c r="M130">
        <v>0</v>
      </c>
      <c r="O130">
        <v>0</v>
      </c>
      <c r="P130" t="e">
        <f t="shared" si="3"/>
        <v>#DIV/0!</v>
      </c>
    </row>
    <row r="131" spans="1:16" x14ac:dyDescent="0.2">
      <c r="A131">
        <v>247.36</v>
      </c>
      <c r="B131">
        <v>3347.33</v>
      </c>
      <c r="C131">
        <v>11541.3</v>
      </c>
      <c r="D131">
        <v>3520.6</v>
      </c>
      <c r="E131">
        <v>12994.4</v>
      </c>
      <c r="F131">
        <v>12970.5</v>
      </c>
      <c r="H131">
        <v>13579.3</v>
      </c>
      <c r="I131">
        <v>19944.099999999999</v>
      </c>
      <c r="J131">
        <v>13655.8</v>
      </c>
      <c r="L131">
        <f t="shared" si="2"/>
        <v>247.36</v>
      </c>
      <c r="M131">
        <v>0</v>
      </c>
      <c r="O131">
        <v>0</v>
      </c>
      <c r="P131" t="e">
        <f t="shared" si="3"/>
        <v>#DIV/0!</v>
      </c>
    </row>
    <row r="132" spans="1:16" x14ac:dyDescent="0.2">
      <c r="A132">
        <v>247.84</v>
      </c>
      <c r="B132">
        <v>3338.53</v>
      </c>
      <c r="C132">
        <v>11560.9</v>
      </c>
      <c r="D132">
        <v>3523.6</v>
      </c>
      <c r="E132">
        <v>12998.8</v>
      </c>
      <c r="F132">
        <v>12974.5</v>
      </c>
      <c r="H132">
        <v>13573.3</v>
      </c>
      <c r="I132">
        <v>19908.400000000001</v>
      </c>
      <c r="J132">
        <v>13606.8</v>
      </c>
      <c r="L132">
        <f t="shared" si="2"/>
        <v>247.84</v>
      </c>
      <c r="M132">
        <v>0</v>
      </c>
      <c r="O132">
        <v>0</v>
      </c>
      <c r="P132" t="e">
        <f t="shared" si="3"/>
        <v>#DIV/0!</v>
      </c>
    </row>
    <row r="133" spans="1:16" x14ac:dyDescent="0.2">
      <c r="A133">
        <v>248.31</v>
      </c>
      <c r="B133">
        <v>3354.53</v>
      </c>
      <c r="C133">
        <v>11635.8</v>
      </c>
      <c r="D133">
        <v>3541.13</v>
      </c>
      <c r="E133">
        <v>13100.9</v>
      </c>
      <c r="F133">
        <v>13068.1</v>
      </c>
      <c r="H133">
        <v>13689.2</v>
      </c>
      <c r="I133">
        <v>20042.400000000001</v>
      </c>
      <c r="J133">
        <v>13719.4</v>
      </c>
      <c r="L133">
        <f t="shared" si="2"/>
        <v>248.31</v>
      </c>
      <c r="M133">
        <v>0</v>
      </c>
      <c r="O133">
        <v>0</v>
      </c>
      <c r="P133" t="e">
        <f t="shared" si="3"/>
        <v>#DIV/0!</v>
      </c>
    </row>
    <row r="134" spans="1:16" x14ac:dyDescent="0.2">
      <c r="A134">
        <v>248.79</v>
      </c>
      <c r="B134">
        <v>3374</v>
      </c>
      <c r="C134">
        <v>11772.4</v>
      </c>
      <c r="D134">
        <v>3551.33</v>
      </c>
      <c r="E134">
        <v>13221.2</v>
      </c>
      <c r="F134">
        <v>13168</v>
      </c>
      <c r="H134">
        <v>13888.9</v>
      </c>
      <c r="I134">
        <v>20239.8</v>
      </c>
      <c r="J134">
        <v>13886.4</v>
      </c>
      <c r="L134">
        <f t="shared" si="2"/>
        <v>248.79</v>
      </c>
      <c r="M134">
        <v>0</v>
      </c>
      <c r="O134">
        <v>0</v>
      </c>
      <c r="P134" t="e">
        <f t="shared" si="3"/>
        <v>#DIV/0!</v>
      </c>
    </row>
    <row r="135" spans="1:16" x14ac:dyDescent="0.2">
      <c r="A135">
        <v>249.26</v>
      </c>
      <c r="B135">
        <v>3240.27</v>
      </c>
      <c r="C135">
        <v>10739.3</v>
      </c>
      <c r="D135">
        <v>3413.8</v>
      </c>
      <c r="E135">
        <v>12179.7</v>
      </c>
      <c r="F135">
        <v>12185</v>
      </c>
      <c r="H135">
        <v>12608.8</v>
      </c>
      <c r="I135">
        <v>19028.099999999999</v>
      </c>
      <c r="J135">
        <v>12649.8</v>
      </c>
      <c r="L135">
        <f t="shared" si="2"/>
        <v>249.26</v>
      </c>
      <c r="M135">
        <v>0</v>
      </c>
      <c r="O135">
        <v>0</v>
      </c>
      <c r="P135" t="e">
        <f t="shared" si="3"/>
        <v>#DIV/0!</v>
      </c>
    </row>
    <row r="136" spans="1:16" x14ac:dyDescent="0.2">
      <c r="A136">
        <v>249.74</v>
      </c>
      <c r="B136">
        <v>3355.67</v>
      </c>
      <c r="C136">
        <v>11608.6</v>
      </c>
      <c r="D136">
        <v>3540.73</v>
      </c>
      <c r="E136">
        <v>13093.4</v>
      </c>
      <c r="F136">
        <v>13035.8</v>
      </c>
      <c r="H136">
        <v>13664.9</v>
      </c>
      <c r="I136">
        <v>20041.900000000001</v>
      </c>
      <c r="J136">
        <v>13692.1</v>
      </c>
      <c r="L136">
        <f t="shared" ref="L136:L199" si="4">A136</f>
        <v>249.74</v>
      </c>
      <c r="M136">
        <v>0</v>
      </c>
      <c r="O136">
        <v>0</v>
      </c>
      <c r="P136" t="e">
        <f t="shared" ref="P136:P199" si="5">(M136-O136)/O136%</f>
        <v>#DIV/0!</v>
      </c>
    </row>
    <row r="137" spans="1:16" x14ac:dyDescent="0.2">
      <c r="A137">
        <v>250.22</v>
      </c>
      <c r="B137">
        <v>3385.47</v>
      </c>
      <c r="C137">
        <v>11943.9</v>
      </c>
      <c r="D137">
        <v>3579.27</v>
      </c>
      <c r="E137">
        <v>13380.5</v>
      </c>
      <c r="F137">
        <v>13377.2</v>
      </c>
      <c r="H137">
        <v>14043.8</v>
      </c>
      <c r="I137">
        <v>20455</v>
      </c>
      <c r="J137">
        <v>14071.6</v>
      </c>
      <c r="L137">
        <f t="shared" si="4"/>
        <v>250.22</v>
      </c>
      <c r="M137">
        <f>data!AQ137</f>
        <v>5.2217798819144541E-9</v>
      </c>
      <c r="O137">
        <v>5.4246954178556475E-9</v>
      </c>
      <c r="P137">
        <f t="shared" si="5"/>
        <v>-3.7405885549497788</v>
      </c>
    </row>
    <row r="138" spans="1:16" x14ac:dyDescent="0.2">
      <c r="A138">
        <v>250.69</v>
      </c>
      <c r="B138">
        <v>3367.27</v>
      </c>
      <c r="C138">
        <v>11642.8</v>
      </c>
      <c r="D138">
        <v>3538.2</v>
      </c>
      <c r="E138">
        <v>13104.6</v>
      </c>
      <c r="F138">
        <v>13079.3</v>
      </c>
      <c r="H138">
        <v>13733.9</v>
      </c>
      <c r="I138">
        <v>20201</v>
      </c>
      <c r="J138">
        <v>13740.6</v>
      </c>
      <c r="L138">
        <f t="shared" si="4"/>
        <v>250.69</v>
      </c>
      <c r="M138">
        <f>data!AQ138</f>
        <v>5.1150919855655331E-9</v>
      </c>
      <c r="O138">
        <v>5.3571965606633038E-9</v>
      </c>
      <c r="P138">
        <f t="shared" si="5"/>
        <v>-4.5192400979924923</v>
      </c>
    </row>
    <row r="139" spans="1:16" x14ac:dyDescent="0.2">
      <c r="A139">
        <v>251.17</v>
      </c>
      <c r="B139">
        <v>3440.13</v>
      </c>
      <c r="C139">
        <v>12290.8</v>
      </c>
      <c r="D139">
        <v>3620.27</v>
      </c>
      <c r="E139">
        <v>13742.6</v>
      </c>
      <c r="F139">
        <v>13722.9</v>
      </c>
      <c r="H139">
        <v>14498.7</v>
      </c>
      <c r="I139">
        <v>20922</v>
      </c>
      <c r="J139">
        <v>14530.8</v>
      </c>
      <c r="L139">
        <f t="shared" si="4"/>
        <v>251.17</v>
      </c>
      <c r="M139">
        <f>data!AQ139</f>
        <v>5.1288556668419865E-9</v>
      </c>
      <c r="O139">
        <v>5.3084176970585369E-9</v>
      </c>
      <c r="P139">
        <f t="shared" si="5"/>
        <v>-3.3825904528207729</v>
      </c>
    </row>
    <row r="140" spans="1:16" x14ac:dyDescent="0.2">
      <c r="A140">
        <v>251.64</v>
      </c>
      <c r="B140">
        <v>3351.13</v>
      </c>
      <c r="C140">
        <v>11545.3</v>
      </c>
      <c r="D140">
        <v>3525.6</v>
      </c>
      <c r="E140">
        <v>13042.5</v>
      </c>
      <c r="F140">
        <v>12981.4</v>
      </c>
      <c r="H140">
        <v>13603.2</v>
      </c>
      <c r="I140">
        <v>20085.900000000001</v>
      </c>
      <c r="J140">
        <v>13628.1</v>
      </c>
      <c r="L140">
        <f t="shared" si="4"/>
        <v>251.64</v>
      </c>
      <c r="M140">
        <f>data!AQ140</f>
        <v>5.0329726884485872E-9</v>
      </c>
      <c r="O140">
        <v>5.2362722101275945E-9</v>
      </c>
      <c r="P140">
        <f t="shared" si="5"/>
        <v>-3.8825239315442968</v>
      </c>
    </row>
    <row r="141" spans="1:16" x14ac:dyDescent="0.2">
      <c r="A141">
        <v>252.12</v>
      </c>
      <c r="B141">
        <v>3484.53</v>
      </c>
      <c r="C141">
        <v>12586.7</v>
      </c>
      <c r="D141">
        <v>3655.6</v>
      </c>
      <c r="E141">
        <v>14096.3</v>
      </c>
      <c r="F141">
        <v>14055.8</v>
      </c>
      <c r="H141">
        <v>14874.3</v>
      </c>
      <c r="I141">
        <v>21303.200000000001</v>
      </c>
      <c r="J141">
        <v>14917.8</v>
      </c>
      <c r="L141">
        <f t="shared" si="4"/>
        <v>252.12</v>
      </c>
      <c r="M141">
        <f>data!AQ141</f>
        <v>5.0493510872743396E-9</v>
      </c>
      <c r="O141">
        <v>5.2409930598404217E-9</v>
      </c>
      <c r="P141">
        <f t="shared" si="5"/>
        <v>-3.6565965720228824</v>
      </c>
    </row>
    <row r="142" spans="1:16" x14ac:dyDescent="0.2">
      <c r="A142">
        <v>252.59</v>
      </c>
      <c r="B142">
        <v>3421.4</v>
      </c>
      <c r="C142">
        <v>12213.6</v>
      </c>
      <c r="D142">
        <v>3615</v>
      </c>
      <c r="E142">
        <v>13741.3</v>
      </c>
      <c r="F142">
        <v>13674.9</v>
      </c>
      <c r="H142">
        <v>14453.7</v>
      </c>
      <c r="I142">
        <v>20905.5</v>
      </c>
      <c r="J142">
        <v>14472.9</v>
      </c>
      <c r="L142">
        <f t="shared" si="4"/>
        <v>252.59</v>
      </c>
      <c r="M142">
        <f>data!AQ142</f>
        <v>4.9702223638370853E-9</v>
      </c>
      <c r="O142">
        <v>5.1270059159608929E-9</v>
      </c>
      <c r="P142">
        <f t="shared" si="5"/>
        <v>-3.0579943673504326</v>
      </c>
    </row>
    <row r="143" spans="1:16" x14ac:dyDescent="0.2">
      <c r="A143">
        <v>253.07</v>
      </c>
      <c r="B143">
        <v>3318.2</v>
      </c>
      <c r="C143">
        <v>11348.8</v>
      </c>
      <c r="D143">
        <v>3504</v>
      </c>
      <c r="E143">
        <v>12833.3</v>
      </c>
      <c r="F143">
        <v>12770.9</v>
      </c>
      <c r="H143">
        <v>13369.5</v>
      </c>
      <c r="I143">
        <v>19828</v>
      </c>
      <c r="J143">
        <v>13351.3</v>
      </c>
      <c r="L143">
        <f t="shared" si="4"/>
        <v>253.07</v>
      </c>
      <c r="M143">
        <f>data!AQ143</f>
        <v>4.9085376211910994E-9</v>
      </c>
      <c r="O143">
        <v>5.0843461599044255E-9</v>
      </c>
      <c r="P143">
        <f t="shared" si="5"/>
        <v>-3.457839674642273</v>
      </c>
    </row>
    <row r="144" spans="1:16" x14ac:dyDescent="0.2">
      <c r="A144">
        <v>253.54</v>
      </c>
      <c r="B144">
        <v>3420.87</v>
      </c>
      <c r="C144">
        <v>12248.1</v>
      </c>
      <c r="D144">
        <v>3614.47</v>
      </c>
      <c r="E144">
        <v>13725.6</v>
      </c>
      <c r="F144">
        <v>13675.1</v>
      </c>
      <c r="H144">
        <v>14417.5</v>
      </c>
      <c r="I144">
        <v>20939.900000000001</v>
      </c>
      <c r="J144">
        <v>14461.1</v>
      </c>
      <c r="L144">
        <f t="shared" si="4"/>
        <v>253.54</v>
      </c>
      <c r="M144">
        <f>data!AQ144</f>
        <v>4.8540464300158498E-9</v>
      </c>
      <c r="O144">
        <v>5.0250993340354462E-9</v>
      </c>
      <c r="P144">
        <f t="shared" si="5"/>
        <v>-3.4039706013578628</v>
      </c>
    </row>
    <row r="145" spans="1:16" x14ac:dyDescent="0.2">
      <c r="A145">
        <v>254.02</v>
      </c>
      <c r="B145">
        <v>3354.93</v>
      </c>
      <c r="C145">
        <v>11570.2</v>
      </c>
      <c r="D145">
        <v>3528.8</v>
      </c>
      <c r="E145">
        <v>13091.7</v>
      </c>
      <c r="F145">
        <v>13046.4</v>
      </c>
      <c r="H145">
        <v>13628.2</v>
      </c>
      <c r="I145">
        <v>20178.599999999999</v>
      </c>
      <c r="J145">
        <v>13662.6</v>
      </c>
      <c r="L145">
        <f t="shared" si="4"/>
        <v>254.02</v>
      </c>
      <c r="M145">
        <f>data!AQ145</f>
        <v>4.785899821734241E-9</v>
      </c>
      <c r="O145">
        <v>4.9997487565187211E-9</v>
      </c>
      <c r="P145">
        <f t="shared" si="5"/>
        <v>-4.2771936190925954</v>
      </c>
    </row>
    <row r="146" spans="1:16" x14ac:dyDescent="0.2">
      <c r="A146">
        <v>254.49</v>
      </c>
      <c r="B146">
        <v>3329.27</v>
      </c>
      <c r="C146">
        <v>11456.1</v>
      </c>
      <c r="D146">
        <v>3521.67</v>
      </c>
      <c r="E146">
        <v>12989.1</v>
      </c>
      <c r="F146">
        <v>12943.4</v>
      </c>
      <c r="H146">
        <v>13529.8</v>
      </c>
      <c r="I146">
        <v>20054.599999999999</v>
      </c>
      <c r="J146">
        <v>13551.2</v>
      </c>
      <c r="L146">
        <f t="shared" si="4"/>
        <v>254.49</v>
      </c>
      <c r="M146">
        <f>data!AQ146</f>
        <v>4.7568131851354668E-9</v>
      </c>
      <c r="O146">
        <v>4.8887176738724103E-9</v>
      </c>
      <c r="P146">
        <f t="shared" si="5"/>
        <v>-2.6981408528028243</v>
      </c>
    </row>
    <row r="147" spans="1:16" x14ac:dyDescent="0.2">
      <c r="A147">
        <v>254.97</v>
      </c>
      <c r="B147">
        <v>3369.07</v>
      </c>
      <c r="C147">
        <v>11701.2</v>
      </c>
      <c r="D147">
        <v>3545.53</v>
      </c>
      <c r="E147">
        <v>13223.5</v>
      </c>
      <c r="F147">
        <v>13179.4</v>
      </c>
      <c r="H147">
        <v>13787.2</v>
      </c>
      <c r="I147">
        <v>20310.2</v>
      </c>
      <c r="J147">
        <v>13809.2</v>
      </c>
      <c r="L147">
        <f t="shared" si="4"/>
        <v>254.97</v>
      </c>
      <c r="M147">
        <f>data!AQ147</f>
        <v>4.7198927920430693E-9</v>
      </c>
      <c r="O147">
        <v>4.867529742007905E-9</v>
      </c>
      <c r="P147">
        <f t="shared" si="5"/>
        <v>-3.0330980556871543</v>
      </c>
    </row>
    <row r="148" spans="1:16" x14ac:dyDescent="0.2">
      <c r="A148">
        <v>255.44</v>
      </c>
      <c r="B148">
        <v>3373.07</v>
      </c>
      <c r="C148">
        <v>11641.8</v>
      </c>
      <c r="D148">
        <v>3561.47</v>
      </c>
      <c r="E148">
        <v>13182.2</v>
      </c>
      <c r="F148">
        <v>13179.7</v>
      </c>
      <c r="H148">
        <v>13740.3</v>
      </c>
      <c r="I148">
        <v>20306.5</v>
      </c>
      <c r="J148">
        <v>13749.2</v>
      </c>
      <c r="L148">
        <f t="shared" si="4"/>
        <v>255.44</v>
      </c>
      <c r="M148">
        <f>data!AQ148</f>
        <v>4.6410123013048607E-9</v>
      </c>
      <c r="O148">
        <v>4.8673155794122028E-9</v>
      </c>
      <c r="P148">
        <f t="shared" si="5"/>
        <v>-4.6494474092569833</v>
      </c>
    </row>
    <row r="149" spans="1:16" x14ac:dyDescent="0.2">
      <c r="A149">
        <v>255.92</v>
      </c>
      <c r="B149">
        <v>3409.33</v>
      </c>
      <c r="C149">
        <v>11999.5</v>
      </c>
      <c r="D149">
        <v>3581.33</v>
      </c>
      <c r="E149">
        <v>13510</v>
      </c>
      <c r="F149">
        <v>13458.7</v>
      </c>
      <c r="H149">
        <v>14160.1</v>
      </c>
      <c r="I149">
        <v>20661.7</v>
      </c>
      <c r="J149">
        <v>14170.7</v>
      </c>
      <c r="L149">
        <f t="shared" si="4"/>
        <v>255.92</v>
      </c>
      <c r="M149">
        <f>data!AQ149</f>
        <v>4.6517835702509718E-9</v>
      </c>
      <c r="O149">
        <v>4.7963897299168229E-9</v>
      </c>
      <c r="P149">
        <f t="shared" si="5"/>
        <v>-3.0148959490070215</v>
      </c>
    </row>
    <row r="150" spans="1:16" x14ac:dyDescent="0.2">
      <c r="A150">
        <v>256.39</v>
      </c>
      <c r="B150">
        <v>3313.87</v>
      </c>
      <c r="C150">
        <v>11321.2</v>
      </c>
      <c r="D150">
        <v>3501.6</v>
      </c>
      <c r="E150">
        <v>12865.2</v>
      </c>
      <c r="F150">
        <v>12775.5</v>
      </c>
      <c r="H150">
        <v>13338.9</v>
      </c>
      <c r="I150">
        <v>19913.400000000001</v>
      </c>
      <c r="J150">
        <v>13382.2</v>
      </c>
      <c r="L150">
        <f t="shared" si="4"/>
        <v>256.39</v>
      </c>
      <c r="M150">
        <f>data!AQ150</f>
        <v>4.5865583664707863E-9</v>
      </c>
      <c r="O150">
        <v>4.7222841100521739E-9</v>
      </c>
      <c r="P150">
        <f t="shared" si="5"/>
        <v>-2.8741545493307483</v>
      </c>
    </row>
    <row r="151" spans="1:16" x14ac:dyDescent="0.2">
      <c r="A151">
        <v>256.87</v>
      </c>
      <c r="B151">
        <v>3376.53</v>
      </c>
      <c r="C151">
        <v>11719.8</v>
      </c>
      <c r="D151">
        <v>3545.53</v>
      </c>
      <c r="E151">
        <v>13176.6</v>
      </c>
      <c r="F151">
        <v>13128.4</v>
      </c>
      <c r="H151">
        <v>13781.7</v>
      </c>
      <c r="I151">
        <v>20304.8</v>
      </c>
      <c r="J151">
        <v>13789</v>
      </c>
      <c r="L151">
        <f t="shared" si="4"/>
        <v>256.87</v>
      </c>
      <c r="M151">
        <f>data!AQ151</f>
        <v>4.5603049087977784E-9</v>
      </c>
      <c r="O151">
        <v>4.6966581084107022E-9</v>
      </c>
      <c r="P151">
        <f t="shared" si="5"/>
        <v>-2.9031961974993363</v>
      </c>
    </row>
    <row r="152" spans="1:16" x14ac:dyDescent="0.2">
      <c r="A152">
        <v>257.33999999999997</v>
      </c>
      <c r="B152">
        <v>3383.4</v>
      </c>
      <c r="C152">
        <v>11874.9</v>
      </c>
      <c r="D152">
        <v>3553.67</v>
      </c>
      <c r="E152">
        <v>13348.7</v>
      </c>
      <c r="F152">
        <v>13324.9</v>
      </c>
      <c r="H152">
        <v>13973.2</v>
      </c>
      <c r="I152">
        <v>20591.5</v>
      </c>
      <c r="J152">
        <v>14032.1</v>
      </c>
      <c r="L152">
        <f t="shared" si="4"/>
        <v>257.33999999999997</v>
      </c>
      <c r="M152">
        <f>data!AQ152</f>
        <v>4.4946639225280252E-9</v>
      </c>
      <c r="O152">
        <v>4.6476282193450077E-9</v>
      </c>
      <c r="P152">
        <f t="shared" si="5"/>
        <v>-3.2912334979870623</v>
      </c>
    </row>
    <row r="153" spans="1:16" x14ac:dyDescent="0.2">
      <c r="A153">
        <v>257.82</v>
      </c>
      <c r="B153">
        <v>3412.87</v>
      </c>
      <c r="C153">
        <v>12135.7</v>
      </c>
      <c r="D153">
        <v>3593.8</v>
      </c>
      <c r="E153">
        <v>13624</v>
      </c>
      <c r="F153">
        <v>13567.4</v>
      </c>
      <c r="H153">
        <v>14254.9</v>
      </c>
      <c r="I153">
        <v>20780.400000000001</v>
      </c>
      <c r="J153">
        <v>14299.1</v>
      </c>
      <c r="L153">
        <f t="shared" si="4"/>
        <v>257.82</v>
      </c>
      <c r="M153">
        <f>data!AQ153</f>
        <v>4.5138855480588658E-9</v>
      </c>
      <c r="O153">
        <v>4.6057117798782674E-9</v>
      </c>
      <c r="P153">
        <f t="shared" si="5"/>
        <v>-1.9937468128287572</v>
      </c>
    </row>
    <row r="154" spans="1:16" x14ac:dyDescent="0.2">
      <c r="A154">
        <v>258.29000000000002</v>
      </c>
      <c r="B154">
        <v>3551.53</v>
      </c>
      <c r="C154">
        <v>13230.9</v>
      </c>
      <c r="D154">
        <v>3735.07</v>
      </c>
      <c r="E154">
        <v>14724.1</v>
      </c>
      <c r="F154">
        <v>14645.1</v>
      </c>
      <c r="H154">
        <v>15602.7</v>
      </c>
      <c r="I154">
        <v>22097.200000000001</v>
      </c>
      <c r="J154">
        <v>15660.4</v>
      </c>
      <c r="L154">
        <f t="shared" si="4"/>
        <v>258.29000000000002</v>
      </c>
      <c r="M154">
        <f>data!AQ154</f>
        <v>4.5109449062234692E-9</v>
      </c>
      <c r="O154">
        <v>4.6319071580427771E-9</v>
      </c>
      <c r="P154">
        <f t="shared" si="5"/>
        <v>-2.6114999219980222</v>
      </c>
    </row>
    <row r="155" spans="1:16" x14ac:dyDescent="0.2">
      <c r="A155">
        <v>258.77</v>
      </c>
      <c r="B155">
        <v>3363.87</v>
      </c>
      <c r="C155">
        <v>11561.8</v>
      </c>
      <c r="D155">
        <v>3547.53</v>
      </c>
      <c r="E155">
        <v>13136.1</v>
      </c>
      <c r="F155">
        <v>13022.4</v>
      </c>
      <c r="H155">
        <v>13696.7</v>
      </c>
      <c r="I155">
        <v>20198.8</v>
      </c>
      <c r="J155">
        <v>13699.8</v>
      </c>
      <c r="L155">
        <f t="shared" si="4"/>
        <v>258.77</v>
      </c>
      <c r="M155">
        <f>data!AQ155</f>
        <v>4.4306744751056361E-9</v>
      </c>
      <c r="O155">
        <v>4.5328930891954477E-9</v>
      </c>
      <c r="P155">
        <f t="shared" si="5"/>
        <v>-2.255041362732749</v>
      </c>
    </row>
    <row r="156" spans="1:16" x14ac:dyDescent="0.2">
      <c r="A156">
        <v>259.24</v>
      </c>
      <c r="B156">
        <v>3326.93</v>
      </c>
      <c r="C156">
        <v>11308.7</v>
      </c>
      <c r="D156">
        <v>3513.2</v>
      </c>
      <c r="E156">
        <v>12830.5</v>
      </c>
      <c r="F156">
        <v>12748.1</v>
      </c>
      <c r="H156">
        <v>13291.7</v>
      </c>
      <c r="I156">
        <v>19834.400000000001</v>
      </c>
      <c r="J156">
        <v>13298.1</v>
      </c>
      <c r="L156">
        <f t="shared" si="4"/>
        <v>259.24</v>
      </c>
      <c r="M156">
        <f>data!AQ156</f>
        <v>4.3710034349794896E-9</v>
      </c>
      <c r="O156">
        <v>4.4908050547312831E-9</v>
      </c>
      <c r="P156">
        <f t="shared" si="5"/>
        <v>-2.6677092033994336</v>
      </c>
    </row>
    <row r="157" spans="1:16" x14ac:dyDescent="0.2">
      <c r="A157">
        <v>259.72000000000003</v>
      </c>
      <c r="B157">
        <v>3365.4</v>
      </c>
      <c r="C157">
        <v>11703.6</v>
      </c>
      <c r="D157">
        <v>3547.4</v>
      </c>
      <c r="E157">
        <v>13211</v>
      </c>
      <c r="F157">
        <v>13170.4</v>
      </c>
      <c r="H157">
        <v>13810</v>
      </c>
      <c r="I157">
        <v>20277.400000000001</v>
      </c>
      <c r="J157">
        <v>13806.7</v>
      </c>
      <c r="L157">
        <f t="shared" si="4"/>
        <v>259.72000000000003</v>
      </c>
      <c r="M157">
        <f>data!AQ157</f>
        <v>4.3842309917794242E-9</v>
      </c>
      <c r="O157">
        <v>4.4817817678664709E-9</v>
      </c>
      <c r="P157">
        <f t="shared" si="5"/>
        <v>-2.1766070089906489</v>
      </c>
    </row>
    <row r="158" spans="1:16" x14ac:dyDescent="0.2">
      <c r="A158">
        <v>260.19</v>
      </c>
      <c r="B158">
        <v>3395.4</v>
      </c>
      <c r="C158">
        <v>11900.1</v>
      </c>
      <c r="D158">
        <v>3585.6</v>
      </c>
      <c r="E158">
        <v>13434.6</v>
      </c>
      <c r="F158">
        <v>13375.8</v>
      </c>
      <c r="H158">
        <v>13989.8</v>
      </c>
      <c r="I158">
        <v>20536.400000000001</v>
      </c>
      <c r="J158">
        <v>14052.8</v>
      </c>
      <c r="L158">
        <f t="shared" si="4"/>
        <v>260.19</v>
      </c>
      <c r="M158">
        <f>data!AQ158</f>
        <v>4.340700402633496E-9</v>
      </c>
      <c r="O158">
        <v>4.4212451042234294E-9</v>
      </c>
      <c r="P158">
        <f t="shared" si="5"/>
        <v>-1.8217651293069563</v>
      </c>
    </row>
    <row r="159" spans="1:16" x14ac:dyDescent="0.2">
      <c r="A159">
        <v>260.67</v>
      </c>
      <c r="B159">
        <v>3463.13</v>
      </c>
      <c r="C159">
        <v>12509.3</v>
      </c>
      <c r="D159">
        <v>3652</v>
      </c>
      <c r="E159">
        <v>14060.6</v>
      </c>
      <c r="F159">
        <v>14029.2</v>
      </c>
      <c r="H159">
        <v>14744</v>
      </c>
      <c r="I159">
        <v>21240.9</v>
      </c>
      <c r="J159">
        <v>14764.5</v>
      </c>
      <c r="L159">
        <f t="shared" si="4"/>
        <v>260.67</v>
      </c>
      <c r="M159">
        <f>data!AQ159</f>
        <v>4.3114366864733371E-9</v>
      </c>
      <c r="O159">
        <v>4.4531433980860939E-9</v>
      </c>
      <c r="P159">
        <f t="shared" si="5"/>
        <v>-3.1821726574909013</v>
      </c>
    </row>
    <row r="160" spans="1:16" x14ac:dyDescent="0.2">
      <c r="A160">
        <v>261.14</v>
      </c>
      <c r="B160">
        <v>3332.93</v>
      </c>
      <c r="C160">
        <v>11475.5</v>
      </c>
      <c r="D160">
        <v>3525.2</v>
      </c>
      <c r="E160">
        <v>13000.2</v>
      </c>
      <c r="F160">
        <v>12989.4</v>
      </c>
      <c r="H160">
        <v>13516.1</v>
      </c>
      <c r="I160">
        <v>20034.400000000001</v>
      </c>
      <c r="J160">
        <v>13529.5</v>
      </c>
      <c r="L160">
        <f t="shared" si="4"/>
        <v>261.14</v>
      </c>
      <c r="M160">
        <f>data!AQ160</f>
        <v>4.2596150156799872E-9</v>
      </c>
      <c r="O160">
        <v>4.3437029035262009E-9</v>
      </c>
      <c r="P160">
        <f t="shared" si="5"/>
        <v>-1.9358572562122414</v>
      </c>
    </row>
    <row r="161" spans="1:16" x14ac:dyDescent="0.2">
      <c r="A161">
        <v>261.61</v>
      </c>
      <c r="B161">
        <v>3334.4</v>
      </c>
      <c r="C161">
        <v>11389.5</v>
      </c>
      <c r="D161">
        <v>3506.2</v>
      </c>
      <c r="E161">
        <v>12978</v>
      </c>
      <c r="F161">
        <v>12927.4</v>
      </c>
      <c r="H161">
        <v>13442</v>
      </c>
      <c r="I161">
        <v>19977</v>
      </c>
      <c r="J161">
        <v>13465.4</v>
      </c>
      <c r="L161">
        <f t="shared" si="4"/>
        <v>261.61</v>
      </c>
      <c r="M161">
        <f>data!AQ161</f>
        <v>4.2233548160350382E-9</v>
      </c>
      <c r="O161">
        <v>4.3294945061889818E-9</v>
      </c>
      <c r="P161">
        <f t="shared" si="5"/>
        <v>-2.4515492513552708</v>
      </c>
    </row>
    <row r="162" spans="1:16" x14ac:dyDescent="0.2">
      <c r="A162">
        <v>262.08999999999997</v>
      </c>
      <c r="B162">
        <v>3416.8</v>
      </c>
      <c r="C162">
        <v>12130.9</v>
      </c>
      <c r="D162">
        <v>3622.4</v>
      </c>
      <c r="E162">
        <v>13765.9</v>
      </c>
      <c r="F162">
        <v>13660.7</v>
      </c>
      <c r="H162">
        <v>14282.2</v>
      </c>
      <c r="I162">
        <v>20799.2</v>
      </c>
      <c r="J162">
        <v>14329.8</v>
      </c>
      <c r="L162">
        <f t="shared" si="4"/>
        <v>262.08999999999997</v>
      </c>
      <c r="M162">
        <f>data!AQ162</f>
        <v>4.2195886816482374E-9</v>
      </c>
      <c r="O162">
        <v>4.3387511026596496E-9</v>
      </c>
      <c r="P162">
        <f t="shared" si="5"/>
        <v>-2.7464682391752264</v>
      </c>
    </row>
    <row r="163" spans="1:16" x14ac:dyDescent="0.2">
      <c r="A163">
        <v>262.56</v>
      </c>
      <c r="B163">
        <v>3307.6</v>
      </c>
      <c r="C163">
        <v>11177.7</v>
      </c>
      <c r="D163">
        <v>3487.13</v>
      </c>
      <c r="E163">
        <v>12739.3</v>
      </c>
      <c r="F163">
        <v>12710.9</v>
      </c>
      <c r="H163">
        <v>13106.1</v>
      </c>
      <c r="I163">
        <v>19671.099999999999</v>
      </c>
      <c r="J163">
        <v>13173.7</v>
      </c>
      <c r="L163">
        <f t="shared" si="4"/>
        <v>262.56</v>
      </c>
      <c r="M163">
        <f>data!AQ163</f>
        <v>4.1699992880558181E-9</v>
      </c>
      <c r="O163">
        <v>4.2345420125211065E-9</v>
      </c>
      <c r="P163">
        <f t="shared" si="5"/>
        <v>-1.5241961060828353</v>
      </c>
    </row>
    <row r="164" spans="1:16" x14ac:dyDescent="0.2">
      <c r="A164">
        <v>263.04000000000002</v>
      </c>
      <c r="B164">
        <v>3368.13</v>
      </c>
      <c r="C164">
        <v>11700.2</v>
      </c>
      <c r="D164">
        <v>3563.13</v>
      </c>
      <c r="E164">
        <v>13316</v>
      </c>
      <c r="F164">
        <v>13213.8</v>
      </c>
      <c r="H164">
        <v>13765.1</v>
      </c>
      <c r="I164">
        <v>20310.599999999999</v>
      </c>
      <c r="J164">
        <v>13767.7</v>
      </c>
      <c r="L164">
        <f t="shared" si="4"/>
        <v>263.04000000000002</v>
      </c>
      <c r="M164">
        <f>data!AQ164</f>
        <v>4.1080442240859943E-9</v>
      </c>
      <c r="O164">
        <v>4.2145239368081977E-9</v>
      </c>
      <c r="P164">
        <f t="shared" si="5"/>
        <v>-2.5264944349288498</v>
      </c>
    </row>
    <row r="165" spans="1:16" x14ac:dyDescent="0.2">
      <c r="A165">
        <v>263.51</v>
      </c>
      <c r="B165">
        <v>3362.07</v>
      </c>
      <c r="C165">
        <v>11525.5</v>
      </c>
      <c r="D165">
        <v>3546.53</v>
      </c>
      <c r="E165">
        <v>13187.7</v>
      </c>
      <c r="F165">
        <v>13110.4</v>
      </c>
      <c r="H165">
        <v>13544.6</v>
      </c>
      <c r="I165">
        <v>20143.900000000001</v>
      </c>
      <c r="J165">
        <v>13544</v>
      </c>
      <c r="L165">
        <f t="shared" si="4"/>
        <v>263.51</v>
      </c>
      <c r="M165">
        <f>data!AQ165</f>
        <v>4.0420011276891491E-9</v>
      </c>
      <c r="O165">
        <v>4.202017490997709E-9</v>
      </c>
      <c r="P165">
        <f t="shared" si="5"/>
        <v>-3.8080841798344407</v>
      </c>
    </row>
    <row r="166" spans="1:16" x14ac:dyDescent="0.2">
      <c r="A166">
        <v>263.99</v>
      </c>
      <c r="B166">
        <v>3277.33</v>
      </c>
      <c r="C166">
        <v>10905.8</v>
      </c>
      <c r="D166">
        <v>3456.53</v>
      </c>
      <c r="E166">
        <v>12545</v>
      </c>
      <c r="F166">
        <v>12446.5</v>
      </c>
      <c r="H166">
        <v>12887.6</v>
      </c>
      <c r="I166">
        <v>19441.5</v>
      </c>
      <c r="J166">
        <v>12895.6</v>
      </c>
      <c r="L166">
        <f t="shared" si="4"/>
        <v>263.99</v>
      </c>
      <c r="M166">
        <f>data!AQ166</f>
        <v>4.0454748566651567E-9</v>
      </c>
      <c r="O166">
        <v>4.1174056980350788E-9</v>
      </c>
      <c r="P166">
        <f t="shared" si="5"/>
        <v>-1.7469942639912603</v>
      </c>
    </row>
    <row r="167" spans="1:16" x14ac:dyDescent="0.2">
      <c r="A167">
        <v>264.45999999999998</v>
      </c>
      <c r="B167">
        <v>3418.13</v>
      </c>
      <c r="C167">
        <v>12119.9</v>
      </c>
      <c r="D167">
        <v>3604.6</v>
      </c>
      <c r="E167">
        <v>13654.1</v>
      </c>
      <c r="F167">
        <v>13579.2</v>
      </c>
      <c r="H167">
        <v>14238</v>
      </c>
      <c r="I167">
        <v>20814.099999999999</v>
      </c>
      <c r="J167">
        <v>14253.4</v>
      </c>
      <c r="L167">
        <f t="shared" si="4"/>
        <v>264.45999999999998</v>
      </c>
      <c r="M167">
        <f>data!AQ167</f>
        <v>4.0067802680443679E-9</v>
      </c>
      <c r="O167">
        <v>4.1439132760440333E-9</v>
      </c>
      <c r="P167">
        <f t="shared" si="5"/>
        <v>-3.3092634634134712</v>
      </c>
    </row>
    <row r="168" spans="1:16" x14ac:dyDescent="0.2">
      <c r="A168">
        <v>264.94</v>
      </c>
      <c r="B168">
        <v>3437.07</v>
      </c>
      <c r="C168">
        <v>12139.2</v>
      </c>
      <c r="D168">
        <v>3609</v>
      </c>
      <c r="E168">
        <v>13711.6</v>
      </c>
      <c r="F168">
        <v>13593</v>
      </c>
      <c r="H168">
        <v>14348.5</v>
      </c>
      <c r="I168">
        <v>20887.400000000001</v>
      </c>
      <c r="J168">
        <v>14423.4</v>
      </c>
      <c r="L168">
        <f t="shared" si="4"/>
        <v>264.94</v>
      </c>
      <c r="M168">
        <f>data!AQ168</f>
        <v>4.0390494277896181E-9</v>
      </c>
      <c r="O168">
        <v>4.0736117745070869E-9</v>
      </c>
      <c r="P168">
        <f t="shared" si="5"/>
        <v>-0.84844478636285681</v>
      </c>
    </row>
    <row r="169" spans="1:16" x14ac:dyDescent="0.2">
      <c r="A169">
        <v>265.41000000000003</v>
      </c>
      <c r="B169">
        <v>3337.07</v>
      </c>
      <c r="C169">
        <v>11382.1</v>
      </c>
      <c r="D169">
        <v>3505.53</v>
      </c>
      <c r="E169">
        <v>12878.8</v>
      </c>
      <c r="F169">
        <v>12798.6</v>
      </c>
      <c r="H169">
        <v>13380.8</v>
      </c>
      <c r="I169">
        <v>19889.8</v>
      </c>
      <c r="J169">
        <v>13401.7</v>
      </c>
      <c r="L169">
        <f t="shared" si="4"/>
        <v>265.41000000000003</v>
      </c>
      <c r="M169">
        <f>data!AQ169</f>
        <v>3.9938366217228772E-9</v>
      </c>
      <c r="O169">
        <v>4.0206447146189153E-9</v>
      </c>
      <c r="P169">
        <f t="shared" si="5"/>
        <v>-0.66676104950444604</v>
      </c>
    </row>
    <row r="170" spans="1:16" x14ac:dyDescent="0.2">
      <c r="A170">
        <v>265.89</v>
      </c>
      <c r="B170">
        <v>3372.07</v>
      </c>
      <c r="C170">
        <v>11695.7</v>
      </c>
      <c r="D170">
        <v>3547.07</v>
      </c>
      <c r="E170">
        <v>13235</v>
      </c>
      <c r="F170">
        <v>13099</v>
      </c>
      <c r="H170">
        <v>13777</v>
      </c>
      <c r="I170">
        <v>20320.8</v>
      </c>
      <c r="J170">
        <v>13813.6</v>
      </c>
      <c r="L170">
        <f t="shared" si="4"/>
        <v>265.89</v>
      </c>
      <c r="M170">
        <f>data!AQ170</f>
        <v>3.9527957481643937E-9</v>
      </c>
      <c r="O170">
        <v>3.9901642400278206E-9</v>
      </c>
      <c r="P170">
        <f t="shared" si="5"/>
        <v>-0.93651513109561579</v>
      </c>
    </row>
    <row r="171" spans="1:16" x14ac:dyDescent="0.2">
      <c r="A171">
        <v>266.36</v>
      </c>
      <c r="B171">
        <v>3367.4</v>
      </c>
      <c r="C171">
        <v>11803.3</v>
      </c>
      <c r="D171">
        <v>3555.33</v>
      </c>
      <c r="E171">
        <v>13332.7</v>
      </c>
      <c r="F171">
        <v>13237</v>
      </c>
      <c r="H171">
        <v>13858.7</v>
      </c>
      <c r="I171">
        <v>20386.7</v>
      </c>
      <c r="J171">
        <v>13880.8</v>
      </c>
      <c r="L171">
        <f t="shared" si="4"/>
        <v>266.36</v>
      </c>
      <c r="M171">
        <f>data!AQ171</f>
        <v>3.9251429242897505E-9</v>
      </c>
      <c r="O171">
        <v>3.9934419625730279E-9</v>
      </c>
      <c r="P171">
        <f t="shared" si="5"/>
        <v>-1.7102799771070509</v>
      </c>
    </row>
    <row r="172" spans="1:16" x14ac:dyDescent="0.2">
      <c r="A172">
        <v>266.83</v>
      </c>
      <c r="B172">
        <v>3405.13</v>
      </c>
      <c r="C172">
        <v>11942.1</v>
      </c>
      <c r="D172">
        <v>3583.8</v>
      </c>
      <c r="E172">
        <v>13470.2</v>
      </c>
      <c r="F172">
        <v>13418.2</v>
      </c>
      <c r="H172">
        <v>14085.2</v>
      </c>
      <c r="I172">
        <v>20603.7</v>
      </c>
      <c r="J172">
        <v>14122.8</v>
      </c>
      <c r="L172">
        <f t="shared" si="4"/>
        <v>266.83</v>
      </c>
      <c r="M172">
        <f>data!AQ172</f>
        <v>3.9128748794089176E-9</v>
      </c>
      <c r="O172">
        <v>3.9858596593829198E-9</v>
      </c>
      <c r="P172">
        <f t="shared" si="5"/>
        <v>-1.8310925675015244</v>
      </c>
    </row>
    <row r="173" spans="1:16" x14ac:dyDescent="0.2">
      <c r="A173">
        <v>267.31</v>
      </c>
      <c r="B173">
        <v>3337.53</v>
      </c>
      <c r="C173">
        <v>11462.3</v>
      </c>
      <c r="D173">
        <v>3529.27</v>
      </c>
      <c r="E173">
        <v>13103.1</v>
      </c>
      <c r="F173">
        <v>12999.1</v>
      </c>
      <c r="H173">
        <v>13534.5</v>
      </c>
      <c r="I173">
        <v>20053.400000000001</v>
      </c>
      <c r="J173">
        <v>13560.3</v>
      </c>
      <c r="L173">
        <f t="shared" si="4"/>
        <v>267.31</v>
      </c>
      <c r="M173">
        <f>data!AQ173</f>
        <v>3.8769279400685006E-9</v>
      </c>
      <c r="O173">
        <v>3.9360075071350246E-9</v>
      </c>
      <c r="P173">
        <f t="shared" si="5"/>
        <v>-1.5010023979737621</v>
      </c>
    </row>
    <row r="174" spans="1:16" x14ac:dyDescent="0.2">
      <c r="A174">
        <v>267.77999999999997</v>
      </c>
      <c r="B174">
        <v>3344.53</v>
      </c>
      <c r="C174">
        <v>11517.1</v>
      </c>
      <c r="D174">
        <v>3534.4</v>
      </c>
      <c r="E174">
        <v>13160.3</v>
      </c>
      <c r="F174">
        <v>13086.5</v>
      </c>
      <c r="H174">
        <v>13534.3</v>
      </c>
      <c r="I174">
        <v>20090.5</v>
      </c>
      <c r="J174">
        <v>13540.3</v>
      </c>
      <c r="L174">
        <f t="shared" si="4"/>
        <v>267.77999999999997</v>
      </c>
      <c r="M174">
        <f>data!AQ174</f>
        <v>3.8148765766216459E-9</v>
      </c>
      <c r="O174">
        <v>3.8810088003670693E-9</v>
      </c>
      <c r="P174">
        <f t="shared" si="5"/>
        <v>-1.7039957172776454</v>
      </c>
    </row>
    <row r="175" spans="1:16" x14ac:dyDescent="0.2">
      <c r="A175">
        <v>268.26</v>
      </c>
      <c r="B175">
        <v>3371.2</v>
      </c>
      <c r="C175">
        <v>11647.5</v>
      </c>
      <c r="D175">
        <v>3569.4</v>
      </c>
      <c r="E175">
        <v>13337.6</v>
      </c>
      <c r="F175">
        <v>13245.9</v>
      </c>
      <c r="H175">
        <v>13755.8</v>
      </c>
      <c r="I175">
        <v>20233</v>
      </c>
      <c r="J175">
        <v>13768.2</v>
      </c>
      <c r="L175">
        <f t="shared" si="4"/>
        <v>268.26</v>
      </c>
      <c r="M175">
        <f>data!AQ175</f>
        <v>3.8390814896290254E-9</v>
      </c>
      <c r="O175">
        <v>3.8648475366328519E-9</v>
      </c>
      <c r="P175">
        <f t="shared" si="5"/>
        <v>-0.66667693252071958</v>
      </c>
    </row>
    <row r="176" spans="1:16" x14ac:dyDescent="0.2">
      <c r="A176">
        <v>268.73</v>
      </c>
      <c r="B176">
        <v>3379.6</v>
      </c>
      <c r="C176">
        <v>11795.7</v>
      </c>
      <c r="D176">
        <v>3593.33</v>
      </c>
      <c r="E176">
        <v>13556.9</v>
      </c>
      <c r="F176">
        <v>13421.8</v>
      </c>
      <c r="H176">
        <v>13933.8</v>
      </c>
      <c r="I176">
        <v>20406.2</v>
      </c>
      <c r="J176">
        <v>13956</v>
      </c>
      <c r="L176">
        <f t="shared" si="4"/>
        <v>268.73</v>
      </c>
      <c r="M176">
        <f>data!AQ176</f>
        <v>3.821311008980703E-9</v>
      </c>
      <c r="O176">
        <v>3.8277194190241626E-9</v>
      </c>
      <c r="P176">
        <f t="shared" si="5"/>
        <v>-0.16742110227852966</v>
      </c>
    </row>
    <row r="177" spans="1:16" x14ac:dyDescent="0.2">
      <c r="A177">
        <v>269.20999999999998</v>
      </c>
      <c r="B177">
        <v>3260.33</v>
      </c>
      <c r="C177">
        <v>10760.4</v>
      </c>
      <c r="D177">
        <v>3456.07</v>
      </c>
      <c r="E177">
        <v>12518.9</v>
      </c>
      <c r="F177">
        <v>12411.3</v>
      </c>
      <c r="H177">
        <v>12702.2</v>
      </c>
      <c r="I177">
        <v>19243.099999999999</v>
      </c>
      <c r="J177">
        <v>12700.3</v>
      </c>
      <c r="L177">
        <f t="shared" si="4"/>
        <v>269.20999999999998</v>
      </c>
      <c r="M177">
        <f>data!AQ177</f>
        <v>3.7398757540183185E-9</v>
      </c>
      <c r="O177">
        <v>3.8029683345390266E-9</v>
      </c>
      <c r="P177">
        <f t="shared" si="5"/>
        <v>-1.6590351265271785</v>
      </c>
    </row>
    <row r="178" spans="1:16" x14ac:dyDescent="0.2">
      <c r="A178">
        <v>269.68</v>
      </c>
      <c r="B178">
        <v>3301.93</v>
      </c>
      <c r="C178">
        <v>11211.1</v>
      </c>
      <c r="D178">
        <v>3504.07</v>
      </c>
      <c r="E178">
        <v>12911.8</v>
      </c>
      <c r="F178">
        <v>12790.8</v>
      </c>
      <c r="H178">
        <v>13154.7</v>
      </c>
      <c r="I178">
        <v>19720.2</v>
      </c>
      <c r="J178">
        <v>13211</v>
      </c>
      <c r="L178">
        <f t="shared" si="4"/>
        <v>269.68</v>
      </c>
      <c r="M178">
        <f>data!AQ178</f>
        <v>3.733374568357495E-9</v>
      </c>
      <c r="O178">
        <v>3.8043073643670139E-9</v>
      </c>
      <c r="P178">
        <f t="shared" si="5"/>
        <v>-1.8645390399816244</v>
      </c>
    </row>
    <row r="179" spans="1:16" x14ac:dyDescent="0.2">
      <c r="A179">
        <v>270.14999999999998</v>
      </c>
      <c r="B179">
        <v>3323.47</v>
      </c>
      <c r="C179">
        <v>11275</v>
      </c>
      <c r="D179">
        <v>3533.93</v>
      </c>
      <c r="E179">
        <v>12952.9</v>
      </c>
      <c r="F179">
        <v>12865.3</v>
      </c>
      <c r="H179">
        <v>13238.9</v>
      </c>
      <c r="I179">
        <v>19816.5</v>
      </c>
      <c r="J179">
        <v>13276.5</v>
      </c>
      <c r="L179">
        <f t="shared" si="4"/>
        <v>270.14999999999998</v>
      </c>
      <c r="M179">
        <f>data!AQ179</f>
        <v>3.6895377721676655E-9</v>
      </c>
      <c r="O179">
        <v>3.7796990866822612E-9</v>
      </c>
      <c r="P179">
        <f t="shared" si="5"/>
        <v>-2.3854098553051055</v>
      </c>
    </row>
    <row r="180" spans="1:16" x14ac:dyDescent="0.2">
      <c r="A180">
        <v>270.63</v>
      </c>
      <c r="B180">
        <v>3397.13</v>
      </c>
      <c r="C180">
        <v>11921.7</v>
      </c>
      <c r="D180">
        <v>3590.73</v>
      </c>
      <c r="E180">
        <v>13595.2</v>
      </c>
      <c r="F180">
        <v>13475.2</v>
      </c>
      <c r="H180">
        <v>14017.8</v>
      </c>
      <c r="I180">
        <v>20590.3</v>
      </c>
      <c r="J180">
        <v>14034.5</v>
      </c>
      <c r="L180">
        <f t="shared" si="4"/>
        <v>270.63</v>
      </c>
      <c r="M180">
        <f>data!AQ180</f>
        <v>3.6544455390650062E-9</v>
      </c>
      <c r="O180">
        <v>3.7313190576149995E-9</v>
      </c>
      <c r="P180">
        <f t="shared" si="5"/>
        <v>-2.0602236732639421</v>
      </c>
    </row>
    <row r="181" spans="1:16" x14ac:dyDescent="0.2">
      <c r="A181">
        <v>271.10000000000002</v>
      </c>
      <c r="B181">
        <v>3427.93</v>
      </c>
      <c r="C181">
        <v>12151.7</v>
      </c>
      <c r="D181">
        <v>3625.8</v>
      </c>
      <c r="E181">
        <v>13804.4</v>
      </c>
      <c r="F181">
        <v>13689.6</v>
      </c>
      <c r="H181">
        <v>14364</v>
      </c>
      <c r="I181">
        <v>20896.3</v>
      </c>
      <c r="J181">
        <v>14405.8</v>
      </c>
      <c r="L181">
        <f t="shared" si="4"/>
        <v>271.10000000000002</v>
      </c>
      <c r="M181">
        <f>data!AQ181</f>
        <v>3.6674682884582255E-9</v>
      </c>
      <c r="O181">
        <v>3.6807010286304571E-9</v>
      </c>
      <c r="P181">
        <f t="shared" si="5"/>
        <v>-0.35951684391914124</v>
      </c>
    </row>
    <row r="182" spans="1:16" x14ac:dyDescent="0.2">
      <c r="A182">
        <v>271.58</v>
      </c>
      <c r="B182">
        <v>3327.6</v>
      </c>
      <c r="C182">
        <v>11419.4</v>
      </c>
      <c r="D182">
        <v>3535.6</v>
      </c>
      <c r="E182">
        <v>13095.9</v>
      </c>
      <c r="F182">
        <v>12942</v>
      </c>
      <c r="H182">
        <v>13407.8</v>
      </c>
      <c r="I182">
        <v>19999.099999999999</v>
      </c>
      <c r="J182">
        <v>13458.9</v>
      </c>
      <c r="L182">
        <f t="shared" si="4"/>
        <v>271.58</v>
      </c>
      <c r="M182">
        <f>data!AQ182</f>
        <v>3.6137872059555024E-9</v>
      </c>
      <c r="O182">
        <v>3.6525244417222E-9</v>
      </c>
      <c r="P182">
        <f t="shared" si="5"/>
        <v>-1.0605606173146538</v>
      </c>
    </row>
    <row r="183" spans="1:16" x14ac:dyDescent="0.2">
      <c r="A183">
        <v>272.05</v>
      </c>
      <c r="B183">
        <v>3370.27</v>
      </c>
      <c r="C183">
        <v>11641.4</v>
      </c>
      <c r="D183">
        <v>3573.6</v>
      </c>
      <c r="E183">
        <v>13249.3</v>
      </c>
      <c r="F183">
        <v>13170.6</v>
      </c>
      <c r="H183">
        <v>13709.6</v>
      </c>
      <c r="I183">
        <v>20281.2</v>
      </c>
      <c r="J183">
        <v>13715.3</v>
      </c>
      <c r="L183">
        <f t="shared" si="4"/>
        <v>272.05</v>
      </c>
      <c r="M183">
        <f>data!AQ183</f>
        <v>3.5744596712218633E-9</v>
      </c>
      <c r="O183">
        <v>3.6463429551114242E-9</v>
      </c>
      <c r="P183">
        <f t="shared" si="5"/>
        <v>-1.9713802232671314</v>
      </c>
    </row>
    <row r="184" spans="1:16" x14ac:dyDescent="0.2">
      <c r="A184">
        <v>272.52999999999997</v>
      </c>
      <c r="B184">
        <v>3286.33</v>
      </c>
      <c r="C184">
        <v>10994.4</v>
      </c>
      <c r="D184">
        <v>3481.67</v>
      </c>
      <c r="E184">
        <v>12688.7</v>
      </c>
      <c r="F184">
        <v>12523.8</v>
      </c>
      <c r="H184">
        <v>12921.5</v>
      </c>
      <c r="I184">
        <v>19562.900000000001</v>
      </c>
      <c r="J184">
        <v>12938.1</v>
      </c>
      <c r="L184">
        <f t="shared" si="4"/>
        <v>272.52999999999997</v>
      </c>
      <c r="M184">
        <f>data!AQ184</f>
        <v>3.517696098967547E-9</v>
      </c>
      <c r="O184">
        <v>3.5886503668977408E-9</v>
      </c>
      <c r="P184">
        <f t="shared" si="5"/>
        <v>-1.9771853113551205</v>
      </c>
    </row>
    <row r="185" spans="1:16" x14ac:dyDescent="0.2">
      <c r="A185">
        <v>273</v>
      </c>
      <c r="B185">
        <v>3283.33</v>
      </c>
      <c r="C185">
        <v>10951.8</v>
      </c>
      <c r="D185">
        <v>3479.27</v>
      </c>
      <c r="E185">
        <v>12660.2</v>
      </c>
      <c r="F185">
        <v>12474.4</v>
      </c>
      <c r="H185">
        <v>12902.3</v>
      </c>
      <c r="I185">
        <v>19500.7</v>
      </c>
      <c r="J185">
        <v>12941.7</v>
      </c>
      <c r="L185">
        <f t="shared" si="4"/>
        <v>273</v>
      </c>
      <c r="M185">
        <f>data!AQ185</f>
        <v>3.5305913815728147E-9</v>
      </c>
      <c r="O185">
        <v>3.5445331404616891E-9</v>
      </c>
      <c r="P185">
        <f t="shared" si="5"/>
        <v>-0.39333131716913244</v>
      </c>
    </row>
    <row r="186" spans="1:16" x14ac:dyDescent="0.2">
      <c r="A186">
        <v>273.47000000000003</v>
      </c>
      <c r="B186">
        <v>3238.67</v>
      </c>
      <c r="C186">
        <v>10618.2</v>
      </c>
      <c r="D186">
        <v>3437.67</v>
      </c>
      <c r="E186">
        <v>12313.2</v>
      </c>
      <c r="F186">
        <v>12165.2</v>
      </c>
      <c r="H186">
        <v>12477.3</v>
      </c>
      <c r="I186">
        <v>19229.8</v>
      </c>
      <c r="J186">
        <v>12507.2</v>
      </c>
      <c r="L186">
        <f t="shared" si="4"/>
        <v>273.47000000000003</v>
      </c>
      <c r="M186">
        <f>data!AQ186</f>
        <v>3.4193318982403037E-9</v>
      </c>
      <c r="O186">
        <v>3.4993094872179666E-9</v>
      </c>
      <c r="P186">
        <f t="shared" si="5"/>
        <v>-2.2855248805457022</v>
      </c>
    </row>
    <row r="187" spans="1:16" x14ac:dyDescent="0.2">
      <c r="A187">
        <v>273.95</v>
      </c>
      <c r="B187">
        <v>3360.4</v>
      </c>
      <c r="C187">
        <v>11565.6</v>
      </c>
      <c r="D187">
        <v>3578.13</v>
      </c>
      <c r="E187">
        <v>13265.1</v>
      </c>
      <c r="F187">
        <v>13152.9</v>
      </c>
      <c r="H187">
        <v>13617</v>
      </c>
      <c r="I187">
        <v>20285.599999999999</v>
      </c>
      <c r="J187">
        <v>13673.2</v>
      </c>
      <c r="L187">
        <f t="shared" si="4"/>
        <v>273.95</v>
      </c>
      <c r="M187">
        <f>data!AQ187</f>
        <v>3.45483507286503E-9</v>
      </c>
      <c r="O187">
        <v>3.4973870914701892E-9</v>
      </c>
      <c r="P187">
        <f t="shared" si="5"/>
        <v>-1.2166802670753745</v>
      </c>
    </row>
    <row r="188" spans="1:16" x14ac:dyDescent="0.2">
      <c r="A188">
        <v>274.42</v>
      </c>
      <c r="B188">
        <v>3607.53</v>
      </c>
      <c r="C188">
        <v>13521.6</v>
      </c>
      <c r="D188">
        <v>3803.8</v>
      </c>
      <c r="E188">
        <v>15234.4</v>
      </c>
      <c r="F188">
        <v>15093</v>
      </c>
      <c r="H188">
        <v>15992.1</v>
      </c>
      <c r="I188">
        <v>22601.3</v>
      </c>
      <c r="J188">
        <v>15994.1</v>
      </c>
      <c r="L188">
        <f t="shared" si="4"/>
        <v>274.42</v>
      </c>
      <c r="M188">
        <f>data!AQ188</f>
        <v>3.4343176974479909E-9</v>
      </c>
      <c r="O188">
        <v>3.4423123847610189E-9</v>
      </c>
      <c r="P188">
        <f t="shared" si="5"/>
        <v>-0.23224758300321965</v>
      </c>
    </row>
    <row r="189" spans="1:16" x14ac:dyDescent="0.2">
      <c r="A189">
        <v>274.89999999999998</v>
      </c>
      <c r="B189">
        <v>3411</v>
      </c>
      <c r="C189">
        <v>11991.1</v>
      </c>
      <c r="D189">
        <v>3621.2</v>
      </c>
      <c r="E189">
        <v>13746.3</v>
      </c>
      <c r="F189">
        <v>13595.1</v>
      </c>
      <c r="H189">
        <v>14132.3</v>
      </c>
      <c r="I189">
        <v>20834.099999999999</v>
      </c>
      <c r="J189">
        <v>14176.6</v>
      </c>
      <c r="L189">
        <f t="shared" si="4"/>
        <v>274.89999999999998</v>
      </c>
      <c r="M189">
        <f>data!AQ189</f>
        <v>3.3854005112746844E-9</v>
      </c>
      <c r="O189">
        <v>3.4032026695756693E-9</v>
      </c>
      <c r="P189">
        <f t="shared" si="5"/>
        <v>-0.52310015092943429</v>
      </c>
    </row>
    <row r="190" spans="1:16" x14ac:dyDescent="0.2">
      <c r="A190">
        <v>275.37</v>
      </c>
      <c r="B190">
        <v>3414.6</v>
      </c>
      <c r="C190">
        <v>12032.1</v>
      </c>
      <c r="D190">
        <v>3616.67</v>
      </c>
      <c r="E190">
        <v>13769.6</v>
      </c>
      <c r="F190">
        <v>13639.5</v>
      </c>
      <c r="H190">
        <v>14177.4</v>
      </c>
      <c r="I190">
        <v>20902.400000000001</v>
      </c>
      <c r="J190">
        <v>14201.3</v>
      </c>
      <c r="L190">
        <f t="shared" si="4"/>
        <v>275.37</v>
      </c>
      <c r="M190">
        <f>data!AQ190</f>
        <v>3.3406796066163964E-9</v>
      </c>
      <c r="O190">
        <v>3.3620960171885486E-9</v>
      </c>
      <c r="P190">
        <f t="shared" si="5"/>
        <v>-0.63699580448214022</v>
      </c>
    </row>
    <row r="191" spans="1:16" x14ac:dyDescent="0.2">
      <c r="A191">
        <v>275.83999999999997</v>
      </c>
      <c r="B191">
        <v>3314.27</v>
      </c>
      <c r="C191">
        <v>11302.5</v>
      </c>
      <c r="D191">
        <v>3520.53</v>
      </c>
      <c r="E191">
        <v>13059.3</v>
      </c>
      <c r="F191">
        <v>12884.4</v>
      </c>
      <c r="H191">
        <v>13283.7</v>
      </c>
      <c r="I191">
        <v>20073.7</v>
      </c>
      <c r="J191">
        <v>13314.9</v>
      </c>
      <c r="L191">
        <f t="shared" si="4"/>
        <v>275.83999999999997</v>
      </c>
      <c r="M191">
        <f>data!AQ191</f>
        <v>3.2900316534620133E-9</v>
      </c>
      <c r="O191">
        <v>3.3181341171668817E-9</v>
      </c>
      <c r="P191">
        <f t="shared" si="5"/>
        <v>-0.84693573895871255</v>
      </c>
    </row>
    <row r="192" spans="1:16" x14ac:dyDescent="0.2">
      <c r="A192">
        <v>276.32</v>
      </c>
      <c r="B192">
        <v>3344.07</v>
      </c>
      <c r="C192">
        <v>11460.5</v>
      </c>
      <c r="D192">
        <v>3559.73</v>
      </c>
      <c r="E192">
        <v>13241.2</v>
      </c>
      <c r="F192">
        <v>13102.1</v>
      </c>
      <c r="H192">
        <v>13493.9</v>
      </c>
      <c r="I192">
        <v>20322.7</v>
      </c>
      <c r="J192">
        <v>13532.8</v>
      </c>
      <c r="L192">
        <f t="shared" si="4"/>
        <v>276.32</v>
      </c>
      <c r="M192">
        <f>data!AQ192</f>
        <v>3.2531177090371303E-9</v>
      </c>
      <c r="O192">
        <v>3.2999006522006403E-9</v>
      </c>
      <c r="P192">
        <f t="shared" si="5"/>
        <v>-1.4177076249950555</v>
      </c>
    </row>
    <row r="193" spans="1:16" x14ac:dyDescent="0.2">
      <c r="A193">
        <v>276.79000000000002</v>
      </c>
      <c r="B193">
        <v>3389.2</v>
      </c>
      <c r="C193">
        <v>11834.4</v>
      </c>
      <c r="D193">
        <v>3602</v>
      </c>
      <c r="E193">
        <v>13619</v>
      </c>
      <c r="F193">
        <v>13403.8</v>
      </c>
      <c r="H193">
        <v>13910.6</v>
      </c>
      <c r="I193">
        <v>20744.5</v>
      </c>
      <c r="J193">
        <v>13945.8</v>
      </c>
      <c r="L193">
        <f t="shared" si="4"/>
        <v>276.79000000000002</v>
      </c>
      <c r="M193">
        <f>data!AQ193</f>
        <v>3.2279691844854494E-9</v>
      </c>
      <c r="O193">
        <v>3.2870501510892804E-9</v>
      </c>
      <c r="P193">
        <f t="shared" si="5"/>
        <v>-1.7973856159223032</v>
      </c>
    </row>
    <row r="194" spans="1:16" x14ac:dyDescent="0.2">
      <c r="A194">
        <v>277.26</v>
      </c>
      <c r="B194">
        <v>3400.93</v>
      </c>
      <c r="C194">
        <v>11994.4</v>
      </c>
      <c r="D194">
        <v>3617.87</v>
      </c>
      <c r="E194">
        <v>13740.1</v>
      </c>
      <c r="F194">
        <v>13550.4</v>
      </c>
      <c r="H194">
        <v>14156</v>
      </c>
      <c r="I194">
        <v>20992.799999999999</v>
      </c>
      <c r="J194">
        <v>14204.8</v>
      </c>
      <c r="L194">
        <f t="shared" si="4"/>
        <v>277.26</v>
      </c>
      <c r="M194">
        <f>data!AQ194</f>
        <v>3.2127737531001168E-9</v>
      </c>
      <c r="O194">
        <v>3.2247159969802766E-9</v>
      </c>
      <c r="P194">
        <f t="shared" si="5"/>
        <v>-0.37033474859004345</v>
      </c>
    </row>
    <row r="195" spans="1:16" x14ac:dyDescent="0.2">
      <c r="A195">
        <v>277.74</v>
      </c>
      <c r="B195">
        <v>3293.2</v>
      </c>
      <c r="C195">
        <v>11047.1</v>
      </c>
      <c r="D195">
        <v>3492.67</v>
      </c>
      <c r="E195">
        <v>12766.6</v>
      </c>
      <c r="F195">
        <v>12610.8</v>
      </c>
      <c r="H195">
        <v>12974.6</v>
      </c>
      <c r="I195">
        <v>19977</v>
      </c>
      <c r="J195">
        <v>13003.8</v>
      </c>
      <c r="L195">
        <f t="shared" si="4"/>
        <v>277.74</v>
      </c>
      <c r="M195">
        <f>data!AQ195</f>
        <v>3.1046329538853393E-9</v>
      </c>
      <c r="O195">
        <v>3.1603293957373201E-9</v>
      </c>
      <c r="P195">
        <f t="shared" si="5"/>
        <v>-1.7623619211055883</v>
      </c>
    </row>
    <row r="196" spans="1:16" x14ac:dyDescent="0.2">
      <c r="A196">
        <v>278.20999999999998</v>
      </c>
      <c r="B196">
        <v>3347.47</v>
      </c>
      <c r="C196">
        <v>11513.4</v>
      </c>
      <c r="D196">
        <v>3552.73</v>
      </c>
      <c r="E196">
        <v>13238.8</v>
      </c>
      <c r="F196">
        <v>13069.2</v>
      </c>
      <c r="H196">
        <v>13575</v>
      </c>
      <c r="I196">
        <v>20520.2</v>
      </c>
      <c r="J196">
        <v>13667.4</v>
      </c>
      <c r="L196">
        <f t="shared" si="4"/>
        <v>278.20999999999998</v>
      </c>
      <c r="M196">
        <f>data!AQ196</f>
        <v>3.1414823767687546E-9</v>
      </c>
      <c r="O196">
        <v>3.1185341265012502E-9</v>
      </c>
      <c r="P196">
        <f t="shared" si="5"/>
        <v>0.73586657501967501</v>
      </c>
    </row>
    <row r="197" spans="1:16" x14ac:dyDescent="0.2">
      <c r="A197">
        <v>278.69</v>
      </c>
      <c r="B197">
        <v>3293.73</v>
      </c>
      <c r="C197">
        <v>11071.6</v>
      </c>
      <c r="D197">
        <v>3495.73</v>
      </c>
      <c r="E197">
        <v>12756.4</v>
      </c>
      <c r="F197">
        <v>12585</v>
      </c>
      <c r="H197">
        <v>13039.4</v>
      </c>
      <c r="I197">
        <v>20051.900000000001</v>
      </c>
      <c r="J197">
        <v>13047.6</v>
      </c>
      <c r="L197">
        <f t="shared" si="4"/>
        <v>278.69</v>
      </c>
      <c r="M197">
        <f>data!AQ197</f>
        <v>3.0511245138414852E-9</v>
      </c>
      <c r="O197">
        <v>3.0913415128014739E-9</v>
      </c>
      <c r="P197">
        <f t="shared" si="5"/>
        <v>-1.3009561963130605</v>
      </c>
    </row>
    <row r="198" spans="1:16" x14ac:dyDescent="0.2">
      <c r="A198">
        <v>279.16000000000003</v>
      </c>
      <c r="B198">
        <v>3639.4</v>
      </c>
      <c r="C198">
        <v>13859.5</v>
      </c>
      <c r="D198">
        <v>3831.8</v>
      </c>
      <c r="E198">
        <v>15548.8</v>
      </c>
      <c r="F198">
        <v>15364.8</v>
      </c>
      <c r="H198">
        <v>16371.1</v>
      </c>
      <c r="I198">
        <v>23330.2</v>
      </c>
      <c r="J198">
        <v>16376.6</v>
      </c>
      <c r="L198">
        <f t="shared" si="4"/>
        <v>279.16000000000003</v>
      </c>
      <c r="M198">
        <f>data!AQ198</f>
        <v>3.0548110037425469E-9</v>
      </c>
      <c r="O198">
        <v>3.0647684056701054E-9</v>
      </c>
      <c r="P198">
        <f t="shared" si="5"/>
        <v>-0.32489900082291462</v>
      </c>
    </row>
    <row r="199" spans="1:16" x14ac:dyDescent="0.2">
      <c r="A199">
        <v>279.63</v>
      </c>
      <c r="B199">
        <v>3333.93</v>
      </c>
      <c r="C199">
        <v>11379.5</v>
      </c>
      <c r="D199">
        <v>3540.2</v>
      </c>
      <c r="E199">
        <v>13113.7</v>
      </c>
      <c r="F199">
        <v>12914</v>
      </c>
      <c r="H199">
        <v>13407.1</v>
      </c>
      <c r="I199">
        <v>20513.900000000001</v>
      </c>
      <c r="J199">
        <v>13478.8</v>
      </c>
      <c r="L199">
        <f t="shared" si="4"/>
        <v>279.63</v>
      </c>
      <c r="M199">
        <f>data!AQ199</f>
        <v>3.0002991097147009E-9</v>
      </c>
      <c r="O199">
        <v>3.0235606174511944E-9</v>
      </c>
      <c r="P199">
        <f t="shared" si="5"/>
        <v>-0.76934153733297961</v>
      </c>
    </row>
    <row r="200" spans="1:16" x14ac:dyDescent="0.2">
      <c r="A200">
        <v>280.11</v>
      </c>
      <c r="B200">
        <v>3318.2</v>
      </c>
      <c r="C200">
        <v>11304.4</v>
      </c>
      <c r="D200">
        <v>3535.13</v>
      </c>
      <c r="E200">
        <v>13074.5</v>
      </c>
      <c r="F200">
        <v>12884.4</v>
      </c>
      <c r="H200">
        <v>13333.5</v>
      </c>
      <c r="I200">
        <v>20451.599999999999</v>
      </c>
      <c r="J200">
        <v>13369.1</v>
      </c>
      <c r="L200">
        <f t="shared" ref="L200:L263" si="6">A200</f>
        <v>280.11</v>
      </c>
      <c r="M200">
        <f>data!AQ200</f>
        <v>2.9605249892998496E-9</v>
      </c>
      <c r="O200">
        <v>2.9965424571982684E-9</v>
      </c>
      <c r="P200">
        <f t="shared" ref="P200:P263" si="7">(M200-O200)/O200%</f>
        <v>-1.2019675480284924</v>
      </c>
    </row>
    <row r="201" spans="1:16" x14ac:dyDescent="0.2">
      <c r="A201">
        <v>280.58</v>
      </c>
      <c r="B201">
        <v>3616.07</v>
      </c>
      <c r="C201">
        <v>13689.2</v>
      </c>
      <c r="D201">
        <v>3818.93</v>
      </c>
      <c r="E201">
        <v>15447.6</v>
      </c>
      <c r="F201">
        <v>15221.2</v>
      </c>
      <c r="H201">
        <v>16131.1</v>
      </c>
      <c r="I201">
        <v>23258.5</v>
      </c>
      <c r="J201">
        <v>16178.5</v>
      </c>
      <c r="L201">
        <f t="shared" si="6"/>
        <v>280.58</v>
      </c>
      <c r="M201">
        <f>data!AQ201</f>
        <v>2.943509814617486E-9</v>
      </c>
      <c r="O201">
        <v>2.9572289183382159E-9</v>
      </c>
      <c r="P201">
        <f t="shared" si="7"/>
        <v>-0.46391754238759458</v>
      </c>
    </row>
    <row r="202" spans="1:16" x14ac:dyDescent="0.2">
      <c r="A202">
        <v>281.05</v>
      </c>
      <c r="B202">
        <v>3426.33</v>
      </c>
      <c r="C202">
        <v>12080.3</v>
      </c>
      <c r="D202">
        <v>3641.73</v>
      </c>
      <c r="E202">
        <v>13904.8</v>
      </c>
      <c r="F202">
        <v>13722.5</v>
      </c>
      <c r="H202">
        <v>14218.3</v>
      </c>
      <c r="I202">
        <v>21481</v>
      </c>
      <c r="J202">
        <v>14294.1</v>
      </c>
      <c r="L202">
        <f t="shared" si="6"/>
        <v>281.05</v>
      </c>
      <c r="M202">
        <f>data!AQ202</f>
        <v>2.8809994233483268E-9</v>
      </c>
      <c r="O202">
        <v>2.8989136492687572E-9</v>
      </c>
      <c r="P202">
        <f t="shared" si="7"/>
        <v>-0.61796341967444424</v>
      </c>
    </row>
    <row r="203" spans="1:16" x14ac:dyDescent="0.2">
      <c r="A203">
        <v>281.52999999999997</v>
      </c>
      <c r="B203">
        <v>3574.53</v>
      </c>
      <c r="C203">
        <v>13400.5</v>
      </c>
      <c r="D203">
        <v>3803.53</v>
      </c>
      <c r="E203">
        <v>15212.2</v>
      </c>
      <c r="F203">
        <v>14976.2</v>
      </c>
      <c r="H203">
        <v>15789.6</v>
      </c>
      <c r="I203">
        <v>23009.200000000001</v>
      </c>
      <c r="J203">
        <v>15807.1</v>
      </c>
      <c r="L203">
        <f t="shared" si="6"/>
        <v>281.52999999999997</v>
      </c>
      <c r="M203">
        <f>data!AQ203</f>
        <v>2.8563828547920547E-9</v>
      </c>
      <c r="O203">
        <v>2.8818343229840838E-9</v>
      </c>
      <c r="P203">
        <f t="shared" si="7"/>
        <v>-0.88316902845666168</v>
      </c>
    </row>
    <row r="204" spans="1:16" x14ac:dyDescent="0.2">
      <c r="A204">
        <v>282</v>
      </c>
      <c r="B204">
        <v>3315</v>
      </c>
      <c r="C204">
        <v>11266.6</v>
      </c>
      <c r="D204">
        <v>3538.47</v>
      </c>
      <c r="E204">
        <v>13119.1</v>
      </c>
      <c r="F204">
        <v>12917</v>
      </c>
      <c r="H204">
        <v>13243</v>
      </c>
      <c r="I204">
        <v>20567.8</v>
      </c>
      <c r="J204">
        <v>13299.4</v>
      </c>
      <c r="L204">
        <f t="shared" si="6"/>
        <v>282</v>
      </c>
      <c r="M204">
        <f>data!AQ204</f>
        <v>2.8127749066144244E-9</v>
      </c>
      <c r="O204">
        <v>2.8212878718561661E-9</v>
      </c>
      <c r="P204">
        <f t="shared" si="7"/>
        <v>-0.30174039759157761</v>
      </c>
    </row>
    <row r="205" spans="1:16" x14ac:dyDescent="0.2">
      <c r="A205">
        <v>282.48</v>
      </c>
      <c r="B205">
        <v>3441.4</v>
      </c>
      <c r="C205">
        <v>12178.8</v>
      </c>
      <c r="D205">
        <v>3667.33</v>
      </c>
      <c r="E205">
        <v>14067.7</v>
      </c>
      <c r="F205">
        <v>13850.5</v>
      </c>
      <c r="H205">
        <v>14310.9</v>
      </c>
      <c r="I205">
        <v>21708.6</v>
      </c>
      <c r="J205">
        <v>14384.9</v>
      </c>
      <c r="L205">
        <f t="shared" si="6"/>
        <v>282.48</v>
      </c>
      <c r="M205">
        <f>data!AQ205</f>
        <v>2.7738950703185699E-9</v>
      </c>
      <c r="O205">
        <v>2.8066196728443229E-9</v>
      </c>
      <c r="P205">
        <f t="shared" si="7"/>
        <v>-1.1659792326827403</v>
      </c>
    </row>
    <row r="206" spans="1:16" x14ac:dyDescent="0.2">
      <c r="A206">
        <v>282.95</v>
      </c>
      <c r="B206">
        <v>3335.33</v>
      </c>
      <c r="C206">
        <v>11431.6</v>
      </c>
      <c r="D206">
        <v>3566.47</v>
      </c>
      <c r="E206">
        <v>13273.9</v>
      </c>
      <c r="F206">
        <v>13056.8</v>
      </c>
      <c r="H206">
        <v>13417.1</v>
      </c>
      <c r="I206">
        <v>20882.3</v>
      </c>
      <c r="J206">
        <v>13458.7</v>
      </c>
      <c r="L206">
        <f t="shared" si="6"/>
        <v>282.95</v>
      </c>
      <c r="M206">
        <f>data!AQ206</f>
        <v>2.7188434922776357E-9</v>
      </c>
      <c r="O206">
        <v>2.7354737965961562E-9</v>
      </c>
      <c r="P206">
        <f t="shared" si="7"/>
        <v>-0.60794968459263155</v>
      </c>
    </row>
    <row r="207" spans="1:16" x14ac:dyDescent="0.2">
      <c r="A207">
        <v>283.42</v>
      </c>
      <c r="B207">
        <v>3329.73</v>
      </c>
      <c r="C207">
        <v>11492.3</v>
      </c>
      <c r="D207">
        <v>3564.07</v>
      </c>
      <c r="E207">
        <v>13330.2</v>
      </c>
      <c r="F207">
        <v>13127.9</v>
      </c>
      <c r="H207">
        <v>13494.4</v>
      </c>
      <c r="I207">
        <v>21001.1</v>
      </c>
      <c r="J207">
        <v>13553.5</v>
      </c>
      <c r="L207">
        <f t="shared" si="6"/>
        <v>283.42</v>
      </c>
      <c r="M207">
        <f>data!AQ207</f>
        <v>2.6937881811495178E-9</v>
      </c>
      <c r="O207">
        <v>2.7269133606431554E-9</v>
      </c>
      <c r="P207">
        <f t="shared" si="7"/>
        <v>-1.2147499796555632</v>
      </c>
    </row>
    <row r="208" spans="1:16" x14ac:dyDescent="0.2">
      <c r="A208">
        <v>283.89999999999998</v>
      </c>
      <c r="B208">
        <v>3374.27</v>
      </c>
      <c r="C208">
        <v>11778.9</v>
      </c>
      <c r="D208">
        <v>3603.53</v>
      </c>
      <c r="E208">
        <v>13644</v>
      </c>
      <c r="F208">
        <v>13387.2</v>
      </c>
      <c r="H208">
        <v>13946</v>
      </c>
      <c r="I208">
        <v>21377.8</v>
      </c>
      <c r="J208">
        <v>13957.1</v>
      </c>
      <c r="L208">
        <f t="shared" si="6"/>
        <v>283.89999999999998</v>
      </c>
      <c r="M208">
        <f>data!AQ208</f>
        <v>2.687061663771683E-9</v>
      </c>
      <c r="O208">
        <v>2.693067688624021E-9</v>
      </c>
      <c r="P208">
        <f t="shared" si="7"/>
        <v>-0.22301796860540998</v>
      </c>
    </row>
    <row r="209" spans="1:16" x14ac:dyDescent="0.2">
      <c r="A209">
        <v>284.37</v>
      </c>
      <c r="B209">
        <v>3309.27</v>
      </c>
      <c r="C209">
        <v>11091.9</v>
      </c>
      <c r="D209">
        <v>3523.33</v>
      </c>
      <c r="E209">
        <v>12938.2</v>
      </c>
      <c r="F209">
        <v>12698.3</v>
      </c>
      <c r="H209">
        <v>13038.5</v>
      </c>
      <c r="I209">
        <v>20646.599999999999</v>
      </c>
      <c r="J209">
        <v>13106.6</v>
      </c>
      <c r="L209">
        <f t="shared" si="6"/>
        <v>284.37</v>
      </c>
      <c r="M209">
        <f>data!AQ209</f>
        <v>2.6281302092837625E-9</v>
      </c>
      <c r="O209">
        <v>2.6599808379092855E-9</v>
      </c>
      <c r="P209">
        <f t="shared" si="7"/>
        <v>-1.1974006794183216</v>
      </c>
    </row>
    <row r="210" spans="1:16" x14ac:dyDescent="0.2">
      <c r="A210">
        <v>284.83999999999997</v>
      </c>
      <c r="B210">
        <v>3284.6</v>
      </c>
      <c r="C210">
        <v>11052.3</v>
      </c>
      <c r="D210">
        <v>3507.93</v>
      </c>
      <c r="E210">
        <v>12898.6</v>
      </c>
      <c r="F210">
        <v>12609.4</v>
      </c>
      <c r="H210">
        <v>12989.7</v>
      </c>
      <c r="I210">
        <v>20614.8</v>
      </c>
      <c r="J210">
        <v>13021.6</v>
      </c>
      <c r="L210">
        <f t="shared" si="6"/>
        <v>284.83999999999997</v>
      </c>
      <c r="M210">
        <f>data!AQ210</f>
        <v>2.5935736860734955E-9</v>
      </c>
      <c r="O210">
        <v>2.6105072523455313E-9</v>
      </c>
      <c r="P210">
        <f t="shared" si="7"/>
        <v>-0.64866957396195835</v>
      </c>
    </row>
    <row r="211" spans="1:16" x14ac:dyDescent="0.2">
      <c r="A211">
        <v>285.32</v>
      </c>
      <c r="B211">
        <v>3405.33</v>
      </c>
      <c r="C211">
        <v>11993</v>
      </c>
      <c r="D211">
        <v>3620.33</v>
      </c>
      <c r="E211">
        <v>13826.1</v>
      </c>
      <c r="F211">
        <v>13548.2</v>
      </c>
      <c r="H211">
        <v>14135.8</v>
      </c>
      <c r="I211">
        <v>21771.3</v>
      </c>
      <c r="J211">
        <v>14174.9</v>
      </c>
      <c r="L211">
        <f t="shared" si="6"/>
        <v>285.32</v>
      </c>
      <c r="M211">
        <f>data!AQ211</f>
        <v>2.5769898350552631E-9</v>
      </c>
      <c r="O211">
        <v>2.5848700170586116E-9</v>
      </c>
      <c r="P211">
        <f t="shared" si="7"/>
        <v>-0.30485796002676868</v>
      </c>
    </row>
    <row r="212" spans="1:16" x14ac:dyDescent="0.2">
      <c r="A212">
        <v>285.79000000000002</v>
      </c>
      <c r="B212">
        <v>3343.87</v>
      </c>
      <c r="C212">
        <v>11529.5</v>
      </c>
      <c r="D212">
        <v>3569.33</v>
      </c>
      <c r="E212">
        <v>13380.5</v>
      </c>
      <c r="F212">
        <v>13108.9</v>
      </c>
      <c r="H212">
        <v>13634.5</v>
      </c>
      <c r="I212">
        <v>21359.3</v>
      </c>
      <c r="J212">
        <v>13651</v>
      </c>
      <c r="L212">
        <f t="shared" si="6"/>
        <v>285.79000000000002</v>
      </c>
      <c r="M212">
        <f>data!AQ212</f>
        <v>2.5235609243513239E-9</v>
      </c>
      <c r="O212">
        <v>2.547301911028428E-9</v>
      </c>
      <c r="P212">
        <f t="shared" si="7"/>
        <v>-0.93200521596276131</v>
      </c>
    </row>
    <row r="213" spans="1:16" x14ac:dyDescent="0.2">
      <c r="A213">
        <v>286.26</v>
      </c>
      <c r="B213">
        <v>3375.6</v>
      </c>
      <c r="C213">
        <v>11730.3</v>
      </c>
      <c r="D213">
        <v>3593.27</v>
      </c>
      <c r="E213">
        <v>13526</v>
      </c>
      <c r="F213">
        <v>13254.1</v>
      </c>
      <c r="H213">
        <v>13821.6</v>
      </c>
      <c r="I213">
        <v>21628.3</v>
      </c>
      <c r="J213">
        <v>13834.7</v>
      </c>
      <c r="L213">
        <f t="shared" si="6"/>
        <v>286.26</v>
      </c>
      <c r="M213">
        <f>data!AQ213</f>
        <v>2.4806506913600658E-9</v>
      </c>
      <c r="O213">
        <v>2.5204856483037761E-9</v>
      </c>
      <c r="P213">
        <f t="shared" si="7"/>
        <v>-1.5804476796175484</v>
      </c>
    </row>
    <row r="214" spans="1:16" x14ac:dyDescent="0.2">
      <c r="A214">
        <v>286.74</v>
      </c>
      <c r="B214">
        <v>3393.87</v>
      </c>
      <c r="C214">
        <v>11767.3</v>
      </c>
      <c r="D214">
        <v>3598.07</v>
      </c>
      <c r="E214">
        <v>13605.6</v>
      </c>
      <c r="F214">
        <v>13299.5</v>
      </c>
      <c r="H214">
        <v>13799.3</v>
      </c>
      <c r="I214">
        <v>21669.3</v>
      </c>
      <c r="J214">
        <v>13855.4</v>
      </c>
      <c r="L214">
        <f t="shared" si="6"/>
        <v>286.74</v>
      </c>
      <c r="M214">
        <f>data!AQ214</f>
        <v>2.4596962423881617E-9</v>
      </c>
      <c r="O214">
        <v>2.4975061631782081E-9</v>
      </c>
      <c r="P214">
        <f t="shared" si="7"/>
        <v>-1.5139070064168025</v>
      </c>
    </row>
    <row r="215" spans="1:16" x14ac:dyDescent="0.2">
      <c r="A215">
        <v>287.20999999999998</v>
      </c>
      <c r="B215">
        <v>3275.07</v>
      </c>
      <c r="C215">
        <v>10894.7</v>
      </c>
      <c r="D215">
        <v>3511</v>
      </c>
      <c r="E215">
        <v>12774.4</v>
      </c>
      <c r="F215">
        <v>12475</v>
      </c>
      <c r="H215">
        <v>12804.4</v>
      </c>
      <c r="I215">
        <v>20716</v>
      </c>
      <c r="J215">
        <v>12804.5</v>
      </c>
      <c r="L215">
        <f t="shared" si="6"/>
        <v>287.20999999999998</v>
      </c>
      <c r="M215">
        <f>data!AQ215</f>
        <v>2.4141683716032945E-9</v>
      </c>
      <c r="O215">
        <v>2.4437719545147633E-9</v>
      </c>
      <c r="P215">
        <f t="shared" si="7"/>
        <v>-1.2113889291829139</v>
      </c>
    </row>
    <row r="216" spans="1:16" x14ac:dyDescent="0.2">
      <c r="A216">
        <v>287.68</v>
      </c>
      <c r="B216">
        <v>3384.53</v>
      </c>
      <c r="C216">
        <v>11819.4</v>
      </c>
      <c r="D216">
        <v>3614.87</v>
      </c>
      <c r="E216">
        <v>13733.3</v>
      </c>
      <c r="F216">
        <v>13392.2</v>
      </c>
      <c r="H216">
        <v>13912.5</v>
      </c>
      <c r="I216">
        <v>21897</v>
      </c>
      <c r="J216">
        <v>13943.3</v>
      </c>
      <c r="L216">
        <f t="shared" si="6"/>
        <v>287.68</v>
      </c>
      <c r="M216">
        <f>data!AQ216</f>
        <v>2.3874266054150403E-9</v>
      </c>
      <c r="O216">
        <v>2.419537860525151E-9</v>
      </c>
      <c r="P216">
        <f t="shared" si="7"/>
        <v>-1.3271648125043622</v>
      </c>
    </row>
    <row r="217" spans="1:16" x14ac:dyDescent="0.2">
      <c r="A217">
        <v>288.16000000000003</v>
      </c>
      <c r="B217">
        <v>3466.2</v>
      </c>
      <c r="C217">
        <v>12494.6</v>
      </c>
      <c r="D217">
        <v>3694.53</v>
      </c>
      <c r="E217">
        <v>14440.5</v>
      </c>
      <c r="F217">
        <v>14107.3</v>
      </c>
      <c r="H217">
        <v>14698.8</v>
      </c>
      <c r="I217">
        <v>22739.599999999999</v>
      </c>
      <c r="J217">
        <v>14760.1</v>
      </c>
      <c r="L217">
        <f t="shared" si="6"/>
        <v>288.16000000000003</v>
      </c>
      <c r="M217">
        <f>data!AQ217</f>
        <v>2.3658074560093122E-9</v>
      </c>
      <c r="O217">
        <v>2.3902752492397241E-9</v>
      </c>
      <c r="P217">
        <f t="shared" si="7"/>
        <v>-1.0236391494324513</v>
      </c>
    </row>
    <row r="218" spans="1:16" x14ac:dyDescent="0.2">
      <c r="A218">
        <v>288.63</v>
      </c>
      <c r="B218">
        <v>3330.93</v>
      </c>
      <c r="C218">
        <v>11469.9</v>
      </c>
      <c r="D218">
        <v>3569.47</v>
      </c>
      <c r="E218">
        <v>13494.1</v>
      </c>
      <c r="F218">
        <v>13150.1</v>
      </c>
      <c r="H218">
        <v>13528.5</v>
      </c>
      <c r="I218">
        <v>21544.2</v>
      </c>
      <c r="J218">
        <v>13568.2</v>
      </c>
      <c r="L218">
        <f t="shared" si="6"/>
        <v>288.63</v>
      </c>
      <c r="M218">
        <f>data!AQ218</f>
        <v>2.3533023678892147E-9</v>
      </c>
      <c r="O218">
        <v>2.3494283535122036E-9</v>
      </c>
      <c r="P218">
        <f t="shared" si="7"/>
        <v>0.16489178617512484</v>
      </c>
    </row>
    <row r="219" spans="1:16" x14ac:dyDescent="0.2">
      <c r="A219">
        <v>289.10000000000002</v>
      </c>
      <c r="B219">
        <v>3397.2</v>
      </c>
      <c r="C219">
        <v>11909.8</v>
      </c>
      <c r="D219">
        <v>3648.2</v>
      </c>
      <c r="E219">
        <v>13929.4</v>
      </c>
      <c r="F219">
        <v>13583.5</v>
      </c>
      <c r="H219">
        <v>14068.2</v>
      </c>
      <c r="I219">
        <v>22179.9</v>
      </c>
      <c r="J219">
        <v>14102.2</v>
      </c>
      <c r="L219">
        <f t="shared" si="6"/>
        <v>289.10000000000002</v>
      </c>
      <c r="M219">
        <f>data!AQ219</f>
        <v>2.3096628530202607E-9</v>
      </c>
      <c r="O219">
        <v>2.3310797474006301E-9</v>
      </c>
      <c r="P219">
        <f t="shared" si="7"/>
        <v>-0.91875425558697432</v>
      </c>
    </row>
    <row r="220" spans="1:16" x14ac:dyDescent="0.2">
      <c r="A220">
        <v>289.58</v>
      </c>
      <c r="B220">
        <v>3239.67</v>
      </c>
      <c r="C220">
        <v>10693.2</v>
      </c>
      <c r="D220">
        <v>3489.33</v>
      </c>
      <c r="E220">
        <v>12732.6</v>
      </c>
      <c r="F220">
        <v>12358.3</v>
      </c>
      <c r="H220">
        <v>12544.6</v>
      </c>
      <c r="I220">
        <v>20724</v>
      </c>
      <c r="J220">
        <v>12561.9</v>
      </c>
      <c r="L220">
        <f t="shared" si="6"/>
        <v>289.58</v>
      </c>
      <c r="M220">
        <f>data!AQ220</f>
        <v>2.2718677751434547E-9</v>
      </c>
      <c r="O220">
        <v>2.2798313527593248E-9</v>
      </c>
      <c r="P220">
        <f t="shared" si="7"/>
        <v>-0.34930555745852193</v>
      </c>
    </row>
    <row r="221" spans="1:16" x14ac:dyDescent="0.2">
      <c r="A221">
        <v>290.05</v>
      </c>
      <c r="B221">
        <v>3450</v>
      </c>
      <c r="C221">
        <v>12368.5</v>
      </c>
      <c r="D221">
        <v>3692.67</v>
      </c>
      <c r="E221">
        <v>14452.7</v>
      </c>
      <c r="F221">
        <v>14081.3</v>
      </c>
      <c r="H221">
        <v>14618.8</v>
      </c>
      <c r="I221">
        <v>22813.200000000001</v>
      </c>
      <c r="J221">
        <v>14624.8</v>
      </c>
      <c r="L221">
        <f t="shared" si="6"/>
        <v>290.05</v>
      </c>
      <c r="M221">
        <f>data!AQ221</f>
        <v>2.2516010465061958E-9</v>
      </c>
      <c r="O221">
        <v>2.2797992587817436E-9</v>
      </c>
      <c r="P221">
        <f t="shared" si="7"/>
        <v>-1.236872595994094</v>
      </c>
    </row>
    <row r="222" spans="1:16" x14ac:dyDescent="0.2">
      <c r="A222">
        <v>290.52</v>
      </c>
      <c r="B222">
        <v>3304.27</v>
      </c>
      <c r="C222">
        <v>11192.6</v>
      </c>
      <c r="D222">
        <v>3547.33</v>
      </c>
      <c r="E222">
        <v>13219.2</v>
      </c>
      <c r="F222">
        <v>12842.9</v>
      </c>
      <c r="H222">
        <v>13147.8</v>
      </c>
      <c r="I222">
        <v>21500.400000000001</v>
      </c>
      <c r="J222">
        <v>13160.3</v>
      </c>
      <c r="L222">
        <f t="shared" si="6"/>
        <v>290.52</v>
      </c>
      <c r="M222">
        <f>data!AQ222</f>
        <v>2.1971883536709409E-9</v>
      </c>
      <c r="O222">
        <v>2.2182234320250994E-9</v>
      </c>
      <c r="P222">
        <f t="shared" si="7"/>
        <v>-0.94828492254068286</v>
      </c>
    </row>
    <row r="223" spans="1:16" x14ac:dyDescent="0.2">
      <c r="A223">
        <v>291</v>
      </c>
      <c r="B223">
        <v>3369.4</v>
      </c>
      <c r="C223">
        <v>11717.2</v>
      </c>
      <c r="D223">
        <v>3614.07</v>
      </c>
      <c r="E223">
        <v>13755</v>
      </c>
      <c r="F223">
        <v>13373.9</v>
      </c>
      <c r="H223">
        <v>13856.7</v>
      </c>
      <c r="I223">
        <v>22190.6</v>
      </c>
      <c r="J223">
        <v>13879.2</v>
      </c>
      <c r="L223">
        <f t="shared" si="6"/>
        <v>291</v>
      </c>
      <c r="M223">
        <f>data!AQ223</f>
        <v>2.1925129832227634E-9</v>
      </c>
      <c r="O223">
        <v>2.199630463839012E-9</v>
      </c>
      <c r="P223">
        <f t="shared" si="7"/>
        <v>-0.32357619760486539</v>
      </c>
    </row>
    <row r="224" spans="1:16" x14ac:dyDescent="0.2">
      <c r="A224">
        <v>291.47000000000003</v>
      </c>
      <c r="B224">
        <v>3311.33</v>
      </c>
      <c r="C224">
        <v>11241.7</v>
      </c>
      <c r="D224">
        <v>3565.27</v>
      </c>
      <c r="E224">
        <v>13292.2</v>
      </c>
      <c r="F224">
        <v>12862.9</v>
      </c>
      <c r="H224">
        <v>13239.8</v>
      </c>
      <c r="I224">
        <v>21641.7</v>
      </c>
      <c r="J224">
        <v>13281.1</v>
      </c>
      <c r="L224">
        <f t="shared" si="6"/>
        <v>291.47000000000003</v>
      </c>
      <c r="M224">
        <f>data!AQ224</f>
        <v>2.167263486706146E-9</v>
      </c>
      <c r="O224">
        <v>2.1753775566476143E-9</v>
      </c>
      <c r="P224">
        <f t="shared" si="7"/>
        <v>-0.37299593887382798</v>
      </c>
    </row>
    <row r="225" spans="1:16" x14ac:dyDescent="0.2">
      <c r="A225">
        <v>291.94</v>
      </c>
      <c r="B225">
        <v>3394.27</v>
      </c>
      <c r="C225">
        <v>11858.2</v>
      </c>
      <c r="D225">
        <v>3641.87</v>
      </c>
      <c r="E225">
        <v>13821.6</v>
      </c>
      <c r="F225">
        <v>13394.3</v>
      </c>
      <c r="H225">
        <v>13933.3</v>
      </c>
      <c r="I225">
        <v>22366.799999999999</v>
      </c>
      <c r="J225">
        <v>13979.3</v>
      </c>
      <c r="L225">
        <f t="shared" si="6"/>
        <v>291.94</v>
      </c>
      <c r="M225">
        <f>data!AQ225</f>
        <v>2.1482150464114783E-9</v>
      </c>
      <c r="O225">
        <v>2.1688591543555042E-9</v>
      </c>
      <c r="P225">
        <f t="shared" si="7"/>
        <v>-0.95184179676068326</v>
      </c>
    </row>
    <row r="226" spans="1:16" x14ac:dyDescent="0.2">
      <c r="A226">
        <v>292.41000000000003</v>
      </c>
      <c r="B226">
        <v>3505.13</v>
      </c>
      <c r="C226">
        <v>12851.7</v>
      </c>
      <c r="D226">
        <v>3754.07</v>
      </c>
      <c r="E226">
        <v>14807.5</v>
      </c>
      <c r="F226">
        <v>14404.3</v>
      </c>
      <c r="H226">
        <v>15216.4</v>
      </c>
      <c r="I226">
        <v>23674.799999999999</v>
      </c>
      <c r="J226">
        <v>15186.7</v>
      </c>
      <c r="L226">
        <f t="shared" si="6"/>
        <v>292.41000000000003</v>
      </c>
      <c r="M226">
        <f>data!AQ226</f>
        <v>2.1177646301264909E-9</v>
      </c>
      <c r="O226">
        <v>2.1271643745854912E-9</v>
      </c>
      <c r="P226">
        <f t="shared" si="7"/>
        <v>-0.44189083698959419</v>
      </c>
    </row>
    <row r="227" spans="1:16" x14ac:dyDescent="0.2">
      <c r="A227">
        <v>292.89</v>
      </c>
      <c r="B227">
        <v>3306</v>
      </c>
      <c r="C227">
        <v>11197.5</v>
      </c>
      <c r="D227">
        <v>3543.93</v>
      </c>
      <c r="E227">
        <v>13195</v>
      </c>
      <c r="F227">
        <v>12768.3</v>
      </c>
      <c r="H227">
        <v>13155.4</v>
      </c>
      <c r="I227">
        <v>21779.4</v>
      </c>
      <c r="J227">
        <v>13235.5</v>
      </c>
      <c r="L227">
        <f t="shared" si="6"/>
        <v>292.89</v>
      </c>
      <c r="M227">
        <f>data!AQ227</f>
        <v>2.084623665403499E-9</v>
      </c>
      <c r="O227">
        <v>2.0924494546685801E-9</v>
      </c>
      <c r="P227">
        <f t="shared" si="7"/>
        <v>-0.37400135270271495</v>
      </c>
    </row>
    <row r="228" spans="1:16" x14ac:dyDescent="0.2">
      <c r="A228">
        <v>293.36</v>
      </c>
      <c r="B228">
        <v>3427.13</v>
      </c>
      <c r="C228">
        <v>12175.5</v>
      </c>
      <c r="D228">
        <v>3666.8</v>
      </c>
      <c r="E228">
        <v>14152</v>
      </c>
      <c r="F228">
        <v>13695.6</v>
      </c>
      <c r="H228">
        <v>14350.4</v>
      </c>
      <c r="I228">
        <v>22911.9</v>
      </c>
      <c r="J228">
        <v>14367.2</v>
      </c>
      <c r="L228">
        <f t="shared" si="6"/>
        <v>293.36</v>
      </c>
      <c r="M228">
        <f>data!AQ228</f>
        <v>2.0727570603178697E-9</v>
      </c>
      <c r="O228">
        <v>2.0831343555978854E-9</v>
      </c>
      <c r="P228">
        <f t="shared" si="7"/>
        <v>-0.49815775214543401</v>
      </c>
    </row>
    <row r="229" spans="1:16" x14ac:dyDescent="0.2">
      <c r="A229">
        <v>293.83</v>
      </c>
      <c r="B229">
        <v>3326.2</v>
      </c>
      <c r="C229">
        <v>11329.6</v>
      </c>
      <c r="D229">
        <v>3583.2</v>
      </c>
      <c r="E229">
        <v>13411.9</v>
      </c>
      <c r="F229">
        <v>12943.9</v>
      </c>
      <c r="H229">
        <v>13335.2</v>
      </c>
      <c r="I229">
        <v>22035.4</v>
      </c>
      <c r="J229">
        <v>13392.9</v>
      </c>
      <c r="L229">
        <f t="shared" si="6"/>
        <v>293.83</v>
      </c>
      <c r="M229">
        <f>data!AQ229</f>
        <v>2.0376832925854944E-9</v>
      </c>
      <c r="O229">
        <v>2.0516148314567874E-9</v>
      </c>
      <c r="P229">
        <f t="shared" si="7"/>
        <v>-0.67905235708403833</v>
      </c>
    </row>
    <row r="230" spans="1:16" x14ac:dyDescent="0.2">
      <c r="A230">
        <v>294.31</v>
      </c>
      <c r="B230">
        <v>3400.07</v>
      </c>
      <c r="C230">
        <v>11880.2</v>
      </c>
      <c r="D230">
        <v>3653</v>
      </c>
      <c r="E230">
        <v>13993.5</v>
      </c>
      <c r="F230">
        <v>13516.1</v>
      </c>
      <c r="H230">
        <v>13999.2</v>
      </c>
      <c r="I230">
        <v>22689.7</v>
      </c>
      <c r="J230">
        <v>14028.7</v>
      </c>
      <c r="L230">
        <f t="shared" si="6"/>
        <v>294.31</v>
      </c>
      <c r="M230">
        <f>data!AQ230</f>
        <v>2.0218372436434467E-9</v>
      </c>
      <c r="O230">
        <v>2.0319680097379194E-9</v>
      </c>
      <c r="P230">
        <f t="shared" si="7"/>
        <v>-0.49856917264063372</v>
      </c>
    </row>
    <row r="231" spans="1:16" x14ac:dyDescent="0.2">
      <c r="A231">
        <v>294.77999999999997</v>
      </c>
      <c r="B231">
        <v>3374.53</v>
      </c>
      <c r="C231">
        <v>11862.6</v>
      </c>
      <c r="D231">
        <v>3636.33</v>
      </c>
      <c r="E231">
        <v>14011.2</v>
      </c>
      <c r="F231">
        <v>13494.6</v>
      </c>
      <c r="H231">
        <v>13919.2</v>
      </c>
      <c r="I231">
        <v>22724.1</v>
      </c>
      <c r="J231">
        <v>14000.7</v>
      </c>
      <c r="L231">
        <f t="shared" si="6"/>
        <v>294.77999999999997</v>
      </c>
      <c r="M231">
        <f>data!AQ231</f>
        <v>1.9963554474819585E-9</v>
      </c>
      <c r="O231">
        <v>2.0112540018981215E-9</v>
      </c>
      <c r="P231">
        <f t="shared" si="7"/>
        <v>-0.74075946658664094</v>
      </c>
    </row>
    <row r="232" spans="1:16" x14ac:dyDescent="0.2">
      <c r="A232">
        <v>295.25</v>
      </c>
      <c r="B232">
        <v>3309.27</v>
      </c>
      <c r="C232">
        <v>11279</v>
      </c>
      <c r="D232">
        <v>3579.07</v>
      </c>
      <c r="E232">
        <v>13498.5</v>
      </c>
      <c r="F232">
        <v>12997.3</v>
      </c>
      <c r="H232">
        <v>13251.1</v>
      </c>
      <c r="I232">
        <v>22117.200000000001</v>
      </c>
      <c r="J232">
        <v>13316.6</v>
      </c>
      <c r="L232">
        <f t="shared" si="6"/>
        <v>295.25</v>
      </c>
      <c r="M232">
        <f>data!AQ232</f>
        <v>1.9676375877565648E-9</v>
      </c>
      <c r="O232">
        <v>1.9696102217369655E-9</v>
      </c>
      <c r="P232">
        <f t="shared" si="7"/>
        <v>-0.10015352066263131</v>
      </c>
    </row>
    <row r="233" spans="1:16" x14ac:dyDescent="0.2">
      <c r="A233">
        <v>295.73</v>
      </c>
      <c r="B233">
        <v>3372.33</v>
      </c>
      <c r="C233">
        <v>11580.9</v>
      </c>
      <c r="D233">
        <v>3634.27</v>
      </c>
      <c r="E233">
        <v>13807.1</v>
      </c>
      <c r="F233">
        <v>13287.3</v>
      </c>
      <c r="H233">
        <v>13619.3</v>
      </c>
      <c r="I233">
        <v>22456.400000000001</v>
      </c>
      <c r="J233">
        <v>13671.3</v>
      </c>
      <c r="L233">
        <f t="shared" si="6"/>
        <v>295.73</v>
      </c>
      <c r="M233">
        <f>data!AQ233</f>
        <v>1.9603674171218668E-9</v>
      </c>
      <c r="O233">
        <v>1.9694291496042892E-9</v>
      </c>
      <c r="P233">
        <f t="shared" si="7"/>
        <v>-0.46011975014400175</v>
      </c>
    </row>
    <row r="234" spans="1:16" x14ac:dyDescent="0.2">
      <c r="A234">
        <v>296.2</v>
      </c>
      <c r="B234">
        <v>3372.13</v>
      </c>
      <c r="C234">
        <v>11746.9</v>
      </c>
      <c r="D234">
        <v>3655.6</v>
      </c>
      <c r="E234">
        <v>14006</v>
      </c>
      <c r="F234">
        <v>13472.7</v>
      </c>
      <c r="H234">
        <v>13811.6</v>
      </c>
      <c r="I234">
        <v>22767.200000000001</v>
      </c>
      <c r="J234">
        <v>13870.6</v>
      </c>
      <c r="L234">
        <f t="shared" si="6"/>
        <v>296.2</v>
      </c>
      <c r="M234">
        <f>data!AQ234</f>
        <v>1.9247928965267414E-9</v>
      </c>
      <c r="O234">
        <v>1.9365087090773394E-9</v>
      </c>
      <c r="P234">
        <f t="shared" si="7"/>
        <v>-0.60499663624957456</v>
      </c>
    </row>
    <row r="235" spans="1:16" x14ac:dyDescent="0.2">
      <c r="A235">
        <v>296.67</v>
      </c>
      <c r="B235">
        <v>3474.27</v>
      </c>
      <c r="C235">
        <v>12639.2</v>
      </c>
      <c r="D235">
        <v>3759.2</v>
      </c>
      <c r="E235">
        <v>14937.7</v>
      </c>
      <c r="F235">
        <v>14382.8</v>
      </c>
      <c r="H235">
        <v>14924</v>
      </c>
      <c r="I235">
        <v>23866.9</v>
      </c>
      <c r="J235">
        <v>14973.5</v>
      </c>
      <c r="L235">
        <f t="shared" si="6"/>
        <v>296.67</v>
      </c>
      <c r="M235">
        <f>data!AQ235</f>
        <v>1.9152210670591644E-9</v>
      </c>
      <c r="O235">
        <v>1.9203683619435558E-9</v>
      </c>
      <c r="P235">
        <f t="shared" si="7"/>
        <v>-0.26803685097071189</v>
      </c>
    </row>
    <row r="236" spans="1:16" x14ac:dyDescent="0.2">
      <c r="A236">
        <v>297.14</v>
      </c>
      <c r="B236">
        <v>3465.4</v>
      </c>
      <c r="C236">
        <v>12487.2</v>
      </c>
      <c r="D236">
        <v>3734.8</v>
      </c>
      <c r="E236">
        <v>14757.2</v>
      </c>
      <c r="F236">
        <v>14187.9</v>
      </c>
      <c r="H236">
        <v>14736.6</v>
      </c>
      <c r="I236">
        <v>23721</v>
      </c>
      <c r="J236">
        <v>14700.1</v>
      </c>
      <c r="L236">
        <f t="shared" si="6"/>
        <v>297.14</v>
      </c>
      <c r="M236">
        <f>data!AQ236</f>
        <v>1.8850270144575408E-9</v>
      </c>
      <c r="O236">
        <v>1.9087296416347466E-9</v>
      </c>
      <c r="P236">
        <f t="shared" si="7"/>
        <v>-1.2418011781336142</v>
      </c>
    </row>
    <row r="237" spans="1:16" x14ac:dyDescent="0.2">
      <c r="A237">
        <v>297.62</v>
      </c>
      <c r="B237">
        <v>3391.2</v>
      </c>
      <c r="C237">
        <v>11984.7</v>
      </c>
      <c r="D237">
        <v>3679.8</v>
      </c>
      <c r="E237">
        <v>14241.2</v>
      </c>
      <c r="F237">
        <v>13667.6</v>
      </c>
      <c r="H237">
        <v>14042.3</v>
      </c>
      <c r="I237">
        <v>23171.3</v>
      </c>
      <c r="J237">
        <v>14128.9</v>
      </c>
      <c r="L237">
        <f t="shared" si="6"/>
        <v>297.62</v>
      </c>
      <c r="M237">
        <f>data!AQ237</f>
        <v>1.8628036666682904E-9</v>
      </c>
      <c r="O237">
        <v>1.8675814742801013E-9</v>
      </c>
      <c r="P237">
        <f t="shared" si="7"/>
        <v>-0.25582860387135725</v>
      </c>
    </row>
    <row r="238" spans="1:16" x14ac:dyDescent="0.2">
      <c r="A238">
        <v>298.08999999999997</v>
      </c>
      <c r="B238">
        <v>3397.33</v>
      </c>
      <c r="C238">
        <v>11879.7</v>
      </c>
      <c r="D238">
        <v>3659.47</v>
      </c>
      <c r="E238">
        <v>14118.4</v>
      </c>
      <c r="F238">
        <v>13553.4</v>
      </c>
      <c r="H238">
        <v>13988</v>
      </c>
      <c r="I238">
        <v>23097.200000000001</v>
      </c>
      <c r="J238">
        <v>14049.7</v>
      </c>
      <c r="L238">
        <f t="shared" si="6"/>
        <v>298.08999999999997</v>
      </c>
      <c r="M238">
        <f>data!AQ238</f>
        <v>1.8518211967438679E-9</v>
      </c>
      <c r="O238">
        <v>1.8695873571273231E-9</v>
      </c>
      <c r="P238">
        <f t="shared" si="7"/>
        <v>-0.95027174396137382</v>
      </c>
    </row>
    <row r="239" spans="1:16" x14ac:dyDescent="0.2">
      <c r="A239">
        <v>298.56</v>
      </c>
      <c r="B239">
        <v>3397.27</v>
      </c>
      <c r="C239">
        <v>11855.5</v>
      </c>
      <c r="D239">
        <v>3660.67</v>
      </c>
      <c r="E239">
        <v>14120.3</v>
      </c>
      <c r="F239">
        <v>13537.7</v>
      </c>
      <c r="H239">
        <v>13946.1</v>
      </c>
      <c r="I239">
        <v>22987.1</v>
      </c>
      <c r="J239">
        <v>13989.5</v>
      </c>
      <c r="L239">
        <f t="shared" si="6"/>
        <v>298.56</v>
      </c>
      <c r="M239">
        <f>data!AQ239</f>
        <v>1.8525383115114352E-9</v>
      </c>
      <c r="O239">
        <v>1.858888074852133E-9</v>
      </c>
      <c r="P239">
        <f t="shared" si="7"/>
        <v>-0.34158933109530476</v>
      </c>
    </row>
    <row r="240" spans="1:16" x14ac:dyDescent="0.2">
      <c r="A240">
        <v>299.02999999999997</v>
      </c>
      <c r="B240">
        <v>3328.27</v>
      </c>
      <c r="C240">
        <v>11342.4</v>
      </c>
      <c r="D240">
        <v>3591.47</v>
      </c>
      <c r="E240">
        <v>13596.6</v>
      </c>
      <c r="F240">
        <v>12949.5</v>
      </c>
      <c r="H240">
        <v>13375.6</v>
      </c>
      <c r="I240">
        <v>22472.7</v>
      </c>
      <c r="J240">
        <v>13371.8</v>
      </c>
      <c r="L240">
        <f t="shared" si="6"/>
        <v>299.02999999999997</v>
      </c>
      <c r="M240">
        <f>data!AQ240</f>
        <v>1.8219474965694234E-9</v>
      </c>
      <c r="O240">
        <v>1.8328964447542595E-9</v>
      </c>
      <c r="P240">
        <f t="shared" si="7"/>
        <v>-0.5973577075874561</v>
      </c>
    </row>
    <row r="241" spans="1:16" x14ac:dyDescent="0.2">
      <c r="A241">
        <v>299.51</v>
      </c>
      <c r="B241">
        <v>3461.27</v>
      </c>
      <c r="C241">
        <v>12477.3</v>
      </c>
      <c r="D241">
        <v>3732.73</v>
      </c>
      <c r="E241">
        <v>14706.1</v>
      </c>
      <c r="F241">
        <v>14078.3</v>
      </c>
      <c r="H241">
        <v>14695.6</v>
      </c>
      <c r="I241">
        <v>23829.8</v>
      </c>
      <c r="J241">
        <v>14705</v>
      </c>
      <c r="L241">
        <f t="shared" si="6"/>
        <v>299.51</v>
      </c>
      <c r="M241">
        <f>data!AQ241</f>
        <v>1.8066090643593595E-9</v>
      </c>
      <c r="O241">
        <v>1.8184602293666126E-9</v>
      </c>
      <c r="P241">
        <f t="shared" si="7"/>
        <v>-0.65171428089912342</v>
      </c>
    </row>
    <row r="242" spans="1:16" x14ac:dyDescent="0.2">
      <c r="A242">
        <v>299.98</v>
      </c>
      <c r="B242">
        <v>3345.07</v>
      </c>
      <c r="C242">
        <v>11533.8</v>
      </c>
      <c r="D242">
        <v>3616.4</v>
      </c>
      <c r="E242">
        <v>13796.4</v>
      </c>
      <c r="F242">
        <v>13171.3</v>
      </c>
      <c r="H242">
        <v>13577.2</v>
      </c>
      <c r="I242">
        <v>22821.9</v>
      </c>
      <c r="J242">
        <v>13599.8</v>
      </c>
      <c r="L242">
        <f t="shared" si="6"/>
        <v>299.98</v>
      </c>
      <c r="M242">
        <f>data!AQ242</f>
        <v>1.7777470465772181E-9</v>
      </c>
      <c r="O242">
        <v>1.7963836361768583E-9</v>
      </c>
      <c r="P242">
        <f t="shared" si="7"/>
        <v>-1.0374504211863895</v>
      </c>
    </row>
    <row r="243" spans="1:16" x14ac:dyDescent="0.2">
      <c r="A243">
        <v>300.45</v>
      </c>
      <c r="B243">
        <v>3385.33</v>
      </c>
      <c r="C243">
        <v>11850.2</v>
      </c>
      <c r="D243">
        <v>3656.33</v>
      </c>
      <c r="E243">
        <v>14137.5</v>
      </c>
      <c r="F243">
        <v>13476.6</v>
      </c>
      <c r="H243">
        <v>13971.8</v>
      </c>
      <c r="I243">
        <v>23147.3</v>
      </c>
      <c r="J243">
        <v>14015.2</v>
      </c>
      <c r="L243">
        <f t="shared" si="6"/>
        <v>300.45</v>
      </c>
      <c r="M243">
        <f>data!AQ243</f>
        <v>1.7865284113792839E-9</v>
      </c>
      <c r="O243">
        <v>1.7800974651835471E-9</v>
      </c>
      <c r="P243">
        <f t="shared" si="7"/>
        <v>0.36126933055734389</v>
      </c>
    </row>
    <row r="244" spans="1:16" x14ac:dyDescent="0.2">
      <c r="A244">
        <v>300.92</v>
      </c>
      <c r="B244">
        <v>3322.6</v>
      </c>
      <c r="C244">
        <v>11336</v>
      </c>
      <c r="D244">
        <v>3584.2</v>
      </c>
      <c r="E244">
        <v>13649</v>
      </c>
      <c r="F244">
        <v>12971.8</v>
      </c>
      <c r="H244">
        <v>13344.6</v>
      </c>
      <c r="I244">
        <v>22616.799999999999</v>
      </c>
      <c r="J244">
        <v>13353.4</v>
      </c>
      <c r="L244">
        <f t="shared" si="6"/>
        <v>300.92</v>
      </c>
      <c r="M244">
        <f>data!AQ244</f>
        <v>1.7512531160605928E-9</v>
      </c>
      <c r="O244">
        <v>1.7716232793018925E-9</v>
      </c>
      <c r="P244">
        <f t="shared" si="7"/>
        <v>-1.1498021887207606</v>
      </c>
    </row>
    <row r="245" spans="1:16" x14ac:dyDescent="0.2">
      <c r="A245">
        <v>301.39999999999998</v>
      </c>
      <c r="B245">
        <v>3431.33</v>
      </c>
      <c r="C245">
        <v>12189.4</v>
      </c>
      <c r="D245">
        <v>3699.53</v>
      </c>
      <c r="E245">
        <v>14458.9</v>
      </c>
      <c r="F245">
        <v>13781.3</v>
      </c>
      <c r="H245">
        <v>14315.7</v>
      </c>
      <c r="I245">
        <v>23532.5</v>
      </c>
      <c r="J245">
        <v>14395</v>
      </c>
      <c r="L245">
        <f t="shared" si="6"/>
        <v>301.39999999999998</v>
      </c>
      <c r="M245">
        <f>data!AQ245</f>
        <v>1.7669685374394705E-9</v>
      </c>
      <c r="O245">
        <v>1.7575005132300867E-9</v>
      </c>
      <c r="P245">
        <f t="shared" si="7"/>
        <v>0.53872099257499939</v>
      </c>
    </row>
    <row r="246" spans="1:16" x14ac:dyDescent="0.2">
      <c r="A246">
        <v>301.87</v>
      </c>
      <c r="B246">
        <v>3414.53</v>
      </c>
      <c r="C246">
        <v>12160.1</v>
      </c>
      <c r="D246">
        <v>3705.33</v>
      </c>
      <c r="E246">
        <v>14496.5</v>
      </c>
      <c r="F246">
        <v>13776.6</v>
      </c>
      <c r="H246">
        <v>14273</v>
      </c>
      <c r="I246">
        <v>23567.3</v>
      </c>
      <c r="J246">
        <v>14301.4</v>
      </c>
      <c r="L246">
        <f t="shared" si="6"/>
        <v>301.87</v>
      </c>
      <c r="M246">
        <f>data!AQ246</f>
        <v>1.7326439730217351E-9</v>
      </c>
      <c r="O246">
        <v>1.7398922591452958E-9</v>
      </c>
      <c r="P246">
        <f t="shared" si="7"/>
        <v>-0.41659396353205097</v>
      </c>
    </row>
    <row r="247" spans="1:16" x14ac:dyDescent="0.2">
      <c r="A247">
        <v>302.33999999999997</v>
      </c>
      <c r="B247">
        <v>3405.8</v>
      </c>
      <c r="C247">
        <v>12071.3</v>
      </c>
      <c r="D247">
        <v>3706.27</v>
      </c>
      <c r="E247">
        <v>14472.3</v>
      </c>
      <c r="F247">
        <v>13747.6</v>
      </c>
      <c r="H247">
        <v>14225.9</v>
      </c>
      <c r="I247">
        <v>23544.1</v>
      </c>
      <c r="J247">
        <v>14281</v>
      </c>
      <c r="L247">
        <f t="shared" si="6"/>
        <v>302.33999999999997</v>
      </c>
      <c r="M247">
        <f>data!AQ247</f>
        <v>1.7243757474649175E-9</v>
      </c>
      <c r="O247">
        <v>1.7305445479340584E-9</v>
      </c>
      <c r="P247">
        <f t="shared" si="7"/>
        <v>-0.35646585790035046</v>
      </c>
    </row>
    <row r="248" spans="1:16" x14ac:dyDescent="0.2">
      <c r="A248">
        <v>302.82</v>
      </c>
      <c r="B248">
        <v>3297.93</v>
      </c>
      <c r="C248">
        <v>11165.6</v>
      </c>
      <c r="D248">
        <v>3604.27</v>
      </c>
      <c r="E248">
        <v>13611</v>
      </c>
      <c r="F248">
        <v>12900.6</v>
      </c>
      <c r="H248">
        <v>13130.4</v>
      </c>
      <c r="I248">
        <v>22430.7</v>
      </c>
      <c r="J248">
        <v>13184.2</v>
      </c>
      <c r="L248">
        <f t="shared" si="6"/>
        <v>302.82</v>
      </c>
      <c r="M248">
        <f>data!AQ248</f>
        <v>1.7185291101596535E-9</v>
      </c>
      <c r="O248">
        <v>1.7178808821068709E-9</v>
      </c>
      <c r="P248">
        <f t="shared" si="7"/>
        <v>3.773416769081641E-2</v>
      </c>
    </row>
    <row r="249" spans="1:16" x14ac:dyDescent="0.2">
      <c r="A249">
        <v>303.29000000000002</v>
      </c>
      <c r="B249">
        <v>3414.67</v>
      </c>
      <c r="C249">
        <v>12051.9</v>
      </c>
      <c r="D249">
        <v>3722.53</v>
      </c>
      <c r="E249">
        <v>14554</v>
      </c>
      <c r="F249">
        <v>13794.3</v>
      </c>
      <c r="H249">
        <v>14202.7</v>
      </c>
      <c r="I249">
        <v>23550.1</v>
      </c>
      <c r="J249">
        <v>14246.9</v>
      </c>
      <c r="L249">
        <f t="shared" si="6"/>
        <v>303.29000000000002</v>
      </c>
      <c r="M249">
        <f>data!AQ249</f>
        <v>1.6990022597113358E-9</v>
      </c>
      <c r="O249">
        <v>1.7045536888154707E-9</v>
      </c>
      <c r="P249">
        <f t="shared" si="7"/>
        <v>-0.3256822674792173</v>
      </c>
    </row>
    <row r="250" spans="1:16" x14ac:dyDescent="0.2">
      <c r="A250">
        <v>303.76</v>
      </c>
      <c r="B250">
        <v>3420.4</v>
      </c>
      <c r="C250">
        <v>12125.2</v>
      </c>
      <c r="D250">
        <v>3731.8</v>
      </c>
      <c r="E250">
        <v>14719</v>
      </c>
      <c r="F250">
        <v>13956.4</v>
      </c>
      <c r="H250">
        <v>14321.2</v>
      </c>
      <c r="I250">
        <v>23676.5</v>
      </c>
      <c r="J250">
        <v>14366.7</v>
      </c>
      <c r="L250">
        <f t="shared" si="6"/>
        <v>303.76</v>
      </c>
      <c r="M250">
        <f>data!AQ250</f>
        <v>1.6891222368244424E-9</v>
      </c>
      <c r="O250">
        <v>1.6848842954357642E-9</v>
      </c>
      <c r="P250">
        <f t="shared" si="7"/>
        <v>0.2515271464134628</v>
      </c>
    </row>
    <row r="251" spans="1:16" x14ac:dyDescent="0.2">
      <c r="A251">
        <v>304.23</v>
      </c>
      <c r="B251">
        <v>3312.87</v>
      </c>
      <c r="C251">
        <v>11237.5</v>
      </c>
      <c r="D251">
        <v>3640.07</v>
      </c>
      <c r="E251">
        <v>13871.5</v>
      </c>
      <c r="F251">
        <v>13032.4</v>
      </c>
      <c r="H251">
        <v>13215.5</v>
      </c>
      <c r="I251">
        <v>22702.400000000001</v>
      </c>
      <c r="J251">
        <v>13274.4</v>
      </c>
      <c r="L251">
        <f t="shared" si="6"/>
        <v>304.23</v>
      </c>
      <c r="M251">
        <f>data!AQ251</f>
        <v>1.6589017065630132E-9</v>
      </c>
      <c r="O251">
        <v>1.6698192114207352E-9</v>
      </c>
      <c r="P251">
        <f t="shared" si="7"/>
        <v>-0.65381358550983659</v>
      </c>
    </row>
    <row r="252" spans="1:16" x14ac:dyDescent="0.2">
      <c r="A252">
        <v>304.7</v>
      </c>
      <c r="B252">
        <v>3324.47</v>
      </c>
      <c r="C252">
        <v>11330.9</v>
      </c>
      <c r="D252">
        <v>3647.4</v>
      </c>
      <c r="E252">
        <v>13980.2</v>
      </c>
      <c r="F252">
        <v>13123.7</v>
      </c>
      <c r="H252">
        <v>13343.3</v>
      </c>
      <c r="I252">
        <v>22808.400000000001</v>
      </c>
      <c r="J252">
        <v>13415.6</v>
      </c>
      <c r="L252">
        <f t="shared" si="6"/>
        <v>304.7</v>
      </c>
      <c r="M252">
        <f>data!AQ252</f>
        <v>1.6569026582381814E-9</v>
      </c>
      <c r="O252">
        <v>1.6605858509273194E-9</v>
      </c>
      <c r="P252">
        <f t="shared" si="7"/>
        <v>-0.22180079922282755</v>
      </c>
    </row>
    <row r="253" spans="1:16" x14ac:dyDescent="0.2">
      <c r="A253">
        <v>305.18</v>
      </c>
      <c r="B253">
        <v>3300.13</v>
      </c>
      <c r="C253">
        <v>11187.3</v>
      </c>
      <c r="D253">
        <v>3622.87</v>
      </c>
      <c r="E253">
        <v>13810.7</v>
      </c>
      <c r="F253">
        <v>13009.8</v>
      </c>
      <c r="H253">
        <v>13199.4</v>
      </c>
      <c r="I253">
        <v>22626.7</v>
      </c>
      <c r="J253">
        <v>13210.9</v>
      </c>
      <c r="L253">
        <f t="shared" si="6"/>
        <v>305.18</v>
      </c>
      <c r="M253">
        <f>data!AQ253</f>
        <v>1.6440219485146188E-9</v>
      </c>
      <c r="O253">
        <v>1.6511961584336776E-9</v>
      </c>
      <c r="P253">
        <f t="shared" si="7"/>
        <v>-0.43448562318993</v>
      </c>
    </row>
    <row r="254" spans="1:16" x14ac:dyDescent="0.2">
      <c r="A254">
        <v>305.64999999999998</v>
      </c>
      <c r="B254">
        <v>3372.07</v>
      </c>
      <c r="C254">
        <v>11702.9</v>
      </c>
      <c r="D254">
        <v>3699</v>
      </c>
      <c r="E254">
        <v>14318.3</v>
      </c>
      <c r="F254">
        <v>13490.1</v>
      </c>
      <c r="H254">
        <v>13817.3</v>
      </c>
      <c r="I254">
        <v>23232.2</v>
      </c>
      <c r="J254">
        <v>13831.2</v>
      </c>
      <c r="L254">
        <f t="shared" si="6"/>
        <v>305.64999999999998</v>
      </c>
      <c r="M254">
        <f>data!AQ254</f>
        <v>1.638387296191641E-9</v>
      </c>
      <c r="O254">
        <v>1.6322473425893605E-9</v>
      </c>
      <c r="P254">
        <f t="shared" si="7"/>
        <v>0.3761656363024134</v>
      </c>
    </row>
    <row r="255" spans="1:16" x14ac:dyDescent="0.2">
      <c r="A255">
        <v>306.12</v>
      </c>
      <c r="B255">
        <v>3371.8</v>
      </c>
      <c r="C255">
        <v>11820.4</v>
      </c>
      <c r="D255">
        <v>3704.33</v>
      </c>
      <c r="E255">
        <v>14387.4</v>
      </c>
      <c r="F255">
        <v>13581.6</v>
      </c>
      <c r="H255">
        <v>13903.6</v>
      </c>
      <c r="I255">
        <v>23487.9</v>
      </c>
      <c r="J255">
        <v>13937.6</v>
      </c>
      <c r="L255">
        <f t="shared" si="6"/>
        <v>306.12</v>
      </c>
      <c r="M255">
        <f>data!AQ255</f>
        <v>1.6039757676926734E-9</v>
      </c>
      <c r="O255">
        <v>1.6212866339359119E-9</v>
      </c>
      <c r="P255">
        <f t="shared" si="7"/>
        <v>-1.0677239842046786</v>
      </c>
    </row>
    <row r="256" spans="1:16" x14ac:dyDescent="0.2">
      <c r="A256">
        <v>306.58999999999997</v>
      </c>
      <c r="B256">
        <v>3377.8</v>
      </c>
      <c r="C256">
        <v>11832.6</v>
      </c>
      <c r="D256">
        <v>3694.93</v>
      </c>
      <c r="E256">
        <v>14434.1</v>
      </c>
      <c r="F256">
        <v>13482.3</v>
      </c>
      <c r="H256">
        <v>13945.7</v>
      </c>
      <c r="I256">
        <v>23451.599999999999</v>
      </c>
      <c r="J256">
        <v>13976.8</v>
      </c>
      <c r="L256">
        <f t="shared" si="6"/>
        <v>306.58999999999997</v>
      </c>
      <c r="M256">
        <f>data!AQ256</f>
        <v>1.6090027157396998E-9</v>
      </c>
      <c r="O256">
        <v>1.6154431606545372E-9</v>
      </c>
      <c r="P256">
        <f t="shared" si="7"/>
        <v>-0.39867975993831656</v>
      </c>
    </row>
    <row r="257" spans="1:16" x14ac:dyDescent="0.2">
      <c r="A257">
        <v>307.07</v>
      </c>
      <c r="B257">
        <v>3385.13</v>
      </c>
      <c r="C257">
        <v>11942.2</v>
      </c>
      <c r="D257">
        <v>3704.33</v>
      </c>
      <c r="E257">
        <v>14481.1</v>
      </c>
      <c r="F257">
        <v>13620.9</v>
      </c>
      <c r="H257">
        <v>14045</v>
      </c>
      <c r="I257">
        <v>23583.3</v>
      </c>
      <c r="J257">
        <v>14076.8</v>
      </c>
      <c r="L257">
        <f t="shared" si="6"/>
        <v>307.07</v>
      </c>
      <c r="M257">
        <f>data!AQ257</f>
        <v>1.5952754729310268E-9</v>
      </c>
      <c r="O257">
        <v>1.6000463459569369E-9</v>
      </c>
      <c r="P257">
        <f t="shared" si="7"/>
        <v>-0.2981709272337883</v>
      </c>
    </row>
    <row r="258" spans="1:16" x14ac:dyDescent="0.2">
      <c r="A258">
        <v>307.54000000000002</v>
      </c>
      <c r="B258">
        <v>3324.67</v>
      </c>
      <c r="C258">
        <v>11371.5</v>
      </c>
      <c r="D258">
        <v>3646</v>
      </c>
      <c r="E258">
        <v>13995.1</v>
      </c>
      <c r="F258">
        <v>13052.8</v>
      </c>
      <c r="H258">
        <v>13385.7</v>
      </c>
      <c r="I258">
        <v>23009.3</v>
      </c>
      <c r="J258">
        <v>13443</v>
      </c>
      <c r="L258">
        <f t="shared" si="6"/>
        <v>307.54000000000002</v>
      </c>
      <c r="M258">
        <f>data!AQ258</f>
        <v>1.5771538577018885E-9</v>
      </c>
      <c r="O258">
        <v>1.5988066172054673E-9</v>
      </c>
      <c r="P258">
        <f t="shared" si="7"/>
        <v>-1.3543075985903417</v>
      </c>
    </row>
    <row r="259" spans="1:16" x14ac:dyDescent="0.2">
      <c r="A259">
        <v>308.01</v>
      </c>
      <c r="B259">
        <v>3327.4</v>
      </c>
      <c r="C259">
        <v>11396.2</v>
      </c>
      <c r="D259">
        <v>3654.2</v>
      </c>
      <c r="E259">
        <v>13993.1</v>
      </c>
      <c r="F259">
        <v>13027.9</v>
      </c>
      <c r="H259">
        <v>13411.5</v>
      </c>
      <c r="I259">
        <v>23025</v>
      </c>
      <c r="J259">
        <v>13487</v>
      </c>
      <c r="L259">
        <f t="shared" si="6"/>
        <v>308.01</v>
      </c>
      <c r="M259">
        <f>data!AQ259</f>
        <v>1.5741246685650506E-9</v>
      </c>
      <c r="O259">
        <v>1.5794147979978144E-9</v>
      </c>
      <c r="P259">
        <f t="shared" si="7"/>
        <v>-0.33494237482579048</v>
      </c>
    </row>
    <row r="260" spans="1:16" x14ac:dyDescent="0.2">
      <c r="A260">
        <v>308.48</v>
      </c>
      <c r="B260">
        <v>3379.93</v>
      </c>
      <c r="C260">
        <v>11777.6</v>
      </c>
      <c r="D260">
        <v>3696.67</v>
      </c>
      <c r="E260">
        <v>14421.7</v>
      </c>
      <c r="F260">
        <v>13406.8</v>
      </c>
      <c r="H260">
        <v>13918.3</v>
      </c>
      <c r="I260">
        <v>23486.9</v>
      </c>
      <c r="J260">
        <v>13884.3</v>
      </c>
      <c r="L260">
        <f t="shared" si="6"/>
        <v>308.48</v>
      </c>
      <c r="M260">
        <f>data!AQ260</f>
        <v>1.5609172301870337E-9</v>
      </c>
      <c r="O260">
        <v>1.5651385146937748E-9</v>
      </c>
      <c r="P260">
        <f t="shared" si="7"/>
        <v>-0.26970676825795153</v>
      </c>
    </row>
    <row r="261" spans="1:16" x14ac:dyDescent="0.2">
      <c r="A261">
        <v>308.95</v>
      </c>
      <c r="B261">
        <v>3334.67</v>
      </c>
      <c r="C261">
        <v>11430</v>
      </c>
      <c r="D261">
        <v>3664.53</v>
      </c>
      <c r="E261">
        <v>14102.4</v>
      </c>
      <c r="F261">
        <v>13053.8</v>
      </c>
      <c r="H261">
        <v>13439.5</v>
      </c>
      <c r="I261">
        <v>23073.1</v>
      </c>
      <c r="J261">
        <v>13446.2</v>
      </c>
      <c r="L261">
        <f t="shared" si="6"/>
        <v>308.95</v>
      </c>
      <c r="M261">
        <f>data!AQ261</f>
        <v>1.5434907356639924E-9</v>
      </c>
      <c r="O261">
        <v>1.5520598817425077E-9</v>
      </c>
      <c r="P261">
        <f t="shared" si="7"/>
        <v>-0.55211439837582732</v>
      </c>
    </row>
    <row r="262" spans="1:16" x14ac:dyDescent="0.2">
      <c r="A262">
        <v>309.43</v>
      </c>
      <c r="B262">
        <v>3420.2</v>
      </c>
      <c r="C262">
        <v>12117.5</v>
      </c>
      <c r="D262">
        <v>3752.93</v>
      </c>
      <c r="E262">
        <v>14842.8</v>
      </c>
      <c r="F262">
        <v>13795.6</v>
      </c>
      <c r="H262">
        <v>14284.5</v>
      </c>
      <c r="I262">
        <v>23911.200000000001</v>
      </c>
      <c r="J262">
        <v>14302.9</v>
      </c>
      <c r="L262">
        <f t="shared" si="6"/>
        <v>309.43</v>
      </c>
      <c r="M262">
        <f>data!AQ262</f>
        <v>1.538756308798246E-9</v>
      </c>
      <c r="O262">
        <v>1.5466953781474117E-9</v>
      </c>
      <c r="P262">
        <f t="shared" si="7"/>
        <v>-0.51329236909435094</v>
      </c>
    </row>
    <row r="263" spans="1:16" x14ac:dyDescent="0.2">
      <c r="A263">
        <v>309.89999999999998</v>
      </c>
      <c r="B263">
        <v>3426.67</v>
      </c>
      <c r="C263">
        <v>12171.6</v>
      </c>
      <c r="D263">
        <v>3756.2</v>
      </c>
      <c r="E263">
        <v>14952.2</v>
      </c>
      <c r="F263">
        <v>13863.8</v>
      </c>
      <c r="H263">
        <v>14327</v>
      </c>
      <c r="I263">
        <v>23948</v>
      </c>
      <c r="J263">
        <v>14387.9</v>
      </c>
      <c r="L263">
        <f t="shared" si="6"/>
        <v>309.89999999999998</v>
      </c>
      <c r="M263">
        <f>data!AQ263</f>
        <v>1.53919233993388E-9</v>
      </c>
      <c r="O263">
        <v>1.5487428749581284E-9</v>
      </c>
      <c r="P263">
        <f t="shared" si="7"/>
        <v>-0.61666369406262045</v>
      </c>
    </row>
    <row r="264" spans="1:16" x14ac:dyDescent="0.2">
      <c r="A264">
        <v>310.37</v>
      </c>
      <c r="B264">
        <v>3387</v>
      </c>
      <c r="C264">
        <v>11829.8</v>
      </c>
      <c r="D264">
        <v>3726.87</v>
      </c>
      <c r="E264">
        <v>14649</v>
      </c>
      <c r="F264">
        <v>13606.8</v>
      </c>
      <c r="H264">
        <v>13900.2</v>
      </c>
      <c r="I264">
        <v>23569.599999999999</v>
      </c>
      <c r="J264">
        <v>13956.8</v>
      </c>
      <c r="L264">
        <f t="shared" ref="L264:L327" si="8">A264</f>
        <v>310.37</v>
      </c>
      <c r="M264">
        <f>data!AQ264</f>
        <v>1.5229195049403695E-9</v>
      </c>
      <c r="O264">
        <v>1.5262680219225497E-9</v>
      </c>
      <c r="P264">
        <f t="shared" ref="P264:P327" si="9">(M264-O264)/O264%</f>
        <v>-0.21939246148669941</v>
      </c>
    </row>
    <row r="265" spans="1:16" x14ac:dyDescent="0.2">
      <c r="A265">
        <v>310.83999999999997</v>
      </c>
      <c r="B265">
        <v>3380.13</v>
      </c>
      <c r="C265">
        <v>11712.2</v>
      </c>
      <c r="D265">
        <v>3725.6</v>
      </c>
      <c r="E265">
        <v>14587.8</v>
      </c>
      <c r="F265">
        <v>13494.9</v>
      </c>
      <c r="H265">
        <v>13742.8</v>
      </c>
      <c r="I265">
        <v>23463</v>
      </c>
      <c r="J265">
        <v>13789.7</v>
      </c>
      <c r="L265">
        <f t="shared" si="8"/>
        <v>310.83999999999997</v>
      </c>
      <c r="M265">
        <f>data!AQ265</f>
        <v>1.5056123091326212E-9</v>
      </c>
      <c r="O265">
        <v>1.5181819021367829E-9</v>
      </c>
      <c r="P265">
        <f t="shared" si="9"/>
        <v>-0.82793721796251718</v>
      </c>
    </row>
    <row r="266" spans="1:16" x14ac:dyDescent="0.2">
      <c r="A266">
        <v>311.32</v>
      </c>
      <c r="B266">
        <v>3390.53</v>
      </c>
      <c r="C266">
        <v>11859.6</v>
      </c>
      <c r="D266">
        <v>3732.8</v>
      </c>
      <c r="E266">
        <v>14784.1</v>
      </c>
      <c r="F266">
        <v>13681.8</v>
      </c>
      <c r="H266">
        <v>13960.3</v>
      </c>
      <c r="I266">
        <v>23698.3</v>
      </c>
      <c r="J266">
        <v>14036.4</v>
      </c>
      <c r="L266">
        <f t="shared" si="8"/>
        <v>311.32</v>
      </c>
      <c r="M266">
        <f>data!AQ266</f>
        <v>1.4999222581296638E-9</v>
      </c>
      <c r="O266">
        <v>1.5023829887107079E-9</v>
      </c>
      <c r="P266">
        <f t="shared" si="9"/>
        <v>-0.16378850130323924</v>
      </c>
    </row>
    <row r="267" spans="1:16" x14ac:dyDescent="0.2">
      <c r="A267">
        <v>311.79000000000002</v>
      </c>
      <c r="B267">
        <v>3322.07</v>
      </c>
      <c r="C267">
        <v>11291.9</v>
      </c>
      <c r="D267">
        <v>3689</v>
      </c>
      <c r="E267">
        <v>14257.8</v>
      </c>
      <c r="F267">
        <v>13114.6</v>
      </c>
      <c r="H267">
        <v>13312.8</v>
      </c>
      <c r="I267">
        <v>23096.2</v>
      </c>
      <c r="J267">
        <v>13339.2</v>
      </c>
      <c r="L267">
        <f t="shared" si="8"/>
        <v>311.79000000000002</v>
      </c>
      <c r="M267">
        <f>data!AQ267</f>
        <v>1.477432386278658E-9</v>
      </c>
      <c r="O267">
        <v>1.4957261801374231E-9</v>
      </c>
      <c r="P267">
        <f t="shared" si="9"/>
        <v>-1.223071047475039</v>
      </c>
    </row>
    <row r="268" spans="1:16" x14ac:dyDescent="0.2">
      <c r="A268">
        <v>312.26</v>
      </c>
      <c r="B268">
        <v>3424</v>
      </c>
      <c r="C268">
        <v>12186.3</v>
      </c>
      <c r="D268">
        <v>3775.13</v>
      </c>
      <c r="E268">
        <v>15114.3</v>
      </c>
      <c r="F268">
        <v>13983.2</v>
      </c>
      <c r="H268">
        <v>14396.2</v>
      </c>
      <c r="I268">
        <v>24095.9</v>
      </c>
      <c r="J268">
        <v>14382.2</v>
      </c>
      <c r="L268">
        <f t="shared" si="8"/>
        <v>312.26</v>
      </c>
      <c r="M268">
        <f>data!AQ268</f>
        <v>1.4790400587229268E-9</v>
      </c>
      <c r="O268">
        <v>1.4811108191812872E-9</v>
      </c>
      <c r="P268">
        <f t="shared" si="9"/>
        <v>-0.13981131131734803</v>
      </c>
    </row>
    <row r="269" spans="1:16" x14ac:dyDescent="0.2">
      <c r="A269">
        <v>312.73</v>
      </c>
      <c r="B269">
        <v>3352.07</v>
      </c>
      <c r="C269">
        <v>11606.7</v>
      </c>
      <c r="D269">
        <v>3713.93</v>
      </c>
      <c r="E269">
        <v>14585.1</v>
      </c>
      <c r="F269">
        <v>13353.8</v>
      </c>
      <c r="H269">
        <v>13643.3</v>
      </c>
      <c r="I269">
        <v>23420.6</v>
      </c>
      <c r="J269">
        <v>13687.8</v>
      </c>
      <c r="L269">
        <f t="shared" si="8"/>
        <v>312.73</v>
      </c>
      <c r="M269">
        <f>data!AQ269</f>
        <v>1.4667311443968892E-9</v>
      </c>
      <c r="O269">
        <v>1.4834810777959559E-9</v>
      </c>
      <c r="P269">
        <f t="shared" si="9"/>
        <v>-1.1290965317840493</v>
      </c>
    </row>
    <row r="270" spans="1:16" x14ac:dyDescent="0.2">
      <c r="A270">
        <v>313.2</v>
      </c>
      <c r="B270">
        <v>3495.67</v>
      </c>
      <c r="C270">
        <v>12621.3</v>
      </c>
      <c r="D270">
        <v>3855.47</v>
      </c>
      <c r="E270">
        <v>15536.4</v>
      </c>
      <c r="F270">
        <v>14316.5</v>
      </c>
      <c r="H270">
        <v>14865.7</v>
      </c>
      <c r="I270">
        <v>24564.799999999999</v>
      </c>
      <c r="J270">
        <v>14890.5</v>
      </c>
      <c r="L270">
        <f t="shared" si="8"/>
        <v>313.2</v>
      </c>
      <c r="M270">
        <f>data!AQ270</f>
        <v>1.4685736848780744E-9</v>
      </c>
      <c r="O270">
        <v>1.4820104045563142E-9</v>
      </c>
      <c r="P270">
        <f t="shared" si="9"/>
        <v>-0.90665488156693763</v>
      </c>
    </row>
    <row r="271" spans="1:16" x14ac:dyDescent="0.2">
      <c r="A271">
        <v>313.68</v>
      </c>
      <c r="B271">
        <v>3328.33</v>
      </c>
      <c r="C271">
        <v>11384.7</v>
      </c>
      <c r="D271">
        <v>3682.2</v>
      </c>
      <c r="E271">
        <v>14292.3</v>
      </c>
      <c r="F271">
        <v>13041.7</v>
      </c>
      <c r="H271">
        <v>13329.2</v>
      </c>
      <c r="I271">
        <v>23080.9</v>
      </c>
      <c r="J271">
        <v>13363.4</v>
      </c>
      <c r="L271">
        <f t="shared" si="8"/>
        <v>313.68</v>
      </c>
      <c r="M271">
        <f>data!AQ271</f>
        <v>1.4545591410450588E-9</v>
      </c>
      <c r="O271">
        <v>1.4720613637154606E-9</v>
      </c>
      <c r="P271">
        <f t="shared" si="9"/>
        <v>-1.1889601277372337</v>
      </c>
    </row>
    <row r="272" spans="1:16" x14ac:dyDescent="0.2">
      <c r="A272">
        <v>314.14999999999998</v>
      </c>
      <c r="B272">
        <v>3342.27</v>
      </c>
      <c r="C272">
        <v>11448</v>
      </c>
      <c r="D272">
        <v>3700.2</v>
      </c>
      <c r="E272">
        <v>14434.1</v>
      </c>
      <c r="F272">
        <v>13150.2</v>
      </c>
      <c r="H272">
        <v>13521.9</v>
      </c>
      <c r="I272">
        <v>23173.8</v>
      </c>
      <c r="J272">
        <v>13542.6</v>
      </c>
      <c r="L272">
        <f t="shared" si="8"/>
        <v>314.14999999999998</v>
      </c>
      <c r="M272">
        <f>data!AQ272</f>
        <v>1.4607625588929017E-9</v>
      </c>
      <c r="O272">
        <v>1.4727416796911236E-9</v>
      </c>
      <c r="P272">
        <f t="shared" si="9"/>
        <v>-0.8133891342529409</v>
      </c>
    </row>
    <row r="273" spans="1:16" x14ac:dyDescent="0.2">
      <c r="A273">
        <v>314.62</v>
      </c>
      <c r="B273">
        <v>3375.53</v>
      </c>
      <c r="C273">
        <v>11740.7</v>
      </c>
      <c r="D273">
        <v>3725.47</v>
      </c>
      <c r="E273">
        <v>14694.1</v>
      </c>
      <c r="F273">
        <v>13376.6</v>
      </c>
      <c r="H273">
        <v>13844.9</v>
      </c>
      <c r="I273">
        <v>23430.5</v>
      </c>
      <c r="J273">
        <v>13852.2</v>
      </c>
      <c r="L273">
        <f t="shared" si="8"/>
        <v>314.62</v>
      </c>
      <c r="M273">
        <f>data!AQ273</f>
        <v>1.4618541937924766E-9</v>
      </c>
      <c r="O273">
        <v>1.4724565653943923E-9</v>
      </c>
      <c r="P273">
        <f t="shared" si="9"/>
        <v>-0.72004647546773959</v>
      </c>
    </row>
    <row r="274" spans="1:16" x14ac:dyDescent="0.2">
      <c r="A274">
        <v>315.08999999999997</v>
      </c>
      <c r="B274">
        <v>3328.47</v>
      </c>
      <c r="C274">
        <v>11402.7</v>
      </c>
      <c r="D274">
        <v>3690.13</v>
      </c>
      <c r="E274">
        <v>14360.5</v>
      </c>
      <c r="F274">
        <v>13087.2</v>
      </c>
      <c r="H274">
        <v>13459.8</v>
      </c>
      <c r="I274">
        <v>23113.5</v>
      </c>
      <c r="J274">
        <v>13445.7</v>
      </c>
      <c r="L274">
        <f t="shared" si="8"/>
        <v>315.08999999999997</v>
      </c>
      <c r="M274">
        <f>data!AQ274</f>
        <v>1.4429980189772838E-9</v>
      </c>
      <c r="O274">
        <v>1.4619243343341999E-9</v>
      </c>
      <c r="P274">
        <f t="shared" si="9"/>
        <v>-1.2946166167714601</v>
      </c>
    </row>
    <row r="275" spans="1:16" x14ac:dyDescent="0.2">
      <c r="A275">
        <v>315.56</v>
      </c>
      <c r="B275">
        <v>3314.93</v>
      </c>
      <c r="C275">
        <v>11275.6</v>
      </c>
      <c r="D275">
        <v>3683.27</v>
      </c>
      <c r="E275">
        <v>14326</v>
      </c>
      <c r="F275">
        <v>12961.5</v>
      </c>
      <c r="H275">
        <v>13311.8</v>
      </c>
      <c r="I275">
        <v>23004.400000000001</v>
      </c>
      <c r="J275">
        <v>13337.6</v>
      </c>
      <c r="L275">
        <f t="shared" si="8"/>
        <v>315.56</v>
      </c>
      <c r="M275">
        <f>data!AQ275</f>
        <v>1.4340175776932408E-9</v>
      </c>
      <c r="O275">
        <v>1.4583252893841741E-9</v>
      </c>
      <c r="P275">
        <f t="shared" si="9"/>
        <v>-1.6668237099006986</v>
      </c>
    </row>
    <row r="276" spans="1:16" x14ac:dyDescent="0.2">
      <c r="A276">
        <v>316.02999999999997</v>
      </c>
      <c r="B276">
        <v>3422.53</v>
      </c>
      <c r="C276">
        <v>12134.6</v>
      </c>
      <c r="D276">
        <v>3790.33</v>
      </c>
      <c r="E276">
        <v>15215.1</v>
      </c>
      <c r="F276">
        <v>13858.6</v>
      </c>
      <c r="H276">
        <v>14295.7</v>
      </c>
      <c r="I276">
        <v>23929.1</v>
      </c>
      <c r="J276">
        <v>14344.4</v>
      </c>
      <c r="L276">
        <f t="shared" si="8"/>
        <v>316.02999999999997</v>
      </c>
      <c r="M276">
        <f>data!AQ276</f>
        <v>1.4396755193405042E-9</v>
      </c>
      <c r="O276">
        <v>1.4500727322544091E-9</v>
      </c>
      <c r="P276">
        <f t="shared" si="9"/>
        <v>-0.71701320096823395</v>
      </c>
    </row>
    <row r="277" spans="1:16" x14ac:dyDescent="0.2">
      <c r="A277">
        <v>316.51</v>
      </c>
      <c r="B277">
        <v>3392.8</v>
      </c>
      <c r="C277">
        <v>11920.4</v>
      </c>
      <c r="D277">
        <v>3765.13</v>
      </c>
      <c r="E277">
        <v>15030.5</v>
      </c>
      <c r="F277">
        <v>13624.4</v>
      </c>
      <c r="H277">
        <v>14051.1</v>
      </c>
      <c r="I277">
        <v>23678.6</v>
      </c>
      <c r="J277">
        <v>14105.3</v>
      </c>
      <c r="L277">
        <f t="shared" si="8"/>
        <v>316.51</v>
      </c>
      <c r="M277">
        <f>data!AQ277</f>
        <v>1.4342873257394742E-9</v>
      </c>
      <c r="O277">
        <v>1.4415351354606874E-9</v>
      </c>
      <c r="P277">
        <f t="shared" si="9"/>
        <v>-0.50278411832791714</v>
      </c>
    </row>
    <row r="278" spans="1:16" x14ac:dyDescent="0.2">
      <c r="A278">
        <v>316.98</v>
      </c>
      <c r="B278">
        <v>3377.6</v>
      </c>
      <c r="C278">
        <v>11753.3</v>
      </c>
      <c r="D278">
        <v>3741.27</v>
      </c>
      <c r="E278">
        <v>14903.8</v>
      </c>
      <c r="F278">
        <v>13516.5</v>
      </c>
      <c r="H278">
        <v>13853.1</v>
      </c>
      <c r="I278">
        <v>23464.7</v>
      </c>
      <c r="J278">
        <v>13947.6</v>
      </c>
      <c r="L278">
        <f t="shared" si="8"/>
        <v>316.98</v>
      </c>
      <c r="M278">
        <f>data!AQ278</f>
        <v>1.4360945872931833E-9</v>
      </c>
      <c r="O278">
        <v>1.4394481904040931E-9</v>
      </c>
      <c r="P278">
        <f t="shared" si="9"/>
        <v>-0.23297838249866493</v>
      </c>
    </row>
    <row r="279" spans="1:16" x14ac:dyDescent="0.2">
      <c r="A279">
        <v>317.45</v>
      </c>
      <c r="B279">
        <v>3399.2</v>
      </c>
      <c r="C279">
        <v>11979.2</v>
      </c>
      <c r="D279">
        <v>3780.8</v>
      </c>
      <c r="E279">
        <v>15165.1</v>
      </c>
      <c r="F279">
        <v>13693.1</v>
      </c>
      <c r="H279">
        <v>14130.2</v>
      </c>
      <c r="I279">
        <v>23794.6</v>
      </c>
      <c r="J279">
        <v>14196.1</v>
      </c>
      <c r="L279">
        <f t="shared" si="8"/>
        <v>317.45</v>
      </c>
      <c r="M279">
        <f>data!AQ279</f>
        <v>1.4165588762025882E-9</v>
      </c>
      <c r="O279">
        <v>1.4331607710124421E-9</v>
      </c>
      <c r="P279">
        <f t="shared" si="9"/>
        <v>-1.1584111947276976</v>
      </c>
    </row>
    <row r="280" spans="1:16" x14ac:dyDescent="0.2">
      <c r="A280">
        <v>317.92</v>
      </c>
      <c r="B280">
        <v>3361.47</v>
      </c>
      <c r="C280">
        <v>11705.9</v>
      </c>
      <c r="D280">
        <v>3750.4</v>
      </c>
      <c r="E280">
        <v>14952</v>
      </c>
      <c r="F280">
        <v>13479.2</v>
      </c>
      <c r="H280">
        <v>13811.2</v>
      </c>
      <c r="I280">
        <v>23568.6</v>
      </c>
      <c r="J280">
        <v>13825.9</v>
      </c>
      <c r="L280">
        <f t="shared" si="8"/>
        <v>317.92</v>
      </c>
      <c r="M280">
        <f>data!AQ280</f>
        <v>1.3880718982380668E-9</v>
      </c>
      <c r="O280">
        <v>1.4124210211166557E-9</v>
      </c>
      <c r="P280">
        <f t="shared" si="9"/>
        <v>-1.723928100371845</v>
      </c>
    </row>
    <row r="281" spans="1:16" x14ac:dyDescent="0.2">
      <c r="A281">
        <v>318.39</v>
      </c>
      <c r="B281">
        <v>3562.8</v>
      </c>
      <c r="C281">
        <v>13291.1</v>
      </c>
      <c r="D281">
        <v>3965.73</v>
      </c>
      <c r="E281">
        <v>16531.900000000001</v>
      </c>
      <c r="F281">
        <v>15004.8</v>
      </c>
      <c r="H281">
        <v>15721</v>
      </c>
      <c r="I281">
        <v>25498</v>
      </c>
      <c r="J281">
        <v>15719.4</v>
      </c>
      <c r="L281">
        <f t="shared" si="8"/>
        <v>318.39</v>
      </c>
      <c r="M281">
        <f>data!AQ281</f>
        <v>1.3763097799480361E-9</v>
      </c>
      <c r="O281">
        <v>1.4014632576371787E-9</v>
      </c>
      <c r="P281">
        <f t="shared" si="9"/>
        <v>-1.794801080375845</v>
      </c>
    </row>
    <row r="282" spans="1:16" x14ac:dyDescent="0.2">
      <c r="A282">
        <v>318.86</v>
      </c>
      <c r="B282">
        <v>3361.13</v>
      </c>
      <c r="C282">
        <v>11641.9</v>
      </c>
      <c r="D282">
        <v>3772.8</v>
      </c>
      <c r="E282">
        <v>14987.9</v>
      </c>
      <c r="F282">
        <v>13446.1</v>
      </c>
      <c r="H282">
        <v>13752.8</v>
      </c>
      <c r="I282">
        <v>23575.4</v>
      </c>
      <c r="J282">
        <v>13783.2</v>
      </c>
      <c r="L282">
        <f t="shared" si="8"/>
        <v>318.86</v>
      </c>
      <c r="M282">
        <f>data!AQ282</f>
        <v>1.3675128829609877E-9</v>
      </c>
      <c r="O282">
        <v>1.3817597068669682E-9</v>
      </c>
      <c r="P282">
        <f t="shared" si="9"/>
        <v>-1.0310637830280953</v>
      </c>
    </row>
    <row r="283" spans="1:16" x14ac:dyDescent="0.2">
      <c r="A283">
        <v>319.33999999999997</v>
      </c>
      <c r="B283">
        <v>3353.93</v>
      </c>
      <c r="C283">
        <v>11536.9</v>
      </c>
      <c r="D283">
        <v>3763.73</v>
      </c>
      <c r="E283">
        <v>14917.1</v>
      </c>
      <c r="F283">
        <v>13347.8</v>
      </c>
      <c r="H283">
        <v>13615.5</v>
      </c>
      <c r="I283">
        <v>23406.3</v>
      </c>
      <c r="J283">
        <v>13601.8</v>
      </c>
      <c r="L283">
        <f t="shared" si="8"/>
        <v>319.33999999999997</v>
      </c>
      <c r="M283">
        <f>data!AQ283</f>
        <v>1.3608733152491483E-9</v>
      </c>
      <c r="O283">
        <v>1.3762393712149396E-9</v>
      </c>
      <c r="P283">
        <f t="shared" si="9"/>
        <v>-1.1165249510502078</v>
      </c>
    </row>
    <row r="284" spans="1:16" x14ac:dyDescent="0.2">
      <c r="A284">
        <v>319.81</v>
      </c>
      <c r="B284">
        <v>3288.27</v>
      </c>
      <c r="C284">
        <v>10961</v>
      </c>
      <c r="D284">
        <v>3697.53</v>
      </c>
      <c r="E284">
        <v>14424.5</v>
      </c>
      <c r="F284">
        <v>12819.2</v>
      </c>
      <c r="H284">
        <v>12912.7</v>
      </c>
      <c r="I284">
        <v>22764.2</v>
      </c>
      <c r="J284">
        <v>12984</v>
      </c>
      <c r="L284">
        <f t="shared" si="8"/>
        <v>319.81</v>
      </c>
      <c r="M284">
        <f>data!AQ284</f>
        <v>1.3559509420614618E-9</v>
      </c>
      <c r="O284">
        <v>1.3606658351471628E-9</v>
      </c>
      <c r="P284">
        <f t="shared" si="9"/>
        <v>-0.34651366734662803</v>
      </c>
    </row>
    <row r="285" spans="1:16" x14ac:dyDescent="0.2">
      <c r="A285">
        <v>320.27999999999997</v>
      </c>
      <c r="B285">
        <v>3390.93</v>
      </c>
      <c r="C285">
        <v>11852.3</v>
      </c>
      <c r="D285">
        <v>3813.4</v>
      </c>
      <c r="E285">
        <v>15361.6</v>
      </c>
      <c r="F285">
        <v>13683.7</v>
      </c>
      <c r="H285">
        <v>13982.9</v>
      </c>
      <c r="I285">
        <v>23830.9</v>
      </c>
      <c r="J285">
        <v>14006.4</v>
      </c>
      <c r="L285">
        <f t="shared" si="8"/>
        <v>320.27999999999997</v>
      </c>
      <c r="M285">
        <f>data!AQ285</f>
        <v>1.3430103797685933E-9</v>
      </c>
      <c r="O285">
        <v>1.3568775498923021E-9</v>
      </c>
      <c r="P285">
        <f t="shared" si="9"/>
        <v>-1.0219912714164618</v>
      </c>
    </row>
    <row r="286" spans="1:16" x14ac:dyDescent="0.2">
      <c r="A286">
        <v>320.75</v>
      </c>
      <c r="B286">
        <v>3472.4</v>
      </c>
      <c r="C286">
        <v>12669.9</v>
      </c>
      <c r="D286">
        <v>3915.6</v>
      </c>
      <c r="E286">
        <v>16183.5</v>
      </c>
      <c r="F286">
        <v>14508.5</v>
      </c>
      <c r="H286">
        <v>14987</v>
      </c>
      <c r="I286">
        <v>24807.7</v>
      </c>
      <c r="J286">
        <v>14954.8</v>
      </c>
      <c r="L286">
        <f t="shared" si="8"/>
        <v>320.75</v>
      </c>
      <c r="M286">
        <f>data!AQ286</f>
        <v>1.3369882608901285E-9</v>
      </c>
      <c r="O286">
        <v>1.3535482488252548E-9</v>
      </c>
      <c r="P286">
        <f t="shared" si="9"/>
        <v>-1.2234501392542732</v>
      </c>
    </row>
    <row r="287" spans="1:16" x14ac:dyDescent="0.2">
      <c r="A287">
        <v>321.22000000000003</v>
      </c>
      <c r="B287">
        <v>3406.8</v>
      </c>
      <c r="C287">
        <v>12012.6</v>
      </c>
      <c r="D287">
        <v>3840.13</v>
      </c>
      <c r="E287">
        <v>15636.7</v>
      </c>
      <c r="F287">
        <v>13905.7</v>
      </c>
      <c r="H287">
        <v>14204.8</v>
      </c>
      <c r="I287">
        <v>24124.5</v>
      </c>
      <c r="J287">
        <v>14261.7</v>
      </c>
      <c r="L287">
        <f t="shared" si="8"/>
        <v>321.22000000000003</v>
      </c>
      <c r="M287">
        <f>data!AQ287</f>
        <v>1.3247921971169311E-9</v>
      </c>
      <c r="O287">
        <v>1.3503517811669339E-9</v>
      </c>
      <c r="P287">
        <f t="shared" si="9"/>
        <v>-1.8928092965460497</v>
      </c>
    </row>
    <row r="288" spans="1:16" x14ac:dyDescent="0.2">
      <c r="A288">
        <v>321.69</v>
      </c>
      <c r="B288">
        <v>3353.73</v>
      </c>
      <c r="C288">
        <v>11436.2</v>
      </c>
      <c r="D288">
        <v>3781.13</v>
      </c>
      <c r="E288">
        <v>15043.8</v>
      </c>
      <c r="F288">
        <v>13340.3</v>
      </c>
      <c r="H288">
        <v>13479.3</v>
      </c>
      <c r="I288">
        <v>23384.3</v>
      </c>
      <c r="J288">
        <v>13514.4</v>
      </c>
      <c r="L288">
        <f t="shared" si="8"/>
        <v>321.69</v>
      </c>
      <c r="M288">
        <f>data!AQ288</f>
        <v>1.3173584420477993E-9</v>
      </c>
      <c r="O288">
        <v>1.346455350989446E-9</v>
      </c>
      <c r="P288">
        <f t="shared" si="9"/>
        <v>-2.1610006540703179</v>
      </c>
    </row>
    <row r="289" spans="1:16" x14ac:dyDescent="0.2">
      <c r="A289">
        <v>322.16000000000003</v>
      </c>
      <c r="B289">
        <v>3250.8</v>
      </c>
      <c r="C289">
        <v>10739.6</v>
      </c>
      <c r="D289">
        <v>3696.27</v>
      </c>
      <c r="E289">
        <v>14430.7</v>
      </c>
      <c r="F289">
        <v>12662.9</v>
      </c>
      <c r="H289">
        <v>12702.2</v>
      </c>
      <c r="I289">
        <v>22521.3</v>
      </c>
      <c r="J289">
        <v>12699.7</v>
      </c>
      <c r="L289">
        <f t="shared" si="8"/>
        <v>322.16000000000003</v>
      </c>
      <c r="M289">
        <f>data!AQ289</f>
        <v>1.3178951432333177E-9</v>
      </c>
      <c r="O289">
        <v>1.3363590240136335E-9</v>
      </c>
      <c r="P289">
        <f t="shared" si="9"/>
        <v>-1.3816557114166177</v>
      </c>
    </row>
    <row r="290" spans="1:16" x14ac:dyDescent="0.2">
      <c r="A290">
        <v>322.64</v>
      </c>
      <c r="B290">
        <v>3302.33</v>
      </c>
      <c r="C290">
        <v>11143.9</v>
      </c>
      <c r="D290">
        <v>3737.8</v>
      </c>
      <c r="E290">
        <v>14775.7</v>
      </c>
      <c r="F290">
        <v>13019</v>
      </c>
      <c r="H290">
        <v>13128.9</v>
      </c>
      <c r="I290">
        <v>22805.200000000001</v>
      </c>
      <c r="J290">
        <v>13188.8</v>
      </c>
      <c r="L290">
        <f t="shared" si="8"/>
        <v>322.64</v>
      </c>
      <c r="M290">
        <f>data!AQ290</f>
        <v>1.3400021312054115E-9</v>
      </c>
      <c r="O290">
        <v>1.3563676121352469E-9</v>
      </c>
      <c r="P290">
        <f t="shared" si="9"/>
        <v>-1.2065667731531973</v>
      </c>
    </row>
    <row r="291" spans="1:16" x14ac:dyDescent="0.2">
      <c r="A291">
        <v>323.11</v>
      </c>
      <c r="B291">
        <v>3487.67</v>
      </c>
      <c r="C291">
        <v>12609.8</v>
      </c>
      <c r="D291">
        <v>3913.67</v>
      </c>
      <c r="E291">
        <v>16150.5</v>
      </c>
      <c r="F291">
        <v>14401</v>
      </c>
      <c r="H291">
        <v>14853.1</v>
      </c>
      <c r="I291">
        <v>24300.5</v>
      </c>
      <c r="J291">
        <v>14914.9</v>
      </c>
      <c r="L291">
        <f t="shared" si="8"/>
        <v>323.11</v>
      </c>
      <c r="M291">
        <f>data!AQ291</f>
        <v>1.3673263913933271E-9</v>
      </c>
      <c r="O291">
        <v>1.3893180866965344E-9</v>
      </c>
      <c r="P291">
        <f t="shared" si="9"/>
        <v>-1.5829129062516001</v>
      </c>
    </row>
    <row r="292" spans="1:16" x14ac:dyDescent="0.2">
      <c r="A292">
        <v>323.58</v>
      </c>
      <c r="B292">
        <v>3347.07</v>
      </c>
      <c r="C292">
        <v>11492.2</v>
      </c>
      <c r="D292">
        <v>3774.07</v>
      </c>
      <c r="E292">
        <v>15040.2</v>
      </c>
      <c r="F292">
        <v>13316.9</v>
      </c>
      <c r="H292">
        <v>13580.4</v>
      </c>
      <c r="I292">
        <v>22791.4</v>
      </c>
      <c r="J292">
        <v>13594.4</v>
      </c>
      <c r="L292">
        <f t="shared" si="8"/>
        <v>323.58</v>
      </c>
      <c r="M292">
        <f>data!AQ292</f>
        <v>1.3893541531016159E-9</v>
      </c>
      <c r="O292">
        <v>1.4197502368324643E-9</v>
      </c>
      <c r="P292">
        <f t="shared" si="9"/>
        <v>-2.1409458468317348</v>
      </c>
    </row>
    <row r="293" spans="1:16" x14ac:dyDescent="0.2">
      <c r="A293">
        <v>324.05</v>
      </c>
      <c r="B293">
        <v>3532</v>
      </c>
      <c r="C293">
        <v>13025</v>
      </c>
      <c r="D293">
        <v>3961.47</v>
      </c>
      <c r="E293">
        <v>16475.3</v>
      </c>
      <c r="F293">
        <v>14761.4</v>
      </c>
      <c r="H293">
        <v>15387.1</v>
      </c>
      <c r="I293">
        <v>24365.1</v>
      </c>
      <c r="J293">
        <v>15392.8</v>
      </c>
      <c r="L293">
        <f t="shared" si="8"/>
        <v>324.05</v>
      </c>
      <c r="M293">
        <f>data!AQ293</f>
        <v>1.4183156072978284E-9</v>
      </c>
      <c r="O293">
        <v>1.4575159111666358E-9</v>
      </c>
      <c r="P293">
        <f t="shared" si="9"/>
        <v>-2.6895283659325813</v>
      </c>
    </row>
    <row r="294" spans="1:16" x14ac:dyDescent="0.2">
      <c r="A294">
        <v>324.52</v>
      </c>
      <c r="B294">
        <v>3279.2</v>
      </c>
      <c r="C294">
        <v>10989.2</v>
      </c>
      <c r="D294">
        <v>3711.33</v>
      </c>
      <c r="E294">
        <v>14516.4</v>
      </c>
      <c r="F294">
        <v>12782.4</v>
      </c>
      <c r="H294">
        <v>12902.8</v>
      </c>
      <c r="I294">
        <v>21884.3</v>
      </c>
      <c r="J294">
        <v>12975.8</v>
      </c>
      <c r="L294">
        <f t="shared" si="8"/>
        <v>324.52</v>
      </c>
      <c r="M294">
        <f>data!AQ294</f>
        <v>1.4220828543194745E-9</v>
      </c>
      <c r="O294">
        <v>1.4489454221660613E-9</v>
      </c>
      <c r="P294">
        <f t="shared" si="9"/>
        <v>-1.8539392468233422</v>
      </c>
    </row>
    <row r="295" spans="1:16" x14ac:dyDescent="0.2">
      <c r="A295">
        <v>324.99</v>
      </c>
      <c r="B295">
        <v>3387.87</v>
      </c>
      <c r="C295">
        <v>11780.7</v>
      </c>
      <c r="D295">
        <v>3810.07</v>
      </c>
      <c r="E295">
        <v>15402.6</v>
      </c>
      <c r="F295">
        <v>13625.8</v>
      </c>
      <c r="H295">
        <v>13856</v>
      </c>
      <c r="I295">
        <v>22790.400000000001</v>
      </c>
      <c r="J295">
        <v>13897.2</v>
      </c>
      <c r="L295">
        <f t="shared" si="8"/>
        <v>324.99</v>
      </c>
      <c r="M295">
        <f>data!AQ295</f>
        <v>1.4176350613230872E-9</v>
      </c>
      <c r="O295">
        <v>1.4569409124831226E-9</v>
      </c>
      <c r="P295">
        <f t="shared" si="9"/>
        <v>-2.6978342651552651</v>
      </c>
    </row>
    <row r="296" spans="1:16" x14ac:dyDescent="0.2">
      <c r="A296">
        <v>325.45999999999998</v>
      </c>
      <c r="B296">
        <v>3358.73</v>
      </c>
      <c r="C296">
        <v>11597.1</v>
      </c>
      <c r="D296">
        <v>3803.53</v>
      </c>
      <c r="E296">
        <v>15344.4</v>
      </c>
      <c r="F296">
        <v>13557.6</v>
      </c>
      <c r="H296">
        <v>13681.5</v>
      </c>
      <c r="I296">
        <v>22683.599999999999</v>
      </c>
      <c r="J296">
        <v>13697.3</v>
      </c>
      <c r="L296">
        <f t="shared" si="8"/>
        <v>325.45999999999998</v>
      </c>
      <c r="M296">
        <f>data!AQ296</f>
        <v>1.3956570685708059E-9</v>
      </c>
      <c r="O296">
        <v>1.4357004122678214E-9</v>
      </c>
      <c r="P296">
        <f t="shared" si="9"/>
        <v>-2.789115567206903</v>
      </c>
    </row>
    <row r="297" spans="1:16" x14ac:dyDescent="0.2">
      <c r="A297">
        <v>325.94</v>
      </c>
      <c r="B297">
        <v>3348.93</v>
      </c>
      <c r="C297">
        <v>11513.5</v>
      </c>
      <c r="D297">
        <v>3817.33</v>
      </c>
      <c r="E297">
        <v>15369.8</v>
      </c>
      <c r="F297">
        <v>13487.7</v>
      </c>
      <c r="H297">
        <v>13539.6</v>
      </c>
      <c r="I297">
        <v>22667</v>
      </c>
      <c r="J297">
        <v>13626.6</v>
      </c>
      <c r="L297">
        <f t="shared" si="8"/>
        <v>325.94</v>
      </c>
      <c r="M297">
        <f>data!AQ297</f>
        <v>1.3804120792486761E-9</v>
      </c>
      <c r="O297">
        <v>1.4156259928788143E-9</v>
      </c>
      <c r="P297">
        <f t="shared" si="9"/>
        <v>-2.4875153329536697</v>
      </c>
    </row>
    <row r="298" spans="1:16" x14ac:dyDescent="0.2">
      <c r="A298">
        <v>326.41000000000003</v>
      </c>
      <c r="B298">
        <v>3349.6</v>
      </c>
      <c r="C298">
        <v>11485.8</v>
      </c>
      <c r="D298">
        <v>3819.67</v>
      </c>
      <c r="E298">
        <v>15472.9</v>
      </c>
      <c r="F298">
        <v>13598.7</v>
      </c>
      <c r="H298">
        <v>13557.1</v>
      </c>
      <c r="I298">
        <v>22724</v>
      </c>
      <c r="J298">
        <v>13572.7</v>
      </c>
      <c r="L298">
        <f t="shared" si="8"/>
        <v>326.41000000000003</v>
      </c>
      <c r="M298">
        <f>data!AQ298</f>
        <v>1.3564073392520453E-9</v>
      </c>
      <c r="O298">
        <v>1.3843360717254453E-9</v>
      </c>
      <c r="P298">
        <f t="shared" si="9"/>
        <v>-2.0174821016250344</v>
      </c>
    </row>
    <row r="299" spans="1:16" x14ac:dyDescent="0.2">
      <c r="A299">
        <v>326.88</v>
      </c>
      <c r="B299">
        <v>3343.2</v>
      </c>
      <c r="C299">
        <v>11441.4</v>
      </c>
      <c r="D299">
        <v>3837.13</v>
      </c>
      <c r="E299">
        <v>15594.6</v>
      </c>
      <c r="F299">
        <v>13583.1</v>
      </c>
      <c r="H299">
        <v>13544</v>
      </c>
      <c r="I299">
        <v>22949.5</v>
      </c>
      <c r="J299">
        <v>13580.4</v>
      </c>
      <c r="L299">
        <f t="shared" si="8"/>
        <v>326.88</v>
      </c>
      <c r="M299">
        <f>data!AQ299</f>
        <v>1.3175949739246893E-9</v>
      </c>
      <c r="O299">
        <v>1.3533110990189997E-9</v>
      </c>
      <c r="P299">
        <f t="shared" si="9"/>
        <v>-2.6391659035531863</v>
      </c>
    </row>
    <row r="300" spans="1:16" x14ac:dyDescent="0.2">
      <c r="A300">
        <v>327.35000000000002</v>
      </c>
      <c r="B300">
        <v>3408.73</v>
      </c>
      <c r="C300">
        <v>12027</v>
      </c>
      <c r="D300">
        <v>3926.47</v>
      </c>
      <c r="E300">
        <v>16261.3</v>
      </c>
      <c r="F300">
        <v>14161.1</v>
      </c>
      <c r="H300">
        <v>14212.1</v>
      </c>
      <c r="I300">
        <v>23816.9</v>
      </c>
      <c r="J300">
        <v>14236.7</v>
      </c>
      <c r="L300">
        <f t="shared" si="8"/>
        <v>327.35000000000002</v>
      </c>
      <c r="M300">
        <f>data!AQ300</f>
        <v>1.2814572176988012E-9</v>
      </c>
      <c r="O300">
        <v>1.2987706646716958E-9</v>
      </c>
      <c r="P300">
        <f t="shared" si="9"/>
        <v>-1.3330642155573391</v>
      </c>
    </row>
    <row r="301" spans="1:16" x14ac:dyDescent="0.2">
      <c r="A301">
        <v>327.82</v>
      </c>
      <c r="B301">
        <v>3396.53</v>
      </c>
      <c r="C301">
        <v>11847.3</v>
      </c>
      <c r="D301">
        <v>3910.47</v>
      </c>
      <c r="E301">
        <v>16156.1</v>
      </c>
      <c r="F301">
        <v>14021.8</v>
      </c>
      <c r="H301">
        <v>13966</v>
      </c>
      <c r="I301">
        <v>23922.1</v>
      </c>
      <c r="J301">
        <v>14004</v>
      </c>
      <c r="L301">
        <f t="shared" si="8"/>
        <v>327.82</v>
      </c>
      <c r="M301">
        <f>data!AQ301</f>
        <v>1.2305770893651732E-9</v>
      </c>
      <c r="O301">
        <v>1.26273810386698E-9</v>
      </c>
      <c r="P301">
        <f t="shared" si="9"/>
        <v>-2.5469267461968275</v>
      </c>
    </row>
    <row r="302" spans="1:16" x14ac:dyDescent="0.2">
      <c r="A302">
        <v>328.29</v>
      </c>
      <c r="B302">
        <v>3395.93</v>
      </c>
      <c r="C302">
        <v>11939.1</v>
      </c>
      <c r="D302">
        <v>3930.93</v>
      </c>
      <c r="E302">
        <v>16231.2</v>
      </c>
      <c r="F302">
        <v>14032.1</v>
      </c>
      <c r="H302">
        <v>14047.7</v>
      </c>
      <c r="I302">
        <v>24093.1</v>
      </c>
      <c r="J302">
        <v>14099.4</v>
      </c>
      <c r="L302">
        <f t="shared" si="8"/>
        <v>328.29</v>
      </c>
      <c r="M302">
        <f>data!AQ302</f>
        <v>1.2151271647074341E-9</v>
      </c>
      <c r="O302">
        <v>1.2357014816988683E-9</v>
      </c>
      <c r="P302">
        <f t="shared" si="9"/>
        <v>-1.6649908813857026</v>
      </c>
    </row>
    <row r="303" spans="1:16" x14ac:dyDescent="0.2">
      <c r="A303">
        <v>328.76</v>
      </c>
      <c r="B303">
        <v>3378.13</v>
      </c>
      <c r="C303">
        <v>11754.3</v>
      </c>
      <c r="D303">
        <v>3889.93</v>
      </c>
      <c r="E303">
        <v>16089.3</v>
      </c>
      <c r="F303">
        <v>13834.2</v>
      </c>
      <c r="H303">
        <v>13833.8</v>
      </c>
      <c r="I303">
        <v>23897</v>
      </c>
      <c r="J303">
        <v>13904.3</v>
      </c>
      <c r="L303">
        <f t="shared" si="8"/>
        <v>328.76</v>
      </c>
      <c r="M303">
        <f>data!AQ303</f>
        <v>1.2094242120660419E-9</v>
      </c>
      <c r="O303">
        <v>1.2396274821207634E-9</v>
      </c>
      <c r="P303">
        <f t="shared" si="9"/>
        <v>-2.4364795465045348</v>
      </c>
    </row>
    <row r="304" spans="1:16" x14ac:dyDescent="0.2">
      <c r="A304">
        <v>329.23</v>
      </c>
      <c r="B304">
        <v>3347.8</v>
      </c>
      <c r="C304">
        <v>11502.7</v>
      </c>
      <c r="D304">
        <v>3856.27</v>
      </c>
      <c r="E304">
        <v>15781.8</v>
      </c>
      <c r="F304">
        <v>13532</v>
      </c>
      <c r="H304">
        <v>13565.2</v>
      </c>
      <c r="I304">
        <v>23435.7</v>
      </c>
      <c r="J304">
        <v>13611.8</v>
      </c>
      <c r="L304">
        <f t="shared" si="8"/>
        <v>329.23</v>
      </c>
      <c r="M304">
        <f>data!AQ304</f>
        <v>1.2248461127284058E-9</v>
      </c>
      <c r="O304">
        <v>1.2478965106855193E-9</v>
      </c>
      <c r="P304">
        <f t="shared" si="9"/>
        <v>-1.8471401882878049</v>
      </c>
    </row>
    <row r="305" spans="1:16" x14ac:dyDescent="0.2">
      <c r="A305">
        <v>329.7</v>
      </c>
      <c r="B305">
        <v>3333.53</v>
      </c>
      <c r="C305">
        <v>11421.2</v>
      </c>
      <c r="D305">
        <v>3859</v>
      </c>
      <c r="E305">
        <v>15677.3</v>
      </c>
      <c r="F305">
        <v>13417.6</v>
      </c>
      <c r="H305">
        <v>13409.2</v>
      </c>
      <c r="I305">
        <v>23113.200000000001</v>
      </c>
      <c r="J305">
        <v>13425.3</v>
      </c>
      <c r="L305">
        <f t="shared" si="8"/>
        <v>329.7</v>
      </c>
      <c r="M305">
        <f>data!AQ305</f>
        <v>1.2364976842194192E-9</v>
      </c>
      <c r="O305">
        <v>1.2706426668112917E-9</v>
      </c>
      <c r="P305">
        <f t="shared" si="9"/>
        <v>-2.6872214733320887</v>
      </c>
    </row>
    <row r="306" spans="1:16" x14ac:dyDescent="0.2">
      <c r="A306">
        <v>330.18</v>
      </c>
      <c r="B306">
        <v>3334.07</v>
      </c>
      <c r="C306">
        <v>11487.6</v>
      </c>
      <c r="D306">
        <v>3850.27</v>
      </c>
      <c r="E306">
        <v>15747.5</v>
      </c>
      <c r="F306">
        <v>13521</v>
      </c>
      <c r="H306">
        <v>13500.8</v>
      </c>
      <c r="I306">
        <v>22976.3</v>
      </c>
      <c r="J306">
        <v>13549</v>
      </c>
      <c r="L306">
        <f t="shared" si="8"/>
        <v>330.18</v>
      </c>
      <c r="M306">
        <f>data!AQ306</f>
        <v>1.2655236533636554E-9</v>
      </c>
      <c r="O306">
        <v>1.2870564318865621E-9</v>
      </c>
      <c r="P306">
        <f t="shared" si="9"/>
        <v>-1.6730252061554152</v>
      </c>
    </row>
    <row r="307" spans="1:16" x14ac:dyDescent="0.2">
      <c r="A307">
        <v>330.65</v>
      </c>
      <c r="B307">
        <v>3308.47</v>
      </c>
      <c r="C307">
        <v>11215.5</v>
      </c>
      <c r="D307">
        <v>3815.2</v>
      </c>
      <c r="E307">
        <v>15447</v>
      </c>
      <c r="F307">
        <v>13247.7</v>
      </c>
      <c r="H307">
        <v>13206.8</v>
      </c>
      <c r="I307">
        <v>22435.9</v>
      </c>
      <c r="J307">
        <v>13275.8</v>
      </c>
      <c r="L307">
        <f t="shared" si="8"/>
        <v>330.65</v>
      </c>
      <c r="M307">
        <f>data!AQ307</f>
        <v>1.2973366971972616E-9</v>
      </c>
      <c r="O307">
        <v>1.3186734039472244E-9</v>
      </c>
      <c r="P307">
        <f t="shared" si="9"/>
        <v>-1.6180433067122597</v>
      </c>
    </row>
    <row r="308" spans="1:16" x14ac:dyDescent="0.2">
      <c r="A308">
        <v>331.12</v>
      </c>
      <c r="B308">
        <v>3419.4</v>
      </c>
      <c r="C308">
        <v>12133.9</v>
      </c>
      <c r="D308">
        <v>3917.4</v>
      </c>
      <c r="E308">
        <v>16264.9</v>
      </c>
      <c r="F308">
        <v>14084.1</v>
      </c>
      <c r="H308">
        <v>14331.5</v>
      </c>
      <c r="I308">
        <v>23184.5</v>
      </c>
      <c r="J308">
        <v>14364.3</v>
      </c>
      <c r="L308">
        <f t="shared" si="8"/>
        <v>331.12</v>
      </c>
      <c r="M308">
        <f>data!AQ308</f>
        <v>1.3422905767518245E-9</v>
      </c>
      <c r="O308">
        <v>1.3751002926363468E-9</v>
      </c>
      <c r="P308">
        <f t="shared" si="9"/>
        <v>-2.3859871211007753</v>
      </c>
    </row>
    <row r="309" spans="1:16" x14ac:dyDescent="0.2">
      <c r="A309">
        <v>331.59</v>
      </c>
      <c r="B309">
        <v>3390.27</v>
      </c>
      <c r="C309">
        <v>11929</v>
      </c>
      <c r="D309">
        <v>3881.33</v>
      </c>
      <c r="E309">
        <v>15941.2</v>
      </c>
      <c r="F309">
        <v>13866.7</v>
      </c>
      <c r="H309">
        <v>14086.7</v>
      </c>
      <c r="I309">
        <v>22558.6</v>
      </c>
      <c r="J309">
        <v>14124.9</v>
      </c>
      <c r="L309">
        <f t="shared" si="8"/>
        <v>331.59</v>
      </c>
      <c r="M309">
        <f>data!AQ309</f>
        <v>1.3990039038874422E-9</v>
      </c>
      <c r="O309">
        <v>1.4343285656742137E-9</v>
      </c>
      <c r="P309">
        <f t="shared" si="9"/>
        <v>-2.4628012459730182</v>
      </c>
    </row>
    <row r="310" spans="1:16" x14ac:dyDescent="0.2">
      <c r="A310">
        <v>332.06</v>
      </c>
      <c r="B310">
        <v>3495.6</v>
      </c>
      <c r="C310">
        <v>12617.7</v>
      </c>
      <c r="D310">
        <v>3978.67</v>
      </c>
      <c r="E310">
        <v>16598.5</v>
      </c>
      <c r="F310">
        <v>14550</v>
      </c>
      <c r="H310">
        <v>14859.6</v>
      </c>
      <c r="I310">
        <v>23101.1</v>
      </c>
      <c r="J310">
        <v>14898.2</v>
      </c>
      <c r="L310">
        <f t="shared" si="8"/>
        <v>332.06</v>
      </c>
      <c r="M310">
        <f>data!AQ310</f>
        <v>1.4326896056744708E-9</v>
      </c>
      <c r="O310">
        <v>1.4803372319524649E-9</v>
      </c>
      <c r="P310">
        <f t="shared" si="9"/>
        <v>-3.2187007966522629</v>
      </c>
    </row>
    <row r="311" spans="1:16" x14ac:dyDescent="0.2">
      <c r="A311">
        <v>332.53</v>
      </c>
      <c r="B311">
        <v>3313.13</v>
      </c>
      <c r="C311">
        <v>11232.7</v>
      </c>
      <c r="D311">
        <v>3823.07</v>
      </c>
      <c r="E311">
        <v>15471.9</v>
      </c>
      <c r="F311">
        <v>13282</v>
      </c>
      <c r="H311">
        <v>13221.7</v>
      </c>
      <c r="I311">
        <v>21639</v>
      </c>
      <c r="J311">
        <v>13276.6</v>
      </c>
      <c r="L311">
        <f t="shared" si="8"/>
        <v>332.53</v>
      </c>
      <c r="M311">
        <f>data!AQ311</f>
        <v>1.3977705182421776E-9</v>
      </c>
      <c r="O311">
        <v>1.4413113747881786E-9</v>
      </c>
      <c r="P311">
        <f t="shared" si="9"/>
        <v>-3.0209195117467211</v>
      </c>
    </row>
    <row r="312" spans="1:16" x14ac:dyDescent="0.2">
      <c r="A312">
        <v>333</v>
      </c>
      <c r="B312">
        <v>3492.27</v>
      </c>
      <c r="C312">
        <v>12740.5</v>
      </c>
      <c r="D312">
        <v>4039.73</v>
      </c>
      <c r="E312">
        <v>17140.8</v>
      </c>
      <c r="F312">
        <v>14893.8</v>
      </c>
      <c r="H312">
        <v>15036</v>
      </c>
      <c r="I312">
        <v>23831.200000000001</v>
      </c>
      <c r="J312">
        <v>15061.8</v>
      </c>
      <c r="L312">
        <f t="shared" si="8"/>
        <v>333</v>
      </c>
      <c r="M312">
        <f>data!AQ312</f>
        <v>1.3243971355891534E-9</v>
      </c>
      <c r="O312">
        <v>1.3643795111863756E-9</v>
      </c>
      <c r="P312">
        <f t="shared" si="9"/>
        <v>-2.93044385886857</v>
      </c>
    </row>
    <row r="313" spans="1:16" x14ac:dyDescent="0.2">
      <c r="A313">
        <v>333.47</v>
      </c>
      <c r="B313">
        <v>3423.33</v>
      </c>
      <c r="C313">
        <v>12069.2</v>
      </c>
      <c r="D313">
        <v>3989.47</v>
      </c>
      <c r="E313">
        <v>16752.7</v>
      </c>
      <c r="F313">
        <v>14307</v>
      </c>
      <c r="H313">
        <v>14205</v>
      </c>
      <c r="I313">
        <v>23470.3</v>
      </c>
      <c r="J313">
        <v>14245.5</v>
      </c>
      <c r="L313">
        <f t="shared" si="8"/>
        <v>333.47</v>
      </c>
      <c r="M313">
        <f>data!AQ313</f>
        <v>1.2510260735813002E-9</v>
      </c>
      <c r="O313">
        <v>1.2919667179654493E-9</v>
      </c>
      <c r="P313">
        <f t="shared" si="9"/>
        <v>-3.1688621552590139</v>
      </c>
    </row>
    <row r="314" spans="1:16" x14ac:dyDescent="0.2">
      <c r="A314">
        <v>333.94</v>
      </c>
      <c r="B314">
        <v>3399.8</v>
      </c>
      <c r="C314">
        <v>11962.2</v>
      </c>
      <c r="D314">
        <v>4002.07</v>
      </c>
      <c r="E314">
        <v>16852.5</v>
      </c>
      <c r="F314">
        <v>14268.1</v>
      </c>
      <c r="H314">
        <v>14122.1</v>
      </c>
      <c r="I314">
        <v>23679</v>
      </c>
      <c r="J314">
        <v>14189.2</v>
      </c>
      <c r="L314">
        <f t="shared" si="8"/>
        <v>333.94</v>
      </c>
      <c r="M314">
        <f>data!AQ314</f>
        <v>1.2092381103017E-9</v>
      </c>
      <c r="O314">
        <v>1.2404394591707115E-9</v>
      </c>
      <c r="P314">
        <f t="shared" si="9"/>
        <v>-2.5153463668328491</v>
      </c>
    </row>
    <row r="315" spans="1:16" x14ac:dyDescent="0.2">
      <c r="A315">
        <v>334.41</v>
      </c>
      <c r="B315">
        <v>3453.6</v>
      </c>
      <c r="C315">
        <v>12420.7</v>
      </c>
      <c r="D315">
        <v>4065.47</v>
      </c>
      <c r="E315">
        <v>17453.900000000001</v>
      </c>
      <c r="F315">
        <v>14701</v>
      </c>
      <c r="H315">
        <v>14581.3</v>
      </c>
      <c r="I315">
        <v>24504.9</v>
      </c>
      <c r="J315">
        <v>14636.8</v>
      </c>
      <c r="L315">
        <f t="shared" si="8"/>
        <v>334.41</v>
      </c>
      <c r="M315">
        <f>data!AQ315</f>
        <v>1.1558796181854308E-9</v>
      </c>
      <c r="O315">
        <v>1.194688897049673E-9</v>
      </c>
      <c r="P315">
        <f t="shared" si="9"/>
        <v>-3.2484840999261935</v>
      </c>
    </row>
    <row r="316" spans="1:16" x14ac:dyDescent="0.2">
      <c r="A316">
        <v>334.88</v>
      </c>
      <c r="B316">
        <v>3385.07</v>
      </c>
      <c r="C316">
        <v>11808</v>
      </c>
      <c r="D316">
        <v>3991.53</v>
      </c>
      <c r="E316">
        <v>16904.099999999999</v>
      </c>
      <c r="F316">
        <v>14059.7</v>
      </c>
      <c r="H316">
        <v>13912.3</v>
      </c>
      <c r="I316">
        <v>24151.3</v>
      </c>
      <c r="J316">
        <v>13935.9</v>
      </c>
      <c r="L316">
        <f t="shared" si="8"/>
        <v>334.88</v>
      </c>
      <c r="M316">
        <f>data!AQ316</f>
        <v>1.1099877525759131E-9</v>
      </c>
      <c r="O316">
        <v>1.1412629009983503E-9</v>
      </c>
      <c r="P316">
        <f t="shared" si="9"/>
        <v>-2.7403982373455205</v>
      </c>
    </row>
    <row r="317" spans="1:16" x14ac:dyDescent="0.2">
      <c r="A317">
        <v>335.35</v>
      </c>
      <c r="B317">
        <v>3397.93</v>
      </c>
      <c r="C317">
        <v>11971.2</v>
      </c>
      <c r="D317">
        <v>4044.73</v>
      </c>
      <c r="E317">
        <v>17200</v>
      </c>
      <c r="F317">
        <v>14262.8</v>
      </c>
      <c r="H317">
        <v>14100.5</v>
      </c>
      <c r="I317">
        <v>24715</v>
      </c>
      <c r="J317">
        <v>14135</v>
      </c>
      <c r="L317">
        <f t="shared" si="8"/>
        <v>335.35</v>
      </c>
      <c r="M317">
        <f>data!AQ317</f>
        <v>1.0654654802137319E-9</v>
      </c>
      <c r="O317">
        <v>1.1009326666594176E-9</v>
      </c>
      <c r="P317">
        <f t="shared" si="9"/>
        <v>-3.2215581860518818</v>
      </c>
    </row>
    <row r="318" spans="1:16" x14ac:dyDescent="0.2">
      <c r="A318">
        <v>335.83</v>
      </c>
      <c r="B318">
        <v>3613.07</v>
      </c>
      <c r="C318">
        <v>13691.1</v>
      </c>
      <c r="D318">
        <v>4265.2700000000004</v>
      </c>
      <c r="E318">
        <v>19064.900000000001</v>
      </c>
      <c r="F318">
        <v>15926.5</v>
      </c>
      <c r="H318">
        <v>16167.6</v>
      </c>
      <c r="I318">
        <v>27096.5</v>
      </c>
      <c r="J318">
        <v>16266.7</v>
      </c>
      <c r="L318">
        <f t="shared" si="8"/>
        <v>335.83</v>
      </c>
      <c r="M318">
        <f>data!AQ318</f>
        <v>1.0351177550177629E-9</v>
      </c>
      <c r="O318">
        <v>1.0640641636979714E-9</v>
      </c>
      <c r="P318">
        <f t="shared" si="9"/>
        <v>-2.7203630822045719</v>
      </c>
    </row>
    <row r="319" spans="1:16" x14ac:dyDescent="0.2">
      <c r="A319">
        <v>336.3</v>
      </c>
      <c r="B319">
        <v>3296.67</v>
      </c>
      <c r="C319">
        <v>11120.4</v>
      </c>
      <c r="D319">
        <v>3971.87</v>
      </c>
      <c r="E319">
        <v>16608.400000000001</v>
      </c>
      <c r="F319">
        <v>13318.6</v>
      </c>
      <c r="H319">
        <v>13040.2</v>
      </c>
      <c r="I319">
        <v>24412.799999999999</v>
      </c>
      <c r="J319">
        <v>13106</v>
      </c>
      <c r="L319">
        <f t="shared" si="8"/>
        <v>336.3</v>
      </c>
      <c r="M319">
        <f>data!AQ319</f>
        <v>9.8535019572167978E-10</v>
      </c>
      <c r="O319">
        <v>1.0206047681211129E-9</v>
      </c>
      <c r="P319">
        <f t="shared" si="9"/>
        <v>-3.4542825489964359</v>
      </c>
    </row>
    <row r="320" spans="1:16" x14ac:dyDescent="0.2">
      <c r="A320">
        <v>336.77</v>
      </c>
      <c r="B320">
        <v>3357.73</v>
      </c>
      <c r="C320">
        <v>11580.9</v>
      </c>
      <c r="D320">
        <v>4029.67</v>
      </c>
      <c r="E320">
        <v>17061.7</v>
      </c>
      <c r="F320">
        <v>13757.9</v>
      </c>
      <c r="H320">
        <v>13603.4</v>
      </c>
      <c r="I320">
        <v>24789.7</v>
      </c>
      <c r="J320">
        <v>13646.1</v>
      </c>
      <c r="L320">
        <f t="shared" si="8"/>
        <v>336.77</v>
      </c>
      <c r="M320">
        <f>data!AQ320</f>
        <v>9.953406387249699E-10</v>
      </c>
      <c r="O320">
        <v>1.0323478275411245E-9</v>
      </c>
      <c r="P320">
        <f t="shared" si="9"/>
        <v>-3.5847596932808341</v>
      </c>
    </row>
    <row r="321" spans="1:16" x14ac:dyDescent="0.2">
      <c r="A321">
        <v>337.24</v>
      </c>
      <c r="B321">
        <v>3331</v>
      </c>
      <c r="C321">
        <v>11426.8</v>
      </c>
      <c r="D321">
        <v>3990.6</v>
      </c>
      <c r="E321">
        <v>16845.2</v>
      </c>
      <c r="F321">
        <v>13667.1</v>
      </c>
      <c r="H321">
        <v>13438.1</v>
      </c>
      <c r="I321">
        <v>23989.3</v>
      </c>
      <c r="J321">
        <v>13478.6</v>
      </c>
      <c r="L321">
        <f t="shared" si="8"/>
        <v>337.24</v>
      </c>
      <c r="M321">
        <f>data!AQ321</f>
        <v>1.0519709847595301E-9</v>
      </c>
      <c r="O321">
        <v>1.0868663211436044E-9</v>
      </c>
      <c r="P321">
        <f t="shared" si="9"/>
        <v>-3.2106373806262889</v>
      </c>
    </row>
    <row r="322" spans="1:16" x14ac:dyDescent="0.2">
      <c r="A322">
        <v>337.71</v>
      </c>
      <c r="B322">
        <v>3384.07</v>
      </c>
      <c r="C322">
        <v>11830.1</v>
      </c>
      <c r="D322">
        <v>4033.87</v>
      </c>
      <c r="E322">
        <v>17134.8</v>
      </c>
      <c r="F322">
        <v>14037.3</v>
      </c>
      <c r="H322">
        <v>13943.6</v>
      </c>
      <c r="I322">
        <v>24094</v>
      </c>
      <c r="J322">
        <v>13979.7</v>
      </c>
      <c r="L322">
        <f t="shared" si="8"/>
        <v>337.71</v>
      </c>
      <c r="M322">
        <f>data!AQ322</f>
        <v>1.0891283081574796E-9</v>
      </c>
      <c r="O322">
        <v>1.1285236449161269E-9</v>
      </c>
      <c r="P322">
        <f t="shared" si="9"/>
        <v>-3.4908738453216182</v>
      </c>
    </row>
    <row r="323" spans="1:16" x14ac:dyDescent="0.2">
      <c r="A323">
        <v>338.18</v>
      </c>
      <c r="B323">
        <v>3340.07</v>
      </c>
      <c r="C323">
        <v>11431.8</v>
      </c>
      <c r="D323">
        <v>3988.27</v>
      </c>
      <c r="E323">
        <v>16770.5</v>
      </c>
      <c r="F323">
        <v>13631.9</v>
      </c>
      <c r="H323">
        <v>13463.1</v>
      </c>
      <c r="I323">
        <v>23554.1</v>
      </c>
      <c r="J323">
        <v>13550.1</v>
      </c>
      <c r="L323">
        <f t="shared" si="8"/>
        <v>338.18</v>
      </c>
      <c r="M323">
        <f>data!AQ323</f>
        <v>1.0962349342646089E-9</v>
      </c>
      <c r="O323">
        <v>1.127676495375856E-9</v>
      </c>
      <c r="P323">
        <f t="shared" si="9"/>
        <v>-2.78817207241404</v>
      </c>
    </row>
    <row r="324" spans="1:16" x14ac:dyDescent="0.2">
      <c r="A324">
        <v>338.65</v>
      </c>
      <c r="B324">
        <v>3352.27</v>
      </c>
      <c r="C324">
        <v>11457.5</v>
      </c>
      <c r="D324">
        <v>4005.07</v>
      </c>
      <c r="E324">
        <v>16790.7</v>
      </c>
      <c r="F324">
        <v>13602.1</v>
      </c>
      <c r="H324">
        <v>13501.1</v>
      </c>
      <c r="I324">
        <v>23520.799999999999</v>
      </c>
      <c r="J324">
        <v>13552</v>
      </c>
      <c r="L324">
        <f t="shared" si="8"/>
        <v>338.65</v>
      </c>
      <c r="M324">
        <f>data!AQ324</f>
        <v>1.0948150784169167E-9</v>
      </c>
      <c r="O324">
        <v>1.1419830719255961E-9</v>
      </c>
      <c r="P324">
        <f t="shared" si="9"/>
        <v>-4.1303583799316206</v>
      </c>
    </row>
    <row r="325" spans="1:16" x14ac:dyDescent="0.2">
      <c r="A325">
        <v>339.12</v>
      </c>
      <c r="B325">
        <v>3469.53</v>
      </c>
      <c r="C325">
        <v>12516.7</v>
      </c>
      <c r="D325">
        <v>4112.6000000000004</v>
      </c>
      <c r="E325">
        <v>17801.599999999999</v>
      </c>
      <c r="F325">
        <v>14600</v>
      </c>
      <c r="H325">
        <v>14762.1</v>
      </c>
      <c r="I325">
        <v>24628.6</v>
      </c>
      <c r="J325">
        <v>14800.1</v>
      </c>
      <c r="L325">
        <f t="shared" si="8"/>
        <v>339.12</v>
      </c>
      <c r="M325">
        <f>data!AQ325</f>
        <v>1.1054905656853802E-9</v>
      </c>
      <c r="O325">
        <v>1.1441190675350255E-9</v>
      </c>
      <c r="P325">
        <f t="shared" si="9"/>
        <v>-3.3762658927509586</v>
      </c>
    </row>
    <row r="326" spans="1:16" x14ac:dyDescent="0.2">
      <c r="A326">
        <v>339.59</v>
      </c>
      <c r="B326">
        <v>3415.07</v>
      </c>
      <c r="C326">
        <v>12149</v>
      </c>
      <c r="D326">
        <v>4074.47</v>
      </c>
      <c r="E326">
        <v>17405.7</v>
      </c>
      <c r="F326">
        <v>14140.3</v>
      </c>
      <c r="H326">
        <v>14296.6</v>
      </c>
      <c r="I326">
        <v>24115.200000000001</v>
      </c>
      <c r="J326">
        <v>14369</v>
      </c>
      <c r="L326">
        <f t="shared" si="8"/>
        <v>339.59</v>
      </c>
      <c r="M326">
        <f>data!AQ326</f>
        <v>1.1097476295151493E-9</v>
      </c>
      <c r="O326">
        <v>1.1450307951412494E-9</v>
      </c>
      <c r="P326">
        <f t="shared" si="9"/>
        <v>-3.081416305641596</v>
      </c>
    </row>
    <row r="327" spans="1:16" x14ac:dyDescent="0.2">
      <c r="A327">
        <v>340.06</v>
      </c>
      <c r="B327">
        <v>3294.27</v>
      </c>
      <c r="C327">
        <v>11082.7</v>
      </c>
      <c r="D327">
        <v>3934.13</v>
      </c>
      <c r="E327">
        <v>16349.4</v>
      </c>
      <c r="F327">
        <v>13053.1</v>
      </c>
      <c r="H327">
        <v>13005.8</v>
      </c>
      <c r="I327">
        <v>22816.1</v>
      </c>
      <c r="J327">
        <v>13085.5</v>
      </c>
      <c r="L327">
        <f t="shared" si="8"/>
        <v>340.06</v>
      </c>
      <c r="M327">
        <f>data!AQ327</f>
        <v>1.1061872021654437E-9</v>
      </c>
      <c r="O327">
        <v>1.1451878984123486E-9</v>
      </c>
      <c r="P327">
        <f t="shared" si="9"/>
        <v>-3.4056154715723284</v>
      </c>
    </row>
    <row r="328" spans="1:16" x14ac:dyDescent="0.2">
      <c r="A328">
        <v>340.53</v>
      </c>
      <c r="B328">
        <v>3319.27</v>
      </c>
      <c r="C328">
        <v>11294.4</v>
      </c>
      <c r="D328">
        <v>3968.33</v>
      </c>
      <c r="E328">
        <v>16506</v>
      </c>
      <c r="F328">
        <v>13257.4</v>
      </c>
      <c r="H328">
        <v>13286.7</v>
      </c>
      <c r="I328">
        <v>22977.4</v>
      </c>
      <c r="J328">
        <v>13296.2</v>
      </c>
      <c r="L328">
        <f t="shared" ref="L328:L391" si="10">A328</f>
        <v>340.53</v>
      </c>
      <c r="M328">
        <f>data!AQ328</f>
        <v>1.1267942016266288E-9</v>
      </c>
      <c r="O328">
        <v>1.1392901393240281E-9</v>
      </c>
      <c r="P328">
        <f t="shared" ref="P328:P391" si="11">(M328-O328)/O328%</f>
        <v>-1.0968178575488634</v>
      </c>
    </row>
    <row r="329" spans="1:16" x14ac:dyDescent="0.2">
      <c r="A329">
        <v>341</v>
      </c>
      <c r="B329">
        <v>3295.13</v>
      </c>
      <c r="C329">
        <v>11156.7</v>
      </c>
      <c r="D329">
        <v>3947.2</v>
      </c>
      <c r="E329">
        <v>16471.8</v>
      </c>
      <c r="F329">
        <v>13072.8</v>
      </c>
      <c r="H329">
        <v>13091.9</v>
      </c>
      <c r="I329">
        <v>22836.7</v>
      </c>
      <c r="J329">
        <v>13131.1</v>
      </c>
      <c r="L329">
        <f t="shared" si="10"/>
        <v>341</v>
      </c>
      <c r="M329">
        <f>data!AQ329</f>
        <v>1.087953630870658E-9</v>
      </c>
      <c r="O329">
        <v>1.1281373581617807E-9</v>
      </c>
      <c r="P329">
        <f t="shared" si="11"/>
        <v>-3.5619534270719666</v>
      </c>
    </row>
    <row r="330" spans="1:16" x14ac:dyDescent="0.2">
      <c r="A330">
        <v>341.47</v>
      </c>
      <c r="B330">
        <v>3401.33</v>
      </c>
      <c r="C330">
        <v>11891.7</v>
      </c>
      <c r="D330">
        <v>4046.67</v>
      </c>
      <c r="E330">
        <v>17314.400000000001</v>
      </c>
      <c r="F330">
        <v>13852.2</v>
      </c>
      <c r="H330">
        <v>14037.9</v>
      </c>
      <c r="I330">
        <v>23801.200000000001</v>
      </c>
      <c r="J330">
        <v>14065.1</v>
      </c>
      <c r="L330">
        <f t="shared" si="10"/>
        <v>341.47</v>
      </c>
      <c r="M330">
        <f>data!AQ330</f>
        <v>1.080240516022402E-9</v>
      </c>
      <c r="O330">
        <v>1.1397140236608308E-9</v>
      </c>
      <c r="P330">
        <f t="shared" si="11"/>
        <v>-5.2182833942322056</v>
      </c>
    </row>
    <row r="331" spans="1:16" x14ac:dyDescent="0.2">
      <c r="A331">
        <v>341.94</v>
      </c>
      <c r="B331">
        <v>3424.6</v>
      </c>
      <c r="C331">
        <v>12172.7</v>
      </c>
      <c r="D331">
        <v>4091.87</v>
      </c>
      <c r="E331">
        <v>17595.5</v>
      </c>
      <c r="F331">
        <v>14131</v>
      </c>
      <c r="H331">
        <v>14336.7</v>
      </c>
      <c r="I331">
        <v>24092.7</v>
      </c>
      <c r="J331">
        <v>14410.8</v>
      </c>
      <c r="L331">
        <f t="shared" si="10"/>
        <v>341.94</v>
      </c>
      <c r="M331">
        <f>data!AQ331</f>
        <v>1.0924876706389108E-9</v>
      </c>
      <c r="O331">
        <v>1.1156485449336756E-9</v>
      </c>
      <c r="P331">
        <f t="shared" si="11"/>
        <v>-2.0760009413306544</v>
      </c>
    </row>
    <row r="332" spans="1:16" x14ac:dyDescent="0.2">
      <c r="A332">
        <v>342.41</v>
      </c>
      <c r="B332">
        <v>3324.6</v>
      </c>
      <c r="C332">
        <v>11379.3</v>
      </c>
      <c r="D332">
        <v>4006.6</v>
      </c>
      <c r="E332">
        <v>16871.3</v>
      </c>
      <c r="F332">
        <v>13313.5</v>
      </c>
      <c r="H332">
        <v>13390.2</v>
      </c>
      <c r="I332">
        <v>23181.599999999999</v>
      </c>
      <c r="J332">
        <v>13416.1</v>
      </c>
      <c r="L332">
        <f t="shared" si="10"/>
        <v>342.41</v>
      </c>
      <c r="M332">
        <f>data!AQ332</f>
        <v>1.0754412506427902E-9</v>
      </c>
      <c r="O332">
        <v>1.1376279441627385E-9</v>
      </c>
      <c r="P332">
        <f t="shared" si="11"/>
        <v>-5.4663472217813638</v>
      </c>
    </row>
    <row r="333" spans="1:16" x14ac:dyDescent="0.2">
      <c r="A333">
        <v>342.88</v>
      </c>
      <c r="B333">
        <v>3372.67</v>
      </c>
      <c r="C333">
        <v>11738.3</v>
      </c>
      <c r="D333">
        <v>4052.13</v>
      </c>
      <c r="E333">
        <v>17268.400000000001</v>
      </c>
      <c r="F333">
        <v>13685.4</v>
      </c>
      <c r="H333">
        <v>13851.8</v>
      </c>
      <c r="I333">
        <v>23587.599999999999</v>
      </c>
      <c r="J333">
        <v>13862</v>
      </c>
      <c r="L333">
        <f t="shared" si="10"/>
        <v>342.88</v>
      </c>
      <c r="M333">
        <f>data!AQ333</f>
        <v>1.0803408613013043E-9</v>
      </c>
      <c r="O333">
        <v>1.1134109604043512E-9</v>
      </c>
      <c r="P333">
        <f t="shared" si="11"/>
        <v>-2.9701610886816696</v>
      </c>
    </row>
    <row r="334" spans="1:16" x14ac:dyDescent="0.2">
      <c r="A334">
        <v>343.35</v>
      </c>
      <c r="B334">
        <v>3417.27</v>
      </c>
      <c r="C334">
        <v>12059.3</v>
      </c>
      <c r="D334">
        <v>4080.27</v>
      </c>
      <c r="E334">
        <v>17611.2</v>
      </c>
      <c r="F334">
        <v>13952.6</v>
      </c>
      <c r="H334">
        <v>14194.9</v>
      </c>
      <c r="I334">
        <v>23864.9</v>
      </c>
      <c r="J334">
        <v>14232.8</v>
      </c>
      <c r="L334">
        <f t="shared" si="10"/>
        <v>343.35</v>
      </c>
      <c r="M334">
        <f>data!AQ334</f>
        <v>1.0696918573970159E-9</v>
      </c>
      <c r="O334">
        <v>1.1178271483932087E-9</v>
      </c>
      <c r="P334">
        <f t="shared" si="11"/>
        <v>-4.3061479644132419</v>
      </c>
    </row>
    <row r="335" spans="1:16" x14ac:dyDescent="0.2">
      <c r="A335">
        <v>343.82</v>
      </c>
      <c r="B335">
        <v>3385.93</v>
      </c>
      <c r="C335">
        <v>11752.2</v>
      </c>
      <c r="D335">
        <v>4065.6</v>
      </c>
      <c r="E335">
        <v>17336.3</v>
      </c>
      <c r="F335">
        <v>13620.5</v>
      </c>
      <c r="H335">
        <v>13856.3</v>
      </c>
      <c r="I335">
        <v>23486.3</v>
      </c>
      <c r="J335">
        <v>13853.4</v>
      </c>
      <c r="L335">
        <f t="shared" si="10"/>
        <v>343.82</v>
      </c>
      <c r="M335">
        <f>data!AQ335</f>
        <v>1.0650485393194703E-9</v>
      </c>
      <c r="O335">
        <v>1.1258778201793309E-9</v>
      </c>
      <c r="P335">
        <f t="shared" si="11"/>
        <v>-5.4028314413522862</v>
      </c>
    </row>
    <row r="336" spans="1:16" x14ac:dyDescent="0.2">
      <c r="A336">
        <v>344.29</v>
      </c>
      <c r="B336">
        <v>3338.87</v>
      </c>
      <c r="C336">
        <v>11443.7</v>
      </c>
      <c r="D336">
        <v>4015.13</v>
      </c>
      <c r="E336">
        <v>17055.8</v>
      </c>
      <c r="F336">
        <v>13317</v>
      </c>
      <c r="H336">
        <v>13440.9</v>
      </c>
      <c r="I336">
        <v>23089.599999999999</v>
      </c>
      <c r="J336">
        <v>13522</v>
      </c>
      <c r="L336">
        <f t="shared" si="10"/>
        <v>344.29</v>
      </c>
      <c r="M336">
        <f>data!AQ336</f>
        <v>1.0707402403007693E-9</v>
      </c>
      <c r="O336">
        <v>1.1088878075311068E-9</v>
      </c>
      <c r="P336">
        <f t="shared" si="11"/>
        <v>-3.4401647282308523</v>
      </c>
    </row>
    <row r="337" spans="1:16" x14ac:dyDescent="0.2">
      <c r="A337">
        <v>344.76</v>
      </c>
      <c r="B337">
        <v>3363.73</v>
      </c>
      <c r="C337">
        <v>11653.1</v>
      </c>
      <c r="D337">
        <v>4041.07</v>
      </c>
      <c r="E337">
        <v>17193.8</v>
      </c>
      <c r="F337">
        <v>13452.8</v>
      </c>
      <c r="H337">
        <v>13735.8</v>
      </c>
      <c r="I337">
        <v>23228.5</v>
      </c>
      <c r="J337">
        <v>13731.6</v>
      </c>
      <c r="L337">
        <f t="shared" si="10"/>
        <v>344.76</v>
      </c>
      <c r="M337">
        <f>data!AQ337</f>
        <v>1.0826237711767345E-9</v>
      </c>
      <c r="O337">
        <v>1.1072311455152292E-9</v>
      </c>
      <c r="P337">
        <f t="shared" si="11"/>
        <v>-2.2224243274013182</v>
      </c>
    </row>
    <row r="338" spans="1:16" x14ac:dyDescent="0.2">
      <c r="A338">
        <v>345.23</v>
      </c>
      <c r="B338">
        <v>3313.93</v>
      </c>
      <c r="C338">
        <v>11225.5</v>
      </c>
      <c r="D338">
        <v>3985.13</v>
      </c>
      <c r="E338">
        <v>16825.900000000001</v>
      </c>
      <c r="F338">
        <v>12974.3</v>
      </c>
      <c r="H338">
        <v>13206.4</v>
      </c>
      <c r="I338">
        <v>22842.3</v>
      </c>
      <c r="J338">
        <v>13219.6</v>
      </c>
      <c r="L338">
        <f t="shared" si="10"/>
        <v>345.23</v>
      </c>
      <c r="M338">
        <f>data!AQ338</f>
        <v>1.0626314682372841E-9</v>
      </c>
      <c r="O338">
        <v>1.1305921452283025E-9</v>
      </c>
      <c r="P338">
        <f t="shared" si="11"/>
        <v>-6.011069268245711</v>
      </c>
    </row>
    <row r="339" spans="1:16" x14ac:dyDescent="0.2">
      <c r="A339">
        <v>345.7</v>
      </c>
      <c r="B339">
        <v>3359.33</v>
      </c>
      <c r="C339">
        <v>11643.3</v>
      </c>
      <c r="D339">
        <v>4045.2</v>
      </c>
      <c r="E339">
        <v>17210.3</v>
      </c>
      <c r="F339">
        <v>13392</v>
      </c>
      <c r="H339">
        <v>13666.8</v>
      </c>
      <c r="I339">
        <v>23232.5</v>
      </c>
      <c r="J339">
        <v>13761.5</v>
      </c>
      <c r="L339">
        <f t="shared" si="10"/>
        <v>345.7</v>
      </c>
      <c r="M339">
        <f>data!AQ339</f>
        <v>1.0847732206900416E-9</v>
      </c>
      <c r="O339">
        <v>1.1178544567244465E-9</v>
      </c>
      <c r="P339">
        <f t="shared" si="11"/>
        <v>-2.9593509097186108</v>
      </c>
    </row>
    <row r="340" spans="1:16" x14ac:dyDescent="0.2">
      <c r="A340">
        <v>346.17</v>
      </c>
      <c r="B340">
        <v>3397.47</v>
      </c>
      <c r="C340">
        <v>11925.5</v>
      </c>
      <c r="D340">
        <v>4083.13</v>
      </c>
      <c r="E340">
        <v>17509.5</v>
      </c>
      <c r="F340">
        <v>13676.7</v>
      </c>
      <c r="H340">
        <v>14079.2</v>
      </c>
      <c r="I340">
        <v>23525.5</v>
      </c>
      <c r="J340">
        <v>14089.6</v>
      </c>
      <c r="L340">
        <f t="shared" si="10"/>
        <v>346.17</v>
      </c>
      <c r="M340">
        <f>data!AQ340</f>
        <v>1.0930828685673485E-9</v>
      </c>
      <c r="O340">
        <v>1.1184234788462697E-9</v>
      </c>
      <c r="P340">
        <f t="shared" si="11"/>
        <v>-2.2657437686359918</v>
      </c>
    </row>
    <row r="341" spans="1:16" x14ac:dyDescent="0.2">
      <c r="A341">
        <v>346.64</v>
      </c>
      <c r="B341">
        <v>3331.47</v>
      </c>
      <c r="C341">
        <v>11369.8</v>
      </c>
      <c r="D341">
        <v>4008.47</v>
      </c>
      <c r="E341">
        <v>16943.3</v>
      </c>
      <c r="F341">
        <v>13065.3</v>
      </c>
      <c r="H341">
        <v>13354.1</v>
      </c>
      <c r="I341">
        <v>22838</v>
      </c>
      <c r="J341">
        <v>13410.5</v>
      </c>
      <c r="L341">
        <f t="shared" si="10"/>
        <v>346.64</v>
      </c>
      <c r="M341">
        <f>data!AQ341</f>
        <v>1.0923316225955907E-9</v>
      </c>
      <c r="O341">
        <v>1.1227020677992518E-9</v>
      </c>
      <c r="P341">
        <f t="shared" si="11"/>
        <v>-2.7051206259193994</v>
      </c>
    </row>
    <row r="342" spans="1:16" x14ac:dyDescent="0.2">
      <c r="A342">
        <v>347.11</v>
      </c>
      <c r="B342">
        <v>3333.4</v>
      </c>
      <c r="C342">
        <v>11311.5</v>
      </c>
      <c r="D342">
        <v>4016.87</v>
      </c>
      <c r="E342">
        <v>16968.2</v>
      </c>
      <c r="F342">
        <v>12941.3</v>
      </c>
      <c r="H342">
        <v>13323.2</v>
      </c>
      <c r="I342">
        <v>22751.5</v>
      </c>
      <c r="J342">
        <v>13348.3</v>
      </c>
      <c r="L342">
        <f t="shared" si="10"/>
        <v>347.11</v>
      </c>
      <c r="M342">
        <f>data!AQ342</f>
        <v>1.0625169738645683E-9</v>
      </c>
      <c r="O342">
        <v>1.1289121672681086E-9</v>
      </c>
      <c r="P342">
        <f t="shared" si="11"/>
        <v>-5.8813427057139593</v>
      </c>
    </row>
    <row r="343" spans="1:16" x14ac:dyDescent="0.2">
      <c r="A343">
        <v>347.58</v>
      </c>
      <c r="B343">
        <v>3475.13</v>
      </c>
      <c r="C343">
        <v>12531.3</v>
      </c>
      <c r="D343">
        <v>4153.67</v>
      </c>
      <c r="E343">
        <v>18218.099999999999</v>
      </c>
      <c r="F343">
        <v>14174.4</v>
      </c>
      <c r="H343">
        <v>14782.2</v>
      </c>
      <c r="I343">
        <v>24206.1</v>
      </c>
      <c r="J343">
        <v>14866.5</v>
      </c>
      <c r="L343">
        <f t="shared" si="10"/>
        <v>347.58</v>
      </c>
      <c r="M343">
        <f>data!AQ343</f>
        <v>1.0701085108057125E-9</v>
      </c>
      <c r="O343">
        <v>1.1314212907351594E-9</v>
      </c>
      <c r="P343">
        <f t="shared" si="11"/>
        <v>-5.4190937037792466</v>
      </c>
    </row>
    <row r="344" spans="1:16" x14ac:dyDescent="0.2">
      <c r="A344">
        <v>348.05</v>
      </c>
      <c r="B344">
        <v>3329.6</v>
      </c>
      <c r="C344">
        <v>11348.3</v>
      </c>
      <c r="D344">
        <v>4027.07</v>
      </c>
      <c r="E344">
        <v>17120.7</v>
      </c>
      <c r="F344">
        <v>13004.7</v>
      </c>
      <c r="H344">
        <v>13349.8</v>
      </c>
      <c r="I344">
        <v>22765.4</v>
      </c>
      <c r="J344">
        <v>13411.6</v>
      </c>
      <c r="L344">
        <f t="shared" si="10"/>
        <v>348.05</v>
      </c>
      <c r="M344">
        <f>data!AQ344</f>
        <v>1.0626531984951333E-9</v>
      </c>
      <c r="O344">
        <v>1.1095301561249817E-9</v>
      </c>
      <c r="P344">
        <f t="shared" si="11"/>
        <v>-4.2249376793475832</v>
      </c>
    </row>
    <row r="345" spans="1:16" x14ac:dyDescent="0.2">
      <c r="A345">
        <v>348.52</v>
      </c>
      <c r="B345">
        <v>3455.4</v>
      </c>
      <c r="C345">
        <v>12252.7</v>
      </c>
      <c r="D345">
        <v>4158.13</v>
      </c>
      <c r="E345">
        <v>17996.3</v>
      </c>
      <c r="F345">
        <v>13868.3</v>
      </c>
      <c r="H345">
        <v>14486.3</v>
      </c>
      <c r="I345">
        <v>23720.6</v>
      </c>
      <c r="J345">
        <v>14509.8</v>
      </c>
      <c r="L345">
        <f t="shared" si="10"/>
        <v>348.52</v>
      </c>
      <c r="M345">
        <f>data!AQ345</f>
        <v>1.071515746976327E-9</v>
      </c>
      <c r="O345">
        <v>1.1310511037493966E-9</v>
      </c>
      <c r="P345">
        <f t="shared" si="11"/>
        <v>-5.2637194354624519</v>
      </c>
    </row>
    <row r="346" spans="1:16" x14ac:dyDescent="0.2">
      <c r="A346">
        <v>348.99</v>
      </c>
      <c r="B346">
        <v>3362.93</v>
      </c>
      <c r="C346">
        <v>11734.8</v>
      </c>
      <c r="D346">
        <v>4077.87</v>
      </c>
      <c r="E346">
        <v>17548.599999999999</v>
      </c>
      <c r="F346">
        <v>13344.8</v>
      </c>
      <c r="H346">
        <v>13809.2</v>
      </c>
      <c r="I346">
        <v>23069.599999999999</v>
      </c>
      <c r="J346">
        <v>13848.1</v>
      </c>
      <c r="L346">
        <f t="shared" si="10"/>
        <v>348.99</v>
      </c>
      <c r="M346">
        <f>data!AQ346</f>
        <v>1.0634304450072572E-9</v>
      </c>
      <c r="O346">
        <v>1.1096317084389815E-9</v>
      </c>
      <c r="P346">
        <f t="shared" si="11"/>
        <v>-4.1636574622331048</v>
      </c>
    </row>
    <row r="347" spans="1:16" x14ac:dyDescent="0.2">
      <c r="A347">
        <v>349.46</v>
      </c>
      <c r="B347">
        <v>3275.67</v>
      </c>
      <c r="C347">
        <v>10949.7</v>
      </c>
      <c r="D347">
        <v>3986.73</v>
      </c>
      <c r="E347">
        <v>16844.400000000001</v>
      </c>
      <c r="F347">
        <v>12623.1</v>
      </c>
      <c r="H347">
        <v>12901.9</v>
      </c>
      <c r="I347">
        <v>22124.6</v>
      </c>
      <c r="J347">
        <v>12950.5</v>
      </c>
      <c r="L347">
        <f t="shared" si="10"/>
        <v>349.46</v>
      </c>
      <c r="M347">
        <f>data!AQ347</f>
        <v>1.0708840890635633E-9</v>
      </c>
      <c r="O347">
        <v>1.1083256841180211E-9</v>
      </c>
      <c r="P347">
        <f t="shared" si="11"/>
        <v>-3.3782123423633341</v>
      </c>
    </row>
    <row r="348" spans="1:16" x14ac:dyDescent="0.2">
      <c r="A348">
        <v>349.93</v>
      </c>
      <c r="B348">
        <v>3367.33</v>
      </c>
      <c r="C348">
        <v>11680.5</v>
      </c>
      <c r="D348">
        <v>4094.13</v>
      </c>
      <c r="E348">
        <v>17620.7</v>
      </c>
      <c r="F348">
        <v>13327.3</v>
      </c>
      <c r="H348">
        <v>13784.6</v>
      </c>
      <c r="I348">
        <v>22934.7</v>
      </c>
      <c r="J348">
        <v>13806.2</v>
      </c>
      <c r="L348">
        <f t="shared" si="10"/>
        <v>349.93</v>
      </c>
      <c r="M348">
        <f>data!AQ348</f>
        <v>1.0640958505062658E-9</v>
      </c>
      <c r="O348">
        <v>1.1158695086139438E-9</v>
      </c>
      <c r="P348">
        <f t="shared" si="11"/>
        <v>-4.639759192989124</v>
      </c>
    </row>
    <row r="349" spans="1:16" x14ac:dyDescent="0.2">
      <c r="A349">
        <v>350.4</v>
      </c>
      <c r="B349">
        <v>3420.27</v>
      </c>
      <c r="C349">
        <v>12102.8</v>
      </c>
      <c r="D349">
        <v>4154.7299999999996</v>
      </c>
      <c r="E349">
        <v>18075.3</v>
      </c>
      <c r="F349">
        <v>13707.9</v>
      </c>
      <c r="H349">
        <v>14239.2</v>
      </c>
      <c r="I349">
        <v>23392.2</v>
      </c>
      <c r="J349">
        <v>14258.3</v>
      </c>
      <c r="L349">
        <f t="shared" si="10"/>
        <v>350.4</v>
      </c>
      <c r="M349">
        <f>data!AQ349</f>
        <v>1.0571362363369933E-9</v>
      </c>
      <c r="O349">
        <v>1.1049167452916062E-9</v>
      </c>
      <c r="P349">
        <f t="shared" si="11"/>
        <v>-4.3243537721932874</v>
      </c>
    </row>
    <row r="350" spans="1:16" x14ac:dyDescent="0.2">
      <c r="A350">
        <v>350.87</v>
      </c>
      <c r="B350">
        <v>3363.33</v>
      </c>
      <c r="C350">
        <v>11678.3</v>
      </c>
      <c r="D350">
        <v>4101.33</v>
      </c>
      <c r="E350">
        <v>17688.3</v>
      </c>
      <c r="F350">
        <v>13321.9</v>
      </c>
      <c r="H350">
        <v>13739</v>
      </c>
      <c r="I350">
        <v>22879.8</v>
      </c>
      <c r="J350">
        <v>13792.6</v>
      </c>
      <c r="L350">
        <f t="shared" si="10"/>
        <v>350.87</v>
      </c>
      <c r="M350">
        <f>data!AQ350</f>
        <v>1.06924765980858E-9</v>
      </c>
      <c r="O350">
        <v>1.1003585428871941E-9</v>
      </c>
      <c r="P350">
        <f t="shared" si="11"/>
        <v>-2.8273405318400431</v>
      </c>
    </row>
    <row r="351" spans="1:16" x14ac:dyDescent="0.2">
      <c r="A351">
        <v>351.34</v>
      </c>
      <c r="B351">
        <v>3314.4</v>
      </c>
      <c r="C351">
        <v>11141.5</v>
      </c>
      <c r="D351">
        <v>4050.93</v>
      </c>
      <c r="E351">
        <v>17194.599999999999</v>
      </c>
      <c r="F351">
        <v>12728.4</v>
      </c>
      <c r="H351">
        <v>13126.1</v>
      </c>
      <c r="I351">
        <v>22213.9</v>
      </c>
      <c r="J351">
        <v>13203.9</v>
      </c>
      <c r="L351">
        <f t="shared" si="10"/>
        <v>351.34</v>
      </c>
      <c r="M351">
        <f>data!AQ351</f>
        <v>1.0561120164770745E-9</v>
      </c>
      <c r="O351">
        <v>1.1097266664202048E-9</v>
      </c>
      <c r="P351">
        <f t="shared" si="11"/>
        <v>-4.831338343529433</v>
      </c>
    </row>
    <row r="352" spans="1:16" x14ac:dyDescent="0.2">
      <c r="A352">
        <v>351.81</v>
      </c>
      <c r="B352">
        <v>3378.13</v>
      </c>
      <c r="C352">
        <v>11754.7</v>
      </c>
      <c r="D352">
        <v>4119.2700000000004</v>
      </c>
      <c r="E352">
        <v>17839.8</v>
      </c>
      <c r="F352">
        <v>13324.6</v>
      </c>
      <c r="H352">
        <v>13851.4</v>
      </c>
      <c r="I352">
        <v>22934.5</v>
      </c>
      <c r="J352">
        <v>13881</v>
      </c>
      <c r="L352">
        <f t="shared" si="10"/>
        <v>351.81</v>
      </c>
      <c r="M352">
        <f>data!AQ352</f>
        <v>1.0558329338798949E-9</v>
      </c>
      <c r="O352">
        <v>1.1179239691804014E-9</v>
      </c>
      <c r="P352">
        <f t="shared" si="11"/>
        <v>-5.5541375811119051</v>
      </c>
    </row>
    <row r="353" spans="1:16" x14ac:dyDescent="0.2">
      <c r="A353">
        <v>352.28</v>
      </c>
      <c r="B353">
        <v>3487.33</v>
      </c>
      <c r="C353">
        <v>12686.8</v>
      </c>
      <c r="D353">
        <v>4224.87</v>
      </c>
      <c r="E353">
        <v>18772.7</v>
      </c>
      <c r="F353">
        <v>14235.1</v>
      </c>
      <c r="H353">
        <v>14961.2</v>
      </c>
      <c r="I353">
        <v>23949.3</v>
      </c>
      <c r="J353">
        <v>15019.7</v>
      </c>
      <c r="L353">
        <f t="shared" si="10"/>
        <v>352.28</v>
      </c>
      <c r="M353">
        <f>data!AQ353</f>
        <v>1.0620541128375821E-9</v>
      </c>
      <c r="O353">
        <v>1.1211195957814258E-9</v>
      </c>
      <c r="P353">
        <f t="shared" si="11"/>
        <v>-5.2684372984021257</v>
      </c>
    </row>
    <row r="354" spans="1:16" x14ac:dyDescent="0.2">
      <c r="A354">
        <v>352.75</v>
      </c>
      <c r="B354">
        <v>3383.73</v>
      </c>
      <c r="C354">
        <v>11824.7</v>
      </c>
      <c r="D354">
        <v>4128.2</v>
      </c>
      <c r="E354">
        <v>17940.400000000001</v>
      </c>
      <c r="F354">
        <v>13356.7</v>
      </c>
      <c r="H354">
        <v>13882.2</v>
      </c>
      <c r="I354">
        <v>22881</v>
      </c>
      <c r="J354">
        <v>13969.8</v>
      </c>
      <c r="L354">
        <f t="shared" si="10"/>
        <v>352.75</v>
      </c>
      <c r="M354">
        <f>data!AQ354</f>
        <v>1.062573697782434E-9</v>
      </c>
      <c r="O354">
        <v>1.1213293073217028E-9</v>
      </c>
      <c r="P354">
        <f t="shared" si="11"/>
        <v>-5.2398175233292319</v>
      </c>
    </row>
    <row r="355" spans="1:16" x14ac:dyDescent="0.2">
      <c r="A355">
        <v>353.22</v>
      </c>
      <c r="B355">
        <v>3351.6</v>
      </c>
      <c r="C355">
        <v>11574.5</v>
      </c>
      <c r="D355">
        <v>4105.87</v>
      </c>
      <c r="E355">
        <v>17708.5</v>
      </c>
      <c r="F355">
        <v>13065.7</v>
      </c>
      <c r="H355">
        <v>13602.4</v>
      </c>
      <c r="I355">
        <v>22551.3</v>
      </c>
      <c r="J355">
        <v>13621.7</v>
      </c>
      <c r="L355">
        <f t="shared" si="10"/>
        <v>353.22</v>
      </c>
      <c r="M355">
        <f>data!AQ355</f>
        <v>1.0600683199492916E-9</v>
      </c>
      <c r="O355">
        <v>1.1117075387418553E-9</v>
      </c>
      <c r="P355">
        <f t="shared" si="11"/>
        <v>-4.6450363061318258</v>
      </c>
    </row>
    <row r="356" spans="1:16" x14ac:dyDescent="0.2">
      <c r="A356">
        <v>353.69</v>
      </c>
      <c r="B356">
        <v>3371.33</v>
      </c>
      <c r="C356">
        <v>11739.7</v>
      </c>
      <c r="D356">
        <v>4133.53</v>
      </c>
      <c r="E356">
        <v>17952.3</v>
      </c>
      <c r="F356">
        <v>13269.3</v>
      </c>
      <c r="H356">
        <v>13833.5</v>
      </c>
      <c r="I356">
        <v>22721</v>
      </c>
      <c r="J356">
        <v>13854.8</v>
      </c>
      <c r="L356">
        <f t="shared" si="10"/>
        <v>353.69</v>
      </c>
      <c r="M356">
        <f>data!AQ356</f>
        <v>1.0621607470570469E-9</v>
      </c>
      <c r="O356">
        <v>1.1108974952821324E-9</v>
      </c>
      <c r="P356">
        <f t="shared" si="11"/>
        <v>-4.387150788625001</v>
      </c>
    </row>
    <row r="357" spans="1:16" x14ac:dyDescent="0.2">
      <c r="A357">
        <v>354.16</v>
      </c>
      <c r="B357">
        <v>3403.13</v>
      </c>
      <c r="C357">
        <v>11953.9</v>
      </c>
      <c r="D357">
        <v>4187.87</v>
      </c>
      <c r="E357">
        <v>18215.400000000001</v>
      </c>
      <c r="F357">
        <v>13488.5</v>
      </c>
      <c r="H357">
        <v>14113.3</v>
      </c>
      <c r="I357">
        <v>22934.1</v>
      </c>
      <c r="J357">
        <v>14140.2</v>
      </c>
      <c r="L357">
        <f t="shared" si="10"/>
        <v>354.16</v>
      </c>
      <c r="M357">
        <f>data!AQ357</f>
        <v>1.0634198408573662E-9</v>
      </c>
      <c r="O357">
        <v>1.1245304867035888E-9</v>
      </c>
      <c r="P357">
        <f t="shared" si="11"/>
        <v>-5.4343253979143169</v>
      </c>
    </row>
    <row r="358" spans="1:16" x14ac:dyDescent="0.2">
      <c r="A358">
        <v>354.63</v>
      </c>
      <c r="B358">
        <v>3388.47</v>
      </c>
      <c r="C358">
        <v>11820.3</v>
      </c>
      <c r="D358">
        <v>4163</v>
      </c>
      <c r="E358">
        <v>18107.900000000001</v>
      </c>
      <c r="F358">
        <v>13358.7</v>
      </c>
      <c r="H358">
        <v>13938.2</v>
      </c>
      <c r="I358">
        <v>22740.2</v>
      </c>
      <c r="J358">
        <v>13999.4</v>
      </c>
      <c r="L358">
        <f t="shared" si="10"/>
        <v>354.63</v>
      </c>
      <c r="M358">
        <f>data!AQ358</f>
        <v>1.0697528362960701E-9</v>
      </c>
      <c r="O358">
        <v>1.1183717905331512E-9</v>
      </c>
      <c r="P358">
        <f t="shared" si="11"/>
        <v>-4.3472979780635823</v>
      </c>
    </row>
    <row r="359" spans="1:16" x14ac:dyDescent="0.2">
      <c r="A359">
        <v>355.1</v>
      </c>
      <c r="B359">
        <v>3404.47</v>
      </c>
      <c r="C359">
        <v>11992.5</v>
      </c>
      <c r="D359">
        <v>4185.7299999999996</v>
      </c>
      <c r="E359">
        <v>18364.3</v>
      </c>
      <c r="F359">
        <v>13526.9</v>
      </c>
      <c r="H359">
        <v>14103.7</v>
      </c>
      <c r="I359">
        <v>22899.200000000001</v>
      </c>
      <c r="J359">
        <v>14156.4</v>
      </c>
      <c r="L359">
        <f t="shared" si="10"/>
        <v>355.1</v>
      </c>
      <c r="M359">
        <f>data!AQ359</f>
        <v>1.0609138768951386E-9</v>
      </c>
      <c r="O359">
        <v>1.1142443221380953E-9</v>
      </c>
      <c r="P359">
        <f t="shared" si="11"/>
        <v>-4.7862433923488368</v>
      </c>
    </row>
    <row r="360" spans="1:16" x14ac:dyDescent="0.2">
      <c r="A360">
        <v>355.57</v>
      </c>
      <c r="B360">
        <v>3383.6</v>
      </c>
      <c r="C360">
        <v>11827.7</v>
      </c>
      <c r="D360">
        <v>4165</v>
      </c>
      <c r="E360">
        <v>18270.3</v>
      </c>
      <c r="F360">
        <v>13347.8</v>
      </c>
      <c r="H360">
        <v>13884.3</v>
      </c>
      <c r="I360">
        <v>22676.2</v>
      </c>
      <c r="J360">
        <v>13905.5</v>
      </c>
      <c r="L360">
        <f t="shared" si="10"/>
        <v>355.57</v>
      </c>
      <c r="M360">
        <f>data!AQ360</f>
        <v>1.0531564703292968E-9</v>
      </c>
      <c r="O360">
        <v>1.112208657492741E-9</v>
      </c>
      <c r="P360">
        <f t="shared" si="11"/>
        <v>-5.3094522116529745</v>
      </c>
    </row>
    <row r="361" spans="1:16" x14ac:dyDescent="0.2">
      <c r="A361">
        <v>356.04</v>
      </c>
      <c r="B361">
        <v>3469.33</v>
      </c>
      <c r="C361">
        <v>12535.1</v>
      </c>
      <c r="D361">
        <v>4264.93</v>
      </c>
      <c r="E361">
        <v>19018.900000000001</v>
      </c>
      <c r="F361">
        <v>14121.3</v>
      </c>
      <c r="H361">
        <v>14820.1</v>
      </c>
      <c r="I361">
        <v>23492.3</v>
      </c>
      <c r="J361">
        <v>14860.9</v>
      </c>
      <c r="L361">
        <f t="shared" si="10"/>
        <v>356.04</v>
      </c>
      <c r="M361">
        <f>data!AQ361</f>
        <v>1.0701085034712914E-9</v>
      </c>
      <c r="O361">
        <v>1.1139871185492329E-9</v>
      </c>
      <c r="P361">
        <f t="shared" si="11"/>
        <v>-3.9388799338259379</v>
      </c>
    </row>
    <row r="362" spans="1:16" x14ac:dyDescent="0.2">
      <c r="A362">
        <v>356.51</v>
      </c>
      <c r="B362">
        <v>3318.53</v>
      </c>
      <c r="C362">
        <v>11332.6</v>
      </c>
      <c r="D362">
        <v>4125.8</v>
      </c>
      <c r="E362">
        <v>17903.5</v>
      </c>
      <c r="F362">
        <v>12900.1</v>
      </c>
      <c r="H362">
        <v>13293.4</v>
      </c>
      <c r="I362">
        <v>22000.1</v>
      </c>
      <c r="J362">
        <v>13324.6</v>
      </c>
      <c r="L362">
        <f t="shared" si="10"/>
        <v>356.51</v>
      </c>
      <c r="M362">
        <f>data!AQ362</f>
        <v>1.0578783865489183E-9</v>
      </c>
      <c r="O362">
        <v>1.1077019489850686E-9</v>
      </c>
      <c r="P362">
        <f t="shared" si="11"/>
        <v>-4.4979213480486511</v>
      </c>
    </row>
    <row r="363" spans="1:16" x14ac:dyDescent="0.2">
      <c r="A363">
        <v>356.98</v>
      </c>
      <c r="B363">
        <v>3478.6</v>
      </c>
      <c r="C363">
        <v>12584.5</v>
      </c>
      <c r="D363">
        <v>4289.3999999999996</v>
      </c>
      <c r="E363">
        <v>19220.3</v>
      </c>
      <c r="F363">
        <v>14164.8</v>
      </c>
      <c r="H363">
        <v>14873.3</v>
      </c>
      <c r="I363">
        <v>23499</v>
      </c>
      <c r="J363">
        <v>14910.6</v>
      </c>
      <c r="L363">
        <f t="shared" si="10"/>
        <v>356.98</v>
      </c>
      <c r="M363">
        <f>data!AQ363</f>
        <v>1.0577594371627342E-9</v>
      </c>
      <c r="O363">
        <v>1.1220250990733064E-9</v>
      </c>
      <c r="P363">
        <f t="shared" si="11"/>
        <v>-5.7276492267107075</v>
      </c>
    </row>
    <row r="364" spans="1:16" x14ac:dyDescent="0.2">
      <c r="A364">
        <v>357.45</v>
      </c>
      <c r="B364">
        <v>3303</v>
      </c>
      <c r="C364">
        <v>11230.3</v>
      </c>
      <c r="D364">
        <v>4127.07</v>
      </c>
      <c r="E364">
        <v>17931.099999999999</v>
      </c>
      <c r="F364">
        <v>12830.2</v>
      </c>
      <c r="H364">
        <v>13193.3</v>
      </c>
      <c r="I364">
        <v>21836</v>
      </c>
      <c r="J364">
        <v>13229</v>
      </c>
      <c r="L364">
        <f t="shared" si="10"/>
        <v>357.45</v>
      </c>
      <c r="M364">
        <f>data!AQ364</f>
        <v>1.059156855989305E-9</v>
      </c>
      <c r="O364">
        <v>1.1101056994260709E-9</v>
      </c>
      <c r="P364">
        <f t="shared" si="11"/>
        <v>-4.589548856753618</v>
      </c>
    </row>
    <row r="365" spans="1:16" x14ac:dyDescent="0.2">
      <c r="A365">
        <v>357.92</v>
      </c>
      <c r="B365">
        <v>3513.53</v>
      </c>
      <c r="C365">
        <v>12964.5</v>
      </c>
      <c r="D365">
        <v>4344.33</v>
      </c>
      <c r="E365">
        <v>19671.2</v>
      </c>
      <c r="F365">
        <v>14517.6</v>
      </c>
      <c r="H365">
        <v>15284.9</v>
      </c>
      <c r="I365">
        <v>23828.400000000001</v>
      </c>
      <c r="J365">
        <v>15336.2</v>
      </c>
      <c r="L365">
        <f t="shared" si="10"/>
        <v>357.92</v>
      </c>
      <c r="M365">
        <f>data!AQ365</f>
        <v>1.059032335429322E-9</v>
      </c>
      <c r="O365">
        <v>1.1078215016793806E-9</v>
      </c>
      <c r="P365">
        <f t="shared" si="11"/>
        <v>-4.404063847478823</v>
      </c>
    </row>
    <row r="366" spans="1:16" x14ac:dyDescent="0.2">
      <c r="A366">
        <v>358.39</v>
      </c>
      <c r="B366">
        <v>3407.8</v>
      </c>
      <c r="C366">
        <v>11998.6</v>
      </c>
      <c r="D366">
        <v>4233.53</v>
      </c>
      <c r="E366">
        <v>18848</v>
      </c>
      <c r="F366">
        <v>13613.7</v>
      </c>
      <c r="H366">
        <v>14141</v>
      </c>
      <c r="I366">
        <v>22713.3</v>
      </c>
      <c r="J366">
        <v>14203.4</v>
      </c>
      <c r="L366">
        <f t="shared" si="10"/>
        <v>358.39</v>
      </c>
      <c r="M366">
        <f>data!AQ366</f>
        <v>1.0531367509118307E-9</v>
      </c>
      <c r="O366">
        <v>1.0973315619216099E-9</v>
      </c>
      <c r="P366">
        <f t="shared" si="11"/>
        <v>-4.0274801658294397</v>
      </c>
    </row>
    <row r="367" spans="1:16" x14ac:dyDescent="0.2">
      <c r="A367">
        <v>358.86</v>
      </c>
      <c r="B367">
        <v>3300.13</v>
      </c>
      <c r="C367">
        <v>11133.7</v>
      </c>
      <c r="D367">
        <v>4143.2700000000004</v>
      </c>
      <c r="E367">
        <v>18084.8</v>
      </c>
      <c r="F367">
        <v>12781.8</v>
      </c>
      <c r="H367">
        <v>13147.6</v>
      </c>
      <c r="I367">
        <v>21663.1</v>
      </c>
      <c r="J367">
        <v>13092.8</v>
      </c>
      <c r="L367">
        <f t="shared" si="10"/>
        <v>358.86</v>
      </c>
      <c r="M367">
        <f>data!AQ367</f>
        <v>1.0499407742153839E-9</v>
      </c>
      <c r="O367">
        <v>1.0904839155231664E-9</v>
      </c>
      <c r="P367">
        <f t="shared" si="11"/>
        <v>-3.7179036509063708</v>
      </c>
    </row>
    <row r="368" spans="1:16" x14ac:dyDescent="0.2">
      <c r="A368">
        <v>359.33</v>
      </c>
      <c r="B368">
        <v>3310.6</v>
      </c>
      <c r="C368">
        <v>11185.3</v>
      </c>
      <c r="D368">
        <v>4160.6000000000004</v>
      </c>
      <c r="E368">
        <v>18166</v>
      </c>
      <c r="F368">
        <v>12760.5</v>
      </c>
      <c r="H368">
        <v>13130.4</v>
      </c>
      <c r="I368">
        <v>21682.3</v>
      </c>
      <c r="J368">
        <v>13186.5</v>
      </c>
      <c r="L368">
        <f t="shared" si="10"/>
        <v>359.33</v>
      </c>
      <c r="M368">
        <f>data!AQ368</f>
        <v>1.0401062658040086E-9</v>
      </c>
      <c r="O368">
        <v>1.0958107910077963E-9</v>
      </c>
      <c r="P368">
        <f t="shared" si="11"/>
        <v>-5.0834072506766663</v>
      </c>
    </row>
    <row r="369" spans="1:16" x14ac:dyDescent="0.2">
      <c r="A369">
        <v>359.8</v>
      </c>
      <c r="B369">
        <v>3326.47</v>
      </c>
      <c r="C369">
        <v>11430.1</v>
      </c>
      <c r="D369">
        <v>4193.8</v>
      </c>
      <c r="E369">
        <v>18444.8</v>
      </c>
      <c r="F369">
        <v>13012.5</v>
      </c>
      <c r="H369">
        <v>13428.7</v>
      </c>
      <c r="I369">
        <v>21895.3</v>
      </c>
      <c r="J369">
        <v>13423.1</v>
      </c>
      <c r="L369">
        <f t="shared" si="10"/>
        <v>359.8</v>
      </c>
      <c r="M369">
        <f>data!AQ369</f>
        <v>1.0455958004561319E-9</v>
      </c>
      <c r="O369">
        <v>1.0935538973722664E-9</v>
      </c>
      <c r="P369">
        <f t="shared" si="11"/>
        <v>-4.3855265873382629</v>
      </c>
    </row>
    <row r="370" spans="1:16" x14ac:dyDescent="0.2">
      <c r="A370">
        <v>360.27</v>
      </c>
      <c r="B370">
        <v>3329.6</v>
      </c>
      <c r="C370">
        <v>11397.2</v>
      </c>
      <c r="D370">
        <v>4202.2</v>
      </c>
      <c r="E370">
        <v>18514.099999999999</v>
      </c>
      <c r="F370">
        <v>12992.4</v>
      </c>
      <c r="H370">
        <v>13391.2</v>
      </c>
      <c r="I370">
        <v>21840.3</v>
      </c>
      <c r="J370">
        <v>13425.5</v>
      </c>
      <c r="L370">
        <f t="shared" si="10"/>
        <v>360.27</v>
      </c>
      <c r="M370">
        <f>data!AQ370</f>
        <v>1.0387666119370094E-9</v>
      </c>
      <c r="O370">
        <v>1.1043657710151363E-9</v>
      </c>
      <c r="P370">
        <f t="shared" si="11"/>
        <v>-5.9399848129870918</v>
      </c>
    </row>
    <row r="371" spans="1:16" x14ac:dyDescent="0.2">
      <c r="A371">
        <v>360.74</v>
      </c>
      <c r="B371">
        <v>3415.2</v>
      </c>
      <c r="C371">
        <v>12131.6</v>
      </c>
      <c r="D371">
        <v>4283.87</v>
      </c>
      <c r="E371">
        <v>19316.599999999999</v>
      </c>
      <c r="F371">
        <v>13750.3</v>
      </c>
      <c r="H371">
        <v>14293</v>
      </c>
      <c r="I371">
        <v>22744.400000000001</v>
      </c>
      <c r="J371">
        <v>14325</v>
      </c>
      <c r="L371">
        <f t="shared" si="10"/>
        <v>360.74</v>
      </c>
      <c r="M371">
        <f>data!AQ371</f>
        <v>1.0408262698684027E-9</v>
      </c>
      <c r="O371">
        <v>1.0937207875937622E-9</v>
      </c>
      <c r="P371">
        <f t="shared" si="11"/>
        <v>-4.8361993595943211</v>
      </c>
    </row>
    <row r="372" spans="1:16" x14ac:dyDescent="0.2">
      <c r="A372">
        <v>361.2</v>
      </c>
      <c r="B372">
        <v>3458.2</v>
      </c>
      <c r="C372">
        <v>12506.4</v>
      </c>
      <c r="D372">
        <v>4347.47</v>
      </c>
      <c r="E372">
        <v>19716.400000000001</v>
      </c>
      <c r="F372">
        <v>14110.6</v>
      </c>
      <c r="H372">
        <v>14708.3</v>
      </c>
      <c r="I372">
        <v>23080.6</v>
      </c>
      <c r="J372">
        <v>14747.4</v>
      </c>
      <c r="L372">
        <f t="shared" si="10"/>
        <v>361.2</v>
      </c>
      <c r="M372">
        <f>data!AQ372</f>
        <v>1.0436724630872556E-9</v>
      </c>
      <c r="O372">
        <v>1.0939642317522651E-9</v>
      </c>
      <c r="P372">
        <f t="shared" si="11"/>
        <v>-4.597204113744592</v>
      </c>
    </row>
    <row r="373" spans="1:16" x14ac:dyDescent="0.2">
      <c r="A373">
        <v>361.67</v>
      </c>
      <c r="B373">
        <v>3344.6</v>
      </c>
      <c r="C373">
        <v>11496.7</v>
      </c>
      <c r="D373">
        <v>4240.53</v>
      </c>
      <c r="E373">
        <v>18773.5</v>
      </c>
      <c r="F373">
        <v>13120.4</v>
      </c>
      <c r="H373">
        <v>13508.4</v>
      </c>
      <c r="I373">
        <v>21902.1</v>
      </c>
      <c r="J373">
        <v>13555</v>
      </c>
      <c r="L373">
        <f t="shared" si="10"/>
        <v>361.67</v>
      </c>
      <c r="M373">
        <f>data!AQ373</f>
        <v>1.0452773327782822E-9</v>
      </c>
      <c r="O373">
        <v>1.0884568844591379E-9</v>
      </c>
      <c r="P373">
        <f t="shared" si="11"/>
        <v>-3.9670429116089387</v>
      </c>
    </row>
    <row r="374" spans="1:16" x14ac:dyDescent="0.2">
      <c r="A374">
        <v>362.14</v>
      </c>
      <c r="B374">
        <v>3348</v>
      </c>
      <c r="C374">
        <v>11555.5</v>
      </c>
      <c r="D374">
        <v>4243.3999999999996</v>
      </c>
      <c r="E374">
        <v>18935</v>
      </c>
      <c r="F374">
        <v>13179.4</v>
      </c>
      <c r="H374">
        <v>13573.4</v>
      </c>
      <c r="I374">
        <v>21972.5</v>
      </c>
      <c r="J374">
        <v>13655.9</v>
      </c>
      <c r="L374">
        <f t="shared" si="10"/>
        <v>362.14</v>
      </c>
      <c r="M374">
        <f>data!AQ374</f>
        <v>1.0365283397869851E-9</v>
      </c>
      <c r="O374">
        <v>1.0851555978997972E-9</v>
      </c>
      <c r="P374">
        <f t="shared" si="11"/>
        <v>-4.4811323101428933</v>
      </c>
    </row>
    <row r="375" spans="1:16" x14ac:dyDescent="0.2">
      <c r="A375">
        <v>362.61</v>
      </c>
      <c r="B375">
        <v>3362.53</v>
      </c>
      <c r="C375">
        <v>11696.2</v>
      </c>
      <c r="D375">
        <v>4269.2700000000004</v>
      </c>
      <c r="E375">
        <v>19103.7</v>
      </c>
      <c r="F375">
        <v>13254.5</v>
      </c>
      <c r="H375">
        <v>13777.3</v>
      </c>
      <c r="I375">
        <v>22151.3</v>
      </c>
      <c r="J375">
        <v>13787.7</v>
      </c>
      <c r="L375">
        <f t="shared" si="10"/>
        <v>362.61</v>
      </c>
      <c r="M375">
        <f>data!AQ375</f>
        <v>1.0297744767538806E-9</v>
      </c>
      <c r="O375">
        <v>1.0815004370758131E-9</v>
      </c>
      <c r="P375">
        <f t="shared" si="11"/>
        <v>-4.782796062643337</v>
      </c>
    </row>
    <row r="376" spans="1:16" x14ac:dyDescent="0.2">
      <c r="A376">
        <v>363.08</v>
      </c>
      <c r="B376">
        <v>3346.07</v>
      </c>
      <c r="C376">
        <v>11604.9</v>
      </c>
      <c r="D376">
        <v>4257.7299999999996</v>
      </c>
      <c r="E376">
        <v>19051.5</v>
      </c>
      <c r="F376">
        <v>13166.9</v>
      </c>
      <c r="H376">
        <v>13580</v>
      </c>
      <c r="I376">
        <v>21951.200000000001</v>
      </c>
      <c r="J376">
        <v>13661</v>
      </c>
      <c r="L376">
        <f t="shared" si="10"/>
        <v>363.08</v>
      </c>
      <c r="M376">
        <f>data!AQ376</f>
        <v>1.0337746339711671E-9</v>
      </c>
      <c r="O376">
        <v>1.087682903301187E-9</v>
      </c>
      <c r="P376">
        <f t="shared" si="11"/>
        <v>-4.9562486609291065</v>
      </c>
    </row>
    <row r="377" spans="1:16" x14ac:dyDescent="0.2">
      <c r="A377">
        <v>363.55</v>
      </c>
      <c r="B377">
        <v>3368.6</v>
      </c>
      <c r="C377">
        <v>11599</v>
      </c>
      <c r="D377">
        <v>4282.7299999999996</v>
      </c>
      <c r="E377">
        <v>19144.2</v>
      </c>
      <c r="F377">
        <v>13222.1</v>
      </c>
      <c r="H377">
        <v>13671.5</v>
      </c>
      <c r="I377">
        <v>21987.5</v>
      </c>
      <c r="J377">
        <v>13706.6</v>
      </c>
      <c r="L377">
        <f t="shared" si="10"/>
        <v>363.55</v>
      </c>
      <c r="M377">
        <f>data!AQ377</f>
        <v>1.0374085872879614E-9</v>
      </c>
      <c r="O377">
        <v>1.0820118280413022E-9</v>
      </c>
      <c r="P377">
        <f t="shared" si="11"/>
        <v>-4.122250755251291</v>
      </c>
    </row>
    <row r="378" spans="1:16" x14ac:dyDescent="0.2">
      <c r="A378">
        <v>364.02</v>
      </c>
      <c r="B378">
        <v>3531.93</v>
      </c>
      <c r="C378">
        <v>13026.3</v>
      </c>
      <c r="D378">
        <v>4463.2700000000004</v>
      </c>
      <c r="E378">
        <v>20606.8</v>
      </c>
      <c r="F378">
        <v>14607.2</v>
      </c>
      <c r="H378">
        <v>15408.5</v>
      </c>
      <c r="I378">
        <v>23623.8</v>
      </c>
      <c r="J378">
        <v>15438.5</v>
      </c>
      <c r="L378">
        <f t="shared" si="10"/>
        <v>364.02</v>
      </c>
      <c r="M378">
        <f>data!AQ378</f>
        <v>1.0338817164096099E-9</v>
      </c>
      <c r="O378">
        <v>1.0880594478660751E-9</v>
      </c>
      <c r="P378">
        <f t="shared" si="11"/>
        <v>-4.9792988391139588</v>
      </c>
    </row>
    <row r="379" spans="1:16" x14ac:dyDescent="0.2">
      <c r="A379">
        <v>364.49</v>
      </c>
      <c r="B379">
        <v>3400.53</v>
      </c>
      <c r="C379">
        <v>12023.3</v>
      </c>
      <c r="D379">
        <v>4338.67</v>
      </c>
      <c r="E379">
        <v>19664.3</v>
      </c>
      <c r="F379">
        <v>13591.6</v>
      </c>
      <c r="H379">
        <v>14149.3</v>
      </c>
      <c r="I379">
        <v>22433.599999999999</v>
      </c>
      <c r="J379">
        <v>14166.6</v>
      </c>
      <c r="L379">
        <f t="shared" si="10"/>
        <v>364.49</v>
      </c>
      <c r="M379">
        <f>data!AQ379</f>
        <v>1.0312799229607605E-9</v>
      </c>
      <c r="O379">
        <v>1.0854113413728688E-9</v>
      </c>
      <c r="P379">
        <f t="shared" si="11"/>
        <v>-4.9871800992645694</v>
      </c>
    </row>
    <row r="380" spans="1:16" x14ac:dyDescent="0.2">
      <c r="A380">
        <v>364.96</v>
      </c>
      <c r="B380">
        <v>3331.33</v>
      </c>
      <c r="C380">
        <v>11298.5</v>
      </c>
      <c r="D380">
        <v>4288.87</v>
      </c>
      <c r="E380">
        <v>19064.5</v>
      </c>
      <c r="F380">
        <v>12896.9</v>
      </c>
      <c r="H380">
        <v>13318.6</v>
      </c>
      <c r="I380">
        <v>21620.3</v>
      </c>
      <c r="J380">
        <v>13340.9</v>
      </c>
      <c r="L380">
        <f t="shared" si="10"/>
        <v>364.96</v>
      </c>
      <c r="M380">
        <f>data!AQ380</f>
        <v>1.0250362281065201E-9</v>
      </c>
      <c r="O380">
        <v>1.062377566135203E-9</v>
      </c>
      <c r="P380">
        <f t="shared" si="11"/>
        <v>-3.5148838999420997</v>
      </c>
    </row>
    <row r="381" spans="1:16" x14ac:dyDescent="0.2">
      <c r="A381">
        <v>365.43</v>
      </c>
      <c r="B381">
        <v>3402.67</v>
      </c>
      <c r="C381">
        <v>11995</v>
      </c>
      <c r="D381">
        <v>4368.6000000000004</v>
      </c>
      <c r="E381">
        <v>19819</v>
      </c>
      <c r="F381">
        <v>13625.4</v>
      </c>
      <c r="H381">
        <v>14139</v>
      </c>
      <c r="I381">
        <v>22435.4</v>
      </c>
      <c r="J381">
        <v>14158.4</v>
      </c>
      <c r="L381">
        <f t="shared" si="10"/>
        <v>365.43</v>
      </c>
      <c r="M381">
        <f>data!AQ381</f>
        <v>1.0307740790211857E-9</v>
      </c>
      <c r="O381">
        <v>1.0690335335132253E-9</v>
      </c>
      <c r="P381">
        <f t="shared" si="11"/>
        <v>-3.5788825413460446</v>
      </c>
    </row>
    <row r="382" spans="1:16" x14ac:dyDescent="0.2">
      <c r="A382">
        <v>365.9</v>
      </c>
      <c r="B382">
        <v>3322.4</v>
      </c>
      <c r="C382">
        <v>11341.8</v>
      </c>
      <c r="D382">
        <v>4322.3999999999996</v>
      </c>
      <c r="E382">
        <v>19360.8</v>
      </c>
      <c r="F382">
        <v>12991.6</v>
      </c>
      <c r="H382">
        <v>13372.7</v>
      </c>
      <c r="I382">
        <v>21710.7</v>
      </c>
      <c r="J382">
        <v>13400.3</v>
      </c>
      <c r="L382">
        <f t="shared" si="10"/>
        <v>365.9</v>
      </c>
      <c r="M382">
        <f>data!AQ382</f>
        <v>1.0113470382346366E-9</v>
      </c>
      <c r="O382">
        <v>1.0600528488846102E-9</v>
      </c>
      <c r="P382">
        <f t="shared" si="11"/>
        <v>-4.5946587192536619</v>
      </c>
    </row>
    <row r="383" spans="1:16" x14ac:dyDescent="0.2">
      <c r="A383">
        <v>366.37</v>
      </c>
      <c r="B383">
        <v>3298.6</v>
      </c>
      <c r="C383">
        <v>11072.6</v>
      </c>
      <c r="D383">
        <v>4287.2700000000004</v>
      </c>
      <c r="E383">
        <v>19189.3</v>
      </c>
      <c r="F383">
        <v>12752.9</v>
      </c>
      <c r="H383">
        <v>13026.7</v>
      </c>
      <c r="I383">
        <v>21415.1</v>
      </c>
      <c r="J383">
        <v>13072.3</v>
      </c>
      <c r="L383">
        <f t="shared" si="10"/>
        <v>366.37</v>
      </c>
      <c r="M383">
        <f>data!AQ383</f>
        <v>1.0103368788908778E-9</v>
      </c>
      <c r="O383">
        <v>1.0598656300240984E-9</v>
      </c>
      <c r="P383">
        <f t="shared" si="11"/>
        <v>-4.6731160752985721</v>
      </c>
    </row>
    <row r="384" spans="1:16" x14ac:dyDescent="0.2">
      <c r="A384">
        <v>366.83</v>
      </c>
      <c r="B384">
        <v>3373.07</v>
      </c>
      <c r="C384">
        <v>11742.9</v>
      </c>
      <c r="D384">
        <v>4380.47</v>
      </c>
      <c r="E384">
        <v>19953.900000000001</v>
      </c>
      <c r="F384">
        <v>13449.7</v>
      </c>
      <c r="H384">
        <v>13834.5</v>
      </c>
      <c r="I384">
        <v>22167.8</v>
      </c>
      <c r="J384">
        <v>13865</v>
      </c>
      <c r="L384">
        <f t="shared" si="10"/>
        <v>366.83</v>
      </c>
      <c r="M384">
        <f>data!AQ384</f>
        <v>1.0090978444078433E-9</v>
      </c>
      <c r="O384">
        <v>1.050013971547455E-9</v>
      </c>
      <c r="P384">
        <f t="shared" si="11"/>
        <v>-3.8967221625929152</v>
      </c>
    </row>
    <row r="385" spans="1:16" x14ac:dyDescent="0.2">
      <c r="A385">
        <v>367.3</v>
      </c>
      <c r="B385">
        <v>3357.73</v>
      </c>
      <c r="C385">
        <v>11634.4</v>
      </c>
      <c r="D385">
        <v>4383.47</v>
      </c>
      <c r="E385">
        <v>20000</v>
      </c>
      <c r="F385">
        <v>13337.5</v>
      </c>
      <c r="H385">
        <v>13719.8</v>
      </c>
      <c r="I385">
        <v>22119.9</v>
      </c>
      <c r="J385">
        <v>13713</v>
      </c>
      <c r="L385">
        <f t="shared" si="10"/>
        <v>367.3</v>
      </c>
      <c r="M385">
        <f>data!AQ385</f>
        <v>9.939952657073548E-10</v>
      </c>
      <c r="O385">
        <v>1.053730776190454E-9</v>
      </c>
      <c r="P385">
        <f t="shared" si="11"/>
        <v>-5.6689537624648896</v>
      </c>
    </row>
    <row r="386" spans="1:16" x14ac:dyDescent="0.2">
      <c r="A386">
        <v>367.77</v>
      </c>
      <c r="B386">
        <v>4890.6000000000004</v>
      </c>
      <c r="C386">
        <v>19608.2</v>
      </c>
      <c r="D386">
        <v>5886.13</v>
      </c>
      <c r="E386">
        <v>27592.9</v>
      </c>
      <c r="F386">
        <v>22368.7</v>
      </c>
      <c r="H386">
        <v>23647.9</v>
      </c>
      <c r="I386">
        <v>31504.5</v>
      </c>
      <c r="J386">
        <v>27306.2</v>
      </c>
      <c r="L386">
        <f t="shared" si="10"/>
        <v>367.77</v>
      </c>
      <c r="M386">
        <f>data!AQ386</f>
        <v>1.2917952374194446E-9</v>
      </c>
      <c r="O386">
        <v>1.0559796673581676E-9</v>
      </c>
      <c r="P386">
        <f t="shared" si="11"/>
        <v>22.331449870738176</v>
      </c>
    </row>
    <row r="387" spans="1:16" x14ac:dyDescent="0.2">
      <c r="A387">
        <v>368.24</v>
      </c>
      <c r="B387">
        <v>3226.47</v>
      </c>
      <c r="C387">
        <v>10712.1</v>
      </c>
      <c r="D387">
        <v>4279.3999999999996</v>
      </c>
      <c r="E387">
        <v>19277.2</v>
      </c>
      <c r="F387">
        <v>12449.2</v>
      </c>
      <c r="H387">
        <v>12576.9</v>
      </c>
      <c r="I387">
        <v>21033.7</v>
      </c>
      <c r="J387">
        <v>12555</v>
      </c>
      <c r="L387">
        <f t="shared" si="10"/>
        <v>368.24</v>
      </c>
      <c r="M387">
        <f>data!AQ387</f>
        <v>9.8813837435617303E-10</v>
      </c>
      <c r="O387">
        <v>1.0444256348895455E-9</v>
      </c>
      <c r="P387">
        <f t="shared" si="11"/>
        <v>-5.389302852502774</v>
      </c>
    </row>
    <row r="388" spans="1:16" x14ac:dyDescent="0.2">
      <c r="A388">
        <v>368.71</v>
      </c>
      <c r="B388">
        <v>3296.87</v>
      </c>
      <c r="C388">
        <v>11178.9</v>
      </c>
      <c r="D388">
        <v>4363.33</v>
      </c>
      <c r="E388">
        <v>19747.2</v>
      </c>
      <c r="F388">
        <v>12875.3</v>
      </c>
      <c r="H388">
        <v>13172</v>
      </c>
      <c r="I388">
        <v>21419.3</v>
      </c>
      <c r="J388">
        <v>13231.8</v>
      </c>
      <c r="L388">
        <f t="shared" si="10"/>
        <v>368.71</v>
      </c>
      <c r="M388">
        <f>data!AQ388</f>
        <v>9.9117718521217292E-10</v>
      </c>
      <c r="O388">
        <v>1.0400098544062153E-9</v>
      </c>
      <c r="P388">
        <f t="shared" si="11"/>
        <v>-4.6954044701742736</v>
      </c>
    </row>
    <row r="389" spans="1:16" x14ac:dyDescent="0.2">
      <c r="A389">
        <v>369.18</v>
      </c>
      <c r="B389">
        <v>3416.13</v>
      </c>
      <c r="C389">
        <v>12086.4</v>
      </c>
      <c r="D389">
        <v>4474.2700000000004</v>
      </c>
      <c r="E389">
        <v>20737.8</v>
      </c>
      <c r="F389">
        <v>13756.4</v>
      </c>
      <c r="H389">
        <v>14259.1</v>
      </c>
      <c r="I389">
        <v>22497.1</v>
      </c>
      <c r="J389">
        <v>14255.4</v>
      </c>
      <c r="L389">
        <f t="shared" si="10"/>
        <v>369.18</v>
      </c>
      <c r="M389">
        <f>data!AQ389</f>
        <v>9.8457027889564569E-10</v>
      </c>
      <c r="O389">
        <v>1.03486865669153E-9</v>
      </c>
      <c r="P389">
        <f t="shared" si="11"/>
        <v>-4.8603634355579013</v>
      </c>
    </row>
    <row r="390" spans="1:16" x14ac:dyDescent="0.2">
      <c r="A390">
        <v>369.65</v>
      </c>
      <c r="B390">
        <v>3289.93</v>
      </c>
      <c r="C390">
        <v>11097</v>
      </c>
      <c r="D390">
        <v>4358.6000000000004</v>
      </c>
      <c r="E390">
        <v>19855.099999999999</v>
      </c>
      <c r="F390">
        <v>12787.5</v>
      </c>
      <c r="H390">
        <v>13043.4</v>
      </c>
      <c r="I390">
        <v>21364.5</v>
      </c>
      <c r="J390">
        <v>13120.7</v>
      </c>
      <c r="L390">
        <f t="shared" si="10"/>
        <v>369.65</v>
      </c>
      <c r="M390">
        <f>data!AQ390</f>
        <v>9.8154115179927216E-10</v>
      </c>
      <c r="O390">
        <v>1.0282358310324744E-9</v>
      </c>
      <c r="P390">
        <f t="shared" si="11"/>
        <v>-4.5412421765457349</v>
      </c>
    </row>
    <row r="391" spans="1:16" x14ac:dyDescent="0.2">
      <c r="A391">
        <v>370.12</v>
      </c>
      <c r="B391">
        <v>3418.47</v>
      </c>
      <c r="C391">
        <v>12122.4</v>
      </c>
      <c r="D391">
        <v>4508.13</v>
      </c>
      <c r="E391">
        <v>20918.2</v>
      </c>
      <c r="F391">
        <v>13745.6</v>
      </c>
      <c r="H391">
        <v>14273.4</v>
      </c>
      <c r="I391">
        <v>22476.3</v>
      </c>
      <c r="J391">
        <v>14319.9</v>
      </c>
      <c r="L391">
        <f t="shared" si="10"/>
        <v>370.12</v>
      </c>
      <c r="M391">
        <f>data!AQ391</f>
        <v>9.7601712420585948E-10</v>
      </c>
      <c r="O391">
        <v>1.027527231806909E-9</v>
      </c>
      <c r="P391">
        <f t="shared" si="11"/>
        <v>-5.0130162984068898</v>
      </c>
    </row>
    <row r="392" spans="1:16" x14ac:dyDescent="0.2">
      <c r="A392">
        <v>370.59</v>
      </c>
      <c r="B392">
        <v>3383.67</v>
      </c>
      <c r="C392">
        <v>11806.8</v>
      </c>
      <c r="D392">
        <v>4470.53</v>
      </c>
      <c r="E392">
        <v>20658.3</v>
      </c>
      <c r="F392">
        <v>13447.2</v>
      </c>
      <c r="H392">
        <v>13887.4</v>
      </c>
      <c r="I392">
        <v>22088.1</v>
      </c>
      <c r="J392">
        <v>13923.2</v>
      </c>
      <c r="L392">
        <f t="shared" ref="L392:L455" si="12">A392</f>
        <v>370.59</v>
      </c>
      <c r="M392">
        <f>data!AQ392</f>
        <v>9.7993022765696225E-10</v>
      </c>
      <c r="O392">
        <v>1.0198179223140482E-9</v>
      </c>
      <c r="P392">
        <f t="shared" ref="P392:P455" si="13">(M392-O392)/O392%</f>
        <v>-3.911256488469788</v>
      </c>
    </row>
    <row r="393" spans="1:16" x14ac:dyDescent="0.2">
      <c r="A393">
        <v>371.05</v>
      </c>
      <c r="B393">
        <v>3331.33</v>
      </c>
      <c r="C393">
        <v>11399.2</v>
      </c>
      <c r="D393">
        <v>4439.2</v>
      </c>
      <c r="E393">
        <v>20358.900000000001</v>
      </c>
      <c r="F393">
        <v>13015.1</v>
      </c>
      <c r="H393">
        <v>13400.3</v>
      </c>
      <c r="I393">
        <v>21589.3</v>
      </c>
      <c r="J393">
        <v>13436.1</v>
      </c>
      <c r="L393">
        <f t="shared" si="12"/>
        <v>371.05</v>
      </c>
      <c r="M393">
        <f>data!AQ393</f>
        <v>9.7063089659425946E-10</v>
      </c>
      <c r="O393">
        <v>1.0191864059591402E-9</v>
      </c>
      <c r="P393">
        <f t="shared" si="13"/>
        <v>-4.7641441331025129</v>
      </c>
    </row>
    <row r="394" spans="1:16" x14ac:dyDescent="0.2">
      <c r="A394">
        <v>371.52</v>
      </c>
      <c r="B394">
        <v>3335.27</v>
      </c>
      <c r="C394">
        <v>11361.2</v>
      </c>
      <c r="D394">
        <v>4443.53</v>
      </c>
      <c r="E394">
        <v>20451.599999999999</v>
      </c>
      <c r="F394">
        <v>12970.5</v>
      </c>
      <c r="H394">
        <v>13374.9</v>
      </c>
      <c r="I394">
        <v>21556.2</v>
      </c>
      <c r="J394">
        <v>13395.8</v>
      </c>
      <c r="L394">
        <f t="shared" si="12"/>
        <v>371.52</v>
      </c>
      <c r="M394">
        <f>data!AQ394</f>
        <v>9.6128959892227752E-10</v>
      </c>
      <c r="O394">
        <v>1.0077295365840073E-9</v>
      </c>
      <c r="P394">
        <f t="shared" si="13"/>
        <v>-4.6083731771077687</v>
      </c>
    </row>
    <row r="395" spans="1:16" x14ac:dyDescent="0.2">
      <c r="A395">
        <v>371.99</v>
      </c>
      <c r="B395">
        <v>3389.87</v>
      </c>
      <c r="C395">
        <v>11872.5</v>
      </c>
      <c r="D395">
        <v>4519.3999999999996</v>
      </c>
      <c r="E395">
        <v>21064.2</v>
      </c>
      <c r="F395">
        <v>13507</v>
      </c>
      <c r="H395">
        <v>14007.9</v>
      </c>
      <c r="I395">
        <v>22205.599999999999</v>
      </c>
      <c r="J395">
        <v>14060.6</v>
      </c>
      <c r="L395">
        <f t="shared" si="12"/>
        <v>371.99</v>
      </c>
      <c r="M395">
        <f>data!AQ395</f>
        <v>9.602939982085787E-10</v>
      </c>
      <c r="O395">
        <v>9.9849313241185416E-10</v>
      </c>
      <c r="P395">
        <f t="shared" si="13"/>
        <v>-3.8256782108261156</v>
      </c>
    </row>
    <row r="396" spans="1:16" x14ac:dyDescent="0.2">
      <c r="A396">
        <v>372.46</v>
      </c>
      <c r="B396">
        <v>3310.27</v>
      </c>
      <c r="C396">
        <v>11279.8</v>
      </c>
      <c r="D396">
        <v>4466.47</v>
      </c>
      <c r="E396">
        <v>20613.400000000001</v>
      </c>
      <c r="F396">
        <v>12896.6</v>
      </c>
      <c r="H396">
        <v>13235.7</v>
      </c>
      <c r="I396">
        <v>21445.5</v>
      </c>
      <c r="J396">
        <v>13284.5</v>
      </c>
      <c r="L396">
        <f t="shared" si="12"/>
        <v>372.46</v>
      </c>
      <c r="M396">
        <f>data!AQ396</f>
        <v>9.4866022762536143E-10</v>
      </c>
      <c r="O396">
        <v>9.9554255429262716E-10</v>
      </c>
      <c r="P396">
        <f t="shared" si="13"/>
        <v>-4.709223776032105</v>
      </c>
    </row>
    <row r="397" spans="1:16" x14ac:dyDescent="0.2">
      <c r="A397">
        <v>372.93</v>
      </c>
      <c r="B397">
        <v>3276.67</v>
      </c>
      <c r="C397">
        <v>10958.5</v>
      </c>
      <c r="D397">
        <v>4430.2700000000004</v>
      </c>
      <c r="E397">
        <v>20423.7</v>
      </c>
      <c r="F397">
        <v>12564.6</v>
      </c>
      <c r="H397">
        <v>12842.8</v>
      </c>
      <c r="I397">
        <v>21155.200000000001</v>
      </c>
      <c r="J397">
        <v>12890.1</v>
      </c>
      <c r="L397">
        <f t="shared" si="12"/>
        <v>372.93</v>
      </c>
      <c r="M397">
        <f>data!AQ397</f>
        <v>9.396803009645142E-10</v>
      </c>
      <c r="O397">
        <v>9.8498790978086013E-10</v>
      </c>
      <c r="P397">
        <f t="shared" si="13"/>
        <v>-4.5998136998885553</v>
      </c>
    </row>
    <row r="398" spans="1:16" x14ac:dyDescent="0.2">
      <c r="A398">
        <v>373.4</v>
      </c>
      <c r="B398">
        <v>3357.73</v>
      </c>
      <c r="C398">
        <v>11338.4</v>
      </c>
      <c r="D398">
        <v>4539.47</v>
      </c>
      <c r="E398">
        <v>20911.5</v>
      </c>
      <c r="F398">
        <v>13017.2</v>
      </c>
      <c r="H398">
        <v>13358</v>
      </c>
      <c r="I398">
        <v>21593.4</v>
      </c>
      <c r="J398">
        <v>13433</v>
      </c>
      <c r="L398">
        <f t="shared" si="12"/>
        <v>373.4</v>
      </c>
      <c r="M398">
        <f>data!AQ398</f>
        <v>9.4407884983680384E-10</v>
      </c>
      <c r="O398">
        <v>9.7673882844622522E-10</v>
      </c>
      <c r="P398">
        <f t="shared" si="13"/>
        <v>-3.3437780559390844</v>
      </c>
    </row>
    <row r="399" spans="1:16" x14ac:dyDescent="0.2">
      <c r="A399">
        <v>373.87</v>
      </c>
      <c r="B399">
        <v>3368</v>
      </c>
      <c r="C399">
        <v>11627.9</v>
      </c>
      <c r="D399">
        <v>4569.67</v>
      </c>
      <c r="E399">
        <v>21292.799999999999</v>
      </c>
      <c r="F399">
        <v>13259.2</v>
      </c>
      <c r="H399">
        <v>13695.2</v>
      </c>
      <c r="I399">
        <v>22003</v>
      </c>
      <c r="J399">
        <v>13712.7</v>
      </c>
      <c r="L399">
        <f t="shared" si="12"/>
        <v>373.87</v>
      </c>
      <c r="M399">
        <f>data!AQ399</f>
        <v>9.3584988238906213E-10</v>
      </c>
      <c r="O399">
        <v>9.8010828441957517E-10</v>
      </c>
      <c r="P399">
        <f t="shared" si="13"/>
        <v>-4.515664517285769</v>
      </c>
    </row>
    <row r="400" spans="1:16" x14ac:dyDescent="0.2">
      <c r="A400">
        <v>374.33</v>
      </c>
      <c r="B400">
        <v>3289.13</v>
      </c>
      <c r="C400">
        <v>11053</v>
      </c>
      <c r="D400">
        <v>4491.47</v>
      </c>
      <c r="E400">
        <v>20920.8</v>
      </c>
      <c r="F400">
        <v>12733.2</v>
      </c>
      <c r="H400">
        <v>12971.7</v>
      </c>
      <c r="I400">
        <v>21371.8</v>
      </c>
      <c r="J400">
        <v>13055.9</v>
      </c>
      <c r="L400">
        <f t="shared" si="12"/>
        <v>374.33</v>
      </c>
      <c r="M400">
        <f>data!AQ400</f>
        <v>9.2599438235954975E-10</v>
      </c>
      <c r="O400">
        <v>9.6240941848592353E-10</v>
      </c>
      <c r="P400">
        <f t="shared" si="13"/>
        <v>-3.7837364667172979</v>
      </c>
    </row>
    <row r="401" spans="1:16" x14ac:dyDescent="0.2">
      <c r="A401">
        <v>374.8</v>
      </c>
      <c r="B401">
        <v>3307.27</v>
      </c>
      <c r="C401">
        <v>11167.4</v>
      </c>
      <c r="D401">
        <v>4519.8</v>
      </c>
      <c r="E401">
        <v>21186</v>
      </c>
      <c r="F401">
        <v>12854.2</v>
      </c>
      <c r="H401">
        <v>13182.1</v>
      </c>
      <c r="I401">
        <v>21611.4</v>
      </c>
      <c r="J401">
        <v>13174.1</v>
      </c>
      <c r="L401">
        <f t="shared" si="12"/>
        <v>374.8</v>
      </c>
      <c r="M401">
        <f>data!AQ401</f>
        <v>9.1786318907158945E-10</v>
      </c>
      <c r="O401">
        <v>9.5979599377086749E-10</v>
      </c>
      <c r="P401">
        <f t="shared" si="13"/>
        <v>-4.3689289152511996</v>
      </c>
    </row>
    <row r="402" spans="1:16" x14ac:dyDescent="0.2">
      <c r="A402">
        <v>375.27</v>
      </c>
      <c r="B402">
        <v>3371.27</v>
      </c>
      <c r="C402">
        <v>11691.2</v>
      </c>
      <c r="D402">
        <v>4622.3999999999996</v>
      </c>
      <c r="E402">
        <v>21810</v>
      </c>
      <c r="F402">
        <v>13392.8</v>
      </c>
      <c r="H402">
        <v>13775.9</v>
      </c>
      <c r="I402">
        <v>22266.9</v>
      </c>
      <c r="J402">
        <v>13832.7</v>
      </c>
      <c r="L402">
        <f t="shared" si="12"/>
        <v>375.27</v>
      </c>
      <c r="M402">
        <f>data!AQ402</f>
        <v>9.1661589091257489E-10</v>
      </c>
      <c r="O402">
        <v>9.6103066542167776E-10</v>
      </c>
      <c r="P402">
        <f t="shared" si="13"/>
        <v>-4.6215772406819822</v>
      </c>
    </row>
    <row r="403" spans="1:16" x14ac:dyDescent="0.2">
      <c r="A403">
        <v>375.74</v>
      </c>
      <c r="B403">
        <v>3266.47</v>
      </c>
      <c r="C403">
        <v>10866.6</v>
      </c>
      <c r="D403">
        <v>4515.07</v>
      </c>
      <c r="E403">
        <v>21134.400000000001</v>
      </c>
      <c r="F403">
        <v>12563</v>
      </c>
      <c r="H403">
        <v>12750.7</v>
      </c>
      <c r="I403">
        <v>21323.599999999999</v>
      </c>
      <c r="J403">
        <v>12751.7</v>
      </c>
      <c r="L403">
        <f t="shared" si="12"/>
        <v>375.74</v>
      </c>
      <c r="M403">
        <f>data!AQ403</f>
        <v>9.0785844613826391E-10</v>
      </c>
      <c r="O403">
        <v>9.4619381033171952E-10</v>
      </c>
      <c r="P403">
        <f t="shared" si="13"/>
        <v>-4.0515340276867668</v>
      </c>
    </row>
    <row r="404" spans="1:16" x14ac:dyDescent="0.2">
      <c r="A404">
        <v>376.21</v>
      </c>
      <c r="B404">
        <v>3454.07</v>
      </c>
      <c r="C404">
        <v>12484.8</v>
      </c>
      <c r="D404">
        <v>4752</v>
      </c>
      <c r="E404">
        <v>22846.2</v>
      </c>
      <c r="F404">
        <v>14163.8</v>
      </c>
      <c r="H404">
        <v>14681.1</v>
      </c>
      <c r="I404">
        <v>23185.3</v>
      </c>
      <c r="J404">
        <v>14726.2</v>
      </c>
      <c r="L404">
        <f t="shared" si="12"/>
        <v>376.21</v>
      </c>
      <c r="M404">
        <f>data!AQ404</f>
        <v>9.040856071755093E-10</v>
      </c>
      <c r="O404">
        <v>9.4133941594277286E-10</v>
      </c>
      <c r="P404">
        <f t="shared" si="13"/>
        <v>-3.9575320162231828</v>
      </c>
    </row>
    <row r="405" spans="1:16" x14ac:dyDescent="0.2">
      <c r="A405">
        <v>376.68</v>
      </c>
      <c r="B405">
        <v>3335.73</v>
      </c>
      <c r="C405">
        <v>11387.1</v>
      </c>
      <c r="D405">
        <v>4633.7299999999996</v>
      </c>
      <c r="E405">
        <v>21933.9</v>
      </c>
      <c r="F405">
        <v>13107.4</v>
      </c>
      <c r="H405">
        <v>13425.5</v>
      </c>
      <c r="I405">
        <v>21981.1</v>
      </c>
      <c r="J405">
        <v>13467.9</v>
      </c>
      <c r="L405">
        <f t="shared" si="12"/>
        <v>376.68</v>
      </c>
      <c r="M405">
        <f>data!AQ405</f>
        <v>8.9692239722230598E-10</v>
      </c>
      <c r="O405">
        <v>9.3717330701840457E-10</v>
      </c>
      <c r="P405">
        <f t="shared" si="13"/>
        <v>-4.2949270422731027</v>
      </c>
    </row>
    <row r="406" spans="1:16" x14ac:dyDescent="0.2">
      <c r="A406">
        <v>377.15</v>
      </c>
      <c r="B406">
        <v>3299.47</v>
      </c>
      <c r="C406">
        <v>11081</v>
      </c>
      <c r="D406">
        <v>4608.6000000000004</v>
      </c>
      <c r="E406">
        <v>21750.2</v>
      </c>
      <c r="F406">
        <v>12744.9</v>
      </c>
      <c r="H406">
        <v>13022</v>
      </c>
      <c r="I406">
        <v>21660</v>
      </c>
      <c r="J406">
        <v>13081</v>
      </c>
      <c r="L406">
        <f t="shared" si="12"/>
        <v>377.15</v>
      </c>
      <c r="M406">
        <f>data!AQ406</f>
        <v>8.8655460346703057E-10</v>
      </c>
      <c r="O406">
        <v>9.3186094600230395E-10</v>
      </c>
      <c r="P406">
        <f t="shared" si="13"/>
        <v>-4.8619209475016838</v>
      </c>
    </row>
    <row r="407" spans="1:16" x14ac:dyDescent="0.2">
      <c r="A407">
        <v>377.61</v>
      </c>
      <c r="B407">
        <v>3286.07</v>
      </c>
      <c r="C407">
        <v>11006.6</v>
      </c>
      <c r="D407">
        <v>4619.07</v>
      </c>
      <c r="E407">
        <v>21849.599999999999</v>
      </c>
      <c r="F407">
        <v>12706.2</v>
      </c>
      <c r="H407">
        <v>12973.4</v>
      </c>
      <c r="I407">
        <v>21732.799999999999</v>
      </c>
      <c r="J407">
        <v>12984.3</v>
      </c>
      <c r="L407">
        <f t="shared" si="12"/>
        <v>377.61</v>
      </c>
      <c r="M407">
        <f>data!AQ407</f>
        <v>8.8043133661060521E-10</v>
      </c>
      <c r="O407">
        <v>9.1613430596786735E-10</v>
      </c>
      <c r="P407">
        <f t="shared" si="13"/>
        <v>-3.897132671998683</v>
      </c>
    </row>
    <row r="408" spans="1:16" x14ac:dyDescent="0.2">
      <c r="A408">
        <v>378.08</v>
      </c>
      <c r="B408">
        <v>3384.47</v>
      </c>
      <c r="C408">
        <v>11829</v>
      </c>
      <c r="D408">
        <v>4732.7299999999996</v>
      </c>
      <c r="E408">
        <v>22751.3</v>
      </c>
      <c r="F408">
        <v>13475</v>
      </c>
      <c r="H408">
        <v>13976.6</v>
      </c>
      <c r="I408">
        <v>22817.1</v>
      </c>
      <c r="J408">
        <v>14000.3</v>
      </c>
      <c r="L408">
        <f t="shared" si="12"/>
        <v>378.08</v>
      </c>
      <c r="M408">
        <f>data!AQ408</f>
        <v>8.7526480019297277E-10</v>
      </c>
      <c r="O408">
        <v>9.172335487640582E-10</v>
      </c>
      <c r="P408">
        <f t="shared" si="13"/>
        <v>-4.5755793197530688</v>
      </c>
    </row>
    <row r="409" spans="1:16" x14ac:dyDescent="0.2">
      <c r="A409">
        <v>378.55</v>
      </c>
      <c r="B409">
        <v>3373.67</v>
      </c>
      <c r="C409">
        <v>11692.5</v>
      </c>
      <c r="D409">
        <v>4732</v>
      </c>
      <c r="E409">
        <v>22767.200000000001</v>
      </c>
      <c r="F409">
        <v>13325.7</v>
      </c>
      <c r="H409">
        <v>13819.7</v>
      </c>
      <c r="I409">
        <v>22794.5</v>
      </c>
      <c r="J409">
        <v>13830.3</v>
      </c>
      <c r="L409">
        <f t="shared" si="12"/>
        <v>378.55</v>
      </c>
      <c r="M409">
        <f>data!AQ409</f>
        <v>8.702036228208217E-10</v>
      </c>
      <c r="O409">
        <v>9.088470047844597E-10</v>
      </c>
      <c r="P409">
        <f t="shared" si="13"/>
        <v>-4.251912781822127</v>
      </c>
    </row>
    <row r="410" spans="1:16" x14ac:dyDescent="0.2">
      <c r="A410">
        <v>379.02</v>
      </c>
      <c r="B410">
        <v>3356.07</v>
      </c>
      <c r="C410">
        <v>11628.3</v>
      </c>
      <c r="D410">
        <v>4745.6000000000004</v>
      </c>
      <c r="E410">
        <v>22838.3</v>
      </c>
      <c r="F410">
        <v>13196.1</v>
      </c>
      <c r="H410">
        <v>13692.3</v>
      </c>
      <c r="I410">
        <v>22730.3</v>
      </c>
      <c r="J410">
        <v>13728.8</v>
      </c>
      <c r="L410">
        <f t="shared" si="12"/>
        <v>379.02</v>
      </c>
      <c r="M410">
        <f>data!AQ410</f>
        <v>8.6513560412632298E-10</v>
      </c>
      <c r="O410">
        <v>8.9556376330719832E-10</v>
      </c>
      <c r="P410">
        <f t="shared" si="13"/>
        <v>-3.3976541288928646</v>
      </c>
    </row>
    <row r="411" spans="1:16" x14ac:dyDescent="0.2">
      <c r="A411">
        <v>379.49</v>
      </c>
      <c r="B411">
        <v>3360.67</v>
      </c>
      <c r="C411">
        <v>11614</v>
      </c>
      <c r="D411">
        <v>4743</v>
      </c>
      <c r="E411">
        <v>22988.2</v>
      </c>
      <c r="F411">
        <v>13253.3</v>
      </c>
      <c r="H411">
        <v>13644.1</v>
      </c>
      <c r="I411">
        <v>22856.3</v>
      </c>
      <c r="J411">
        <v>13699.4</v>
      </c>
      <c r="L411">
        <f t="shared" si="12"/>
        <v>379.49</v>
      </c>
      <c r="M411">
        <f>data!AQ411</f>
        <v>8.5760128574413835E-10</v>
      </c>
      <c r="O411">
        <v>8.9397857562003454E-10</v>
      </c>
      <c r="P411">
        <f t="shared" si="13"/>
        <v>-4.069145600124263</v>
      </c>
    </row>
    <row r="412" spans="1:16" x14ac:dyDescent="0.2">
      <c r="A412">
        <v>379.96</v>
      </c>
      <c r="B412">
        <v>3360.47</v>
      </c>
      <c r="C412">
        <v>11593.1</v>
      </c>
      <c r="D412">
        <v>4780.3999999999996</v>
      </c>
      <c r="E412">
        <v>23061</v>
      </c>
      <c r="F412">
        <v>13192.4</v>
      </c>
      <c r="H412">
        <v>13652.9</v>
      </c>
      <c r="I412">
        <v>22701.9</v>
      </c>
      <c r="J412">
        <v>13720.3</v>
      </c>
      <c r="L412">
        <f t="shared" si="12"/>
        <v>379.96</v>
      </c>
      <c r="M412">
        <f>data!AQ412</f>
        <v>8.5667060210460368E-10</v>
      </c>
      <c r="O412">
        <v>8.8653286634072968E-10</v>
      </c>
      <c r="P412">
        <f t="shared" si="13"/>
        <v>-3.3684328432611936</v>
      </c>
    </row>
    <row r="413" spans="1:16" x14ac:dyDescent="0.2">
      <c r="A413">
        <v>380.42</v>
      </c>
      <c r="B413">
        <v>3399.4</v>
      </c>
      <c r="C413">
        <v>11951.4</v>
      </c>
      <c r="D413">
        <v>4832.7299999999996</v>
      </c>
      <c r="E413">
        <v>23583.4</v>
      </c>
      <c r="F413">
        <v>13565.5</v>
      </c>
      <c r="H413">
        <v>14062.4</v>
      </c>
      <c r="I413">
        <v>22970.6</v>
      </c>
      <c r="J413">
        <v>14093.8</v>
      </c>
      <c r="L413">
        <f t="shared" si="12"/>
        <v>380.42</v>
      </c>
      <c r="M413">
        <f>data!AQ413</f>
        <v>8.4939092751915383E-10</v>
      </c>
      <c r="O413">
        <v>8.8557305415914458E-10</v>
      </c>
      <c r="P413">
        <f t="shared" si="13"/>
        <v>-4.0857303042430342</v>
      </c>
    </row>
    <row r="414" spans="1:16" x14ac:dyDescent="0.2">
      <c r="A414">
        <v>380.89</v>
      </c>
      <c r="B414">
        <v>3468.87</v>
      </c>
      <c r="C414">
        <v>12508.4</v>
      </c>
      <c r="D414">
        <v>4928.2700000000004</v>
      </c>
      <c r="E414">
        <v>24292.1</v>
      </c>
      <c r="F414">
        <v>14097.8</v>
      </c>
      <c r="H414">
        <v>14736.9</v>
      </c>
      <c r="I414">
        <v>23739.3</v>
      </c>
      <c r="J414">
        <v>14795</v>
      </c>
      <c r="L414">
        <f t="shared" si="12"/>
        <v>380.89</v>
      </c>
      <c r="M414">
        <f>data!AQ414</f>
        <v>8.4360404759553631E-10</v>
      </c>
      <c r="O414">
        <v>8.7577823061011966E-10</v>
      </c>
      <c r="P414">
        <f t="shared" si="13"/>
        <v>-3.6737820021135805</v>
      </c>
    </row>
    <row r="415" spans="1:16" x14ac:dyDescent="0.2">
      <c r="A415">
        <v>381.36</v>
      </c>
      <c r="B415">
        <v>3370.8</v>
      </c>
      <c r="C415">
        <v>11696.2</v>
      </c>
      <c r="D415">
        <v>4854</v>
      </c>
      <c r="E415">
        <v>23663.599999999999</v>
      </c>
      <c r="F415">
        <v>13341.7</v>
      </c>
      <c r="H415">
        <v>13769</v>
      </c>
      <c r="I415">
        <v>22739.1</v>
      </c>
      <c r="J415">
        <v>13809.6</v>
      </c>
      <c r="L415">
        <f t="shared" si="12"/>
        <v>381.36</v>
      </c>
      <c r="M415">
        <f>data!AQ415</f>
        <v>8.3533359206784763E-10</v>
      </c>
      <c r="O415">
        <v>8.6684779521323171E-10</v>
      </c>
      <c r="P415">
        <f t="shared" si="13"/>
        <v>-3.6354944108304563</v>
      </c>
    </row>
    <row r="416" spans="1:16" x14ac:dyDescent="0.2">
      <c r="A416">
        <v>381.83</v>
      </c>
      <c r="B416">
        <v>3469.73</v>
      </c>
      <c r="C416">
        <v>12489</v>
      </c>
      <c r="D416">
        <v>4974.2700000000004</v>
      </c>
      <c r="E416">
        <v>24602.6</v>
      </c>
      <c r="F416">
        <v>14147.1</v>
      </c>
      <c r="H416">
        <v>14696</v>
      </c>
      <c r="I416">
        <v>23497.3</v>
      </c>
      <c r="J416">
        <v>14771.3</v>
      </c>
      <c r="L416">
        <f t="shared" si="12"/>
        <v>381.83</v>
      </c>
      <c r="M416">
        <f>data!AQ416</f>
        <v>8.3045397309500676E-10</v>
      </c>
      <c r="O416">
        <v>8.6423465087953128E-10</v>
      </c>
      <c r="P416">
        <f t="shared" si="13"/>
        <v>-3.9087391080820399</v>
      </c>
    </row>
    <row r="417" spans="1:16" x14ac:dyDescent="0.2">
      <c r="A417">
        <v>382.3</v>
      </c>
      <c r="B417">
        <v>3464.13</v>
      </c>
      <c r="C417">
        <v>12486.5</v>
      </c>
      <c r="D417">
        <v>4989.2700000000004</v>
      </c>
      <c r="E417">
        <v>24794.1</v>
      </c>
      <c r="F417">
        <v>14100.1</v>
      </c>
      <c r="H417">
        <v>14698.2</v>
      </c>
      <c r="I417">
        <v>23581.5</v>
      </c>
      <c r="J417">
        <v>14760.8</v>
      </c>
      <c r="L417">
        <f t="shared" si="12"/>
        <v>382.3</v>
      </c>
      <c r="M417">
        <f>data!AQ417</f>
        <v>8.2191058185184543E-10</v>
      </c>
      <c r="O417">
        <v>8.594465473663229E-10</v>
      </c>
      <c r="P417">
        <f t="shared" si="13"/>
        <v>-4.3674578284713812</v>
      </c>
    </row>
    <row r="418" spans="1:16" x14ac:dyDescent="0.2">
      <c r="A418">
        <v>382.76</v>
      </c>
      <c r="B418">
        <v>3272.93</v>
      </c>
      <c r="C418">
        <v>10910.6</v>
      </c>
      <c r="D418">
        <v>4825.33</v>
      </c>
      <c r="E418">
        <v>23456.5</v>
      </c>
      <c r="F418">
        <v>12585.6</v>
      </c>
      <c r="H418">
        <v>12883.5</v>
      </c>
      <c r="I418">
        <v>21911.599999999999</v>
      </c>
      <c r="J418">
        <v>12947.7</v>
      </c>
      <c r="L418">
        <f t="shared" si="12"/>
        <v>382.76</v>
      </c>
      <c r="M418">
        <f>data!AQ418</f>
        <v>8.1013532357630834E-10</v>
      </c>
      <c r="O418">
        <v>8.4300936354184729E-10</v>
      </c>
      <c r="P418">
        <f t="shared" si="13"/>
        <v>-3.8996055544888466</v>
      </c>
    </row>
    <row r="419" spans="1:16" x14ac:dyDescent="0.2">
      <c r="A419">
        <v>383.23</v>
      </c>
      <c r="B419">
        <v>3379.8</v>
      </c>
      <c r="C419">
        <v>11810.7</v>
      </c>
      <c r="D419">
        <v>4941.67</v>
      </c>
      <c r="E419">
        <v>24456.6</v>
      </c>
      <c r="F419">
        <v>13461.7</v>
      </c>
      <c r="H419">
        <v>13906.5</v>
      </c>
      <c r="I419">
        <v>22860.1</v>
      </c>
      <c r="J419">
        <v>14005.6</v>
      </c>
      <c r="L419">
        <f t="shared" si="12"/>
        <v>383.23</v>
      </c>
      <c r="M419">
        <f>data!AQ419</f>
        <v>8.0944035237404016E-10</v>
      </c>
      <c r="O419">
        <v>8.3927860599287576E-10</v>
      </c>
      <c r="P419">
        <f t="shared" si="13"/>
        <v>-3.5552262866913686</v>
      </c>
    </row>
    <row r="420" spans="1:16" x14ac:dyDescent="0.2">
      <c r="A420">
        <v>383.7</v>
      </c>
      <c r="B420">
        <v>3346.33</v>
      </c>
      <c r="C420">
        <v>11442</v>
      </c>
      <c r="D420">
        <v>4930.87</v>
      </c>
      <c r="E420">
        <v>24235.8</v>
      </c>
      <c r="F420">
        <v>13067.5</v>
      </c>
      <c r="H420">
        <v>13397.5</v>
      </c>
      <c r="I420">
        <v>22346</v>
      </c>
      <c r="J420">
        <v>13510.3</v>
      </c>
      <c r="L420">
        <f t="shared" si="12"/>
        <v>383.7</v>
      </c>
      <c r="M420">
        <f>data!AQ420</f>
        <v>8.0519145699588431E-10</v>
      </c>
      <c r="O420">
        <v>8.3620290227865228E-10</v>
      </c>
      <c r="P420">
        <f t="shared" si="13"/>
        <v>-3.7086029237953864</v>
      </c>
    </row>
    <row r="421" spans="1:16" x14ac:dyDescent="0.2">
      <c r="A421">
        <v>384.17</v>
      </c>
      <c r="B421">
        <v>3425.07</v>
      </c>
      <c r="C421">
        <v>12126.5</v>
      </c>
      <c r="D421">
        <v>5041.93</v>
      </c>
      <c r="E421">
        <v>25120.6</v>
      </c>
      <c r="F421">
        <v>13820.4</v>
      </c>
      <c r="H421">
        <v>14286.5</v>
      </c>
      <c r="I421">
        <v>23270.400000000001</v>
      </c>
      <c r="J421">
        <v>14394.1</v>
      </c>
      <c r="L421">
        <f t="shared" si="12"/>
        <v>384.17</v>
      </c>
      <c r="M421">
        <f>data!AQ421</f>
        <v>7.9725549251154157E-10</v>
      </c>
      <c r="O421">
        <v>8.3048317593839421E-10</v>
      </c>
      <c r="P421">
        <f t="shared" si="13"/>
        <v>-4.0010062081399083</v>
      </c>
    </row>
    <row r="422" spans="1:16" x14ac:dyDescent="0.2">
      <c r="A422">
        <v>384.64</v>
      </c>
      <c r="B422">
        <v>3371.73</v>
      </c>
      <c r="C422">
        <v>11687</v>
      </c>
      <c r="D422">
        <v>5009.7299999999996</v>
      </c>
      <c r="E422">
        <v>24897.4</v>
      </c>
      <c r="F422">
        <v>13300.1</v>
      </c>
      <c r="H422">
        <v>13717</v>
      </c>
      <c r="I422">
        <v>22750.3</v>
      </c>
      <c r="J422">
        <v>13789.6</v>
      </c>
      <c r="L422">
        <f t="shared" si="12"/>
        <v>384.64</v>
      </c>
      <c r="M422">
        <f>data!AQ422</f>
        <v>7.8849405076804845E-10</v>
      </c>
      <c r="O422">
        <v>8.183615408942725E-10</v>
      </c>
      <c r="P422">
        <f t="shared" si="13"/>
        <v>-3.6496693250743504</v>
      </c>
    </row>
    <row r="423" spans="1:16" x14ac:dyDescent="0.2">
      <c r="A423">
        <v>385.1</v>
      </c>
      <c r="B423">
        <v>3725.13</v>
      </c>
      <c r="C423">
        <v>14522.2</v>
      </c>
      <c r="D423">
        <v>5376.73</v>
      </c>
      <c r="E423">
        <v>27791.1</v>
      </c>
      <c r="F423">
        <v>16289.5</v>
      </c>
      <c r="H423">
        <v>17209.8</v>
      </c>
      <c r="I423">
        <v>26082.400000000001</v>
      </c>
      <c r="J423">
        <v>17314.400000000001</v>
      </c>
      <c r="L423">
        <f t="shared" si="12"/>
        <v>385.1</v>
      </c>
      <c r="M423">
        <f>data!AQ423</f>
        <v>7.9090466953180466E-10</v>
      </c>
      <c r="O423">
        <v>8.2471233473205417E-10</v>
      </c>
      <c r="P423">
        <f t="shared" si="13"/>
        <v>-4.0993281871106602</v>
      </c>
    </row>
    <row r="424" spans="1:16" x14ac:dyDescent="0.2">
      <c r="A424">
        <v>385.57</v>
      </c>
      <c r="B424">
        <v>3361.33</v>
      </c>
      <c r="C424">
        <v>11622.3</v>
      </c>
      <c r="D424">
        <v>5047.3999999999996</v>
      </c>
      <c r="E424">
        <v>25222.2</v>
      </c>
      <c r="F424">
        <v>13345.9</v>
      </c>
      <c r="H424">
        <v>13671</v>
      </c>
      <c r="I424">
        <v>22706.3</v>
      </c>
      <c r="J424">
        <v>13803.3</v>
      </c>
      <c r="L424">
        <f t="shared" si="12"/>
        <v>385.57</v>
      </c>
      <c r="M424">
        <f>data!AQ424</f>
        <v>7.7474750668834055E-10</v>
      </c>
      <c r="O424">
        <v>8.0326981805493947E-10</v>
      </c>
      <c r="P424">
        <f t="shared" si="13"/>
        <v>-3.5507759317614669</v>
      </c>
    </row>
    <row r="425" spans="1:16" x14ac:dyDescent="0.2">
      <c r="A425">
        <v>386.04</v>
      </c>
      <c r="B425">
        <v>3326.93</v>
      </c>
      <c r="C425">
        <v>11365.9</v>
      </c>
      <c r="D425">
        <v>5035.7299999999996</v>
      </c>
      <c r="E425">
        <v>25117.200000000001</v>
      </c>
      <c r="F425">
        <v>13146.1</v>
      </c>
      <c r="H425">
        <v>13352.2</v>
      </c>
      <c r="I425">
        <v>22377.200000000001</v>
      </c>
      <c r="J425">
        <v>13489.6</v>
      </c>
      <c r="L425">
        <f t="shared" si="12"/>
        <v>386.04</v>
      </c>
      <c r="M425">
        <f>data!AQ425</f>
        <v>7.71161054563138E-10</v>
      </c>
      <c r="O425">
        <v>7.9999447707793583E-10</v>
      </c>
      <c r="P425">
        <f t="shared" si="13"/>
        <v>-3.6042026965129743</v>
      </c>
    </row>
    <row r="426" spans="1:16" x14ac:dyDescent="0.2">
      <c r="A426">
        <v>386.51</v>
      </c>
      <c r="B426">
        <v>3338.93</v>
      </c>
      <c r="C426">
        <v>11445.5</v>
      </c>
      <c r="D426">
        <v>5067.3999999999996</v>
      </c>
      <c r="E426">
        <v>25413.9</v>
      </c>
      <c r="F426">
        <v>13252.4</v>
      </c>
      <c r="H426">
        <v>13481.7</v>
      </c>
      <c r="I426">
        <v>22552.6</v>
      </c>
      <c r="J426">
        <v>13597.2</v>
      </c>
      <c r="L426">
        <f t="shared" si="12"/>
        <v>386.51</v>
      </c>
      <c r="M426">
        <f>data!AQ426</f>
        <v>7.6345243902429849E-10</v>
      </c>
      <c r="O426">
        <v>7.9170294191197094E-10</v>
      </c>
      <c r="P426">
        <f t="shared" si="13"/>
        <v>-3.5683210699517165</v>
      </c>
    </row>
    <row r="427" spans="1:16" x14ac:dyDescent="0.2">
      <c r="A427">
        <v>386.98</v>
      </c>
      <c r="B427">
        <v>3480.8</v>
      </c>
      <c r="C427">
        <v>12600.9</v>
      </c>
      <c r="D427">
        <v>5243.13</v>
      </c>
      <c r="E427">
        <v>26673.1</v>
      </c>
      <c r="F427">
        <v>14438.9</v>
      </c>
      <c r="H427">
        <v>14855.2</v>
      </c>
      <c r="I427">
        <v>23968.7</v>
      </c>
      <c r="J427">
        <v>15015.9</v>
      </c>
      <c r="L427">
        <f t="shared" si="12"/>
        <v>386.98</v>
      </c>
      <c r="M427">
        <f>data!AQ427</f>
        <v>7.6317374128002506E-10</v>
      </c>
      <c r="O427">
        <v>7.9375689295216434E-10</v>
      </c>
      <c r="P427">
        <f t="shared" si="13"/>
        <v>-3.8529620269996663</v>
      </c>
    </row>
    <row r="428" spans="1:16" x14ac:dyDescent="0.2">
      <c r="A428">
        <v>387.44</v>
      </c>
      <c r="B428">
        <v>3296.87</v>
      </c>
      <c r="C428">
        <v>11154.8</v>
      </c>
      <c r="D428">
        <v>5075.2</v>
      </c>
      <c r="E428">
        <v>25529.599999999999</v>
      </c>
      <c r="F428">
        <v>12981.8</v>
      </c>
      <c r="H428">
        <v>13123.2</v>
      </c>
      <c r="I428">
        <v>22481.4</v>
      </c>
      <c r="J428">
        <v>13345.5</v>
      </c>
      <c r="L428">
        <f t="shared" si="12"/>
        <v>387.44</v>
      </c>
      <c r="M428">
        <f>data!AQ428</f>
        <v>7.5046034379238548E-10</v>
      </c>
      <c r="O428">
        <v>7.7850723068526951E-10</v>
      </c>
      <c r="P428">
        <f t="shared" si="13"/>
        <v>-3.6026495050272263</v>
      </c>
    </row>
    <row r="429" spans="1:16" x14ac:dyDescent="0.2">
      <c r="A429">
        <v>387.91</v>
      </c>
      <c r="B429">
        <v>3280.27</v>
      </c>
      <c r="C429">
        <v>11020.4</v>
      </c>
      <c r="D429">
        <v>5069.87</v>
      </c>
      <c r="E429">
        <v>25480.400000000001</v>
      </c>
      <c r="F429">
        <v>12916.6</v>
      </c>
      <c r="H429">
        <v>12882.6</v>
      </c>
      <c r="I429">
        <v>22256.7</v>
      </c>
      <c r="J429">
        <v>13179.3</v>
      </c>
      <c r="L429">
        <f t="shared" si="12"/>
        <v>387.91</v>
      </c>
      <c r="M429">
        <f>data!AQ429</f>
        <v>7.5146955826517612E-10</v>
      </c>
      <c r="O429">
        <v>7.7486436498068353E-10</v>
      </c>
      <c r="P429">
        <f t="shared" si="13"/>
        <v>-3.0192131388169612</v>
      </c>
    </row>
    <row r="430" spans="1:16" x14ac:dyDescent="0.2">
      <c r="A430">
        <v>388.38</v>
      </c>
      <c r="B430">
        <v>3406.4</v>
      </c>
      <c r="C430">
        <v>12138.1</v>
      </c>
      <c r="D430">
        <v>5237.87</v>
      </c>
      <c r="E430">
        <v>26750</v>
      </c>
      <c r="F430">
        <v>14127.7</v>
      </c>
      <c r="H430">
        <v>14306.6</v>
      </c>
      <c r="I430">
        <v>23714.1</v>
      </c>
      <c r="J430">
        <v>14616.4</v>
      </c>
      <c r="L430">
        <f t="shared" si="12"/>
        <v>388.38</v>
      </c>
      <c r="M430">
        <f>data!AQ430</f>
        <v>7.4848143201469635E-10</v>
      </c>
      <c r="O430">
        <v>7.7902502238914669E-10</v>
      </c>
      <c r="P430">
        <f t="shared" si="13"/>
        <v>-3.9207457394343992</v>
      </c>
    </row>
    <row r="431" spans="1:16" x14ac:dyDescent="0.2">
      <c r="A431">
        <v>388.85</v>
      </c>
      <c r="B431">
        <v>3375.33</v>
      </c>
      <c r="C431">
        <v>11824.4</v>
      </c>
      <c r="D431">
        <v>5228.67</v>
      </c>
      <c r="E431">
        <v>26646.799999999999</v>
      </c>
      <c r="F431">
        <v>13841.7</v>
      </c>
      <c r="H431">
        <v>13882.7</v>
      </c>
      <c r="I431">
        <v>23431.8</v>
      </c>
      <c r="J431">
        <v>14271.1</v>
      </c>
      <c r="L431">
        <f t="shared" si="12"/>
        <v>388.85</v>
      </c>
      <c r="M431">
        <f>data!AQ431</f>
        <v>7.4215228095080647E-10</v>
      </c>
      <c r="O431">
        <v>7.7117901841075215E-10</v>
      </c>
      <c r="P431">
        <f t="shared" si="13"/>
        <v>-3.7639428416717129</v>
      </c>
    </row>
    <row r="432" spans="1:16" x14ac:dyDescent="0.2">
      <c r="A432">
        <v>389.31</v>
      </c>
      <c r="B432">
        <v>3441</v>
      </c>
      <c r="C432">
        <v>12292.7</v>
      </c>
      <c r="D432">
        <v>5305.87</v>
      </c>
      <c r="E432">
        <v>27252.799999999999</v>
      </c>
      <c r="F432">
        <v>14472</v>
      </c>
      <c r="H432">
        <v>14472.7</v>
      </c>
      <c r="I432">
        <v>23853.5</v>
      </c>
      <c r="J432">
        <v>14918.2</v>
      </c>
      <c r="L432">
        <f t="shared" si="12"/>
        <v>389.31</v>
      </c>
      <c r="M432">
        <f>data!AQ432</f>
        <v>7.4008486513053598E-10</v>
      </c>
      <c r="O432">
        <v>7.6872194632451302E-10</v>
      </c>
      <c r="P432">
        <f t="shared" si="13"/>
        <v>-3.7252847184732261</v>
      </c>
    </row>
    <row r="433" spans="1:16" x14ac:dyDescent="0.2">
      <c r="A433">
        <v>389.78</v>
      </c>
      <c r="B433">
        <v>3309.4</v>
      </c>
      <c r="C433">
        <v>11264.1</v>
      </c>
      <c r="D433">
        <v>5198.67</v>
      </c>
      <c r="E433">
        <v>26539.4</v>
      </c>
      <c r="F433">
        <v>13592.7</v>
      </c>
      <c r="H433">
        <v>13237</v>
      </c>
      <c r="I433">
        <v>22580.7</v>
      </c>
      <c r="J433">
        <v>13786.6</v>
      </c>
      <c r="L433">
        <f t="shared" si="12"/>
        <v>389.78</v>
      </c>
      <c r="M433">
        <f>data!AQ433</f>
        <v>7.2825417933896446E-10</v>
      </c>
      <c r="O433">
        <v>7.6201307133979722E-10</v>
      </c>
      <c r="P433">
        <f t="shared" si="13"/>
        <v>-4.4302247914824795</v>
      </c>
    </row>
    <row r="434" spans="1:16" x14ac:dyDescent="0.2">
      <c r="A434">
        <v>390.25</v>
      </c>
      <c r="B434">
        <v>3398.53</v>
      </c>
      <c r="C434">
        <v>11972.4</v>
      </c>
      <c r="D434">
        <v>5325.47</v>
      </c>
      <c r="E434">
        <v>27274.3</v>
      </c>
      <c r="F434">
        <v>14420.9</v>
      </c>
      <c r="H434">
        <v>14048.2</v>
      </c>
      <c r="I434">
        <v>23454.6</v>
      </c>
      <c r="J434">
        <v>14726.8</v>
      </c>
      <c r="L434">
        <f t="shared" si="12"/>
        <v>390.25</v>
      </c>
      <c r="M434">
        <f>data!AQ434</f>
        <v>7.3268246628296077E-10</v>
      </c>
      <c r="O434">
        <v>7.5942950030565945E-10</v>
      </c>
      <c r="P434">
        <f t="shared" si="13"/>
        <v>-3.5219903904092984</v>
      </c>
    </row>
    <row r="435" spans="1:16" x14ac:dyDescent="0.2">
      <c r="A435">
        <v>390.72</v>
      </c>
      <c r="B435">
        <v>3366.33</v>
      </c>
      <c r="C435">
        <v>11713.1</v>
      </c>
      <c r="D435">
        <v>5300.93</v>
      </c>
      <c r="E435">
        <v>27362</v>
      </c>
      <c r="F435">
        <v>14427.6</v>
      </c>
      <c r="H435">
        <v>13791</v>
      </c>
      <c r="I435">
        <v>23313.5</v>
      </c>
      <c r="J435">
        <v>14608.6</v>
      </c>
      <c r="L435">
        <f t="shared" si="12"/>
        <v>390.72</v>
      </c>
      <c r="M435">
        <f>data!AQ435</f>
        <v>7.1965467581350632E-10</v>
      </c>
      <c r="O435">
        <v>7.524680991213426E-10</v>
      </c>
      <c r="P435">
        <f t="shared" si="13"/>
        <v>-4.3607726820781547</v>
      </c>
    </row>
    <row r="436" spans="1:16" x14ac:dyDescent="0.2">
      <c r="A436">
        <v>391.19</v>
      </c>
      <c r="B436">
        <v>3390.53</v>
      </c>
      <c r="C436">
        <v>11882.7</v>
      </c>
      <c r="D436">
        <v>5358.27</v>
      </c>
      <c r="E436">
        <v>27704.7</v>
      </c>
      <c r="F436">
        <v>14783</v>
      </c>
      <c r="H436">
        <v>14063.5</v>
      </c>
      <c r="I436">
        <v>23656.3</v>
      </c>
      <c r="J436">
        <v>14966.5</v>
      </c>
      <c r="L436">
        <f t="shared" si="12"/>
        <v>391.19</v>
      </c>
      <c r="M436">
        <f>data!AQ436</f>
        <v>7.1627164371464015E-10</v>
      </c>
      <c r="O436">
        <v>7.4641715807260151E-10</v>
      </c>
      <c r="P436">
        <f t="shared" si="13"/>
        <v>-4.0386952566582348</v>
      </c>
    </row>
    <row r="437" spans="1:16" x14ac:dyDescent="0.2">
      <c r="A437">
        <v>391.65</v>
      </c>
      <c r="B437">
        <v>3379.13</v>
      </c>
      <c r="C437">
        <v>11765.1</v>
      </c>
      <c r="D437">
        <v>5378.33</v>
      </c>
      <c r="E437">
        <v>27841.3</v>
      </c>
      <c r="F437">
        <v>14951.8</v>
      </c>
      <c r="H437">
        <v>13861.1</v>
      </c>
      <c r="I437">
        <v>23691.7</v>
      </c>
      <c r="J437">
        <v>14972.5</v>
      </c>
      <c r="L437">
        <f t="shared" si="12"/>
        <v>391.65</v>
      </c>
      <c r="M437">
        <f>data!AQ437</f>
        <v>7.0871882851502527E-10</v>
      </c>
      <c r="O437">
        <v>7.3933684412796982E-10</v>
      </c>
      <c r="P437">
        <f t="shared" si="13"/>
        <v>-4.1412809135811122</v>
      </c>
    </row>
    <row r="438" spans="1:16" x14ac:dyDescent="0.2">
      <c r="A438">
        <v>392.12</v>
      </c>
      <c r="B438">
        <v>3366.8</v>
      </c>
      <c r="C438">
        <v>11720.4</v>
      </c>
      <c r="D438">
        <v>5396.33</v>
      </c>
      <c r="E438">
        <v>27972.2</v>
      </c>
      <c r="F438">
        <v>15151.9</v>
      </c>
      <c r="H438">
        <v>13802.9</v>
      </c>
      <c r="I438">
        <v>23798</v>
      </c>
      <c r="J438">
        <v>15083.2</v>
      </c>
      <c r="L438">
        <f t="shared" si="12"/>
        <v>392.12</v>
      </c>
      <c r="M438">
        <f>data!AQ438</f>
        <v>7.0547764946166083E-10</v>
      </c>
      <c r="O438">
        <v>7.340023556717208E-10</v>
      </c>
      <c r="P438">
        <f t="shared" si="13"/>
        <v>-3.8861872839570983</v>
      </c>
    </row>
    <row r="439" spans="1:16" x14ac:dyDescent="0.2">
      <c r="A439">
        <v>392.59</v>
      </c>
      <c r="B439">
        <v>3376.73</v>
      </c>
      <c r="C439">
        <v>11786.2</v>
      </c>
      <c r="D439">
        <v>5439.8</v>
      </c>
      <c r="E439">
        <v>28336.9</v>
      </c>
      <c r="F439">
        <v>15593.8</v>
      </c>
      <c r="H439">
        <v>13906.6</v>
      </c>
      <c r="I439">
        <v>24061.9</v>
      </c>
      <c r="J439">
        <v>15383.7</v>
      </c>
      <c r="L439">
        <f t="shared" si="12"/>
        <v>392.59</v>
      </c>
      <c r="M439">
        <f>data!AQ439</f>
        <v>6.9631266551007258E-10</v>
      </c>
      <c r="O439">
        <v>7.291061828654825E-10</v>
      </c>
      <c r="P439">
        <f t="shared" si="13"/>
        <v>-4.4977697523462377</v>
      </c>
    </row>
    <row r="440" spans="1:16" x14ac:dyDescent="0.2">
      <c r="A440">
        <v>393.06</v>
      </c>
      <c r="B440">
        <v>3329.8</v>
      </c>
      <c r="C440">
        <v>11451.7</v>
      </c>
      <c r="D440">
        <v>5420.8</v>
      </c>
      <c r="E440">
        <v>28194.6</v>
      </c>
      <c r="F440">
        <v>15588.7</v>
      </c>
      <c r="H440">
        <v>13521.8</v>
      </c>
      <c r="I440">
        <v>23922.400000000001</v>
      </c>
      <c r="J440">
        <v>15251</v>
      </c>
      <c r="L440">
        <f t="shared" si="12"/>
        <v>393.06</v>
      </c>
      <c r="M440">
        <f>data!AQ440</f>
        <v>6.9256466556738979E-10</v>
      </c>
      <c r="O440">
        <v>7.2279724342157494E-10</v>
      </c>
      <c r="P440">
        <f t="shared" si="13"/>
        <v>-4.1827190307298752</v>
      </c>
    </row>
    <row r="441" spans="1:16" x14ac:dyDescent="0.2">
      <c r="A441">
        <v>393.52</v>
      </c>
      <c r="B441">
        <v>3350.27</v>
      </c>
      <c r="C441">
        <v>11446.1</v>
      </c>
      <c r="D441">
        <v>5450.13</v>
      </c>
      <c r="E441">
        <v>28412.5</v>
      </c>
      <c r="F441">
        <v>15971.5</v>
      </c>
      <c r="H441">
        <v>13496.8</v>
      </c>
      <c r="I441">
        <v>23750.400000000001</v>
      </c>
      <c r="J441">
        <v>15387.8</v>
      </c>
      <c r="L441">
        <f t="shared" si="12"/>
        <v>393.52</v>
      </c>
      <c r="M441">
        <f>data!AQ441</f>
        <v>6.8735523880015083E-10</v>
      </c>
      <c r="O441">
        <v>7.1476167338585551E-10</v>
      </c>
      <c r="P441">
        <f t="shared" si="13"/>
        <v>-3.8343458534757846</v>
      </c>
    </row>
    <row r="442" spans="1:16" x14ac:dyDescent="0.2">
      <c r="A442">
        <v>393.99</v>
      </c>
      <c r="B442">
        <v>3525.33</v>
      </c>
      <c r="C442">
        <v>13046.4</v>
      </c>
      <c r="D442">
        <v>5670.27</v>
      </c>
      <c r="E442">
        <v>30117.200000000001</v>
      </c>
      <c r="F442">
        <v>17901.900000000001</v>
      </c>
      <c r="H442">
        <v>15361.1</v>
      </c>
      <c r="I442">
        <v>25205.1</v>
      </c>
      <c r="J442">
        <v>17465.400000000001</v>
      </c>
      <c r="L442">
        <f t="shared" si="12"/>
        <v>393.99</v>
      </c>
      <c r="M442">
        <f>data!AQ442</f>
        <v>6.8788808566453771E-10</v>
      </c>
      <c r="O442">
        <v>7.1435916491648082E-10</v>
      </c>
      <c r="P442">
        <f t="shared" si="13"/>
        <v>-3.705570048231686</v>
      </c>
    </row>
    <row r="443" spans="1:16" x14ac:dyDescent="0.2">
      <c r="A443">
        <v>394.46</v>
      </c>
      <c r="B443">
        <v>3358.53</v>
      </c>
      <c r="C443">
        <v>11556.1</v>
      </c>
      <c r="D443">
        <v>5529.53</v>
      </c>
      <c r="E443">
        <v>29030.799999999999</v>
      </c>
      <c r="F443">
        <v>16915.3</v>
      </c>
      <c r="H443">
        <v>13595.8</v>
      </c>
      <c r="I443">
        <v>23485.8</v>
      </c>
      <c r="J443">
        <v>15940.9</v>
      </c>
      <c r="L443">
        <f t="shared" si="12"/>
        <v>394.46</v>
      </c>
      <c r="M443">
        <f>data!AQ443</f>
        <v>6.7493299625861328E-10</v>
      </c>
      <c r="O443">
        <v>7.0401127279777806E-10</v>
      </c>
      <c r="P443">
        <f t="shared" si="13"/>
        <v>-4.1303708708535547</v>
      </c>
    </row>
    <row r="444" spans="1:16" x14ac:dyDescent="0.2">
      <c r="A444">
        <v>394.93</v>
      </c>
      <c r="B444">
        <v>3424.33</v>
      </c>
      <c r="C444">
        <v>12251.4</v>
      </c>
      <c r="D444">
        <v>5633.27</v>
      </c>
      <c r="E444">
        <v>29900.799999999999</v>
      </c>
      <c r="F444">
        <v>18052.3</v>
      </c>
      <c r="H444">
        <v>14442.1</v>
      </c>
      <c r="I444">
        <v>24303.9</v>
      </c>
      <c r="J444">
        <v>17040.5</v>
      </c>
      <c r="L444">
        <f t="shared" si="12"/>
        <v>394.93</v>
      </c>
      <c r="M444">
        <f>data!AQ444</f>
        <v>6.72485888775675E-10</v>
      </c>
      <c r="O444">
        <v>7.0084667914025278E-10</v>
      </c>
      <c r="P444">
        <f t="shared" si="13"/>
        <v>-4.0466468927795622</v>
      </c>
    </row>
    <row r="445" spans="1:16" x14ac:dyDescent="0.2">
      <c r="A445">
        <v>395.39</v>
      </c>
      <c r="B445">
        <v>3312.4</v>
      </c>
      <c r="C445">
        <v>11281</v>
      </c>
      <c r="D445">
        <v>5549</v>
      </c>
      <c r="E445">
        <v>29174.400000000001</v>
      </c>
      <c r="F445">
        <v>17574.900000000001</v>
      </c>
      <c r="H445">
        <v>13281.9</v>
      </c>
      <c r="I445">
        <v>23222.9</v>
      </c>
      <c r="J445">
        <v>16135.3</v>
      </c>
      <c r="L445">
        <f t="shared" si="12"/>
        <v>395.39</v>
      </c>
      <c r="M445">
        <f>data!AQ445</f>
        <v>6.670347624793912E-10</v>
      </c>
      <c r="O445">
        <v>6.9599638316289886E-10</v>
      </c>
      <c r="P445">
        <f t="shared" si="13"/>
        <v>-4.1611740210335491</v>
      </c>
    </row>
    <row r="446" spans="1:16" x14ac:dyDescent="0.2">
      <c r="A446">
        <v>395.86</v>
      </c>
      <c r="B446">
        <v>3415.73</v>
      </c>
      <c r="C446">
        <v>11996.9</v>
      </c>
      <c r="D446">
        <v>5672.07</v>
      </c>
      <c r="E446">
        <v>30077.7</v>
      </c>
      <c r="F446">
        <v>18749.599999999999</v>
      </c>
      <c r="H446">
        <v>14159.7</v>
      </c>
      <c r="I446">
        <v>24050</v>
      </c>
      <c r="J446">
        <v>17237.2</v>
      </c>
      <c r="L446">
        <f t="shared" si="12"/>
        <v>395.86</v>
      </c>
      <c r="M446">
        <f>data!AQ446</f>
        <v>6.642320965289315E-10</v>
      </c>
      <c r="O446">
        <v>6.9424282826823759E-10</v>
      </c>
      <c r="P446">
        <f t="shared" si="13"/>
        <v>-4.3228003974008224</v>
      </c>
    </row>
    <row r="447" spans="1:16" x14ac:dyDescent="0.2">
      <c r="A447">
        <v>396.33</v>
      </c>
      <c r="B447">
        <v>3705.87</v>
      </c>
      <c r="C447">
        <v>14378.5</v>
      </c>
      <c r="D447">
        <v>5973.6</v>
      </c>
      <c r="E447">
        <v>32520.6</v>
      </c>
      <c r="F447">
        <v>21617.1</v>
      </c>
      <c r="H447">
        <v>17028.900000000001</v>
      </c>
      <c r="I447">
        <v>26960.7</v>
      </c>
      <c r="J447">
        <v>20355.400000000001</v>
      </c>
      <c r="L447">
        <f t="shared" si="12"/>
        <v>396.33</v>
      </c>
      <c r="M447">
        <f>data!AQ447</f>
        <v>6.6675164103008178E-10</v>
      </c>
      <c r="O447">
        <v>6.9660421382375714E-10</v>
      </c>
      <c r="P447">
        <f t="shared" si="13"/>
        <v>-4.2854424652142793</v>
      </c>
    </row>
    <row r="448" spans="1:16" x14ac:dyDescent="0.2">
      <c r="A448">
        <v>396.8</v>
      </c>
      <c r="B448">
        <v>3290.8</v>
      </c>
      <c r="C448">
        <v>11015.3</v>
      </c>
      <c r="D448">
        <v>5607.47</v>
      </c>
      <c r="E448">
        <v>29611.9</v>
      </c>
      <c r="F448">
        <v>18840.7</v>
      </c>
      <c r="H448">
        <v>12954.3</v>
      </c>
      <c r="I448">
        <v>23265.9</v>
      </c>
      <c r="J448">
        <v>16754.900000000001</v>
      </c>
      <c r="L448">
        <f t="shared" si="12"/>
        <v>396.8</v>
      </c>
      <c r="M448">
        <f>data!AQ448</f>
        <v>6.5317577422433228E-10</v>
      </c>
      <c r="O448">
        <v>6.7966955188038073E-10</v>
      </c>
      <c r="P448">
        <f t="shared" si="13"/>
        <v>-3.8980380366827525</v>
      </c>
    </row>
    <row r="449" spans="1:16" x14ac:dyDescent="0.2">
      <c r="A449">
        <v>397.26</v>
      </c>
      <c r="B449">
        <v>3397.93</v>
      </c>
      <c r="C449">
        <v>11922.3</v>
      </c>
      <c r="D449">
        <v>5758.2</v>
      </c>
      <c r="E449">
        <v>30679.599999999999</v>
      </c>
      <c r="F449">
        <v>20300</v>
      </c>
      <c r="H449">
        <v>14054.6</v>
      </c>
      <c r="I449">
        <v>24508.2</v>
      </c>
      <c r="J449">
        <v>18200.099999999999</v>
      </c>
      <c r="L449">
        <f t="shared" si="12"/>
        <v>397.26</v>
      </c>
      <c r="M449">
        <f>data!AQ449</f>
        <v>6.5163138129786489E-10</v>
      </c>
      <c r="O449">
        <v>6.7866097730513649E-10</v>
      </c>
      <c r="P449">
        <f t="shared" si="13"/>
        <v>-3.9827832910921406</v>
      </c>
    </row>
    <row r="450" spans="1:16" x14ac:dyDescent="0.2">
      <c r="A450">
        <v>397.73</v>
      </c>
      <c r="B450">
        <v>3415.53</v>
      </c>
      <c r="C450">
        <v>12110.1</v>
      </c>
      <c r="D450">
        <v>5786.6</v>
      </c>
      <c r="E450">
        <v>31139.4</v>
      </c>
      <c r="F450">
        <v>21055.3</v>
      </c>
      <c r="H450">
        <v>14295.4</v>
      </c>
      <c r="I450">
        <v>25028.9</v>
      </c>
      <c r="J450">
        <v>18859.5</v>
      </c>
      <c r="L450">
        <f t="shared" si="12"/>
        <v>397.73</v>
      </c>
      <c r="M450">
        <f>data!AQ450</f>
        <v>6.459154755135104E-10</v>
      </c>
      <c r="O450">
        <v>6.7351602148875307E-10</v>
      </c>
      <c r="P450">
        <f t="shared" si="13"/>
        <v>-4.0979791266485215</v>
      </c>
    </row>
    <row r="451" spans="1:16" x14ac:dyDescent="0.2">
      <c r="A451">
        <v>398.2</v>
      </c>
      <c r="B451">
        <v>3285.6</v>
      </c>
      <c r="C451">
        <v>11106.7</v>
      </c>
      <c r="D451">
        <v>5709.53</v>
      </c>
      <c r="E451">
        <v>30351.8</v>
      </c>
      <c r="F451">
        <v>20584.3</v>
      </c>
      <c r="H451">
        <v>13003.6</v>
      </c>
      <c r="I451">
        <v>23965.5</v>
      </c>
      <c r="J451">
        <v>17922.2</v>
      </c>
      <c r="L451">
        <f t="shared" si="12"/>
        <v>398.2</v>
      </c>
      <c r="M451">
        <f>data!AQ451</f>
        <v>6.4251146332062287E-10</v>
      </c>
      <c r="O451">
        <v>6.6828749604317648E-10</v>
      </c>
      <c r="P451">
        <f t="shared" si="13"/>
        <v>-3.857027533085593</v>
      </c>
    </row>
    <row r="452" spans="1:16" x14ac:dyDescent="0.2">
      <c r="A452">
        <v>398.66</v>
      </c>
      <c r="B452">
        <v>3355.33</v>
      </c>
      <c r="C452">
        <v>11604.3</v>
      </c>
      <c r="D452">
        <v>5792.87</v>
      </c>
      <c r="E452">
        <v>31105.200000000001</v>
      </c>
      <c r="F452">
        <v>21677.599999999999</v>
      </c>
      <c r="H452">
        <v>13671.4</v>
      </c>
      <c r="I452">
        <v>24733.5</v>
      </c>
      <c r="J452">
        <v>18928.2</v>
      </c>
      <c r="L452">
        <f t="shared" si="12"/>
        <v>398.66</v>
      </c>
      <c r="M452">
        <f>data!AQ452</f>
        <v>6.3761634119853482E-10</v>
      </c>
      <c r="O452">
        <v>6.6610939924199278E-10</v>
      </c>
      <c r="P452">
        <f t="shared" si="13"/>
        <v>-4.2775343023055949</v>
      </c>
    </row>
    <row r="453" spans="1:16" x14ac:dyDescent="0.2">
      <c r="A453">
        <v>399.13</v>
      </c>
      <c r="B453">
        <v>3330.2</v>
      </c>
      <c r="C453">
        <v>11363.2</v>
      </c>
      <c r="D453">
        <v>5783.6</v>
      </c>
      <c r="E453">
        <v>31094.3</v>
      </c>
      <c r="F453">
        <v>22001.9</v>
      </c>
      <c r="H453">
        <v>13358.4</v>
      </c>
      <c r="I453">
        <v>24152.9</v>
      </c>
      <c r="J453">
        <v>18773.900000000001</v>
      </c>
      <c r="L453">
        <f t="shared" si="12"/>
        <v>399.13</v>
      </c>
      <c r="M453">
        <f>data!AQ453</f>
        <v>6.339021023626247E-10</v>
      </c>
      <c r="O453">
        <v>6.6251093257382131E-10</v>
      </c>
      <c r="P453">
        <f t="shared" si="13"/>
        <v>-4.3182427345089618</v>
      </c>
    </row>
    <row r="454" spans="1:16" x14ac:dyDescent="0.2">
      <c r="A454">
        <v>399.6</v>
      </c>
      <c r="B454">
        <v>3301.33</v>
      </c>
      <c r="C454">
        <v>11080.7</v>
      </c>
      <c r="D454">
        <v>5785.07</v>
      </c>
      <c r="E454">
        <v>31098.5</v>
      </c>
      <c r="F454">
        <v>22339</v>
      </c>
      <c r="H454">
        <v>13092.1</v>
      </c>
      <c r="I454">
        <v>23589.9</v>
      </c>
      <c r="J454">
        <v>18567</v>
      </c>
      <c r="L454">
        <f t="shared" si="12"/>
        <v>399.6</v>
      </c>
      <c r="M454">
        <f>data!AQ454</f>
        <v>6.282828986086782E-10</v>
      </c>
      <c r="O454">
        <v>6.5591778550702687E-10</v>
      </c>
      <c r="P454">
        <f t="shared" si="13"/>
        <v>-4.213163220903791</v>
      </c>
    </row>
    <row r="455" spans="1:16" x14ac:dyDescent="0.2">
      <c r="A455">
        <v>400.07</v>
      </c>
      <c r="B455">
        <v>3439.8</v>
      </c>
      <c r="C455">
        <v>12255.3</v>
      </c>
      <c r="D455">
        <v>5953.47</v>
      </c>
      <c r="E455">
        <v>32374</v>
      </c>
      <c r="F455">
        <v>24024.2</v>
      </c>
      <c r="H455">
        <v>14440.2</v>
      </c>
      <c r="I455">
        <v>24748.5</v>
      </c>
      <c r="J455">
        <v>20080.400000000001</v>
      </c>
      <c r="L455">
        <f t="shared" si="12"/>
        <v>400.07</v>
      </c>
      <c r="M455">
        <f>data!AQ455</f>
        <v>6.2935041474896246E-10</v>
      </c>
      <c r="O455">
        <v>6.5524921425852047E-10</v>
      </c>
      <c r="P455">
        <f t="shared" si="13"/>
        <v>-3.9525113416374063</v>
      </c>
    </row>
    <row r="456" spans="1:16" x14ac:dyDescent="0.2">
      <c r="A456">
        <v>400.53</v>
      </c>
      <c r="B456">
        <v>3285.87</v>
      </c>
      <c r="C456">
        <v>11036</v>
      </c>
      <c r="D456">
        <v>5841.67</v>
      </c>
      <c r="E456">
        <v>31506.5</v>
      </c>
      <c r="F456">
        <v>23364.5</v>
      </c>
      <c r="H456">
        <v>12967.9</v>
      </c>
      <c r="I456">
        <v>23105.4</v>
      </c>
      <c r="J456">
        <v>18808.7</v>
      </c>
      <c r="L456">
        <f t="shared" ref="L456:L519" si="14">A456</f>
        <v>400.53</v>
      </c>
      <c r="M456">
        <f>data!AQ456</f>
        <v>6.2160539138275309E-10</v>
      </c>
      <c r="O456">
        <v>6.4783851791369564E-10</v>
      </c>
      <c r="P456">
        <f t="shared" ref="P456:P519" si="15">(M456-O456)/O456%</f>
        <v>-4.0493310918628183</v>
      </c>
    </row>
    <row r="457" spans="1:16" x14ac:dyDescent="0.2">
      <c r="A457">
        <v>401</v>
      </c>
      <c r="B457">
        <v>3351.6</v>
      </c>
      <c r="C457">
        <v>11570.5</v>
      </c>
      <c r="D457">
        <v>5936</v>
      </c>
      <c r="E457">
        <v>32212.6</v>
      </c>
      <c r="F457">
        <v>24487.200000000001</v>
      </c>
      <c r="H457">
        <v>13628.4</v>
      </c>
      <c r="I457">
        <v>23776.6</v>
      </c>
      <c r="J457">
        <v>19674.7</v>
      </c>
      <c r="L457">
        <f t="shared" si="14"/>
        <v>401</v>
      </c>
      <c r="M457">
        <f>data!AQ457</f>
        <v>6.2030037796655592E-10</v>
      </c>
      <c r="O457">
        <v>6.484917867716547E-10</v>
      </c>
      <c r="P457">
        <f t="shared" si="15"/>
        <v>-4.3472268084446029</v>
      </c>
    </row>
    <row r="458" spans="1:16" x14ac:dyDescent="0.2">
      <c r="A458">
        <v>401.47</v>
      </c>
      <c r="B458">
        <v>3320.13</v>
      </c>
      <c r="C458">
        <v>11352.4</v>
      </c>
      <c r="D458">
        <v>5943.33</v>
      </c>
      <c r="E458">
        <v>32316.2</v>
      </c>
      <c r="F458">
        <v>24907.5</v>
      </c>
      <c r="H458">
        <v>13371.1</v>
      </c>
      <c r="I458">
        <v>23594.7</v>
      </c>
      <c r="J458">
        <v>19651</v>
      </c>
      <c r="L458">
        <f t="shared" si="14"/>
        <v>401.47</v>
      </c>
      <c r="M458">
        <f>data!AQ458</f>
        <v>6.1405022953652311E-10</v>
      </c>
      <c r="O458">
        <v>6.4230090364942369E-10</v>
      </c>
      <c r="P458">
        <f t="shared" si="15"/>
        <v>-4.3983550314791673</v>
      </c>
    </row>
    <row r="459" spans="1:16" x14ac:dyDescent="0.2">
      <c r="A459">
        <v>401.93</v>
      </c>
      <c r="B459">
        <v>3402.33</v>
      </c>
      <c r="C459">
        <v>11856.6</v>
      </c>
      <c r="D459">
        <v>6043.27</v>
      </c>
      <c r="E459">
        <v>32999.5</v>
      </c>
      <c r="F459">
        <v>25903.5</v>
      </c>
      <c r="H459">
        <v>13956.2</v>
      </c>
      <c r="I459">
        <v>23927</v>
      </c>
      <c r="J459">
        <v>20354.2</v>
      </c>
      <c r="L459">
        <f t="shared" si="14"/>
        <v>401.93</v>
      </c>
      <c r="M459">
        <f>data!AQ459</f>
        <v>6.1254801698729487E-10</v>
      </c>
      <c r="O459">
        <v>6.4194710881469122E-10</v>
      </c>
      <c r="P459">
        <f t="shared" si="15"/>
        <v>-4.5796750890707552</v>
      </c>
    </row>
    <row r="460" spans="1:16" x14ac:dyDescent="0.2">
      <c r="A460">
        <v>402.4</v>
      </c>
      <c r="B460">
        <v>3375.07</v>
      </c>
      <c r="C460">
        <v>11686.6</v>
      </c>
      <c r="D460">
        <v>6051.2</v>
      </c>
      <c r="E460">
        <v>33199.300000000003</v>
      </c>
      <c r="F460">
        <v>26333.599999999999</v>
      </c>
      <c r="H460">
        <v>13769.9</v>
      </c>
      <c r="I460">
        <v>23748.2</v>
      </c>
      <c r="J460">
        <v>20389</v>
      </c>
      <c r="L460">
        <f t="shared" si="14"/>
        <v>402.4</v>
      </c>
      <c r="M460">
        <f>data!AQ460</f>
        <v>6.0510027811352229E-10</v>
      </c>
      <c r="O460">
        <v>6.3581674205902795E-10</v>
      </c>
      <c r="P460">
        <f t="shared" si="15"/>
        <v>-4.831024714139093</v>
      </c>
    </row>
    <row r="461" spans="1:16" x14ac:dyDescent="0.2">
      <c r="A461">
        <v>402.87</v>
      </c>
      <c r="B461">
        <v>3348.87</v>
      </c>
      <c r="C461">
        <v>11600.6</v>
      </c>
      <c r="D461">
        <v>6087</v>
      </c>
      <c r="E461">
        <v>33306.6</v>
      </c>
      <c r="F461">
        <v>26811.5</v>
      </c>
      <c r="H461">
        <v>13708.4</v>
      </c>
      <c r="I461">
        <v>23601.1</v>
      </c>
      <c r="J461">
        <v>20450.599999999999</v>
      </c>
      <c r="L461">
        <f t="shared" si="14"/>
        <v>402.87</v>
      </c>
      <c r="M461">
        <f>data!AQ461</f>
        <v>6.0340822558948462E-10</v>
      </c>
      <c r="O461">
        <v>6.3207775376445229E-10</v>
      </c>
      <c r="P461">
        <f t="shared" si="15"/>
        <v>-4.5357597232652411</v>
      </c>
    </row>
    <row r="462" spans="1:16" x14ac:dyDescent="0.2">
      <c r="A462">
        <v>403.34</v>
      </c>
      <c r="B462">
        <v>3300.27</v>
      </c>
      <c r="C462">
        <v>11170.7</v>
      </c>
      <c r="D462">
        <v>6066.73</v>
      </c>
      <c r="E462">
        <v>33208.800000000003</v>
      </c>
      <c r="F462">
        <v>26932</v>
      </c>
      <c r="H462">
        <v>13122.1</v>
      </c>
      <c r="I462">
        <v>23182</v>
      </c>
      <c r="J462">
        <v>20195.099999999999</v>
      </c>
      <c r="L462">
        <f t="shared" si="14"/>
        <v>403.34</v>
      </c>
      <c r="M462">
        <f>data!AQ462</f>
        <v>5.9751752040721547E-10</v>
      </c>
      <c r="O462">
        <v>6.2716322421504554E-10</v>
      </c>
      <c r="P462">
        <f t="shared" si="15"/>
        <v>-4.7269518784259859</v>
      </c>
    </row>
    <row r="463" spans="1:16" x14ac:dyDescent="0.2">
      <c r="A463">
        <v>403.8</v>
      </c>
      <c r="B463">
        <v>3456.33</v>
      </c>
      <c r="C463">
        <v>12455.3</v>
      </c>
      <c r="D463">
        <v>6240.2</v>
      </c>
      <c r="E463">
        <v>34670</v>
      </c>
      <c r="F463">
        <v>28640.5</v>
      </c>
      <c r="H463">
        <v>14707</v>
      </c>
      <c r="I463">
        <v>24733</v>
      </c>
      <c r="J463">
        <v>21878.5</v>
      </c>
      <c r="L463">
        <f t="shared" si="14"/>
        <v>403.8</v>
      </c>
      <c r="M463">
        <f>data!AQ463</f>
        <v>5.9638980207874695E-10</v>
      </c>
      <c r="O463">
        <v>6.2467712454771943E-10</v>
      </c>
      <c r="P463">
        <f t="shared" si="15"/>
        <v>-4.528310923735706</v>
      </c>
    </row>
    <row r="464" spans="1:16" x14ac:dyDescent="0.2">
      <c r="A464">
        <v>404.27</v>
      </c>
      <c r="B464">
        <v>3357.8</v>
      </c>
      <c r="C464">
        <v>11464</v>
      </c>
      <c r="D464">
        <v>6178.2</v>
      </c>
      <c r="E464">
        <v>33973.300000000003</v>
      </c>
      <c r="F464">
        <v>28258.1</v>
      </c>
      <c r="H464">
        <v>13470.2</v>
      </c>
      <c r="I464">
        <v>23660.7</v>
      </c>
      <c r="J464">
        <v>20856.400000000001</v>
      </c>
      <c r="L464">
        <f t="shared" si="14"/>
        <v>404.27</v>
      </c>
      <c r="M464">
        <f>data!AQ464</f>
        <v>5.9189524856565799E-10</v>
      </c>
      <c r="O464">
        <v>6.2047226171542046E-10</v>
      </c>
      <c r="P464">
        <f t="shared" si="15"/>
        <v>-4.6056874598641295</v>
      </c>
    </row>
    <row r="465" spans="1:16" x14ac:dyDescent="0.2">
      <c r="A465">
        <v>404.74</v>
      </c>
      <c r="B465">
        <v>3448.07</v>
      </c>
      <c r="C465">
        <v>12404.9</v>
      </c>
      <c r="D465">
        <v>6311.4</v>
      </c>
      <c r="E465">
        <v>35038.699999999997</v>
      </c>
      <c r="F465">
        <v>29613.7</v>
      </c>
      <c r="H465">
        <v>14512.3</v>
      </c>
      <c r="I465">
        <v>24742.5</v>
      </c>
      <c r="J465">
        <v>22172.7</v>
      </c>
      <c r="L465">
        <f t="shared" si="14"/>
        <v>404.74</v>
      </c>
      <c r="M465">
        <f>data!AQ465</f>
        <v>5.6960329630769487E-10</v>
      </c>
      <c r="O465">
        <v>6.1901259407035776E-10</v>
      </c>
      <c r="P465">
        <f t="shared" si="15"/>
        <v>-7.981953555705358</v>
      </c>
    </row>
    <row r="466" spans="1:16" x14ac:dyDescent="0.2">
      <c r="A466">
        <v>405.2</v>
      </c>
      <c r="B466">
        <v>3478.93</v>
      </c>
      <c r="C466">
        <v>12640.7</v>
      </c>
      <c r="D466">
        <v>6372.27</v>
      </c>
      <c r="E466">
        <v>35544</v>
      </c>
      <c r="F466">
        <v>30376.6</v>
      </c>
      <c r="H466">
        <v>14898.4</v>
      </c>
      <c r="I466">
        <v>25169.1</v>
      </c>
      <c r="J466">
        <v>22699.1</v>
      </c>
      <c r="L466">
        <f t="shared" si="14"/>
        <v>405.2</v>
      </c>
      <c r="M466">
        <f>data!AQ466</f>
        <v>5.6717685263717549E-10</v>
      </c>
      <c r="O466">
        <v>6.1523634410671007E-10</v>
      </c>
      <c r="P466">
        <f t="shared" si="15"/>
        <v>-7.8115494849892801</v>
      </c>
    </row>
    <row r="467" spans="1:16" x14ac:dyDescent="0.2">
      <c r="A467">
        <v>405.67</v>
      </c>
      <c r="B467">
        <v>3451.67</v>
      </c>
      <c r="C467">
        <v>12362.6</v>
      </c>
      <c r="D467">
        <v>6362.07</v>
      </c>
      <c r="E467">
        <v>35551.300000000003</v>
      </c>
      <c r="F467">
        <v>30611.7</v>
      </c>
      <c r="H467">
        <v>14611.1</v>
      </c>
      <c r="I467">
        <v>24898.7</v>
      </c>
      <c r="J467">
        <v>22613.5</v>
      </c>
      <c r="L467">
        <f t="shared" si="14"/>
        <v>405.67</v>
      </c>
      <c r="M467">
        <f>data!AQ467</f>
        <v>5.6762592898028896E-10</v>
      </c>
      <c r="O467">
        <v>6.107031560731448E-10</v>
      </c>
      <c r="P467">
        <f t="shared" si="15"/>
        <v>-7.0537095910629963</v>
      </c>
    </row>
    <row r="468" spans="1:16" x14ac:dyDescent="0.2">
      <c r="A468">
        <v>406.14</v>
      </c>
      <c r="B468">
        <v>3301.4</v>
      </c>
      <c r="C468">
        <v>11159.1</v>
      </c>
      <c r="D468">
        <v>6250.4</v>
      </c>
      <c r="E468">
        <v>34772.800000000003</v>
      </c>
      <c r="F468">
        <v>30008.1</v>
      </c>
      <c r="H468">
        <v>13138.4</v>
      </c>
      <c r="I468">
        <v>23263.5</v>
      </c>
      <c r="J468">
        <v>21197.599999999999</v>
      </c>
      <c r="L468">
        <f t="shared" si="14"/>
        <v>406.14</v>
      </c>
      <c r="M468">
        <f>data!AQ468</f>
        <v>5.7722553331771755E-10</v>
      </c>
      <c r="O468">
        <v>6.0372144573604463E-10</v>
      </c>
      <c r="P468">
        <f t="shared" si="15"/>
        <v>-4.3887644882357648</v>
      </c>
    </row>
    <row r="469" spans="1:16" x14ac:dyDescent="0.2">
      <c r="A469">
        <v>406.6</v>
      </c>
      <c r="B469">
        <v>3418.27</v>
      </c>
      <c r="C469">
        <v>12113</v>
      </c>
      <c r="D469">
        <v>6402.47</v>
      </c>
      <c r="E469">
        <v>35773.4</v>
      </c>
      <c r="F469">
        <v>31213.4</v>
      </c>
      <c r="H469">
        <v>14266.8</v>
      </c>
      <c r="I469">
        <v>24077</v>
      </c>
      <c r="J469">
        <v>22093.599999999999</v>
      </c>
      <c r="L469">
        <f t="shared" si="14"/>
        <v>406.6</v>
      </c>
      <c r="M469">
        <f>data!AQ469</f>
        <v>5.6032333331115026E-10</v>
      </c>
      <c r="O469">
        <v>6.0554007628660281E-10</v>
      </c>
      <c r="P469">
        <f t="shared" si="15"/>
        <v>-7.4671759551801191</v>
      </c>
    </row>
    <row r="470" spans="1:16" x14ac:dyDescent="0.2">
      <c r="A470">
        <v>407.07</v>
      </c>
      <c r="B470">
        <v>3386.87</v>
      </c>
      <c r="C470">
        <v>11903.4</v>
      </c>
      <c r="D470">
        <v>6408.13</v>
      </c>
      <c r="E470">
        <v>35932.6</v>
      </c>
      <c r="F470">
        <v>31546.1</v>
      </c>
      <c r="H470">
        <v>14045.4</v>
      </c>
      <c r="I470">
        <v>23705.200000000001</v>
      </c>
      <c r="J470">
        <v>21899.7</v>
      </c>
      <c r="L470">
        <f t="shared" si="14"/>
        <v>407.07</v>
      </c>
      <c r="M470">
        <f>data!AQ470</f>
        <v>5.5685390409117565E-10</v>
      </c>
      <c r="O470">
        <v>6.0081758808948732E-10</v>
      </c>
      <c r="P470">
        <f t="shared" si="15"/>
        <v>-7.3173097575438506</v>
      </c>
    </row>
    <row r="471" spans="1:16" x14ac:dyDescent="0.2">
      <c r="A471">
        <v>407.54</v>
      </c>
      <c r="B471">
        <v>3504.93</v>
      </c>
      <c r="C471">
        <v>12851.8</v>
      </c>
      <c r="D471">
        <v>6563.4</v>
      </c>
      <c r="E471">
        <v>37011.4</v>
      </c>
      <c r="F471">
        <v>32812.6</v>
      </c>
      <c r="H471">
        <v>15163.8</v>
      </c>
      <c r="I471">
        <v>24810.9</v>
      </c>
      <c r="J471">
        <v>23105.7</v>
      </c>
      <c r="L471">
        <f t="shared" si="14"/>
        <v>407.54</v>
      </c>
      <c r="M471">
        <f>data!AQ471</f>
        <v>5.5346405891010658E-10</v>
      </c>
      <c r="O471">
        <v>6.0101733277439651E-10</v>
      </c>
      <c r="P471">
        <f t="shared" si="15"/>
        <v>-7.9121301951103575</v>
      </c>
    </row>
    <row r="472" spans="1:16" x14ac:dyDescent="0.2">
      <c r="A472">
        <v>408</v>
      </c>
      <c r="B472">
        <v>3357.93</v>
      </c>
      <c r="C472">
        <v>11594.5</v>
      </c>
      <c r="D472">
        <v>6429.93</v>
      </c>
      <c r="E472">
        <v>36101.4</v>
      </c>
      <c r="F472">
        <v>32060.3</v>
      </c>
      <c r="H472">
        <v>13628.4</v>
      </c>
      <c r="I472">
        <v>23410.7</v>
      </c>
      <c r="J472">
        <v>21760.6</v>
      </c>
      <c r="L472">
        <f t="shared" si="14"/>
        <v>408</v>
      </c>
      <c r="M472">
        <f>data!AQ472</f>
        <v>5.5465917207021103E-10</v>
      </c>
      <c r="O472">
        <v>5.9461684623165732E-10</v>
      </c>
      <c r="P472">
        <f t="shared" si="15"/>
        <v>-6.7199028104695078</v>
      </c>
    </row>
    <row r="473" spans="1:16" x14ac:dyDescent="0.2">
      <c r="A473">
        <v>408.47</v>
      </c>
      <c r="B473">
        <v>3363.67</v>
      </c>
      <c r="C473">
        <v>11714.6</v>
      </c>
      <c r="D473">
        <v>6478.13</v>
      </c>
      <c r="E473">
        <v>36495.5</v>
      </c>
      <c r="F473">
        <v>32601.7</v>
      </c>
      <c r="H473">
        <v>13795.6</v>
      </c>
      <c r="I473">
        <v>23742.2</v>
      </c>
      <c r="J473">
        <v>22171.200000000001</v>
      </c>
      <c r="L473">
        <f t="shared" si="14"/>
        <v>408.47</v>
      </c>
      <c r="M473">
        <f>data!AQ473</f>
        <v>5.503929615990777E-10</v>
      </c>
      <c r="O473">
        <v>5.9348754352980434E-10</v>
      </c>
      <c r="P473">
        <f t="shared" si="15"/>
        <v>-7.2612445535788206</v>
      </c>
    </row>
    <row r="474" spans="1:16" x14ac:dyDescent="0.2">
      <c r="A474">
        <v>408.94</v>
      </c>
      <c r="B474">
        <v>3389.67</v>
      </c>
      <c r="C474">
        <v>11949.5</v>
      </c>
      <c r="D474">
        <v>6529.4</v>
      </c>
      <c r="E474">
        <v>36988.199999999997</v>
      </c>
      <c r="F474">
        <v>33284.9</v>
      </c>
      <c r="H474">
        <v>14088.1</v>
      </c>
      <c r="I474">
        <v>24185.200000000001</v>
      </c>
      <c r="J474">
        <v>22696.3</v>
      </c>
      <c r="L474">
        <f t="shared" si="14"/>
        <v>408.94</v>
      </c>
      <c r="M474">
        <f>data!AQ474</f>
        <v>5.494792062913092E-10</v>
      </c>
      <c r="O474">
        <v>5.8984992954828544E-10</v>
      </c>
      <c r="P474">
        <f t="shared" si="15"/>
        <v>-6.8442363446398398</v>
      </c>
    </row>
    <row r="475" spans="1:16" x14ac:dyDescent="0.2">
      <c r="A475">
        <v>409.4</v>
      </c>
      <c r="B475">
        <v>3288.53</v>
      </c>
      <c r="C475">
        <v>11064.9</v>
      </c>
      <c r="D475">
        <v>6466.93</v>
      </c>
      <c r="E475">
        <v>36468.1</v>
      </c>
      <c r="F475">
        <v>32857</v>
      </c>
      <c r="H475">
        <v>12975.4</v>
      </c>
      <c r="I475">
        <v>23029.4</v>
      </c>
      <c r="J475">
        <v>21637.1</v>
      </c>
      <c r="L475">
        <f t="shared" si="14"/>
        <v>409.4</v>
      </c>
      <c r="M475">
        <f>data!AQ475</f>
        <v>5.4603543000062361E-10</v>
      </c>
      <c r="O475">
        <v>5.8577568523949146E-10</v>
      </c>
      <c r="P475">
        <f t="shared" si="15"/>
        <v>-6.7842104478304259</v>
      </c>
    </row>
    <row r="476" spans="1:16" x14ac:dyDescent="0.2">
      <c r="A476">
        <v>409.87</v>
      </c>
      <c r="B476">
        <v>3430.07</v>
      </c>
      <c r="C476">
        <v>12309.2</v>
      </c>
      <c r="D476">
        <v>6669.73</v>
      </c>
      <c r="E476">
        <v>37803</v>
      </c>
      <c r="F476">
        <v>34337.9</v>
      </c>
      <c r="H476">
        <v>14436.5</v>
      </c>
      <c r="I476">
        <v>24340.799999999999</v>
      </c>
      <c r="J476">
        <v>23095.4</v>
      </c>
      <c r="L476">
        <f t="shared" si="14"/>
        <v>409.87</v>
      </c>
      <c r="M476">
        <f>data!AQ476</f>
        <v>5.3872274675700318E-10</v>
      </c>
      <c r="O476">
        <v>5.8749375103388649E-10</v>
      </c>
      <c r="P476">
        <f t="shared" si="15"/>
        <v>-8.3015358360927003</v>
      </c>
    </row>
    <row r="477" spans="1:16" x14ac:dyDescent="0.2">
      <c r="A477">
        <v>410.34</v>
      </c>
      <c r="B477">
        <v>3292.87</v>
      </c>
      <c r="C477">
        <v>11090.3</v>
      </c>
      <c r="D477">
        <v>6562.6</v>
      </c>
      <c r="E477">
        <v>37092.1</v>
      </c>
      <c r="F477">
        <v>33664.699999999997</v>
      </c>
      <c r="H477">
        <v>13067.9</v>
      </c>
      <c r="I477">
        <v>23002.400000000001</v>
      </c>
      <c r="J477">
        <v>21729.8</v>
      </c>
      <c r="L477">
        <f t="shared" si="14"/>
        <v>410.34</v>
      </c>
      <c r="M477">
        <f>data!AQ477</f>
        <v>5.3714669061162861E-10</v>
      </c>
      <c r="O477">
        <v>5.7998726181249539E-10</v>
      </c>
      <c r="P477">
        <f t="shared" si="15"/>
        <v>-7.3864676039586445</v>
      </c>
    </row>
    <row r="478" spans="1:16" x14ac:dyDescent="0.2">
      <c r="A478">
        <v>410.8</v>
      </c>
      <c r="B478">
        <v>3439.87</v>
      </c>
      <c r="C478">
        <v>12264.7</v>
      </c>
      <c r="D478">
        <v>6709.27</v>
      </c>
      <c r="E478">
        <v>38361.1</v>
      </c>
      <c r="F478">
        <v>35147.599999999999</v>
      </c>
      <c r="H478">
        <v>14466.5</v>
      </c>
      <c r="I478">
        <v>24087.5</v>
      </c>
      <c r="J478">
        <v>22917</v>
      </c>
      <c r="L478">
        <f t="shared" si="14"/>
        <v>410.8</v>
      </c>
      <c r="M478">
        <f>data!AQ478</f>
        <v>5.4086818405528601E-10</v>
      </c>
      <c r="O478">
        <v>5.7846857593928843E-10</v>
      </c>
      <c r="P478">
        <f t="shared" si="15"/>
        <v>-6.4999886680013308</v>
      </c>
    </row>
    <row r="479" spans="1:16" x14ac:dyDescent="0.2">
      <c r="A479">
        <v>411.27</v>
      </c>
      <c r="B479">
        <v>3309.13</v>
      </c>
      <c r="C479">
        <v>11236.8</v>
      </c>
      <c r="D479">
        <v>6631.47</v>
      </c>
      <c r="E479">
        <v>37801.800000000003</v>
      </c>
      <c r="F479">
        <v>34583.9</v>
      </c>
      <c r="H479">
        <v>13252.7</v>
      </c>
      <c r="I479">
        <v>22889.599999999999</v>
      </c>
      <c r="J479">
        <v>21787.3</v>
      </c>
      <c r="L479">
        <f t="shared" si="14"/>
        <v>411.27</v>
      </c>
      <c r="M479">
        <f>data!AQ479</f>
        <v>5.3534852345117519E-10</v>
      </c>
      <c r="O479">
        <v>5.7555579732657059E-10</v>
      </c>
      <c r="P479">
        <f t="shared" si="15"/>
        <v>-6.9858168507999192</v>
      </c>
    </row>
    <row r="480" spans="1:16" x14ac:dyDescent="0.2">
      <c r="A480">
        <v>411.74</v>
      </c>
      <c r="B480">
        <v>3445.53</v>
      </c>
      <c r="C480">
        <v>12344</v>
      </c>
      <c r="D480">
        <v>6804.53</v>
      </c>
      <c r="E480">
        <v>38903.800000000003</v>
      </c>
      <c r="F480">
        <v>35894.300000000003</v>
      </c>
      <c r="H480">
        <v>14516.7</v>
      </c>
      <c r="I480">
        <v>24158.5</v>
      </c>
      <c r="J480">
        <v>23112.1</v>
      </c>
      <c r="L480">
        <f t="shared" si="14"/>
        <v>411.74</v>
      </c>
      <c r="M480">
        <f>data!AQ480</f>
        <v>5.3277379612174579E-10</v>
      </c>
      <c r="O480">
        <v>5.7645496884957966E-10</v>
      </c>
      <c r="P480">
        <f t="shared" si="15"/>
        <v>-7.5775516021672198</v>
      </c>
    </row>
    <row r="481" spans="1:16" x14ac:dyDescent="0.2">
      <c r="A481">
        <v>412.2</v>
      </c>
      <c r="B481">
        <v>3339.93</v>
      </c>
      <c r="C481">
        <v>11420.3</v>
      </c>
      <c r="D481">
        <v>6724.67</v>
      </c>
      <c r="E481">
        <v>38424.199999999997</v>
      </c>
      <c r="F481">
        <v>35478.6</v>
      </c>
      <c r="H481">
        <v>13433.5</v>
      </c>
      <c r="I481">
        <v>23135.5</v>
      </c>
      <c r="J481">
        <v>22157.5</v>
      </c>
      <c r="L481">
        <f t="shared" si="14"/>
        <v>412.2</v>
      </c>
      <c r="M481">
        <f>data!AQ481</f>
        <v>5.3202229683820685E-10</v>
      </c>
      <c r="O481">
        <v>5.7259940001329195E-10</v>
      </c>
      <c r="P481">
        <f t="shared" si="15"/>
        <v>-7.0864732261583177</v>
      </c>
    </row>
    <row r="482" spans="1:16" x14ac:dyDescent="0.2">
      <c r="A482">
        <v>412.67</v>
      </c>
      <c r="B482">
        <v>3248.73</v>
      </c>
      <c r="C482">
        <v>10758.7</v>
      </c>
      <c r="D482">
        <v>6676.2</v>
      </c>
      <c r="E482">
        <v>38023.9</v>
      </c>
      <c r="F482">
        <v>35237.800000000003</v>
      </c>
      <c r="H482">
        <v>12625.3</v>
      </c>
      <c r="I482">
        <v>22507.5</v>
      </c>
      <c r="J482">
        <v>21511.8</v>
      </c>
      <c r="L482">
        <f t="shared" si="14"/>
        <v>412.67</v>
      </c>
      <c r="M482">
        <f>data!AQ482</f>
        <v>5.2856539999337423E-10</v>
      </c>
      <c r="O482">
        <v>5.6471753664923971E-10</v>
      </c>
      <c r="P482">
        <f t="shared" si="15"/>
        <v>-6.4018087467895439</v>
      </c>
    </row>
    <row r="483" spans="1:16" x14ac:dyDescent="0.2">
      <c r="A483">
        <v>413.14</v>
      </c>
      <c r="B483">
        <v>3389</v>
      </c>
      <c r="C483">
        <v>11866.6</v>
      </c>
      <c r="D483">
        <v>6860.67</v>
      </c>
      <c r="E483">
        <v>39373.300000000003</v>
      </c>
      <c r="F483">
        <v>36648.9</v>
      </c>
      <c r="H483">
        <v>14036.4</v>
      </c>
      <c r="I483">
        <v>23880.3</v>
      </c>
      <c r="J483">
        <v>23020.400000000001</v>
      </c>
      <c r="L483">
        <f t="shared" si="14"/>
        <v>413.14</v>
      </c>
      <c r="M483">
        <f>data!AQ483</f>
        <v>5.2497725838088119E-10</v>
      </c>
      <c r="O483">
        <v>5.6612367017190966E-10</v>
      </c>
      <c r="P483">
        <f t="shared" si="15"/>
        <v>-7.2680959936781839</v>
      </c>
    </row>
    <row r="484" spans="1:16" x14ac:dyDescent="0.2">
      <c r="A484">
        <v>413.6</v>
      </c>
      <c r="B484">
        <v>3337.67</v>
      </c>
      <c r="C484">
        <v>11433</v>
      </c>
      <c r="D484">
        <v>6851</v>
      </c>
      <c r="E484">
        <v>39250</v>
      </c>
      <c r="F484">
        <v>36611.699999999997</v>
      </c>
      <c r="H484">
        <v>13444.2</v>
      </c>
      <c r="I484">
        <v>23389.200000000001</v>
      </c>
      <c r="J484">
        <v>22464.5</v>
      </c>
      <c r="L484">
        <f t="shared" si="14"/>
        <v>413.6</v>
      </c>
      <c r="M484">
        <f>data!AQ484</f>
        <v>5.2182561171334182E-10</v>
      </c>
      <c r="O484">
        <v>5.632403678274885E-10</v>
      </c>
      <c r="P484">
        <f t="shared" si="15"/>
        <v>-7.3529452929466439</v>
      </c>
    </row>
    <row r="485" spans="1:16" x14ac:dyDescent="0.2">
      <c r="A485">
        <v>414.07</v>
      </c>
      <c r="B485">
        <v>3370.8</v>
      </c>
      <c r="C485">
        <v>11811.8</v>
      </c>
      <c r="D485">
        <v>6908.8</v>
      </c>
      <c r="E485">
        <v>39908.800000000003</v>
      </c>
      <c r="F485">
        <v>37300.9</v>
      </c>
      <c r="H485">
        <v>13913</v>
      </c>
      <c r="I485">
        <v>23792.400000000001</v>
      </c>
      <c r="J485">
        <v>23015.9</v>
      </c>
      <c r="L485">
        <f t="shared" si="14"/>
        <v>414.07</v>
      </c>
      <c r="M485">
        <f>data!AQ485</f>
        <v>5.2149290864053659E-10</v>
      </c>
      <c r="O485">
        <v>5.4945189406489699E-10</v>
      </c>
      <c r="P485">
        <f t="shared" si="15"/>
        <v>-5.0885228946099703</v>
      </c>
    </row>
    <row r="486" spans="1:16" x14ac:dyDescent="0.2">
      <c r="A486">
        <v>414.53</v>
      </c>
      <c r="B486">
        <v>3399.8</v>
      </c>
      <c r="C486">
        <v>11944.3</v>
      </c>
      <c r="D486">
        <v>7006.4</v>
      </c>
      <c r="E486">
        <v>40310.300000000003</v>
      </c>
      <c r="F486">
        <v>37795.9</v>
      </c>
      <c r="H486">
        <v>14081.6</v>
      </c>
      <c r="I486">
        <v>23894</v>
      </c>
      <c r="J486">
        <v>23000.5</v>
      </c>
      <c r="L486">
        <f t="shared" si="14"/>
        <v>414.53</v>
      </c>
      <c r="M486">
        <f>data!AQ486</f>
        <v>5.1435795424560659E-10</v>
      </c>
      <c r="O486">
        <v>5.4608896677962001E-10</v>
      </c>
      <c r="P486">
        <f t="shared" si="15"/>
        <v>-5.8105939625802421</v>
      </c>
    </row>
    <row r="487" spans="1:16" x14ac:dyDescent="0.2">
      <c r="A487">
        <v>415</v>
      </c>
      <c r="B487">
        <v>3480.6</v>
      </c>
      <c r="C487">
        <v>12571.8</v>
      </c>
      <c r="D487">
        <v>7099.33</v>
      </c>
      <c r="E487">
        <v>41191.1</v>
      </c>
      <c r="F487">
        <v>38682.400000000001</v>
      </c>
      <c r="H487">
        <v>14850.4</v>
      </c>
      <c r="I487">
        <v>24531.1</v>
      </c>
      <c r="J487">
        <v>23785.7</v>
      </c>
      <c r="L487">
        <f t="shared" si="14"/>
        <v>415</v>
      </c>
      <c r="M487">
        <f>data!AQ487</f>
        <v>5.1600872914538934E-10</v>
      </c>
      <c r="O487">
        <v>5.4474928724009126E-10</v>
      </c>
      <c r="P487">
        <f t="shared" si="15"/>
        <v>-5.2759239466494021</v>
      </c>
    </row>
    <row r="488" spans="1:16" x14ac:dyDescent="0.2">
      <c r="A488">
        <v>415.47</v>
      </c>
      <c r="B488">
        <v>3337.87</v>
      </c>
      <c r="C488">
        <v>11533.8</v>
      </c>
      <c r="D488">
        <v>7014.2</v>
      </c>
      <c r="E488">
        <v>40549.4</v>
      </c>
      <c r="F488">
        <v>38107</v>
      </c>
      <c r="H488">
        <v>13593.3</v>
      </c>
      <c r="I488">
        <v>23288.2</v>
      </c>
      <c r="J488">
        <v>22574</v>
      </c>
      <c r="L488">
        <f t="shared" si="14"/>
        <v>415.47</v>
      </c>
      <c r="M488">
        <f>data!AQ488</f>
        <v>5.1086522834236807E-10</v>
      </c>
      <c r="O488">
        <v>5.4326801820942105E-10</v>
      </c>
      <c r="P488">
        <f t="shared" si="15"/>
        <v>-5.9644206507592035</v>
      </c>
    </row>
    <row r="489" spans="1:16" x14ac:dyDescent="0.2">
      <c r="A489">
        <v>415.93</v>
      </c>
      <c r="B489">
        <v>3468.73</v>
      </c>
      <c r="C489">
        <v>12509.9</v>
      </c>
      <c r="D489">
        <v>7193.8</v>
      </c>
      <c r="E489">
        <v>41705</v>
      </c>
      <c r="F489">
        <v>39307.199999999997</v>
      </c>
      <c r="H489">
        <v>14783.5</v>
      </c>
      <c r="I489">
        <v>24408.9</v>
      </c>
      <c r="J489">
        <v>23680.799999999999</v>
      </c>
      <c r="L489">
        <f t="shared" si="14"/>
        <v>415.93</v>
      </c>
      <c r="M489">
        <f>data!AQ489</f>
        <v>5.0710721204984207E-10</v>
      </c>
      <c r="O489">
        <v>5.4339744909241518E-10</v>
      </c>
      <c r="P489">
        <f t="shared" si="15"/>
        <v>-6.6783966511409325</v>
      </c>
    </row>
    <row r="490" spans="1:16" x14ac:dyDescent="0.2">
      <c r="A490">
        <v>416.4</v>
      </c>
      <c r="B490">
        <v>3382.4</v>
      </c>
      <c r="C490">
        <v>11770.2</v>
      </c>
      <c r="D490">
        <v>7103.73</v>
      </c>
      <c r="E490">
        <v>41199.1</v>
      </c>
      <c r="F490">
        <v>38880.9</v>
      </c>
      <c r="H490">
        <v>13826.4</v>
      </c>
      <c r="I490">
        <v>23610</v>
      </c>
      <c r="J490">
        <v>22885.8</v>
      </c>
      <c r="L490">
        <f t="shared" si="14"/>
        <v>416.4</v>
      </c>
      <c r="M490">
        <f>data!AQ490</f>
        <v>5.1106779143531021E-10</v>
      </c>
      <c r="O490">
        <v>5.3601706684272362E-10</v>
      </c>
      <c r="P490">
        <f t="shared" si="15"/>
        <v>-4.6545673544260389</v>
      </c>
    </row>
    <row r="491" spans="1:16" x14ac:dyDescent="0.2">
      <c r="A491">
        <v>416.87</v>
      </c>
      <c r="B491">
        <v>3365.07</v>
      </c>
      <c r="C491">
        <v>11705.3</v>
      </c>
      <c r="D491">
        <v>7162</v>
      </c>
      <c r="E491">
        <v>41522.800000000003</v>
      </c>
      <c r="F491">
        <v>39199.300000000003</v>
      </c>
      <c r="H491">
        <v>13821.7</v>
      </c>
      <c r="I491">
        <v>23519.4</v>
      </c>
      <c r="J491">
        <v>22859.3</v>
      </c>
      <c r="L491">
        <f t="shared" si="14"/>
        <v>416.87</v>
      </c>
      <c r="M491">
        <f>data!AQ491</f>
        <v>5.0364969654128925E-10</v>
      </c>
      <c r="O491">
        <v>5.3726990190051334E-10</v>
      </c>
      <c r="P491">
        <f t="shared" si="15"/>
        <v>-6.2576007403909184</v>
      </c>
    </row>
    <row r="492" spans="1:16" x14ac:dyDescent="0.2">
      <c r="A492">
        <v>417.33</v>
      </c>
      <c r="B492">
        <v>3490.6</v>
      </c>
      <c r="C492">
        <v>12673.1</v>
      </c>
      <c r="D492">
        <v>7273.73</v>
      </c>
      <c r="E492">
        <v>42608.7</v>
      </c>
      <c r="F492">
        <v>40412.400000000001</v>
      </c>
      <c r="H492">
        <v>14954.9</v>
      </c>
      <c r="I492">
        <v>24555.1</v>
      </c>
      <c r="J492">
        <v>23890.3</v>
      </c>
      <c r="L492">
        <f t="shared" si="14"/>
        <v>417.33</v>
      </c>
      <c r="M492">
        <f>data!AQ492</f>
        <v>5.0891030402849288E-10</v>
      </c>
      <c r="O492">
        <v>5.377177312991463E-10</v>
      </c>
      <c r="P492">
        <f t="shared" si="15"/>
        <v>-5.357351188894885</v>
      </c>
    </row>
    <row r="493" spans="1:16" x14ac:dyDescent="0.2">
      <c r="A493">
        <v>417.8</v>
      </c>
      <c r="B493">
        <v>3384.2</v>
      </c>
      <c r="C493">
        <v>11881.5</v>
      </c>
      <c r="D493">
        <v>7225.2</v>
      </c>
      <c r="E493">
        <v>42128.4</v>
      </c>
      <c r="F493">
        <v>40028</v>
      </c>
      <c r="H493">
        <v>13970</v>
      </c>
      <c r="I493">
        <v>23709</v>
      </c>
      <c r="J493">
        <v>23109.599999999999</v>
      </c>
      <c r="L493">
        <f t="shared" si="14"/>
        <v>417.8</v>
      </c>
      <c r="M493">
        <f>data!AQ493</f>
        <v>5.0413926967809805E-10</v>
      </c>
      <c r="O493">
        <v>5.309629335605817E-10</v>
      </c>
      <c r="P493">
        <f t="shared" si="15"/>
        <v>-5.0518901013686541</v>
      </c>
    </row>
    <row r="494" spans="1:16" x14ac:dyDescent="0.2">
      <c r="A494">
        <v>418.26</v>
      </c>
      <c r="B494">
        <v>3347</v>
      </c>
      <c r="C494">
        <v>11475.5</v>
      </c>
      <c r="D494">
        <v>7215.33</v>
      </c>
      <c r="E494">
        <v>42051.8</v>
      </c>
      <c r="F494">
        <v>39947.599999999999</v>
      </c>
      <c r="H494">
        <v>13531.7</v>
      </c>
      <c r="I494">
        <v>23213.3</v>
      </c>
      <c r="J494">
        <v>22651.599999999999</v>
      </c>
      <c r="L494">
        <f t="shared" si="14"/>
        <v>418.26</v>
      </c>
      <c r="M494">
        <f>data!AQ494</f>
        <v>5.036319548669673E-10</v>
      </c>
      <c r="O494">
        <v>5.3094136666544918E-10</v>
      </c>
      <c r="P494">
        <f t="shared" si="15"/>
        <v>-5.1435833621322971</v>
      </c>
    </row>
    <row r="495" spans="1:16" x14ac:dyDescent="0.2">
      <c r="A495">
        <v>418.73</v>
      </c>
      <c r="B495">
        <v>3373.73</v>
      </c>
      <c r="C495">
        <v>11703.2</v>
      </c>
      <c r="D495">
        <v>7284.67</v>
      </c>
      <c r="E495">
        <v>42569.599999999999</v>
      </c>
      <c r="F495">
        <v>40462.800000000003</v>
      </c>
      <c r="H495">
        <v>13769</v>
      </c>
      <c r="I495">
        <v>23544.9</v>
      </c>
      <c r="J495">
        <v>22987.7</v>
      </c>
      <c r="L495">
        <f t="shared" si="14"/>
        <v>418.73</v>
      </c>
      <c r="M495">
        <f>data!AQ495</f>
        <v>5.0113613340718715E-10</v>
      </c>
      <c r="O495">
        <v>5.308370767888033E-10</v>
      </c>
      <c r="P495">
        <f t="shared" si="15"/>
        <v>-5.5951147122741105</v>
      </c>
    </row>
    <row r="496" spans="1:16" x14ac:dyDescent="0.2">
      <c r="A496">
        <v>419.2</v>
      </c>
      <c r="B496">
        <v>3361.6</v>
      </c>
      <c r="C496">
        <v>11652.2</v>
      </c>
      <c r="D496">
        <v>7335.13</v>
      </c>
      <c r="E496">
        <v>42851.7</v>
      </c>
      <c r="F496">
        <v>40738.800000000003</v>
      </c>
      <c r="H496">
        <v>13712.7</v>
      </c>
      <c r="I496">
        <v>23654.6</v>
      </c>
      <c r="J496">
        <v>23082.5</v>
      </c>
      <c r="L496">
        <f t="shared" si="14"/>
        <v>419.2</v>
      </c>
      <c r="M496">
        <f>data!AQ496</f>
        <v>4.9606063948363984E-10</v>
      </c>
      <c r="O496">
        <v>5.3012594245310669E-10</v>
      </c>
      <c r="P496">
        <f t="shared" si="15"/>
        <v>-6.4258886882299988</v>
      </c>
    </row>
    <row r="497" spans="1:16" x14ac:dyDescent="0.2">
      <c r="A497">
        <v>419.66</v>
      </c>
      <c r="B497">
        <v>3416.73</v>
      </c>
      <c r="C497">
        <v>12111.3</v>
      </c>
      <c r="D497">
        <v>7404.33</v>
      </c>
      <c r="E497">
        <v>43607</v>
      </c>
      <c r="F497">
        <v>41578.9</v>
      </c>
      <c r="H497">
        <v>14276.7</v>
      </c>
      <c r="I497">
        <v>24340.400000000001</v>
      </c>
      <c r="J497">
        <v>23734.6</v>
      </c>
      <c r="L497">
        <f t="shared" si="14"/>
        <v>419.66</v>
      </c>
      <c r="M497">
        <f>data!AQ497</f>
        <v>4.9740498423750733E-10</v>
      </c>
      <c r="O497">
        <v>5.2650833705945659E-10</v>
      </c>
      <c r="P497">
        <f t="shared" si="15"/>
        <v>-5.5276148112850754</v>
      </c>
    </row>
    <row r="498" spans="1:16" x14ac:dyDescent="0.2">
      <c r="A498">
        <v>420.13</v>
      </c>
      <c r="B498">
        <v>3312.33</v>
      </c>
      <c r="C498">
        <v>11318.5</v>
      </c>
      <c r="D498">
        <v>7358.87</v>
      </c>
      <c r="E498">
        <v>43213.599999999999</v>
      </c>
      <c r="F498">
        <v>41130.300000000003</v>
      </c>
      <c r="H498">
        <v>13265.3</v>
      </c>
      <c r="I498">
        <v>23490</v>
      </c>
      <c r="J498">
        <v>22997</v>
      </c>
      <c r="L498">
        <f t="shared" si="14"/>
        <v>420.13</v>
      </c>
      <c r="M498">
        <f>data!AQ498</f>
        <v>4.9298399287142192E-10</v>
      </c>
      <c r="O498">
        <v>5.1993088773362151E-10</v>
      </c>
      <c r="P498">
        <f t="shared" si="15"/>
        <v>-5.1827840003237915</v>
      </c>
    </row>
    <row r="499" spans="1:16" x14ac:dyDescent="0.2">
      <c r="A499">
        <v>420.59</v>
      </c>
      <c r="B499">
        <v>3411.53</v>
      </c>
      <c r="C499">
        <v>12066.4</v>
      </c>
      <c r="D499">
        <v>7491.13</v>
      </c>
      <c r="E499">
        <v>44174.9</v>
      </c>
      <c r="F499">
        <v>42179.199999999997</v>
      </c>
      <c r="H499">
        <v>14200.4</v>
      </c>
      <c r="I499">
        <v>24747.599999999999</v>
      </c>
      <c r="J499">
        <v>24230.3</v>
      </c>
      <c r="L499">
        <f t="shared" si="14"/>
        <v>420.59</v>
      </c>
      <c r="M499">
        <f>data!AQ499</f>
        <v>4.9190981903412274E-10</v>
      </c>
      <c r="O499">
        <v>5.1831877255452008E-10</v>
      </c>
      <c r="P499">
        <f t="shared" si="15"/>
        <v>-5.0951180853901015</v>
      </c>
    </row>
    <row r="500" spans="1:16" x14ac:dyDescent="0.2">
      <c r="A500">
        <v>421.06</v>
      </c>
      <c r="B500">
        <v>3296.47</v>
      </c>
      <c r="C500">
        <v>11062.6</v>
      </c>
      <c r="D500">
        <v>7409.67</v>
      </c>
      <c r="E500">
        <v>43629.4</v>
      </c>
      <c r="F500">
        <v>41575.4</v>
      </c>
      <c r="H500">
        <v>13008.9</v>
      </c>
      <c r="I500">
        <v>23878</v>
      </c>
      <c r="J500">
        <v>23404.2</v>
      </c>
      <c r="L500">
        <f t="shared" si="14"/>
        <v>421.06</v>
      </c>
      <c r="M500">
        <f>data!AQ500</f>
        <v>4.9086491486311699E-10</v>
      </c>
      <c r="O500">
        <v>5.1875162786483468E-10</v>
      </c>
      <c r="P500">
        <f t="shared" si="15"/>
        <v>-5.3757350346057757</v>
      </c>
    </row>
    <row r="501" spans="1:16" x14ac:dyDescent="0.2">
      <c r="A501">
        <v>421.53</v>
      </c>
      <c r="B501">
        <v>3355.47</v>
      </c>
      <c r="C501">
        <v>11577.9</v>
      </c>
      <c r="D501">
        <v>7515.6</v>
      </c>
      <c r="E501">
        <v>44306.7</v>
      </c>
      <c r="F501">
        <v>42407.6</v>
      </c>
      <c r="H501">
        <v>13614</v>
      </c>
      <c r="I501">
        <v>24805.9</v>
      </c>
      <c r="J501">
        <v>24251.1</v>
      </c>
      <c r="L501">
        <f t="shared" si="14"/>
        <v>421.53</v>
      </c>
      <c r="M501">
        <f>data!AQ501</f>
        <v>4.8819564505473699E-10</v>
      </c>
      <c r="O501">
        <v>5.1575672969544905E-10</v>
      </c>
      <c r="P501">
        <f t="shared" si="15"/>
        <v>-5.3438148363060041</v>
      </c>
    </row>
    <row r="502" spans="1:16" x14ac:dyDescent="0.2">
      <c r="A502">
        <v>421.99</v>
      </c>
      <c r="B502">
        <v>3317.47</v>
      </c>
      <c r="C502">
        <v>11278.3</v>
      </c>
      <c r="D502">
        <v>7523.73</v>
      </c>
      <c r="E502">
        <v>44458.3</v>
      </c>
      <c r="F502">
        <v>42510.2</v>
      </c>
      <c r="H502">
        <v>13288.3</v>
      </c>
      <c r="I502">
        <v>24627.9</v>
      </c>
      <c r="J502">
        <v>24081.7</v>
      </c>
      <c r="L502">
        <f t="shared" si="14"/>
        <v>421.99</v>
      </c>
      <c r="M502">
        <f>data!AQ502</f>
        <v>4.8563058260863401E-10</v>
      </c>
      <c r="O502">
        <v>5.1257715162289623E-10</v>
      </c>
      <c r="P502">
        <f t="shared" si="15"/>
        <v>-5.2570757258581144</v>
      </c>
    </row>
    <row r="503" spans="1:16" x14ac:dyDescent="0.2">
      <c r="A503">
        <v>422.46</v>
      </c>
      <c r="B503">
        <v>3382.4</v>
      </c>
      <c r="C503">
        <v>11843.2</v>
      </c>
      <c r="D503">
        <v>7640.2</v>
      </c>
      <c r="E503">
        <v>45236.3</v>
      </c>
      <c r="F503">
        <v>43351.4</v>
      </c>
      <c r="H503">
        <v>13956.1</v>
      </c>
      <c r="I503">
        <v>24942.400000000001</v>
      </c>
      <c r="J503">
        <v>24389.8</v>
      </c>
      <c r="L503">
        <f t="shared" si="14"/>
        <v>422.46</v>
      </c>
      <c r="M503">
        <f>data!AQ503</f>
        <v>4.8255498698296847E-10</v>
      </c>
      <c r="O503">
        <v>5.0918296698377439E-10</v>
      </c>
      <c r="P503">
        <f t="shared" si="15"/>
        <v>-5.2295504224229958</v>
      </c>
    </row>
    <row r="504" spans="1:16" x14ac:dyDescent="0.2">
      <c r="A504">
        <v>422.92</v>
      </c>
      <c r="B504">
        <v>3318.8</v>
      </c>
      <c r="C504">
        <v>11331.1</v>
      </c>
      <c r="D504">
        <v>7588.53</v>
      </c>
      <c r="E504">
        <v>45184</v>
      </c>
      <c r="F504">
        <v>43252.7</v>
      </c>
      <c r="H504">
        <v>13327.1</v>
      </c>
      <c r="I504">
        <v>23951.1</v>
      </c>
      <c r="J504">
        <v>23480.799999999999</v>
      </c>
      <c r="L504">
        <f t="shared" si="14"/>
        <v>422.92</v>
      </c>
      <c r="M504">
        <f>data!AQ504</f>
        <v>4.8418146104980704E-10</v>
      </c>
      <c r="O504">
        <v>5.103374004125426E-10</v>
      </c>
      <c r="P504">
        <f t="shared" si="15"/>
        <v>-5.1252248691927775</v>
      </c>
    </row>
    <row r="505" spans="1:16" x14ac:dyDescent="0.2">
      <c r="A505">
        <v>423.39</v>
      </c>
      <c r="B505">
        <v>3354.4</v>
      </c>
      <c r="C505">
        <v>11517.3</v>
      </c>
      <c r="D505">
        <v>7669.47</v>
      </c>
      <c r="E505">
        <v>45550.1</v>
      </c>
      <c r="F505">
        <v>43667.4</v>
      </c>
      <c r="H505">
        <v>13558.1</v>
      </c>
      <c r="I505">
        <v>23976.799999999999</v>
      </c>
      <c r="J505">
        <v>23513.8</v>
      </c>
      <c r="L505">
        <f t="shared" si="14"/>
        <v>423.39</v>
      </c>
      <c r="M505">
        <f>data!AQ505</f>
        <v>4.8191967867578315E-10</v>
      </c>
      <c r="O505">
        <v>5.1016272969458867E-10</v>
      </c>
      <c r="P505">
        <f t="shared" si="15"/>
        <v>-5.5360866983978534</v>
      </c>
    </row>
    <row r="506" spans="1:16" x14ac:dyDescent="0.2">
      <c r="A506">
        <v>423.86</v>
      </c>
      <c r="B506">
        <v>3381.8</v>
      </c>
      <c r="C506">
        <v>11825.3</v>
      </c>
      <c r="D506">
        <v>7743.47</v>
      </c>
      <c r="E506">
        <v>46193.5</v>
      </c>
      <c r="F506">
        <v>44343.3</v>
      </c>
      <c r="H506">
        <v>13951.7</v>
      </c>
      <c r="I506">
        <v>24349.4</v>
      </c>
      <c r="J506">
        <v>23920</v>
      </c>
      <c r="L506">
        <f t="shared" si="14"/>
        <v>423.86</v>
      </c>
      <c r="M506">
        <f>data!AQ506</f>
        <v>4.7957226578923989E-10</v>
      </c>
      <c r="O506">
        <v>5.0710228826517726E-10</v>
      </c>
      <c r="P506">
        <f t="shared" si="15"/>
        <v>-5.428889419947005</v>
      </c>
    </row>
    <row r="507" spans="1:16" x14ac:dyDescent="0.2">
      <c r="A507">
        <v>424.32</v>
      </c>
      <c r="B507">
        <v>3402.47</v>
      </c>
      <c r="C507">
        <v>12102.3</v>
      </c>
      <c r="D507">
        <v>7840.13</v>
      </c>
      <c r="E507">
        <v>46734.7</v>
      </c>
      <c r="F507">
        <v>44869.4</v>
      </c>
      <c r="H507">
        <v>14250</v>
      </c>
      <c r="I507">
        <v>24659</v>
      </c>
      <c r="J507">
        <v>24184.7</v>
      </c>
      <c r="L507">
        <f t="shared" si="14"/>
        <v>424.32</v>
      </c>
      <c r="M507">
        <f>data!AQ507</f>
        <v>4.7390431766579061E-10</v>
      </c>
      <c r="O507">
        <v>5.0483042590194961E-10</v>
      </c>
      <c r="P507">
        <f t="shared" si="15"/>
        <v>-6.1260388933383343</v>
      </c>
    </row>
    <row r="508" spans="1:16" x14ac:dyDescent="0.2">
      <c r="A508">
        <v>424.79</v>
      </c>
      <c r="B508">
        <v>3353.2</v>
      </c>
      <c r="C508">
        <v>11593.2</v>
      </c>
      <c r="D508">
        <v>7789.2</v>
      </c>
      <c r="E508">
        <v>46675.6</v>
      </c>
      <c r="F508">
        <v>44781</v>
      </c>
      <c r="H508">
        <v>13655.2</v>
      </c>
      <c r="I508">
        <v>24096.799999999999</v>
      </c>
      <c r="J508">
        <v>23700.9</v>
      </c>
      <c r="L508">
        <f t="shared" si="14"/>
        <v>424.79</v>
      </c>
      <c r="M508">
        <f>data!AQ508</f>
        <v>4.7712000455918948E-10</v>
      </c>
      <c r="O508">
        <v>5.0080089970330856E-10</v>
      </c>
      <c r="P508">
        <f t="shared" si="15"/>
        <v>-4.7286047525370751</v>
      </c>
    </row>
    <row r="509" spans="1:16" x14ac:dyDescent="0.2">
      <c r="A509">
        <v>425.25</v>
      </c>
      <c r="B509">
        <v>3416.8</v>
      </c>
      <c r="C509">
        <v>12134.5</v>
      </c>
      <c r="D509">
        <v>7906.2</v>
      </c>
      <c r="E509">
        <v>47394</v>
      </c>
      <c r="F509">
        <v>45540</v>
      </c>
      <c r="H509">
        <v>14341.4</v>
      </c>
      <c r="I509">
        <v>24727.599999999999</v>
      </c>
      <c r="J509">
        <v>24292.799999999999</v>
      </c>
      <c r="L509">
        <f t="shared" si="14"/>
        <v>425.25</v>
      </c>
      <c r="M509">
        <f>data!AQ509</f>
        <v>4.7410293348362273E-10</v>
      </c>
      <c r="O509">
        <v>5.014571054546629E-10</v>
      </c>
      <c r="P509">
        <f t="shared" si="15"/>
        <v>-5.4549375556735979</v>
      </c>
    </row>
    <row r="510" spans="1:16" x14ac:dyDescent="0.2">
      <c r="A510">
        <v>425.72</v>
      </c>
      <c r="B510">
        <v>3351.47</v>
      </c>
      <c r="C510">
        <v>11566.4</v>
      </c>
      <c r="D510">
        <v>7905.93</v>
      </c>
      <c r="E510">
        <v>47302.7</v>
      </c>
      <c r="F510">
        <v>45519.6</v>
      </c>
      <c r="H510">
        <v>13634.3</v>
      </c>
      <c r="I510">
        <v>23860.7</v>
      </c>
      <c r="J510">
        <v>23482.5</v>
      </c>
      <c r="L510">
        <f t="shared" si="14"/>
        <v>425.72</v>
      </c>
      <c r="M510">
        <f>data!AQ510</f>
        <v>4.6996818797887132E-10</v>
      </c>
      <c r="O510">
        <v>4.9782157509697134E-10</v>
      </c>
      <c r="P510">
        <f t="shared" si="15"/>
        <v>-5.5950542345768008</v>
      </c>
    </row>
    <row r="511" spans="1:16" x14ac:dyDescent="0.2">
      <c r="A511">
        <v>426.18</v>
      </c>
      <c r="B511">
        <v>3464.2</v>
      </c>
      <c r="C511">
        <v>12415.3</v>
      </c>
      <c r="D511">
        <v>8019.07</v>
      </c>
      <c r="E511">
        <v>48316</v>
      </c>
      <c r="F511">
        <v>46480.9</v>
      </c>
      <c r="H511">
        <v>14642.7</v>
      </c>
      <c r="I511">
        <v>24469.9</v>
      </c>
      <c r="J511">
        <v>24069</v>
      </c>
      <c r="L511">
        <f t="shared" si="14"/>
        <v>426.18</v>
      </c>
      <c r="M511">
        <f>data!AQ511</f>
        <v>4.7283644140225866E-10</v>
      </c>
      <c r="O511">
        <v>4.9596071502837498E-10</v>
      </c>
      <c r="P511">
        <f t="shared" si="15"/>
        <v>-4.6625212290843097</v>
      </c>
    </row>
    <row r="512" spans="1:16" x14ac:dyDescent="0.2">
      <c r="A512">
        <v>426.65</v>
      </c>
      <c r="B512">
        <v>3345.33</v>
      </c>
      <c r="C512">
        <v>11453.3</v>
      </c>
      <c r="D512">
        <v>7970.47</v>
      </c>
      <c r="E512">
        <v>47872.800000000003</v>
      </c>
      <c r="F512">
        <v>45960.800000000003</v>
      </c>
      <c r="H512">
        <v>13454.1</v>
      </c>
      <c r="I512">
        <v>23322.2</v>
      </c>
      <c r="J512">
        <v>22972.9</v>
      </c>
      <c r="L512">
        <f t="shared" si="14"/>
        <v>426.65</v>
      </c>
      <c r="M512">
        <f>data!AQ512</f>
        <v>4.6824772121277146E-10</v>
      </c>
      <c r="O512">
        <v>4.9753614458417818E-10</v>
      </c>
      <c r="P512">
        <f t="shared" si="15"/>
        <v>-5.8866925931350913</v>
      </c>
    </row>
    <row r="513" spans="1:16" x14ac:dyDescent="0.2">
      <c r="A513">
        <v>427.11</v>
      </c>
      <c r="B513">
        <v>3449.13</v>
      </c>
      <c r="C513">
        <v>12363.9</v>
      </c>
      <c r="D513">
        <v>8097.07</v>
      </c>
      <c r="E513">
        <v>48978.9</v>
      </c>
      <c r="F513">
        <v>47105.1</v>
      </c>
      <c r="H513">
        <v>14530.7</v>
      </c>
      <c r="I513">
        <v>24386.7</v>
      </c>
      <c r="J513">
        <v>24025.200000000001</v>
      </c>
      <c r="L513">
        <f t="shared" si="14"/>
        <v>427.11</v>
      </c>
      <c r="M513">
        <f>data!AQ513</f>
        <v>4.6871177568009681E-10</v>
      </c>
      <c r="O513">
        <v>4.9458030432275857E-10</v>
      </c>
      <c r="P513">
        <f t="shared" si="15"/>
        <v>-5.2304000819612479</v>
      </c>
    </row>
    <row r="514" spans="1:16" x14ac:dyDescent="0.2">
      <c r="A514">
        <v>427.58</v>
      </c>
      <c r="B514">
        <v>3404.07</v>
      </c>
      <c r="C514">
        <v>12020.8</v>
      </c>
      <c r="D514">
        <v>8111.6</v>
      </c>
      <c r="E514">
        <v>49032.6</v>
      </c>
      <c r="F514">
        <v>47175</v>
      </c>
      <c r="H514">
        <v>14175.1</v>
      </c>
      <c r="I514">
        <v>24302.1</v>
      </c>
      <c r="J514">
        <v>23902.799999999999</v>
      </c>
      <c r="L514">
        <f t="shared" si="14"/>
        <v>427.58</v>
      </c>
      <c r="M514">
        <f>data!AQ514</f>
        <v>4.654034708822127E-10</v>
      </c>
      <c r="O514">
        <v>4.9067815227917296E-10</v>
      </c>
      <c r="P514">
        <f t="shared" si="15"/>
        <v>-5.1509693838131501</v>
      </c>
    </row>
    <row r="515" spans="1:16" x14ac:dyDescent="0.2">
      <c r="A515">
        <v>428.05</v>
      </c>
      <c r="B515">
        <v>3415.93</v>
      </c>
      <c r="C515">
        <v>12092.6</v>
      </c>
      <c r="D515">
        <v>8175.53</v>
      </c>
      <c r="E515">
        <v>49342.6</v>
      </c>
      <c r="F515">
        <v>47496</v>
      </c>
      <c r="H515">
        <v>14325.1</v>
      </c>
      <c r="I515">
        <v>24500.1</v>
      </c>
      <c r="J515">
        <v>24060.7</v>
      </c>
      <c r="L515">
        <f t="shared" si="14"/>
        <v>428.05</v>
      </c>
      <c r="M515">
        <f>data!AQ515</f>
        <v>4.6295502837578182E-10</v>
      </c>
      <c r="O515">
        <v>4.8917053360659428E-10</v>
      </c>
      <c r="P515">
        <f t="shared" si="15"/>
        <v>-5.359175058548348</v>
      </c>
    </row>
    <row r="516" spans="1:16" x14ac:dyDescent="0.2">
      <c r="A516">
        <v>428.51</v>
      </c>
      <c r="B516">
        <v>3293.27</v>
      </c>
      <c r="C516">
        <v>11095.7</v>
      </c>
      <c r="D516">
        <v>8100.6</v>
      </c>
      <c r="E516">
        <v>48831.9</v>
      </c>
      <c r="F516">
        <v>46991.4</v>
      </c>
      <c r="H516">
        <v>13031.7</v>
      </c>
      <c r="I516">
        <v>23553.3</v>
      </c>
      <c r="J516">
        <v>23180.1</v>
      </c>
      <c r="L516">
        <f t="shared" si="14"/>
        <v>428.51</v>
      </c>
      <c r="M516">
        <f>data!AQ516</f>
        <v>4.6094508682576532E-10</v>
      </c>
      <c r="O516">
        <v>4.8836133161453546E-10</v>
      </c>
      <c r="P516">
        <f t="shared" si="15"/>
        <v>-5.6139262087215851</v>
      </c>
    </row>
    <row r="517" spans="1:16" x14ac:dyDescent="0.2">
      <c r="A517">
        <v>428.98</v>
      </c>
      <c r="B517">
        <v>3440.4</v>
      </c>
      <c r="C517">
        <v>12202.2</v>
      </c>
      <c r="D517">
        <v>8279.33</v>
      </c>
      <c r="E517">
        <v>50150.5</v>
      </c>
      <c r="F517">
        <v>48335</v>
      </c>
      <c r="H517">
        <v>14378.3</v>
      </c>
      <c r="I517">
        <v>25285.7</v>
      </c>
      <c r="J517">
        <v>24889.599999999999</v>
      </c>
      <c r="L517">
        <f t="shared" si="14"/>
        <v>428.98</v>
      </c>
      <c r="M517">
        <f>data!AQ517</f>
        <v>4.606454573352633E-10</v>
      </c>
      <c r="O517">
        <v>4.8781626573897171E-10</v>
      </c>
      <c r="P517">
        <f t="shared" si="15"/>
        <v>-5.5698856950881988</v>
      </c>
    </row>
    <row r="518" spans="1:16" x14ac:dyDescent="0.2">
      <c r="A518">
        <v>429.44</v>
      </c>
      <c r="B518">
        <v>3389.2</v>
      </c>
      <c r="C518">
        <v>11885.3</v>
      </c>
      <c r="D518">
        <v>8277.4</v>
      </c>
      <c r="E518">
        <v>50176.2</v>
      </c>
      <c r="F518">
        <v>48385.9</v>
      </c>
      <c r="H518">
        <v>13993.4</v>
      </c>
      <c r="I518">
        <v>25308.5</v>
      </c>
      <c r="J518">
        <v>24906.3</v>
      </c>
      <c r="L518">
        <f t="shared" si="14"/>
        <v>429.44</v>
      </c>
      <c r="M518">
        <f>data!AQ518</f>
        <v>4.5855944956799918E-10</v>
      </c>
      <c r="O518">
        <v>4.853340240989302E-10</v>
      </c>
      <c r="P518">
        <f t="shared" si="15"/>
        <v>-5.5167314058890913</v>
      </c>
    </row>
    <row r="519" spans="1:16" x14ac:dyDescent="0.2">
      <c r="A519">
        <v>429.91</v>
      </c>
      <c r="B519">
        <v>3355.53</v>
      </c>
      <c r="C519">
        <v>11646.9</v>
      </c>
      <c r="D519">
        <v>8282.1299999999992</v>
      </c>
      <c r="E519">
        <v>50289.3</v>
      </c>
      <c r="F519">
        <v>48545.2</v>
      </c>
      <c r="H519">
        <v>13707.1</v>
      </c>
      <c r="I519">
        <v>25745.1</v>
      </c>
      <c r="J519">
        <v>25331</v>
      </c>
      <c r="L519">
        <f t="shared" si="14"/>
        <v>429.91</v>
      </c>
      <c r="M519">
        <f>data!AQ519</f>
        <v>4.5763759251617729E-10</v>
      </c>
      <c r="O519">
        <v>4.821752961385128E-10</v>
      </c>
      <c r="P519">
        <f t="shared" si="15"/>
        <v>-5.0889591023938836</v>
      </c>
    </row>
    <row r="520" spans="1:16" x14ac:dyDescent="0.2">
      <c r="A520">
        <v>430.37</v>
      </c>
      <c r="B520">
        <v>3374.8</v>
      </c>
      <c r="C520">
        <v>11790.5</v>
      </c>
      <c r="D520">
        <v>8346.67</v>
      </c>
      <c r="E520">
        <v>50839.7</v>
      </c>
      <c r="F520">
        <v>49089.7</v>
      </c>
      <c r="H520">
        <v>13892.9</v>
      </c>
      <c r="I520">
        <v>25817.4</v>
      </c>
      <c r="J520">
        <v>25439.1</v>
      </c>
      <c r="L520">
        <f t="shared" ref="L520:L583" si="16">A520</f>
        <v>430.37</v>
      </c>
      <c r="M520">
        <f>data!AQ520</f>
        <v>4.561356079550329E-10</v>
      </c>
      <c r="O520">
        <v>4.8213583600056068E-10</v>
      </c>
      <c r="P520">
        <f t="shared" ref="P520:P583" si="17">(M520-O520)/O520%</f>
        <v>-5.3927184216809687</v>
      </c>
    </row>
    <row r="521" spans="1:16" x14ac:dyDescent="0.2">
      <c r="A521">
        <v>430.84</v>
      </c>
      <c r="B521">
        <v>3587.13</v>
      </c>
      <c r="C521">
        <v>13481.6</v>
      </c>
      <c r="D521">
        <v>8601.8700000000008</v>
      </c>
      <c r="E521">
        <v>52691.199999999997</v>
      </c>
      <c r="F521">
        <v>50947.3</v>
      </c>
      <c r="H521">
        <v>15949.2</v>
      </c>
      <c r="I521">
        <v>27283.3</v>
      </c>
      <c r="J521">
        <v>26910.1</v>
      </c>
      <c r="L521">
        <f t="shared" si="16"/>
        <v>430.84</v>
      </c>
      <c r="M521">
        <f>data!AQ521</f>
        <v>4.5472870338337254E-10</v>
      </c>
      <c r="O521">
        <v>4.8204324320636338E-10</v>
      </c>
      <c r="P521">
        <f t="shared" si="17"/>
        <v>-5.6664086071003066</v>
      </c>
    </row>
    <row r="522" spans="1:16" x14ac:dyDescent="0.2">
      <c r="A522">
        <v>431.3</v>
      </c>
      <c r="B522">
        <v>3284.8</v>
      </c>
      <c r="C522">
        <v>10994.1</v>
      </c>
      <c r="D522">
        <v>8377.93</v>
      </c>
      <c r="E522">
        <v>50853.5</v>
      </c>
      <c r="F522">
        <v>49140.7</v>
      </c>
      <c r="H522">
        <v>12945.4</v>
      </c>
      <c r="I522">
        <v>23849.8</v>
      </c>
      <c r="J522">
        <v>23514.400000000001</v>
      </c>
      <c r="L522">
        <f t="shared" si="16"/>
        <v>431.3</v>
      </c>
      <c r="M522">
        <f>data!AQ522</f>
        <v>4.5011024132051634E-10</v>
      </c>
      <c r="O522">
        <v>4.7683456546142468E-10</v>
      </c>
      <c r="P522">
        <f t="shared" si="17"/>
        <v>-5.6045274559841651</v>
      </c>
    </row>
    <row r="523" spans="1:16" x14ac:dyDescent="0.2">
      <c r="A523">
        <v>431.77</v>
      </c>
      <c r="B523">
        <v>3339.47</v>
      </c>
      <c r="C523">
        <v>11491.4</v>
      </c>
      <c r="D523">
        <v>8471.8700000000008</v>
      </c>
      <c r="E523">
        <v>51600.6</v>
      </c>
      <c r="F523">
        <v>49764</v>
      </c>
      <c r="H523">
        <v>13540.9</v>
      </c>
      <c r="I523">
        <v>23787</v>
      </c>
      <c r="J523">
        <v>23459.599999999999</v>
      </c>
      <c r="L523">
        <f t="shared" si="16"/>
        <v>431.77</v>
      </c>
      <c r="M523">
        <f>data!AQ523</f>
        <v>4.4924629542418076E-10</v>
      </c>
      <c r="O523">
        <v>4.7546459710620111E-10</v>
      </c>
      <c r="P523">
        <f t="shared" si="17"/>
        <v>-5.5142489770198724</v>
      </c>
    </row>
    <row r="524" spans="1:16" x14ac:dyDescent="0.2">
      <c r="A524">
        <v>432.23</v>
      </c>
      <c r="B524">
        <v>3469.27</v>
      </c>
      <c r="C524">
        <v>12526.8</v>
      </c>
      <c r="D524">
        <v>8632.5300000000007</v>
      </c>
      <c r="E524">
        <v>52975.1</v>
      </c>
      <c r="F524">
        <v>51062.2</v>
      </c>
      <c r="H524">
        <v>14784.7</v>
      </c>
      <c r="I524">
        <v>24594.400000000001</v>
      </c>
      <c r="J524">
        <v>24221.3</v>
      </c>
      <c r="L524">
        <f t="shared" si="16"/>
        <v>432.23</v>
      </c>
      <c r="M524">
        <f>data!AQ524</f>
        <v>4.4910783579406013E-10</v>
      </c>
      <c r="O524">
        <v>4.7518260616168597E-10</v>
      </c>
      <c r="P524">
        <f t="shared" si="17"/>
        <v>-5.4873158296441558</v>
      </c>
    </row>
    <row r="525" spans="1:16" x14ac:dyDescent="0.2">
      <c r="A525">
        <v>432.7</v>
      </c>
      <c r="B525">
        <v>3446.67</v>
      </c>
      <c r="C525">
        <v>12119.4</v>
      </c>
      <c r="D525">
        <v>8629.2000000000007</v>
      </c>
      <c r="E525">
        <v>52941.7</v>
      </c>
      <c r="F525">
        <v>51028.4</v>
      </c>
      <c r="H525">
        <v>14315.9</v>
      </c>
      <c r="I525">
        <v>24305.200000000001</v>
      </c>
      <c r="J525">
        <v>24067</v>
      </c>
      <c r="L525">
        <f t="shared" si="16"/>
        <v>432.7</v>
      </c>
      <c r="M525">
        <f>data!AQ525</f>
        <v>4.5008355702114492E-10</v>
      </c>
      <c r="O525">
        <v>4.7378420132239595E-10</v>
      </c>
      <c r="P525">
        <f t="shared" si="17"/>
        <v>-5.0024133846378396</v>
      </c>
    </row>
    <row r="526" spans="1:16" x14ac:dyDescent="0.2">
      <c r="A526">
        <v>433.17</v>
      </c>
      <c r="B526">
        <v>3340.8</v>
      </c>
      <c r="C526">
        <v>11519.1</v>
      </c>
      <c r="D526">
        <v>8603.73</v>
      </c>
      <c r="E526">
        <v>52789.5</v>
      </c>
      <c r="F526">
        <v>50918.3</v>
      </c>
      <c r="H526">
        <v>13582.4</v>
      </c>
      <c r="I526">
        <v>23922.1</v>
      </c>
      <c r="J526">
        <v>23612.9</v>
      </c>
      <c r="L526">
        <f t="shared" si="16"/>
        <v>433.17</v>
      </c>
      <c r="M526">
        <f>data!AQ526</f>
        <v>4.4560135951447579E-10</v>
      </c>
      <c r="O526">
        <v>4.7189765704389556E-10</v>
      </c>
      <c r="P526">
        <f t="shared" si="17"/>
        <v>-5.572457743093584</v>
      </c>
    </row>
    <row r="527" spans="1:16" x14ac:dyDescent="0.2">
      <c r="A527">
        <v>433.63</v>
      </c>
      <c r="B527">
        <v>3311.13</v>
      </c>
      <c r="C527">
        <v>11238.4</v>
      </c>
      <c r="D527">
        <v>8642.4</v>
      </c>
      <c r="E527">
        <v>52854.2</v>
      </c>
      <c r="F527">
        <v>51103.7</v>
      </c>
      <c r="H527">
        <v>13290</v>
      </c>
      <c r="I527">
        <v>23946.400000000001</v>
      </c>
      <c r="J527">
        <v>23587</v>
      </c>
      <c r="L527">
        <f t="shared" si="16"/>
        <v>433.63</v>
      </c>
      <c r="M527">
        <f>data!AQ527</f>
        <v>4.4225017168386922E-10</v>
      </c>
      <c r="O527">
        <v>4.7106719387460839E-10</v>
      </c>
      <c r="P527">
        <f t="shared" si="17"/>
        <v>-6.1173910145841885</v>
      </c>
    </row>
    <row r="528" spans="1:16" x14ac:dyDescent="0.2">
      <c r="A528">
        <v>434.1</v>
      </c>
      <c r="B528">
        <v>3363.33</v>
      </c>
      <c r="C528">
        <v>11599.6</v>
      </c>
      <c r="D528">
        <v>8721.6</v>
      </c>
      <c r="E528">
        <v>53609.9</v>
      </c>
      <c r="F528">
        <v>51734.3</v>
      </c>
      <c r="H528">
        <v>13581.3</v>
      </c>
      <c r="I528">
        <v>25073.599999999999</v>
      </c>
      <c r="J528">
        <v>24745.1</v>
      </c>
      <c r="L528">
        <f t="shared" si="16"/>
        <v>434.1</v>
      </c>
      <c r="M528">
        <f>data!AQ528</f>
        <v>4.4257733075654981E-10</v>
      </c>
      <c r="O528">
        <v>4.6827658430908534E-10</v>
      </c>
      <c r="P528">
        <f t="shared" si="17"/>
        <v>-5.488050099804429</v>
      </c>
    </row>
    <row r="529" spans="1:16" x14ac:dyDescent="0.2">
      <c r="A529">
        <v>434.56</v>
      </c>
      <c r="B529">
        <v>3334.87</v>
      </c>
      <c r="C529">
        <v>11423</v>
      </c>
      <c r="D529">
        <v>8759.5300000000007</v>
      </c>
      <c r="E529">
        <v>53896</v>
      </c>
      <c r="F529">
        <v>52048</v>
      </c>
      <c r="H529">
        <v>13472.8</v>
      </c>
      <c r="I529">
        <v>23969.5</v>
      </c>
      <c r="J529">
        <v>23655</v>
      </c>
      <c r="L529">
        <f t="shared" si="16"/>
        <v>434.56</v>
      </c>
      <c r="M529">
        <f>data!AQ529</f>
        <v>4.3950607375697088E-10</v>
      </c>
      <c r="O529">
        <v>4.6474044849221144E-10</v>
      </c>
      <c r="P529">
        <f t="shared" si="17"/>
        <v>-5.4297780227888754</v>
      </c>
    </row>
    <row r="530" spans="1:16" x14ac:dyDescent="0.2">
      <c r="A530">
        <v>435.03</v>
      </c>
      <c r="B530">
        <v>3407.73</v>
      </c>
      <c r="C530">
        <v>11990.1</v>
      </c>
      <c r="D530">
        <v>8886.33</v>
      </c>
      <c r="E530">
        <v>54702.400000000001</v>
      </c>
      <c r="F530">
        <v>52890.6</v>
      </c>
      <c r="H530">
        <v>14104.1</v>
      </c>
      <c r="I530">
        <v>24322</v>
      </c>
      <c r="J530">
        <v>24059.7</v>
      </c>
      <c r="L530">
        <f t="shared" si="16"/>
        <v>435.03</v>
      </c>
      <c r="M530">
        <f>data!AQ530</f>
        <v>4.3760652887277105E-10</v>
      </c>
      <c r="O530">
        <v>4.627942808800677E-10</v>
      </c>
      <c r="P530">
        <f t="shared" si="17"/>
        <v>-5.4425374400475821</v>
      </c>
    </row>
    <row r="531" spans="1:16" x14ac:dyDescent="0.2">
      <c r="A531">
        <v>435.49</v>
      </c>
      <c r="B531">
        <v>3273.33</v>
      </c>
      <c r="C531">
        <v>11005.2</v>
      </c>
      <c r="D531">
        <v>8840.4</v>
      </c>
      <c r="E531">
        <v>54312.1</v>
      </c>
      <c r="F531">
        <v>52416.5</v>
      </c>
      <c r="H531">
        <v>12994.4</v>
      </c>
      <c r="I531">
        <v>23414.3</v>
      </c>
      <c r="J531">
        <v>23084.400000000001</v>
      </c>
      <c r="L531">
        <f t="shared" si="16"/>
        <v>435.49</v>
      </c>
      <c r="M531">
        <f>data!AQ531</f>
        <v>4.328881285949619E-10</v>
      </c>
      <c r="O531">
        <v>4.6144130728230131E-10</v>
      </c>
      <c r="P531">
        <f t="shared" si="17"/>
        <v>-6.1878245914969838</v>
      </c>
    </row>
    <row r="532" spans="1:16" x14ac:dyDescent="0.2">
      <c r="A532">
        <v>435.96</v>
      </c>
      <c r="B532">
        <v>3403.33</v>
      </c>
      <c r="C532">
        <v>12006.3</v>
      </c>
      <c r="D532">
        <v>8978.7999999999993</v>
      </c>
      <c r="E532">
        <v>55461.8</v>
      </c>
      <c r="F532">
        <v>53611</v>
      </c>
      <c r="H532">
        <v>14138.6</v>
      </c>
      <c r="I532">
        <v>24426.5</v>
      </c>
      <c r="J532">
        <v>24156</v>
      </c>
      <c r="L532">
        <f t="shared" si="16"/>
        <v>435.96</v>
      </c>
      <c r="M532">
        <f>data!AQ532</f>
        <v>4.3477979679995395E-10</v>
      </c>
      <c r="O532">
        <v>4.5979015097892247E-10</v>
      </c>
      <c r="P532">
        <f t="shared" si="17"/>
        <v>-5.4395149886790506</v>
      </c>
    </row>
    <row r="533" spans="1:16" x14ac:dyDescent="0.2">
      <c r="A533">
        <v>436.42</v>
      </c>
      <c r="B533">
        <v>3368.8</v>
      </c>
      <c r="C533">
        <v>11711</v>
      </c>
      <c r="D533">
        <v>8996.2000000000007</v>
      </c>
      <c r="E533">
        <v>55608.5</v>
      </c>
      <c r="F533">
        <v>53728.1</v>
      </c>
      <c r="H533">
        <v>13766.1</v>
      </c>
      <c r="I533">
        <v>24130</v>
      </c>
      <c r="J533">
        <v>23846.9</v>
      </c>
      <c r="L533">
        <f t="shared" si="16"/>
        <v>436.42</v>
      </c>
      <c r="M533">
        <f>data!AQ533</f>
        <v>4.3310802016394382E-10</v>
      </c>
      <c r="O533">
        <v>4.5949871085421335E-10</v>
      </c>
      <c r="P533">
        <f t="shared" si="17"/>
        <v>-5.743365556175104</v>
      </c>
    </row>
    <row r="534" spans="1:16" x14ac:dyDescent="0.2">
      <c r="A534">
        <v>436.89</v>
      </c>
      <c r="B534">
        <v>3289.8</v>
      </c>
      <c r="C534">
        <v>10973.6</v>
      </c>
      <c r="D534">
        <v>8952.67</v>
      </c>
      <c r="E534">
        <v>55329.5</v>
      </c>
      <c r="F534">
        <v>53407.4</v>
      </c>
      <c r="H534">
        <v>12917.1</v>
      </c>
      <c r="I534">
        <v>23541.7</v>
      </c>
      <c r="J534">
        <v>23183.9</v>
      </c>
      <c r="L534">
        <f t="shared" si="16"/>
        <v>436.89</v>
      </c>
      <c r="M534">
        <f>data!AQ534</f>
        <v>4.3283210797095448E-10</v>
      </c>
      <c r="O534">
        <v>4.5792385227111406E-10</v>
      </c>
      <c r="P534">
        <f t="shared" si="17"/>
        <v>-5.4794578128470155</v>
      </c>
    </row>
    <row r="535" spans="1:16" x14ac:dyDescent="0.2">
      <c r="A535">
        <v>437.35</v>
      </c>
      <c r="B535">
        <v>3410.53</v>
      </c>
      <c r="C535">
        <v>12057.7</v>
      </c>
      <c r="D535">
        <v>9130.07</v>
      </c>
      <c r="E535">
        <v>56551.199999999997</v>
      </c>
      <c r="F535">
        <v>54675.7</v>
      </c>
      <c r="H535">
        <v>14178.1</v>
      </c>
      <c r="I535">
        <v>24343.3</v>
      </c>
      <c r="J535">
        <v>24045.8</v>
      </c>
      <c r="L535">
        <f t="shared" si="16"/>
        <v>437.35</v>
      </c>
      <c r="M535">
        <f>data!AQ535</f>
        <v>4.3084770142124126E-10</v>
      </c>
      <c r="O535">
        <v>4.5731051939192416E-10</v>
      </c>
      <c r="P535">
        <f t="shared" si="17"/>
        <v>-5.7866191238876228</v>
      </c>
    </row>
    <row r="536" spans="1:16" x14ac:dyDescent="0.2">
      <c r="A536">
        <v>437.82</v>
      </c>
      <c r="B536">
        <v>3385.07</v>
      </c>
      <c r="C536">
        <v>11847.8</v>
      </c>
      <c r="D536">
        <v>9159.1299999999992</v>
      </c>
      <c r="E536">
        <v>56680.9</v>
      </c>
      <c r="F536">
        <v>54979.3</v>
      </c>
      <c r="H536">
        <v>13945.8</v>
      </c>
      <c r="I536">
        <v>24059.3</v>
      </c>
      <c r="J536">
        <v>23811.4</v>
      </c>
      <c r="L536">
        <f t="shared" si="16"/>
        <v>437.82</v>
      </c>
      <c r="M536">
        <f>data!AQ536</f>
        <v>4.2912951754135693E-10</v>
      </c>
      <c r="O536">
        <v>4.5584140602263724E-10</v>
      </c>
      <c r="P536">
        <f t="shared" si="17"/>
        <v>-5.8599083208237106</v>
      </c>
    </row>
    <row r="537" spans="1:16" x14ac:dyDescent="0.2">
      <c r="A537">
        <v>438.28</v>
      </c>
      <c r="B537">
        <v>3371.8</v>
      </c>
      <c r="C537">
        <v>11760.1</v>
      </c>
      <c r="D537">
        <v>9182</v>
      </c>
      <c r="E537">
        <v>57092.800000000003</v>
      </c>
      <c r="F537">
        <v>55202.1</v>
      </c>
      <c r="H537">
        <v>13818.7</v>
      </c>
      <c r="I537">
        <v>24083.3</v>
      </c>
      <c r="J537">
        <v>23781.8</v>
      </c>
      <c r="L537">
        <f t="shared" si="16"/>
        <v>438.28</v>
      </c>
      <c r="M537">
        <f>data!AQ537</f>
        <v>4.2880208226542402E-10</v>
      </c>
      <c r="O537">
        <v>4.5322405138732402E-10</v>
      </c>
      <c r="P537">
        <f t="shared" si="17"/>
        <v>-5.3884980391362891</v>
      </c>
    </row>
    <row r="538" spans="1:16" x14ac:dyDescent="0.2">
      <c r="A538">
        <v>438.75</v>
      </c>
      <c r="B538">
        <v>3310.27</v>
      </c>
      <c r="C538">
        <v>11277.1</v>
      </c>
      <c r="D538">
        <v>9195.1299999999992</v>
      </c>
      <c r="E538">
        <v>57022.6</v>
      </c>
      <c r="F538">
        <v>55202.3</v>
      </c>
      <c r="H538">
        <v>13252.6</v>
      </c>
      <c r="I538">
        <v>23637</v>
      </c>
      <c r="J538">
        <v>23350.5</v>
      </c>
      <c r="L538">
        <f t="shared" si="16"/>
        <v>438.75</v>
      </c>
      <c r="M538">
        <f>data!AQ538</f>
        <v>4.2562760551220651E-10</v>
      </c>
      <c r="O538">
        <v>4.5187314522088981E-10</v>
      </c>
      <c r="P538">
        <f t="shared" si="17"/>
        <v>-5.8081654079827318</v>
      </c>
    </row>
    <row r="539" spans="1:16" x14ac:dyDescent="0.2">
      <c r="A539">
        <v>439.21</v>
      </c>
      <c r="B539">
        <v>3340.2</v>
      </c>
      <c r="C539">
        <v>11441.8</v>
      </c>
      <c r="D539">
        <v>9262.4699999999993</v>
      </c>
      <c r="E539">
        <v>57572.3</v>
      </c>
      <c r="F539">
        <v>55740.1</v>
      </c>
      <c r="H539">
        <v>13502.4</v>
      </c>
      <c r="I539">
        <v>23830.400000000001</v>
      </c>
      <c r="J539">
        <v>23545.5</v>
      </c>
      <c r="L539">
        <f t="shared" si="16"/>
        <v>439.21</v>
      </c>
      <c r="M539">
        <f>data!AQ539</f>
        <v>4.2524700795406365E-10</v>
      </c>
      <c r="O539">
        <v>4.5150415988996509E-10</v>
      </c>
      <c r="P539">
        <f t="shared" si="17"/>
        <v>-5.8154839464381691</v>
      </c>
    </row>
    <row r="540" spans="1:16" x14ac:dyDescent="0.2">
      <c r="A540">
        <v>439.68</v>
      </c>
      <c r="B540">
        <v>3643.73</v>
      </c>
      <c r="C540">
        <v>13922.2</v>
      </c>
      <c r="D540">
        <v>9596.07</v>
      </c>
      <c r="E540">
        <v>59962.8</v>
      </c>
      <c r="F540">
        <v>58212.2</v>
      </c>
      <c r="H540">
        <v>16410.599999999999</v>
      </c>
      <c r="I540">
        <v>26522</v>
      </c>
      <c r="J540">
        <v>26290.400000000001</v>
      </c>
      <c r="L540">
        <f t="shared" si="16"/>
        <v>439.68</v>
      </c>
      <c r="M540">
        <f>data!AQ540</f>
        <v>4.2547350193782698E-10</v>
      </c>
      <c r="O540">
        <v>4.4993685006441724E-10</v>
      </c>
      <c r="P540">
        <f t="shared" si="17"/>
        <v>-5.4370625840243694</v>
      </c>
    </row>
    <row r="541" spans="1:16" x14ac:dyDescent="0.2">
      <c r="A541">
        <v>440.14</v>
      </c>
      <c r="B541">
        <v>3384.67</v>
      </c>
      <c r="C541">
        <v>11791.8</v>
      </c>
      <c r="D541">
        <v>9382.7999999999993</v>
      </c>
      <c r="E541">
        <v>58605.4</v>
      </c>
      <c r="F541">
        <v>56716.5</v>
      </c>
      <c r="H541">
        <v>13886.3</v>
      </c>
      <c r="I541">
        <v>24312.799999999999</v>
      </c>
      <c r="J541">
        <v>24009.9</v>
      </c>
      <c r="L541">
        <f t="shared" si="16"/>
        <v>440.14</v>
      </c>
      <c r="M541">
        <f>data!AQ541</f>
        <v>4.2449517143430081E-10</v>
      </c>
      <c r="O541">
        <v>4.4773305186022405E-10</v>
      </c>
      <c r="P541">
        <f t="shared" si="17"/>
        <v>-5.1901194985215824</v>
      </c>
    </row>
    <row r="542" spans="1:16" x14ac:dyDescent="0.2">
      <c r="A542">
        <v>440.61</v>
      </c>
      <c r="B542">
        <v>3412.67</v>
      </c>
      <c r="C542">
        <v>12086.1</v>
      </c>
      <c r="D542">
        <v>9456.67</v>
      </c>
      <c r="E542">
        <v>59252.9</v>
      </c>
      <c r="F542">
        <v>57379.8</v>
      </c>
      <c r="H542">
        <v>14275.4</v>
      </c>
      <c r="I542">
        <v>24895.9</v>
      </c>
      <c r="J542">
        <v>24679.4</v>
      </c>
      <c r="L542">
        <f t="shared" si="16"/>
        <v>440.61</v>
      </c>
      <c r="M542">
        <f>data!AQ542</f>
        <v>4.2358431463447058E-10</v>
      </c>
      <c r="O542">
        <v>4.4964959552193287E-10</v>
      </c>
      <c r="P542">
        <f t="shared" si="17"/>
        <v>-5.7967984730881152</v>
      </c>
    </row>
    <row r="543" spans="1:16" x14ac:dyDescent="0.2">
      <c r="A543">
        <v>441.07</v>
      </c>
      <c r="B543">
        <v>3439.13</v>
      </c>
      <c r="C543">
        <v>12302.2</v>
      </c>
      <c r="D543">
        <v>9521.33</v>
      </c>
      <c r="E543">
        <v>59808.5</v>
      </c>
      <c r="F543">
        <v>57916.7</v>
      </c>
      <c r="H543">
        <v>14516</v>
      </c>
      <c r="I543">
        <v>25785.200000000001</v>
      </c>
      <c r="J543">
        <v>25424.799999999999</v>
      </c>
      <c r="L543">
        <f t="shared" si="16"/>
        <v>441.07</v>
      </c>
      <c r="M543">
        <f>data!AQ543</f>
        <v>4.2319504074021878E-10</v>
      </c>
      <c r="O543">
        <v>4.4459447054826019E-10</v>
      </c>
      <c r="P543">
        <f t="shared" si="17"/>
        <v>-4.8132469532633397</v>
      </c>
    </row>
    <row r="544" spans="1:16" x14ac:dyDescent="0.2">
      <c r="A544">
        <v>441.54</v>
      </c>
      <c r="B544">
        <v>3305.87</v>
      </c>
      <c r="C544">
        <v>11230.8</v>
      </c>
      <c r="D544">
        <v>9452.4</v>
      </c>
      <c r="E544">
        <v>59209.5</v>
      </c>
      <c r="F544">
        <v>57307.3</v>
      </c>
      <c r="H544">
        <v>13197.1</v>
      </c>
      <c r="I544">
        <v>25183.9</v>
      </c>
      <c r="J544">
        <v>24898.400000000001</v>
      </c>
      <c r="L544">
        <f t="shared" si="16"/>
        <v>441.54</v>
      </c>
      <c r="M544">
        <f>data!AQ544</f>
        <v>4.2100534579668393E-10</v>
      </c>
      <c r="O544">
        <v>4.4466779484052519E-10</v>
      </c>
      <c r="P544">
        <f t="shared" si="17"/>
        <v>-5.3213768387088862</v>
      </c>
    </row>
    <row r="545" spans="1:16" x14ac:dyDescent="0.2">
      <c r="A545">
        <v>442</v>
      </c>
      <c r="B545">
        <v>3336.4</v>
      </c>
      <c r="C545">
        <v>11456.8</v>
      </c>
      <c r="D545">
        <v>9556.33</v>
      </c>
      <c r="E545">
        <v>59736.800000000003</v>
      </c>
      <c r="F545">
        <v>57795.1</v>
      </c>
      <c r="H545">
        <v>13487.6</v>
      </c>
      <c r="I545">
        <v>25257.599999999999</v>
      </c>
      <c r="J545">
        <v>25004.400000000001</v>
      </c>
      <c r="L545">
        <f t="shared" si="16"/>
        <v>442</v>
      </c>
      <c r="M545">
        <f>data!AQ545</f>
        <v>4.1818529912464034E-10</v>
      </c>
      <c r="O545">
        <v>4.4443249061636724E-10</v>
      </c>
      <c r="P545">
        <f t="shared" si="17"/>
        <v>-5.9057769280831884</v>
      </c>
    </row>
    <row r="546" spans="1:16" x14ac:dyDescent="0.2">
      <c r="A546">
        <v>442.47</v>
      </c>
      <c r="B546">
        <v>3542.13</v>
      </c>
      <c r="C546">
        <v>13116.9</v>
      </c>
      <c r="D546">
        <v>9778.1299999999992</v>
      </c>
      <c r="E546">
        <v>61453.599999999999</v>
      </c>
      <c r="F546">
        <v>59610.8</v>
      </c>
      <c r="H546">
        <v>15461</v>
      </c>
      <c r="I546">
        <v>26954.799999999999</v>
      </c>
      <c r="J546">
        <v>26674.7</v>
      </c>
      <c r="L546">
        <f t="shared" si="16"/>
        <v>442.47</v>
      </c>
      <c r="M546">
        <f>data!AQ546</f>
        <v>4.1944584137505765E-10</v>
      </c>
      <c r="O546">
        <v>4.4231982742546491E-10</v>
      </c>
      <c r="P546">
        <f t="shared" si="17"/>
        <v>-5.171368008426378</v>
      </c>
    </row>
    <row r="547" spans="1:16" x14ac:dyDescent="0.2">
      <c r="A547">
        <v>442.93</v>
      </c>
      <c r="B547">
        <v>3291.67</v>
      </c>
      <c r="C547">
        <v>11076</v>
      </c>
      <c r="D547">
        <v>9602.67</v>
      </c>
      <c r="E547">
        <v>60253.9</v>
      </c>
      <c r="F547">
        <v>58266.3</v>
      </c>
      <c r="H547">
        <v>13042.5</v>
      </c>
      <c r="I547">
        <v>24504.9</v>
      </c>
      <c r="J547">
        <v>24234.9</v>
      </c>
      <c r="L547">
        <f t="shared" si="16"/>
        <v>442.93</v>
      </c>
      <c r="M547">
        <f>data!AQ547</f>
        <v>4.1658810646676875E-10</v>
      </c>
      <c r="O547">
        <v>4.4199298929819404E-10</v>
      </c>
      <c r="P547">
        <f t="shared" si="17"/>
        <v>-5.7478022155427642</v>
      </c>
    </row>
    <row r="548" spans="1:16" x14ac:dyDescent="0.2">
      <c r="A548">
        <v>443.39</v>
      </c>
      <c r="B548">
        <v>3357.27</v>
      </c>
      <c r="C548">
        <v>11703.2</v>
      </c>
      <c r="D548">
        <v>9722.1299999999992</v>
      </c>
      <c r="E548">
        <v>61057.3</v>
      </c>
      <c r="F548">
        <v>59105.3</v>
      </c>
      <c r="H548">
        <v>13783.2</v>
      </c>
      <c r="I548">
        <v>25425.3</v>
      </c>
      <c r="J548">
        <v>25113.9</v>
      </c>
      <c r="L548">
        <f t="shared" si="16"/>
        <v>443.39</v>
      </c>
      <c r="M548">
        <f>data!AQ548</f>
        <v>4.1522807636982751E-10</v>
      </c>
      <c r="O548">
        <v>4.4112934282134785E-10</v>
      </c>
      <c r="P548">
        <f t="shared" si="17"/>
        <v>-5.8715809485405392</v>
      </c>
    </row>
    <row r="549" spans="1:16" x14ac:dyDescent="0.2">
      <c r="A549">
        <v>443.86</v>
      </c>
      <c r="B549">
        <v>3370.87</v>
      </c>
      <c r="C549">
        <v>11723.2</v>
      </c>
      <c r="D549">
        <v>9769.07</v>
      </c>
      <c r="E549">
        <v>61567.7</v>
      </c>
      <c r="F549">
        <v>59591.199999999997</v>
      </c>
      <c r="H549">
        <v>13817.7</v>
      </c>
      <c r="I549">
        <v>25613.9</v>
      </c>
      <c r="J549">
        <v>25325.200000000001</v>
      </c>
      <c r="L549">
        <f t="shared" si="16"/>
        <v>443.86</v>
      </c>
      <c r="M549">
        <f>data!AQ549</f>
        <v>4.1532089389942903E-10</v>
      </c>
      <c r="O549">
        <v>4.4130648971114075E-10</v>
      </c>
      <c r="P549">
        <f t="shared" si="17"/>
        <v>-5.888333033289566</v>
      </c>
    </row>
    <row r="550" spans="1:16" x14ac:dyDescent="0.2">
      <c r="A550">
        <v>444.32</v>
      </c>
      <c r="B550">
        <v>3282.47</v>
      </c>
      <c r="C550">
        <v>11002.2</v>
      </c>
      <c r="D550">
        <v>9739.5300000000007</v>
      </c>
      <c r="E550">
        <v>61280.1</v>
      </c>
      <c r="F550">
        <v>59286</v>
      </c>
      <c r="H550">
        <v>12879.3</v>
      </c>
      <c r="I550">
        <v>24463.599999999999</v>
      </c>
      <c r="J550">
        <v>24208.3</v>
      </c>
      <c r="L550">
        <f t="shared" si="16"/>
        <v>444.32</v>
      </c>
      <c r="M550">
        <f>data!AQ550</f>
        <v>4.1367030534437131E-10</v>
      </c>
      <c r="O550">
        <v>4.3864235243393777E-10</v>
      </c>
      <c r="P550">
        <f t="shared" si="17"/>
        <v>-5.6930314528457231</v>
      </c>
    </row>
    <row r="551" spans="1:16" x14ac:dyDescent="0.2">
      <c r="A551">
        <v>444.79</v>
      </c>
      <c r="B551">
        <v>3485.6</v>
      </c>
      <c r="C551">
        <v>12556.5</v>
      </c>
      <c r="D551">
        <v>9993.1299999999992</v>
      </c>
      <c r="E551">
        <v>62979.5</v>
      </c>
      <c r="F551">
        <v>61025</v>
      </c>
      <c r="H551">
        <v>14788.1</v>
      </c>
      <c r="I551">
        <v>26037.3</v>
      </c>
      <c r="J551">
        <v>25721.1</v>
      </c>
      <c r="L551">
        <f t="shared" si="16"/>
        <v>444.79</v>
      </c>
      <c r="M551">
        <f>data!AQ551</f>
        <v>4.1265462882848795E-10</v>
      </c>
      <c r="O551">
        <v>4.3658783237654598E-10</v>
      </c>
      <c r="P551">
        <f t="shared" si="17"/>
        <v>-5.4818759876514953</v>
      </c>
    </row>
    <row r="552" spans="1:16" x14ac:dyDescent="0.2">
      <c r="A552">
        <v>445.25</v>
      </c>
      <c r="B552">
        <v>3411.4</v>
      </c>
      <c r="C552">
        <v>11945.2</v>
      </c>
      <c r="D552">
        <v>9969.67</v>
      </c>
      <c r="E552">
        <v>63087.199999999997</v>
      </c>
      <c r="F552">
        <v>61005.9</v>
      </c>
      <c r="H552">
        <v>14094.7</v>
      </c>
      <c r="I552">
        <v>25387.599999999999</v>
      </c>
      <c r="J552">
        <v>25141.8</v>
      </c>
      <c r="L552">
        <f t="shared" si="16"/>
        <v>445.25</v>
      </c>
      <c r="M552">
        <f>data!AQ552</f>
        <v>4.1159440600205823E-10</v>
      </c>
      <c r="O552">
        <v>4.3428340440392837E-10</v>
      </c>
      <c r="P552">
        <f t="shared" si="17"/>
        <v>-5.2244682094200021</v>
      </c>
    </row>
    <row r="553" spans="1:16" x14ac:dyDescent="0.2">
      <c r="A553">
        <v>445.72</v>
      </c>
      <c r="B553">
        <v>3363</v>
      </c>
      <c r="C553">
        <v>11714.3</v>
      </c>
      <c r="D553">
        <v>9998.7999999999993</v>
      </c>
      <c r="E553">
        <v>63043.3</v>
      </c>
      <c r="F553">
        <v>61162.3</v>
      </c>
      <c r="H553">
        <v>13821.1</v>
      </c>
      <c r="I553">
        <v>25033.4</v>
      </c>
      <c r="J553">
        <v>24780.5</v>
      </c>
      <c r="L553">
        <f t="shared" si="16"/>
        <v>445.72</v>
      </c>
      <c r="M553">
        <f>data!AQ553</f>
        <v>4.0889075852642323E-10</v>
      </c>
      <c r="O553">
        <v>4.3377620512722635E-10</v>
      </c>
      <c r="P553">
        <f t="shared" si="17"/>
        <v>-5.7369321568720508</v>
      </c>
    </row>
    <row r="554" spans="1:16" x14ac:dyDescent="0.2">
      <c r="A554">
        <v>446.18</v>
      </c>
      <c r="B554">
        <v>3362.33</v>
      </c>
      <c r="C554">
        <v>11600.6</v>
      </c>
      <c r="D554">
        <v>10037.27</v>
      </c>
      <c r="E554">
        <v>63346.7</v>
      </c>
      <c r="F554">
        <v>61317</v>
      </c>
      <c r="H554">
        <v>13610.8</v>
      </c>
      <c r="I554">
        <v>24755</v>
      </c>
      <c r="J554">
        <v>24431.9</v>
      </c>
      <c r="L554">
        <f t="shared" si="16"/>
        <v>446.18</v>
      </c>
      <c r="M554">
        <f>data!AQ554</f>
        <v>4.0862442251411892E-10</v>
      </c>
      <c r="O554">
        <v>4.3225128667375718E-10</v>
      </c>
      <c r="P554">
        <f t="shared" si="17"/>
        <v>-5.4660020428049529</v>
      </c>
    </row>
    <row r="555" spans="1:16" x14ac:dyDescent="0.2">
      <c r="A555">
        <v>446.65</v>
      </c>
      <c r="B555">
        <v>3379.53</v>
      </c>
      <c r="C555">
        <v>11844.1</v>
      </c>
      <c r="D555">
        <v>10096.129999999999</v>
      </c>
      <c r="E555">
        <v>63931.199999999997</v>
      </c>
      <c r="F555">
        <v>61941.1</v>
      </c>
      <c r="H555">
        <v>13975.7</v>
      </c>
      <c r="I555">
        <v>25321.9</v>
      </c>
      <c r="J555">
        <v>24996.799999999999</v>
      </c>
      <c r="L555">
        <f t="shared" si="16"/>
        <v>446.65</v>
      </c>
      <c r="M555">
        <f>data!AQ555</f>
        <v>4.0825611955861547E-10</v>
      </c>
      <c r="O555">
        <v>4.2972156690291797E-10</v>
      </c>
      <c r="P555">
        <f t="shared" si="17"/>
        <v>-4.9951989840789022</v>
      </c>
    </row>
    <row r="556" spans="1:16" x14ac:dyDescent="0.2">
      <c r="A556">
        <v>447.11</v>
      </c>
      <c r="B556">
        <v>3341.8</v>
      </c>
      <c r="C556">
        <v>11561.4</v>
      </c>
      <c r="D556">
        <v>10137.870000000001</v>
      </c>
      <c r="E556">
        <v>63986.6</v>
      </c>
      <c r="F556">
        <v>62116.1</v>
      </c>
      <c r="H556">
        <v>13604.3</v>
      </c>
      <c r="I556">
        <v>24755.1</v>
      </c>
      <c r="J556">
        <v>24537.5</v>
      </c>
      <c r="L556">
        <f t="shared" si="16"/>
        <v>447.11</v>
      </c>
      <c r="M556">
        <f>data!AQ556</f>
        <v>4.0550529786679372E-10</v>
      </c>
      <c r="O556">
        <v>4.2984973560286208E-10</v>
      </c>
      <c r="P556">
        <f t="shared" si="17"/>
        <v>-5.6634762615185537</v>
      </c>
    </row>
    <row r="557" spans="1:16" x14ac:dyDescent="0.2">
      <c r="A557">
        <v>447.58</v>
      </c>
      <c r="B557">
        <v>3378.53</v>
      </c>
      <c r="C557">
        <v>11667.9</v>
      </c>
      <c r="D557">
        <v>10204.799999999999</v>
      </c>
      <c r="E557">
        <v>64000</v>
      </c>
      <c r="F557">
        <v>62604.7</v>
      </c>
      <c r="H557">
        <v>13762.7</v>
      </c>
      <c r="I557">
        <v>24609</v>
      </c>
      <c r="J557">
        <v>24352.3</v>
      </c>
      <c r="L557">
        <f t="shared" si="16"/>
        <v>447.58</v>
      </c>
      <c r="M557">
        <f>data!AQ557</f>
        <v>4.0587663758509648E-10</v>
      </c>
      <c r="O557">
        <v>4.2799924105009901E-10</v>
      </c>
      <c r="P557">
        <f t="shared" si="17"/>
        <v>-5.1688417509163287</v>
      </c>
    </row>
    <row r="558" spans="1:16" x14ac:dyDescent="0.2">
      <c r="A558">
        <v>448.04</v>
      </c>
      <c r="B558">
        <v>3323.47</v>
      </c>
      <c r="C558">
        <v>11375.2</v>
      </c>
      <c r="D558">
        <v>10221.73</v>
      </c>
      <c r="E558">
        <v>64000</v>
      </c>
      <c r="F558">
        <v>62699.9</v>
      </c>
      <c r="H558">
        <v>13372.6</v>
      </c>
      <c r="I558">
        <v>24167.8</v>
      </c>
      <c r="J558">
        <v>23892.799999999999</v>
      </c>
      <c r="L558">
        <f t="shared" si="16"/>
        <v>448.04</v>
      </c>
      <c r="M558">
        <f>data!AQ558</f>
        <v>4.0366061699499873E-10</v>
      </c>
      <c r="O558">
        <v>4.2746170114692047E-10</v>
      </c>
      <c r="P558">
        <f t="shared" si="17"/>
        <v>-5.5680038908892104</v>
      </c>
    </row>
    <row r="559" spans="1:16" x14ac:dyDescent="0.2">
      <c r="A559">
        <v>448.5</v>
      </c>
      <c r="B559">
        <v>3311</v>
      </c>
      <c r="C559">
        <v>11236.3</v>
      </c>
      <c r="D559">
        <v>10242.530000000001</v>
      </c>
      <c r="E559">
        <v>64000</v>
      </c>
      <c r="F559">
        <v>62996.4</v>
      </c>
      <c r="H559">
        <v>13203.6</v>
      </c>
      <c r="I559">
        <v>23873.1</v>
      </c>
      <c r="J559">
        <v>23631.7</v>
      </c>
      <c r="L559">
        <f t="shared" si="16"/>
        <v>448.5</v>
      </c>
      <c r="M559">
        <f>data!AQ559</f>
        <v>4.0381319447205475E-10</v>
      </c>
      <c r="O559">
        <v>4.2767834903154455E-10</v>
      </c>
      <c r="P559">
        <f t="shared" si="17"/>
        <v>-5.5801643018710667</v>
      </c>
    </row>
    <row r="560" spans="1:16" x14ac:dyDescent="0.2">
      <c r="A560">
        <v>448.97</v>
      </c>
      <c r="B560">
        <v>3403.8</v>
      </c>
      <c r="C560">
        <v>11948.8</v>
      </c>
      <c r="D560">
        <v>10396.07</v>
      </c>
      <c r="E560">
        <v>64000</v>
      </c>
      <c r="F560">
        <v>63965.8</v>
      </c>
      <c r="H560">
        <v>14034.2</v>
      </c>
      <c r="I560">
        <v>24872.400000000001</v>
      </c>
      <c r="J560">
        <v>24599</v>
      </c>
      <c r="L560">
        <f t="shared" si="16"/>
        <v>448.97</v>
      </c>
      <c r="M560">
        <f>data!AQ560</f>
        <v>4.0237688120434671E-10</v>
      </c>
      <c r="O560">
        <v>4.2551637926126066E-10</v>
      </c>
      <c r="P560">
        <f t="shared" si="17"/>
        <v>-5.4379805771722465</v>
      </c>
    </row>
    <row r="561" spans="1:16" x14ac:dyDescent="0.2">
      <c r="A561">
        <v>449.43</v>
      </c>
      <c r="B561">
        <v>3389.27</v>
      </c>
      <c r="C561">
        <v>11944.7</v>
      </c>
      <c r="D561">
        <v>10443.73</v>
      </c>
      <c r="E561">
        <v>64000</v>
      </c>
      <c r="F561">
        <v>64000</v>
      </c>
      <c r="H561">
        <v>14118.7</v>
      </c>
      <c r="I561">
        <v>24823.9</v>
      </c>
      <c r="J561">
        <v>24581.599999999999</v>
      </c>
      <c r="L561">
        <f t="shared" si="16"/>
        <v>449.43</v>
      </c>
      <c r="M561">
        <f>data!AQ561</f>
        <v>4.008396472214274E-10</v>
      </c>
      <c r="O561">
        <v>4.2586013971004892E-10</v>
      </c>
      <c r="P561">
        <f t="shared" si="17"/>
        <v>-5.8752839619263177</v>
      </c>
    </row>
    <row r="562" spans="1:16" x14ac:dyDescent="0.2">
      <c r="A562">
        <v>449.9</v>
      </c>
      <c r="B562">
        <v>3342.93</v>
      </c>
      <c r="C562">
        <v>11550.7</v>
      </c>
      <c r="D562">
        <v>10450.67</v>
      </c>
      <c r="E562">
        <v>64000</v>
      </c>
      <c r="F562">
        <v>64000</v>
      </c>
      <c r="H562">
        <v>13557.7</v>
      </c>
      <c r="I562">
        <v>24304.1</v>
      </c>
      <c r="J562">
        <v>24058.6</v>
      </c>
      <c r="L562">
        <f t="shared" si="16"/>
        <v>449.9</v>
      </c>
      <c r="M562">
        <f>data!AQ562</f>
        <v>3.9989750140212275E-10</v>
      </c>
      <c r="O562">
        <v>4.2443022915125716E-10</v>
      </c>
      <c r="P562">
        <f t="shared" si="17"/>
        <v>-5.7801556213828293</v>
      </c>
    </row>
    <row r="563" spans="1:16" x14ac:dyDescent="0.2">
      <c r="A563">
        <v>450.36</v>
      </c>
      <c r="B563">
        <v>3313.2</v>
      </c>
      <c r="C563">
        <v>11226.7</v>
      </c>
      <c r="D563">
        <v>10476.530000000001</v>
      </c>
      <c r="E563">
        <v>64000</v>
      </c>
      <c r="F563">
        <v>64000</v>
      </c>
      <c r="H563">
        <v>13192.4</v>
      </c>
      <c r="I563">
        <v>23767.599999999999</v>
      </c>
      <c r="J563">
        <v>23487.3</v>
      </c>
      <c r="L563">
        <f t="shared" si="16"/>
        <v>450.36</v>
      </c>
      <c r="M563">
        <f>data!AQ563</f>
        <v>3.9879611501516726E-10</v>
      </c>
      <c r="O563">
        <v>4.2132029040969258E-10</v>
      </c>
      <c r="P563">
        <f t="shared" si="17"/>
        <v>-5.346093199694411</v>
      </c>
    </row>
    <row r="564" spans="1:16" x14ac:dyDescent="0.2">
      <c r="A564">
        <v>450.83</v>
      </c>
      <c r="B564">
        <v>3288.53</v>
      </c>
      <c r="C564">
        <v>11069.2</v>
      </c>
      <c r="D564">
        <v>10516</v>
      </c>
      <c r="E564">
        <v>64000</v>
      </c>
      <c r="F564">
        <v>64000</v>
      </c>
      <c r="H564">
        <v>13035.1</v>
      </c>
      <c r="I564">
        <v>23467.7</v>
      </c>
      <c r="J564">
        <v>23179.9</v>
      </c>
      <c r="L564">
        <f t="shared" si="16"/>
        <v>450.83</v>
      </c>
      <c r="M564">
        <f>data!AQ564</f>
        <v>3.9727666860950102E-10</v>
      </c>
      <c r="O564">
        <v>4.2199988881638562E-10</v>
      </c>
      <c r="P564">
        <f t="shared" si="17"/>
        <v>-5.858584530964607</v>
      </c>
    </row>
    <row r="565" spans="1:16" x14ac:dyDescent="0.2">
      <c r="A565">
        <v>451.29</v>
      </c>
      <c r="B565">
        <v>3335.2</v>
      </c>
      <c r="C565">
        <v>11240.9</v>
      </c>
      <c r="D565">
        <v>10606.8</v>
      </c>
      <c r="E565">
        <v>64000</v>
      </c>
      <c r="F565">
        <v>64000</v>
      </c>
      <c r="H565">
        <v>13255.6</v>
      </c>
      <c r="I565">
        <v>23599</v>
      </c>
      <c r="J565">
        <v>23330.1</v>
      </c>
      <c r="L565">
        <f t="shared" si="16"/>
        <v>451.29</v>
      </c>
      <c r="M565">
        <f>data!AQ565</f>
        <v>3.9686792087438128E-10</v>
      </c>
      <c r="O565">
        <v>4.2115665306062688E-10</v>
      </c>
      <c r="P565">
        <f t="shared" si="17"/>
        <v>-5.7671491141680145</v>
      </c>
    </row>
    <row r="566" spans="1:16" x14ac:dyDescent="0.2">
      <c r="A566">
        <v>451.75</v>
      </c>
      <c r="B566">
        <v>3380.6</v>
      </c>
      <c r="C566">
        <v>11807.2</v>
      </c>
      <c r="D566">
        <v>10730.67</v>
      </c>
      <c r="E566">
        <v>64000</v>
      </c>
      <c r="F566">
        <v>64000</v>
      </c>
      <c r="H566">
        <v>13890</v>
      </c>
      <c r="I566">
        <v>24096.799999999999</v>
      </c>
      <c r="J566">
        <v>23878.400000000001</v>
      </c>
      <c r="L566">
        <f t="shared" si="16"/>
        <v>451.75</v>
      </c>
      <c r="M566">
        <f>data!AQ566</f>
        <v>3.94558014161434E-10</v>
      </c>
      <c r="O566">
        <v>4.1865853998007512E-10</v>
      </c>
      <c r="P566">
        <f t="shared" si="17"/>
        <v>-5.75660676115388</v>
      </c>
    </row>
    <row r="567" spans="1:16" x14ac:dyDescent="0.2">
      <c r="A567">
        <v>452.22</v>
      </c>
      <c r="B567">
        <v>3407.53</v>
      </c>
      <c r="C567">
        <v>12059.4</v>
      </c>
      <c r="D567">
        <v>10836.6</v>
      </c>
      <c r="E567">
        <v>64000</v>
      </c>
      <c r="F567">
        <v>64000</v>
      </c>
      <c r="H567">
        <v>14184.2</v>
      </c>
      <c r="I567">
        <v>24362.799999999999</v>
      </c>
      <c r="J567">
        <v>24130.9</v>
      </c>
      <c r="L567">
        <f t="shared" si="16"/>
        <v>452.22</v>
      </c>
      <c r="M567">
        <f>data!AQ567</f>
        <v>3.9231809251764694E-10</v>
      </c>
      <c r="O567">
        <v>4.167124430690354E-10</v>
      </c>
      <c r="P567">
        <f t="shared" si="17"/>
        <v>-5.8540009920815166</v>
      </c>
    </row>
    <row r="568" spans="1:16" x14ac:dyDescent="0.2">
      <c r="A568">
        <v>452.68</v>
      </c>
      <c r="B568">
        <v>3305.07</v>
      </c>
      <c r="C568">
        <v>11191.1</v>
      </c>
      <c r="D568">
        <v>10780.27</v>
      </c>
      <c r="E568">
        <v>64000</v>
      </c>
      <c r="F568">
        <v>64000</v>
      </c>
      <c r="H568">
        <v>13154.1</v>
      </c>
      <c r="I568">
        <v>23085.599999999999</v>
      </c>
      <c r="J568">
        <v>22865</v>
      </c>
      <c r="L568">
        <f t="shared" si="16"/>
        <v>452.68</v>
      </c>
      <c r="M568">
        <f>data!AQ568</f>
        <v>3.9185577538522068E-10</v>
      </c>
      <c r="O568">
        <v>4.160721760832426E-10</v>
      </c>
      <c r="P568">
        <f t="shared" si="17"/>
        <v>-5.8202403549275088</v>
      </c>
    </row>
    <row r="569" spans="1:16" x14ac:dyDescent="0.2">
      <c r="A569">
        <v>453.15</v>
      </c>
      <c r="B569">
        <v>3431.87</v>
      </c>
      <c r="C569">
        <v>12227.7</v>
      </c>
      <c r="D569">
        <v>10989.8</v>
      </c>
      <c r="E569">
        <v>64000</v>
      </c>
      <c r="F569">
        <v>64000</v>
      </c>
      <c r="H569">
        <v>14425.1</v>
      </c>
      <c r="I569">
        <v>24144.1</v>
      </c>
      <c r="J569">
        <v>23910.400000000001</v>
      </c>
      <c r="L569">
        <f t="shared" si="16"/>
        <v>453.15</v>
      </c>
      <c r="M569">
        <f>data!AQ569</f>
        <v>3.8949336164768199E-10</v>
      </c>
      <c r="O569">
        <v>4.155630633522309E-10</v>
      </c>
      <c r="P569">
        <f t="shared" si="17"/>
        <v>-6.2733442896132114</v>
      </c>
    </row>
    <row r="570" spans="1:16" x14ac:dyDescent="0.2">
      <c r="A570">
        <v>453.61</v>
      </c>
      <c r="B570">
        <v>3356.87</v>
      </c>
      <c r="C570">
        <v>11585.2</v>
      </c>
      <c r="D570">
        <v>10932.33</v>
      </c>
      <c r="E570">
        <v>64000</v>
      </c>
      <c r="F570">
        <v>64000</v>
      </c>
      <c r="H570">
        <v>13632.3</v>
      </c>
      <c r="I570">
        <v>23028.2</v>
      </c>
      <c r="J570">
        <v>22821.7</v>
      </c>
      <c r="L570">
        <f t="shared" si="16"/>
        <v>453.61</v>
      </c>
      <c r="M570">
        <f>data!AQ570</f>
        <v>3.9057957164385986E-10</v>
      </c>
      <c r="O570">
        <v>4.1115833026983956E-10</v>
      </c>
      <c r="P570">
        <f t="shared" si="17"/>
        <v>-5.0050691208114504</v>
      </c>
    </row>
    <row r="571" spans="1:16" x14ac:dyDescent="0.2">
      <c r="A571">
        <v>454.08</v>
      </c>
      <c r="B571">
        <v>3341.2</v>
      </c>
      <c r="C571">
        <v>11528.5</v>
      </c>
      <c r="D571">
        <v>11030.07</v>
      </c>
      <c r="E571">
        <v>64000</v>
      </c>
      <c r="F571">
        <v>64000</v>
      </c>
      <c r="H571">
        <v>13607.7</v>
      </c>
      <c r="I571">
        <v>23037.4</v>
      </c>
      <c r="J571">
        <v>22819</v>
      </c>
      <c r="L571">
        <f t="shared" si="16"/>
        <v>454.08</v>
      </c>
      <c r="M571">
        <f>data!AQ571</f>
        <v>3.8667481223684428E-10</v>
      </c>
      <c r="O571">
        <v>4.1193559537444853E-10</v>
      </c>
      <c r="P571">
        <f t="shared" si="17"/>
        <v>-6.132216642905612</v>
      </c>
    </row>
    <row r="572" spans="1:16" x14ac:dyDescent="0.2">
      <c r="A572">
        <v>454.54</v>
      </c>
      <c r="B572">
        <v>3358.07</v>
      </c>
      <c r="C572">
        <v>11623.8</v>
      </c>
      <c r="D572">
        <v>11075.4</v>
      </c>
      <c r="E572">
        <v>64000</v>
      </c>
      <c r="F572">
        <v>64000</v>
      </c>
      <c r="H572">
        <v>13661.6</v>
      </c>
      <c r="I572">
        <v>23226.1</v>
      </c>
      <c r="J572">
        <v>23027.3</v>
      </c>
      <c r="L572">
        <f t="shared" si="16"/>
        <v>454.54</v>
      </c>
      <c r="M572">
        <f>data!AQ572</f>
        <v>3.8719115824664504E-10</v>
      </c>
      <c r="O572">
        <v>4.0958808546900834E-10</v>
      </c>
      <c r="P572">
        <f t="shared" si="17"/>
        <v>-5.4681588691031324</v>
      </c>
    </row>
    <row r="573" spans="1:16" x14ac:dyDescent="0.2">
      <c r="A573">
        <v>455</v>
      </c>
      <c r="B573">
        <v>3390.53</v>
      </c>
      <c r="C573">
        <v>11855.8</v>
      </c>
      <c r="D573">
        <v>11170.4</v>
      </c>
      <c r="E573">
        <v>64000</v>
      </c>
      <c r="F573">
        <v>64000</v>
      </c>
      <c r="H573">
        <v>13925.2</v>
      </c>
      <c r="I573">
        <v>23572.1</v>
      </c>
      <c r="J573">
        <v>23350.6</v>
      </c>
      <c r="L573">
        <f t="shared" si="16"/>
        <v>455</v>
      </c>
      <c r="M573">
        <f>data!AQ573</f>
        <v>3.8595774491078186E-10</v>
      </c>
      <c r="O573">
        <v>4.0972573580300033E-10</v>
      </c>
      <c r="P573">
        <f t="shared" si="17"/>
        <v>-5.8009514207441244</v>
      </c>
    </row>
    <row r="574" spans="1:16" x14ac:dyDescent="0.2">
      <c r="A574">
        <v>455.47</v>
      </c>
      <c r="B574">
        <v>3322</v>
      </c>
      <c r="C574">
        <v>11325.7</v>
      </c>
      <c r="D574">
        <v>11185.47</v>
      </c>
      <c r="E574">
        <v>64000</v>
      </c>
      <c r="F574">
        <v>64000</v>
      </c>
      <c r="H574">
        <v>13334.2</v>
      </c>
      <c r="I574">
        <v>23223</v>
      </c>
      <c r="J574">
        <v>22988</v>
      </c>
      <c r="L574">
        <f t="shared" si="16"/>
        <v>455.47</v>
      </c>
      <c r="M574">
        <f>data!AQ574</f>
        <v>3.837294250242047E-10</v>
      </c>
      <c r="O574">
        <v>4.0723203130832779E-10</v>
      </c>
      <c r="P574">
        <f t="shared" si="17"/>
        <v>-5.7713059084806</v>
      </c>
    </row>
    <row r="575" spans="1:16" x14ac:dyDescent="0.2">
      <c r="A575">
        <v>455.93</v>
      </c>
      <c r="B575">
        <v>3365.4</v>
      </c>
      <c r="C575">
        <v>11694</v>
      </c>
      <c r="D575">
        <v>11274.6</v>
      </c>
      <c r="E575">
        <v>64000</v>
      </c>
      <c r="F575">
        <v>64000</v>
      </c>
      <c r="H575">
        <v>13787.9</v>
      </c>
      <c r="I575">
        <v>23490.6</v>
      </c>
      <c r="J575">
        <v>23309.9</v>
      </c>
      <c r="L575">
        <f t="shared" si="16"/>
        <v>455.93</v>
      </c>
      <c r="M575">
        <f>data!AQ575</f>
        <v>3.8339275258779159E-10</v>
      </c>
      <c r="O575">
        <v>4.0696602486398614E-10</v>
      </c>
      <c r="P575">
        <f t="shared" si="17"/>
        <v>-5.7924423258853306</v>
      </c>
    </row>
    <row r="576" spans="1:16" x14ac:dyDescent="0.2">
      <c r="A576">
        <v>456.4</v>
      </c>
      <c r="B576">
        <v>3415.87</v>
      </c>
      <c r="C576">
        <v>12139.8</v>
      </c>
      <c r="D576">
        <v>11365.87</v>
      </c>
      <c r="E576">
        <v>64000</v>
      </c>
      <c r="F576">
        <v>64000</v>
      </c>
      <c r="H576">
        <v>14248.8</v>
      </c>
      <c r="I576">
        <v>23681.7</v>
      </c>
      <c r="J576">
        <v>23498.1</v>
      </c>
      <c r="L576">
        <f t="shared" si="16"/>
        <v>456.4</v>
      </c>
      <c r="M576">
        <f>data!AQ576</f>
        <v>3.8335093777520611E-10</v>
      </c>
      <c r="O576">
        <v>4.0594448304687124E-10</v>
      </c>
      <c r="P576">
        <f t="shared" si="17"/>
        <v>-5.5656736857429916</v>
      </c>
    </row>
    <row r="577" spans="1:16" x14ac:dyDescent="0.2">
      <c r="A577">
        <v>456.86</v>
      </c>
      <c r="B577">
        <v>3316.93</v>
      </c>
      <c r="C577">
        <v>11331.8</v>
      </c>
      <c r="D577">
        <v>11328.13</v>
      </c>
      <c r="E577">
        <v>64000</v>
      </c>
      <c r="F577">
        <v>64000</v>
      </c>
      <c r="H577">
        <v>13333.9</v>
      </c>
      <c r="I577">
        <v>22947.4</v>
      </c>
      <c r="J577">
        <v>22733.8</v>
      </c>
      <c r="L577">
        <f t="shared" si="16"/>
        <v>456.86</v>
      </c>
      <c r="M577">
        <f>data!AQ577</f>
        <v>3.8226631249900824E-10</v>
      </c>
      <c r="O577">
        <v>4.0560549523857962E-10</v>
      </c>
      <c r="P577">
        <f t="shared" si="17"/>
        <v>-5.7541584158871242</v>
      </c>
    </row>
    <row r="578" spans="1:16" x14ac:dyDescent="0.2">
      <c r="A578">
        <v>457.32</v>
      </c>
      <c r="B578">
        <v>3456.47</v>
      </c>
      <c r="C578">
        <v>12425.8</v>
      </c>
      <c r="D578">
        <v>11502.27</v>
      </c>
      <c r="E578">
        <v>64000</v>
      </c>
      <c r="F578">
        <v>64000</v>
      </c>
      <c r="H578">
        <v>14667.6</v>
      </c>
      <c r="I578">
        <v>24451.4</v>
      </c>
      <c r="J578">
        <v>24250.2</v>
      </c>
      <c r="L578">
        <f t="shared" si="16"/>
        <v>457.32</v>
      </c>
      <c r="M578">
        <f>data!AQ578</f>
        <v>3.8250024321903421E-10</v>
      </c>
      <c r="O578">
        <v>4.0378760711238772E-10</v>
      </c>
      <c r="P578">
        <f t="shared" si="17"/>
        <v>-5.271921059089987</v>
      </c>
    </row>
    <row r="579" spans="1:16" x14ac:dyDescent="0.2">
      <c r="A579">
        <v>457.79</v>
      </c>
      <c r="B579">
        <v>3345.4</v>
      </c>
      <c r="C579">
        <v>11495.9</v>
      </c>
      <c r="D579">
        <v>11477.67</v>
      </c>
      <c r="E579">
        <v>64000</v>
      </c>
      <c r="F579">
        <v>64000</v>
      </c>
      <c r="H579">
        <v>13574.6</v>
      </c>
      <c r="I579">
        <v>23566.7</v>
      </c>
      <c r="J579">
        <v>23354.9</v>
      </c>
      <c r="L579">
        <f t="shared" si="16"/>
        <v>457.79</v>
      </c>
      <c r="M579">
        <f>data!AQ579</f>
        <v>3.8026392384148283E-10</v>
      </c>
      <c r="O579">
        <v>4.028787632206969E-10</v>
      </c>
      <c r="P579">
        <f t="shared" si="17"/>
        <v>-5.6133113590863735</v>
      </c>
    </row>
    <row r="580" spans="1:16" x14ac:dyDescent="0.2">
      <c r="A580">
        <v>458.25</v>
      </c>
      <c r="B580">
        <v>3352.27</v>
      </c>
      <c r="C580">
        <v>11561.2</v>
      </c>
      <c r="D580">
        <v>11545.4</v>
      </c>
      <c r="E580">
        <v>64000</v>
      </c>
      <c r="F580">
        <v>64000</v>
      </c>
      <c r="H580">
        <v>13630.7</v>
      </c>
      <c r="I580">
        <v>23713.5</v>
      </c>
      <c r="J580">
        <v>23484.400000000001</v>
      </c>
      <c r="L580">
        <f t="shared" si="16"/>
        <v>458.25</v>
      </c>
      <c r="M580">
        <f>data!AQ580</f>
        <v>3.7925490755163251E-10</v>
      </c>
      <c r="O580">
        <v>4.0243842905271808E-10</v>
      </c>
      <c r="P580">
        <f t="shared" si="17"/>
        <v>-5.7607623495738789</v>
      </c>
    </row>
    <row r="581" spans="1:16" x14ac:dyDescent="0.2">
      <c r="A581">
        <v>458.71</v>
      </c>
      <c r="B581">
        <v>3288</v>
      </c>
      <c r="C581">
        <v>10993.5</v>
      </c>
      <c r="D581">
        <v>11548.13</v>
      </c>
      <c r="E581">
        <v>64000</v>
      </c>
      <c r="F581">
        <v>64000</v>
      </c>
      <c r="H581">
        <v>12949.8</v>
      </c>
      <c r="I581">
        <v>23050.1</v>
      </c>
      <c r="J581">
        <v>22815.1</v>
      </c>
      <c r="L581">
        <f t="shared" si="16"/>
        <v>458.71</v>
      </c>
      <c r="M581">
        <f>data!AQ581</f>
        <v>3.7797525980345434E-10</v>
      </c>
      <c r="O581">
        <v>4.006986493219204E-10</v>
      </c>
      <c r="P581">
        <f t="shared" si="17"/>
        <v>-5.6709423794963039</v>
      </c>
    </row>
    <row r="582" spans="1:16" x14ac:dyDescent="0.2">
      <c r="A582">
        <v>459.18</v>
      </c>
      <c r="B582">
        <v>3372.93</v>
      </c>
      <c r="C582">
        <v>11762.4</v>
      </c>
      <c r="D582">
        <v>11682.4</v>
      </c>
      <c r="E582">
        <v>64000</v>
      </c>
      <c r="F582">
        <v>64000</v>
      </c>
      <c r="H582">
        <v>13875.3</v>
      </c>
      <c r="I582">
        <v>23947.8</v>
      </c>
      <c r="J582">
        <v>23720.1</v>
      </c>
      <c r="L582">
        <f t="shared" si="16"/>
        <v>459.18</v>
      </c>
      <c r="M582">
        <f>data!AQ582</f>
        <v>3.7758526480457272E-10</v>
      </c>
      <c r="O582">
        <v>4.0077444564580281E-10</v>
      </c>
      <c r="P582">
        <f t="shared" si="17"/>
        <v>-5.7860926746123589</v>
      </c>
    </row>
    <row r="583" spans="1:16" x14ac:dyDescent="0.2">
      <c r="A583">
        <v>459.64</v>
      </c>
      <c r="B583">
        <v>3347.53</v>
      </c>
      <c r="C583">
        <v>11512.5</v>
      </c>
      <c r="D583">
        <v>11743.27</v>
      </c>
      <c r="E583">
        <v>64000</v>
      </c>
      <c r="F583">
        <v>64000</v>
      </c>
      <c r="H583">
        <v>13574.6</v>
      </c>
      <c r="I583">
        <v>23614.2</v>
      </c>
      <c r="J583">
        <v>23375.7</v>
      </c>
      <c r="L583">
        <f t="shared" si="16"/>
        <v>459.64</v>
      </c>
      <c r="M583">
        <f>data!AQ583</f>
        <v>3.7545551982687344E-10</v>
      </c>
      <c r="O583">
        <v>3.9823025712988397E-10</v>
      </c>
      <c r="P583">
        <f t="shared" si="17"/>
        <v>-5.7189871676632764</v>
      </c>
    </row>
    <row r="584" spans="1:16" x14ac:dyDescent="0.2">
      <c r="A584">
        <v>460.11</v>
      </c>
      <c r="B584">
        <v>3367.27</v>
      </c>
      <c r="C584">
        <v>11701.2</v>
      </c>
      <c r="D584">
        <v>11828.27</v>
      </c>
      <c r="E584">
        <v>64000</v>
      </c>
      <c r="F584">
        <v>64000</v>
      </c>
      <c r="H584">
        <v>13823.5</v>
      </c>
      <c r="I584">
        <v>23997.8</v>
      </c>
      <c r="J584">
        <v>23751.9</v>
      </c>
      <c r="L584">
        <f t="shared" ref="L584:L602" si="18">A584</f>
        <v>460.11</v>
      </c>
      <c r="M584">
        <f>data!AQ584</f>
        <v>3.7436785048426638E-10</v>
      </c>
      <c r="O584">
        <v>3.9720819537041995E-10</v>
      </c>
      <c r="P584">
        <f t="shared" ref="P584:P647" si="19">(M584-O584)/O584%</f>
        <v>-5.7502199482197494</v>
      </c>
    </row>
    <row r="585" spans="1:16" x14ac:dyDescent="0.2">
      <c r="A585">
        <v>460.57</v>
      </c>
      <c r="B585">
        <v>3324.13</v>
      </c>
      <c r="C585">
        <v>11332.6</v>
      </c>
      <c r="D585">
        <v>11869.73</v>
      </c>
      <c r="E585">
        <v>64000</v>
      </c>
      <c r="F585">
        <v>64000</v>
      </c>
      <c r="H585">
        <v>13343.8</v>
      </c>
      <c r="I585">
        <v>23231.7</v>
      </c>
      <c r="J585">
        <v>23004.9</v>
      </c>
      <c r="L585">
        <f t="shared" si="18"/>
        <v>460.57</v>
      </c>
      <c r="M585">
        <f>data!AQ585</f>
        <v>3.7239143587388196E-10</v>
      </c>
      <c r="O585">
        <v>3.9621702487623515E-10</v>
      </c>
      <c r="P585">
        <f t="shared" si="19"/>
        <v>-6.0132673526069462</v>
      </c>
    </row>
    <row r="586" spans="1:16" x14ac:dyDescent="0.2">
      <c r="A586">
        <v>461.03</v>
      </c>
      <c r="B586">
        <v>3288.73</v>
      </c>
      <c r="C586">
        <v>11088.6</v>
      </c>
      <c r="D586">
        <v>11866.47</v>
      </c>
      <c r="E586">
        <v>64000</v>
      </c>
      <c r="F586">
        <v>64000</v>
      </c>
      <c r="H586">
        <v>13029.8</v>
      </c>
      <c r="I586">
        <v>22755.7</v>
      </c>
      <c r="J586">
        <v>22561.7</v>
      </c>
      <c r="L586">
        <f t="shared" si="18"/>
        <v>461.03</v>
      </c>
      <c r="M586">
        <f>data!AQ586</f>
        <v>3.7278919600141198E-10</v>
      </c>
      <c r="O586">
        <v>3.9566160047616616E-10</v>
      </c>
      <c r="P586">
        <f t="shared" si="19"/>
        <v>-5.7807996649732898</v>
      </c>
    </row>
    <row r="587" spans="1:16" x14ac:dyDescent="0.2">
      <c r="A587">
        <v>461.5</v>
      </c>
      <c r="B587">
        <v>3451.87</v>
      </c>
      <c r="C587">
        <v>12430.8</v>
      </c>
      <c r="D587">
        <v>12078.87</v>
      </c>
      <c r="E587">
        <v>64000</v>
      </c>
      <c r="F587">
        <v>64000</v>
      </c>
      <c r="H587">
        <v>14677.1</v>
      </c>
      <c r="I587">
        <v>24147.7</v>
      </c>
      <c r="J587">
        <v>23921.9</v>
      </c>
      <c r="L587">
        <f t="shared" si="18"/>
        <v>461.5</v>
      </c>
      <c r="M587">
        <f>data!AQ587</f>
        <v>3.7246514551289188E-10</v>
      </c>
      <c r="O587">
        <v>3.9413112001368998E-10</v>
      </c>
      <c r="P587">
        <f t="shared" si="19"/>
        <v>-5.4971488929992489</v>
      </c>
    </row>
    <row r="588" spans="1:16" x14ac:dyDescent="0.2">
      <c r="A588">
        <v>461.96</v>
      </c>
      <c r="B588">
        <v>3417.8</v>
      </c>
      <c r="C588">
        <v>12167.2</v>
      </c>
      <c r="D588">
        <v>12130.87</v>
      </c>
      <c r="E588">
        <v>64000</v>
      </c>
      <c r="F588">
        <v>64000</v>
      </c>
      <c r="H588">
        <v>14326.3</v>
      </c>
      <c r="I588">
        <v>23235.200000000001</v>
      </c>
      <c r="J588">
        <v>23095.8</v>
      </c>
      <c r="L588">
        <f t="shared" si="18"/>
        <v>461.96</v>
      </c>
      <c r="M588">
        <f>data!AQ588</f>
        <v>3.7049154499888712E-10</v>
      </c>
      <c r="O588">
        <v>3.9492869292729557E-10</v>
      </c>
      <c r="P588">
        <f t="shared" si="19"/>
        <v>-6.1877367651550221</v>
      </c>
    </row>
    <row r="589" spans="1:16" x14ac:dyDescent="0.2">
      <c r="A589">
        <v>462.42</v>
      </c>
      <c r="B589">
        <v>3301.27</v>
      </c>
      <c r="C589">
        <v>11223.6</v>
      </c>
      <c r="D589">
        <v>12058.47</v>
      </c>
      <c r="E589">
        <v>64000</v>
      </c>
      <c r="F589">
        <v>64000</v>
      </c>
      <c r="H589">
        <v>13198.3</v>
      </c>
      <c r="I589">
        <v>21832.9</v>
      </c>
      <c r="J589">
        <v>21630.5</v>
      </c>
      <c r="L589">
        <f t="shared" si="18"/>
        <v>462.42</v>
      </c>
      <c r="M589">
        <f>data!AQ589</f>
        <v>3.7037629315325596E-10</v>
      </c>
      <c r="O589">
        <v>3.9383352974212932E-10</v>
      </c>
      <c r="P589">
        <f t="shared" si="19"/>
        <v>-5.9561298917927266</v>
      </c>
    </row>
    <row r="590" spans="1:16" x14ac:dyDescent="0.2">
      <c r="A590">
        <v>462.89</v>
      </c>
      <c r="B590">
        <v>3286.27</v>
      </c>
      <c r="C590">
        <v>11003.1</v>
      </c>
      <c r="D590">
        <v>12108.47</v>
      </c>
      <c r="E590">
        <v>64000</v>
      </c>
      <c r="F590">
        <v>64000</v>
      </c>
      <c r="H590">
        <v>12917.9</v>
      </c>
      <c r="I590">
        <v>21846.5</v>
      </c>
      <c r="J590">
        <v>21641.7</v>
      </c>
      <c r="L590">
        <f t="shared" si="18"/>
        <v>462.89</v>
      </c>
      <c r="M590">
        <f>data!AQ590</f>
        <v>3.6940357500710728E-10</v>
      </c>
      <c r="O590">
        <v>3.917988386323149E-10</v>
      </c>
      <c r="P590">
        <f t="shared" si="19"/>
        <v>-5.7160107220798935</v>
      </c>
    </row>
    <row r="591" spans="1:16" x14ac:dyDescent="0.2">
      <c r="A591">
        <v>463.35</v>
      </c>
      <c r="B591">
        <v>3435.2</v>
      </c>
      <c r="C591">
        <v>12244.2</v>
      </c>
      <c r="D591">
        <v>12336.8</v>
      </c>
      <c r="E591">
        <v>64000</v>
      </c>
      <c r="F591">
        <v>64000</v>
      </c>
      <c r="H591">
        <v>14440.8</v>
      </c>
      <c r="I591">
        <v>23438.6</v>
      </c>
      <c r="J591">
        <v>23236.7</v>
      </c>
      <c r="L591">
        <f t="shared" si="18"/>
        <v>463.35</v>
      </c>
      <c r="M591">
        <f>data!AQ591</f>
        <v>3.6779682890345924E-10</v>
      </c>
      <c r="O591">
        <v>3.9106930754434649E-10</v>
      </c>
      <c r="P591">
        <f t="shared" si="19"/>
        <v>-5.9509857183686519</v>
      </c>
    </row>
    <row r="592" spans="1:16" x14ac:dyDescent="0.2">
      <c r="A592">
        <v>463.81</v>
      </c>
      <c r="B592">
        <v>3335.8</v>
      </c>
      <c r="C592">
        <v>11535</v>
      </c>
      <c r="D592">
        <v>12283.6</v>
      </c>
      <c r="E592">
        <v>64000</v>
      </c>
      <c r="F592">
        <v>64000</v>
      </c>
      <c r="H592">
        <v>13528.2</v>
      </c>
      <c r="I592">
        <v>23004.3</v>
      </c>
      <c r="J592">
        <v>22763.200000000001</v>
      </c>
      <c r="L592">
        <f t="shared" si="18"/>
        <v>463.81</v>
      </c>
      <c r="M592">
        <f>data!AQ592</f>
        <v>3.6761961689356719E-10</v>
      </c>
      <c r="O592">
        <v>3.9088772097482786E-10</v>
      </c>
      <c r="P592">
        <f t="shared" si="19"/>
        <v>-5.9526311093202846</v>
      </c>
    </row>
    <row r="593" spans="1:16" x14ac:dyDescent="0.2">
      <c r="A593">
        <v>464.28</v>
      </c>
      <c r="B593">
        <v>3371.53</v>
      </c>
      <c r="C593">
        <v>11728.6</v>
      </c>
      <c r="D593">
        <v>12337.93</v>
      </c>
      <c r="E593">
        <v>64000</v>
      </c>
      <c r="F593">
        <v>64000</v>
      </c>
      <c r="H593">
        <v>13784.8</v>
      </c>
      <c r="I593">
        <v>23432.6</v>
      </c>
      <c r="J593">
        <v>23151</v>
      </c>
      <c r="L593">
        <f t="shared" si="18"/>
        <v>464.28</v>
      </c>
      <c r="M593">
        <f>data!AQ593</f>
        <v>3.6864926690905049E-10</v>
      </c>
      <c r="O593">
        <v>3.8924692465054212E-10</v>
      </c>
      <c r="P593">
        <f t="shared" si="19"/>
        <v>-5.2916687164539002</v>
      </c>
    </row>
    <row r="594" spans="1:16" x14ac:dyDescent="0.2">
      <c r="A594">
        <v>464.74</v>
      </c>
      <c r="B594">
        <v>3383.07</v>
      </c>
      <c r="C594">
        <v>11720.6</v>
      </c>
      <c r="D594">
        <v>12440</v>
      </c>
      <c r="E594">
        <v>64000</v>
      </c>
      <c r="F594">
        <v>64000</v>
      </c>
      <c r="H594">
        <v>13810.9</v>
      </c>
      <c r="I594">
        <v>23644.2</v>
      </c>
      <c r="J594">
        <v>23442.2</v>
      </c>
      <c r="L594">
        <f t="shared" si="18"/>
        <v>464.74</v>
      </c>
      <c r="M594">
        <f>data!AQ594</f>
        <v>3.6662063163685657E-10</v>
      </c>
      <c r="O594">
        <v>3.8887726739756995E-10</v>
      </c>
      <c r="P594">
        <f t="shared" si="19"/>
        <v>-5.7233059442271879</v>
      </c>
    </row>
    <row r="595" spans="1:16" x14ac:dyDescent="0.2">
      <c r="A595">
        <v>465.21</v>
      </c>
      <c r="B595">
        <v>3294.73</v>
      </c>
      <c r="C595">
        <v>11111.4</v>
      </c>
      <c r="D595">
        <v>12393.53</v>
      </c>
      <c r="E595">
        <v>64000</v>
      </c>
      <c r="F595">
        <v>64000</v>
      </c>
      <c r="H595">
        <v>13080.9</v>
      </c>
      <c r="I595">
        <v>23471.4</v>
      </c>
      <c r="J595">
        <v>23289.9</v>
      </c>
      <c r="L595">
        <f t="shared" si="18"/>
        <v>465.21</v>
      </c>
      <c r="M595">
        <f>data!AQ595</f>
        <v>3.6667929477931331E-10</v>
      </c>
      <c r="O595">
        <v>3.8820206524214943E-10</v>
      </c>
      <c r="P595">
        <f t="shared" si="19"/>
        <v>-5.5442184341319329</v>
      </c>
    </row>
    <row r="596" spans="1:16" x14ac:dyDescent="0.2">
      <c r="A596">
        <v>465.67</v>
      </c>
      <c r="B596">
        <v>3319.47</v>
      </c>
      <c r="C596">
        <v>11336.9</v>
      </c>
      <c r="D596">
        <v>12485.4</v>
      </c>
      <c r="E596">
        <v>64000</v>
      </c>
      <c r="F596">
        <v>64000</v>
      </c>
      <c r="H596">
        <v>13336.7</v>
      </c>
      <c r="I596">
        <v>23516.1</v>
      </c>
      <c r="J596">
        <v>23342.7</v>
      </c>
      <c r="L596">
        <f t="shared" si="18"/>
        <v>465.67</v>
      </c>
      <c r="M596">
        <f>data!AQ596</f>
        <v>3.6566338952249765E-10</v>
      </c>
      <c r="O596">
        <v>3.8681849406309412E-10</v>
      </c>
      <c r="P596">
        <f t="shared" si="19"/>
        <v>-5.4690002844449959</v>
      </c>
    </row>
    <row r="597" spans="1:16" x14ac:dyDescent="0.2">
      <c r="A597">
        <v>466.13</v>
      </c>
      <c r="B597">
        <v>3422.87</v>
      </c>
      <c r="C597">
        <v>12165.4</v>
      </c>
      <c r="D597">
        <v>12671.13</v>
      </c>
      <c r="E597">
        <v>64000</v>
      </c>
      <c r="F597">
        <v>64000</v>
      </c>
      <c r="H597">
        <v>14359.1</v>
      </c>
      <c r="I597">
        <v>24499.1</v>
      </c>
      <c r="J597">
        <v>24353.8</v>
      </c>
      <c r="L597">
        <f t="shared" si="18"/>
        <v>466.13</v>
      </c>
      <c r="M597">
        <f>data!AQ597</f>
        <v>3.6404918070834828E-10</v>
      </c>
      <c r="O597">
        <v>3.8569082330523989E-10</v>
      </c>
      <c r="P597">
        <f t="shared" si="19"/>
        <v>-5.6111375457238148</v>
      </c>
    </row>
    <row r="598" spans="1:16" x14ac:dyDescent="0.2">
      <c r="A598">
        <v>466.6</v>
      </c>
      <c r="B598">
        <v>3357.53</v>
      </c>
      <c r="C598">
        <v>11591.1</v>
      </c>
      <c r="D598">
        <v>12643.6</v>
      </c>
      <c r="E598">
        <v>64000</v>
      </c>
      <c r="F598">
        <v>64000</v>
      </c>
      <c r="H598">
        <v>13635</v>
      </c>
      <c r="I598">
        <v>23003.7</v>
      </c>
      <c r="J598">
        <v>22795.9</v>
      </c>
      <c r="L598">
        <f t="shared" si="18"/>
        <v>466.6</v>
      </c>
      <c r="M598">
        <f>data!AQ598</f>
        <v>3.642910604087284E-10</v>
      </c>
      <c r="O598">
        <v>3.8453507990493813E-10</v>
      </c>
      <c r="P598">
        <f t="shared" si="19"/>
        <v>-5.2645442650419039</v>
      </c>
    </row>
    <row r="599" spans="1:16" x14ac:dyDescent="0.2">
      <c r="A599">
        <v>467.06</v>
      </c>
      <c r="B599">
        <v>3389.93</v>
      </c>
      <c r="C599">
        <v>11886.7</v>
      </c>
      <c r="D599">
        <v>12759.2</v>
      </c>
      <c r="E599">
        <v>64000</v>
      </c>
      <c r="F599">
        <v>64000</v>
      </c>
      <c r="H599">
        <v>14028.6</v>
      </c>
      <c r="I599">
        <v>22817.7</v>
      </c>
      <c r="J599">
        <v>22603</v>
      </c>
      <c r="L599">
        <f t="shared" si="18"/>
        <v>467.06</v>
      </c>
      <c r="M599">
        <f>data!AQ599</f>
        <v>3.6268119025106964E-10</v>
      </c>
      <c r="O599">
        <v>3.8523897406249437E-10</v>
      </c>
      <c r="P599">
        <f t="shared" si="19"/>
        <v>-5.8555300294630488</v>
      </c>
    </row>
    <row r="600" spans="1:16" x14ac:dyDescent="0.2">
      <c r="A600">
        <v>467.52</v>
      </c>
      <c r="B600">
        <v>3398.2</v>
      </c>
      <c r="C600">
        <v>11886.7</v>
      </c>
      <c r="D600">
        <v>12812.07</v>
      </c>
      <c r="E600">
        <v>64000</v>
      </c>
      <c r="F600">
        <v>64000</v>
      </c>
      <c r="H600">
        <v>14024.9</v>
      </c>
      <c r="I600">
        <v>22646.2</v>
      </c>
      <c r="J600">
        <v>22446.2</v>
      </c>
      <c r="L600">
        <f t="shared" si="18"/>
        <v>467.52</v>
      </c>
      <c r="M600">
        <f>data!AQ600</f>
        <v>3.6262502651065724E-10</v>
      </c>
      <c r="O600">
        <v>3.8443091150306954E-10</v>
      </c>
      <c r="P600">
        <f t="shared" si="19"/>
        <v>-5.67225068014287</v>
      </c>
    </row>
    <row r="601" spans="1:16" x14ac:dyDescent="0.2">
      <c r="A601">
        <v>467.99</v>
      </c>
      <c r="B601">
        <v>3347.93</v>
      </c>
      <c r="C601">
        <v>11537.7</v>
      </c>
      <c r="D601">
        <v>12845.07</v>
      </c>
      <c r="E601">
        <v>64000</v>
      </c>
      <c r="F601">
        <v>64000</v>
      </c>
      <c r="H601">
        <v>13568.7</v>
      </c>
      <c r="I601">
        <v>22092.5</v>
      </c>
      <c r="J601">
        <v>21836.6</v>
      </c>
      <c r="L601">
        <f t="shared" si="18"/>
        <v>467.99</v>
      </c>
      <c r="M601">
        <f>data!AQ601</f>
        <v>3.6109162715359873E-10</v>
      </c>
      <c r="O601">
        <v>3.8304315209766998E-10</v>
      </c>
      <c r="P601">
        <f t="shared" si="19"/>
        <v>-5.7308229696464998</v>
      </c>
    </row>
    <row r="602" spans="1:16" x14ac:dyDescent="0.2">
      <c r="A602">
        <v>468.45</v>
      </c>
      <c r="B602">
        <v>3371.93</v>
      </c>
      <c r="C602">
        <v>11772.6</v>
      </c>
      <c r="D602">
        <v>12944.07</v>
      </c>
      <c r="E602">
        <v>64000</v>
      </c>
      <c r="F602">
        <v>64000</v>
      </c>
      <c r="H602">
        <v>13872.8</v>
      </c>
      <c r="I602">
        <v>22347.1</v>
      </c>
      <c r="J602">
        <v>22067.4</v>
      </c>
      <c r="L602">
        <f t="shared" si="18"/>
        <v>468.45</v>
      </c>
      <c r="M602">
        <f>data!AQ602</f>
        <v>3.5987069348649705E-10</v>
      </c>
      <c r="O602">
        <v>3.8386285710261826E-10</v>
      </c>
      <c r="P602">
        <f t="shared" si="19"/>
        <v>-6.2501914869318487</v>
      </c>
    </row>
    <row r="603" spans="1:16" x14ac:dyDescent="0.2">
      <c r="A603">
        <v>468.91</v>
      </c>
      <c r="B603">
        <v>3389.67</v>
      </c>
      <c r="C603">
        <v>11862.2</v>
      </c>
      <c r="D603">
        <v>13006.67</v>
      </c>
      <c r="E603">
        <v>64000</v>
      </c>
      <c r="F603">
        <v>64000</v>
      </c>
      <c r="H603">
        <v>13917.7</v>
      </c>
      <c r="I603">
        <v>22033.5</v>
      </c>
      <c r="J603">
        <v>21909</v>
      </c>
      <c r="L603">
        <f t="shared" ref="L603:L611" si="20">A603</f>
        <v>468.91</v>
      </c>
      <c r="M603">
        <f>data!AQ603</f>
        <v>3.5982711393176863E-10</v>
      </c>
      <c r="O603">
        <v>3.8065786457466265E-10</v>
      </c>
      <c r="P603">
        <f t="shared" si="19"/>
        <v>-5.472302711036793</v>
      </c>
    </row>
    <row r="604" spans="1:16" x14ac:dyDescent="0.2">
      <c r="A604">
        <v>469.37</v>
      </c>
      <c r="B604">
        <v>3366.87</v>
      </c>
      <c r="C604">
        <v>11527</v>
      </c>
      <c r="D604">
        <v>13063.6</v>
      </c>
      <c r="E604">
        <v>64000</v>
      </c>
      <c r="F604">
        <v>64000</v>
      </c>
      <c r="H604">
        <v>13566.4</v>
      </c>
      <c r="I604">
        <v>21405.9</v>
      </c>
      <c r="J604">
        <v>21234.2</v>
      </c>
      <c r="L604">
        <f t="shared" si="20"/>
        <v>469.37</v>
      </c>
      <c r="M604">
        <f>data!AQ604</f>
        <v>3.584568582634441E-10</v>
      </c>
      <c r="O604">
        <v>3.8087383551725462E-10</v>
      </c>
      <c r="P604">
        <f t="shared" si="19"/>
        <v>-5.8856700469767418</v>
      </c>
    </row>
    <row r="605" spans="1:16" x14ac:dyDescent="0.2">
      <c r="A605">
        <v>469.84</v>
      </c>
      <c r="B605">
        <v>3297.67</v>
      </c>
      <c r="C605">
        <v>11196.1</v>
      </c>
      <c r="D605">
        <v>13079.2</v>
      </c>
      <c r="E605">
        <v>64000</v>
      </c>
      <c r="F605">
        <v>64000</v>
      </c>
      <c r="H605">
        <v>13137.4</v>
      </c>
      <c r="I605">
        <v>20923.2</v>
      </c>
      <c r="J605">
        <v>20762.2</v>
      </c>
      <c r="L605">
        <f t="shared" si="20"/>
        <v>469.84</v>
      </c>
      <c r="M605">
        <f>data!AQ605</f>
        <v>3.5695765298759E-10</v>
      </c>
      <c r="O605">
        <v>3.7928242247118531E-10</v>
      </c>
      <c r="P605">
        <f t="shared" si="19"/>
        <v>-5.8860543386482309</v>
      </c>
    </row>
    <row r="606" spans="1:16" x14ac:dyDescent="0.2">
      <c r="A606">
        <v>470.3</v>
      </c>
      <c r="B606">
        <v>3385.47</v>
      </c>
      <c r="C606">
        <v>11851.4</v>
      </c>
      <c r="D606">
        <v>13232.2</v>
      </c>
      <c r="E606">
        <v>64000</v>
      </c>
      <c r="F606">
        <v>64000</v>
      </c>
      <c r="H606">
        <v>13975</v>
      </c>
      <c r="I606">
        <v>21507</v>
      </c>
      <c r="J606">
        <v>21311.599999999999</v>
      </c>
      <c r="L606">
        <f t="shared" si="20"/>
        <v>470.3</v>
      </c>
      <c r="M606">
        <f>data!AQ606</f>
        <v>3.5617853106415211E-10</v>
      </c>
      <c r="O606">
        <v>3.7897576205960905E-10</v>
      </c>
      <c r="P606">
        <f t="shared" si="19"/>
        <v>-6.0154852309185847</v>
      </c>
    </row>
    <row r="607" spans="1:16" x14ac:dyDescent="0.2">
      <c r="A607">
        <v>470.76</v>
      </c>
      <c r="B607">
        <v>3355.2</v>
      </c>
      <c r="C607">
        <v>11711.6</v>
      </c>
      <c r="D607">
        <v>13244.13</v>
      </c>
      <c r="E607">
        <v>64000</v>
      </c>
      <c r="F607">
        <v>64000</v>
      </c>
      <c r="H607">
        <v>13783.9</v>
      </c>
      <c r="I607">
        <v>21313.200000000001</v>
      </c>
      <c r="J607">
        <v>21160</v>
      </c>
      <c r="L607">
        <f t="shared" si="20"/>
        <v>470.76</v>
      </c>
      <c r="M607">
        <f>data!AQ607</f>
        <v>3.5626186578938958E-10</v>
      </c>
      <c r="O607">
        <v>3.7897944444056423E-10</v>
      </c>
      <c r="P607">
        <f t="shared" si="19"/>
        <v>-5.994409191429769</v>
      </c>
    </row>
    <row r="608" spans="1:16" x14ac:dyDescent="0.2">
      <c r="A608">
        <v>471.23</v>
      </c>
      <c r="B608">
        <v>3327</v>
      </c>
      <c r="C608">
        <v>11374.8</v>
      </c>
      <c r="D608">
        <v>13286.27</v>
      </c>
      <c r="E608">
        <v>64000</v>
      </c>
      <c r="F608">
        <v>64000</v>
      </c>
      <c r="H608">
        <v>13352.5</v>
      </c>
      <c r="I608">
        <v>20927</v>
      </c>
      <c r="J608">
        <v>20707</v>
      </c>
      <c r="L608">
        <f t="shared" si="20"/>
        <v>471.23</v>
      </c>
      <c r="M608">
        <f>data!AQ608</f>
        <v>3.5534789720792466E-10</v>
      </c>
      <c r="O608">
        <v>3.784573846948559E-10</v>
      </c>
      <c r="P608">
        <f t="shared" si="19"/>
        <v>-6.1062324112301454</v>
      </c>
    </row>
    <row r="609" spans="1:16" x14ac:dyDescent="0.2">
      <c r="A609">
        <v>471.69</v>
      </c>
      <c r="B609">
        <v>3336.13</v>
      </c>
      <c r="C609">
        <v>11484.1</v>
      </c>
      <c r="D609">
        <v>13341.93</v>
      </c>
      <c r="E609">
        <v>64000</v>
      </c>
      <c r="F609">
        <v>64000</v>
      </c>
      <c r="H609">
        <v>13534.9</v>
      </c>
      <c r="I609">
        <v>21098.7</v>
      </c>
      <c r="J609">
        <v>20922.3</v>
      </c>
      <c r="L609">
        <f t="shared" si="20"/>
        <v>471.69</v>
      </c>
      <c r="M609">
        <f>data!AQ609</f>
        <v>3.5528077866525717E-10</v>
      </c>
      <c r="O609">
        <v>3.768222798383543E-10</v>
      </c>
      <c r="P609">
        <f t="shared" si="19"/>
        <v>-5.7166208915082715</v>
      </c>
    </row>
    <row r="610" spans="1:16" x14ac:dyDescent="0.2">
      <c r="A610">
        <v>472.15</v>
      </c>
      <c r="B610">
        <v>3298.13</v>
      </c>
      <c r="C610">
        <v>11177.7</v>
      </c>
      <c r="D610">
        <v>13397.67</v>
      </c>
      <c r="E610">
        <v>64000</v>
      </c>
      <c r="F610">
        <v>64000</v>
      </c>
      <c r="H610">
        <v>13187.2</v>
      </c>
      <c r="I610">
        <v>20933.900000000001</v>
      </c>
      <c r="J610">
        <v>20788.8</v>
      </c>
      <c r="L610">
        <f t="shared" si="20"/>
        <v>472.15</v>
      </c>
      <c r="M610">
        <f>data!AQ610</f>
        <v>3.5351048145161571E-10</v>
      </c>
      <c r="O610">
        <v>3.7635899364315279E-10</v>
      </c>
      <c r="P610">
        <f t="shared" si="19"/>
        <v>-6.0709356166471853</v>
      </c>
    </row>
    <row r="611" spans="1:16" x14ac:dyDescent="0.2">
      <c r="A611">
        <v>472.62</v>
      </c>
      <c r="B611">
        <v>3328.33</v>
      </c>
      <c r="C611">
        <v>11366.1</v>
      </c>
      <c r="D611">
        <v>13493.13</v>
      </c>
      <c r="E611">
        <v>64000</v>
      </c>
      <c r="F611">
        <v>64000</v>
      </c>
      <c r="H611">
        <v>13377.9</v>
      </c>
      <c r="I611">
        <v>21234.799999999999</v>
      </c>
      <c r="J611">
        <v>21031.4</v>
      </c>
      <c r="L611">
        <f t="shared" si="20"/>
        <v>472.62</v>
      </c>
      <c r="M611">
        <f>data!AQ611</f>
        <v>3.5282335472800376E-10</v>
      </c>
      <c r="O611">
        <v>3.75549794845308E-10</v>
      </c>
      <c r="P611">
        <f t="shared" si="19"/>
        <v>-6.0515117913099754</v>
      </c>
    </row>
    <row r="612" spans="1:16" x14ac:dyDescent="0.2">
      <c r="A612">
        <v>473.08</v>
      </c>
      <c r="B612">
        <v>3342.33</v>
      </c>
      <c r="C612">
        <v>11484.3</v>
      </c>
      <c r="D612">
        <v>13570.6</v>
      </c>
      <c r="E612">
        <v>64000</v>
      </c>
      <c r="F612">
        <v>64000</v>
      </c>
      <c r="H612">
        <v>13540.4</v>
      </c>
      <c r="I612">
        <v>21595</v>
      </c>
      <c r="J612">
        <v>21406.7</v>
      </c>
      <c r="L612">
        <f t="shared" ref="L612:L675" si="21">A612</f>
        <v>473.08</v>
      </c>
      <c r="M612">
        <f>data!AQ612</f>
        <v>3.521759924338712E-10</v>
      </c>
      <c r="O612">
        <v>3.7390485397324851E-10</v>
      </c>
      <c r="P612">
        <f t="shared" si="19"/>
        <v>-5.8113344366831683</v>
      </c>
    </row>
    <row r="613" spans="1:16" x14ac:dyDescent="0.2">
      <c r="A613">
        <v>473.54</v>
      </c>
      <c r="B613">
        <v>3449.07</v>
      </c>
      <c r="C613">
        <v>12399.4</v>
      </c>
      <c r="D613">
        <v>13744.73</v>
      </c>
      <c r="E613">
        <v>64000</v>
      </c>
      <c r="F613">
        <v>64000</v>
      </c>
      <c r="H613">
        <v>14634.8</v>
      </c>
      <c r="I613">
        <v>22763.200000000001</v>
      </c>
      <c r="J613">
        <v>22594.3</v>
      </c>
      <c r="L613">
        <f t="shared" si="21"/>
        <v>473.54</v>
      </c>
      <c r="M613">
        <f>data!AQ613</f>
        <v>3.5140145935892369E-10</v>
      </c>
      <c r="O613">
        <v>3.7213561159172169E-10</v>
      </c>
      <c r="P613">
        <f t="shared" si="19"/>
        <v>-5.5716657011438881</v>
      </c>
    </row>
    <row r="614" spans="1:16" x14ac:dyDescent="0.2">
      <c r="A614">
        <v>474.01</v>
      </c>
      <c r="B614">
        <v>3362.27</v>
      </c>
      <c r="C614">
        <v>11559.3</v>
      </c>
      <c r="D614">
        <v>13724.47</v>
      </c>
      <c r="E614">
        <v>64000</v>
      </c>
      <c r="F614">
        <v>64000</v>
      </c>
      <c r="H614">
        <v>13575.2</v>
      </c>
      <c r="I614">
        <v>21927.7</v>
      </c>
      <c r="J614">
        <v>21760.6</v>
      </c>
      <c r="L614">
        <f t="shared" si="21"/>
        <v>474.01</v>
      </c>
      <c r="M614">
        <f>data!AQ614</f>
        <v>3.5070342237473129E-10</v>
      </c>
      <c r="O614">
        <v>3.7229630152809501E-10</v>
      </c>
      <c r="P614">
        <f t="shared" si="19"/>
        <v>-5.7999177173491834</v>
      </c>
    </row>
    <row r="615" spans="1:16" x14ac:dyDescent="0.2">
      <c r="A615">
        <v>474.47</v>
      </c>
      <c r="B615">
        <v>3310.47</v>
      </c>
      <c r="C615">
        <v>11180.8</v>
      </c>
      <c r="D615">
        <v>13731.8</v>
      </c>
      <c r="E615">
        <v>64000</v>
      </c>
      <c r="F615">
        <v>64000</v>
      </c>
      <c r="H615">
        <v>13183.6</v>
      </c>
      <c r="I615">
        <v>21520.6</v>
      </c>
      <c r="J615">
        <v>21399.9</v>
      </c>
      <c r="L615">
        <f t="shared" si="21"/>
        <v>474.47</v>
      </c>
      <c r="M615">
        <f>data!AQ615</f>
        <v>3.5023808799047828E-10</v>
      </c>
      <c r="O615">
        <v>3.7216380133910305E-10</v>
      </c>
      <c r="P615">
        <f t="shared" si="19"/>
        <v>-5.8914148204991088</v>
      </c>
    </row>
    <row r="616" spans="1:16" x14ac:dyDescent="0.2">
      <c r="A616">
        <v>474.93</v>
      </c>
      <c r="B616">
        <v>3356.87</v>
      </c>
      <c r="C616">
        <v>11568.6</v>
      </c>
      <c r="D616">
        <v>13818.8</v>
      </c>
      <c r="E616">
        <v>64000</v>
      </c>
      <c r="F616">
        <v>64000</v>
      </c>
      <c r="H616">
        <v>13583.8</v>
      </c>
      <c r="I616">
        <v>22165.599999999999</v>
      </c>
      <c r="J616">
        <v>21967.1</v>
      </c>
      <c r="L616">
        <f t="shared" si="21"/>
        <v>474.93</v>
      </c>
      <c r="M616">
        <f>data!AQ616</f>
        <v>3.5041687703118465E-10</v>
      </c>
      <c r="O616">
        <v>3.7088307660956589E-10</v>
      </c>
      <c r="P616">
        <f t="shared" si="19"/>
        <v>-5.5182349557368227</v>
      </c>
    </row>
    <row r="617" spans="1:16" x14ac:dyDescent="0.2">
      <c r="A617">
        <v>475.39</v>
      </c>
      <c r="B617">
        <v>3276.73</v>
      </c>
      <c r="C617">
        <v>11064.9</v>
      </c>
      <c r="D617">
        <v>13844.53</v>
      </c>
      <c r="E617">
        <v>64000</v>
      </c>
      <c r="F617">
        <v>64000</v>
      </c>
      <c r="H617">
        <v>12997.5</v>
      </c>
      <c r="I617">
        <v>21846.6</v>
      </c>
      <c r="J617">
        <v>21665.200000000001</v>
      </c>
      <c r="L617">
        <f t="shared" si="21"/>
        <v>475.39</v>
      </c>
      <c r="M617">
        <f>data!AQ617</f>
        <v>3.4837162075085261E-10</v>
      </c>
      <c r="O617">
        <v>3.7114219506072946E-10</v>
      </c>
      <c r="P617">
        <f t="shared" si="19"/>
        <v>-6.1352696117322179</v>
      </c>
    </row>
    <row r="618" spans="1:16" x14ac:dyDescent="0.2">
      <c r="A618">
        <v>475.86</v>
      </c>
      <c r="B618">
        <v>3387.27</v>
      </c>
      <c r="C618">
        <v>11799.8</v>
      </c>
      <c r="D618">
        <v>14002.8</v>
      </c>
      <c r="E618">
        <v>64000</v>
      </c>
      <c r="F618">
        <v>64000</v>
      </c>
      <c r="H618">
        <v>13845.8</v>
      </c>
      <c r="I618">
        <v>22364.5</v>
      </c>
      <c r="J618">
        <v>22237.1</v>
      </c>
      <c r="L618">
        <f t="shared" si="21"/>
        <v>475.86</v>
      </c>
      <c r="M618">
        <f>data!AQ618</f>
        <v>3.4835272412703859E-10</v>
      </c>
      <c r="O618">
        <v>3.7099197753268702E-10</v>
      </c>
      <c r="P618">
        <f t="shared" si="19"/>
        <v>-6.1023565943966407</v>
      </c>
    </row>
    <row r="619" spans="1:16" x14ac:dyDescent="0.2">
      <c r="A619">
        <v>476.32</v>
      </c>
      <c r="B619">
        <v>3350.93</v>
      </c>
      <c r="C619">
        <v>11597.2</v>
      </c>
      <c r="D619">
        <v>14035.8</v>
      </c>
      <c r="E619">
        <v>64000</v>
      </c>
      <c r="F619">
        <v>64000</v>
      </c>
      <c r="H619">
        <v>13685.3</v>
      </c>
      <c r="I619">
        <v>21771.3</v>
      </c>
      <c r="J619">
        <v>21606.2</v>
      </c>
      <c r="L619">
        <f t="shared" si="21"/>
        <v>476.32</v>
      </c>
      <c r="M619">
        <f>data!AQ619</f>
        <v>3.4757864103982336E-10</v>
      </c>
      <c r="O619">
        <v>3.6903801721032953E-10</v>
      </c>
      <c r="P619">
        <f t="shared" si="19"/>
        <v>-5.8149499969472283</v>
      </c>
    </row>
    <row r="620" spans="1:16" x14ac:dyDescent="0.2">
      <c r="A620">
        <v>476.78</v>
      </c>
      <c r="B620">
        <v>3385.73</v>
      </c>
      <c r="C620">
        <v>11811.7</v>
      </c>
      <c r="D620">
        <v>14125.07</v>
      </c>
      <c r="E620">
        <v>64000</v>
      </c>
      <c r="F620">
        <v>64000</v>
      </c>
      <c r="H620">
        <v>13904.4</v>
      </c>
      <c r="I620">
        <v>21979.5</v>
      </c>
      <c r="J620">
        <v>21876.7</v>
      </c>
      <c r="L620">
        <f t="shared" si="21"/>
        <v>476.78</v>
      </c>
      <c r="M620">
        <f>data!AQ620</f>
        <v>3.4731013637746142E-10</v>
      </c>
      <c r="O620">
        <v>3.6856952123156123E-10</v>
      </c>
      <c r="P620">
        <f t="shared" si="19"/>
        <v>-5.7680800037567854</v>
      </c>
    </row>
    <row r="621" spans="1:16" x14ac:dyDescent="0.2">
      <c r="A621">
        <v>477.25</v>
      </c>
      <c r="B621">
        <v>3348.73</v>
      </c>
      <c r="C621">
        <v>11533.5</v>
      </c>
      <c r="D621">
        <v>14163.8</v>
      </c>
      <c r="E621">
        <v>64000</v>
      </c>
      <c r="F621">
        <v>64000</v>
      </c>
      <c r="H621">
        <v>13552.4</v>
      </c>
      <c r="I621">
        <v>21726</v>
      </c>
      <c r="J621">
        <v>21465.5</v>
      </c>
      <c r="L621">
        <f t="shared" si="21"/>
        <v>477.25</v>
      </c>
      <c r="M621">
        <f>data!AQ621</f>
        <v>3.4637879841198582E-10</v>
      </c>
      <c r="O621">
        <v>3.6799241212172532E-10</v>
      </c>
      <c r="P621">
        <f t="shared" si="19"/>
        <v>-5.8733856997546194</v>
      </c>
    </row>
    <row r="622" spans="1:16" x14ac:dyDescent="0.2">
      <c r="A622">
        <v>477.71</v>
      </c>
      <c r="B622">
        <v>3364.93</v>
      </c>
      <c r="C622">
        <v>11682.8</v>
      </c>
      <c r="D622">
        <v>14230.87</v>
      </c>
      <c r="E622">
        <v>64000</v>
      </c>
      <c r="F622">
        <v>64000</v>
      </c>
      <c r="H622">
        <v>13762</v>
      </c>
      <c r="I622">
        <v>21965.7</v>
      </c>
      <c r="J622">
        <v>21740.1</v>
      </c>
      <c r="L622">
        <f t="shared" si="21"/>
        <v>477.71</v>
      </c>
      <c r="M622">
        <f>data!AQ622</f>
        <v>3.4624151827985071E-10</v>
      </c>
      <c r="O622">
        <v>3.6869598542455627E-10</v>
      </c>
      <c r="P622">
        <f t="shared" si="19"/>
        <v>-6.0902391217656122</v>
      </c>
    </row>
    <row r="623" spans="1:16" x14ac:dyDescent="0.2">
      <c r="A623">
        <v>478.17</v>
      </c>
      <c r="B623">
        <v>3460</v>
      </c>
      <c r="C623">
        <v>12463</v>
      </c>
      <c r="D623">
        <v>14407.13</v>
      </c>
      <c r="E623">
        <v>64000</v>
      </c>
      <c r="F623">
        <v>64000</v>
      </c>
      <c r="H623">
        <v>14703.4</v>
      </c>
      <c r="I623">
        <v>23160.7</v>
      </c>
      <c r="J623">
        <v>22986.799999999999</v>
      </c>
      <c r="L623">
        <f t="shared" si="21"/>
        <v>478.17</v>
      </c>
      <c r="M623">
        <f>data!AQ623</f>
        <v>3.4512253793142724E-10</v>
      </c>
      <c r="O623">
        <v>3.663329751727308E-10</v>
      </c>
      <c r="P623">
        <f t="shared" si="19"/>
        <v>-5.7899339340944023</v>
      </c>
    </row>
    <row r="624" spans="1:16" x14ac:dyDescent="0.2">
      <c r="A624">
        <v>478.63</v>
      </c>
      <c r="B624">
        <v>3369.13</v>
      </c>
      <c r="C624">
        <v>11741.4</v>
      </c>
      <c r="D624">
        <v>14405.87</v>
      </c>
      <c r="E624">
        <v>64000</v>
      </c>
      <c r="F624">
        <v>64000</v>
      </c>
      <c r="H624">
        <v>13822.3</v>
      </c>
      <c r="I624">
        <v>22313.200000000001</v>
      </c>
      <c r="J624">
        <v>22117.8</v>
      </c>
      <c r="L624">
        <f t="shared" si="21"/>
        <v>478.63</v>
      </c>
      <c r="M624">
        <f>data!AQ624</f>
        <v>3.4375239049896866E-10</v>
      </c>
      <c r="O624">
        <v>3.6499972721040676E-10</v>
      </c>
      <c r="P624">
        <f t="shared" si="19"/>
        <v>-5.8211924906973769</v>
      </c>
    </row>
    <row r="625" spans="1:16" x14ac:dyDescent="0.2">
      <c r="A625">
        <v>479.1</v>
      </c>
      <c r="B625">
        <v>3437.93</v>
      </c>
      <c r="C625">
        <v>12195</v>
      </c>
      <c r="D625">
        <v>14498.6</v>
      </c>
      <c r="E625">
        <v>64000</v>
      </c>
      <c r="F625">
        <v>64000</v>
      </c>
      <c r="H625">
        <v>14358.1</v>
      </c>
      <c r="I625">
        <v>22698.799999999999</v>
      </c>
      <c r="J625">
        <v>22473</v>
      </c>
      <c r="L625">
        <f t="shared" si="21"/>
        <v>479.1</v>
      </c>
      <c r="M625">
        <f>data!AQ625</f>
        <v>3.4452868737813297E-10</v>
      </c>
      <c r="O625">
        <v>3.655521899084299E-10</v>
      </c>
      <c r="P625">
        <f t="shared" si="19"/>
        <v>-5.7511630652693579</v>
      </c>
    </row>
    <row r="626" spans="1:16" x14ac:dyDescent="0.2">
      <c r="A626">
        <v>479.56</v>
      </c>
      <c r="B626">
        <v>3317.07</v>
      </c>
      <c r="C626">
        <v>11239.4</v>
      </c>
      <c r="D626">
        <v>14449.27</v>
      </c>
      <c r="E626">
        <v>64000</v>
      </c>
      <c r="F626">
        <v>64000</v>
      </c>
      <c r="H626">
        <v>13226.3</v>
      </c>
      <c r="I626">
        <v>21865</v>
      </c>
      <c r="J626">
        <v>21672.5</v>
      </c>
      <c r="L626">
        <f t="shared" si="21"/>
        <v>479.56</v>
      </c>
      <c r="M626">
        <f>data!AQ626</f>
        <v>3.4375394032016031E-10</v>
      </c>
      <c r="O626">
        <v>3.6533414179755292E-10</v>
      </c>
      <c r="P626">
        <f t="shared" si="19"/>
        <v>-5.9069763836502061</v>
      </c>
    </row>
    <row r="627" spans="1:16" x14ac:dyDescent="0.2">
      <c r="A627">
        <v>480.02</v>
      </c>
      <c r="B627">
        <v>3485.53</v>
      </c>
      <c r="C627">
        <v>12654.6</v>
      </c>
      <c r="D627">
        <v>14711.07</v>
      </c>
      <c r="E627">
        <v>64000</v>
      </c>
      <c r="F627">
        <v>64000</v>
      </c>
      <c r="H627">
        <v>14917.9</v>
      </c>
      <c r="I627">
        <v>23616.3</v>
      </c>
      <c r="J627">
        <v>23412.400000000001</v>
      </c>
      <c r="L627">
        <f t="shared" si="21"/>
        <v>480.02</v>
      </c>
      <c r="M627">
        <f>data!AQ627</f>
        <v>3.4230621992881955E-10</v>
      </c>
      <c r="O627">
        <v>3.6243670773604266E-10</v>
      </c>
      <c r="P627">
        <f t="shared" si="19"/>
        <v>-5.5542077768468889</v>
      </c>
    </row>
    <row r="628" spans="1:16" x14ac:dyDescent="0.2">
      <c r="A628">
        <v>480.48</v>
      </c>
      <c r="B628">
        <v>3395.13</v>
      </c>
      <c r="C628">
        <v>11915.9</v>
      </c>
      <c r="D628">
        <v>14706.07</v>
      </c>
      <c r="E628">
        <v>64000</v>
      </c>
      <c r="F628">
        <v>64000</v>
      </c>
      <c r="H628">
        <v>14048.7</v>
      </c>
      <c r="I628">
        <v>23053.1</v>
      </c>
      <c r="J628">
        <v>22833.8</v>
      </c>
      <c r="L628">
        <f t="shared" si="21"/>
        <v>480.48</v>
      </c>
      <c r="M628">
        <f>data!AQ628</f>
        <v>3.4113024262393723E-10</v>
      </c>
      <c r="O628">
        <v>3.6329607527581765E-10</v>
      </c>
      <c r="P628">
        <f t="shared" si="19"/>
        <v>-6.1013135457221557</v>
      </c>
    </row>
    <row r="629" spans="1:16" x14ac:dyDescent="0.2">
      <c r="A629">
        <v>480.95</v>
      </c>
      <c r="B629">
        <v>3379.27</v>
      </c>
      <c r="C629">
        <v>11779.8</v>
      </c>
      <c r="D629">
        <v>14762.53</v>
      </c>
      <c r="E629">
        <v>64000</v>
      </c>
      <c r="F629">
        <v>64000</v>
      </c>
      <c r="H629">
        <v>13867.1</v>
      </c>
      <c r="I629">
        <v>22706.1</v>
      </c>
      <c r="J629">
        <v>22492.7</v>
      </c>
      <c r="L629">
        <f t="shared" si="21"/>
        <v>480.95</v>
      </c>
      <c r="M629">
        <f>data!AQ629</f>
        <v>3.4040725095550188E-10</v>
      </c>
      <c r="O629">
        <v>3.625636254801647E-10</v>
      </c>
      <c r="P629">
        <f t="shared" si="19"/>
        <v>-6.1110307178001673</v>
      </c>
    </row>
    <row r="630" spans="1:16" x14ac:dyDescent="0.2">
      <c r="A630">
        <v>481.41</v>
      </c>
      <c r="B630">
        <v>3329.27</v>
      </c>
      <c r="C630">
        <v>11372.8</v>
      </c>
      <c r="D630">
        <v>14785.67</v>
      </c>
      <c r="E630">
        <v>64000</v>
      </c>
      <c r="F630">
        <v>64000</v>
      </c>
      <c r="H630">
        <v>13421.5</v>
      </c>
      <c r="I630">
        <v>22285.5</v>
      </c>
      <c r="J630">
        <v>22071.1</v>
      </c>
      <c r="L630">
        <f t="shared" si="21"/>
        <v>481.41</v>
      </c>
      <c r="M630">
        <f>data!AQ630</f>
        <v>3.3963842324601887E-10</v>
      </c>
      <c r="O630">
        <v>3.6093245215969994E-10</v>
      </c>
      <c r="P630">
        <f t="shared" si="19"/>
        <v>-5.8997268841481754</v>
      </c>
    </row>
    <row r="631" spans="1:16" x14ac:dyDescent="0.2">
      <c r="A631">
        <v>481.87</v>
      </c>
      <c r="B631">
        <v>3353.47</v>
      </c>
      <c r="C631">
        <v>11580.9</v>
      </c>
      <c r="D631">
        <v>14879.13</v>
      </c>
      <c r="E631">
        <v>64000</v>
      </c>
      <c r="F631">
        <v>64000</v>
      </c>
      <c r="H631">
        <v>13666.9</v>
      </c>
      <c r="I631">
        <v>22634.400000000001</v>
      </c>
      <c r="J631">
        <v>22460.400000000001</v>
      </c>
      <c r="L631">
        <f t="shared" si="21"/>
        <v>481.87</v>
      </c>
      <c r="M631">
        <f>data!AQ631</f>
        <v>3.3899836329806304E-10</v>
      </c>
      <c r="O631">
        <v>3.6043409687014779E-10</v>
      </c>
      <c r="P631">
        <f t="shared" si="19"/>
        <v>-5.9471991574113803</v>
      </c>
    </row>
    <row r="632" spans="1:16" x14ac:dyDescent="0.2">
      <c r="A632">
        <v>482.33</v>
      </c>
      <c r="B632">
        <v>3378.93</v>
      </c>
      <c r="C632">
        <v>11713.8</v>
      </c>
      <c r="D632">
        <v>14990.2</v>
      </c>
      <c r="E632">
        <v>64000</v>
      </c>
      <c r="F632">
        <v>64000</v>
      </c>
      <c r="H632">
        <v>13796.3</v>
      </c>
      <c r="I632">
        <v>22569.200000000001</v>
      </c>
      <c r="J632">
        <v>22301</v>
      </c>
      <c r="L632">
        <f t="shared" si="21"/>
        <v>482.33</v>
      </c>
      <c r="M632">
        <f>data!AQ632</f>
        <v>3.378780143197926E-10</v>
      </c>
      <c r="O632">
        <v>3.598024407099366E-10</v>
      </c>
      <c r="P632">
        <f t="shared" si="19"/>
        <v>-6.0934623864374791</v>
      </c>
    </row>
    <row r="633" spans="1:16" x14ac:dyDescent="0.2">
      <c r="A633">
        <v>482.8</v>
      </c>
      <c r="B633">
        <v>3297.93</v>
      </c>
      <c r="C633">
        <v>11085.7</v>
      </c>
      <c r="D633">
        <v>14961.27</v>
      </c>
      <c r="E633">
        <v>64000</v>
      </c>
      <c r="F633">
        <v>64000</v>
      </c>
      <c r="H633">
        <v>13059.9</v>
      </c>
      <c r="I633">
        <v>21425.599999999999</v>
      </c>
      <c r="J633">
        <v>21183.200000000001</v>
      </c>
      <c r="L633">
        <f t="shared" si="21"/>
        <v>482.8</v>
      </c>
      <c r="M633">
        <f>data!AQ633</f>
        <v>3.3780259119462414E-10</v>
      </c>
      <c r="O633">
        <v>3.579985133182956E-10</v>
      </c>
      <c r="P633">
        <f t="shared" si="19"/>
        <v>-5.6413424559993413</v>
      </c>
    </row>
    <row r="634" spans="1:16" x14ac:dyDescent="0.2">
      <c r="A634">
        <v>483.26</v>
      </c>
      <c r="B634">
        <v>3340.53</v>
      </c>
      <c r="C634">
        <v>11466.7</v>
      </c>
      <c r="D634">
        <v>15056.13</v>
      </c>
      <c r="E634">
        <v>64000</v>
      </c>
      <c r="F634">
        <v>64000</v>
      </c>
      <c r="H634">
        <v>13469.8</v>
      </c>
      <c r="I634">
        <v>21935.4</v>
      </c>
      <c r="J634">
        <v>21695</v>
      </c>
      <c r="L634">
        <f t="shared" si="21"/>
        <v>483.26</v>
      </c>
      <c r="M634">
        <f>data!AQ634</f>
        <v>3.3769265702393165E-10</v>
      </c>
      <c r="O634">
        <v>3.5721075425557168E-10</v>
      </c>
      <c r="P634">
        <f t="shared" si="19"/>
        <v>-5.4640284479440711</v>
      </c>
    </row>
    <row r="635" spans="1:16" x14ac:dyDescent="0.2">
      <c r="A635">
        <v>483.72</v>
      </c>
      <c r="B635">
        <v>3273.33</v>
      </c>
      <c r="C635">
        <v>10911.4</v>
      </c>
      <c r="D635">
        <v>15094.07</v>
      </c>
      <c r="E635">
        <v>64000</v>
      </c>
      <c r="F635">
        <v>64000</v>
      </c>
      <c r="H635">
        <v>12881.8</v>
      </c>
      <c r="I635">
        <v>21728.3</v>
      </c>
      <c r="J635">
        <v>21565.200000000001</v>
      </c>
      <c r="L635">
        <f t="shared" si="21"/>
        <v>483.72</v>
      </c>
      <c r="M635">
        <f>data!AQ635</f>
        <v>3.3603323595072062E-10</v>
      </c>
      <c r="O635">
        <v>3.577584123460035E-10</v>
      </c>
      <c r="P635">
        <f t="shared" si="19"/>
        <v>-6.0725829625695926</v>
      </c>
    </row>
    <row r="636" spans="1:16" x14ac:dyDescent="0.2">
      <c r="A636">
        <v>484.18</v>
      </c>
      <c r="B636">
        <v>3338.07</v>
      </c>
      <c r="C636">
        <v>11482.4</v>
      </c>
      <c r="D636">
        <v>15212.73</v>
      </c>
      <c r="E636">
        <v>64000</v>
      </c>
      <c r="F636">
        <v>64000</v>
      </c>
      <c r="H636">
        <v>13486.5</v>
      </c>
      <c r="I636">
        <v>23072.5</v>
      </c>
      <c r="J636">
        <v>22851.8</v>
      </c>
      <c r="L636">
        <f t="shared" si="21"/>
        <v>484.18</v>
      </c>
      <c r="M636">
        <f>data!AQ636</f>
        <v>3.3588749425193003E-10</v>
      </c>
      <c r="O636">
        <v>3.5702441757726684E-10</v>
      </c>
      <c r="P636">
        <f t="shared" si="19"/>
        <v>-5.9203018854480387</v>
      </c>
    </row>
    <row r="637" spans="1:16" x14ac:dyDescent="0.2">
      <c r="A637">
        <v>484.65</v>
      </c>
      <c r="B637">
        <v>3460.4</v>
      </c>
      <c r="C637">
        <v>12513.5</v>
      </c>
      <c r="D637">
        <v>15418.47</v>
      </c>
      <c r="E637">
        <v>64000</v>
      </c>
      <c r="F637">
        <v>64000</v>
      </c>
      <c r="H637">
        <v>14759.7</v>
      </c>
      <c r="I637">
        <v>26423</v>
      </c>
      <c r="J637">
        <v>26158</v>
      </c>
      <c r="L637">
        <f t="shared" si="21"/>
        <v>484.65</v>
      </c>
      <c r="M637">
        <f>data!AQ637</f>
        <v>3.3492435947689998E-10</v>
      </c>
      <c r="O637">
        <v>3.5647729095938762E-10</v>
      </c>
      <c r="P637">
        <f t="shared" si="19"/>
        <v>-6.0460882163018619</v>
      </c>
    </row>
    <row r="638" spans="1:16" x14ac:dyDescent="0.2">
      <c r="A638">
        <v>485.11</v>
      </c>
      <c r="B638">
        <v>3380.67</v>
      </c>
      <c r="C638">
        <v>11774</v>
      </c>
      <c r="D638">
        <v>15397.33</v>
      </c>
      <c r="E638">
        <v>64000</v>
      </c>
      <c r="F638">
        <v>64000</v>
      </c>
      <c r="H638">
        <v>13903.4</v>
      </c>
      <c r="I638">
        <v>31073.599999999999</v>
      </c>
      <c r="J638">
        <v>30672.6</v>
      </c>
      <c r="L638">
        <f t="shared" si="21"/>
        <v>485.11</v>
      </c>
      <c r="M638">
        <f>data!AQ638</f>
        <v>3.3465466881650725E-10</v>
      </c>
      <c r="O638">
        <v>3.5526845501055089E-10</v>
      </c>
      <c r="P638">
        <f t="shared" si="19"/>
        <v>-5.8023125620402878</v>
      </c>
    </row>
    <row r="639" spans="1:16" x14ac:dyDescent="0.2">
      <c r="A639">
        <v>485.57</v>
      </c>
      <c r="B639">
        <v>3349.47</v>
      </c>
      <c r="C639">
        <v>11623.5</v>
      </c>
      <c r="D639">
        <v>15456.4</v>
      </c>
      <c r="E639">
        <v>64000</v>
      </c>
      <c r="F639">
        <v>64000</v>
      </c>
      <c r="H639">
        <v>13672.4</v>
      </c>
      <c r="I639">
        <v>35604.9</v>
      </c>
      <c r="J639">
        <v>35116.199999999997</v>
      </c>
      <c r="L639">
        <f t="shared" si="21"/>
        <v>485.57</v>
      </c>
      <c r="M639">
        <f>data!AQ639</f>
        <v>3.3348968128870689E-10</v>
      </c>
      <c r="O639">
        <v>3.5487369416940371E-10</v>
      </c>
      <c r="P639">
        <f t="shared" si="19"/>
        <v>-6.0258095294290461</v>
      </c>
    </row>
    <row r="640" spans="1:16" x14ac:dyDescent="0.2">
      <c r="A640">
        <v>486.03</v>
      </c>
      <c r="B640">
        <v>3258.73</v>
      </c>
      <c r="C640">
        <v>10795.4</v>
      </c>
      <c r="D640">
        <v>15393.07</v>
      </c>
      <c r="E640">
        <v>64000</v>
      </c>
      <c r="F640">
        <v>64000</v>
      </c>
      <c r="H640">
        <v>12711.6</v>
      </c>
      <c r="I640">
        <v>39984.9</v>
      </c>
      <c r="J640">
        <v>39411</v>
      </c>
      <c r="L640">
        <f t="shared" si="21"/>
        <v>486.03</v>
      </c>
      <c r="M640">
        <f>data!AQ640</f>
        <v>3.341134839264861E-10</v>
      </c>
      <c r="O640">
        <v>3.5561482419689098E-10</v>
      </c>
      <c r="P640">
        <f t="shared" si="19"/>
        <v>-6.0462440841612297</v>
      </c>
    </row>
    <row r="641" spans="1:16" x14ac:dyDescent="0.2">
      <c r="A641">
        <v>486.49</v>
      </c>
      <c r="B641">
        <v>3343.33</v>
      </c>
      <c r="C641">
        <v>11507.7</v>
      </c>
      <c r="D641">
        <v>15569.2</v>
      </c>
      <c r="E641">
        <v>64000</v>
      </c>
      <c r="F641">
        <v>64000</v>
      </c>
      <c r="H641">
        <v>13510.3</v>
      </c>
      <c r="I641">
        <v>33441.599999999999</v>
      </c>
      <c r="J641">
        <v>33004.1</v>
      </c>
      <c r="L641">
        <f t="shared" si="21"/>
        <v>486.49</v>
      </c>
      <c r="M641">
        <f>data!AQ641</f>
        <v>3.3293136750066459E-10</v>
      </c>
      <c r="O641">
        <v>3.5364035621096803E-10</v>
      </c>
      <c r="P641">
        <f t="shared" si="19"/>
        <v>-5.8559461177415129</v>
      </c>
    </row>
    <row r="642" spans="1:16" x14ac:dyDescent="0.2">
      <c r="A642">
        <v>486.96</v>
      </c>
      <c r="B642">
        <v>3248.4</v>
      </c>
      <c r="C642">
        <v>10798.6</v>
      </c>
      <c r="D642">
        <v>15545.47</v>
      </c>
      <c r="E642">
        <v>64000</v>
      </c>
      <c r="F642">
        <v>64000</v>
      </c>
      <c r="H642">
        <v>12734</v>
      </c>
      <c r="I642">
        <v>24156.3</v>
      </c>
      <c r="J642">
        <v>23833.5</v>
      </c>
      <c r="L642">
        <f t="shared" si="21"/>
        <v>486.96</v>
      </c>
      <c r="M642">
        <f>data!AQ642</f>
        <v>3.3236228242331174E-10</v>
      </c>
      <c r="O642">
        <v>3.534199141415535E-10</v>
      </c>
      <c r="P642">
        <f t="shared" si="19"/>
        <v>-5.9582470810650632</v>
      </c>
    </row>
    <row r="643" spans="1:16" x14ac:dyDescent="0.2">
      <c r="A643">
        <v>487.42</v>
      </c>
      <c r="B643">
        <v>3385.47</v>
      </c>
      <c r="C643">
        <v>11871.5</v>
      </c>
      <c r="D643">
        <v>15758.27</v>
      </c>
      <c r="E643">
        <v>64000</v>
      </c>
      <c r="F643">
        <v>64000</v>
      </c>
      <c r="H643">
        <v>13994.8</v>
      </c>
      <c r="I643">
        <v>23963.1</v>
      </c>
      <c r="J643">
        <v>23780.799999999999</v>
      </c>
      <c r="L643">
        <f t="shared" si="21"/>
        <v>487.42</v>
      </c>
      <c r="M643">
        <f>data!AQ643</f>
        <v>3.3164640567295196E-10</v>
      </c>
      <c r="O643">
        <v>3.5250528002213987E-10</v>
      </c>
      <c r="P643">
        <f t="shared" si="19"/>
        <v>-5.9173225285810824</v>
      </c>
    </row>
    <row r="644" spans="1:16" x14ac:dyDescent="0.2">
      <c r="A644">
        <v>487.88</v>
      </c>
      <c r="B644">
        <v>3272.8</v>
      </c>
      <c r="C644">
        <v>10976.6</v>
      </c>
      <c r="D644">
        <v>15730.53</v>
      </c>
      <c r="E644">
        <v>64000</v>
      </c>
      <c r="F644">
        <v>64000</v>
      </c>
      <c r="H644">
        <v>12894.5</v>
      </c>
      <c r="I644">
        <v>21825</v>
      </c>
      <c r="J644">
        <v>21637.1</v>
      </c>
      <c r="L644">
        <f t="shared" si="21"/>
        <v>487.88</v>
      </c>
      <c r="M644">
        <f>data!AQ644</f>
        <v>3.3068933559184722E-10</v>
      </c>
      <c r="O644">
        <v>3.5200277299816918E-10</v>
      </c>
      <c r="P644">
        <f t="shared" si="19"/>
        <v>-6.0549061090586402</v>
      </c>
    </row>
    <row r="645" spans="1:16" x14ac:dyDescent="0.2">
      <c r="A645">
        <v>488.34</v>
      </c>
      <c r="B645">
        <v>3290.53</v>
      </c>
      <c r="C645">
        <v>10908.5</v>
      </c>
      <c r="D645">
        <v>15821.67</v>
      </c>
      <c r="E645">
        <v>64000</v>
      </c>
      <c r="F645">
        <v>64000</v>
      </c>
      <c r="H645">
        <v>12868.3</v>
      </c>
      <c r="I645">
        <v>20977</v>
      </c>
      <c r="J645">
        <v>20824.7</v>
      </c>
      <c r="L645">
        <f t="shared" si="21"/>
        <v>488.34</v>
      </c>
      <c r="M645">
        <f>data!AQ645</f>
        <v>3.3005830332982845E-10</v>
      </c>
      <c r="O645">
        <v>3.5152459962013319E-10</v>
      </c>
      <c r="P645">
        <f t="shared" si="19"/>
        <v>-6.1066270507104718</v>
      </c>
    </row>
    <row r="646" spans="1:16" x14ac:dyDescent="0.2">
      <c r="A646">
        <v>488.8</v>
      </c>
      <c r="B646">
        <v>3324.07</v>
      </c>
      <c r="C646">
        <v>11257.7</v>
      </c>
      <c r="D646">
        <v>15899.33</v>
      </c>
      <c r="E646">
        <v>64000</v>
      </c>
      <c r="F646">
        <v>64000</v>
      </c>
      <c r="H646">
        <v>13221</v>
      </c>
      <c r="I646">
        <v>21156.2</v>
      </c>
      <c r="J646">
        <v>20984.3</v>
      </c>
      <c r="L646">
        <f t="shared" si="21"/>
        <v>488.8</v>
      </c>
      <c r="M646">
        <f>data!AQ646</f>
        <v>3.3022501296303934E-10</v>
      </c>
      <c r="O646">
        <v>3.5029600937805833E-10</v>
      </c>
      <c r="P646">
        <f t="shared" si="19"/>
        <v>-5.7297245408688902</v>
      </c>
    </row>
    <row r="647" spans="1:16" x14ac:dyDescent="0.2">
      <c r="A647">
        <v>489.27</v>
      </c>
      <c r="B647">
        <v>3371.47</v>
      </c>
      <c r="C647">
        <v>11703.5</v>
      </c>
      <c r="D647">
        <v>16034.33</v>
      </c>
      <c r="E647">
        <v>64000</v>
      </c>
      <c r="F647">
        <v>64000</v>
      </c>
      <c r="H647">
        <v>13812.5</v>
      </c>
      <c r="I647">
        <v>21661.5</v>
      </c>
      <c r="J647">
        <v>21467.4</v>
      </c>
      <c r="L647">
        <f t="shared" si="21"/>
        <v>489.27</v>
      </c>
      <c r="M647">
        <f>data!AQ647</f>
        <v>3.292546998713144E-10</v>
      </c>
      <c r="O647">
        <v>3.4912445525541029E-10</v>
      </c>
      <c r="P647">
        <f t="shared" si="19"/>
        <v>-5.6913101001646238</v>
      </c>
    </row>
    <row r="648" spans="1:16" x14ac:dyDescent="0.2">
      <c r="A648">
        <v>489.73</v>
      </c>
      <c r="B648">
        <v>3363.6</v>
      </c>
      <c r="C648">
        <v>11625.6</v>
      </c>
      <c r="D648">
        <v>16138.87</v>
      </c>
      <c r="E648">
        <v>64000</v>
      </c>
      <c r="F648">
        <v>64000</v>
      </c>
      <c r="H648">
        <v>13721.2</v>
      </c>
      <c r="I648">
        <v>21354.2</v>
      </c>
      <c r="J648">
        <v>21191.3</v>
      </c>
      <c r="L648">
        <f t="shared" si="21"/>
        <v>489.73</v>
      </c>
      <c r="M648">
        <f>data!AQ648</f>
        <v>3.2761426259511645E-10</v>
      </c>
      <c r="O648">
        <v>3.4918015220282093E-10</v>
      </c>
      <c r="P648">
        <f t="shared" ref="P648:P711" si="22">(M648-O648)/O648%</f>
        <v>-6.1761498961653336</v>
      </c>
    </row>
    <row r="649" spans="1:16" x14ac:dyDescent="0.2">
      <c r="A649">
        <v>490.19</v>
      </c>
      <c r="B649">
        <v>3430.87</v>
      </c>
      <c r="C649">
        <v>12159.2</v>
      </c>
      <c r="D649">
        <v>16224.27</v>
      </c>
      <c r="E649">
        <v>64000</v>
      </c>
      <c r="F649">
        <v>64000</v>
      </c>
      <c r="H649">
        <v>14335.3</v>
      </c>
      <c r="I649">
        <v>21839.3</v>
      </c>
      <c r="J649">
        <v>21678.6</v>
      </c>
      <c r="L649">
        <f t="shared" si="21"/>
        <v>490.19</v>
      </c>
      <c r="M649">
        <f>data!AQ649</f>
        <v>3.2847492103987713E-10</v>
      </c>
      <c r="O649">
        <v>3.4862011049936977E-10</v>
      </c>
      <c r="P649">
        <f t="shared" si="22"/>
        <v>-5.7785505921148106</v>
      </c>
    </row>
    <row r="650" spans="1:16" x14ac:dyDescent="0.2">
      <c r="A650">
        <v>490.65</v>
      </c>
      <c r="B650">
        <v>3287.07</v>
      </c>
      <c r="C650">
        <v>10985.9</v>
      </c>
      <c r="D650">
        <v>16200.67</v>
      </c>
      <c r="E650">
        <v>64000</v>
      </c>
      <c r="F650">
        <v>64000</v>
      </c>
      <c r="H650">
        <v>12923.1</v>
      </c>
      <c r="I650">
        <v>20473.8</v>
      </c>
      <c r="J650">
        <v>20312.2</v>
      </c>
      <c r="L650">
        <f t="shared" si="21"/>
        <v>490.65</v>
      </c>
      <c r="M650">
        <f>data!AQ650</f>
        <v>3.2665750346285739E-10</v>
      </c>
      <c r="O650">
        <v>3.472638280436524E-10</v>
      </c>
      <c r="P650">
        <f t="shared" si="22"/>
        <v>-5.9339104498395141</v>
      </c>
    </row>
    <row r="651" spans="1:16" x14ac:dyDescent="0.2">
      <c r="A651">
        <v>491.11</v>
      </c>
      <c r="B651">
        <v>3359.73</v>
      </c>
      <c r="C651">
        <v>11633.2</v>
      </c>
      <c r="D651">
        <v>16326.2</v>
      </c>
      <c r="E651">
        <v>64000</v>
      </c>
      <c r="F651">
        <v>64000</v>
      </c>
      <c r="H651">
        <v>13721.3</v>
      </c>
      <c r="I651">
        <v>21363.7</v>
      </c>
      <c r="J651">
        <v>21170.400000000001</v>
      </c>
      <c r="L651">
        <f t="shared" si="21"/>
        <v>491.11</v>
      </c>
      <c r="M651">
        <f>data!AQ651</f>
        <v>3.266102404332313E-10</v>
      </c>
      <c r="O651">
        <v>3.4717575952559674E-10</v>
      </c>
      <c r="P651">
        <f t="shared" si="22"/>
        <v>-5.9236621590365299</v>
      </c>
    </row>
    <row r="652" spans="1:16" x14ac:dyDescent="0.2">
      <c r="A652">
        <v>491.58</v>
      </c>
      <c r="B652">
        <v>3262</v>
      </c>
      <c r="C652">
        <v>10917.8</v>
      </c>
      <c r="D652">
        <v>16327.27</v>
      </c>
      <c r="E652">
        <v>64000</v>
      </c>
      <c r="F652">
        <v>64000</v>
      </c>
      <c r="H652">
        <v>12858.4</v>
      </c>
      <c r="I652">
        <v>20533.8</v>
      </c>
      <c r="J652">
        <v>20365.5</v>
      </c>
      <c r="L652">
        <f t="shared" si="21"/>
        <v>491.58</v>
      </c>
      <c r="M652">
        <f>data!AQ652</f>
        <v>3.2541228110536154E-10</v>
      </c>
      <c r="O652">
        <v>3.4659150654004473E-10</v>
      </c>
      <c r="P652">
        <f t="shared" si="22"/>
        <v>-6.1107168049532596</v>
      </c>
    </row>
    <row r="653" spans="1:16" x14ac:dyDescent="0.2">
      <c r="A653">
        <v>492.04</v>
      </c>
      <c r="B653">
        <v>3320.8</v>
      </c>
      <c r="C653">
        <v>11322.9</v>
      </c>
      <c r="D653">
        <v>16419</v>
      </c>
      <c r="E653">
        <v>64000</v>
      </c>
      <c r="F653">
        <v>64000</v>
      </c>
      <c r="H653">
        <v>13310.4</v>
      </c>
      <c r="I653">
        <v>20871</v>
      </c>
      <c r="J653">
        <v>20681.400000000001</v>
      </c>
      <c r="L653">
        <f t="shared" si="21"/>
        <v>492.04</v>
      </c>
      <c r="M653">
        <f>data!AQ653</f>
        <v>3.2588251030077676E-10</v>
      </c>
      <c r="O653">
        <v>3.4526554260059399E-10</v>
      </c>
      <c r="P653">
        <f t="shared" si="22"/>
        <v>-5.6139492385545351</v>
      </c>
    </row>
    <row r="654" spans="1:16" x14ac:dyDescent="0.2">
      <c r="A654">
        <v>492.5</v>
      </c>
      <c r="B654">
        <v>3243.33</v>
      </c>
      <c r="C654">
        <v>10777</v>
      </c>
      <c r="D654">
        <v>16472.330000000002</v>
      </c>
      <c r="E654">
        <v>64000</v>
      </c>
      <c r="F654">
        <v>64000</v>
      </c>
      <c r="H654">
        <v>12665.8</v>
      </c>
      <c r="I654">
        <v>20241.099999999999</v>
      </c>
      <c r="J654">
        <v>20074.400000000001</v>
      </c>
      <c r="L654">
        <f t="shared" si="21"/>
        <v>492.5</v>
      </c>
      <c r="M654">
        <f>data!AQ654</f>
        <v>3.2386797264716934E-10</v>
      </c>
      <c r="O654">
        <v>3.4492431706964841E-10</v>
      </c>
      <c r="P654">
        <f t="shared" si="22"/>
        <v>-6.1046274154765658</v>
      </c>
    </row>
    <row r="655" spans="1:16" x14ac:dyDescent="0.2">
      <c r="A655">
        <v>492.96</v>
      </c>
      <c r="B655">
        <v>3425.47</v>
      </c>
      <c r="C655">
        <v>12176.7</v>
      </c>
      <c r="D655">
        <v>16666.400000000001</v>
      </c>
      <c r="E655">
        <v>64000</v>
      </c>
      <c r="F655">
        <v>64000</v>
      </c>
      <c r="H655">
        <v>14411.2</v>
      </c>
      <c r="I655">
        <v>21941.9</v>
      </c>
      <c r="J655">
        <v>21781.1</v>
      </c>
      <c r="L655">
        <f t="shared" si="21"/>
        <v>492.96</v>
      </c>
      <c r="M655">
        <f>data!AQ655</f>
        <v>3.2486771176153206E-10</v>
      </c>
      <c r="O655">
        <v>3.4418328729736775E-10</v>
      </c>
      <c r="P655">
        <f t="shared" si="22"/>
        <v>-5.6120027464167368</v>
      </c>
    </row>
    <row r="656" spans="1:16" x14ac:dyDescent="0.2">
      <c r="A656">
        <v>493.42</v>
      </c>
      <c r="B656">
        <v>3373.6</v>
      </c>
      <c r="C656">
        <v>11679.3</v>
      </c>
      <c r="D656">
        <v>16701.93</v>
      </c>
      <c r="E656">
        <v>64000</v>
      </c>
      <c r="F656">
        <v>64000</v>
      </c>
      <c r="H656">
        <v>13757.2</v>
      </c>
      <c r="I656">
        <v>21346.1</v>
      </c>
      <c r="J656">
        <v>21179</v>
      </c>
      <c r="L656">
        <f t="shared" si="21"/>
        <v>493.42</v>
      </c>
      <c r="M656">
        <f>data!AQ656</f>
        <v>3.2396859613696747E-10</v>
      </c>
      <c r="O656">
        <v>3.4378223192740991E-10</v>
      </c>
      <c r="P656">
        <f t="shared" si="22"/>
        <v>-5.7634263642299333</v>
      </c>
    </row>
    <row r="657" spans="1:16" x14ac:dyDescent="0.2">
      <c r="A657">
        <v>493.89</v>
      </c>
      <c r="B657">
        <v>3355.4</v>
      </c>
      <c r="C657">
        <v>11591.3</v>
      </c>
      <c r="D657">
        <v>16786.599999999999</v>
      </c>
      <c r="E657">
        <v>64000</v>
      </c>
      <c r="F657">
        <v>64000</v>
      </c>
      <c r="H657">
        <v>13692.2</v>
      </c>
      <c r="I657">
        <v>21458.6</v>
      </c>
      <c r="J657">
        <v>21257.4</v>
      </c>
      <c r="L657">
        <f t="shared" si="21"/>
        <v>493.89</v>
      </c>
      <c r="M657">
        <f>data!AQ657</f>
        <v>3.22727255944996E-10</v>
      </c>
      <c r="O657">
        <v>3.4326367526111594E-10</v>
      </c>
      <c r="P657">
        <f t="shared" si="22"/>
        <v>-5.9826951688081085</v>
      </c>
    </row>
    <row r="658" spans="1:16" x14ac:dyDescent="0.2">
      <c r="A658">
        <v>494.35</v>
      </c>
      <c r="B658">
        <v>3302.87</v>
      </c>
      <c r="C658">
        <v>11108.1</v>
      </c>
      <c r="D658">
        <v>16797.53</v>
      </c>
      <c r="E658">
        <v>64000</v>
      </c>
      <c r="F658">
        <v>64000</v>
      </c>
      <c r="H658">
        <v>13055</v>
      </c>
      <c r="I658">
        <v>20726.900000000001</v>
      </c>
      <c r="J658">
        <v>20540.099999999999</v>
      </c>
      <c r="L658">
        <f t="shared" si="21"/>
        <v>494.35</v>
      </c>
      <c r="M658">
        <f>data!AQ658</f>
        <v>3.224443351480462E-10</v>
      </c>
      <c r="O658">
        <v>3.4238369116652392E-10</v>
      </c>
      <c r="P658">
        <f t="shared" si="22"/>
        <v>-5.8236874398260641</v>
      </c>
    </row>
    <row r="659" spans="1:16" x14ac:dyDescent="0.2">
      <c r="A659">
        <v>494.81</v>
      </c>
      <c r="B659">
        <v>3331.47</v>
      </c>
      <c r="C659">
        <v>11394.5</v>
      </c>
      <c r="D659">
        <v>16917.8</v>
      </c>
      <c r="E659">
        <v>64000</v>
      </c>
      <c r="F659">
        <v>64000</v>
      </c>
      <c r="H659">
        <v>13421.9</v>
      </c>
      <c r="I659">
        <v>21126.799999999999</v>
      </c>
      <c r="J659">
        <v>20958.900000000001</v>
      </c>
      <c r="L659">
        <f t="shared" si="21"/>
        <v>494.81</v>
      </c>
      <c r="M659">
        <f>data!AQ659</f>
        <v>3.2147668593142644E-10</v>
      </c>
      <c r="O659">
        <v>3.4207118401758524E-10</v>
      </c>
      <c r="P659">
        <f t="shared" si="22"/>
        <v>-6.0205299506023504</v>
      </c>
    </row>
    <row r="660" spans="1:16" x14ac:dyDescent="0.2">
      <c r="A660">
        <v>495.27</v>
      </c>
      <c r="B660">
        <v>3309.67</v>
      </c>
      <c r="C660">
        <v>11201.7</v>
      </c>
      <c r="D660">
        <v>16957.400000000001</v>
      </c>
      <c r="E660">
        <v>64000</v>
      </c>
      <c r="F660">
        <v>64000</v>
      </c>
      <c r="H660">
        <v>13240.4</v>
      </c>
      <c r="I660">
        <v>20754.5</v>
      </c>
      <c r="J660">
        <v>20586.7</v>
      </c>
      <c r="L660">
        <f t="shared" si="21"/>
        <v>495.27</v>
      </c>
      <c r="M660">
        <f>data!AQ660</f>
        <v>3.2125469791410677E-10</v>
      </c>
      <c r="O660">
        <v>3.4151490001448063E-10</v>
      </c>
      <c r="P660">
        <f t="shared" si="22"/>
        <v>-5.9324504141736725</v>
      </c>
    </row>
    <row r="661" spans="1:16" x14ac:dyDescent="0.2">
      <c r="A661">
        <v>495.73</v>
      </c>
      <c r="B661">
        <v>3297.47</v>
      </c>
      <c r="C661">
        <v>11119.7</v>
      </c>
      <c r="D661">
        <v>17001.2</v>
      </c>
      <c r="E661">
        <v>64000</v>
      </c>
      <c r="F661">
        <v>64000</v>
      </c>
      <c r="H661">
        <v>13102.5</v>
      </c>
      <c r="I661">
        <v>20956.099999999999</v>
      </c>
      <c r="J661">
        <v>20806.5</v>
      </c>
      <c r="L661">
        <f t="shared" si="21"/>
        <v>495.73</v>
      </c>
      <c r="M661">
        <f>data!AQ661</f>
        <v>3.2116589799627555E-10</v>
      </c>
      <c r="O661">
        <v>3.4102162579408494E-10</v>
      </c>
      <c r="P661">
        <f t="shared" si="22"/>
        <v>-5.8224248246938552</v>
      </c>
    </row>
    <row r="662" spans="1:16" x14ac:dyDescent="0.2">
      <c r="A662">
        <v>496.19</v>
      </c>
      <c r="B662">
        <v>3357.4</v>
      </c>
      <c r="C662">
        <v>11636.9</v>
      </c>
      <c r="D662">
        <v>17161.07</v>
      </c>
      <c r="E662">
        <v>64000</v>
      </c>
      <c r="F662">
        <v>64000</v>
      </c>
      <c r="H662">
        <v>13704.5</v>
      </c>
      <c r="I662">
        <v>21967.3</v>
      </c>
      <c r="J662">
        <v>21819.8</v>
      </c>
      <c r="L662">
        <f t="shared" si="21"/>
        <v>496.19</v>
      </c>
      <c r="M662">
        <f>data!AQ662</f>
        <v>3.2002678664002771E-10</v>
      </c>
      <c r="O662">
        <v>3.4076508110938864E-10</v>
      </c>
      <c r="P662">
        <f t="shared" si="22"/>
        <v>-6.0858038628387945</v>
      </c>
    </row>
    <row r="663" spans="1:16" x14ac:dyDescent="0.2">
      <c r="A663">
        <v>496.66</v>
      </c>
      <c r="B663">
        <v>3325.4</v>
      </c>
      <c r="C663">
        <v>11329.9</v>
      </c>
      <c r="D663">
        <v>17195.599999999999</v>
      </c>
      <c r="E663">
        <v>64000</v>
      </c>
      <c r="F663">
        <v>64000</v>
      </c>
      <c r="H663">
        <v>13348</v>
      </c>
      <c r="I663">
        <v>21594</v>
      </c>
      <c r="J663">
        <v>21405.7</v>
      </c>
      <c r="L663">
        <f t="shared" si="21"/>
        <v>496.66</v>
      </c>
      <c r="M663">
        <f>data!AQ663</f>
        <v>3.1972295386499611E-10</v>
      </c>
      <c r="O663">
        <v>3.4016100657805523E-10</v>
      </c>
      <c r="P663">
        <f t="shared" si="22"/>
        <v>-6.008346729291941</v>
      </c>
    </row>
    <row r="664" spans="1:16" x14ac:dyDescent="0.2">
      <c r="A664">
        <v>497.12</v>
      </c>
      <c r="B664">
        <v>3344.07</v>
      </c>
      <c r="C664">
        <v>11500.5</v>
      </c>
      <c r="D664">
        <v>17319.13</v>
      </c>
      <c r="E664">
        <v>64000</v>
      </c>
      <c r="F664">
        <v>64000</v>
      </c>
      <c r="H664">
        <v>13512.4</v>
      </c>
      <c r="I664">
        <v>20990.5</v>
      </c>
      <c r="J664">
        <v>20882.3</v>
      </c>
      <c r="L664">
        <f t="shared" si="21"/>
        <v>497.12</v>
      </c>
      <c r="M664">
        <f>data!AQ664</f>
        <v>3.1849406611571984E-10</v>
      </c>
      <c r="O664">
        <v>3.3963007973150745E-10</v>
      </c>
      <c r="P664">
        <f t="shared" si="22"/>
        <v>-6.2232454888850137</v>
      </c>
    </row>
    <row r="665" spans="1:16" x14ac:dyDescent="0.2">
      <c r="A665">
        <v>497.58</v>
      </c>
      <c r="B665">
        <v>3482.33</v>
      </c>
      <c r="C665">
        <v>12626.9</v>
      </c>
      <c r="D665">
        <v>17468.27</v>
      </c>
      <c r="E665">
        <v>64000</v>
      </c>
      <c r="F665">
        <v>64000</v>
      </c>
      <c r="H665">
        <v>14886.8</v>
      </c>
      <c r="I665">
        <v>21847.8</v>
      </c>
      <c r="J665">
        <v>21669.5</v>
      </c>
      <c r="L665">
        <f t="shared" si="21"/>
        <v>497.58</v>
      </c>
      <c r="M665">
        <f>data!AQ665</f>
        <v>3.1947972833694583E-10</v>
      </c>
      <c r="O665">
        <v>3.3896318626532222E-10</v>
      </c>
      <c r="P665">
        <f t="shared" si="22"/>
        <v>-5.7479569221200837</v>
      </c>
    </row>
    <row r="666" spans="1:16" x14ac:dyDescent="0.2">
      <c r="A666">
        <v>498.04</v>
      </c>
      <c r="B666">
        <v>3433.2</v>
      </c>
      <c r="C666">
        <v>12207.1</v>
      </c>
      <c r="D666">
        <v>17542</v>
      </c>
      <c r="E666">
        <v>64000</v>
      </c>
      <c r="F666">
        <v>64000</v>
      </c>
      <c r="H666">
        <v>14368.4</v>
      </c>
      <c r="I666">
        <v>21321.7</v>
      </c>
      <c r="J666">
        <v>21190.799999999999</v>
      </c>
      <c r="L666">
        <f t="shared" si="21"/>
        <v>498.04</v>
      </c>
      <c r="M666">
        <f>data!AQ666</f>
        <v>3.1784635582216334E-10</v>
      </c>
      <c r="O666">
        <v>3.3929105626743805E-10</v>
      </c>
      <c r="P666">
        <f t="shared" si="22"/>
        <v>-6.3204437750847875</v>
      </c>
    </row>
    <row r="667" spans="1:16" x14ac:dyDescent="0.2">
      <c r="A667">
        <v>498.5</v>
      </c>
      <c r="B667">
        <v>3320.93</v>
      </c>
      <c r="C667">
        <v>11244.3</v>
      </c>
      <c r="D667">
        <v>17499.400000000001</v>
      </c>
      <c r="E667">
        <v>64000</v>
      </c>
      <c r="F667">
        <v>64000</v>
      </c>
      <c r="H667">
        <v>13211.8</v>
      </c>
      <c r="I667">
        <v>20459.400000000001</v>
      </c>
      <c r="J667">
        <v>20307.400000000001</v>
      </c>
      <c r="L667">
        <f t="shared" si="21"/>
        <v>498.5</v>
      </c>
      <c r="M667">
        <f>data!AQ667</f>
        <v>3.1746380190598339E-10</v>
      </c>
      <c r="O667">
        <v>3.3669263491878715E-10</v>
      </c>
      <c r="P667">
        <f t="shared" si="22"/>
        <v>-5.7110940420309175</v>
      </c>
    </row>
    <row r="668" spans="1:16" x14ac:dyDescent="0.2">
      <c r="A668">
        <v>498.96</v>
      </c>
      <c r="B668">
        <v>3356.4</v>
      </c>
      <c r="C668">
        <v>11680.2</v>
      </c>
      <c r="D668">
        <v>17587.2</v>
      </c>
      <c r="E668">
        <v>64000</v>
      </c>
      <c r="F668">
        <v>64000</v>
      </c>
      <c r="H668">
        <v>13730.6</v>
      </c>
      <c r="I668">
        <v>21209.8</v>
      </c>
      <c r="J668">
        <v>21064</v>
      </c>
      <c r="L668">
        <f t="shared" si="21"/>
        <v>498.96</v>
      </c>
      <c r="M668">
        <f>data!AQ668</f>
        <v>3.1748371956135786E-10</v>
      </c>
      <c r="O668">
        <v>3.372790189489496E-10</v>
      </c>
      <c r="P668">
        <f t="shared" si="22"/>
        <v>-5.8691167476942727</v>
      </c>
    </row>
    <row r="669" spans="1:16" x14ac:dyDescent="0.2">
      <c r="A669">
        <v>499.43</v>
      </c>
      <c r="B669">
        <v>3323.67</v>
      </c>
      <c r="C669">
        <v>11385.2</v>
      </c>
      <c r="D669">
        <v>17665.07</v>
      </c>
      <c r="E669">
        <v>64000</v>
      </c>
      <c r="F669">
        <v>64000</v>
      </c>
      <c r="H669">
        <v>13431.4</v>
      </c>
      <c r="I669">
        <v>21131.200000000001</v>
      </c>
      <c r="J669">
        <v>20915.3</v>
      </c>
      <c r="L669">
        <f t="shared" si="21"/>
        <v>499.43</v>
      </c>
      <c r="M669">
        <f>data!AQ669</f>
        <v>3.1620218056083398E-10</v>
      </c>
      <c r="O669">
        <v>3.3615878741524607E-10</v>
      </c>
      <c r="P669">
        <f t="shared" si="22"/>
        <v>-5.9366607691145497</v>
      </c>
    </row>
    <row r="670" spans="1:16" x14ac:dyDescent="0.2">
      <c r="A670">
        <v>499.89</v>
      </c>
      <c r="B670">
        <v>3532.53</v>
      </c>
      <c r="C670">
        <v>13013.4</v>
      </c>
      <c r="D670">
        <v>17930.93</v>
      </c>
      <c r="E670">
        <v>64000</v>
      </c>
      <c r="F670">
        <v>64000</v>
      </c>
      <c r="H670">
        <v>15412.6</v>
      </c>
      <c r="I670">
        <v>23150.6</v>
      </c>
      <c r="J670">
        <v>22921.1</v>
      </c>
      <c r="L670">
        <f t="shared" si="21"/>
        <v>499.89</v>
      </c>
      <c r="M670">
        <f>data!AQ670</f>
        <v>3.161224371005005E-10</v>
      </c>
      <c r="O670">
        <v>3.3639455762664657E-10</v>
      </c>
      <c r="P670">
        <f t="shared" si="22"/>
        <v>-6.0262926573994822</v>
      </c>
    </row>
    <row r="671" spans="1:16" x14ac:dyDescent="0.2">
      <c r="A671">
        <v>500.35</v>
      </c>
      <c r="B671">
        <v>3354.13</v>
      </c>
      <c r="C671">
        <v>11598.7</v>
      </c>
      <c r="D671">
        <v>17848.07</v>
      </c>
      <c r="E671">
        <v>64000</v>
      </c>
      <c r="F671">
        <v>64000</v>
      </c>
      <c r="H671">
        <v>13688.3</v>
      </c>
      <c r="I671">
        <v>21247.8</v>
      </c>
      <c r="J671">
        <v>21140.9</v>
      </c>
      <c r="L671">
        <f t="shared" si="21"/>
        <v>500.35</v>
      </c>
      <c r="M671">
        <f>data!AQ671</f>
        <v>3.1517849140773442E-10</v>
      </c>
      <c r="O671">
        <v>3.353845712804129E-10</v>
      </c>
      <c r="P671">
        <f t="shared" si="22"/>
        <v>-6.0247493781651364</v>
      </c>
    </row>
    <row r="672" spans="1:16" x14ac:dyDescent="0.2">
      <c r="A672">
        <v>500.81</v>
      </c>
      <c r="B672">
        <v>3310.6</v>
      </c>
      <c r="C672">
        <v>11258.4</v>
      </c>
      <c r="D672">
        <v>17910.599999999999</v>
      </c>
      <c r="E672">
        <v>64000</v>
      </c>
      <c r="F672">
        <v>64000</v>
      </c>
      <c r="H672">
        <v>13242.5</v>
      </c>
      <c r="I672">
        <v>20851</v>
      </c>
      <c r="J672">
        <v>20677.5</v>
      </c>
      <c r="L672">
        <f t="shared" si="21"/>
        <v>500.81</v>
      </c>
      <c r="M672">
        <f>data!AQ672</f>
        <v>3.1401435257519561E-10</v>
      </c>
      <c r="O672">
        <v>3.3431846120995328E-10</v>
      </c>
      <c r="P672">
        <f t="shared" si="22"/>
        <v>-6.0732837071796055</v>
      </c>
    </row>
    <row r="673" spans="1:16" x14ac:dyDescent="0.2">
      <c r="A673">
        <v>501.27</v>
      </c>
      <c r="B673">
        <v>3344.73</v>
      </c>
      <c r="C673">
        <v>11488.5</v>
      </c>
      <c r="D673">
        <v>18004.8</v>
      </c>
      <c r="E673">
        <v>64000</v>
      </c>
      <c r="F673">
        <v>64000</v>
      </c>
      <c r="H673">
        <v>13524.2</v>
      </c>
      <c r="I673">
        <v>21274.7</v>
      </c>
      <c r="J673">
        <v>21101.7</v>
      </c>
      <c r="L673">
        <f t="shared" si="21"/>
        <v>501.27</v>
      </c>
      <c r="M673">
        <f>data!AQ673</f>
        <v>3.1387900939558087E-10</v>
      </c>
      <c r="O673">
        <v>3.3473468445079935E-10</v>
      </c>
      <c r="P673">
        <f t="shared" si="22"/>
        <v>-6.2305091237965007</v>
      </c>
    </row>
    <row r="674" spans="1:16" x14ac:dyDescent="0.2">
      <c r="A674">
        <v>501.73</v>
      </c>
      <c r="B674">
        <v>3329.47</v>
      </c>
      <c r="C674">
        <v>11333.8</v>
      </c>
      <c r="D674">
        <v>18082.669999999998</v>
      </c>
      <c r="E674">
        <v>64000</v>
      </c>
      <c r="F674">
        <v>64000</v>
      </c>
      <c r="H674">
        <v>13393.6</v>
      </c>
      <c r="I674">
        <v>21404.400000000001</v>
      </c>
      <c r="J674">
        <v>21259</v>
      </c>
      <c r="L674">
        <f t="shared" si="21"/>
        <v>501.73</v>
      </c>
      <c r="M674">
        <f>data!AQ674</f>
        <v>3.1302109972984215E-10</v>
      </c>
      <c r="O674">
        <v>3.3319735197206799E-10</v>
      </c>
      <c r="P674">
        <f t="shared" si="22"/>
        <v>-6.0553459152092</v>
      </c>
    </row>
    <row r="675" spans="1:16" x14ac:dyDescent="0.2">
      <c r="A675">
        <v>502.19</v>
      </c>
      <c r="B675">
        <v>3397.93</v>
      </c>
      <c r="C675">
        <v>11943.9</v>
      </c>
      <c r="D675">
        <v>18233.27</v>
      </c>
      <c r="E675">
        <v>64000</v>
      </c>
      <c r="F675">
        <v>64000</v>
      </c>
      <c r="H675">
        <v>14106.6</v>
      </c>
      <c r="I675">
        <v>21884.5</v>
      </c>
      <c r="J675">
        <v>21708</v>
      </c>
      <c r="L675">
        <f t="shared" si="21"/>
        <v>502.19</v>
      </c>
      <c r="M675">
        <f>data!AQ675</f>
        <v>3.1241293155553298E-10</v>
      </c>
      <c r="O675">
        <v>3.3291916730317401E-10</v>
      </c>
      <c r="P675">
        <f t="shared" si="22"/>
        <v>-6.1595239210024095</v>
      </c>
    </row>
    <row r="676" spans="1:16" x14ac:dyDescent="0.2">
      <c r="A676">
        <v>502.65</v>
      </c>
      <c r="B676">
        <v>3355.6</v>
      </c>
      <c r="C676">
        <v>11528.9</v>
      </c>
      <c r="D676">
        <v>18243.53</v>
      </c>
      <c r="E676">
        <v>64000</v>
      </c>
      <c r="F676">
        <v>64000</v>
      </c>
      <c r="H676">
        <v>13621.6</v>
      </c>
      <c r="I676">
        <v>21586.9</v>
      </c>
      <c r="J676">
        <v>21373.200000000001</v>
      </c>
      <c r="L676">
        <f t="shared" ref="L676:L739" si="23">A676</f>
        <v>502.65</v>
      </c>
      <c r="M676">
        <f>data!AQ676</f>
        <v>3.1244996177042792E-10</v>
      </c>
      <c r="O676">
        <v>3.3209216577841414E-10</v>
      </c>
      <c r="P676">
        <f t="shared" si="22"/>
        <v>-5.9146845460643389</v>
      </c>
    </row>
    <row r="677" spans="1:16" x14ac:dyDescent="0.2">
      <c r="A677">
        <v>503.12</v>
      </c>
      <c r="B677">
        <v>3355.67</v>
      </c>
      <c r="C677">
        <v>11581.7</v>
      </c>
      <c r="D677">
        <v>18314.669999999998</v>
      </c>
      <c r="E677">
        <v>64000</v>
      </c>
      <c r="F677">
        <v>64000</v>
      </c>
      <c r="H677">
        <v>13655.6</v>
      </c>
      <c r="I677">
        <v>21405.4</v>
      </c>
      <c r="J677">
        <v>21266.7</v>
      </c>
      <c r="L677">
        <f t="shared" si="23"/>
        <v>503.12</v>
      </c>
      <c r="M677">
        <f>data!AQ677</f>
        <v>3.1211500463075359E-10</v>
      </c>
      <c r="O677">
        <v>3.3194266236301704E-10</v>
      </c>
      <c r="P677">
        <f t="shared" si="22"/>
        <v>-5.9732176608801364</v>
      </c>
    </row>
    <row r="678" spans="1:16" x14ac:dyDescent="0.2">
      <c r="A678">
        <v>503.58</v>
      </c>
      <c r="B678">
        <v>3355.6</v>
      </c>
      <c r="C678">
        <v>11525.6</v>
      </c>
      <c r="D678">
        <v>18408.53</v>
      </c>
      <c r="E678">
        <v>64000</v>
      </c>
      <c r="F678">
        <v>64000</v>
      </c>
      <c r="H678">
        <v>13603.5</v>
      </c>
      <c r="I678">
        <v>21246.799999999999</v>
      </c>
      <c r="J678">
        <v>21100</v>
      </c>
      <c r="L678">
        <f t="shared" si="23"/>
        <v>503.58</v>
      </c>
      <c r="M678">
        <f>data!AQ678</f>
        <v>3.112705633541428E-10</v>
      </c>
      <c r="O678">
        <v>3.3173734769548791E-10</v>
      </c>
      <c r="P678">
        <f t="shared" si="22"/>
        <v>-6.1695749614939999</v>
      </c>
    </row>
    <row r="679" spans="1:16" x14ac:dyDescent="0.2">
      <c r="A679">
        <v>504.04</v>
      </c>
      <c r="B679">
        <v>3374.2</v>
      </c>
      <c r="C679">
        <v>11792.2</v>
      </c>
      <c r="D679">
        <v>18514.73</v>
      </c>
      <c r="E679">
        <v>64000</v>
      </c>
      <c r="F679">
        <v>64000</v>
      </c>
      <c r="H679">
        <v>13892.7</v>
      </c>
      <c r="I679">
        <v>21287</v>
      </c>
      <c r="J679">
        <v>21102.5</v>
      </c>
      <c r="L679">
        <f t="shared" si="23"/>
        <v>504.04</v>
      </c>
      <c r="M679">
        <f>data!AQ679</f>
        <v>3.1057097819334662E-10</v>
      </c>
      <c r="O679">
        <v>3.3038722141200259E-10</v>
      </c>
      <c r="P679">
        <f t="shared" si="22"/>
        <v>-5.9978842807435724</v>
      </c>
    </row>
    <row r="680" spans="1:16" x14ac:dyDescent="0.2">
      <c r="A680">
        <v>504.5</v>
      </c>
      <c r="B680">
        <v>3307.87</v>
      </c>
      <c r="C680">
        <v>11254.9</v>
      </c>
      <c r="D680">
        <v>18538.93</v>
      </c>
      <c r="E680">
        <v>64000</v>
      </c>
      <c r="F680">
        <v>64000</v>
      </c>
      <c r="H680">
        <v>13252.5</v>
      </c>
      <c r="I680">
        <v>20383.7</v>
      </c>
      <c r="J680">
        <v>20247.8</v>
      </c>
      <c r="L680">
        <f t="shared" si="23"/>
        <v>504.5</v>
      </c>
      <c r="M680">
        <f>data!AQ680</f>
        <v>3.0981856005111378E-10</v>
      </c>
      <c r="O680">
        <v>3.3013493998972317E-10</v>
      </c>
      <c r="P680">
        <f t="shared" si="22"/>
        <v>-6.153962358313791</v>
      </c>
    </row>
    <row r="681" spans="1:16" x14ac:dyDescent="0.2">
      <c r="A681">
        <v>504.96</v>
      </c>
      <c r="B681">
        <v>3377.13</v>
      </c>
      <c r="C681">
        <v>11857.1</v>
      </c>
      <c r="D681">
        <v>18671.330000000002</v>
      </c>
      <c r="E681">
        <v>64000</v>
      </c>
      <c r="F681">
        <v>64000</v>
      </c>
      <c r="H681">
        <v>13957.6</v>
      </c>
      <c r="I681">
        <v>21104.7</v>
      </c>
      <c r="J681">
        <v>20998</v>
      </c>
      <c r="L681">
        <f t="shared" si="23"/>
        <v>504.96</v>
      </c>
      <c r="M681">
        <f>data!AQ681</f>
        <v>3.0964632019319921E-10</v>
      </c>
      <c r="O681">
        <v>3.2956753520168262E-10</v>
      </c>
      <c r="P681">
        <f t="shared" si="22"/>
        <v>-6.0446533352541527</v>
      </c>
    </row>
    <row r="682" spans="1:16" x14ac:dyDescent="0.2">
      <c r="A682">
        <v>505.42</v>
      </c>
      <c r="B682">
        <v>3367.8</v>
      </c>
      <c r="C682">
        <v>11762.6</v>
      </c>
      <c r="D682">
        <v>18763.87</v>
      </c>
      <c r="E682">
        <v>64000</v>
      </c>
      <c r="F682">
        <v>64000</v>
      </c>
      <c r="H682">
        <v>13884.3</v>
      </c>
      <c r="I682">
        <v>21163.1</v>
      </c>
      <c r="J682">
        <v>20964.8</v>
      </c>
      <c r="L682">
        <f t="shared" si="23"/>
        <v>505.42</v>
      </c>
      <c r="M682">
        <f>data!AQ682</f>
        <v>3.0867335057091423E-10</v>
      </c>
      <c r="O682">
        <v>3.286667259260347E-10</v>
      </c>
      <c r="P682">
        <f t="shared" si="22"/>
        <v>-6.0831759889256043</v>
      </c>
    </row>
    <row r="683" spans="1:16" x14ac:dyDescent="0.2">
      <c r="A683">
        <v>505.88</v>
      </c>
      <c r="B683">
        <v>3311.93</v>
      </c>
      <c r="C683">
        <v>11200</v>
      </c>
      <c r="D683">
        <v>18757.47</v>
      </c>
      <c r="E683">
        <v>64000</v>
      </c>
      <c r="F683">
        <v>64000</v>
      </c>
      <c r="H683">
        <v>13132.5</v>
      </c>
      <c r="I683">
        <v>20436.900000000001</v>
      </c>
      <c r="J683">
        <v>20266.7</v>
      </c>
      <c r="L683">
        <f t="shared" si="23"/>
        <v>505.88</v>
      </c>
      <c r="M683">
        <f>data!AQ683</f>
        <v>3.0879032342748465E-10</v>
      </c>
      <c r="O683">
        <v>3.2758742138270802E-10</v>
      </c>
      <c r="P683">
        <f t="shared" si="22"/>
        <v>-5.7380402079796049</v>
      </c>
    </row>
    <row r="684" spans="1:16" x14ac:dyDescent="0.2">
      <c r="A684">
        <v>506.34</v>
      </c>
      <c r="B684">
        <v>3347.93</v>
      </c>
      <c r="C684">
        <v>11598.1</v>
      </c>
      <c r="D684">
        <v>18859.93</v>
      </c>
      <c r="E684">
        <v>64000</v>
      </c>
      <c r="F684">
        <v>64000</v>
      </c>
      <c r="H684">
        <v>13670.9</v>
      </c>
      <c r="I684">
        <v>20985.4</v>
      </c>
      <c r="J684">
        <v>20792.400000000001</v>
      </c>
      <c r="L684">
        <f t="shared" si="23"/>
        <v>506.34</v>
      </c>
      <c r="M684">
        <f>data!AQ684</f>
        <v>3.0855821627153984E-10</v>
      </c>
      <c r="O684">
        <v>3.2785682944364528E-10</v>
      </c>
      <c r="P684">
        <f t="shared" si="22"/>
        <v>-5.8862928690105711</v>
      </c>
    </row>
    <row r="685" spans="1:16" x14ac:dyDescent="0.2">
      <c r="A685">
        <v>506.8</v>
      </c>
      <c r="B685">
        <v>3412.6</v>
      </c>
      <c r="C685">
        <v>12075.2</v>
      </c>
      <c r="D685">
        <v>18996.87</v>
      </c>
      <c r="E685">
        <v>64000</v>
      </c>
      <c r="F685">
        <v>64000</v>
      </c>
      <c r="H685">
        <v>14241.4</v>
      </c>
      <c r="I685">
        <v>21402</v>
      </c>
      <c r="J685">
        <v>21237.7</v>
      </c>
      <c r="L685">
        <f t="shared" si="23"/>
        <v>506.8</v>
      </c>
      <c r="M685">
        <f>data!AQ685</f>
        <v>3.0821006699780516E-10</v>
      </c>
      <c r="O685">
        <v>3.2783520038292884E-10</v>
      </c>
      <c r="P685">
        <f t="shared" si="22"/>
        <v>-5.986280107261357</v>
      </c>
    </row>
    <row r="686" spans="1:16" x14ac:dyDescent="0.2">
      <c r="A686">
        <v>507.27</v>
      </c>
      <c r="B686">
        <v>3340.47</v>
      </c>
      <c r="C686">
        <v>11502</v>
      </c>
      <c r="D686">
        <v>19005.53</v>
      </c>
      <c r="E686">
        <v>64000</v>
      </c>
      <c r="F686">
        <v>64000</v>
      </c>
      <c r="H686">
        <v>13594.5</v>
      </c>
      <c r="I686">
        <v>20419</v>
      </c>
      <c r="J686">
        <v>20229.599999999999</v>
      </c>
      <c r="L686">
        <f t="shared" si="23"/>
        <v>507.27</v>
      </c>
      <c r="M686">
        <f>data!AQ686</f>
        <v>3.0771732631484838E-10</v>
      </c>
      <c r="O686">
        <v>3.2732992466124847E-10</v>
      </c>
      <c r="P686">
        <f t="shared" si="22"/>
        <v>-5.9916912169570304</v>
      </c>
    </row>
    <row r="687" spans="1:16" x14ac:dyDescent="0.2">
      <c r="A687">
        <v>507.73</v>
      </c>
      <c r="B687">
        <v>3388.6</v>
      </c>
      <c r="C687">
        <v>11857.8</v>
      </c>
      <c r="D687">
        <v>19172.47</v>
      </c>
      <c r="E687">
        <v>64000</v>
      </c>
      <c r="F687">
        <v>64000</v>
      </c>
      <c r="H687">
        <v>13981.5</v>
      </c>
      <c r="I687">
        <v>20802.7</v>
      </c>
      <c r="J687">
        <v>20671.099999999999</v>
      </c>
      <c r="L687">
        <f t="shared" si="23"/>
        <v>507.73</v>
      </c>
      <c r="M687">
        <f>data!AQ687</f>
        <v>3.0644246855443697E-10</v>
      </c>
      <c r="O687">
        <v>3.2688004117842284E-10</v>
      </c>
      <c r="P687">
        <f t="shared" si="22"/>
        <v>-6.2523158496637334</v>
      </c>
    </row>
    <row r="688" spans="1:16" x14ac:dyDescent="0.2">
      <c r="A688">
        <v>508.19</v>
      </c>
      <c r="B688">
        <v>3378.67</v>
      </c>
      <c r="C688">
        <v>11768.6</v>
      </c>
      <c r="D688">
        <v>19183.73</v>
      </c>
      <c r="E688">
        <v>64000</v>
      </c>
      <c r="F688">
        <v>64000</v>
      </c>
      <c r="H688">
        <v>13881.2</v>
      </c>
      <c r="I688">
        <v>20994.6</v>
      </c>
      <c r="J688">
        <v>20816.900000000001</v>
      </c>
      <c r="L688">
        <f t="shared" si="23"/>
        <v>508.19</v>
      </c>
      <c r="M688">
        <f>data!AQ688</f>
        <v>3.0713209937169558E-10</v>
      </c>
      <c r="O688">
        <v>3.2650466133335816E-10</v>
      </c>
      <c r="P688">
        <f t="shared" si="22"/>
        <v>-5.9333186492805927</v>
      </c>
    </row>
    <row r="689" spans="1:16" x14ac:dyDescent="0.2">
      <c r="A689">
        <v>508.65</v>
      </c>
      <c r="B689">
        <v>3320.67</v>
      </c>
      <c r="C689">
        <v>11274.7</v>
      </c>
      <c r="D689">
        <v>19210.27</v>
      </c>
      <c r="E689">
        <v>64000</v>
      </c>
      <c r="F689">
        <v>64000</v>
      </c>
      <c r="H689">
        <v>13259</v>
      </c>
      <c r="I689">
        <v>20224.7</v>
      </c>
      <c r="J689">
        <v>20054.7</v>
      </c>
      <c r="L689">
        <f t="shared" si="23"/>
        <v>508.65</v>
      </c>
      <c r="M689">
        <f>data!AQ689</f>
        <v>3.0655435921794449E-10</v>
      </c>
      <c r="O689">
        <v>3.2594742852453605E-10</v>
      </c>
      <c r="P689">
        <f t="shared" si="22"/>
        <v>-5.9497537361708979</v>
      </c>
    </row>
    <row r="690" spans="1:16" x14ac:dyDescent="0.2">
      <c r="A690">
        <v>509.11</v>
      </c>
      <c r="B690">
        <v>3302.47</v>
      </c>
      <c r="C690">
        <v>11189.2</v>
      </c>
      <c r="D690">
        <v>19266.53</v>
      </c>
      <c r="E690">
        <v>64000</v>
      </c>
      <c r="F690">
        <v>64000</v>
      </c>
      <c r="H690">
        <v>13181.6</v>
      </c>
      <c r="I690">
        <v>19937.7</v>
      </c>
      <c r="J690">
        <v>19771.3</v>
      </c>
      <c r="L690">
        <f t="shared" si="23"/>
        <v>509.11</v>
      </c>
      <c r="M690">
        <f>data!AQ690</f>
        <v>3.0618252374999413E-10</v>
      </c>
      <c r="O690">
        <v>3.252925853659336E-10</v>
      </c>
      <c r="P690">
        <f t="shared" si="22"/>
        <v>-5.8747301585253959</v>
      </c>
    </row>
    <row r="691" spans="1:16" x14ac:dyDescent="0.2">
      <c r="A691">
        <v>509.57</v>
      </c>
      <c r="B691">
        <v>3268.33</v>
      </c>
      <c r="C691">
        <v>10840.9</v>
      </c>
      <c r="D691">
        <v>19331.93</v>
      </c>
      <c r="E691">
        <v>64000</v>
      </c>
      <c r="F691">
        <v>64000</v>
      </c>
      <c r="H691">
        <v>12719.4</v>
      </c>
      <c r="I691">
        <v>19339.099999999999</v>
      </c>
      <c r="J691">
        <v>19241</v>
      </c>
      <c r="L691">
        <f t="shared" si="23"/>
        <v>509.57</v>
      </c>
      <c r="M691">
        <f>data!AQ691</f>
        <v>3.0532183286660793E-10</v>
      </c>
      <c r="O691">
        <v>3.2519782104667866E-10</v>
      </c>
      <c r="P691">
        <f t="shared" si="22"/>
        <v>-6.1119684369649399</v>
      </c>
    </row>
    <row r="692" spans="1:16" x14ac:dyDescent="0.2">
      <c r="A692">
        <v>510.03</v>
      </c>
      <c r="B692">
        <v>3328.33</v>
      </c>
      <c r="C692">
        <v>11377</v>
      </c>
      <c r="D692">
        <v>19479.13</v>
      </c>
      <c r="E692">
        <v>64000</v>
      </c>
      <c r="F692">
        <v>64000</v>
      </c>
      <c r="H692">
        <v>13408.8</v>
      </c>
      <c r="I692">
        <v>20062.5</v>
      </c>
      <c r="J692">
        <v>19912.400000000001</v>
      </c>
      <c r="L692">
        <f t="shared" si="23"/>
        <v>510.03</v>
      </c>
      <c r="M692">
        <f>data!AQ692</f>
        <v>3.0471221988108621E-10</v>
      </c>
      <c r="O692">
        <v>3.2449195770383857E-10</v>
      </c>
      <c r="P692">
        <f t="shared" si="22"/>
        <v>-6.0956018641316163</v>
      </c>
    </row>
    <row r="693" spans="1:16" x14ac:dyDescent="0.2">
      <c r="A693">
        <v>510.49</v>
      </c>
      <c r="B693">
        <v>3343.33</v>
      </c>
      <c r="C693">
        <v>11515.2</v>
      </c>
      <c r="D693">
        <v>19547.400000000001</v>
      </c>
      <c r="E693">
        <v>64000</v>
      </c>
      <c r="F693">
        <v>64000</v>
      </c>
      <c r="H693">
        <v>13546.4</v>
      </c>
      <c r="I693">
        <v>20160.599999999999</v>
      </c>
      <c r="J693">
        <v>19965.3</v>
      </c>
      <c r="L693">
        <f t="shared" si="23"/>
        <v>510.49</v>
      </c>
      <c r="M693">
        <f>data!AQ693</f>
        <v>3.0476684489423346E-10</v>
      </c>
      <c r="O693">
        <v>3.2448826384951032E-10</v>
      </c>
      <c r="P693">
        <f t="shared" si="22"/>
        <v>-6.0776986881791109</v>
      </c>
    </row>
    <row r="694" spans="1:16" x14ac:dyDescent="0.2">
      <c r="A694">
        <v>510.95</v>
      </c>
      <c r="B694">
        <v>3303.67</v>
      </c>
      <c r="C694">
        <v>11176.9</v>
      </c>
      <c r="D694">
        <v>19585.400000000001</v>
      </c>
      <c r="E694">
        <v>64000</v>
      </c>
      <c r="F694">
        <v>64000</v>
      </c>
      <c r="H694">
        <v>13197.3</v>
      </c>
      <c r="I694">
        <v>19722.2</v>
      </c>
      <c r="J694">
        <v>19537.3</v>
      </c>
      <c r="L694">
        <f t="shared" si="23"/>
        <v>510.95</v>
      </c>
      <c r="M694">
        <f>data!AQ694</f>
        <v>3.0435019594450494E-10</v>
      </c>
      <c r="O694">
        <v>3.2386173050621997E-10</v>
      </c>
      <c r="P694">
        <f t="shared" si="22"/>
        <v>-6.0246496340327225</v>
      </c>
    </row>
    <row r="695" spans="1:16" x14ac:dyDescent="0.2">
      <c r="A695">
        <v>511.41</v>
      </c>
      <c r="B695">
        <v>3430.93</v>
      </c>
      <c r="C695">
        <v>12281.3</v>
      </c>
      <c r="D695">
        <v>19791.2</v>
      </c>
      <c r="E695">
        <v>64000</v>
      </c>
      <c r="F695">
        <v>64000</v>
      </c>
      <c r="H695">
        <v>14477.3</v>
      </c>
      <c r="I695">
        <v>20731.3</v>
      </c>
      <c r="J695">
        <v>20605.7</v>
      </c>
      <c r="L695">
        <f t="shared" si="23"/>
        <v>511.41</v>
      </c>
      <c r="M695">
        <f>data!AQ695</f>
        <v>3.0392098632701449E-10</v>
      </c>
      <c r="O695">
        <v>3.2332622965006012E-10</v>
      </c>
      <c r="P695">
        <f t="shared" si="22"/>
        <v>-6.0017535057542846</v>
      </c>
    </row>
    <row r="696" spans="1:16" x14ac:dyDescent="0.2">
      <c r="A696">
        <v>511.87</v>
      </c>
      <c r="B696">
        <v>3442.27</v>
      </c>
      <c r="C696">
        <v>12297.4</v>
      </c>
      <c r="D696">
        <v>19895.73</v>
      </c>
      <c r="E696">
        <v>64000</v>
      </c>
      <c r="F696">
        <v>64000</v>
      </c>
      <c r="H696">
        <v>14470.5</v>
      </c>
      <c r="I696">
        <v>20657.5</v>
      </c>
      <c r="J696">
        <v>20479.599999999999</v>
      </c>
      <c r="L696">
        <f t="shared" si="23"/>
        <v>511.87</v>
      </c>
      <c r="M696">
        <f>data!AQ696</f>
        <v>3.0321721276969811E-10</v>
      </c>
      <c r="O696">
        <v>3.2328903185821632E-10</v>
      </c>
      <c r="P696">
        <f t="shared" si="22"/>
        <v>-6.2086297741523859</v>
      </c>
    </row>
    <row r="697" spans="1:16" x14ac:dyDescent="0.2">
      <c r="A697">
        <v>512.33000000000004</v>
      </c>
      <c r="B697">
        <v>3303.27</v>
      </c>
      <c r="C697">
        <v>11176.5</v>
      </c>
      <c r="D697">
        <v>19861.07</v>
      </c>
      <c r="E697">
        <v>64000</v>
      </c>
      <c r="F697">
        <v>64000</v>
      </c>
      <c r="H697">
        <v>13189.6</v>
      </c>
      <c r="I697">
        <v>19267.8</v>
      </c>
      <c r="J697">
        <v>19109.400000000001</v>
      </c>
      <c r="L697">
        <f t="shared" si="23"/>
        <v>512.33000000000004</v>
      </c>
      <c r="M697">
        <f>data!AQ697</f>
        <v>3.0231130447259495E-10</v>
      </c>
      <c r="O697">
        <v>3.2243321725767734E-10</v>
      </c>
      <c r="P697">
        <f t="shared" si="22"/>
        <v>-6.2406451035724588</v>
      </c>
    </row>
    <row r="698" spans="1:16" x14ac:dyDescent="0.2">
      <c r="A698">
        <v>512.79999999999995</v>
      </c>
      <c r="B698">
        <v>3258.6</v>
      </c>
      <c r="C698">
        <v>10843.3</v>
      </c>
      <c r="D698">
        <v>19868.53</v>
      </c>
      <c r="E698">
        <v>64000</v>
      </c>
      <c r="F698">
        <v>64000</v>
      </c>
      <c r="H698">
        <v>12711.9</v>
      </c>
      <c r="I698">
        <v>18885.599999999999</v>
      </c>
      <c r="J698">
        <v>18767.099999999999</v>
      </c>
      <c r="L698">
        <f t="shared" si="23"/>
        <v>512.79999999999995</v>
      </c>
      <c r="M698">
        <f>data!AQ698</f>
        <v>3.0241867895047297E-10</v>
      </c>
      <c r="O698">
        <v>3.2194171694919447E-10</v>
      </c>
      <c r="P698">
        <f t="shared" si="22"/>
        <v>-6.0641529105724512</v>
      </c>
    </row>
    <row r="699" spans="1:16" x14ac:dyDescent="0.2">
      <c r="A699">
        <v>513.26</v>
      </c>
      <c r="B699">
        <v>3305.47</v>
      </c>
      <c r="C699">
        <v>11238.6</v>
      </c>
      <c r="D699">
        <v>20011.330000000002</v>
      </c>
      <c r="E699">
        <v>64000</v>
      </c>
      <c r="F699">
        <v>64000</v>
      </c>
      <c r="H699">
        <v>13237</v>
      </c>
      <c r="I699">
        <v>19396.5</v>
      </c>
      <c r="J699">
        <v>19268.3</v>
      </c>
      <c r="L699">
        <f t="shared" si="23"/>
        <v>513.26</v>
      </c>
      <c r="M699">
        <f>data!AQ699</f>
        <v>3.0168359144432006E-10</v>
      </c>
      <c r="O699">
        <v>3.2139788614333192E-10</v>
      </c>
      <c r="P699">
        <f t="shared" si="22"/>
        <v>-6.133921705452658</v>
      </c>
    </row>
    <row r="700" spans="1:16" x14ac:dyDescent="0.2">
      <c r="A700">
        <v>513.72</v>
      </c>
      <c r="B700">
        <v>3385.6</v>
      </c>
      <c r="C700">
        <v>11775.6</v>
      </c>
      <c r="D700">
        <v>20199.87</v>
      </c>
      <c r="E700">
        <v>64000</v>
      </c>
      <c r="F700">
        <v>64000</v>
      </c>
      <c r="H700">
        <v>13889.5</v>
      </c>
      <c r="I700">
        <v>19999.900000000001</v>
      </c>
      <c r="J700">
        <v>19753.5</v>
      </c>
      <c r="L700">
        <f t="shared" si="23"/>
        <v>513.72</v>
      </c>
      <c r="M700">
        <f>data!AQ700</f>
        <v>3.0072641375208592E-10</v>
      </c>
      <c r="O700">
        <v>3.206067954045157E-10</v>
      </c>
      <c r="P700">
        <f t="shared" si="22"/>
        <v>-6.2008609728144801</v>
      </c>
    </row>
    <row r="701" spans="1:16" x14ac:dyDescent="0.2">
      <c r="A701">
        <v>514.17999999999995</v>
      </c>
      <c r="B701">
        <v>3231.93</v>
      </c>
      <c r="C701">
        <v>10672.5</v>
      </c>
      <c r="D701">
        <v>20151.2</v>
      </c>
      <c r="E701">
        <v>64000</v>
      </c>
      <c r="F701">
        <v>64000</v>
      </c>
      <c r="H701">
        <v>12510.3</v>
      </c>
      <c r="I701">
        <v>18489.3</v>
      </c>
      <c r="J701">
        <v>18337.099999999999</v>
      </c>
      <c r="L701">
        <f t="shared" si="23"/>
        <v>514.17999999999995</v>
      </c>
      <c r="M701">
        <f>data!AQ701</f>
        <v>2.9984414670542089E-10</v>
      </c>
      <c r="O701">
        <v>3.20041312428096E-10</v>
      </c>
      <c r="P701">
        <f t="shared" si="22"/>
        <v>-6.310799555670747</v>
      </c>
    </row>
    <row r="702" spans="1:16" x14ac:dyDescent="0.2">
      <c r="A702">
        <v>514.64</v>
      </c>
      <c r="B702">
        <v>3421.47</v>
      </c>
      <c r="C702">
        <v>12047.4</v>
      </c>
      <c r="D702">
        <v>20364.669999999998</v>
      </c>
      <c r="E702">
        <v>64000</v>
      </c>
      <c r="F702">
        <v>64000</v>
      </c>
      <c r="H702">
        <v>14182</v>
      </c>
      <c r="I702">
        <v>19993.2</v>
      </c>
      <c r="J702">
        <v>19792.8</v>
      </c>
      <c r="L702">
        <f t="shared" si="23"/>
        <v>514.64</v>
      </c>
      <c r="M702">
        <f>data!AQ702</f>
        <v>3.0045112909963262E-10</v>
      </c>
      <c r="O702">
        <v>3.1970579322928017E-10</v>
      </c>
      <c r="P702">
        <f t="shared" si="22"/>
        <v>-6.0226197139439623</v>
      </c>
    </row>
    <row r="703" spans="1:16" x14ac:dyDescent="0.2">
      <c r="A703">
        <v>515.1</v>
      </c>
      <c r="B703">
        <v>3487.6</v>
      </c>
      <c r="C703">
        <v>12687.1</v>
      </c>
      <c r="D703">
        <v>20529.330000000002</v>
      </c>
      <c r="E703">
        <v>64000</v>
      </c>
      <c r="F703">
        <v>64000</v>
      </c>
      <c r="H703">
        <v>15007.6</v>
      </c>
      <c r="I703">
        <v>20615.3</v>
      </c>
      <c r="J703">
        <v>20482.3</v>
      </c>
      <c r="L703">
        <f t="shared" si="23"/>
        <v>515.1</v>
      </c>
      <c r="M703">
        <f>data!AQ703</f>
        <v>2.9969523134857727E-10</v>
      </c>
      <c r="O703">
        <v>3.1949483774901237E-10</v>
      </c>
      <c r="P703">
        <f t="shared" si="22"/>
        <v>-6.1971600354899019</v>
      </c>
    </row>
    <row r="704" spans="1:16" x14ac:dyDescent="0.2">
      <c r="A704">
        <v>515.55999999999995</v>
      </c>
      <c r="B704">
        <v>3263.2</v>
      </c>
      <c r="C704">
        <v>10822.5</v>
      </c>
      <c r="D704">
        <v>20414.47</v>
      </c>
      <c r="E704">
        <v>64000</v>
      </c>
      <c r="F704">
        <v>64000</v>
      </c>
      <c r="H704">
        <v>12752.4</v>
      </c>
      <c r="I704">
        <v>18384.900000000001</v>
      </c>
      <c r="J704">
        <v>18229</v>
      </c>
      <c r="L704">
        <f t="shared" si="23"/>
        <v>515.55999999999995</v>
      </c>
      <c r="M704">
        <f>data!AQ704</f>
        <v>2.9874990938176918E-10</v>
      </c>
      <c r="O704">
        <v>3.1841915616000023E-10</v>
      </c>
      <c r="P704">
        <f t="shared" si="22"/>
        <v>-6.1771556131967094</v>
      </c>
    </row>
    <row r="705" spans="1:16" x14ac:dyDescent="0.2">
      <c r="A705">
        <v>516.02</v>
      </c>
      <c r="B705">
        <v>3360.13</v>
      </c>
      <c r="C705">
        <v>11649.2</v>
      </c>
      <c r="D705">
        <v>20577.53</v>
      </c>
      <c r="E705">
        <v>64000</v>
      </c>
      <c r="F705">
        <v>64000</v>
      </c>
      <c r="H705">
        <v>13730.7</v>
      </c>
      <c r="I705">
        <v>19651.099999999999</v>
      </c>
      <c r="J705">
        <v>19453</v>
      </c>
      <c r="L705">
        <f t="shared" si="23"/>
        <v>516.02</v>
      </c>
      <c r="M705">
        <f>data!AQ705</f>
        <v>2.9859285717587198E-10</v>
      </c>
      <c r="O705">
        <v>3.1792817243884631E-10</v>
      </c>
      <c r="P705">
        <f t="shared" si="22"/>
        <v>-6.0816615006628574</v>
      </c>
    </row>
    <row r="706" spans="1:16" x14ac:dyDescent="0.2">
      <c r="A706">
        <v>516.48</v>
      </c>
      <c r="B706">
        <v>3431.73</v>
      </c>
      <c r="C706">
        <v>12135.9</v>
      </c>
      <c r="D706">
        <v>20711.8</v>
      </c>
      <c r="E706">
        <v>64000</v>
      </c>
      <c r="F706">
        <v>64000</v>
      </c>
      <c r="H706">
        <v>14314.9</v>
      </c>
      <c r="I706">
        <v>20227.3</v>
      </c>
      <c r="J706">
        <v>20122</v>
      </c>
      <c r="L706">
        <f t="shared" si="23"/>
        <v>516.48</v>
      </c>
      <c r="M706">
        <f>data!AQ706</f>
        <v>2.9849901192607733E-10</v>
      </c>
      <c r="O706">
        <v>3.1775243421468642E-10</v>
      </c>
      <c r="P706">
        <f t="shared" si="22"/>
        <v>-6.0592524920204696</v>
      </c>
    </row>
    <row r="707" spans="1:16" x14ac:dyDescent="0.2">
      <c r="A707">
        <v>516.94000000000005</v>
      </c>
      <c r="B707">
        <v>3413.87</v>
      </c>
      <c r="C707">
        <v>12053.9</v>
      </c>
      <c r="D707">
        <v>20828.669999999998</v>
      </c>
      <c r="E707">
        <v>64000</v>
      </c>
      <c r="F707">
        <v>64000</v>
      </c>
      <c r="H707">
        <v>14220.9</v>
      </c>
      <c r="I707">
        <v>20059.400000000001</v>
      </c>
      <c r="J707">
        <v>19869.2</v>
      </c>
      <c r="L707">
        <f t="shared" si="23"/>
        <v>516.94000000000005</v>
      </c>
      <c r="M707">
        <f>data!AQ707</f>
        <v>2.9712976965129544E-10</v>
      </c>
      <c r="O707">
        <v>3.1803870172138981E-10</v>
      </c>
      <c r="P707">
        <f t="shared" si="22"/>
        <v>-6.5743357512543037</v>
      </c>
    </row>
    <row r="708" spans="1:16" x14ac:dyDescent="0.2">
      <c r="A708">
        <v>517.4</v>
      </c>
      <c r="B708">
        <v>3530.87</v>
      </c>
      <c r="C708">
        <v>12974.7</v>
      </c>
      <c r="D708">
        <v>21022.13</v>
      </c>
      <c r="E708">
        <v>64000</v>
      </c>
      <c r="F708">
        <v>64000</v>
      </c>
      <c r="H708">
        <v>15316.4</v>
      </c>
      <c r="I708">
        <v>20916.099999999999</v>
      </c>
      <c r="J708">
        <v>20705.5</v>
      </c>
      <c r="L708">
        <f t="shared" si="23"/>
        <v>517.4</v>
      </c>
      <c r="M708">
        <f>data!AQ708</f>
        <v>2.9680048986956712E-10</v>
      </c>
      <c r="O708">
        <v>3.1619185318556776E-10</v>
      </c>
      <c r="P708">
        <f t="shared" si="22"/>
        <v>-6.1327839792950538</v>
      </c>
    </row>
    <row r="709" spans="1:16" x14ac:dyDescent="0.2">
      <c r="A709">
        <v>517.86</v>
      </c>
      <c r="B709">
        <v>3392.4</v>
      </c>
      <c r="C709">
        <v>11765.6</v>
      </c>
      <c r="D709">
        <v>20916.8</v>
      </c>
      <c r="E709">
        <v>64000</v>
      </c>
      <c r="F709">
        <v>64000</v>
      </c>
      <c r="H709">
        <v>13867.8</v>
      </c>
      <c r="I709">
        <v>19232.400000000001</v>
      </c>
      <c r="J709">
        <v>19108.3</v>
      </c>
      <c r="L709">
        <f t="shared" si="23"/>
        <v>517.86</v>
      </c>
      <c r="M709">
        <f>data!AQ709</f>
        <v>2.97232042977964E-10</v>
      </c>
      <c r="O709">
        <v>3.1591533767964822E-10</v>
      </c>
      <c r="P709">
        <f t="shared" si="22"/>
        <v>-5.9140195088058318</v>
      </c>
    </row>
    <row r="710" spans="1:16" x14ac:dyDescent="0.2">
      <c r="A710">
        <v>518.32000000000005</v>
      </c>
      <c r="B710">
        <v>3353.33</v>
      </c>
      <c r="C710">
        <v>11548.4</v>
      </c>
      <c r="D710">
        <v>21035.87</v>
      </c>
      <c r="E710">
        <v>64000</v>
      </c>
      <c r="F710">
        <v>64000</v>
      </c>
      <c r="H710">
        <v>13602.6</v>
      </c>
      <c r="I710">
        <v>19070.099999999999</v>
      </c>
      <c r="J710">
        <v>18930.599999999999</v>
      </c>
      <c r="L710">
        <f t="shared" si="23"/>
        <v>518.32000000000005</v>
      </c>
      <c r="M710">
        <f>data!AQ710</f>
        <v>2.9548668059854745E-10</v>
      </c>
      <c r="O710">
        <v>3.1453371639270673E-10</v>
      </c>
      <c r="P710">
        <f t="shared" si="22"/>
        <v>-6.0556419873214375</v>
      </c>
    </row>
    <row r="711" spans="1:16" x14ac:dyDescent="0.2">
      <c r="A711">
        <v>518.78</v>
      </c>
      <c r="B711">
        <v>3638.6</v>
      </c>
      <c r="C711">
        <v>13753.9</v>
      </c>
      <c r="D711">
        <v>21352.47</v>
      </c>
      <c r="E711">
        <v>64000</v>
      </c>
      <c r="F711">
        <v>64000</v>
      </c>
      <c r="H711">
        <v>16215.1</v>
      </c>
      <c r="I711">
        <v>21777</v>
      </c>
      <c r="J711">
        <v>21620.400000000001</v>
      </c>
      <c r="L711">
        <f t="shared" si="23"/>
        <v>518.78</v>
      </c>
      <c r="M711">
        <f>data!AQ711</f>
        <v>2.9594765959649563E-10</v>
      </c>
      <c r="O711">
        <v>3.1461286029954462E-10</v>
      </c>
      <c r="P711">
        <f t="shared" si="22"/>
        <v>-5.932751981364575</v>
      </c>
    </row>
    <row r="712" spans="1:16" x14ac:dyDescent="0.2">
      <c r="A712">
        <v>519.24</v>
      </c>
      <c r="B712">
        <v>3343.2</v>
      </c>
      <c r="C712">
        <v>11460.2</v>
      </c>
      <c r="D712">
        <v>21237.33</v>
      </c>
      <c r="E712">
        <v>64000</v>
      </c>
      <c r="F712">
        <v>64000</v>
      </c>
      <c r="H712">
        <v>13526.9</v>
      </c>
      <c r="I712">
        <v>19236.400000000001</v>
      </c>
      <c r="J712">
        <v>19088.7</v>
      </c>
      <c r="L712">
        <f t="shared" si="23"/>
        <v>519.24</v>
      </c>
      <c r="M712">
        <f>data!AQ712</f>
        <v>2.9385607870977099E-10</v>
      </c>
      <c r="O712">
        <v>3.1370649630018363E-10</v>
      </c>
      <c r="P712">
        <f t="shared" ref="P712:P775" si="24">(M712-O712)/O712%</f>
        <v>-6.3277037053825973</v>
      </c>
    </row>
    <row r="713" spans="1:16" x14ac:dyDescent="0.2">
      <c r="A713">
        <v>519.70000000000005</v>
      </c>
      <c r="B713">
        <v>3309.6</v>
      </c>
      <c r="C713">
        <v>11208</v>
      </c>
      <c r="D713">
        <v>21270.33</v>
      </c>
      <c r="E713">
        <v>64000</v>
      </c>
      <c r="F713">
        <v>64000</v>
      </c>
      <c r="H713">
        <v>13191.7</v>
      </c>
      <c r="I713">
        <v>18692</v>
      </c>
      <c r="J713">
        <v>18541.900000000001</v>
      </c>
      <c r="L713">
        <f t="shared" si="23"/>
        <v>519.70000000000005</v>
      </c>
      <c r="M713">
        <f>data!AQ713</f>
        <v>2.9371689963447958E-10</v>
      </c>
      <c r="O713">
        <v>3.1273480004254515E-10</v>
      </c>
      <c r="P713">
        <f t="shared" si="24"/>
        <v>-6.0811589901342398</v>
      </c>
    </row>
    <row r="714" spans="1:16" x14ac:dyDescent="0.2">
      <c r="A714">
        <v>520.16</v>
      </c>
      <c r="B714">
        <v>3282.87</v>
      </c>
      <c r="C714">
        <v>10985.8</v>
      </c>
      <c r="D714">
        <v>21347.67</v>
      </c>
      <c r="E714">
        <v>64000</v>
      </c>
      <c r="F714">
        <v>64000</v>
      </c>
      <c r="H714">
        <v>12940.6</v>
      </c>
      <c r="I714">
        <v>18080</v>
      </c>
      <c r="J714">
        <v>17970.5</v>
      </c>
      <c r="L714">
        <f t="shared" si="23"/>
        <v>520.16</v>
      </c>
      <c r="M714">
        <f>data!AQ714</f>
        <v>2.9294891027377927E-10</v>
      </c>
      <c r="O714">
        <v>3.1214337159450968E-10</v>
      </c>
      <c r="P714">
        <f t="shared" si="24"/>
        <v>-6.1492452082772422</v>
      </c>
    </row>
    <row r="715" spans="1:16" x14ac:dyDescent="0.2">
      <c r="A715">
        <v>520.62</v>
      </c>
      <c r="B715">
        <v>3304.4</v>
      </c>
      <c r="C715">
        <v>11199.6</v>
      </c>
      <c r="D715">
        <v>21468.799999999999</v>
      </c>
      <c r="E715">
        <v>64000</v>
      </c>
      <c r="F715">
        <v>64000</v>
      </c>
      <c r="H715">
        <v>13167.1</v>
      </c>
      <c r="I715">
        <v>18237</v>
      </c>
      <c r="J715">
        <v>18087</v>
      </c>
      <c r="L715">
        <f t="shared" si="23"/>
        <v>520.62</v>
      </c>
      <c r="M715">
        <f>data!AQ715</f>
        <v>2.9226418522432886E-10</v>
      </c>
      <c r="O715">
        <v>3.1049348420098928E-10</v>
      </c>
      <c r="P715">
        <f t="shared" si="24"/>
        <v>-5.8710729545809688</v>
      </c>
    </row>
    <row r="716" spans="1:16" x14ac:dyDescent="0.2">
      <c r="A716">
        <v>521.08000000000004</v>
      </c>
      <c r="B716">
        <v>3369.6</v>
      </c>
      <c r="C716">
        <v>11677.2</v>
      </c>
      <c r="D716">
        <v>21674</v>
      </c>
      <c r="E716">
        <v>64000</v>
      </c>
      <c r="F716">
        <v>64000</v>
      </c>
      <c r="H716">
        <v>13711.1</v>
      </c>
      <c r="I716">
        <v>18841.599999999999</v>
      </c>
      <c r="J716">
        <v>18741.400000000001</v>
      </c>
      <c r="L716">
        <f t="shared" si="23"/>
        <v>521.08000000000004</v>
      </c>
      <c r="M716">
        <f>data!AQ716</f>
        <v>2.9092098456428981E-10</v>
      </c>
      <c r="O716">
        <v>3.1024050070858128E-10</v>
      </c>
      <c r="P716">
        <f t="shared" si="24"/>
        <v>-6.227270810924491</v>
      </c>
    </row>
    <row r="717" spans="1:16" x14ac:dyDescent="0.2">
      <c r="A717">
        <v>521.54</v>
      </c>
      <c r="B717">
        <v>3384.6</v>
      </c>
      <c r="C717">
        <v>11863.7</v>
      </c>
      <c r="D717">
        <v>21794.2</v>
      </c>
      <c r="E717">
        <v>64000</v>
      </c>
      <c r="F717">
        <v>64000</v>
      </c>
      <c r="H717">
        <v>14011</v>
      </c>
      <c r="I717">
        <v>19179.3</v>
      </c>
      <c r="J717">
        <v>19015.2</v>
      </c>
      <c r="L717">
        <f t="shared" si="23"/>
        <v>521.54</v>
      </c>
      <c r="M717">
        <f>data!AQ717</f>
        <v>2.9016483808666177E-10</v>
      </c>
      <c r="O717">
        <v>3.1024476344328081E-10</v>
      </c>
      <c r="P717">
        <f t="shared" si="24"/>
        <v>-6.4722850222386006</v>
      </c>
    </row>
    <row r="718" spans="1:16" x14ac:dyDescent="0.2">
      <c r="A718">
        <v>522</v>
      </c>
      <c r="B718">
        <v>3405.67</v>
      </c>
      <c r="C718">
        <v>11967.1</v>
      </c>
      <c r="D718">
        <v>21894.73</v>
      </c>
      <c r="E718">
        <v>64000</v>
      </c>
      <c r="F718">
        <v>64000</v>
      </c>
      <c r="H718">
        <v>14114</v>
      </c>
      <c r="I718">
        <v>19204.599999999999</v>
      </c>
      <c r="J718">
        <v>19060.7</v>
      </c>
      <c r="L718">
        <f t="shared" si="23"/>
        <v>522</v>
      </c>
      <c r="M718">
        <f>data!AQ718</f>
        <v>2.8983442034556738E-10</v>
      </c>
      <c r="O718">
        <v>3.0848457084150365E-10</v>
      </c>
      <c r="P718">
        <f t="shared" si="24"/>
        <v>-6.0457320264223311</v>
      </c>
    </row>
    <row r="719" spans="1:16" x14ac:dyDescent="0.2">
      <c r="A719">
        <v>522.46</v>
      </c>
      <c r="B719">
        <v>3353.2</v>
      </c>
      <c r="C719">
        <v>11583.1</v>
      </c>
      <c r="D719">
        <v>21953.33</v>
      </c>
      <c r="E719">
        <v>64000</v>
      </c>
      <c r="F719">
        <v>64000</v>
      </c>
      <c r="H719">
        <v>13621.4</v>
      </c>
      <c r="I719">
        <v>18757.599999999999</v>
      </c>
      <c r="J719">
        <v>18640</v>
      </c>
      <c r="L719">
        <f t="shared" si="23"/>
        <v>522.46</v>
      </c>
      <c r="M719">
        <f>data!AQ719</f>
        <v>2.8899754442247434E-10</v>
      </c>
      <c r="O719">
        <v>3.0829229350680351E-10</v>
      </c>
      <c r="P719">
        <f t="shared" si="24"/>
        <v>-6.2585894914377294</v>
      </c>
    </row>
    <row r="720" spans="1:16" x14ac:dyDescent="0.2">
      <c r="A720">
        <v>522.91999999999996</v>
      </c>
      <c r="B720">
        <v>3286.67</v>
      </c>
      <c r="C720">
        <v>10966.2</v>
      </c>
      <c r="D720">
        <v>21987.47</v>
      </c>
      <c r="E720">
        <v>64000</v>
      </c>
      <c r="F720">
        <v>64000</v>
      </c>
      <c r="H720">
        <v>12954.8</v>
      </c>
      <c r="I720">
        <v>18246.8</v>
      </c>
      <c r="J720">
        <v>18092.3</v>
      </c>
      <c r="L720">
        <f t="shared" si="23"/>
        <v>522.91999999999996</v>
      </c>
      <c r="M720">
        <f>data!AQ720</f>
        <v>2.8833654770039953E-10</v>
      </c>
      <c r="O720">
        <v>3.0770349767113323E-10</v>
      </c>
      <c r="P720">
        <f t="shared" si="24"/>
        <v>-6.2940298427912786</v>
      </c>
    </row>
    <row r="721" spans="1:16" x14ac:dyDescent="0.2">
      <c r="A721">
        <v>523.38</v>
      </c>
      <c r="B721">
        <v>3471.8</v>
      </c>
      <c r="C721">
        <v>12591.1</v>
      </c>
      <c r="D721">
        <v>22235.07</v>
      </c>
      <c r="E721">
        <v>64000</v>
      </c>
      <c r="F721">
        <v>64000</v>
      </c>
      <c r="H721">
        <v>14850.5</v>
      </c>
      <c r="I721">
        <v>20138.8</v>
      </c>
      <c r="J721">
        <v>19991.099999999999</v>
      </c>
      <c r="L721">
        <f t="shared" si="23"/>
        <v>523.38</v>
      </c>
      <c r="M721">
        <f>data!AQ721</f>
        <v>2.8828916643615837E-10</v>
      </c>
      <c r="O721">
        <v>3.0693833389286818E-10</v>
      </c>
      <c r="P721">
        <f t="shared" si="24"/>
        <v>-6.0758678201527596</v>
      </c>
    </row>
    <row r="722" spans="1:16" x14ac:dyDescent="0.2">
      <c r="A722">
        <v>523.84</v>
      </c>
      <c r="B722">
        <v>3414.33</v>
      </c>
      <c r="C722">
        <v>12084.8</v>
      </c>
      <c r="D722">
        <v>22305.33</v>
      </c>
      <c r="E722">
        <v>64000</v>
      </c>
      <c r="F722">
        <v>64000</v>
      </c>
      <c r="H722">
        <v>14245.8</v>
      </c>
      <c r="I722">
        <v>19620.099999999999</v>
      </c>
      <c r="J722">
        <v>19477.900000000001</v>
      </c>
      <c r="L722">
        <f t="shared" si="23"/>
        <v>523.84</v>
      </c>
      <c r="M722">
        <f>data!AQ722</f>
        <v>2.8721099532777768E-10</v>
      </c>
      <c r="O722">
        <v>3.0681584019011946E-10</v>
      </c>
      <c r="P722">
        <f t="shared" si="24"/>
        <v>-6.3897759809902812</v>
      </c>
    </row>
    <row r="723" spans="1:16" x14ac:dyDescent="0.2">
      <c r="A723">
        <v>524.29999999999995</v>
      </c>
      <c r="B723">
        <v>3321.33</v>
      </c>
      <c r="C723">
        <v>11367.8</v>
      </c>
      <c r="D723">
        <v>22336.47</v>
      </c>
      <c r="E723">
        <v>64000</v>
      </c>
      <c r="F723">
        <v>64000</v>
      </c>
      <c r="H723">
        <v>13347.1</v>
      </c>
      <c r="I723">
        <v>18786.400000000001</v>
      </c>
      <c r="J723">
        <v>18625.7</v>
      </c>
      <c r="L723">
        <f t="shared" si="23"/>
        <v>524.29999999999995</v>
      </c>
      <c r="M723">
        <f>data!AQ723</f>
        <v>2.8620322262309997E-10</v>
      </c>
      <c r="O723">
        <v>3.0512787607057872E-10</v>
      </c>
      <c r="P723">
        <f t="shared" si="24"/>
        <v>-6.2022040369400111</v>
      </c>
    </row>
    <row r="724" spans="1:16" x14ac:dyDescent="0.2">
      <c r="A724">
        <v>524.76</v>
      </c>
      <c r="B724">
        <v>3458.67</v>
      </c>
      <c r="C724">
        <v>12441.9</v>
      </c>
      <c r="D724">
        <v>22552.53</v>
      </c>
      <c r="E724">
        <v>64000</v>
      </c>
      <c r="F724">
        <v>64000</v>
      </c>
      <c r="H724">
        <v>14697.4</v>
      </c>
      <c r="I724">
        <v>19875</v>
      </c>
      <c r="J724">
        <v>19714.099999999999</v>
      </c>
      <c r="L724">
        <f t="shared" si="23"/>
        <v>524.76</v>
      </c>
      <c r="M724">
        <f>data!AQ724</f>
        <v>2.8591135249455542E-10</v>
      </c>
      <c r="O724">
        <v>3.0451884298644529E-10</v>
      </c>
      <c r="P724">
        <f t="shared" si="24"/>
        <v>-6.1104561902982537</v>
      </c>
    </row>
    <row r="725" spans="1:16" x14ac:dyDescent="0.2">
      <c r="A725">
        <v>525.22</v>
      </c>
      <c r="B725">
        <v>3393.13</v>
      </c>
      <c r="C725">
        <v>11916.7</v>
      </c>
      <c r="D725">
        <v>22575.07</v>
      </c>
      <c r="E725">
        <v>64000</v>
      </c>
      <c r="F725">
        <v>64000</v>
      </c>
      <c r="H725">
        <v>14072</v>
      </c>
      <c r="I725">
        <v>19161.8</v>
      </c>
      <c r="J725">
        <v>19010.599999999999</v>
      </c>
      <c r="L725">
        <f t="shared" si="23"/>
        <v>525.22</v>
      </c>
      <c r="M725">
        <f>data!AQ725</f>
        <v>2.8547749077408732E-10</v>
      </c>
      <c r="O725">
        <v>3.0493446537375529E-10</v>
      </c>
      <c r="P725">
        <f t="shared" si="24"/>
        <v>-6.3807069416767117</v>
      </c>
    </row>
    <row r="726" spans="1:16" x14ac:dyDescent="0.2">
      <c r="A726">
        <v>525.67999999999995</v>
      </c>
      <c r="B726">
        <v>3402.33</v>
      </c>
      <c r="C726">
        <v>11862.7</v>
      </c>
      <c r="D726">
        <v>22647.13</v>
      </c>
      <c r="E726">
        <v>64000</v>
      </c>
      <c r="F726">
        <v>64000</v>
      </c>
      <c r="H726">
        <v>13978.2</v>
      </c>
      <c r="I726">
        <v>19067.3</v>
      </c>
      <c r="J726">
        <v>18923.2</v>
      </c>
      <c r="L726">
        <f t="shared" si="23"/>
        <v>525.67999999999995</v>
      </c>
      <c r="M726">
        <f>data!AQ726</f>
        <v>2.8543463637098666E-10</v>
      </c>
      <c r="O726">
        <v>3.0449545252002128E-10</v>
      </c>
      <c r="P726">
        <f t="shared" si="24"/>
        <v>-6.2598032224410076</v>
      </c>
    </row>
    <row r="727" spans="1:16" x14ac:dyDescent="0.2">
      <c r="A727">
        <v>526.14</v>
      </c>
      <c r="B727">
        <v>3454.13</v>
      </c>
      <c r="C727">
        <v>12340.1</v>
      </c>
      <c r="D727">
        <v>22788.27</v>
      </c>
      <c r="E727">
        <v>64000</v>
      </c>
      <c r="F727">
        <v>64000</v>
      </c>
      <c r="H727">
        <v>14553.5</v>
      </c>
      <c r="I727">
        <v>19677</v>
      </c>
      <c r="J727">
        <v>19580.400000000001</v>
      </c>
      <c r="L727">
        <f t="shared" si="23"/>
        <v>526.14</v>
      </c>
      <c r="M727">
        <f>data!AQ727</f>
        <v>2.8498705820160771E-10</v>
      </c>
      <c r="O727">
        <v>3.0327411030850206E-10</v>
      </c>
      <c r="P727">
        <f t="shared" si="24"/>
        <v>-6.0298757741938678</v>
      </c>
    </row>
    <row r="728" spans="1:16" x14ac:dyDescent="0.2">
      <c r="A728">
        <v>526.6</v>
      </c>
      <c r="B728">
        <v>3374.6</v>
      </c>
      <c r="C728">
        <v>11730.1</v>
      </c>
      <c r="D728">
        <v>22823.73</v>
      </c>
      <c r="E728">
        <v>64000</v>
      </c>
      <c r="F728">
        <v>64000</v>
      </c>
      <c r="H728">
        <v>13855.3</v>
      </c>
      <c r="I728">
        <v>19013.599999999999</v>
      </c>
      <c r="J728">
        <v>18843</v>
      </c>
      <c r="L728">
        <f t="shared" si="23"/>
        <v>526.6</v>
      </c>
      <c r="M728">
        <f>data!AQ728</f>
        <v>2.841546548286287E-10</v>
      </c>
      <c r="O728">
        <v>3.0334434143157259E-10</v>
      </c>
      <c r="P728">
        <f t="shared" si="24"/>
        <v>-6.3260407339006308</v>
      </c>
    </row>
    <row r="729" spans="1:16" x14ac:dyDescent="0.2">
      <c r="A729">
        <v>527.05999999999995</v>
      </c>
      <c r="B729">
        <v>3352.93</v>
      </c>
      <c r="C729">
        <v>11560.6</v>
      </c>
      <c r="D729">
        <v>22892.799999999999</v>
      </c>
      <c r="E729">
        <v>64000</v>
      </c>
      <c r="F729">
        <v>64000</v>
      </c>
      <c r="H729">
        <v>13701.9</v>
      </c>
      <c r="I729">
        <v>18830.099999999999</v>
      </c>
      <c r="J729">
        <v>18688.099999999999</v>
      </c>
      <c r="L729">
        <f t="shared" si="23"/>
        <v>527.05999999999995</v>
      </c>
      <c r="M729">
        <f>data!AQ729</f>
        <v>2.8369642971233872E-10</v>
      </c>
      <c r="O729">
        <v>3.02224633261924E-10</v>
      </c>
      <c r="P729">
        <f t="shared" si="24"/>
        <v>-6.1306066780889257</v>
      </c>
    </row>
    <row r="730" spans="1:16" x14ac:dyDescent="0.2">
      <c r="A730">
        <v>527.52</v>
      </c>
      <c r="B730">
        <v>3340.87</v>
      </c>
      <c r="C730">
        <v>11309.7</v>
      </c>
      <c r="D730">
        <v>22998.799999999999</v>
      </c>
      <c r="E730">
        <v>64000</v>
      </c>
      <c r="F730">
        <v>64000</v>
      </c>
      <c r="H730">
        <v>13309.9</v>
      </c>
      <c r="I730">
        <v>18421.599999999999</v>
      </c>
      <c r="J730">
        <v>18268.400000000001</v>
      </c>
      <c r="L730">
        <f t="shared" si="23"/>
        <v>527.52</v>
      </c>
      <c r="M730">
        <f>data!AQ730</f>
        <v>2.8283433080583672E-10</v>
      </c>
      <c r="O730">
        <v>3.0231192748253973E-10</v>
      </c>
      <c r="P730">
        <f t="shared" si="24"/>
        <v>-6.4428806494338415</v>
      </c>
    </row>
    <row r="731" spans="1:16" x14ac:dyDescent="0.2">
      <c r="A731">
        <v>527.98</v>
      </c>
      <c r="B731">
        <v>3337.6</v>
      </c>
      <c r="C731">
        <v>11462.6</v>
      </c>
      <c r="D731">
        <v>23069.13</v>
      </c>
      <c r="E731">
        <v>64000</v>
      </c>
      <c r="F731">
        <v>64000</v>
      </c>
      <c r="H731">
        <v>13531.6</v>
      </c>
      <c r="I731">
        <v>18750.400000000001</v>
      </c>
      <c r="J731">
        <v>18561</v>
      </c>
      <c r="L731">
        <f t="shared" si="23"/>
        <v>527.98</v>
      </c>
      <c r="M731">
        <f>data!AQ731</f>
        <v>2.8264118288406917E-10</v>
      </c>
      <c r="O731">
        <v>3.0130001253600731E-10</v>
      </c>
      <c r="P731">
        <f t="shared" si="24"/>
        <v>-6.1927742700336896</v>
      </c>
    </row>
    <row r="732" spans="1:16" x14ac:dyDescent="0.2">
      <c r="A732">
        <v>528.44000000000005</v>
      </c>
      <c r="B732">
        <v>3409</v>
      </c>
      <c r="C732">
        <v>12011.4</v>
      </c>
      <c r="D732">
        <v>23218.27</v>
      </c>
      <c r="E732">
        <v>64000</v>
      </c>
      <c r="F732">
        <v>64000</v>
      </c>
      <c r="H732">
        <v>14151.9</v>
      </c>
      <c r="I732">
        <v>19708.8</v>
      </c>
      <c r="J732">
        <v>19530.400000000001</v>
      </c>
      <c r="L732">
        <f t="shared" si="23"/>
        <v>528.44000000000005</v>
      </c>
      <c r="M732">
        <f>data!AQ732</f>
        <v>2.8238821838617913E-10</v>
      </c>
      <c r="O732">
        <v>3.007548390468656E-10</v>
      </c>
      <c r="P732">
        <f t="shared" si="24"/>
        <v>-6.1068412793931692</v>
      </c>
    </row>
    <row r="733" spans="1:16" x14ac:dyDescent="0.2">
      <c r="A733">
        <v>528.9</v>
      </c>
      <c r="B733">
        <v>3387.73</v>
      </c>
      <c r="C733">
        <v>11848.6</v>
      </c>
      <c r="D733">
        <v>23295.67</v>
      </c>
      <c r="E733">
        <v>64000</v>
      </c>
      <c r="F733">
        <v>64000</v>
      </c>
      <c r="H733">
        <v>14000.3</v>
      </c>
      <c r="I733">
        <v>19937.5</v>
      </c>
      <c r="J733">
        <v>19734.900000000001</v>
      </c>
      <c r="L733">
        <f t="shared" si="23"/>
        <v>528.9</v>
      </c>
      <c r="M733">
        <f>data!AQ733</f>
        <v>2.8182959405097739E-10</v>
      </c>
      <c r="O733">
        <v>3.0067153135058328E-10</v>
      </c>
      <c r="P733">
        <f t="shared" si="24"/>
        <v>-6.2666183309640218</v>
      </c>
    </row>
    <row r="734" spans="1:16" x14ac:dyDescent="0.2">
      <c r="A734">
        <v>529.36</v>
      </c>
      <c r="B734">
        <v>3337.6</v>
      </c>
      <c r="C734">
        <v>11403.3</v>
      </c>
      <c r="D734">
        <v>23378.67</v>
      </c>
      <c r="E734">
        <v>64000</v>
      </c>
      <c r="F734">
        <v>64000</v>
      </c>
      <c r="H734">
        <v>13464.8</v>
      </c>
      <c r="I734">
        <v>19133.599999999999</v>
      </c>
      <c r="J734">
        <v>18999</v>
      </c>
      <c r="L734">
        <f t="shared" si="23"/>
        <v>529.36</v>
      </c>
      <c r="M734">
        <f>data!AQ734</f>
        <v>2.8077480435415672E-10</v>
      </c>
      <c r="O734">
        <v>3.0002424155261763E-10</v>
      </c>
      <c r="P734">
        <f t="shared" si="24"/>
        <v>-6.41596062333016</v>
      </c>
    </row>
    <row r="735" spans="1:16" x14ac:dyDescent="0.2">
      <c r="A735">
        <v>529.82000000000005</v>
      </c>
      <c r="B735">
        <v>3287.4</v>
      </c>
      <c r="C735">
        <v>11046.3</v>
      </c>
      <c r="D735">
        <v>23363.8</v>
      </c>
      <c r="E735">
        <v>64000</v>
      </c>
      <c r="F735">
        <v>64000</v>
      </c>
      <c r="H735">
        <v>13076</v>
      </c>
      <c r="I735">
        <v>18524.900000000001</v>
      </c>
      <c r="J735">
        <v>18312.3</v>
      </c>
      <c r="L735">
        <f t="shared" si="23"/>
        <v>529.82000000000005</v>
      </c>
      <c r="M735">
        <f>data!AQ735</f>
        <v>2.8114732358055221E-10</v>
      </c>
      <c r="O735">
        <v>2.9942399660386986E-10</v>
      </c>
      <c r="P735">
        <f t="shared" si="24"/>
        <v>-6.1039439826518693</v>
      </c>
    </row>
    <row r="736" spans="1:16" x14ac:dyDescent="0.2">
      <c r="A736">
        <v>530.28</v>
      </c>
      <c r="B736">
        <v>3386</v>
      </c>
      <c r="C736">
        <v>11879</v>
      </c>
      <c r="D736">
        <v>23574.400000000001</v>
      </c>
      <c r="E736">
        <v>64000</v>
      </c>
      <c r="F736">
        <v>64000</v>
      </c>
      <c r="H736">
        <v>14005.6</v>
      </c>
      <c r="I736">
        <v>19329.3</v>
      </c>
      <c r="J736">
        <v>19174.8</v>
      </c>
      <c r="L736">
        <f t="shared" si="23"/>
        <v>530.28</v>
      </c>
      <c r="M736">
        <f>data!AQ736</f>
        <v>2.8040966276615571E-10</v>
      </c>
      <c r="O736">
        <v>2.9855574222932676E-10</v>
      </c>
      <c r="P736">
        <f t="shared" si="24"/>
        <v>-6.0779535934139473</v>
      </c>
    </row>
    <row r="737" spans="1:16" x14ac:dyDescent="0.2">
      <c r="A737">
        <v>530.74</v>
      </c>
      <c r="B737">
        <v>3389.47</v>
      </c>
      <c r="C737">
        <v>11927.8</v>
      </c>
      <c r="D737">
        <v>23646.07</v>
      </c>
      <c r="E737">
        <v>64000</v>
      </c>
      <c r="F737">
        <v>64000</v>
      </c>
      <c r="H737">
        <v>14079</v>
      </c>
      <c r="I737">
        <v>19413.400000000001</v>
      </c>
      <c r="J737">
        <v>19239.400000000001</v>
      </c>
      <c r="L737">
        <f t="shared" si="23"/>
        <v>530.74</v>
      </c>
      <c r="M737">
        <f>data!AQ737</f>
        <v>2.8030738004059911E-10</v>
      </c>
      <c r="O737">
        <v>2.9913671472975762E-10</v>
      </c>
      <c r="P737">
        <f t="shared" si="24"/>
        <v>-6.2945582277217547</v>
      </c>
    </row>
    <row r="738" spans="1:16" x14ac:dyDescent="0.2">
      <c r="A738">
        <v>531.20000000000005</v>
      </c>
      <c r="B738">
        <v>3267.13</v>
      </c>
      <c r="C738">
        <v>10824.1</v>
      </c>
      <c r="D738">
        <v>23601.47</v>
      </c>
      <c r="E738">
        <v>64000</v>
      </c>
      <c r="F738">
        <v>64000</v>
      </c>
      <c r="H738">
        <v>12787.1</v>
      </c>
      <c r="I738">
        <v>18127.2</v>
      </c>
      <c r="J738">
        <v>17939.099999999999</v>
      </c>
      <c r="L738">
        <f t="shared" si="23"/>
        <v>531.20000000000005</v>
      </c>
      <c r="M738">
        <f>data!AQ738</f>
        <v>2.8006931040459567E-10</v>
      </c>
      <c r="O738">
        <v>2.9811016616463911E-10</v>
      </c>
      <c r="P738">
        <f t="shared" si="24"/>
        <v>-6.0517412043170307</v>
      </c>
    </row>
    <row r="739" spans="1:16" x14ac:dyDescent="0.2">
      <c r="A739">
        <v>531.66</v>
      </c>
      <c r="B739">
        <v>3435.47</v>
      </c>
      <c r="C739">
        <v>12219</v>
      </c>
      <c r="D739">
        <v>23850.73</v>
      </c>
      <c r="E739">
        <v>64000</v>
      </c>
      <c r="F739">
        <v>64000</v>
      </c>
      <c r="H739">
        <v>14426.2</v>
      </c>
      <c r="I739">
        <v>19739.599999999999</v>
      </c>
      <c r="J739">
        <v>19601</v>
      </c>
      <c r="L739">
        <f t="shared" si="23"/>
        <v>531.66</v>
      </c>
      <c r="M739">
        <f>data!AQ739</f>
        <v>2.7978771414004492E-10</v>
      </c>
      <c r="O739">
        <v>2.9817433896636091E-10</v>
      </c>
      <c r="P739">
        <f t="shared" si="24"/>
        <v>-6.1664008009724522</v>
      </c>
    </row>
    <row r="740" spans="1:16" x14ac:dyDescent="0.2">
      <c r="A740">
        <v>532.12</v>
      </c>
      <c r="B740">
        <v>3336.93</v>
      </c>
      <c r="C740">
        <v>11528</v>
      </c>
      <c r="D740">
        <v>23884.47</v>
      </c>
      <c r="E740">
        <v>64000</v>
      </c>
      <c r="F740">
        <v>64000</v>
      </c>
      <c r="H740">
        <v>13571.3</v>
      </c>
      <c r="I740">
        <v>19047.099999999999</v>
      </c>
      <c r="J740">
        <v>18884</v>
      </c>
      <c r="L740">
        <f t="shared" ref="L740:L803" si="25">A740</f>
        <v>532.12</v>
      </c>
      <c r="M740">
        <f>data!AQ740</f>
        <v>2.7878326531907712E-10</v>
      </c>
      <c r="O740">
        <v>2.9782859498574669E-10</v>
      </c>
      <c r="P740">
        <f t="shared" si="24"/>
        <v>-6.3947283730700955</v>
      </c>
    </row>
    <row r="741" spans="1:16" x14ac:dyDescent="0.2">
      <c r="A741">
        <v>532.58000000000004</v>
      </c>
      <c r="B741">
        <v>3355.4</v>
      </c>
      <c r="C741">
        <v>11584.6</v>
      </c>
      <c r="D741">
        <v>23986.799999999999</v>
      </c>
      <c r="E741">
        <v>64000</v>
      </c>
      <c r="F741">
        <v>64000</v>
      </c>
      <c r="H741">
        <v>13611.2</v>
      </c>
      <c r="I741">
        <v>19309.8</v>
      </c>
      <c r="J741">
        <v>19119.099999999999</v>
      </c>
      <c r="L741">
        <f t="shared" si="25"/>
        <v>532.58000000000004</v>
      </c>
      <c r="M741">
        <f>data!AQ741</f>
        <v>2.7846813298708652E-10</v>
      </c>
      <c r="O741">
        <v>2.9744729803556403E-10</v>
      </c>
      <c r="P741">
        <f t="shared" si="24"/>
        <v>-6.3806816111028466</v>
      </c>
    </row>
    <row r="742" spans="1:16" x14ac:dyDescent="0.2">
      <c r="A742">
        <v>533.04</v>
      </c>
      <c r="B742">
        <v>3358.13</v>
      </c>
      <c r="C742">
        <v>11598.1</v>
      </c>
      <c r="D742">
        <v>24108</v>
      </c>
      <c r="E742">
        <v>64000</v>
      </c>
      <c r="F742">
        <v>64000</v>
      </c>
      <c r="H742">
        <v>13652.7</v>
      </c>
      <c r="I742">
        <v>19778.3</v>
      </c>
      <c r="J742">
        <v>19617.3</v>
      </c>
      <c r="L742">
        <f t="shared" si="25"/>
        <v>533.04</v>
      </c>
      <c r="M742">
        <f>data!AQ742</f>
        <v>2.7767386584767126E-10</v>
      </c>
      <c r="O742">
        <v>2.9695911733150215E-10</v>
      </c>
      <c r="P742">
        <f t="shared" si="24"/>
        <v>-6.4942446142518433</v>
      </c>
    </row>
    <row r="743" spans="1:16" x14ac:dyDescent="0.2">
      <c r="A743">
        <v>533.5</v>
      </c>
      <c r="B743">
        <v>3386.73</v>
      </c>
      <c r="C743">
        <v>11824</v>
      </c>
      <c r="D743">
        <v>24196.13</v>
      </c>
      <c r="E743">
        <v>64000</v>
      </c>
      <c r="F743">
        <v>64000</v>
      </c>
      <c r="H743">
        <v>14045.1</v>
      </c>
      <c r="I743">
        <v>20418.599999999999</v>
      </c>
      <c r="J743">
        <v>20178.8</v>
      </c>
      <c r="L743">
        <f t="shared" si="25"/>
        <v>533.5</v>
      </c>
      <c r="M743">
        <f>data!AQ743</f>
        <v>2.7770256884095055E-10</v>
      </c>
      <c r="O743">
        <v>2.9632543070180108E-10</v>
      </c>
      <c r="P743">
        <f t="shared" si="24"/>
        <v>-6.2845979222050428</v>
      </c>
    </row>
    <row r="744" spans="1:16" x14ac:dyDescent="0.2">
      <c r="A744">
        <v>533.96</v>
      </c>
      <c r="B744">
        <v>3338.87</v>
      </c>
      <c r="C744">
        <v>11466.1</v>
      </c>
      <c r="D744">
        <v>24252.27</v>
      </c>
      <c r="E744">
        <v>64000</v>
      </c>
      <c r="F744">
        <v>64000</v>
      </c>
      <c r="H744">
        <v>13492.7</v>
      </c>
      <c r="I744">
        <v>19899.400000000001</v>
      </c>
      <c r="J744">
        <v>19728.3</v>
      </c>
      <c r="L744">
        <f t="shared" si="25"/>
        <v>533.96</v>
      </c>
      <c r="M744">
        <f>data!AQ744</f>
        <v>2.7711793439684143E-10</v>
      </c>
      <c r="O744">
        <v>2.960874564451402E-10</v>
      </c>
      <c r="P744">
        <f t="shared" si="24"/>
        <v>-6.406729375181583</v>
      </c>
    </row>
    <row r="745" spans="1:16" x14ac:dyDescent="0.2">
      <c r="A745">
        <v>534.41999999999996</v>
      </c>
      <c r="B745">
        <v>3291.2</v>
      </c>
      <c r="C745">
        <v>10994.5</v>
      </c>
      <c r="D745">
        <v>24279.200000000001</v>
      </c>
      <c r="E745">
        <v>64000</v>
      </c>
      <c r="F745">
        <v>64000</v>
      </c>
      <c r="H745">
        <v>12969.6</v>
      </c>
      <c r="I745">
        <v>19315.5</v>
      </c>
      <c r="J745">
        <v>19128.5</v>
      </c>
      <c r="L745">
        <f t="shared" si="25"/>
        <v>534.41999999999996</v>
      </c>
      <c r="M745">
        <f>data!AQ745</f>
        <v>2.7694109573836266E-10</v>
      </c>
      <c r="O745">
        <v>2.957910982410191E-10</v>
      </c>
      <c r="P745">
        <f t="shared" si="24"/>
        <v>-6.3727416459628943</v>
      </c>
    </row>
    <row r="746" spans="1:16" x14ac:dyDescent="0.2">
      <c r="A746">
        <v>534.88</v>
      </c>
      <c r="B746">
        <v>3326.53</v>
      </c>
      <c r="C746">
        <v>11452.8</v>
      </c>
      <c r="D746">
        <v>24422.2</v>
      </c>
      <c r="E746">
        <v>64000</v>
      </c>
      <c r="F746">
        <v>64000</v>
      </c>
      <c r="H746">
        <v>13473</v>
      </c>
      <c r="I746">
        <v>19837.599999999999</v>
      </c>
      <c r="J746">
        <v>19628.5</v>
      </c>
      <c r="L746">
        <f t="shared" si="25"/>
        <v>534.88</v>
      </c>
      <c r="M746">
        <f>data!AQ746</f>
        <v>2.7631486356049998E-10</v>
      </c>
      <c r="O746">
        <v>2.9529205443706733E-10</v>
      </c>
      <c r="P746">
        <f t="shared" si="24"/>
        <v>-6.4265836453827649</v>
      </c>
    </row>
    <row r="747" spans="1:16" x14ac:dyDescent="0.2">
      <c r="A747">
        <v>535.33000000000004</v>
      </c>
      <c r="B747">
        <v>3314.87</v>
      </c>
      <c r="C747">
        <v>11336</v>
      </c>
      <c r="D747">
        <v>24459.53</v>
      </c>
      <c r="E747">
        <v>64000</v>
      </c>
      <c r="F747">
        <v>64000</v>
      </c>
      <c r="H747">
        <v>13308.6</v>
      </c>
      <c r="I747">
        <v>19519.2</v>
      </c>
      <c r="J747">
        <v>19343</v>
      </c>
      <c r="L747">
        <f t="shared" si="25"/>
        <v>535.33000000000004</v>
      </c>
      <c r="M747">
        <f>data!AQ747</f>
        <v>2.7647109416396736E-10</v>
      </c>
      <c r="O747">
        <v>2.94747330735295E-10</v>
      </c>
      <c r="P747">
        <f t="shared" si="24"/>
        <v>-6.2006453207683352</v>
      </c>
    </row>
    <row r="748" spans="1:16" x14ac:dyDescent="0.2">
      <c r="A748">
        <v>535.79</v>
      </c>
      <c r="B748">
        <v>3362.53</v>
      </c>
      <c r="C748">
        <v>11684.2</v>
      </c>
      <c r="D748">
        <v>24633.8</v>
      </c>
      <c r="E748">
        <v>64000</v>
      </c>
      <c r="F748">
        <v>64000</v>
      </c>
      <c r="H748">
        <v>13766.6</v>
      </c>
      <c r="I748">
        <v>19744.900000000001</v>
      </c>
      <c r="J748">
        <v>19556.400000000001</v>
      </c>
      <c r="L748">
        <f t="shared" si="25"/>
        <v>535.79</v>
      </c>
      <c r="M748">
        <f>data!AQ748</f>
        <v>2.7559637806218173E-10</v>
      </c>
      <c r="O748">
        <v>2.9466763069654038E-10</v>
      </c>
      <c r="P748">
        <f t="shared" si="24"/>
        <v>-6.4721233850076096</v>
      </c>
    </row>
    <row r="749" spans="1:16" x14ac:dyDescent="0.2">
      <c r="A749">
        <v>536.25</v>
      </c>
      <c r="B749">
        <v>3317.93</v>
      </c>
      <c r="C749">
        <v>11321.7</v>
      </c>
      <c r="D749">
        <v>24673.73</v>
      </c>
      <c r="E749">
        <v>64000</v>
      </c>
      <c r="F749">
        <v>64000</v>
      </c>
      <c r="H749">
        <v>13328.8</v>
      </c>
      <c r="I749">
        <v>18993.400000000001</v>
      </c>
      <c r="J749">
        <v>18800</v>
      </c>
      <c r="L749">
        <f t="shared" si="25"/>
        <v>536.25</v>
      </c>
      <c r="M749">
        <f>data!AQ749</f>
        <v>2.7529407177994857E-10</v>
      </c>
      <c r="O749">
        <v>2.9381194394334462E-10</v>
      </c>
      <c r="P749">
        <f t="shared" si="24"/>
        <v>-6.3026274272113421</v>
      </c>
    </row>
    <row r="750" spans="1:16" x14ac:dyDescent="0.2">
      <c r="A750">
        <v>536.71</v>
      </c>
      <c r="B750">
        <v>3383.87</v>
      </c>
      <c r="C750">
        <v>11816.2</v>
      </c>
      <c r="D750">
        <v>24820.67</v>
      </c>
      <c r="E750">
        <v>64000</v>
      </c>
      <c r="F750">
        <v>64000</v>
      </c>
      <c r="H750">
        <v>13923.9</v>
      </c>
      <c r="I750">
        <v>19387.5</v>
      </c>
      <c r="J750">
        <v>19225.099999999999</v>
      </c>
      <c r="L750">
        <f t="shared" si="25"/>
        <v>536.71</v>
      </c>
      <c r="M750">
        <f>data!AQ750</f>
        <v>2.7504098171623163E-10</v>
      </c>
      <c r="O750">
        <v>2.9335218318380941E-10</v>
      </c>
      <c r="P750">
        <f t="shared" si="24"/>
        <v>-6.2420539260497998</v>
      </c>
    </row>
    <row r="751" spans="1:16" x14ac:dyDescent="0.2">
      <c r="A751">
        <v>537.16999999999996</v>
      </c>
      <c r="B751">
        <v>3287.8</v>
      </c>
      <c r="C751">
        <v>11058.2</v>
      </c>
      <c r="D751">
        <v>24816.53</v>
      </c>
      <c r="E751">
        <v>64000</v>
      </c>
      <c r="F751">
        <v>64000</v>
      </c>
      <c r="H751">
        <v>13033.6</v>
      </c>
      <c r="I751">
        <v>18708.2</v>
      </c>
      <c r="J751">
        <v>18516</v>
      </c>
      <c r="L751">
        <f t="shared" si="25"/>
        <v>537.16999999999996</v>
      </c>
      <c r="M751">
        <f>data!AQ751</f>
        <v>2.7464466326751249E-10</v>
      </c>
      <c r="O751">
        <v>2.9253710338527208E-10</v>
      </c>
      <c r="P751">
        <f t="shared" si="24"/>
        <v>-6.1162976971831178</v>
      </c>
    </row>
    <row r="752" spans="1:16" x14ac:dyDescent="0.2">
      <c r="A752">
        <v>537.63</v>
      </c>
      <c r="B752">
        <v>3389.53</v>
      </c>
      <c r="C752">
        <v>11863.6</v>
      </c>
      <c r="D752">
        <v>25065.73</v>
      </c>
      <c r="E752">
        <v>64000</v>
      </c>
      <c r="F752">
        <v>64000</v>
      </c>
      <c r="H752">
        <v>13993.4</v>
      </c>
      <c r="I752">
        <v>20053.7</v>
      </c>
      <c r="J752">
        <v>19855.599999999999</v>
      </c>
      <c r="L752">
        <f t="shared" si="25"/>
        <v>537.63</v>
      </c>
      <c r="M752">
        <f>data!AQ752</f>
        <v>2.7352142914762482E-10</v>
      </c>
      <c r="O752">
        <v>2.9238813890731674E-10</v>
      </c>
      <c r="P752">
        <f t="shared" si="24"/>
        <v>-6.4526248671367687</v>
      </c>
    </row>
    <row r="753" spans="1:16" x14ac:dyDescent="0.2">
      <c r="A753">
        <v>538.09</v>
      </c>
      <c r="B753">
        <v>3347.67</v>
      </c>
      <c r="C753">
        <v>11490.3</v>
      </c>
      <c r="D753">
        <v>25163.27</v>
      </c>
      <c r="E753">
        <v>64000</v>
      </c>
      <c r="F753">
        <v>64000</v>
      </c>
      <c r="H753">
        <v>13573.5</v>
      </c>
      <c r="I753">
        <v>19906.3</v>
      </c>
      <c r="J753">
        <v>19689.599999999999</v>
      </c>
      <c r="L753">
        <f t="shared" si="25"/>
        <v>538.09</v>
      </c>
      <c r="M753">
        <f>data!AQ753</f>
        <v>2.7251782590189998E-10</v>
      </c>
      <c r="O753">
        <v>2.9153354330592919E-10</v>
      </c>
      <c r="P753">
        <f t="shared" si="24"/>
        <v>-6.5226516264286332</v>
      </c>
    </row>
    <row r="754" spans="1:16" x14ac:dyDescent="0.2">
      <c r="A754">
        <v>538.54999999999995</v>
      </c>
      <c r="B754">
        <v>3359.27</v>
      </c>
      <c r="C754">
        <v>11575.5</v>
      </c>
      <c r="D754">
        <v>25127.93</v>
      </c>
      <c r="E754">
        <v>64000</v>
      </c>
      <c r="F754">
        <v>64000</v>
      </c>
      <c r="H754">
        <v>13613.1</v>
      </c>
      <c r="I754">
        <v>20080.2</v>
      </c>
      <c r="J754">
        <v>19878.8</v>
      </c>
      <c r="L754">
        <f t="shared" si="25"/>
        <v>538.54999999999995</v>
      </c>
      <c r="M754">
        <f>data!AQ754</f>
        <v>2.7394251508607184E-10</v>
      </c>
      <c r="O754">
        <v>2.9176124909530922E-10</v>
      </c>
      <c r="P754">
        <f t="shared" si="24"/>
        <v>-6.1072997406233913</v>
      </c>
    </row>
    <row r="755" spans="1:16" x14ac:dyDescent="0.2">
      <c r="A755">
        <v>539.01</v>
      </c>
      <c r="B755">
        <v>3467.73</v>
      </c>
      <c r="C755">
        <v>12504.4</v>
      </c>
      <c r="D755">
        <v>25389</v>
      </c>
      <c r="E755">
        <v>64000</v>
      </c>
      <c r="F755">
        <v>64000</v>
      </c>
      <c r="H755">
        <v>14769.9</v>
      </c>
      <c r="I755">
        <v>21184</v>
      </c>
      <c r="J755">
        <v>20990.9</v>
      </c>
      <c r="L755">
        <f t="shared" si="25"/>
        <v>539.01</v>
      </c>
      <c r="M755">
        <f>data!AQ755</f>
        <v>2.7276900329924774E-10</v>
      </c>
      <c r="O755">
        <v>2.9079020865665402E-10</v>
      </c>
      <c r="P755">
        <f t="shared" si="24"/>
        <v>-6.1973219251974676</v>
      </c>
    </row>
    <row r="756" spans="1:16" x14ac:dyDescent="0.2">
      <c r="A756">
        <v>539.47</v>
      </c>
      <c r="B756">
        <v>3393.93</v>
      </c>
      <c r="C756">
        <v>11948.9</v>
      </c>
      <c r="D756">
        <v>25414.53</v>
      </c>
      <c r="E756">
        <v>64000</v>
      </c>
      <c r="F756">
        <v>64000</v>
      </c>
      <c r="H756">
        <v>14064.2</v>
      </c>
      <c r="I756">
        <v>20443.5</v>
      </c>
      <c r="J756">
        <v>20261.2</v>
      </c>
      <c r="L756">
        <f t="shared" si="25"/>
        <v>539.47</v>
      </c>
      <c r="M756">
        <f>data!AQ756</f>
        <v>2.7229454627905902E-10</v>
      </c>
      <c r="O756">
        <v>2.9106471681214592E-10</v>
      </c>
      <c r="P756">
        <f t="shared" si="24"/>
        <v>-6.4487962466440836</v>
      </c>
    </row>
    <row r="757" spans="1:16" x14ac:dyDescent="0.2">
      <c r="A757">
        <v>539.92999999999995</v>
      </c>
      <c r="B757">
        <v>3751</v>
      </c>
      <c r="C757">
        <v>14815.1</v>
      </c>
      <c r="D757">
        <v>25833.33</v>
      </c>
      <c r="E757">
        <v>64000</v>
      </c>
      <c r="F757">
        <v>64000</v>
      </c>
      <c r="H757">
        <v>17542.5</v>
      </c>
      <c r="I757">
        <v>23623.3</v>
      </c>
      <c r="J757">
        <v>23398.400000000001</v>
      </c>
      <c r="L757">
        <f t="shared" si="25"/>
        <v>539.92999999999995</v>
      </c>
      <c r="M757">
        <f>data!AQ757</f>
        <v>2.7230520887886672E-10</v>
      </c>
      <c r="O757">
        <v>2.9128153860449527E-10</v>
      </c>
      <c r="P757">
        <f t="shared" si="24"/>
        <v>-6.5147725518556721</v>
      </c>
    </row>
    <row r="758" spans="1:16" x14ac:dyDescent="0.2">
      <c r="A758">
        <v>540.39</v>
      </c>
      <c r="B758">
        <v>3260.27</v>
      </c>
      <c r="C758">
        <v>10849.4</v>
      </c>
      <c r="D758">
        <v>25422.799999999999</v>
      </c>
      <c r="E758">
        <v>64000</v>
      </c>
      <c r="F758">
        <v>64000</v>
      </c>
      <c r="H758">
        <v>12785.7</v>
      </c>
      <c r="I758">
        <v>18981</v>
      </c>
      <c r="J758">
        <v>18785.099999999999</v>
      </c>
      <c r="L758">
        <f t="shared" si="25"/>
        <v>540.39</v>
      </c>
      <c r="M758">
        <f>data!AQ758</f>
        <v>2.7207967561302139E-10</v>
      </c>
      <c r="O758">
        <v>2.9015633677949413E-10</v>
      </c>
      <c r="P758">
        <f t="shared" si="24"/>
        <v>-6.2299729060234856</v>
      </c>
    </row>
    <row r="759" spans="1:16" x14ac:dyDescent="0.2">
      <c r="A759">
        <v>540.84</v>
      </c>
      <c r="B759">
        <v>3474</v>
      </c>
      <c r="C759">
        <v>12595.7</v>
      </c>
      <c r="D759">
        <v>25742.2</v>
      </c>
      <c r="E759">
        <v>64000</v>
      </c>
      <c r="F759">
        <v>64000</v>
      </c>
      <c r="H759">
        <v>14856.9</v>
      </c>
      <c r="I759">
        <v>21199</v>
      </c>
      <c r="J759">
        <v>21027</v>
      </c>
      <c r="L759">
        <f t="shared" si="25"/>
        <v>540.84</v>
      </c>
      <c r="M759">
        <f>data!AQ759</f>
        <v>2.7151497437494899E-10</v>
      </c>
      <c r="O759">
        <v>2.8988410629947471E-10</v>
      </c>
      <c r="P759">
        <f t="shared" si="24"/>
        <v>-6.3367157858419647</v>
      </c>
    </row>
    <row r="760" spans="1:16" x14ac:dyDescent="0.2">
      <c r="A760">
        <v>541.29999999999995</v>
      </c>
      <c r="B760">
        <v>3354.87</v>
      </c>
      <c r="C760">
        <v>11619.7</v>
      </c>
      <c r="D760">
        <v>25751.200000000001</v>
      </c>
      <c r="E760">
        <v>64000</v>
      </c>
      <c r="F760">
        <v>64000</v>
      </c>
      <c r="H760">
        <v>13744</v>
      </c>
      <c r="I760">
        <v>20282.599999999999</v>
      </c>
      <c r="J760">
        <v>20043</v>
      </c>
      <c r="L760">
        <f t="shared" si="25"/>
        <v>541.29999999999995</v>
      </c>
      <c r="M760">
        <f>data!AQ760</f>
        <v>2.7068996991271833E-10</v>
      </c>
      <c r="O760">
        <v>2.8881396064652113E-10</v>
      </c>
      <c r="P760">
        <f t="shared" si="24"/>
        <v>-6.2753167101865701</v>
      </c>
    </row>
    <row r="761" spans="1:16" x14ac:dyDescent="0.2">
      <c r="A761">
        <v>541.76</v>
      </c>
      <c r="B761">
        <v>3279.13</v>
      </c>
      <c r="C761">
        <v>10986.8</v>
      </c>
      <c r="D761">
        <v>25696.27</v>
      </c>
      <c r="E761">
        <v>64000</v>
      </c>
      <c r="F761">
        <v>64000</v>
      </c>
      <c r="H761">
        <v>12976</v>
      </c>
      <c r="I761">
        <v>19399.3</v>
      </c>
      <c r="J761">
        <v>19197.599999999999</v>
      </c>
      <c r="L761">
        <f t="shared" si="25"/>
        <v>541.76</v>
      </c>
      <c r="M761">
        <f>data!AQ761</f>
        <v>2.712176720678857E-10</v>
      </c>
      <c r="O761">
        <v>2.8895780896561811E-10</v>
      </c>
      <c r="P761">
        <f t="shared" si="24"/>
        <v>-6.1393519563415682</v>
      </c>
    </row>
    <row r="762" spans="1:16" x14ac:dyDescent="0.2">
      <c r="A762">
        <v>542.22</v>
      </c>
      <c r="B762">
        <v>3391.13</v>
      </c>
      <c r="C762">
        <v>11888.6</v>
      </c>
      <c r="D762">
        <v>25911.13</v>
      </c>
      <c r="E762">
        <v>64000</v>
      </c>
      <c r="F762">
        <v>64000</v>
      </c>
      <c r="H762">
        <v>13984.9</v>
      </c>
      <c r="I762">
        <v>20433.599999999999</v>
      </c>
      <c r="J762">
        <v>20264.599999999999</v>
      </c>
      <c r="L762">
        <f t="shared" si="25"/>
        <v>542.22</v>
      </c>
      <c r="M762">
        <f>data!AQ762</f>
        <v>2.7071474440635339E-10</v>
      </c>
      <c r="O762">
        <v>2.8910594101205792E-10</v>
      </c>
      <c r="P762">
        <f t="shared" si="24"/>
        <v>-6.3614038996650955</v>
      </c>
    </row>
    <row r="763" spans="1:16" x14ac:dyDescent="0.2">
      <c r="A763">
        <v>542.67999999999995</v>
      </c>
      <c r="B763">
        <v>3385.73</v>
      </c>
      <c r="C763">
        <v>11853.6</v>
      </c>
      <c r="D763">
        <v>26045.27</v>
      </c>
      <c r="E763">
        <v>64000</v>
      </c>
      <c r="F763">
        <v>64000</v>
      </c>
      <c r="H763">
        <v>13932.8</v>
      </c>
      <c r="I763">
        <v>20456.3</v>
      </c>
      <c r="J763">
        <v>20262.400000000001</v>
      </c>
      <c r="L763">
        <f t="shared" si="25"/>
        <v>542.67999999999995</v>
      </c>
      <c r="M763">
        <f>data!AQ763</f>
        <v>2.6976117497398312E-10</v>
      </c>
      <c r="O763">
        <v>2.8793115369090291E-10</v>
      </c>
      <c r="P763">
        <f t="shared" si="24"/>
        <v>-6.310528917765339</v>
      </c>
    </row>
    <row r="764" spans="1:16" x14ac:dyDescent="0.2">
      <c r="A764">
        <v>543.14</v>
      </c>
      <c r="B764">
        <v>3314.27</v>
      </c>
      <c r="C764">
        <v>11311</v>
      </c>
      <c r="D764">
        <v>26061.07</v>
      </c>
      <c r="E764">
        <v>64000</v>
      </c>
      <c r="F764">
        <v>64000</v>
      </c>
      <c r="H764">
        <v>13331.3</v>
      </c>
      <c r="I764">
        <v>19902.599999999999</v>
      </c>
      <c r="J764">
        <v>19717.7</v>
      </c>
      <c r="L764">
        <f t="shared" si="25"/>
        <v>543.14</v>
      </c>
      <c r="M764">
        <f>data!AQ764</f>
        <v>2.6946164304269639E-10</v>
      </c>
      <c r="O764">
        <v>2.8797769382366696E-10</v>
      </c>
      <c r="P764">
        <f t="shared" si="24"/>
        <v>-6.4296822907083282</v>
      </c>
    </row>
    <row r="765" spans="1:16" x14ac:dyDescent="0.2">
      <c r="A765">
        <v>543.6</v>
      </c>
      <c r="B765">
        <v>3552.67</v>
      </c>
      <c r="C765">
        <v>13206.1</v>
      </c>
      <c r="D765">
        <v>26328.2</v>
      </c>
      <c r="E765">
        <v>64000</v>
      </c>
      <c r="F765">
        <v>64000</v>
      </c>
      <c r="H765">
        <v>15580</v>
      </c>
      <c r="I765">
        <v>22336.6</v>
      </c>
      <c r="J765">
        <v>22071.599999999999</v>
      </c>
      <c r="L765">
        <f t="shared" si="25"/>
        <v>543.6</v>
      </c>
      <c r="M765">
        <f>data!AQ765</f>
        <v>2.6988366281359263E-10</v>
      </c>
      <c r="O765">
        <v>2.8822155324661312E-10</v>
      </c>
      <c r="P765">
        <f t="shared" si="24"/>
        <v>-6.3624285645736931</v>
      </c>
    </row>
    <row r="766" spans="1:16" x14ac:dyDescent="0.2">
      <c r="A766">
        <v>544.05999999999995</v>
      </c>
      <c r="B766">
        <v>3281.4</v>
      </c>
      <c r="C766">
        <v>10995</v>
      </c>
      <c r="D766">
        <v>26159.200000000001</v>
      </c>
      <c r="E766">
        <v>64000</v>
      </c>
      <c r="F766">
        <v>64000</v>
      </c>
      <c r="H766">
        <v>12934.6</v>
      </c>
      <c r="I766">
        <v>19915.3</v>
      </c>
      <c r="J766">
        <v>19656</v>
      </c>
      <c r="L766">
        <f t="shared" si="25"/>
        <v>544.05999999999995</v>
      </c>
      <c r="M766">
        <f>data!AQ766</f>
        <v>2.6940061032447131E-10</v>
      </c>
      <c r="O766">
        <v>2.8798728401809578E-10</v>
      </c>
      <c r="P766">
        <f t="shared" si="24"/>
        <v>-6.4539911048491181</v>
      </c>
    </row>
    <row r="767" spans="1:16" x14ac:dyDescent="0.2">
      <c r="A767">
        <v>544.52</v>
      </c>
      <c r="B767">
        <v>3513.13</v>
      </c>
      <c r="C767">
        <v>12706.9</v>
      </c>
      <c r="D767">
        <v>26427.200000000001</v>
      </c>
      <c r="E767">
        <v>64000</v>
      </c>
      <c r="F767">
        <v>64000</v>
      </c>
      <c r="H767">
        <v>14961.8</v>
      </c>
      <c r="I767">
        <v>21833.8</v>
      </c>
      <c r="J767">
        <v>21608</v>
      </c>
      <c r="L767">
        <f t="shared" si="25"/>
        <v>544.52</v>
      </c>
      <c r="M767">
        <f>data!AQ767</f>
        <v>2.6972741445185938E-10</v>
      </c>
      <c r="O767">
        <v>2.8767268007060343E-10</v>
      </c>
      <c r="P767">
        <f t="shared" si="24"/>
        <v>-6.2380847615907591</v>
      </c>
    </row>
    <row r="768" spans="1:16" x14ac:dyDescent="0.2">
      <c r="A768">
        <v>544.97</v>
      </c>
      <c r="B768">
        <v>3408.53</v>
      </c>
      <c r="C768">
        <v>11938.2</v>
      </c>
      <c r="D768">
        <v>26462.27</v>
      </c>
      <c r="E768">
        <v>64000</v>
      </c>
      <c r="F768">
        <v>64000</v>
      </c>
      <c r="H768">
        <v>14053.4</v>
      </c>
      <c r="I768">
        <v>20912.7</v>
      </c>
      <c r="J768">
        <v>20653.8</v>
      </c>
      <c r="L768">
        <f t="shared" si="25"/>
        <v>544.97</v>
      </c>
      <c r="M768">
        <f>data!AQ768</f>
        <v>2.6877624332487737E-10</v>
      </c>
      <c r="O768">
        <v>2.869205369324036E-10</v>
      </c>
      <c r="P768">
        <f t="shared" si="24"/>
        <v>-6.3238044238711622</v>
      </c>
    </row>
    <row r="769" spans="1:16" x14ac:dyDescent="0.2">
      <c r="A769">
        <v>545.42999999999995</v>
      </c>
      <c r="B769">
        <v>3332.4</v>
      </c>
      <c r="C769">
        <v>11378</v>
      </c>
      <c r="D769">
        <v>26469.13</v>
      </c>
      <c r="E769">
        <v>64000</v>
      </c>
      <c r="F769">
        <v>64000</v>
      </c>
      <c r="H769">
        <v>13401.7</v>
      </c>
      <c r="I769">
        <v>19928.3</v>
      </c>
      <c r="J769">
        <v>19689.099999999999</v>
      </c>
      <c r="L769">
        <f t="shared" si="25"/>
        <v>545.42999999999995</v>
      </c>
      <c r="M769">
        <f>data!AQ769</f>
        <v>2.6853555865116906E-10</v>
      </c>
      <c r="O769">
        <v>2.8704612871049913E-10</v>
      </c>
      <c r="P769">
        <f t="shared" si="24"/>
        <v>-6.4486395069967806</v>
      </c>
    </row>
    <row r="770" spans="1:16" x14ac:dyDescent="0.2">
      <c r="A770">
        <v>545.89</v>
      </c>
      <c r="B770">
        <v>3327.67</v>
      </c>
      <c r="C770">
        <v>11403.4</v>
      </c>
      <c r="D770">
        <v>26567.13</v>
      </c>
      <c r="E770">
        <v>64000</v>
      </c>
      <c r="F770">
        <v>64000</v>
      </c>
      <c r="H770">
        <v>13396.9</v>
      </c>
      <c r="I770">
        <v>19488.3</v>
      </c>
      <c r="J770">
        <v>19288</v>
      </c>
      <c r="L770">
        <f t="shared" si="25"/>
        <v>545.89</v>
      </c>
      <c r="M770">
        <f>data!AQ770</f>
        <v>2.6805911705007253E-10</v>
      </c>
      <c r="O770">
        <v>2.864266557856182E-10</v>
      </c>
      <c r="P770">
        <f t="shared" si="24"/>
        <v>-6.4126499278381495</v>
      </c>
    </row>
    <row r="771" spans="1:16" x14ac:dyDescent="0.2">
      <c r="A771">
        <v>546.35</v>
      </c>
      <c r="B771">
        <v>3410.27</v>
      </c>
      <c r="C771">
        <v>12066.6</v>
      </c>
      <c r="D771">
        <v>26714.47</v>
      </c>
      <c r="E771">
        <v>64000</v>
      </c>
      <c r="F771">
        <v>64000</v>
      </c>
      <c r="H771">
        <v>14238.8</v>
      </c>
      <c r="I771">
        <v>20372.099999999999</v>
      </c>
      <c r="J771">
        <v>20164.3</v>
      </c>
      <c r="L771">
        <f t="shared" si="25"/>
        <v>546.35</v>
      </c>
      <c r="M771">
        <f>data!AQ771</f>
        <v>2.6804051508430408E-10</v>
      </c>
      <c r="O771">
        <v>2.865292153436661E-10</v>
      </c>
      <c r="P771">
        <f t="shared" si="24"/>
        <v>-6.4526405229520778</v>
      </c>
    </row>
    <row r="772" spans="1:16" x14ac:dyDescent="0.2">
      <c r="A772">
        <v>546.80999999999995</v>
      </c>
      <c r="B772">
        <v>3362.2</v>
      </c>
      <c r="C772">
        <v>11559.5</v>
      </c>
      <c r="D772">
        <v>26792.33</v>
      </c>
      <c r="E772">
        <v>64000</v>
      </c>
      <c r="F772">
        <v>64000</v>
      </c>
      <c r="H772">
        <v>13640.3</v>
      </c>
      <c r="I772">
        <v>20083</v>
      </c>
      <c r="J772">
        <v>19866.3</v>
      </c>
      <c r="L772">
        <f t="shared" si="25"/>
        <v>546.80999999999995</v>
      </c>
      <c r="M772">
        <f>data!AQ772</f>
        <v>2.6729321757089535E-10</v>
      </c>
      <c r="O772">
        <v>2.8616885465041918E-10</v>
      </c>
      <c r="P772">
        <f t="shared" si="24"/>
        <v>-6.5959788330501938</v>
      </c>
    </row>
    <row r="773" spans="1:16" x14ac:dyDescent="0.2">
      <c r="A773">
        <v>547.27</v>
      </c>
      <c r="B773">
        <v>3374.33</v>
      </c>
      <c r="C773">
        <v>11800.9</v>
      </c>
      <c r="D773">
        <v>26844.13</v>
      </c>
      <c r="E773">
        <v>64000</v>
      </c>
      <c r="F773">
        <v>64000</v>
      </c>
      <c r="H773">
        <v>13880.9</v>
      </c>
      <c r="I773">
        <v>20852.2</v>
      </c>
      <c r="J773">
        <v>20627.8</v>
      </c>
      <c r="L773">
        <f t="shared" si="25"/>
        <v>547.27</v>
      </c>
      <c r="M773">
        <f>data!AQ773</f>
        <v>2.6757337912252593E-10</v>
      </c>
      <c r="O773">
        <v>2.85284937651855E-10</v>
      </c>
      <c r="P773">
        <f t="shared" si="24"/>
        <v>-6.2083749233698482</v>
      </c>
    </row>
    <row r="774" spans="1:16" x14ac:dyDescent="0.2">
      <c r="A774">
        <v>547.73</v>
      </c>
      <c r="B774">
        <v>3397</v>
      </c>
      <c r="C774">
        <v>11989.9</v>
      </c>
      <c r="D774">
        <v>26917</v>
      </c>
      <c r="E774">
        <v>64000</v>
      </c>
      <c r="F774">
        <v>64000</v>
      </c>
      <c r="H774">
        <v>14169.7</v>
      </c>
      <c r="I774">
        <v>21633.4</v>
      </c>
      <c r="J774">
        <v>21360.6</v>
      </c>
      <c r="L774">
        <f t="shared" si="25"/>
        <v>547.73</v>
      </c>
      <c r="M774">
        <f>data!AQ774</f>
        <v>2.6772748547380004E-10</v>
      </c>
      <c r="O774">
        <v>2.8540131180562915E-10</v>
      </c>
      <c r="P774">
        <f t="shared" si="24"/>
        <v>-6.1926226687653649</v>
      </c>
    </row>
    <row r="775" spans="1:16" x14ac:dyDescent="0.2">
      <c r="A775">
        <v>548.19000000000005</v>
      </c>
      <c r="B775">
        <v>3377.67</v>
      </c>
      <c r="C775">
        <v>11727.2</v>
      </c>
      <c r="D775">
        <v>26976.93</v>
      </c>
      <c r="E775">
        <v>64000</v>
      </c>
      <c r="F775">
        <v>64000</v>
      </c>
      <c r="H775">
        <v>13843.9</v>
      </c>
      <c r="I775">
        <v>21281.4</v>
      </c>
      <c r="J775">
        <v>21061.7</v>
      </c>
      <c r="L775">
        <f t="shared" si="25"/>
        <v>548.19000000000005</v>
      </c>
      <c r="M775">
        <f>data!AQ775</f>
        <v>2.6753724881016737E-10</v>
      </c>
      <c r="O775">
        <v>2.854051347441478E-10</v>
      </c>
      <c r="P775">
        <f t="shared" si="24"/>
        <v>-6.2605341526171721</v>
      </c>
    </row>
    <row r="776" spans="1:16" x14ac:dyDescent="0.2">
      <c r="A776">
        <v>548.64</v>
      </c>
      <c r="B776">
        <v>3341.93</v>
      </c>
      <c r="C776">
        <v>11486.8</v>
      </c>
      <c r="D776">
        <v>27125.93</v>
      </c>
      <c r="E776">
        <v>64000</v>
      </c>
      <c r="F776">
        <v>64000</v>
      </c>
      <c r="H776">
        <v>13513.7</v>
      </c>
      <c r="I776">
        <v>20240.099999999999</v>
      </c>
      <c r="J776">
        <v>20059.599999999999</v>
      </c>
      <c r="L776">
        <f t="shared" si="25"/>
        <v>548.64</v>
      </c>
      <c r="M776">
        <f>data!AQ776</f>
        <v>2.6609755066786458E-10</v>
      </c>
      <c r="O776">
        <v>2.8508490003818847E-10</v>
      </c>
      <c r="P776">
        <f t="shared" ref="P776:P839" si="26">(M776-O776)/O776%</f>
        <v>-6.6602437967708727</v>
      </c>
    </row>
    <row r="777" spans="1:16" x14ac:dyDescent="0.2">
      <c r="A777">
        <v>549.1</v>
      </c>
      <c r="B777">
        <v>3337</v>
      </c>
      <c r="C777">
        <v>11366.6</v>
      </c>
      <c r="D777">
        <v>27153.73</v>
      </c>
      <c r="E777">
        <v>64000</v>
      </c>
      <c r="F777">
        <v>64000</v>
      </c>
      <c r="H777">
        <v>13400.5</v>
      </c>
      <c r="I777">
        <v>19448.7</v>
      </c>
      <c r="J777">
        <v>19281.900000000001</v>
      </c>
      <c r="L777">
        <f t="shared" si="25"/>
        <v>549.1</v>
      </c>
      <c r="M777">
        <f>data!AQ777</f>
        <v>2.6645501867108882E-10</v>
      </c>
      <c r="O777">
        <v>2.8462274768465756E-10</v>
      </c>
      <c r="P777">
        <f t="shared" si="26"/>
        <v>-6.3830910077845679</v>
      </c>
    </row>
    <row r="778" spans="1:16" x14ac:dyDescent="0.2">
      <c r="A778">
        <v>549.55999999999995</v>
      </c>
      <c r="B778">
        <v>3306</v>
      </c>
      <c r="C778">
        <v>11153.4</v>
      </c>
      <c r="D778">
        <v>27235.4</v>
      </c>
      <c r="E778">
        <v>64000</v>
      </c>
      <c r="F778">
        <v>64000</v>
      </c>
      <c r="H778">
        <v>13150.2</v>
      </c>
      <c r="I778">
        <v>18967.400000000001</v>
      </c>
      <c r="J778">
        <v>18799.599999999999</v>
      </c>
      <c r="L778">
        <f t="shared" si="25"/>
        <v>549.55999999999995</v>
      </c>
      <c r="M778">
        <f>data!AQ778</f>
        <v>2.6588316304852806E-10</v>
      </c>
      <c r="O778">
        <v>2.8454603763051053E-10</v>
      </c>
      <c r="P778">
        <f t="shared" si="26"/>
        <v>-6.5588242723016359</v>
      </c>
    </row>
    <row r="779" spans="1:16" x14ac:dyDescent="0.2">
      <c r="A779">
        <v>550.02</v>
      </c>
      <c r="B779">
        <v>3507.6</v>
      </c>
      <c r="C779">
        <v>12923.6</v>
      </c>
      <c r="D779">
        <v>27561.53</v>
      </c>
      <c r="E779">
        <v>64000</v>
      </c>
      <c r="F779">
        <v>64000</v>
      </c>
      <c r="H779">
        <v>15260.9</v>
      </c>
      <c r="I779">
        <v>21157.1</v>
      </c>
      <c r="J779">
        <v>20993.4</v>
      </c>
      <c r="L779">
        <f t="shared" si="25"/>
        <v>550.02</v>
      </c>
      <c r="M779">
        <f>data!AQ779</f>
        <v>2.6518004218678681E-10</v>
      </c>
      <c r="O779">
        <v>2.8293250745363676E-10</v>
      </c>
      <c r="P779">
        <f t="shared" si="26"/>
        <v>-6.2744523160736447</v>
      </c>
    </row>
    <row r="780" spans="1:16" x14ac:dyDescent="0.2">
      <c r="A780">
        <v>550.48</v>
      </c>
      <c r="B780">
        <v>3333.2</v>
      </c>
      <c r="C780">
        <v>11435.8</v>
      </c>
      <c r="D780">
        <v>27511</v>
      </c>
      <c r="E780">
        <v>64000</v>
      </c>
      <c r="F780">
        <v>64000</v>
      </c>
      <c r="H780">
        <v>13425.1</v>
      </c>
      <c r="I780">
        <v>19371.900000000001</v>
      </c>
      <c r="J780">
        <v>19097.2</v>
      </c>
      <c r="L780">
        <f t="shared" si="25"/>
        <v>550.48</v>
      </c>
      <c r="M780">
        <f>data!AQ780</f>
        <v>2.6449128544610116E-10</v>
      </c>
      <c r="O780">
        <v>2.8259462532796391E-10</v>
      </c>
      <c r="P780">
        <f t="shared" si="26"/>
        <v>-6.4061161321992586</v>
      </c>
    </row>
    <row r="781" spans="1:16" x14ac:dyDescent="0.2">
      <c r="A781">
        <v>550.94000000000005</v>
      </c>
      <c r="B781">
        <v>3277.8</v>
      </c>
      <c r="C781">
        <v>10965.8</v>
      </c>
      <c r="D781">
        <v>27497.8</v>
      </c>
      <c r="E781">
        <v>64000</v>
      </c>
      <c r="F781">
        <v>64000</v>
      </c>
      <c r="H781">
        <v>12893.5</v>
      </c>
      <c r="I781">
        <v>18664.400000000001</v>
      </c>
      <c r="J781">
        <v>18495.900000000001</v>
      </c>
      <c r="L781">
        <f t="shared" si="25"/>
        <v>550.94000000000005</v>
      </c>
      <c r="M781">
        <f>data!AQ781</f>
        <v>2.6473579858415104E-10</v>
      </c>
      <c r="O781">
        <v>2.8235952780117652E-10</v>
      </c>
      <c r="P781">
        <f t="shared" si="26"/>
        <v>-6.2415918294902477</v>
      </c>
    </row>
    <row r="782" spans="1:16" x14ac:dyDescent="0.2">
      <c r="A782">
        <v>551.39</v>
      </c>
      <c r="B782">
        <v>3383.87</v>
      </c>
      <c r="C782">
        <v>11805.6</v>
      </c>
      <c r="D782">
        <v>27715.27</v>
      </c>
      <c r="E782">
        <v>64000</v>
      </c>
      <c r="F782">
        <v>64000</v>
      </c>
      <c r="H782">
        <v>13910.9</v>
      </c>
      <c r="I782">
        <v>19978.2</v>
      </c>
      <c r="J782">
        <v>19755.900000000001</v>
      </c>
      <c r="L782">
        <f t="shared" si="25"/>
        <v>551.39</v>
      </c>
      <c r="M782">
        <f>data!AQ782</f>
        <v>2.6417850333599185E-10</v>
      </c>
      <c r="O782">
        <v>2.8232127513817986E-10</v>
      </c>
      <c r="P782">
        <f t="shared" si="26"/>
        <v>-6.4262857247680572</v>
      </c>
    </row>
    <row r="783" spans="1:16" x14ac:dyDescent="0.2">
      <c r="A783">
        <v>551.85</v>
      </c>
      <c r="B783">
        <v>3352.13</v>
      </c>
      <c r="C783">
        <v>11630.4</v>
      </c>
      <c r="D783">
        <v>27812.33</v>
      </c>
      <c r="E783">
        <v>64000</v>
      </c>
      <c r="F783">
        <v>64000</v>
      </c>
      <c r="H783">
        <v>13714.8</v>
      </c>
      <c r="I783">
        <v>20708.7</v>
      </c>
      <c r="J783">
        <v>20509.2</v>
      </c>
      <c r="L783">
        <f t="shared" si="25"/>
        <v>551.85</v>
      </c>
      <c r="M783">
        <f>data!AQ783</f>
        <v>2.6344610528309515E-10</v>
      </c>
      <c r="O783">
        <v>2.8235036510029956E-10</v>
      </c>
      <c r="P783">
        <f t="shared" si="26"/>
        <v>-6.6953197707001513</v>
      </c>
    </row>
    <row r="784" spans="1:16" x14ac:dyDescent="0.2">
      <c r="A784">
        <v>552.30999999999995</v>
      </c>
      <c r="B784">
        <v>3487.6</v>
      </c>
      <c r="C784">
        <v>12663.2</v>
      </c>
      <c r="D784">
        <v>27953.53</v>
      </c>
      <c r="E784">
        <v>64000</v>
      </c>
      <c r="F784">
        <v>64000</v>
      </c>
      <c r="H784">
        <v>14911.6</v>
      </c>
      <c r="I784">
        <v>22157.1</v>
      </c>
      <c r="J784">
        <v>21944.1</v>
      </c>
      <c r="L784">
        <f t="shared" si="25"/>
        <v>552.30999999999995</v>
      </c>
      <c r="M784">
        <f>data!AQ784</f>
        <v>2.6409798167204164E-10</v>
      </c>
      <c r="O784">
        <v>2.8132949758496043E-10</v>
      </c>
      <c r="P784">
        <f t="shared" si="26"/>
        <v>-6.1250299242847577</v>
      </c>
    </row>
    <row r="785" spans="1:16" x14ac:dyDescent="0.2">
      <c r="A785">
        <v>552.77</v>
      </c>
      <c r="B785">
        <v>3376.53</v>
      </c>
      <c r="C785">
        <v>11699.2</v>
      </c>
      <c r="D785">
        <v>27953.200000000001</v>
      </c>
      <c r="E785">
        <v>64000</v>
      </c>
      <c r="F785">
        <v>64000</v>
      </c>
      <c r="H785">
        <v>13797.8</v>
      </c>
      <c r="I785">
        <v>20559.7</v>
      </c>
      <c r="J785">
        <v>20361.2</v>
      </c>
      <c r="L785">
        <f t="shared" si="25"/>
        <v>552.77</v>
      </c>
      <c r="M785">
        <f>data!AQ785</f>
        <v>2.6357082687342854E-10</v>
      </c>
      <c r="O785">
        <v>2.8156868347952827E-10</v>
      </c>
      <c r="P785">
        <f t="shared" si="26"/>
        <v>-6.3919951550323191</v>
      </c>
    </row>
    <row r="786" spans="1:16" x14ac:dyDescent="0.2">
      <c r="A786">
        <v>553.23</v>
      </c>
      <c r="B786">
        <v>3296.6</v>
      </c>
      <c r="C786">
        <v>11128.7</v>
      </c>
      <c r="D786">
        <v>28017.200000000001</v>
      </c>
      <c r="E786">
        <v>64000</v>
      </c>
      <c r="F786">
        <v>64000</v>
      </c>
      <c r="H786">
        <v>13049.5</v>
      </c>
      <c r="I786">
        <v>19659.8</v>
      </c>
      <c r="J786">
        <v>19386</v>
      </c>
      <c r="L786">
        <f t="shared" si="25"/>
        <v>553.23</v>
      </c>
      <c r="M786">
        <f>data!AQ786</f>
        <v>2.6267998261896661E-10</v>
      </c>
      <c r="O786">
        <v>2.8105230629544141E-10</v>
      </c>
      <c r="P786">
        <f t="shared" si="26"/>
        <v>-6.5369766641095879</v>
      </c>
    </row>
    <row r="787" spans="1:16" x14ac:dyDescent="0.2">
      <c r="A787">
        <v>553.69000000000005</v>
      </c>
      <c r="B787">
        <v>3391.07</v>
      </c>
      <c r="C787">
        <v>11842.9</v>
      </c>
      <c r="D787">
        <v>28087.67</v>
      </c>
      <c r="E787">
        <v>64000</v>
      </c>
      <c r="F787">
        <v>64000</v>
      </c>
      <c r="H787">
        <v>13962.2</v>
      </c>
      <c r="I787">
        <v>20340.7</v>
      </c>
      <c r="J787">
        <v>20131.7</v>
      </c>
      <c r="L787">
        <f t="shared" si="25"/>
        <v>553.69000000000005</v>
      </c>
      <c r="M787">
        <f>data!AQ787</f>
        <v>2.6365436724867609E-10</v>
      </c>
      <c r="O787">
        <v>2.8099753256858323E-10</v>
      </c>
      <c r="P787">
        <f t="shared" si="26"/>
        <v>-6.1719991493783608</v>
      </c>
    </row>
    <row r="788" spans="1:16" x14ac:dyDescent="0.2">
      <c r="A788">
        <v>554.14</v>
      </c>
      <c r="B788">
        <v>3334.73</v>
      </c>
      <c r="C788">
        <v>11428.8</v>
      </c>
      <c r="D788">
        <v>28140.73</v>
      </c>
      <c r="E788">
        <v>64000</v>
      </c>
      <c r="F788">
        <v>64000</v>
      </c>
      <c r="H788">
        <v>13465.8</v>
      </c>
      <c r="I788">
        <v>19587.2</v>
      </c>
      <c r="J788">
        <v>19390.599999999999</v>
      </c>
      <c r="L788">
        <f t="shared" si="25"/>
        <v>554.14</v>
      </c>
      <c r="M788">
        <f>data!AQ788</f>
        <v>2.6313232929882669E-10</v>
      </c>
      <c r="O788">
        <v>2.8099978552609047E-10</v>
      </c>
      <c r="P788">
        <f t="shared" si="26"/>
        <v>-6.3585302009438047</v>
      </c>
    </row>
    <row r="789" spans="1:16" x14ac:dyDescent="0.2">
      <c r="A789">
        <v>554.6</v>
      </c>
      <c r="B789">
        <v>3295.33</v>
      </c>
      <c r="C789">
        <v>11093</v>
      </c>
      <c r="D789">
        <v>28213.73</v>
      </c>
      <c r="E789">
        <v>64000</v>
      </c>
      <c r="F789">
        <v>64000</v>
      </c>
      <c r="H789">
        <v>13070</v>
      </c>
      <c r="I789">
        <v>19126</v>
      </c>
      <c r="J789">
        <v>18918.599999999999</v>
      </c>
      <c r="L789">
        <f t="shared" si="25"/>
        <v>554.6</v>
      </c>
      <c r="M789">
        <f>data!AQ789</f>
        <v>2.6259675013274026E-10</v>
      </c>
      <c r="O789">
        <v>2.8029218257418065E-10</v>
      </c>
      <c r="P789">
        <f t="shared" si="26"/>
        <v>-6.3132094084561956</v>
      </c>
    </row>
    <row r="790" spans="1:16" x14ac:dyDescent="0.2">
      <c r="A790">
        <v>555.05999999999995</v>
      </c>
      <c r="B790">
        <v>3367.93</v>
      </c>
      <c r="C790">
        <v>11745.5</v>
      </c>
      <c r="D790">
        <v>28407.47</v>
      </c>
      <c r="E790">
        <v>64000</v>
      </c>
      <c r="F790">
        <v>64000</v>
      </c>
      <c r="H790">
        <v>13853.7</v>
      </c>
      <c r="I790">
        <v>20332.2</v>
      </c>
      <c r="J790">
        <v>20131.3</v>
      </c>
      <c r="L790">
        <f t="shared" si="25"/>
        <v>555.05999999999995</v>
      </c>
      <c r="M790">
        <f>data!AQ790</f>
        <v>2.6197019995781982E-10</v>
      </c>
      <c r="O790">
        <v>2.8045570280833418E-10</v>
      </c>
      <c r="P790">
        <f t="shared" si="26"/>
        <v>-6.5912379978051296</v>
      </c>
    </row>
    <row r="791" spans="1:16" x14ac:dyDescent="0.2">
      <c r="A791">
        <v>555.52</v>
      </c>
      <c r="B791">
        <v>3362.8</v>
      </c>
      <c r="C791">
        <v>11681</v>
      </c>
      <c r="D791">
        <v>28495</v>
      </c>
      <c r="E791">
        <v>64000</v>
      </c>
      <c r="F791">
        <v>64000</v>
      </c>
      <c r="H791">
        <v>13768.1</v>
      </c>
      <c r="I791">
        <v>20791.2</v>
      </c>
      <c r="J791">
        <v>20542.599999999999</v>
      </c>
      <c r="L791">
        <f t="shared" si="25"/>
        <v>555.52</v>
      </c>
      <c r="M791">
        <f>data!AQ791</f>
        <v>2.6165796848636516E-10</v>
      </c>
      <c r="O791">
        <v>2.797728994425375E-10</v>
      </c>
      <c r="P791">
        <f t="shared" si="26"/>
        <v>-6.4748697934172004</v>
      </c>
    </row>
    <row r="792" spans="1:16" x14ac:dyDescent="0.2">
      <c r="A792">
        <v>555.98</v>
      </c>
      <c r="B792">
        <v>3467.73</v>
      </c>
      <c r="C792">
        <v>12646.6</v>
      </c>
      <c r="D792">
        <v>28709.8</v>
      </c>
      <c r="E792">
        <v>64000</v>
      </c>
      <c r="F792">
        <v>64000</v>
      </c>
      <c r="H792">
        <v>14942.6</v>
      </c>
      <c r="I792">
        <v>21825.8</v>
      </c>
      <c r="J792">
        <v>21596</v>
      </c>
      <c r="L792">
        <f t="shared" si="25"/>
        <v>555.98</v>
      </c>
      <c r="M792">
        <f>data!AQ792</f>
        <v>2.6116184089076209E-10</v>
      </c>
      <c r="O792">
        <v>2.7882411559677488E-10</v>
      </c>
      <c r="P792">
        <f t="shared" si="26"/>
        <v>-6.3345577796273984</v>
      </c>
    </row>
    <row r="793" spans="1:16" x14ac:dyDescent="0.2">
      <c r="A793">
        <v>556.42999999999995</v>
      </c>
      <c r="B793">
        <v>3360.6</v>
      </c>
      <c r="C793">
        <v>11651.6</v>
      </c>
      <c r="D793">
        <v>28753.07</v>
      </c>
      <c r="E793">
        <v>64000</v>
      </c>
      <c r="F793">
        <v>64000</v>
      </c>
      <c r="H793">
        <v>13761.7</v>
      </c>
      <c r="I793">
        <v>20273.8</v>
      </c>
      <c r="J793">
        <v>19994.8</v>
      </c>
      <c r="L793">
        <f t="shared" si="25"/>
        <v>556.42999999999995</v>
      </c>
      <c r="M793">
        <f>data!AQ793</f>
        <v>2.602208720040859E-10</v>
      </c>
      <c r="O793">
        <v>2.7828203734444033E-10</v>
      </c>
      <c r="P793">
        <f t="shared" si="26"/>
        <v>-6.4902375707417415</v>
      </c>
    </row>
    <row r="794" spans="1:16" x14ac:dyDescent="0.2">
      <c r="A794">
        <v>556.89</v>
      </c>
      <c r="B794">
        <v>3439.8</v>
      </c>
      <c r="C794">
        <v>12388.7</v>
      </c>
      <c r="D794">
        <v>28918</v>
      </c>
      <c r="E794">
        <v>64000</v>
      </c>
      <c r="F794">
        <v>64000</v>
      </c>
      <c r="H794">
        <v>14529.3</v>
      </c>
      <c r="I794">
        <v>20577</v>
      </c>
      <c r="J794">
        <v>20375.3</v>
      </c>
      <c r="L794">
        <f t="shared" si="25"/>
        <v>556.89</v>
      </c>
      <c r="M794">
        <f>data!AQ794</f>
        <v>2.5999171162512651E-10</v>
      </c>
      <c r="O794">
        <v>2.7827276472832144E-10</v>
      </c>
      <c r="P794">
        <f t="shared" si="26"/>
        <v>-6.5694726255524092</v>
      </c>
    </row>
    <row r="795" spans="1:16" x14ac:dyDescent="0.2">
      <c r="A795">
        <v>557.35</v>
      </c>
      <c r="B795">
        <v>3271.4</v>
      </c>
      <c r="C795">
        <v>10804.7</v>
      </c>
      <c r="D795">
        <v>28816.07</v>
      </c>
      <c r="E795">
        <v>64000</v>
      </c>
      <c r="F795">
        <v>64000</v>
      </c>
      <c r="H795">
        <v>12720.3</v>
      </c>
      <c r="I795">
        <v>18767.3</v>
      </c>
      <c r="J795">
        <v>18652.099999999999</v>
      </c>
      <c r="L795">
        <f t="shared" si="25"/>
        <v>557.35</v>
      </c>
      <c r="M795">
        <f>data!AQ795</f>
        <v>2.5996787590378444E-10</v>
      </c>
      <c r="O795">
        <v>2.7829143613977461E-10</v>
      </c>
      <c r="P795">
        <f t="shared" si="26"/>
        <v>-6.5843061828129619</v>
      </c>
    </row>
    <row r="796" spans="1:16" x14ac:dyDescent="0.2">
      <c r="A796">
        <v>557.80999999999995</v>
      </c>
      <c r="B796">
        <v>3368.93</v>
      </c>
      <c r="C796">
        <v>11728.7</v>
      </c>
      <c r="D796">
        <v>29025.93</v>
      </c>
      <c r="E796">
        <v>64000</v>
      </c>
      <c r="F796">
        <v>64000</v>
      </c>
      <c r="H796">
        <v>13850.3</v>
      </c>
      <c r="I796">
        <v>20008.400000000001</v>
      </c>
      <c r="J796">
        <v>19751.5</v>
      </c>
      <c r="L796">
        <f t="shared" si="25"/>
        <v>557.80999999999995</v>
      </c>
      <c r="M796">
        <f>data!AQ796</f>
        <v>2.5945922642167947E-10</v>
      </c>
      <c r="O796">
        <v>2.7755744050511876E-10</v>
      </c>
      <c r="P796">
        <f t="shared" si="26"/>
        <v>-6.5205292463076763</v>
      </c>
    </row>
    <row r="797" spans="1:16" x14ac:dyDescent="0.2">
      <c r="A797">
        <v>558.27</v>
      </c>
      <c r="B797">
        <v>3514.53</v>
      </c>
      <c r="C797">
        <v>12858.6</v>
      </c>
      <c r="D797">
        <v>29224.400000000001</v>
      </c>
      <c r="E797">
        <v>64000</v>
      </c>
      <c r="F797">
        <v>64000</v>
      </c>
      <c r="H797">
        <v>15191.5</v>
      </c>
      <c r="I797">
        <v>21054.9</v>
      </c>
      <c r="J797">
        <v>20854.900000000001</v>
      </c>
      <c r="L797">
        <f t="shared" si="25"/>
        <v>558.27</v>
      </c>
      <c r="M797">
        <f>data!AQ797</f>
        <v>2.5957916744890662E-10</v>
      </c>
      <c r="O797">
        <v>2.7729869345944E-10</v>
      </c>
      <c r="P797">
        <f t="shared" si="26"/>
        <v>-6.3900503062143663</v>
      </c>
    </row>
    <row r="798" spans="1:16" x14ac:dyDescent="0.2">
      <c r="A798">
        <v>558.72</v>
      </c>
      <c r="B798">
        <v>3324.93</v>
      </c>
      <c r="C798">
        <v>11379.8</v>
      </c>
      <c r="D798">
        <v>29162.13</v>
      </c>
      <c r="E798">
        <v>64000</v>
      </c>
      <c r="F798">
        <v>64000</v>
      </c>
      <c r="H798">
        <v>13307.2</v>
      </c>
      <c r="I798">
        <v>18946.8</v>
      </c>
      <c r="J798">
        <v>18768.400000000001</v>
      </c>
      <c r="L798">
        <f t="shared" si="25"/>
        <v>558.72</v>
      </c>
      <c r="M798">
        <f>data!AQ798</f>
        <v>2.5890305229921587E-10</v>
      </c>
      <c r="O798">
        <v>2.7693703402546409E-10</v>
      </c>
      <c r="P798">
        <f t="shared" si="26"/>
        <v>-6.5119429727805977</v>
      </c>
    </row>
    <row r="799" spans="1:16" x14ac:dyDescent="0.2">
      <c r="A799">
        <v>559.17999999999995</v>
      </c>
      <c r="B799">
        <v>3338.6</v>
      </c>
      <c r="C799">
        <v>11484.8</v>
      </c>
      <c r="D799">
        <v>29242.67</v>
      </c>
      <c r="E799">
        <v>64000</v>
      </c>
      <c r="F799">
        <v>64000</v>
      </c>
      <c r="H799">
        <v>13473.2</v>
      </c>
      <c r="I799">
        <v>19358</v>
      </c>
      <c r="J799">
        <v>19159.099999999999</v>
      </c>
      <c r="L799">
        <f t="shared" si="25"/>
        <v>559.17999999999995</v>
      </c>
      <c r="M799">
        <f>data!AQ799</f>
        <v>2.5887639222149888E-10</v>
      </c>
      <c r="O799">
        <v>2.7664872965733226E-10</v>
      </c>
      <c r="P799">
        <f t="shared" si="26"/>
        <v>-6.4241529168946041</v>
      </c>
    </row>
    <row r="800" spans="1:16" x14ac:dyDescent="0.2">
      <c r="A800">
        <v>559.64</v>
      </c>
      <c r="B800">
        <v>3300.87</v>
      </c>
      <c r="C800">
        <v>11138.7</v>
      </c>
      <c r="D800">
        <v>29312.87</v>
      </c>
      <c r="E800">
        <v>64000</v>
      </c>
      <c r="F800">
        <v>64000</v>
      </c>
      <c r="H800">
        <v>13143.9</v>
      </c>
      <c r="I800">
        <v>19586.3</v>
      </c>
      <c r="J800">
        <v>19432.599999999999</v>
      </c>
      <c r="L800">
        <f t="shared" si="25"/>
        <v>559.64</v>
      </c>
      <c r="M800">
        <f>data!AQ800</f>
        <v>2.5842322536867581E-10</v>
      </c>
      <c r="O800">
        <v>2.7598770489338434E-10</v>
      </c>
      <c r="P800">
        <f t="shared" si="26"/>
        <v>-6.3642253670299498</v>
      </c>
    </row>
    <row r="801" spans="1:16" x14ac:dyDescent="0.2">
      <c r="A801">
        <v>560.1</v>
      </c>
      <c r="B801">
        <v>3303.27</v>
      </c>
      <c r="C801">
        <v>11155.5</v>
      </c>
      <c r="D801">
        <v>29455.8</v>
      </c>
      <c r="E801">
        <v>64000</v>
      </c>
      <c r="F801">
        <v>64000</v>
      </c>
      <c r="H801">
        <v>13138.5</v>
      </c>
      <c r="I801">
        <v>20514.900000000001</v>
      </c>
      <c r="J801">
        <v>20281.400000000001</v>
      </c>
      <c r="L801">
        <f t="shared" si="25"/>
        <v>560.1</v>
      </c>
      <c r="M801">
        <f>data!AQ801</f>
        <v>2.5763786112908275E-10</v>
      </c>
      <c r="O801">
        <v>2.7588890809240975E-10</v>
      </c>
      <c r="P801">
        <f t="shared" si="26"/>
        <v>-6.6153609036046372</v>
      </c>
    </row>
    <row r="802" spans="1:16" x14ac:dyDescent="0.2">
      <c r="A802">
        <v>560.55999999999995</v>
      </c>
      <c r="B802">
        <v>3297.6</v>
      </c>
      <c r="C802">
        <v>11094</v>
      </c>
      <c r="D802">
        <v>29496.73</v>
      </c>
      <c r="E802">
        <v>64000</v>
      </c>
      <c r="F802">
        <v>64000</v>
      </c>
      <c r="H802">
        <v>13043.1</v>
      </c>
      <c r="I802">
        <v>20952.8</v>
      </c>
      <c r="J802">
        <v>20672</v>
      </c>
      <c r="L802">
        <f t="shared" si="25"/>
        <v>560.55999999999995</v>
      </c>
      <c r="M802">
        <f>data!AQ802</f>
        <v>2.5782128892254545E-10</v>
      </c>
      <c r="O802">
        <v>2.7508157164876381E-10</v>
      </c>
      <c r="P802">
        <f t="shared" si="26"/>
        <v>-6.2746052462783801</v>
      </c>
    </row>
    <row r="803" spans="1:16" x14ac:dyDescent="0.2">
      <c r="A803">
        <v>561.01</v>
      </c>
      <c r="B803">
        <v>3348.6</v>
      </c>
      <c r="C803">
        <v>11554.8</v>
      </c>
      <c r="D803">
        <v>29607.200000000001</v>
      </c>
      <c r="E803">
        <v>64000</v>
      </c>
      <c r="F803">
        <v>64000</v>
      </c>
      <c r="H803">
        <v>13625.8</v>
      </c>
      <c r="I803">
        <v>21449</v>
      </c>
      <c r="J803">
        <v>21196.9</v>
      </c>
      <c r="L803">
        <f t="shared" si="25"/>
        <v>561.01</v>
      </c>
      <c r="M803">
        <f>data!AQ803</f>
        <v>2.5785736306840534E-10</v>
      </c>
      <c r="O803">
        <v>2.754959472098567E-10</v>
      </c>
      <c r="P803">
        <f t="shared" si="26"/>
        <v>-6.402484072847475</v>
      </c>
    </row>
    <row r="804" spans="1:16" x14ac:dyDescent="0.2">
      <c r="A804">
        <v>561.47</v>
      </c>
      <c r="B804">
        <v>3347.13</v>
      </c>
      <c r="C804">
        <v>11432.4</v>
      </c>
      <c r="D804">
        <v>29700.33</v>
      </c>
      <c r="E804">
        <v>64000</v>
      </c>
      <c r="F804">
        <v>64000</v>
      </c>
      <c r="H804">
        <v>13524.1</v>
      </c>
      <c r="I804">
        <v>20898.3</v>
      </c>
      <c r="J804">
        <v>20622.099999999999</v>
      </c>
      <c r="L804">
        <f t="shared" ref="L804:L867" si="27">A804</f>
        <v>561.47</v>
      </c>
      <c r="M804">
        <f>data!AQ804</f>
        <v>2.5754841935189541E-10</v>
      </c>
      <c r="O804">
        <v>2.7514239779789356E-10</v>
      </c>
      <c r="P804">
        <f t="shared" si="26"/>
        <v>-6.3944992072511662</v>
      </c>
    </row>
    <row r="805" spans="1:16" x14ac:dyDescent="0.2">
      <c r="A805">
        <v>561.92999999999995</v>
      </c>
      <c r="B805">
        <v>3330.73</v>
      </c>
      <c r="C805">
        <v>11489.5</v>
      </c>
      <c r="D805">
        <v>29799.53</v>
      </c>
      <c r="E805">
        <v>64000</v>
      </c>
      <c r="F805">
        <v>64000</v>
      </c>
      <c r="H805">
        <v>13571.6</v>
      </c>
      <c r="I805">
        <v>20454.7</v>
      </c>
      <c r="J805">
        <v>20211</v>
      </c>
      <c r="L805">
        <f t="shared" si="27"/>
        <v>561.92999999999995</v>
      </c>
      <c r="M805">
        <f>data!AQ805</f>
        <v>2.5702823437546937E-10</v>
      </c>
      <c r="O805">
        <v>2.7487172474778853E-10</v>
      </c>
      <c r="P805">
        <f t="shared" si="26"/>
        <v>-6.4915699818494055</v>
      </c>
    </row>
    <row r="806" spans="1:16" x14ac:dyDescent="0.2">
      <c r="A806">
        <v>562.39</v>
      </c>
      <c r="B806">
        <v>3317.6</v>
      </c>
      <c r="C806">
        <v>11235.9</v>
      </c>
      <c r="D806">
        <v>29885.73</v>
      </c>
      <c r="E806">
        <v>64000</v>
      </c>
      <c r="F806">
        <v>64000</v>
      </c>
      <c r="H806">
        <v>13179.9</v>
      </c>
      <c r="I806">
        <v>19990.3</v>
      </c>
      <c r="J806">
        <v>19743.599999999999</v>
      </c>
      <c r="L806">
        <f t="shared" si="27"/>
        <v>562.39</v>
      </c>
      <c r="M806">
        <f>data!AQ806</f>
        <v>2.566760120911298E-10</v>
      </c>
      <c r="O806">
        <v>2.7460941084917556E-10</v>
      </c>
      <c r="P806">
        <f t="shared" si="26"/>
        <v>-6.5305113552336937</v>
      </c>
    </row>
    <row r="807" spans="1:16" x14ac:dyDescent="0.2">
      <c r="A807">
        <v>562.85</v>
      </c>
      <c r="B807">
        <v>3307</v>
      </c>
      <c r="C807">
        <v>11198.4</v>
      </c>
      <c r="D807">
        <v>29982.33</v>
      </c>
      <c r="E807">
        <v>64000</v>
      </c>
      <c r="F807">
        <v>64000</v>
      </c>
      <c r="H807">
        <v>13206.6</v>
      </c>
      <c r="I807">
        <v>20262.400000000001</v>
      </c>
      <c r="J807">
        <v>20061.7</v>
      </c>
      <c r="L807">
        <f t="shared" si="27"/>
        <v>562.85</v>
      </c>
      <c r="M807">
        <f>data!AQ807</f>
        <v>2.5624699376503684E-10</v>
      </c>
      <c r="O807">
        <v>2.7431610817253984E-10</v>
      </c>
      <c r="P807">
        <f t="shared" si="26"/>
        <v>-6.5869680522508176</v>
      </c>
    </row>
    <row r="808" spans="1:16" x14ac:dyDescent="0.2">
      <c r="A808">
        <v>563.29999999999995</v>
      </c>
      <c r="B808">
        <v>3360.93</v>
      </c>
      <c r="C808">
        <v>11578.2</v>
      </c>
      <c r="D808">
        <v>30109.47</v>
      </c>
      <c r="E808">
        <v>64000</v>
      </c>
      <c r="F808">
        <v>64000</v>
      </c>
      <c r="H808">
        <v>13637.9</v>
      </c>
      <c r="I808">
        <v>21106.9</v>
      </c>
      <c r="J808">
        <v>20916.599999999999</v>
      </c>
      <c r="L808">
        <f t="shared" si="27"/>
        <v>563.29999999999995</v>
      </c>
      <c r="M808">
        <f>data!AQ808</f>
        <v>2.5614619345983281E-10</v>
      </c>
      <c r="O808">
        <v>2.7426680396089753E-10</v>
      </c>
      <c r="P808">
        <f t="shared" si="26"/>
        <v>-6.6069280858532897</v>
      </c>
    </row>
    <row r="809" spans="1:16" x14ac:dyDescent="0.2">
      <c r="A809">
        <v>563.76</v>
      </c>
      <c r="B809">
        <v>3423.33</v>
      </c>
      <c r="C809">
        <v>12176</v>
      </c>
      <c r="D809">
        <v>30234.47</v>
      </c>
      <c r="E809">
        <v>64000</v>
      </c>
      <c r="F809">
        <v>64000</v>
      </c>
      <c r="H809">
        <v>14368.1</v>
      </c>
      <c r="I809">
        <v>22082.3</v>
      </c>
      <c r="J809">
        <v>21868.6</v>
      </c>
      <c r="L809">
        <f t="shared" si="27"/>
        <v>563.76</v>
      </c>
      <c r="M809">
        <f>data!AQ809</f>
        <v>2.5616521731454621E-10</v>
      </c>
      <c r="O809">
        <v>2.7358480902597929E-10</v>
      </c>
      <c r="P809">
        <f t="shared" si="26"/>
        <v>-6.3671633572969828</v>
      </c>
    </row>
    <row r="810" spans="1:16" x14ac:dyDescent="0.2">
      <c r="A810">
        <v>564.22</v>
      </c>
      <c r="B810">
        <v>3293.47</v>
      </c>
      <c r="C810">
        <v>11067.7</v>
      </c>
      <c r="D810">
        <v>30219.07</v>
      </c>
      <c r="E810">
        <v>64000</v>
      </c>
      <c r="F810">
        <v>64000</v>
      </c>
      <c r="H810">
        <v>13079.7</v>
      </c>
      <c r="I810">
        <v>21006.5</v>
      </c>
      <c r="J810">
        <v>20741.400000000001</v>
      </c>
      <c r="L810">
        <f t="shared" si="27"/>
        <v>564.22</v>
      </c>
      <c r="M810">
        <f>data!AQ810</f>
        <v>2.5566863802924312E-10</v>
      </c>
      <c r="O810">
        <v>2.7386448879222363E-10</v>
      </c>
      <c r="P810">
        <f t="shared" si="26"/>
        <v>-6.6441073989645272</v>
      </c>
    </row>
    <row r="811" spans="1:16" x14ac:dyDescent="0.2">
      <c r="A811">
        <v>564.67999999999995</v>
      </c>
      <c r="B811">
        <v>3362.13</v>
      </c>
      <c r="C811">
        <v>11707.2</v>
      </c>
      <c r="D811">
        <v>30412.73</v>
      </c>
      <c r="E811">
        <v>64000</v>
      </c>
      <c r="F811">
        <v>64000</v>
      </c>
      <c r="H811">
        <v>13836.3</v>
      </c>
      <c r="I811">
        <v>21822.3</v>
      </c>
      <c r="J811">
        <v>21521.3</v>
      </c>
      <c r="L811">
        <f t="shared" si="27"/>
        <v>564.67999999999995</v>
      </c>
      <c r="M811">
        <f>data!AQ811</f>
        <v>2.5507195501768481E-10</v>
      </c>
      <c r="O811">
        <v>2.7256638247481999E-10</v>
      </c>
      <c r="P811">
        <f t="shared" si="26"/>
        <v>-6.4184098193955847</v>
      </c>
    </row>
    <row r="812" spans="1:16" x14ac:dyDescent="0.2">
      <c r="A812">
        <v>565.13</v>
      </c>
      <c r="B812">
        <v>3327.8</v>
      </c>
      <c r="C812">
        <v>11369.9</v>
      </c>
      <c r="D812">
        <v>30436.2</v>
      </c>
      <c r="E812">
        <v>64000</v>
      </c>
      <c r="F812">
        <v>64000</v>
      </c>
      <c r="H812">
        <v>13384.5</v>
      </c>
      <c r="I812">
        <v>21464.799999999999</v>
      </c>
      <c r="J812">
        <v>21159.1</v>
      </c>
      <c r="L812">
        <f t="shared" si="27"/>
        <v>565.13</v>
      </c>
      <c r="M812">
        <f>data!AQ812</f>
        <v>2.5512510744999941E-10</v>
      </c>
      <c r="O812">
        <v>2.7270496082286239E-10</v>
      </c>
      <c r="P812">
        <f t="shared" si="26"/>
        <v>-6.4464736247618557</v>
      </c>
    </row>
    <row r="813" spans="1:16" x14ac:dyDescent="0.2">
      <c r="A813">
        <v>565.59</v>
      </c>
      <c r="B813">
        <v>3342.4</v>
      </c>
      <c r="C813">
        <v>11487.5</v>
      </c>
      <c r="D813">
        <v>30501.200000000001</v>
      </c>
      <c r="E813">
        <v>64000</v>
      </c>
      <c r="F813">
        <v>64000</v>
      </c>
      <c r="H813">
        <v>13523.3</v>
      </c>
      <c r="I813">
        <v>21593.5</v>
      </c>
      <c r="J813">
        <v>21307.8</v>
      </c>
      <c r="L813">
        <f t="shared" si="27"/>
        <v>565.59</v>
      </c>
      <c r="M813">
        <f>data!AQ813</f>
        <v>2.5526391723073848E-10</v>
      </c>
      <c r="O813">
        <v>2.7287467859512448E-10</v>
      </c>
      <c r="P813">
        <f t="shared" si="26"/>
        <v>-6.453790969192795</v>
      </c>
    </row>
    <row r="814" spans="1:16" x14ac:dyDescent="0.2">
      <c r="A814">
        <v>566.04999999999995</v>
      </c>
      <c r="B814">
        <v>3364.47</v>
      </c>
      <c r="C814">
        <v>11655.9</v>
      </c>
      <c r="D814">
        <v>30645.200000000001</v>
      </c>
      <c r="E814">
        <v>64000</v>
      </c>
      <c r="F814">
        <v>64000</v>
      </c>
      <c r="H814">
        <v>13779.4</v>
      </c>
      <c r="I814">
        <v>22049.8</v>
      </c>
      <c r="J814">
        <v>21790.7</v>
      </c>
      <c r="L814">
        <f t="shared" si="27"/>
        <v>566.04999999999995</v>
      </c>
      <c r="M814">
        <f>data!AQ814</f>
        <v>2.5470256797094134E-10</v>
      </c>
      <c r="O814">
        <v>2.724944898242723E-10</v>
      </c>
      <c r="P814">
        <f t="shared" si="26"/>
        <v>-6.5292776616527952</v>
      </c>
    </row>
    <row r="815" spans="1:16" x14ac:dyDescent="0.2">
      <c r="A815">
        <v>566.51</v>
      </c>
      <c r="B815">
        <v>3431.47</v>
      </c>
      <c r="C815">
        <v>12211.8</v>
      </c>
      <c r="D815">
        <v>30819.27</v>
      </c>
      <c r="E815">
        <v>64000</v>
      </c>
      <c r="F815">
        <v>64000</v>
      </c>
      <c r="H815">
        <v>14430.7</v>
      </c>
      <c r="I815">
        <v>23117.7</v>
      </c>
      <c r="J815">
        <v>22814.2</v>
      </c>
      <c r="L815">
        <f t="shared" si="27"/>
        <v>566.51</v>
      </c>
      <c r="M815">
        <f>data!AQ815</f>
        <v>2.5428968444681619E-10</v>
      </c>
      <c r="O815">
        <v>2.7261453799470824E-10</v>
      </c>
      <c r="P815">
        <f t="shared" si="26"/>
        <v>-6.721891533256291</v>
      </c>
    </row>
    <row r="816" spans="1:16" x14ac:dyDescent="0.2">
      <c r="A816">
        <v>566.96</v>
      </c>
      <c r="B816">
        <v>3331.67</v>
      </c>
      <c r="C816">
        <v>11406.3</v>
      </c>
      <c r="D816">
        <v>30810.67</v>
      </c>
      <c r="E816">
        <v>64000</v>
      </c>
      <c r="F816">
        <v>64000</v>
      </c>
      <c r="H816">
        <v>13461.5</v>
      </c>
      <c r="I816">
        <v>23144.9</v>
      </c>
      <c r="J816">
        <v>22786.1</v>
      </c>
      <c r="L816">
        <f t="shared" si="27"/>
        <v>566.96</v>
      </c>
      <c r="M816">
        <f>data!AQ816</f>
        <v>2.5401904680238768E-10</v>
      </c>
      <c r="O816">
        <v>2.7140579059066952E-10</v>
      </c>
      <c r="P816">
        <f t="shared" si="26"/>
        <v>-6.406180115185637</v>
      </c>
    </row>
    <row r="817" spans="1:16" x14ac:dyDescent="0.2">
      <c r="A817">
        <v>567.41999999999996</v>
      </c>
      <c r="B817">
        <v>3304.13</v>
      </c>
      <c r="C817">
        <v>11199.5</v>
      </c>
      <c r="D817">
        <v>30837.599999999999</v>
      </c>
      <c r="E817">
        <v>64000</v>
      </c>
      <c r="F817">
        <v>64000</v>
      </c>
      <c r="H817">
        <v>13191.6</v>
      </c>
      <c r="I817">
        <v>24016.7</v>
      </c>
      <c r="J817">
        <v>23628.3</v>
      </c>
      <c r="L817">
        <f t="shared" si="27"/>
        <v>567.41999999999996</v>
      </c>
      <c r="M817">
        <f>data!AQ817</f>
        <v>2.5411675344998763E-10</v>
      </c>
      <c r="O817">
        <v>2.7150013665093595E-10</v>
      </c>
      <c r="P817">
        <f t="shared" si="26"/>
        <v>-6.4027161884260497</v>
      </c>
    </row>
    <row r="818" spans="1:16" x14ac:dyDescent="0.2">
      <c r="A818">
        <v>567.88</v>
      </c>
      <c r="B818">
        <v>3360.73</v>
      </c>
      <c r="C818">
        <v>11588</v>
      </c>
      <c r="D818">
        <v>31002.07</v>
      </c>
      <c r="E818">
        <v>64000</v>
      </c>
      <c r="F818">
        <v>64000</v>
      </c>
      <c r="H818">
        <v>13661.8</v>
      </c>
      <c r="I818">
        <v>25001.4</v>
      </c>
      <c r="J818">
        <v>24606</v>
      </c>
      <c r="L818">
        <f t="shared" si="27"/>
        <v>567.88</v>
      </c>
      <c r="M818">
        <f>data!AQ818</f>
        <v>2.5370067999798891E-10</v>
      </c>
      <c r="O818">
        <v>2.7116823733670655E-10</v>
      </c>
      <c r="P818">
        <f t="shared" si="26"/>
        <v>-6.4415941595063622</v>
      </c>
    </row>
    <row r="819" spans="1:16" x14ac:dyDescent="0.2">
      <c r="A819">
        <v>568.34</v>
      </c>
      <c r="B819">
        <v>3425.13</v>
      </c>
      <c r="C819">
        <v>12091.6</v>
      </c>
      <c r="D819">
        <v>31139.07</v>
      </c>
      <c r="E819">
        <v>64000</v>
      </c>
      <c r="F819">
        <v>64000</v>
      </c>
      <c r="H819">
        <v>14314.2</v>
      </c>
      <c r="I819">
        <v>26734.2</v>
      </c>
      <c r="J819">
        <v>26310.9</v>
      </c>
      <c r="L819">
        <f t="shared" si="27"/>
        <v>568.34</v>
      </c>
      <c r="M819">
        <f>data!AQ819</f>
        <v>2.5362400026694792E-10</v>
      </c>
      <c r="O819">
        <v>2.7110456215249246E-10</v>
      </c>
      <c r="P819">
        <f t="shared" si="26"/>
        <v>-6.4479039920073262</v>
      </c>
    </row>
    <row r="820" spans="1:16" x14ac:dyDescent="0.2">
      <c r="A820">
        <v>568.79</v>
      </c>
      <c r="B820">
        <v>3313.8</v>
      </c>
      <c r="C820">
        <v>11236.3</v>
      </c>
      <c r="D820">
        <v>31165.200000000001</v>
      </c>
      <c r="E820">
        <v>64000</v>
      </c>
      <c r="F820">
        <v>64000</v>
      </c>
      <c r="H820">
        <v>13250.6</v>
      </c>
      <c r="I820">
        <v>27445.200000000001</v>
      </c>
      <c r="J820">
        <v>26931.200000000001</v>
      </c>
      <c r="L820">
        <f t="shared" si="27"/>
        <v>568.79</v>
      </c>
      <c r="M820">
        <f>data!AQ820</f>
        <v>2.5291712698260811E-10</v>
      </c>
      <c r="O820">
        <v>2.7052372606549151E-10</v>
      </c>
      <c r="P820">
        <f t="shared" si="26"/>
        <v>-6.5083382293133862</v>
      </c>
    </row>
    <row r="821" spans="1:16" x14ac:dyDescent="0.2">
      <c r="A821">
        <v>569.25</v>
      </c>
      <c r="B821">
        <v>3336.87</v>
      </c>
      <c r="C821">
        <v>11494.2</v>
      </c>
      <c r="D821">
        <v>31254</v>
      </c>
      <c r="E821">
        <v>64000</v>
      </c>
      <c r="F821">
        <v>64000</v>
      </c>
      <c r="H821">
        <v>13558.4</v>
      </c>
      <c r="I821">
        <v>29959</v>
      </c>
      <c r="J821">
        <v>29410</v>
      </c>
      <c r="L821">
        <f t="shared" si="27"/>
        <v>569.25</v>
      </c>
      <c r="M821">
        <f>data!AQ821</f>
        <v>2.5290700052832262E-10</v>
      </c>
      <c r="O821">
        <v>2.705164342137684E-10</v>
      </c>
      <c r="P821">
        <f t="shared" si="26"/>
        <v>-6.5095615120855816</v>
      </c>
    </row>
    <row r="822" spans="1:16" x14ac:dyDescent="0.2">
      <c r="A822">
        <v>569.71</v>
      </c>
      <c r="B822">
        <v>3396.13</v>
      </c>
      <c r="C822">
        <v>11909</v>
      </c>
      <c r="D822">
        <v>31391.73</v>
      </c>
      <c r="E822">
        <v>64000</v>
      </c>
      <c r="F822">
        <v>64000</v>
      </c>
      <c r="H822">
        <v>14064.4</v>
      </c>
      <c r="I822">
        <v>32814.9</v>
      </c>
      <c r="J822">
        <v>32174.3</v>
      </c>
      <c r="L822">
        <f t="shared" si="27"/>
        <v>569.71</v>
      </c>
      <c r="M822">
        <f>data!AQ822</f>
        <v>2.5277617184499201E-10</v>
      </c>
      <c r="O822">
        <v>2.7013405319324475E-10</v>
      </c>
      <c r="P822">
        <f t="shared" si="26"/>
        <v>-6.4256546492624196</v>
      </c>
    </row>
    <row r="823" spans="1:16" x14ac:dyDescent="0.2">
      <c r="A823">
        <v>570.16</v>
      </c>
      <c r="B823">
        <v>3355.07</v>
      </c>
      <c r="C823">
        <v>11623.1</v>
      </c>
      <c r="D823">
        <v>31474.400000000001</v>
      </c>
      <c r="E823">
        <v>64000</v>
      </c>
      <c r="F823">
        <v>64000</v>
      </c>
      <c r="H823">
        <v>13708.2</v>
      </c>
      <c r="I823">
        <v>33338.5</v>
      </c>
      <c r="J823">
        <v>32680.7</v>
      </c>
      <c r="L823">
        <f t="shared" si="27"/>
        <v>570.16</v>
      </c>
      <c r="M823">
        <f>data!AQ823</f>
        <v>2.5220752209100352E-10</v>
      </c>
      <c r="O823">
        <v>2.7007445101698811E-10</v>
      </c>
      <c r="P823">
        <f t="shared" si="26"/>
        <v>-6.6155568802251246</v>
      </c>
    </row>
    <row r="824" spans="1:16" x14ac:dyDescent="0.2">
      <c r="A824">
        <v>570.62</v>
      </c>
      <c r="B824">
        <v>3349.07</v>
      </c>
      <c r="C824">
        <v>11549.3</v>
      </c>
      <c r="D824">
        <v>31563.07</v>
      </c>
      <c r="E824">
        <v>64000</v>
      </c>
      <c r="F824">
        <v>64000</v>
      </c>
      <c r="H824">
        <v>13634.4</v>
      </c>
      <c r="I824">
        <v>34126.6</v>
      </c>
      <c r="J824">
        <v>33482.300000000003</v>
      </c>
      <c r="L824">
        <f t="shared" si="27"/>
        <v>570.62</v>
      </c>
      <c r="M824">
        <f>data!AQ824</f>
        <v>2.5192727544471296E-10</v>
      </c>
      <c r="O824">
        <v>2.6986156436230478E-10</v>
      </c>
      <c r="P824">
        <f t="shared" si="26"/>
        <v>-6.6457366613031255</v>
      </c>
    </row>
    <row r="825" spans="1:16" x14ac:dyDescent="0.2">
      <c r="A825">
        <v>571.08000000000004</v>
      </c>
      <c r="B825">
        <v>3399.07</v>
      </c>
      <c r="C825">
        <v>12024</v>
      </c>
      <c r="D825">
        <v>31709.93</v>
      </c>
      <c r="E825">
        <v>64000</v>
      </c>
      <c r="F825">
        <v>64000</v>
      </c>
      <c r="H825">
        <v>14159.7</v>
      </c>
      <c r="I825">
        <v>36120.199999999997</v>
      </c>
      <c r="J825">
        <v>35343.4</v>
      </c>
      <c r="L825">
        <f t="shared" si="27"/>
        <v>571.08000000000004</v>
      </c>
      <c r="M825">
        <f>data!AQ825</f>
        <v>2.516280138984507E-10</v>
      </c>
      <c r="O825">
        <v>2.6977705267582357E-10</v>
      </c>
      <c r="P825">
        <f t="shared" si="26"/>
        <v>-6.7274212529786901</v>
      </c>
    </row>
    <row r="826" spans="1:16" x14ac:dyDescent="0.2">
      <c r="A826">
        <v>571.54</v>
      </c>
      <c r="B826">
        <v>3404.47</v>
      </c>
      <c r="C826">
        <v>11916.4</v>
      </c>
      <c r="D826">
        <v>31796.73</v>
      </c>
      <c r="E826">
        <v>64000</v>
      </c>
      <c r="F826">
        <v>64000</v>
      </c>
      <c r="H826">
        <v>14076</v>
      </c>
      <c r="I826">
        <v>36525.599999999999</v>
      </c>
      <c r="J826">
        <v>35766.800000000003</v>
      </c>
      <c r="L826">
        <f t="shared" si="27"/>
        <v>571.54</v>
      </c>
      <c r="M826">
        <f>data!AQ826</f>
        <v>2.5147325336416636E-10</v>
      </c>
      <c r="O826">
        <v>2.6871347257962105E-10</v>
      </c>
      <c r="P826">
        <f t="shared" si="26"/>
        <v>-6.4158373043042456</v>
      </c>
    </row>
    <row r="827" spans="1:16" x14ac:dyDescent="0.2">
      <c r="A827">
        <v>571.99</v>
      </c>
      <c r="B827">
        <v>3335.07</v>
      </c>
      <c r="C827">
        <v>11473.4</v>
      </c>
      <c r="D827">
        <v>31824.33</v>
      </c>
      <c r="E827">
        <v>64000</v>
      </c>
      <c r="F827">
        <v>64000</v>
      </c>
      <c r="H827">
        <v>13560.1</v>
      </c>
      <c r="I827">
        <v>35541.599999999999</v>
      </c>
      <c r="J827">
        <v>34806.1</v>
      </c>
      <c r="L827">
        <f t="shared" si="27"/>
        <v>571.99</v>
      </c>
      <c r="M827">
        <f>data!AQ827</f>
        <v>2.5116205394440281E-10</v>
      </c>
      <c r="O827">
        <v>2.6893272734296102E-10</v>
      </c>
      <c r="P827">
        <f t="shared" si="26"/>
        <v>-6.6078508086878767</v>
      </c>
    </row>
    <row r="828" spans="1:16" x14ac:dyDescent="0.2">
      <c r="A828">
        <v>572.45000000000005</v>
      </c>
      <c r="B828">
        <v>3371.53</v>
      </c>
      <c r="C828">
        <v>11680.2</v>
      </c>
      <c r="D828">
        <v>31939.07</v>
      </c>
      <c r="E828">
        <v>64000</v>
      </c>
      <c r="F828">
        <v>64000</v>
      </c>
      <c r="H828">
        <v>13739.4</v>
      </c>
      <c r="I828">
        <v>33269.699999999997</v>
      </c>
      <c r="J828">
        <v>32640.7</v>
      </c>
      <c r="L828">
        <f t="shared" si="27"/>
        <v>572.45000000000005</v>
      </c>
      <c r="M828">
        <f>data!AQ828</f>
        <v>2.5103714861820178E-10</v>
      </c>
      <c r="O828">
        <v>2.6826748731809752E-10</v>
      </c>
      <c r="P828">
        <f t="shared" si="26"/>
        <v>-6.4228203246504156</v>
      </c>
    </row>
    <row r="829" spans="1:16" x14ac:dyDescent="0.2">
      <c r="A829">
        <v>572.91</v>
      </c>
      <c r="B829">
        <v>3383.27</v>
      </c>
      <c r="C829">
        <v>11785.5</v>
      </c>
      <c r="D829">
        <v>32049.200000000001</v>
      </c>
      <c r="E829">
        <v>64000</v>
      </c>
      <c r="F829">
        <v>64000</v>
      </c>
      <c r="H829">
        <v>13882</v>
      </c>
      <c r="I829">
        <v>34822.400000000001</v>
      </c>
      <c r="J829">
        <v>34064.199999999997</v>
      </c>
      <c r="L829">
        <f t="shared" si="27"/>
        <v>572.91</v>
      </c>
      <c r="M829">
        <f>data!AQ829</f>
        <v>2.5072840133958336E-10</v>
      </c>
      <c r="O829">
        <v>2.6861321501645843E-10</v>
      </c>
      <c r="P829">
        <f t="shared" si="26"/>
        <v>-6.658203199637529</v>
      </c>
    </row>
    <row r="830" spans="1:16" x14ac:dyDescent="0.2">
      <c r="A830">
        <v>573.36</v>
      </c>
      <c r="B830">
        <v>3308.13</v>
      </c>
      <c r="C830">
        <v>11260.9</v>
      </c>
      <c r="D830">
        <v>32029.93</v>
      </c>
      <c r="E830">
        <v>64000</v>
      </c>
      <c r="F830">
        <v>64000</v>
      </c>
      <c r="H830">
        <v>13270.5</v>
      </c>
      <c r="I830">
        <v>38720.6</v>
      </c>
      <c r="J830">
        <v>37931.800000000003</v>
      </c>
      <c r="L830">
        <f t="shared" si="27"/>
        <v>573.36</v>
      </c>
      <c r="M830">
        <f>data!AQ830</f>
        <v>2.5079589459746917E-10</v>
      </c>
      <c r="O830">
        <v>2.6792020732633988E-10</v>
      </c>
      <c r="P830">
        <f t="shared" si="26"/>
        <v>-6.3915719160415785</v>
      </c>
    </row>
    <row r="831" spans="1:16" x14ac:dyDescent="0.2">
      <c r="A831">
        <v>573.82000000000005</v>
      </c>
      <c r="B831">
        <v>3315.87</v>
      </c>
      <c r="C831">
        <v>11246.2</v>
      </c>
      <c r="D831">
        <v>32180.13</v>
      </c>
      <c r="E831">
        <v>64000</v>
      </c>
      <c r="F831">
        <v>64000</v>
      </c>
      <c r="H831">
        <v>13261.3</v>
      </c>
      <c r="I831">
        <v>40878.699999999997</v>
      </c>
      <c r="J831">
        <v>39953.199999999997</v>
      </c>
      <c r="L831">
        <f t="shared" si="27"/>
        <v>573.82000000000005</v>
      </c>
      <c r="M831">
        <f>data!AQ831</f>
        <v>2.5008874697286692E-10</v>
      </c>
      <c r="O831">
        <v>2.6819114742559079E-10</v>
      </c>
      <c r="P831">
        <f t="shared" si="26"/>
        <v>-6.7498128206287467</v>
      </c>
    </row>
    <row r="832" spans="1:16" x14ac:dyDescent="0.2">
      <c r="A832">
        <v>574.28</v>
      </c>
      <c r="B832">
        <v>3353.53</v>
      </c>
      <c r="C832">
        <v>11578.4</v>
      </c>
      <c r="D832">
        <v>32295</v>
      </c>
      <c r="E832">
        <v>64000</v>
      </c>
      <c r="F832">
        <v>64000</v>
      </c>
      <c r="H832">
        <v>13632.7</v>
      </c>
      <c r="I832">
        <v>42558.1</v>
      </c>
      <c r="J832">
        <v>41549.9</v>
      </c>
      <c r="L832">
        <f t="shared" si="27"/>
        <v>574.28</v>
      </c>
      <c r="M832">
        <f>data!AQ832</f>
        <v>2.4997580668306075E-10</v>
      </c>
      <c r="O832">
        <v>2.6778959821550847E-10</v>
      </c>
      <c r="P832">
        <f t="shared" si="26"/>
        <v>-6.6521596250022199</v>
      </c>
    </row>
    <row r="833" spans="1:16" x14ac:dyDescent="0.2">
      <c r="A833">
        <v>574.74</v>
      </c>
      <c r="B833">
        <v>3427.8</v>
      </c>
      <c r="C833">
        <v>12256.4</v>
      </c>
      <c r="D833">
        <v>32485.87</v>
      </c>
      <c r="E833">
        <v>64000</v>
      </c>
      <c r="F833">
        <v>64000</v>
      </c>
      <c r="H833">
        <v>14489.5</v>
      </c>
      <c r="I833">
        <v>42568</v>
      </c>
      <c r="J833">
        <v>41584.699999999997</v>
      </c>
      <c r="L833">
        <f t="shared" si="27"/>
        <v>574.74</v>
      </c>
      <c r="M833">
        <f>data!AQ833</f>
        <v>2.4950881130505187E-10</v>
      </c>
      <c r="O833">
        <v>2.6792775168959848E-10</v>
      </c>
      <c r="P833">
        <f t="shared" si="26"/>
        <v>-6.8745922243566042</v>
      </c>
    </row>
    <row r="834" spans="1:16" x14ac:dyDescent="0.2">
      <c r="A834">
        <v>575.19000000000005</v>
      </c>
      <c r="B834">
        <v>3399.33</v>
      </c>
      <c r="C834">
        <v>12018.2</v>
      </c>
      <c r="D834">
        <v>32470.07</v>
      </c>
      <c r="E834">
        <v>64000</v>
      </c>
      <c r="F834">
        <v>64000</v>
      </c>
      <c r="H834">
        <v>14200.5</v>
      </c>
      <c r="I834">
        <v>39584.9</v>
      </c>
      <c r="J834">
        <v>38693.1</v>
      </c>
      <c r="L834">
        <f t="shared" si="27"/>
        <v>575.19000000000005</v>
      </c>
      <c r="M834">
        <f>data!AQ834</f>
        <v>2.49963322885201E-10</v>
      </c>
      <c r="O834">
        <v>2.6738794518460597E-10</v>
      </c>
      <c r="P834">
        <f t="shared" si="26"/>
        <v>-6.5166072791258136</v>
      </c>
    </row>
    <row r="835" spans="1:16" x14ac:dyDescent="0.2">
      <c r="A835">
        <v>575.65</v>
      </c>
      <c r="B835">
        <v>3268.07</v>
      </c>
      <c r="C835">
        <v>10982.8</v>
      </c>
      <c r="D835">
        <v>32488.67</v>
      </c>
      <c r="E835">
        <v>64000</v>
      </c>
      <c r="F835">
        <v>64000</v>
      </c>
      <c r="H835">
        <v>12900.5</v>
      </c>
      <c r="I835">
        <v>35353.300000000003</v>
      </c>
      <c r="J835">
        <v>34587.300000000003</v>
      </c>
      <c r="L835">
        <f t="shared" si="27"/>
        <v>575.65</v>
      </c>
      <c r="M835">
        <f>data!AQ835</f>
        <v>2.4920037701820297E-10</v>
      </c>
      <c r="O835">
        <v>2.6684394066483789E-10</v>
      </c>
      <c r="P835">
        <f t="shared" si="26"/>
        <v>-6.6119408979931249</v>
      </c>
    </row>
    <row r="836" spans="1:16" x14ac:dyDescent="0.2">
      <c r="A836">
        <v>576.11</v>
      </c>
      <c r="B836">
        <v>3369.2</v>
      </c>
      <c r="C836">
        <v>11686.8</v>
      </c>
      <c r="D836">
        <v>32675.73</v>
      </c>
      <c r="E836">
        <v>64000</v>
      </c>
      <c r="F836">
        <v>64000</v>
      </c>
      <c r="H836">
        <v>13806.2</v>
      </c>
      <c r="I836">
        <v>37980</v>
      </c>
      <c r="J836">
        <v>37113.4</v>
      </c>
      <c r="L836">
        <f t="shared" si="27"/>
        <v>576.11</v>
      </c>
      <c r="M836">
        <f>data!AQ836</f>
        <v>2.4901140066309872E-10</v>
      </c>
      <c r="O836">
        <v>2.6692419358064778E-10</v>
      </c>
      <c r="P836">
        <f t="shared" si="26"/>
        <v>-6.7108165345592541</v>
      </c>
    </row>
    <row r="837" spans="1:16" x14ac:dyDescent="0.2">
      <c r="A837">
        <v>576.55999999999995</v>
      </c>
      <c r="B837">
        <v>3236.07</v>
      </c>
      <c r="C837">
        <v>10657</v>
      </c>
      <c r="D837">
        <v>32594.33</v>
      </c>
      <c r="E837">
        <v>64000</v>
      </c>
      <c r="F837">
        <v>64000</v>
      </c>
      <c r="H837">
        <v>12510.9</v>
      </c>
      <c r="I837">
        <v>41291.9</v>
      </c>
      <c r="J837">
        <v>40353.5</v>
      </c>
      <c r="L837">
        <f t="shared" si="27"/>
        <v>576.55999999999995</v>
      </c>
      <c r="M837">
        <f>data!AQ837</f>
        <v>2.4911361213359238E-10</v>
      </c>
      <c r="O837">
        <v>2.6618486729085025E-10</v>
      </c>
      <c r="P837">
        <f t="shared" si="26"/>
        <v>-6.4133079130320167</v>
      </c>
    </row>
    <row r="838" spans="1:16" x14ac:dyDescent="0.2">
      <c r="A838">
        <v>577.02</v>
      </c>
      <c r="B838">
        <v>3436</v>
      </c>
      <c r="C838">
        <v>12208.6</v>
      </c>
      <c r="D838">
        <v>32876.93</v>
      </c>
      <c r="E838">
        <v>64000</v>
      </c>
      <c r="F838">
        <v>64000</v>
      </c>
      <c r="H838">
        <v>14436.3</v>
      </c>
      <c r="I838">
        <v>45921.599999999999</v>
      </c>
      <c r="J838">
        <v>44847.1</v>
      </c>
      <c r="L838">
        <f t="shared" si="27"/>
        <v>577.02</v>
      </c>
      <c r="M838">
        <f>data!AQ838</f>
        <v>2.4895346493797989E-10</v>
      </c>
      <c r="O838">
        <v>2.6684478238489025E-10</v>
      </c>
      <c r="P838">
        <f t="shared" si="26"/>
        <v>-6.7047657019968909</v>
      </c>
    </row>
    <row r="839" spans="1:16" x14ac:dyDescent="0.2">
      <c r="A839">
        <v>577.48</v>
      </c>
      <c r="B839">
        <v>3330.2</v>
      </c>
      <c r="C839">
        <v>11388.8</v>
      </c>
      <c r="D839">
        <v>32912.870000000003</v>
      </c>
      <c r="E839">
        <v>64000</v>
      </c>
      <c r="F839">
        <v>64000</v>
      </c>
      <c r="H839">
        <v>13425.6</v>
      </c>
      <c r="I839">
        <v>50191.4</v>
      </c>
      <c r="J839">
        <v>48890.5</v>
      </c>
      <c r="L839">
        <f t="shared" si="27"/>
        <v>577.48</v>
      </c>
      <c r="M839">
        <f>data!AQ839</f>
        <v>2.4827409230028049E-10</v>
      </c>
      <c r="O839">
        <v>2.6636881634416196E-10</v>
      </c>
      <c r="P839">
        <f t="shared" si="26"/>
        <v>-6.7931090028579648</v>
      </c>
    </row>
    <row r="840" spans="1:16" x14ac:dyDescent="0.2">
      <c r="A840">
        <v>577.92999999999995</v>
      </c>
      <c r="B840">
        <v>3340.27</v>
      </c>
      <c r="C840">
        <v>11359.3</v>
      </c>
      <c r="D840">
        <v>33011.4</v>
      </c>
      <c r="E840">
        <v>64000</v>
      </c>
      <c r="F840">
        <v>64000</v>
      </c>
      <c r="H840">
        <v>13432.5</v>
      </c>
      <c r="I840">
        <v>52383</v>
      </c>
      <c r="J840">
        <v>51067.9</v>
      </c>
      <c r="L840">
        <f t="shared" si="27"/>
        <v>577.92999999999995</v>
      </c>
      <c r="M840">
        <f>data!AQ840</f>
        <v>2.4805338779877819E-10</v>
      </c>
      <c r="O840">
        <v>2.656445737579457E-10</v>
      </c>
      <c r="P840">
        <f t="shared" ref="P840:P903" si="28">(M840-O840)/O840%</f>
        <v>-6.6220761487100912</v>
      </c>
    </row>
    <row r="841" spans="1:16" x14ac:dyDescent="0.2">
      <c r="A841">
        <v>578.39</v>
      </c>
      <c r="B841">
        <v>3271.07</v>
      </c>
      <c r="C841">
        <v>10929.1</v>
      </c>
      <c r="D841">
        <v>33099.269999999997</v>
      </c>
      <c r="E841">
        <v>64000</v>
      </c>
      <c r="F841">
        <v>64000</v>
      </c>
      <c r="H841">
        <v>12842.5</v>
      </c>
      <c r="I841">
        <v>44791.4</v>
      </c>
      <c r="J841">
        <v>43733.8</v>
      </c>
      <c r="L841">
        <f t="shared" si="27"/>
        <v>578.39</v>
      </c>
      <c r="M841">
        <f>data!AQ841</f>
        <v>2.4724937640255711E-10</v>
      </c>
      <c r="O841">
        <v>2.6544038918418872E-10</v>
      </c>
      <c r="P841">
        <f t="shared" si="28"/>
        <v>-6.8531442549268151</v>
      </c>
    </row>
    <row r="842" spans="1:16" x14ac:dyDescent="0.2">
      <c r="A842">
        <v>578.85</v>
      </c>
      <c r="B842">
        <v>3450.73</v>
      </c>
      <c r="C842">
        <v>12353.1</v>
      </c>
      <c r="D842">
        <v>33345.67</v>
      </c>
      <c r="E842">
        <v>64000</v>
      </c>
      <c r="F842">
        <v>64000</v>
      </c>
      <c r="H842">
        <v>14577.7</v>
      </c>
      <c r="I842">
        <v>39868.699999999997</v>
      </c>
      <c r="J842">
        <v>38945.599999999999</v>
      </c>
      <c r="L842">
        <f t="shared" si="27"/>
        <v>578.85</v>
      </c>
      <c r="M842">
        <f>data!AQ842</f>
        <v>2.4723230166058622E-10</v>
      </c>
      <c r="O842">
        <v>2.6514634943609121E-10</v>
      </c>
      <c r="P842">
        <f t="shared" si="28"/>
        <v>-6.756286787883103</v>
      </c>
    </row>
    <row r="843" spans="1:16" x14ac:dyDescent="0.2">
      <c r="A843">
        <v>579.29999999999995</v>
      </c>
      <c r="B843">
        <v>3377.6</v>
      </c>
      <c r="C843">
        <v>11501.8</v>
      </c>
      <c r="D843">
        <v>33352.199999999997</v>
      </c>
      <c r="E843">
        <v>64000</v>
      </c>
      <c r="F843">
        <v>64000</v>
      </c>
      <c r="H843">
        <v>13577.8</v>
      </c>
      <c r="I843">
        <v>38100.5</v>
      </c>
      <c r="J843">
        <v>37246.1</v>
      </c>
      <c r="L843">
        <f t="shared" si="27"/>
        <v>579.29999999999995</v>
      </c>
      <c r="M843">
        <f>data!AQ843</f>
        <v>2.4709111951425783E-10</v>
      </c>
      <c r="O843">
        <v>2.6490037331390642E-10</v>
      </c>
      <c r="P843">
        <f t="shared" si="28"/>
        <v>-6.723000642413087</v>
      </c>
    </row>
    <row r="844" spans="1:16" x14ac:dyDescent="0.2">
      <c r="A844">
        <v>579.76</v>
      </c>
      <c r="B844">
        <v>3302.47</v>
      </c>
      <c r="C844">
        <v>11227.2</v>
      </c>
      <c r="D844">
        <v>33376.6</v>
      </c>
      <c r="E844">
        <v>64000</v>
      </c>
      <c r="F844">
        <v>64000</v>
      </c>
      <c r="H844">
        <v>13253.7</v>
      </c>
      <c r="I844">
        <v>40169</v>
      </c>
      <c r="J844">
        <v>39255.4</v>
      </c>
      <c r="L844">
        <f t="shared" si="27"/>
        <v>579.76</v>
      </c>
      <c r="M844">
        <f>data!AQ844</f>
        <v>2.4679149865498379E-10</v>
      </c>
      <c r="O844">
        <v>2.6411074804289063E-10</v>
      </c>
      <c r="P844">
        <f t="shared" si="28"/>
        <v>-6.5575708358125029</v>
      </c>
    </row>
    <row r="845" spans="1:16" x14ac:dyDescent="0.2">
      <c r="A845">
        <v>580.22</v>
      </c>
      <c r="B845">
        <v>3372.47</v>
      </c>
      <c r="C845">
        <v>11730.9</v>
      </c>
      <c r="D845">
        <v>33557</v>
      </c>
      <c r="E845">
        <v>64000</v>
      </c>
      <c r="F845">
        <v>64000</v>
      </c>
      <c r="H845">
        <v>13779.6</v>
      </c>
      <c r="I845">
        <v>42730.7</v>
      </c>
      <c r="J845">
        <v>41696.5</v>
      </c>
      <c r="L845">
        <f t="shared" si="27"/>
        <v>580.22</v>
      </c>
      <c r="M845">
        <f>data!AQ845</f>
        <v>2.4640037800951816E-10</v>
      </c>
      <c r="O845">
        <v>2.6417119378518371E-10</v>
      </c>
      <c r="P845">
        <f t="shared" si="28"/>
        <v>-6.7270074079750959</v>
      </c>
    </row>
    <row r="846" spans="1:16" x14ac:dyDescent="0.2">
      <c r="A846">
        <v>580.66999999999996</v>
      </c>
      <c r="B846">
        <v>3355.67</v>
      </c>
      <c r="C846">
        <v>11745</v>
      </c>
      <c r="D846">
        <v>33640.53</v>
      </c>
      <c r="E846">
        <v>64000</v>
      </c>
      <c r="F846">
        <v>64000</v>
      </c>
      <c r="H846">
        <v>13816.1</v>
      </c>
      <c r="I846">
        <v>46300.6</v>
      </c>
      <c r="J846">
        <v>45226.1</v>
      </c>
      <c r="L846">
        <f t="shared" si="27"/>
        <v>580.66999999999996</v>
      </c>
      <c r="M846">
        <f>data!AQ846</f>
        <v>2.4608513522215684E-10</v>
      </c>
      <c r="O846">
        <v>2.63745112304257E-10</v>
      </c>
      <c r="P846">
        <f t="shared" si="28"/>
        <v>-6.695849992369741</v>
      </c>
    </row>
    <row r="847" spans="1:16" x14ac:dyDescent="0.2">
      <c r="A847">
        <v>581.13</v>
      </c>
      <c r="B847">
        <v>3349.27</v>
      </c>
      <c r="C847">
        <v>11527.4</v>
      </c>
      <c r="D847">
        <v>33687.129999999997</v>
      </c>
      <c r="E847">
        <v>64000</v>
      </c>
      <c r="F847">
        <v>64000</v>
      </c>
      <c r="H847">
        <v>13587.4</v>
      </c>
      <c r="I847">
        <v>55819.1</v>
      </c>
      <c r="J847">
        <v>54382.9</v>
      </c>
      <c r="L847">
        <f t="shared" si="27"/>
        <v>581.13</v>
      </c>
      <c r="M847">
        <f>data!AQ847</f>
        <v>2.4618459115665342E-10</v>
      </c>
      <c r="O847">
        <v>2.6362746501900993E-10</v>
      </c>
      <c r="P847">
        <f t="shared" si="28"/>
        <v>-6.6164858282496182</v>
      </c>
    </row>
    <row r="848" spans="1:16" x14ac:dyDescent="0.2">
      <c r="A848">
        <v>581.59</v>
      </c>
      <c r="B848">
        <v>3353.4</v>
      </c>
      <c r="C848">
        <v>11622.1</v>
      </c>
      <c r="D848">
        <v>33807.129999999997</v>
      </c>
      <c r="E848">
        <v>64000</v>
      </c>
      <c r="F848">
        <v>64000</v>
      </c>
      <c r="H848">
        <v>13633.3</v>
      </c>
      <c r="I848">
        <v>62296.5</v>
      </c>
      <c r="J848">
        <v>60637.8</v>
      </c>
      <c r="L848">
        <f t="shared" si="27"/>
        <v>581.59</v>
      </c>
      <c r="M848">
        <f>data!AQ848</f>
        <v>2.4575106420900817E-10</v>
      </c>
      <c r="O848">
        <v>2.6349885975203928E-10</v>
      </c>
      <c r="P848">
        <f t="shared" si="28"/>
        <v>-6.7354354245526329</v>
      </c>
    </row>
    <row r="849" spans="1:16" x14ac:dyDescent="0.2">
      <c r="A849">
        <v>582.04</v>
      </c>
      <c r="B849">
        <v>3360.6</v>
      </c>
      <c r="C849">
        <v>11644.9</v>
      </c>
      <c r="D849">
        <v>33862.6</v>
      </c>
      <c r="E849">
        <v>64000</v>
      </c>
      <c r="F849">
        <v>64000</v>
      </c>
      <c r="H849">
        <v>13752</v>
      </c>
      <c r="I849">
        <v>56655.9</v>
      </c>
      <c r="J849">
        <v>55234</v>
      </c>
      <c r="L849">
        <f t="shared" si="27"/>
        <v>582.04</v>
      </c>
      <c r="M849">
        <f>data!AQ849</f>
        <v>2.4587742188233269E-10</v>
      </c>
      <c r="O849">
        <v>2.6336915445220714E-10</v>
      </c>
      <c r="P849">
        <f t="shared" si="28"/>
        <v>-6.6415266458428892</v>
      </c>
    </row>
    <row r="850" spans="1:16" x14ac:dyDescent="0.2">
      <c r="A850">
        <v>582.5</v>
      </c>
      <c r="B850">
        <v>3336.8</v>
      </c>
      <c r="C850">
        <v>11445.4</v>
      </c>
      <c r="D850">
        <v>33935.199999999997</v>
      </c>
      <c r="E850">
        <v>64000</v>
      </c>
      <c r="F850">
        <v>64000</v>
      </c>
      <c r="H850">
        <v>13482.5</v>
      </c>
      <c r="I850">
        <v>48077.9</v>
      </c>
      <c r="J850">
        <v>46791</v>
      </c>
      <c r="L850">
        <f t="shared" si="27"/>
        <v>582.5</v>
      </c>
      <c r="M850">
        <f>data!AQ850</f>
        <v>2.4560964537388208E-10</v>
      </c>
      <c r="O850">
        <v>2.629172759512737E-10</v>
      </c>
      <c r="P850">
        <f t="shared" si="28"/>
        <v>-6.5829187202590775</v>
      </c>
    </row>
    <row r="851" spans="1:16" x14ac:dyDescent="0.2">
      <c r="A851">
        <v>582.96</v>
      </c>
      <c r="B851">
        <v>3282.4</v>
      </c>
      <c r="C851">
        <v>10971.2</v>
      </c>
      <c r="D851">
        <v>34009.53</v>
      </c>
      <c r="E851">
        <v>64000</v>
      </c>
      <c r="F851">
        <v>64000</v>
      </c>
      <c r="H851">
        <v>12905.6</v>
      </c>
      <c r="I851">
        <v>39214.699999999997</v>
      </c>
      <c r="J851">
        <v>38376.1</v>
      </c>
      <c r="L851">
        <f t="shared" si="27"/>
        <v>582.96</v>
      </c>
      <c r="M851">
        <f>data!AQ851</f>
        <v>2.450727434135002E-10</v>
      </c>
      <c r="O851">
        <v>2.628872829651341E-10</v>
      </c>
      <c r="P851">
        <f t="shared" si="28"/>
        <v>-6.7764934654509679</v>
      </c>
    </row>
    <row r="852" spans="1:16" x14ac:dyDescent="0.2">
      <c r="A852">
        <v>583.41</v>
      </c>
      <c r="B852">
        <v>3339.8</v>
      </c>
      <c r="C852">
        <v>11518.3</v>
      </c>
      <c r="D852">
        <v>34122.269999999997</v>
      </c>
      <c r="E852">
        <v>64000</v>
      </c>
      <c r="F852">
        <v>64000</v>
      </c>
      <c r="H852">
        <v>13561.8</v>
      </c>
      <c r="I852">
        <v>35621.9</v>
      </c>
      <c r="J852">
        <v>34938.800000000003</v>
      </c>
      <c r="L852">
        <f t="shared" si="27"/>
        <v>583.41</v>
      </c>
      <c r="M852">
        <f>data!AQ852</f>
        <v>2.4513835139706523E-10</v>
      </c>
      <c r="O852">
        <v>2.6218780833104391E-10</v>
      </c>
      <c r="P852">
        <f t="shared" si="28"/>
        <v>-6.5027649616917635</v>
      </c>
    </row>
    <row r="853" spans="1:16" x14ac:dyDescent="0.2">
      <c r="A853">
        <v>583.87</v>
      </c>
      <c r="B853">
        <v>3358.53</v>
      </c>
      <c r="C853">
        <v>11681.7</v>
      </c>
      <c r="D853">
        <v>34224.53</v>
      </c>
      <c r="E853">
        <v>64000</v>
      </c>
      <c r="F853">
        <v>64000</v>
      </c>
      <c r="H853">
        <v>13806.8</v>
      </c>
      <c r="I853">
        <v>36586.300000000003</v>
      </c>
      <c r="J853">
        <v>35787.1</v>
      </c>
      <c r="L853">
        <f t="shared" si="27"/>
        <v>583.87</v>
      </c>
      <c r="M853">
        <f>data!AQ853</f>
        <v>2.4498038734115029E-10</v>
      </c>
      <c r="O853">
        <v>2.6224044226913293E-10</v>
      </c>
      <c r="P853">
        <f t="shared" si="28"/>
        <v>-6.5817670145129421</v>
      </c>
    </row>
    <row r="854" spans="1:16" x14ac:dyDescent="0.2">
      <c r="A854">
        <v>584.33000000000004</v>
      </c>
      <c r="B854">
        <v>3338.6</v>
      </c>
      <c r="C854">
        <v>11473.2</v>
      </c>
      <c r="D854">
        <v>34319.47</v>
      </c>
      <c r="E854">
        <v>64000</v>
      </c>
      <c r="F854">
        <v>64000</v>
      </c>
      <c r="H854">
        <v>13546.9</v>
      </c>
      <c r="I854">
        <v>40299</v>
      </c>
      <c r="J854">
        <v>39372.400000000001</v>
      </c>
      <c r="L854">
        <f t="shared" si="27"/>
        <v>584.33000000000004</v>
      </c>
      <c r="M854">
        <f>data!AQ854</f>
        <v>2.4456338988919516E-10</v>
      </c>
      <c r="O854">
        <v>2.6185632794604266E-10</v>
      </c>
      <c r="P854">
        <f t="shared" si="28"/>
        <v>-6.6039794388359523</v>
      </c>
    </row>
    <row r="855" spans="1:16" x14ac:dyDescent="0.2">
      <c r="A855">
        <v>584.78</v>
      </c>
      <c r="B855">
        <v>3384.07</v>
      </c>
      <c r="C855">
        <v>11869.8</v>
      </c>
      <c r="D855">
        <v>34436.93</v>
      </c>
      <c r="E855">
        <v>64000</v>
      </c>
      <c r="F855">
        <v>64000</v>
      </c>
      <c r="H855">
        <v>14019.5</v>
      </c>
      <c r="I855">
        <v>46405.7</v>
      </c>
      <c r="J855">
        <v>45278.1</v>
      </c>
      <c r="L855">
        <f t="shared" si="27"/>
        <v>584.78</v>
      </c>
      <c r="M855">
        <f>data!AQ855</f>
        <v>2.4449028962334326E-10</v>
      </c>
      <c r="O855">
        <v>2.6212946138012813E-10</v>
      </c>
      <c r="P855">
        <f t="shared" si="28"/>
        <v>-6.729183230268557</v>
      </c>
    </row>
    <row r="856" spans="1:16" x14ac:dyDescent="0.2">
      <c r="A856">
        <v>585.24</v>
      </c>
      <c r="B856">
        <v>3319.47</v>
      </c>
      <c r="C856">
        <v>11268.9</v>
      </c>
      <c r="D856">
        <v>34493.33</v>
      </c>
      <c r="E856">
        <v>64000</v>
      </c>
      <c r="F856">
        <v>64000</v>
      </c>
      <c r="H856">
        <v>13277.8</v>
      </c>
      <c r="I856">
        <v>49130.7</v>
      </c>
      <c r="J856">
        <v>47878.7</v>
      </c>
      <c r="L856">
        <f t="shared" si="27"/>
        <v>585.24</v>
      </c>
      <c r="M856">
        <f>data!AQ856</f>
        <v>2.4402611671840129E-10</v>
      </c>
      <c r="O856">
        <v>2.6176053899929743E-10</v>
      </c>
      <c r="P856">
        <f t="shared" si="28"/>
        <v>-6.7750556858930304</v>
      </c>
    </row>
    <row r="857" spans="1:16" x14ac:dyDescent="0.2">
      <c r="A857">
        <v>585.69000000000005</v>
      </c>
      <c r="B857">
        <v>3542.27</v>
      </c>
      <c r="C857">
        <v>13143</v>
      </c>
      <c r="D857">
        <v>34754.269999999997</v>
      </c>
      <c r="E857">
        <v>64000</v>
      </c>
      <c r="F857">
        <v>64000</v>
      </c>
      <c r="H857">
        <v>15542.7</v>
      </c>
      <c r="I857">
        <v>47534.8</v>
      </c>
      <c r="J857">
        <v>46358.1</v>
      </c>
      <c r="L857">
        <f t="shared" si="27"/>
        <v>585.69000000000005</v>
      </c>
      <c r="M857">
        <f>data!AQ857</f>
        <v>2.4423056307029452E-10</v>
      </c>
      <c r="O857">
        <v>2.6175792245637096E-10</v>
      </c>
      <c r="P857">
        <f t="shared" si="28"/>
        <v>-6.696018680770913</v>
      </c>
    </row>
    <row r="858" spans="1:16" x14ac:dyDescent="0.2">
      <c r="A858">
        <v>586.15</v>
      </c>
      <c r="B858">
        <v>3331</v>
      </c>
      <c r="C858">
        <v>11404.1</v>
      </c>
      <c r="D858">
        <v>34655.199999999997</v>
      </c>
      <c r="E858">
        <v>64000</v>
      </c>
      <c r="F858">
        <v>64000</v>
      </c>
      <c r="H858">
        <v>13460.6</v>
      </c>
      <c r="I858">
        <v>40320.199999999997</v>
      </c>
      <c r="J858">
        <v>39438.6</v>
      </c>
      <c r="L858">
        <f t="shared" si="27"/>
        <v>586.15</v>
      </c>
      <c r="M858">
        <f>data!AQ858</f>
        <v>2.4384022996698334E-10</v>
      </c>
      <c r="O858">
        <v>2.6136726937795298E-10</v>
      </c>
      <c r="P858">
        <f t="shared" si="28"/>
        <v>-6.7059044740695786</v>
      </c>
    </row>
    <row r="859" spans="1:16" x14ac:dyDescent="0.2">
      <c r="A859">
        <v>586.61</v>
      </c>
      <c r="B859">
        <v>3340.93</v>
      </c>
      <c r="C859">
        <v>11471.9</v>
      </c>
      <c r="D859">
        <v>34715.870000000003</v>
      </c>
      <c r="E859">
        <v>64000</v>
      </c>
      <c r="F859">
        <v>64000</v>
      </c>
      <c r="H859">
        <v>13505.3</v>
      </c>
      <c r="I859">
        <v>39494.300000000003</v>
      </c>
      <c r="J859">
        <v>38521.5</v>
      </c>
      <c r="L859">
        <f t="shared" si="27"/>
        <v>586.61</v>
      </c>
      <c r="M859">
        <f>data!AQ859</f>
        <v>2.439515134057504E-10</v>
      </c>
      <c r="O859">
        <v>2.6135789096346712E-10</v>
      </c>
      <c r="P859">
        <f t="shared" si="28"/>
        <v>-6.6599778156879159</v>
      </c>
    </row>
    <row r="860" spans="1:16" x14ac:dyDescent="0.2">
      <c r="A860">
        <v>587.05999999999995</v>
      </c>
      <c r="B860">
        <v>3335.07</v>
      </c>
      <c r="C860">
        <v>11488.2</v>
      </c>
      <c r="D860">
        <v>34825.199999999997</v>
      </c>
      <c r="E860">
        <v>64000</v>
      </c>
      <c r="F860">
        <v>64000</v>
      </c>
      <c r="H860">
        <v>13525.6</v>
      </c>
      <c r="I860">
        <v>43538.6</v>
      </c>
      <c r="J860">
        <v>42502.6</v>
      </c>
      <c r="L860">
        <f t="shared" si="27"/>
        <v>587.05999999999995</v>
      </c>
      <c r="M860">
        <f>data!AQ860</f>
        <v>2.4352738508983545E-10</v>
      </c>
      <c r="O860">
        <v>2.6149185681270529E-10</v>
      </c>
      <c r="P860">
        <f t="shared" si="28"/>
        <v>-6.8699927951243902</v>
      </c>
    </row>
    <row r="861" spans="1:16" x14ac:dyDescent="0.2">
      <c r="A861">
        <v>587.52</v>
      </c>
      <c r="B861">
        <v>3339.6</v>
      </c>
      <c r="C861">
        <v>11541.3</v>
      </c>
      <c r="D861">
        <v>34917.4</v>
      </c>
      <c r="E861">
        <v>64000</v>
      </c>
      <c r="F861">
        <v>64000</v>
      </c>
      <c r="H861">
        <v>13578.8</v>
      </c>
      <c r="I861">
        <v>43639.8</v>
      </c>
      <c r="J861">
        <v>42545.8</v>
      </c>
      <c r="L861">
        <f t="shared" si="27"/>
        <v>587.52</v>
      </c>
      <c r="M861">
        <f>data!AQ861</f>
        <v>2.4333894885960407E-10</v>
      </c>
      <c r="O861">
        <v>2.6070319613161591E-10</v>
      </c>
      <c r="P861">
        <f t="shared" si="28"/>
        <v>-6.6605425363659538</v>
      </c>
    </row>
    <row r="862" spans="1:16" x14ac:dyDescent="0.2">
      <c r="A862">
        <v>587.98</v>
      </c>
      <c r="B862">
        <v>3412.13</v>
      </c>
      <c r="C862">
        <v>12172</v>
      </c>
      <c r="D862">
        <v>35074.800000000003</v>
      </c>
      <c r="E862">
        <v>64000</v>
      </c>
      <c r="F862">
        <v>64000</v>
      </c>
      <c r="H862">
        <v>14334.8</v>
      </c>
      <c r="I862">
        <v>39862.5</v>
      </c>
      <c r="J862">
        <v>39017.199999999997</v>
      </c>
      <c r="L862">
        <f t="shared" si="27"/>
        <v>587.98</v>
      </c>
      <c r="M862">
        <f>data!AQ862</f>
        <v>2.4317345284600859E-10</v>
      </c>
      <c r="O862">
        <v>2.608640298799983E-10</v>
      </c>
      <c r="P862">
        <f t="shared" si="28"/>
        <v>-6.7815317589503108</v>
      </c>
    </row>
    <row r="863" spans="1:16" x14ac:dyDescent="0.2">
      <c r="A863">
        <v>588.42999999999995</v>
      </c>
      <c r="B863">
        <v>3273.8</v>
      </c>
      <c r="C863">
        <v>10963.4</v>
      </c>
      <c r="D863">
        <v>35030.6</v>
      </c>
      <c r="E863">
        <v>64000</v>
      </c>
      <c r="F863">
        <v>64000</v>
      </c>
      <c r="H863">
        <v>12908.5</v>
      </c>
      <c r="I863">
        <v>36363.699999999997</v>
      </c>
      <c r="J863">
        <v>35472.6</v>
      </c>
      <c r="L863">
        <f t="shared" si="27"/>
        <v>588.42999999999995</v>
      </c>
      <c r="M863">
        <f>data!AQ863</f>
        <v>2.4292278719588222E-10</v>
      </c>
      <c r="O863">
        <v>2.6092884429237715E-10</v>
      </c>
      <c r="P863">
        <f t="shared" si="28"/>
        <v>-6.9007537841691038</v>
      </c>
    </row>
    <row r="864" spans="1:16" x14ac:dyDescent="0.2">
      <c r="A864">
        <v>588.89</v>
      </c>
      <c r="B864">
        <v>3390.13</v>
      </c>
      <c r="C864">
        <v>11909.8</v>
      </c>
      <c r="D864">
        <v>35170.400000000001</v>
      </c>
      <c r="E864">
        <v>64000</v>
      </c>
      <c r="F864">
        <v>64000</v>
      </c>
      <c r="H864">
        <v>14019.8</v>
      </c>
      <c r="I864">
        <v>34882.9</v>
      </c>
      <c r="J864">
        <v>34223.800000000003</v>
      </c>
      <c r="L864">
        <f t="shared" si="27"/>
        <v>588.89</v>
      </c>
      <c r="M864">
        <f>data!AQ864</f>
        <v>2.4324944034561157E-10</v>
      </c>
      <c r="O864">
        <v>2.607000778162E-10</v>
      </c>
      <c r="P864">
        <f t="shared" si="28"/>
        <v>-6.6937599776596768</v>
      </c>
    </row>
    <row r="865" spans="1:16" x14ac:dyDescent="0.2">
      <c r="A865">
        <v>589.34</v>
      </c>
      <c r="B865">
        <v>3332.93</v>
      </c>
      <c r="C865">
        <v>11459.7</v>
      </c>
      <c r="D865">
        <v>35261.800000000003</v>
      </c>
      <c r="E865">
        <v>64000</v>
      </c>
      <c r="F865">
        <v>64000</v>
      </c>
      <c r="H865">
        <v>13486.6</v>
      </c>
      <c r="I865">
        <v>32641.8</v>
      </c>
      <c r="J865">
        <v>31988.9</v>
      </c>
      <c r="L865">
        <f t="shared" si="27"/>
        <v>589.34</v>
      </c>
      <c r="M865">
        <f>data!AQ865</f>
        <v>2.4256397425218697E-10</v>
      </c>
      <c r="O865">
        <v>2.605963975674757E-10</v>
      </c>
      <c r="P865">
        <f t="shared" si="28"/>
        <v>-6.9196748242153383</v>
      </c>
    </row>
    <row r="866" spans="1:16" x14ac:dyDescent="0.2">
      <c r="A866">
        <v>589.79999999999995</v>
      </c>
      <c r="B866">
        <v>3305.53</v>
      </c>
      <c r="C866">
        <v>11188.1</v>
      </c>
      <c r="D866">
        <v>35309.53</v>
      </c>
      <c r="E866">
        <v>64000</v>
      </c>
      <c r="F866">
        <v>64000</v>
      </c>
      <c r="H866">
        <v>13151.5</v>
      </c>
      <c r="I866">
        <v>33258.9</v>
      </c>
      <c r="J866">
        <v>32564</v>
      </c>
      <c r="L866">
        <f t="shared" si="27"/>
        <v>589.79999999999995</v>
      </c>
      <c r="M866">
        <f>data!AQ866</f>
        <v>2.4247715887715695E-10</v>
      </c>
      <c r="O866">
        <v>2.5966674405619159E-10</v>
      </c>
      <c r="P866">
        <f t="shared" si="28"/>
        <v>-6.6198639496611227</v>
      </c>
    </row>
    <row r="867" spans="1:16" x14ac:dyDescent="0.2">
      <c r="A867">
        <v>590.26</v>
      </c>
      <c r="B867">
        <v>3369.73</v>
      </c>
      <c r="C867">
        <v>11754.5</v>
      </c>
      <c r="D867">
        <v>35507.129999999997</v>
      </c>
      <c r="E867">
        <v>64000</v>
      </c>
      <c r="F867">
        <v>64000</v>
      </c>
      <c r="H867">
        <v>13879.3</v>
      </c>
      <c r="I867">
        <v>33267.300000000003</v>
      </c>
      <c r="J867">
        <v>32628.400000000001</v>
      </c>
      <c r="L867">
        <f t="shared" si="27"/>
        <v>590.26</v>
      </c>
      <c r="M867">
        <f>data!AQ867</f>
        <v>2.4192963697224388E-10</v>
      </c>
      <c r="O867">
        <v>2.5995527230090205E-10</v>
      </c>
      <c r="P867">
        <f t="shared" si="28"/>
        <v>-6.9341295404823482</v>
      </c>
    </row>
    <row r="868" spans="1:16" x14ac:dyDescent="0.2">
      <c r="A868">
        <v>590.71</v>
      </c>
      <c r="B868">
        <v>3399.47</v>
      </c>
      <c r="C868">
        <v>11985.4</v>
      </c>
      <c r="D868">
        <v>35634.269999999997</v>
      </c>
      <c r="E868">
        <v>64000</v>
      </c>
      <c r="F868">
        <v>64000</v>
      </c>
      <c r="H868">
        <v>14162.4</v>
      </c>
      <c r="I868">
        <v>31285.200000000001</v>
      </c>
      <c r="J868">
        <v>30737.3</v>
      </c>
      <c r="L868">
        <f t="shared" ref="L868:L931" si="29">A868</f>
        <v>590.71</v>
      </c>
      <c r="M868">
        <f>data!AQ868</f>
        <v>2.4165753853905301E-10</v>
      </c>
      <c r="O868">
        <v>2.5929106451529468E-10</v>
      </c>
      <c r="P868">
        <f t="shared" si="28"/>
        <v>-6.8006685880999687</v>
      </c>
    </row>
    <row r="869" spans="1:16" x14ac:dyDescent="0.2">
      <c r="A869">
        <v>591.16999999999996</v>
      </c>
      <c r="B869">
        <v>3313.47</v>
      </c>
      <c r="C869">
        <v>11335.1</v>
      </c>
      <c r="D869">
        <v>35648.199999999997</v>
      </c>
      <c r="E869">
        <v>64000</v>
      </c>
      <c r="F869">
        <v>64000</v>
      </c>
      <c r="H869">
        <v>13373.3</v>
      </c>
      <c r="I869">
        <v>29700.400000000001</v>
      </c>
      <c r="J869">
        <v>29133.4</v>
      </c>
      <c r="L869">
        <f t="shared" si="29"/>
        <v>591.16999999999996</v>
      </c>
      <c r="M869">
        <f>data!AQ869</f>
        <v>2.4137759349596074E-10</v>
      </c>
      <c r="O869">
        <v>2.5955134179367082E-10</v>
      </c>
      <c r="P869">
        <f t="shared" si="28"/>
        <v>-7.0019858776754917</v>
      </c>
    </row>
    <row r="870" spans="1:16" x14ac:dyDescent="0.2">
      <c r="A870">
        <v>591.62</v>
      </c>
      <c r="B870">
        <v>3277.33</v>
      </c>
      <c r="C870">
        <v>10918.8</v>
      </c>
      <c r="D870">
        <v>35696.93</v>
      </c>
      <c r="E870">
        <v>64000</v>
      </c>
      <c r="F870">
        <v>64000</v>
      </c>
      <c r="H870">
        <v>12820.6</v>
      </c>
      <c r="I870">
        <v>30113.3</v>
      </c>
      <c r="J870">
        <v>29535.1</v>
      </c>
      <c r="L870">
        <f t="shared" si="29"/>
        <v>591.62</v>
      </c>
      <c r="M870">
        <f>data!AQ870</f>
        <v>2.4120523517315124E-10</v>
      </c>
      <c r="O870">
        <v>2.593788967200519E-10</v>
      </c>
      <c r="P870">
        <f t="shared" si="28"/>
        <v>-7.0066076217894953</v>
      </c>
    </row>
    <row r="871" spans="1:16" x14ac:dyDescent="0.2">
      <c r="A871">
        <v>592.08000000000004</v>
      </c>
      <c r="B871">
        <v>3440.4</v>
      </c>
      <c r="C871">
        <v>12345.5</v>
      </c>
      <c r="D871">
        <v>35897.4</v>
      </c>
      <c r="E871">
        <v>64000</v>
      </c>
      <c r="F871">
        <v>64000</v>
      </c>
      <c r="H871">
        <v>14550.2</v>
      </c>
      <c r="I871">
        <v>33692.400000000001</v>
      </c>
      <c r="J871">
        <v>33003.199999999997</v>
      </c>
      <c r="L871">
        <f t="shared" si="29"/>
        <v>592.08000000000004</v>
      </c>
      <c r="M871">
        <f>data!AQ871</f>
        <v>2.4141351848057309E-10</v>
      </c>
      <c r="O871">
        <v>2.5974484703245101E-10</v>
      </c>
      <c r="P871">
        <f t="shared" si="28"/>
        <v>-7.0574368505519214</v>
      </c>
    </row>
    <row r="872" spans="1:16" x14ac:dyDescent="0.2">
      <c r="A872">
        <v>592.54</v>
      </c>
      <c r="B872">
        <v>3314.4</v>
      </c>
      <c r="C872">
        <v>11273.9</v>
      </c>
      <c r="D872">
        <v>35909.870000000003</v>
      </c>
      <c r="E872">
        <v>64000</v>
      </c>
      <c r="F872">
        <v>64000</v>
      </c>
      <c r="H872">
        <v>13267.6</v>
      </c>
      <c r="I872">
        <v>39772.6</v>
      </c>
      <c r="J872">
        <v>38908.199999999997</v>
      </c>
      <c r="L872">
        <f t="shared" si="29"/>
        <v>592.54</v>
      </c>
      <c r="M872">
        <f>data!AQ872</f>
        <v>2.4083548779751771E-10</v>
      </c>
      <c r="O872">
        <v>2.5921403574953246E-10</v>
      </c>
      <c r="P872">
        <f t="shared" si="28"/>
        <v>-7.0901052479168811</v>
      </c>
    </row>
    <row r="873" spans="1:16" x14ac:dyDescent="0.2">
      <c r="A873">
        <v>592.99</v>
      </c>
      <c r="B873">
        <v>3370.13</v>
      </c>
      <c r="C873">
        <v>11778.5</v>
      </c>
      <c r="D873">
        <v>36004.33</v>
      </c>
      <c r="E873">
        <v>64000</v>
      </c>
      <c r="F873">
        <v>64000</v>
      </c>
      <c r="H873">
        <v>13888.8</v>
      </c>
      <c r="I873">
        <v>44503.199999999997</v>
      </c>
      <c r="J873">
        <v>43560.1</v>
      </c>
      <c r="L873">
        <f t="shared" si="29"/>
        <v>592.99</v>
      </c>
      <c r="M873">
        <f>data!AQ873</f>
        <v>2.4102074893888236E-10</v>
      </c>
      <c r="O873">
        <v>2.5899386887293015E-10</v>
      </c>
      <c r="P873">
        <f t="shared" si="28"/>
        <v>-6.9395928221242622</v>
      </c>
    </row>
    <row r="874" spans="1:16" x14ac:dyDescent="0.2">
      <c r="A874">
        <v>593.45000000000005</v>
      </c>
      <c r="B874">
        <v>3330</v>
      </c>
      <c r="C874">
        <v>11473.3</v>
      </c>
      <c r="D874">
        <v>36104.53</v>
      </c>
      <c r="E874">
        <v>64000</v>
      </c>
      <c r="F874">
        <v>64000</v>
      </c>
      <c r="H874">
        <v>13526.1</v>
      </c>
      <c r="I874">
        <v>40965.300000000003</v>
      </c>
      <c r="J874">
        <v>40018.199999999997</v>
      </c>
      <c r="L874">
        <f t="shared" si="29"/>
        <v>593.45000000000005</v>
      </c>
      <c r="M874">
        <f>data!AQ874</f>
        <v>2.4043190292226274E-10</v>
      </c>
      <c r="O874">
        <v>2.5896220495839442E-10</v>
      </c>
      <c r="P874">
        <f t="shared" si="28"/>
        <v>-7.1556009646692686</v>
      </c>
    </row>
    <row r="875" spans="1:16" x14ac:dyDescent="0.2">
      <c r="A875">
        <v>593.9</v>
      </c>
      <c r="B875">
        <v>3402.6</v>
      </c>
      <c r="C875">
        <v>12096.5</v>
      </c>
      <c r="D875">
        <v>36185.870000000003</v>
      </c>
      <c r="E875">
        <v>64000</v>
      </c>
      <c r="F875">
        <v>64000</v>
      </c>
      <c r="H875">
        <v>14255.8</v>
      </c>
      <c r="I875">
        <v>36665.4</v>
      </c>
      <c r="J875">
        <v>35979.9</v>
      </c>
      <c r="L875">
        <f t="shared" si="29"/>
        <v>593.9</v>
      </c>
      <c r="M875">
        <f>data!AQ875</f>
        <v>2.4084617135321646E-10</v>
      </c>
      <c r="O875">
        <v>2.5876422668553388E-10</v>
      </c>
      <c r="P875">
        <f t="shared" si="28"/>
        <v>-6.9244715785588662</v>
      </c>
    </row>
    <row r="876" spans="1:16" x14ac:dyDescent="0.2">
      <c r="A876">
        <v>594.36</v>
      </c>
      <c r="B876">
        <v>3351</v>
      </c>
      <c r="C876">
        <v>11596.8</v>
      </c>
      <c r="D876">
        <v>36220.07</v>
      </c>
      <c r="E876">
        <v>64000</v>
      </c>
      <c r="F876">
        <v>64000</v>
      </c>
      <c r="H876">
        <v>13637.6</v>
      </c>
      <c r="I876">
        <v>32531.4</v>
      </c>
      <c r="J876">
        <v>31834.799999999999</v>
      </c>
      <c r="L876">
        <f t="shared" si="29"/>
        <v>594.36</v>
      </c>
      <c r="M876">
        <f>data!AQ876</f>
        <v>2.406773554531681E-10</v>
      </c>
      <c r="O876">
        <v>2.5849289964716471E-10</v>
      </c>
      <c r="P876">
        <f t="shared" si="28"/>
        <v>-6.8920826136092366</v>
      </c>
    </row>
    <row r="877" spans="1:16" x14ac:dyDescent="0.2">
      <c r="A877">
        <v>594.80999999999995</v>
      </c>
      <c r="B877">
        <v>3333.53</v>
      </c>
      <c r="C877">
        <v>11501.7</v>
      </c>
      <c r="D877">
        <v>36307.599999999999</v>
      </c>
      <c r="E877">
        <v>64000</v>
      </c>
      <c r="F877">
        <v>64000</v>
      </c>
      <c r="H877">
        <v>13527</v>
      </c>
      <c r="I877">
        <v>34369.199999999997</v>
      </c>
      <c r="J877">
        <v>33604.400000000001</v>
      </c>
      <c r="L877">
        <f t="shared" si="29"/>
        <v>594.80999999999995</v>
      </c>
      <c r="M877">
        <f>data!AQ877</f>
        <v>2.4035133306675215E-10</v>
      </c>
      <c r="O877">
        <v>2.5869054538588339E-10</v>
      </c>
      <c r="P877">
        <f t="shared" si="28"/>
        <v>-7.0892472284887766</v>
      </c>
    </row>
    <row r="878" spans="1:16" x14ac:dyDescent="0.2">
      <c r="A878">
        <v>595.27</v>
      </c>
      <c r="B878">
        <v>3435.27</v>
      </c>
      <c r="C878">
        <v>12346.2</v>
      </c>
      <c r="D878">
        <v>36480.269999999997</v>
      </c>
      <c r="E878">
        <v>64000</v>
      </c>
      <c r="F878">
        <v>64000</v>
      </c>
      <c r="H878">
        <v>14525.1</v>
      </c>
      <c r="I878">
        <v>36476.6</v>
      </c>
      <c r="J878">
        <v>35786.400000000001</v>
      </c>
      <c r="L878">
        <f t="shared" si="29"/>
        <v>595.27</v>
      </c>
      <c r="M878">
        <f>data!AQ878</f>
        <v>2.4029682328057472E-10</v>
      </c>
      <c r="O878">
        <v>2.5841781643909322E-10</v>
      </c>
      <c r="P878">
        <f t="shared" si="28"/>
        <v>-7.0122847597040412</v>
      </c>
    </row>
    <row r="879" spans="1:16" x14ac:dyDescent="0.2">
      <c r="A879">
        <v>595.73</v>
      </c>
      <c r="B879">
        <v>3325.27</v>
      </c>
      <c r="C879">
        <v>11364.9</v>
      </c>
      <c r="D879">
        <v>36435.199999999997</v>
      </c>
      <c r="E879">
        <v>64000</v>
      </c>
      <c r="F879">
        <v>64000</v>
      </c>
      <c r="H879">
        <v>13418.1</v>
      </c>
      <c r="I879">
        <v>32972.6</v>
      </c>
      <c r="J879">
        <v>32287.599999999999</v>
      </c>
      <c r="L879">
        <f t="shared" si="29"/>
        <v>595.73</v>
      </c>
      <c r="M879">
        <f>data!AQ879</f>
        <v>2.4028755873291754E-10</v>
      </c>
      <c r="O879">
        <v>2.5813625407351952E-10</v>
      </c>
      <c r="P879">
        <f t="shared" si="28"/>
        <v>-6.9144473350568232</v>
      </c>
    </row>
    <row r="880" spans="1:16" x14ac:dyDescent="0.2">
      <c r="A880">
        <v>596.17999999999995</v>
      </c>
      <c r="B880">
        <v>3296.2</v>
      </c>
      <c r="C880">
        <v>11134.9</v>
      </c>
      <c r="D880">
        <v>36532</v>
      </c>
      <c r="E880">
        <v>64000</v>
      </c>
      <c r="F880">
        <v>64000</v>
      </c>
      <c r="H880">
        <v>13072.6</v>
      </c>
      <c r="I880">
        <v>29676.3</v>
      </c>
      <c r="J880">
        <v>29122</v>
      </c>
      <c r="L880">
        <f t="shared" si="29"/>
        <v>596.17999999999995</v>
      </c>
      <c r="M880">
        <f>data!AQ880</f>
        <v>2.3980520790838545E-10</v>
      </c>
      <c r="O880">
        <v>2.5785553069996987E-10</v>
      </c>
      <c r="P880">
        <f t="shared" si="28"/>
        <v>-7.00016894831976</v>
      </c>
    </row>
    <row r="881" spans="1:16" x14ac:dyDescent="0.2">
      <c r="A881">
        <v>596.64</v>
      </c>
      <c r="B881">
        <v>3452.8</v>
      </c>
      <c r="C881">
        <v>12393.9</v>
      </c>
      <c r="D881">
        <v>36714.800000000003</v>
      </c>
      <c r="E881">
        <v>64000</v>
      </c>
      <c r="F881">
        <v>64000</v>
      </c>
      <c r="H881">
        <v>14615.6</v>
      </c>
      <c r="I881">
        <v>30497.7</v>
      </c>
      <c r="J881">
        <v>29930.6</v>
      </c>
      <c r="L881">
        <f t="shared" si="29"/>
        <v>596.64</v>
      </c>
      <c r="M881">
        <f>data!AQ881</f>
        <v>2.4008851338798044E-10</v>
      </c>
      <c r="O881">
        <v>2.5771944468427909E-10</v>
      </c>
      <c r="P881">
        <f t="shared" si="28"/>
        <v>-6.8411335116360892</v>
      </c>
    </row>
    <row r="882" spans="1:16" x14ac:dyDescent="0.2">
      <c r="A882">
        <v>597.09</v>
      </c>
      <c r="B882">
        <v>3396.73</v>
      </c>
      <c r="C882">
        <v>12013.2</v>
      </c>
      <c r="D882">
        <v>36745.93</v>
      </c>
      <c r="E882">
        <v>64000</v>
      </c>
      <c r="F882">
        <v>64000</v>
      </c>
      <c r="H882">
        <v>14138.4</v>
      </c>
      <c r="I882">
        <v>31957.3</v>
      </c>
      <c r="J882">
        <v>31462.2</v>
      </c>
      <c r="L882">
        <f t="shared" si="29"/>
        <v>597.09</v>
      </c>
      <c r="M882">
        <f>data!AQ882</f>
        <v>2.3989924312649569E-10</v>
      </c>
      <c r="O882">
        <v>2.5793010175733279E-10</v>
      </c>
      <c r="P882">
        <f t="shared" si="28"/>
        <v>-6.9905988126197807</v>
      </c>
    </row>
    <row r="883" spans="1:16" x14ac:dyDescent="0.2">
      <c r="A883">
        <v>597.54999999999995</v>
      </c>
      <c r="B883">
        <v>3443.87</v>
      </c>
      <c r="C883">
        <v>12274.9</v>
      </c>
      <c r="D883">
        <v>36819.199999999997</v>
      </c>
      <c r="E883">
        <v>64000</v>
      </c>
      <c r="F883">
        <v>64000</v>
      </c>
      <c r="H883">
        <v>14507.5</v>
      </c>
      <c r="I883">
        <v>32553.1</v>
      </c>
      <c r="J883">
        <v>31980.7</v>
      </c>
      <c r="L883">
        <f t="shared" si="29"/>
        <v>597.54999999999995</v>
      </c>
      <c r="M883">
        <f>data!AQ883</f>
        <v>2.4018080868261291E-10</v>
      </c>
      <c r="O883">
        <v>2.5840580747436306E-10</v>
      </c>
      <c r="P883">
        <f t="shared" si="28"/>
        <v>-7.0528595970345203</v>
      </c>
    </row>
    <row r="884" spans="1:16" x14ac:dyDescent="0.2">
      <c r="A884">
        <v>598</v>
      </c>
      <c r="B884">
        <v>3364.4</v>
      </c>
      <c r="C884">
        <v>11731.3</v>
      </c>
      <c r="D884">
        <v>36828.07</v>
      </c>
      <c r="E884">
        <v>64000</v>
      </c>
      <c r="F884">
        <v>64000</v>
      </c>
      <c r="H884">
        <v>13816.2</v>
      </c>
      <c r="I884">
        <v>31249</v>
      </c>
      <c r="J884">
        <v>30678.799999999999</v>
      </c>
      <c r="L884">
        <f t="shared" si="29"/>
        <v>598</v>
      </c>
      <c r="M884">
        <f>data!AQ884</f>
        <v>2.3998210587473357E-10</v>
      </c>
      <c r="O884">
        <v>2.5800871839806006E-10</v>
      </c>
      <c r="P884">
        <f t="shared" si="28"/>
        <v>-6.9868230171643795</v>
      </c>
    </row>
    <row r="885" spans="1:16" x14ac:dyDescent="0.2">
      <c r="A885">
        <v>598.46</v>
      </c>
      <c r="B885">
        <v>3273.73</v>
      </c>
      <c r="C885">
        <v>10916.5</v>
      </c>
      <c r="D885">
        <v>36793.53</v>
      </c>
      <c r="E885">
        <v>64000</v>
      </c>
      <c r="F885">
        <v>64000</v>
      </c>
      <c r="H885">
        <v>12818.5</v>
      </c>
      <c r="I885">
        <v>34266.1</v>
      </c>
      <c r="J885">
        <v>33609.4</v>
      </c>
      <c r="L885">
        <f t="shared" si="29"/>
        <v>598.46</v>
      </c>
      <c r="M885">
        <f>data!AQ885</f>
        <v>2.4003584982891604E-10</v>
      </c>
      <c r="O885">
        <v>2.5762833338787291E-10</v>
      </c>
      <c r="P885">
        <f t="shared" si="28"/>
        <v>-6.8286291836039856</v>
      </c>
    </row>
    <row r="886" spans="1:16" x14ac:dyDescent="0.2">
      <c r="A886">
        <v>598.91999999999996</v>
      </c>
      <c r="B886">
        <v>3355.73</v>
      </c>
      <c r="C886">
        <v>11563.6</v>
      </c>
      <c r="D886">
        <v>37026.800000000003</v>
      </c>
      <c r="E886">
        <v>64000</v>
      </c>
      <c r="F886">
        <v>64000</v>
      </c>
      <c r="H886">
        <v>13639.2</v>
      </c>
      <c r="I886">
        <v>39927.800000000003</v>
      </c>
      <c r="J886">
        <v>39030.5</v>
      </c>
      <c r="L886">
        <f t="shared" si="29"/>
        <v>598.91999999999996</v>
      </c>
      <c r="M886">
        <f>data!AQ886</f>
        <v>2.3937715308147378E-10</v>
      </c>
      <c r="O886">
        <v>2.5692056658058293E-10</v>
      </c>
      <c r="P886">
        <f t="shared" si="28"/>
        <v>-6.8283414335405759</v>
      </c>
    </row>
    <row r="887" spans="1:16" x14ac:dyDescent="0.2">
      <c r="A887">
        <v>599.37</v>
      </c>
      <c r="B887">
        <v>3439.73</v>
      </c>
      <c r="C887">
        <v>12327.4</v>
      </c>
      <c r="D887">
        <v>37259.599999999999</v>
      </c>
      <c r="E887">
        <v>64000</v>
      </c>
      <c r="F887">
        <v>64000</v>
      </c>
      <c r="H887">
        <v>14533</v>
      </c>
      <c r="I887">
        <v>38495.5</v>
      </c>
      <c r="J887">
        <v>37790.9</v>
      </c>
      <c r="L887">
        <f t="shared" si="29"/>
        <v>599.37</v>
      </c>
      <c r="M887">
        <f>data!AQ887</f>
        <v>2.3873176403886929E-10</v>
      </c>
      <c r="O887">
        <v>2.5680089623567971E-10</v>
      </c>
      <c r="P887">
        <f t="shared" si="28"/>
        <v>-7.0362418751947926</v>
      </c>
    </row>
    <row r="888" spans="1:16" x14ac:dyDescent="0.2">
      <c r="A888">
        <v>599.83000000000004</v>
      </c>
      <c r="B888">
        <v>3305.33</v>
      </c>
      <c r="C888">
        <v>11196.1</v>
      </c>
      <c r="D888">
        <v>37211.800000000003</v>
      </c>
      <c r="E888">
        <v>64000</v>
      </c>
      <c r="F888">
        <v>64000</v>
      </c>
      <c r="H888">
        <v>13165.9</v>
      </c>
      <c r="I888">
        <v>36804.300000000003</v>
      </c>
      <c r="J888">
        <v>36018.699999999997</v>
      </c>
      <c r="L888">
        <f t="shared" si="29"/>
        <v>599.83000000000004</v>
      </c>
      <c r="M888">
        <f>data!AQ888</f>
        <v>2.3855988360094596E-10</v>
      </c>
      <c r="O888">
        <v>2.5603915981140991E-10</v>
      </c>
      <c r="P888">
        <f t="shared" si="28"/>
        <v>-6.8267979879869225</v>
      </c>
    </row>
    <row r="889" spans="1:16" x14ac:dyDescent="0.2">
      <c r="A889">
        <v>600.28</v>
      </c>
      <c r="B889">
        <v>3391.4</v>
      </c>
      <c r="C889">
        <v>11917.7</v>
      </c>
      <c r="D889">
        <v>37435</v>
      </c>
      <c r="E889">
        <v>64000</v>
      </c>
      <c r="F889">
        <v>64000</v>
      </c>
      <c r="H889">
        <v>14024</v>
      </c>
      <c r="I889">
        <v>37493.599999999999</v>
      </c>
      <c r="J889">
        <v>36734.300000000003</v>
      </c>
      <c r="L889">
        <f t="shared" si="29"/>
        <v>600.28</v>
      </c>
      <c r="M889">
        <f>data!AQ889</f>
        <v>2.3800681081337005E-10</v>
      </c>
      <c r="O889">
        <v>2.557701766349081E-10</v>
      </c>
      <c r="P889">
        <f t="shared" si="28"/>
        <v>-6.9450496751596891</v>
      </c>
    </row>
    <row r="890" spans="1:16" x14ac:dyDescent="0.2">
      <c r="A890">
        <v>600.74</v>
      </c>
      <c r="B890">
        <v>3432.47</v>
      </c>
      <c r="C890">
        <v>12195</v>
      </c>
      <c r="D890">
        <v>37582.67</v>
      </c>
      <c r="E890">
        <v>64000</v>
      </c>
      <c r="F890">
        <v>64000</v>
      </c>
      <c r="H890">
        <v>14393.3</v>
      </c>
      <c r="I890">
        <v>36345.800000000003</v>
      </c>
      <c r="J890">
        <v>35667.5</v>
      </c>
      <c r="L890">
        <f t="shared" si="29"/>
        <v>600.74</v>
      </c>
      <c r="M890">
        <f>data!AQ890</f>
        <v>2.376903959962223E-10</v>
      </c>
      <c r="O890">
        <v>2.557708547289244E-10</v>
      </c>
      <c r="P890">
        <f t="shared" si="28"/>
        <v>-7.0690066512325886</v>
      </c>
    </row>
    <row r="891" spans="1:16" x14ac:dyDescent="0.2">
      <c r="A891">
        <v>601.19000000000005</v>
      </c>
      <c r="B891">
        <v>3380.27</v>
      </c>
      <c r="C891">
        <v>11842.7</v>
      </c>
      <c r="D891">
        <v>37608.129999999997</v>
      </c>
      <c r="E891">
        <v>64000</v>
      </c>
      <c r="F891">
        <v>64000</v>
      </c>
      <c r="H891">
        <v>13964.1</v>
      </c>
      <c r="I891">
        <v>35251.1</v>
      </c>
      <c r="J891">
        <v>34530.400000000001</v>
      </c>
      <c r="L891">
        <f t="shared" si="29"/>
        <v>601.19000000000005</v>
      </c>
      <c r="M891">
        <f>data!AQ891</f>
        <v>2.3757591377828745E-10</v>
      </c>
      <c r="O891">
        <v>2.553803839590508E-10</v>
      </c>
      <c r="P891">
        <f t="shared" si="28"/>
        <v>-6.97174540375749</v>
      </c>
    </row>
    <row r="892" spans="1:16" x14ac:dyDescent="0.2">
      <c r="A892">
        <v>601.65</v>
      </c>
      <c r="B892">
        <v>3397.53</v>
      </c>
      <c r="C892">
        <v>11989.6</v>
      </c>
      <c r="D892">
        <v>37722.730000000003</v>
      </c>
      <c r="E892">
        <v>64000</v>
      </c>
      <c r="F892">
        <v>64000</v>
      </c>
      <c r="H892">
        <v>14146.9</v>
      </c>
      <c r="I892">
        <v>33262.300000000003</v>
      </c>
      <c r="J892">
        <v>32621.8</v>
      </c>
      <c r="L892">
        <f t="shared" si="29"/>
        <v>601.65</v>
      </c>
      <c r="M892">
        <f>data!AQ892</f>
        <v>2.373284005405449E-10</v>
      </c>
      <c r="O892">
        <v>2.5531320097001512E-10</v>
      </c>
      <c r="P892">
        <f t="shared" si="28"/>
        <v>-7.0442109382281455</v>
      </c>
    </row>
    <row r="893" spans="1:16" x14ac:dyDescent="0.2">
      <c r="A893">
        <v>602.1</v>
      </c>
      <c r="B893">
        <v>3265.33</v>
      </c>
      <c r="C893">
        <v>10874.3</v>
      </c>
      <c r="D893">
        <v>37651.93</v>
      </c>
      <c r="E893">
        <v>64000</v>
      </c>
      <c r="F893">
        <v>64000</v>
      </c>
      <c r="H893">
        <v>12785.5</v>
      </c>
      <c r="I893">
        <v>32185.599999999999</v>
      </c>
      <c r="J893">
        <v>31527.4</v>
      </c>
      <c r="L893">
        <f t="shared" si="29"/>
        <v>602.1</v>
      </c>
      <c r="M893">
        <f>data!AQ893</f>
        <v>2.3733178696730954E-10</v>
      </c>
      <c r="O893">
        <v>2.5488441582749455E-10</v>
      </c>
      <c r="P893">
        <f t="shared" si="28"/>
        <v>-6.8865053217159469</v>
      </c>
    </row>
    <row r="894" spans="1:16" x14ac:dyDescent="0.2">
      <c r="A894">
        <v>602.55999999999995</v>
      </c>
      <c r="B894">
        <v>3575.07</v>
      </c>
      <c r="C894">
        <v>13404.5</v>
      </c>
      <c r="D894">
        <v>37963.599999999999</v>
      </c>
      <c r="E894">
        <v>64000</v>
      </c>
      <c r="F894">
        <v>64000</v>
      </c>
      <c r="H894">
        <v>15854.2</v>
      </c>
      <c r="I894">
        <v>36365.4</v>
      </c>
      <c r="J894">
        <v>35685.599999999999</v>
      </c>
      <c r="L894">
        <f t="shared" si="29"/>
        <v>602.55999999999995</v>
      </c>
      <c r="M894">
        <f>data!AQ894</f>
        <v>2.3777535147057694E-10</v>
      </c>
      <c r="O894">
        <v>2.549766630535351E-10</v>
      </c>
      <c r="P894">
        <f t="shared" si="28"/>
        <v>-6.7462297831337468</v>
      </c>
    </row>
    <row r="895" spans="1:16" x14ac:dyDescent="0.2">
      <c r="A895">
        <v>603.01</v>
      </c>
      <c r="B895">
        <v>3318.07</v>
      </c>
      <c r="C895">
        <v>11311.3</v>
      </c>
      <c r="D895">
        <v>37895.269999999997</v>
      </c>
      <c r="E895">
        <v>64000</v>
      </c>
      <c r="F895">
        <v>64000</v>
      </c>
      <c r="H895">
        <v>13374.4</v>
      </c>
      <c r="I895">
        <v>35382.400000000001</v>
      </c>
      <c r="J895">
        <v>34767.9</v>
      </c>
      <c r="L895">
        <f t="shared" si="29"/>
        <v>603.01</v>
      </c>
      <c r="M895">
        <f>data!AQ895</f>
        <v>2.3685797898386977E-10</v>
      </c>
      <c r="O895">
        <v>2.5506211223712014E-10</v>
      </c>
      <c r="P895">
        <f t="shared" si="28"/>
        <v>-7.1371373402282403</v>
      </c>
    </row>
    <row r="896" spans="1:16" x14ac:dyDescent="0.2">
      <c r="A896">
        <v>603.47</v>
      </c>
      <c r="B896">
        <v>3350.73</v>
      </c>
      <c r="C896">
        <v>11574.8</v>
      </c>
      <c r="D896">
        <v>37943.800000000003</v>
      </c>
      <c r="E896">
        <v>64000</v>
      </c>
      <c r="F896">
        <v>64000</v>
      </c>
      <c r="H896">
        <v>13669.6</v>
      </c>
      <c r="I896">
        <v>36334.5</v>
      </c>
      <c r="J896">
        <v>35621</v>
      </c>
      <c r="L896">
        <f t="shared" si="29"/>
        <v>603.47</v>
      </c>
      <c r="M896">
        <f>data!AQ896</f>
        <v>2.37197447531205E-10</v>
      </c>
      <c r="O896">
        <v>2.5441360819330567E-10</v>
      </c>
      <c r="P896">
        <f t="shared" si="28"/>
        <v>-6.7669967751959561</v>
      </c>
    </row>
    <row r="897" spans="1:16" x14ac:dyDescent="0.2">
      <c r="A897">
        <v>603.91999999999996</v>
      </c>
      <c r="B897">
        <v>3261.6</v>
      </c>
      <c r="C897">
        <v>10868.4</v>
      </c>
      <c r="D897">
        <v>37931.67</v>
      </c>
      <c r="E897">
        <v>64000</v>
      </c>
      <c r="F897">
        <v>64000</v>
      </c>
      <c r="H897">
        <v>12810.1</v>
      </c>
      <c r="I897">
        <v>32918.699999999997</v>
      </c>
      <c r="J897">
        <v>32309.7</v>
      </c>
      <c r="L897">
        <f t="shared" si="29"/>
        <v>603.91999999999996</v>
      </c>
      <c r="M897">
        <f>data!AQ897</f>
        <v>2.3708646190739128E-10</v>
      </c>
      <c r="O897">
        <v>2.5464408419086481E-10</v>
      </c>
      <c r="P897">
        <f t="shared" si="28"/>
        <v>-6.8949657084173479</v>
      </c>
    </row>
    <row r="898" spans="1:16" x14ac:dyDescent="0.2">
      <c r="A898">
        <v>604.38</v>
      </c>
      <c r="B898">
        <v>3258.73</v>
      </c>
      <c r="C898">
        <v>10775.8</v>
      </c>
      <c r="D898">
        <v>37997.4</v>
      </c>
      <c r="E898">
        <v>64000</v>
      </c>
      <c r="F898">
        <v>64000</v>
      </c>
      <c r="H898">
        <v>12737.7</v>
      </c>
      <c r="I898">
        <v>31047.7</v>
      </c>
      <c r="J898">
        <v>30461.8</v>
      </c>
      <c r="L898">
        <f t="shared" si="29"/>
        <v>604.38</v>
      </c>
      <c r="M898">
        <f>data!AQ898</f>
        <v>2.3704528675585438E-10</v>
      </c>
      <c r="O898">
        <v>2.5453142966103499E-10</v>
      </c>
      <c r="P898">
        <f t="shared" si="28"/>
        <v>-6.8699346593335386</v>
      </c>
    </row>
    <row r="899" spans="1:16" x14ac:dyDescent="0.2">
      <c r="A899">
        <v>604.83000000000004</v>
      </c>
      <c r="B899">
        <v>3389</v>
      </c>
      <c r="C899">
        <v>11900.3</v>
      </c>
      <c r="D899">
        <v>38190.800000000003</v>
      </c>
      <c r="E899">
        <v>64000</v>
      </c>
      <c r="F899">
        <v>64000</v>
      </c>
      <c r="H899">
        <v>14013.2</v>
      </c>
      <c r="I899">
        <v>31458.400000000001</v>
      </c>
      <c r="J899">
        <v>30861.7</v>
      </c>
      <c r="L899">
        <f t="shared" si="29"/>
        <v>604.83000000000004</v>
      </c>
      <c r="M899">
        <f>data!AQ899</f>
        <v>2.3703297923231611E-10</v>
      </c>
      <c r="O899">
        <v>2.5482114356160295E-10</v>
      </c>
      <c r="P899">
        <f t="shared" si="28"/>
        <v>-6.9806469277485848</v>
      </c>
    </row>
    <row r="900" spans="1:16" x14ac:dyDescent="0.2">
      <c r="A900">
        <v>605.29</v>
      </c>
      <c r="B900">
        <v>3330.33</v>
      </c>
      <c r="C900">
        <v>11366.2</v>
      </c>
      <c r="D900">
        <v>38230.93</v>
      </c>
      <c r="E900">
        <v>64000</v>
      </c>
      <c r="F900">
        <v>64000</v>
      </c>
      <c r="H900">
        <v>13382.4</v>
      </c>
      <c r="I900">
        <v>32807.800000000003</v>
      </c>
      <c r="J900">
        <v>32237.5</v>
      </c>
      <c r="L900">
        <f t="shared" si="29"/>
        <v>605.29</v>
      </c>
      <c r="M900">
        <f>data!AQ900</f>
        <v>2.3677541190347334E-10</v>
      </c>
      <c r="O900">
        <v>2.5483347244996782E-10</v>
      </c>
      <c r="P900">
        <f t="shared" si="28"/>
        <v>-7.0862200216024878</v>
      </c>
    </row>
    <row r="901" spans="1:16" x14ac:dyDescent="0.2">
      <c r="A901">
        <v>605.74</v>
      </c>
      <c r="B901">
        <v>3387.93</v>
      </c>
      <c r="C901">
        <v>11834.3</v>
      </c>
      <c r="D901">
        <v>38316.400000000001</v>
      </c>
      <c r="E901">
        <v>64000</v>
      </c>
      <c r="F901">
        <v>64000</v>
      </c>
      <c r="H901">
        <v>13983.2</v>
      </c>
      <c r="I901">
        <v>36511.1</v>
      </c>
      <c r="J901">
        <v>35866.699999999997</v>
      </c>
      <c r="L901">
        <f t="shared" si="29"/>
        <v>605.74</v>
      </c>
      <c r="M901">
        <f>data!AQ901</f>
        <v>2.3701338342199088E-10</v>
      </c>
      <c r="O901">
        <v>2.5438037106923268E-10</v>
      </c>
      <c r="P901">
        <f t="shared" si="28"/>
        <v>-6.8271728570264445</v>
      </c>
    </row>
    <row r="902" spans="1:16" x14ac:dyDescent="0.2">
      <c r="A902">
        <v>606.20000000000005</v>
      </c>
      <c r="B902">
        <v>3358.07</v>
      </c>
      <c r="C902">
        <v>11640.9</v>
      </c>
      <c r="D902">
        <v>38350.870000000003</v>
      </c>
      <c r="E902">
        <v>64000</v>
      </c>
      <c r="F902">
        <v>64000</v>
      </c>
      <c r="H902">
        <v>13717.8</v>
      </c>
      <c r="I902">
        <v>34731.300000000003</v>
      </c>
      <c r="J902">
        <v>34104.9</v>
      </c>
      <c r="L902">
        <f t="shared" si="29"/>
        <v>606.20000000000005</v>
      </c>
      <c r="M902">
        <f>data!AQ902</f>
        <v>2.3700042583217253E-10</v>
      </c>
      <c r="O902">
        <v>2.5477916969824952E-10</v>
      </c>
      <c r="P902">
        <f t="shared" si="28"/>
        <v>-6.9780994604595969</v>
      </c>
    </row>
    <row r="903" spans="1:16" x14ac:dyDescent="0.2">
      <c r="A903">
        <v>606.65</v>
      </c>
      <c r="B903">
        <v>3260.07</v>
      </c>
      <c r="C903">
        <v>10831</v>
      </c>
      <c r="D903">
        <v>38350.6</v>
      </c>
      <c r="E903">
        <v>64000</v>
      </c>
      <c r="F903">
        <v>64000</v>
      </c>
      <c r="H903">
        <v>12741.5</v>
      </c>
      <c r="I903">
        <v>31120.6</v>
      </c>
      <c r="J903">
        <v>30575</v>
      </c>
      <c r="L903">
        <f t="shared" si="29"/>
        <v>606.65</v>
      </c>
      <c r="M903">
        <f>data!AQ903</f>
        <v>2.3674032300761783E-10</v>
      </c>
      <c r="O903">
        <v>2.5435688148549411E-10</v>
      </c>
      <c r="P903">
        <f t="shared" si="28"/>
        <v>-6.9259217108623599</v>
      </c>
    </row>
    <row r="904" spans="1:16" x14ac:dyDescent="0.2">
      <c r="A904">
        <v>607.11</v>
      </c>
      <c r="B904">
        <v>3346.67</v>
      </c>
      <c r="C904">
        <v>11569.6</v>
      </c>
      <c r="D904">
        <v>38478.400000000001</v>
      </c>
      <c r="E904">
        <v>64000</v>
      </c>
      <c r="F904">
        <v>64000</v>
      </c>
      <c r="H904">
        <v>13646.2</v>
      </c>
      <c r="I904">
        <v>33293</v>
      </c>
      <c r="J904">
        <v>32649.599999999999</v>
      </c>
      <c r="L904">
        <f t="shared" si="29"/>
        <v>607.11</v>
      </c>
      <c r="M904">
        <f>data!AQ904</f>
        <v>2.3689032031300145E-10</v>
      </c>
      <c r="O904">
        <v>2.5449733532609804E-10</v>
      </c>
      <c r="P904">
        <f t="shared" ref="P904:P967" si="30">(M904-O904)/O904%</f>
        <v>-6.9183494556184595</v>
      </c>
    </row>
    <row r="905" spans="1:16" x14ac:dyDescent="0.2">
      <c r="A905">
        <v>607.55999999999995</v>
      </c>
      <c r="B905">
        <v>3325.07</v>
      </c>
      <c r="C905">
        <v>11339.8</v>
      </c>
      <c r="D905">
        <v>38533.07</v>
      </c>
      <c r="E905">
        <v>64000</v>
      </c>
      <c r="F905">
        <v>64000</v>
      </c>
      <c r="H905">
        <v>13368.7</v>
      </c>
      <c r="I905">
        <v>33131.699999999997</v>
      </c>
      <c r="J905">
        <v>32586.9</v>
      </c>
      <c r="L905">
        <f t="shared" si="29"/>
        <v>607.55999999999995</v>
      </c>
      <c r="M905">
        <f>data!AQ905</f>
        <v>2.3678175486038892E-10</v>
      </c>
      <c r="O905">
        <v>2.5465569472360461E-10</v>
      </c>
      <c r="P905">
        <f t="shared" si="30"/>
        <v>-7.0188651711148706</v>
      </c>
    </row>
    <row r="906" spans="1:16" x14ac:dyDescent="0.2">
      <c r="A906">
        <v>608.02</v>
      </c>
      <c r="B906">
        <v>3346.13</v>
      </c>
      <c r="C906">
        <v>11627.8</v>
      </c>
      <c r="D906">
        <v>38638.400000000001</v>
      </c>
      <c r="E906">
        <v>64000</v>
      </c>
      <c r="F906">
        <v>64000</v>
      </c>
      <c r="H906">
        <v>13690.4</v>
      </c>
      <c r="I906">
        <v>31252.9</v>
      </c>
      <c r="J906">
        <v>30820.2</v>
      </c>
      <c r="L906">
        <f t="shared" si="29"/>
        <v>608.02</v>
      </c>
      <c r="M906">
        <f>data!AQ906</f>
        <v>2.3662618064722967E-10</v>
      </c>
      <c r="O906">
        <v>2.543127906966119E-10</v>
      </c>
      <c r="P906">
        <f t="shared" si="30"/>
        <v>-6.95466791148616</v>
      </c>
    </row>
    <row r="907" spans="1:16" x14ac:dyDescent="0.2">
      <c r="A907">
        <v>608.47</v>
      </c>
      <c r="B907">
        <v>3397.93</v>
      </c>
      <c r="C907">
        <v>11991</v>
      </c>
      <c r="D907">
        <v>38754.6</v>
      </c>
      <c r="E907">
        <v>64000</v>
      </c>
      <c r="F907">
        <v>64000</v>
      </c>
      <c r="H907">
        <v>14088.4</v>
      </c>
      <c r="I907">
        <v>31409.9</v>
      </c>
      <c r="J907">
        <v>30857.3</v>
      </c>
      <c r="L907">
        <f t="shared" si="29"/>
        <v>608.47</v>
      </c>
      <c r="M907">
        <f>data!AQ907</f>
        <v>2.3660079973232579E-10</v>
      </c>
      <c r="O907">
        <v>2.5457138055652942E-10</v>
      </c>
      <c r="P907">
        <f t="shared" si="30"/>
        <v>-7.0591520480100218</v>
      </c>
    </row>
    <row r="908" spans="1:16" x14ac:dyDescent="0.2">
      <c r="A908">
        <v>608.92999999999995</v>
      </c>
      <c r="B908">
        <v>3345.4</v>
      </c>
      <c r="C908">
        <v>11567.9</v>
      </c>
      <c r="D908">
        <v>38755.67</v>
      </c>
      <c r="E908">
        <v>64000</v>
      </c>
      <c r="F908">
        <v>64000</v>
      </c>
      <c r="H908">
        <v>13625.1</v>
      </c>
      <c r="I908">
        <v>30700.2</v>
      </c>
      <c r="J908">
        <v>30225.3</v>
      </c>
      <c r="L908">
        <f t="shared" si="29"/>
        <v>608.92999999999995</v>
      </c>
      <c r="M908">
        <f>data!AQ908</f>
        <v>2.3666014665146807E-10</v>
      </c>
      <c r="O908">
        <v>2.5398279332963136E-10</v>
      </c>
      <c r="P908">
        <f t="shared" si="30"/>
        <v>-6.820401670156099</v>
      </c>
    </row>
    <row r="909" spans="1:16" x14ac:dyDescent="0.2">
      <c r="A909">
        <v>609.38</v>
      </c>
      <c r="B909">
        <v>3531.2</v>
      </c>
      <c r="C909">
        <v>13063.8</v>
      </c>
      <c r="D909">
        <v>39003.67</v>
      </c>
      <c r="E909">
        <v>64000</v>
      </c>
      <c r="F909">
        <v>64000</v>
      </c>
      <c r="H909">
        <v>15391.9</v>
      </c>
      <c r="I909">
        <v>31453.599999999999</v>
      </c>
      <c r="J909">
        <v>30986.9</v>
      </c>
      <c r="L909">
        <f t="shared" si="29"/>
        <v>609.38</v>
      </c>
      <c r="M909">
        <f>data!AQ909</f>
        <v>2.3664892722020051E-10</v>
      </c>
      <c r="O909">
        <v>2.5416644593516376E-10</v>
      </c>
      <c r="P909">
        <f t="shared" si="30"/>
        <v>-6.8921444963006113</v>
      </c>
    </row>
    <row r="910" spans="1:16" x14ac:dyDescent="0.2">
      <c r="A910">
        <v>609.84</v>
      </c>
      <c r="B910">
        <v>3410.87</v>
      </c>
      <c r="C910">
        <v>12055.1</v>
      </c>
      <c r="D910">
        <v>39047.129999999997</v>
      </c>
      <c r="E910">
        <v>64000</v>
      </c>
      <c r="F910">
        <v>64000</v>
      </c>
      <c r="H910">
        <v>14217.7</v>
      </c>
      <c r="I910">
        <v>33562.300000000003</v>
      </c>
      <c r="J910">
        <v>32892.9</v>
      </c>
      <c r="L910">
        <f t="shared" si="29"/>
        <v>609.84</v>
      </c>
      <c r="M910">
        <f>data!AQ910</f>
        <v>2.3593768676706292E-10</v>
      </c>
      <c r="O910">
        <v>2.5406848414533502E-10</v>
      </c>
      <c r="P910">
        <f t="shared" si="30"/>
        <v>-7.1361851271174306</v>
      </c>
    </row>
    <row r="911" spans="1:16" x14ac:dyDescent="0.2">
      <c r="A911">
        <v>610.29</v>
      </c>
      <c r="B911">
        <v>3335.8</v>
      </c>
      <c r="C911">
        <v>11422</v>
      </c>
      <c r="D911">
        <v>39070</v>
      </c>
      <c r="E911">
        <v>64000</v>
      </c>
      <c r="F911">
        <v>64000</v>
      </c>
      <c r="H911">
        <v>13467.2</v>
      </c>
      <c r="I911">
        <v>32882.1</v>
      </c>
      <c r="J911">
        <v>32306.6</v>
      </c>
      <c r="L911">
        <f t="shared" si="29"/>
        <v>610.29</v>
      </c>
      <c r="M911">
        <f>data!AQ911</f>
        <v>2.356785103044648E-10</v>
      </c>
      <c r="O911">
        <v>2.5336108479228737E-10</v>
      </c>
      <c r="P911">
        <f t="shared" si="30"/>
        <v>-6.9791990756272781</v>
      </c>
    </row>
    <row r="912" spans="1:16" x14ac:dyDescent="0.2">
      <c r="A912">
        <v>610.75</v>
      </c>
      <c r="B912">
        <v>3326</v>
      </c>
      <c r="C912">
        <v>11282.5</v>
      </c>
      <c r="D912">
        <v>39135.33</v>
      </c>
      <c r="E912">
        <v>64000</v>
      </c>
      <c r="F912">
        <v>64000</v>
      </c>
      <c r="H912">
        <v>13318.5</v>
      </c>
      <c r="I912">
        <v>29691.9</v>
      </c>
      <c r="J912">
        <v>29269</v>
      </c>
      <c r="L912">
        <f t="shared" si="29"/>
        <v>610.75</v>
      </c>
      <c r="M912">
        <f>data!AQ912</f>
        <v>2.3558700542912492E-10</v>
      </c>
      <c r="O912">
        <v>2.5297391298256121E-10</v>
      </c>
      <c r="P912">
        <f t="shared" si="30"/>
        <v>-6.8730041562170303</v>
      </c>
    </row>
    <row r="913" spans="1:16" x14ac:dyDescent="0.2">
      <c r="A913">
        <v>611.20000000000005</v>
      </c>
      <c r="B913">
        <v>3353.27</v>
      </c>
      <c r="C913">
        <v>11622.7</v>
      </c>
      <c r="D913">
        <v>39303.269999999997</v>
      </c>
      <c r="E913">
        <v>64000</v>
      </c>
      <c r="F913">
        <v>64000</v>
      </c>
      <c r="H913">
        <v>13725</v>
      </c>
      <c r="I913">
        <v>29621.7</v>
      </c>
      <c r="J913">
        <v>29142.6</v>
      </c>
      <c r="L913">
        <f t="shared" si="29"/>
        <v>611.20000000000005</v>
      </c>
      <c r="M913">
        <f>data!AQ913</f>
        <v>2.350347235728818E-10</v>
      </c>
      <c r="O913">
        <v>2.5262314291238008E-10</v>
      </c>
      <c r="P913">
        <f t="shared" si="30"/>
        <v>-6.9623151452908063</v>
      </c>
    </row>
    <row r="914" spans="1:16" x14ac:dyDescent="0.2">
      <c r="A914">
        <v>611.66</v>
      </c>
      <c r="B914">
        <v>3274.13</v>
      </c>
      <c r="C914">
        <v>10958.4</v>
      </c>
      <c r="D914">
        <v>39284.870000000003</v>
      </c>
      <c r="E914">
        <v>64000</v>
      </c>
      <c r="F914">
        <v>64000</v>
      </c>
      <c r="H914">
        <v>12906.4</v>
      </c>
      <c r="I914">
        <v>29064.6</v>
      </c>
      <c r="J914">
        <v>28498.400000000001</v>
      </c>
      <c r="L914">
        <f t="shared" si="29"/>
        <v>611.66</v>
      </c>
      <c r="M914">
        <f>data!AQ914</f>
        <v>2.3504245256263072E-10</v>
      </c>
      <c r="O914">
        <v>2.5246643700055694E-10</v>
      </c>
      <c r="P914">
        <f t="shared" si="30"/>
        <v>-6.9015052634056788</v>
      </c>
    </row>
    <row r="915" spans="1:16" x14ac:dyDescent="0.2">
      <c r="A915">
        <v>612.11</v>
      </c>
      <c r="B915">
        <v>3485.8</v>
      </c>
      <c r="C915">
        <v>12642.5</v>
      </c>
      <c r="D915">
        <v>39707.4</v>
      </c>
      <c r="E915">
        <v>64000</v>
      </c>
      <c r="F915">
        <v>64000</v>
      </c>
      <c r="H915">
        <v>14892.6</v>
      </c>
      <c r="I915">
        <v>29901.1</v>
      </c>
      <c r="J915">
        <v>29458.799999999999</v>
      </c>
      <c r="L915">
        <f t="shared" si="29"/>
        <v>612.11</v>
      </c>
      <c r="M915">
        <f>data!AQ915</f>
        <v>2.3401632368061105E-10</v>
      </c>
      <c r="O915">
        <v>2.5196770501283885E-10</v>
      </c>
      <c r="P915">
        <f t="shared" si="30"/>
        <v>-7.1244770560231521</v>
      </c>
    </row>
    <row r="916" spans="1:16" x14ac:dyDescent="0.2">
      <c r="A916">
        <v>612.57000000000005</v>
      </c>
      <c r="B916">
        <v>3396.33</v>
      </c>
      <c r="C916">
        <v>11907</v>
      </c>
      <c r="D916">
        <v>39712.730000000003</v>
      </c>
      <c r="E916">
        <v>64000</v>
      </c>
      <c r="F916">
        <v>64000</v>
      </c>
      <c r="H916">
        <v>14076.3</v>
      </c>
      <c r="I916">
        <v>29143.200000000001</v>
      </c>
      <c r="J916">
        <v>28700.1</v>
      </c>
      <c r="L916">
        <f t="shared" si="29"/>
        <v>612.57000000000005</v>
      </c>
      <c r="M916">
        <f>data!AQ916</f>
        <v>2.3379357242704243E-10</v>
      </c>
      <c r="O916">
        <v>2.5148272970384453E-10</v>
      </c>
      <c r="P916">
        <f t="shared" si="30"/>
        <v>-7.033945153066183</v>
      </c>
    </row>
    <row r="917" spans="1:16" x14ac:dyDescent="0.2">
      <c r="A917">
        <v>613.02</v>
      </c>
      <c r="B917">
        <v>3345.93</v>
      </c>
      <c r="C917">
        <v>11607.4</v>
      </c>
      <c r="D917">
        <v>39746.870000000003</v>
      </c>
      <c r="E917">
        <v>64000</v>
      </c>
      <c r="F917">
        <v>64000</v>
      </c>
      <c r="H917">
        <v>13722.1</v>
      </c>
      <c r="I917">
        <v>29475</v>
      </c>
      <c r="J917">
        <v>29035.4</v>
      </c>
      <c r="L917">
        <f t="shared" si="29"/>
        <v>613.02</v>
      </c>
      <c r="M917">
        <f>data!AQ917</f>
        <v>2.3363145105778331E-10</v>
      </c>
      <c r="O917">
        <v>2.5066409084404472E-10</v>
      </c>
      <c r="P917">
        <f t="shared" si="30"/>
        <v>-6.7950059096652087</v>
      </c>
    </row>
    <row r="918" spans="1:16" x14ac:dyDescent="0.2">
      <c r="A918">
        <v>613.48</v>
      </c>
      <c r="B918">
        <v>3582.13</v>
      </c>
      <c r="C918">
        <v>13433.1</v>
      </c>
      <c r="D918">
        <v>40121</v>
      </c>
      <c r="E918">
        <v>64000</v>
      </c>
      <c r="F918">
        <v>64000</v>
      </c>
      <c r="H918">
        <v>15870</v>
      </c>
      <c r="I918">
        <v>30907.7</v>
      </c>
      <c r="J918">
        <v>30436.1</v>
      </c>
      <c r="L918">
        <f t="shared" si="29"/>
        <v>613.48</v>
      </c>
      <c r="M918">
        <f>data!AQ918</f>
        <v>2.3311972089940507E-10</v>
      </c>
      <c r="O918">
        <v>2.5080077236247872E-10</v>
      </c>
      <c r="P918">
        <f t="shared" si="30"/>
        <v>-7.0498393192822721</v>
      </c>
    </row>
    <row r="919" spans="1:16" x14ac:dyDescent="0.2">
      <c r="A919">
        <v>613.92999999999995</v>
      </c>
      <c r="B919">
        <v>3278.33</v>
      </c>
      <c r="C919">
        <v>10946.5</v>
      </c>
      <c r="D919">
        <v>39959.53</v>
      </c>
      <c r="E919">
        <v>64000</v>
      </c>
      <c r="F919">
        <v>64000</v>
      </c>
      <c r="H919">
        <v>12922.5</v>
      </c>
      <c r="I919">
        <v>28030.2</v>
      </c>
      <c r="J919">
        <v>27577.7</v>
      </c>
      <c r="L919">
        <f t="shared" si="29"/>
        <v>613.92999999999995</v>
      </c>
      <c r="M919">
        <f>data!AQ919</f>
        <v>2.3257282038073596E-10</v>
      </c>
      <c r="O919">
        <v>2.5025461296960901E-10</v>
      </c>
      <c r="P919">
        <f t="shared" si="30"/>
        <v>-7.065521142269743</v>
      </c>
    </row>
    <row r="920" spans="1:16" x14ac:dyDescent="0.2">
      <c r="A920">
        <v>614.39</v>
      </c>
      <c r="B920">
        <v>3280.13</v>
      </c>
      <c r="C920">
        <v>10976.6</v>
      </c>
      <c r="D920">
        <v>40040.199999999997</v>
      </c>
      <c r="E920">
        <v>64000</v>
      </c>
      <c r="F920">
        <v>64000</v>
      </c>
      <c r="H920">
        <v>12926.6</v>
      </c>
      <c r="I920">
        <v>28476.799999999999</v>
      </c>
      <c r="J920">
        <v>28090.2</v>
      </c>
      <c r="L920">
        <f t="shared" si="29"/>
        <v>614.39</v>
      </c>
      <c r="M920">
        <f>data!AQ920</f>
        <v>2.3245979235572677E-10</v>
      </c>
      <c r="O920">
        <v>2.4975734034840714E-10</v>
      </c>
      <c r="P920">
        <f t="shared" si="30"/>
        <v>-6.9257415892364129</v>
      </c>
    </row>
    <row r="921" spans="1:16" x14ac:dyDescent="0.2">
      <c r="A921">
        <v>614.84</v>
      </c>
      <c r="B921">
        <v>3271.27</v>
      </c>
      <c r="C921">
        <v>10992.5</v>
      </c>
      <c r="D921">
        <v>40196.730000000003</v>
      </c>
      <c r="E921">
        <v>64000</v>
      </c>
      <c r="F921">
        <v>64000</v>
      </c>
      <c r="H921">
        <v>12884.3</v>
      </c>
      <c r="I921">
        <v>29427</v>
      </c>
      <c r="J921">
        <v>28910.6</v>
      </c>
      <c r="L921">
        <f t="shared" si="29"/>
        <v>614.84</v>
      </c>
      <c r="M921">
        <f>data!AQ921</f>
        <v>2.3176501645108822E-10</v>
      </c>
      <c r="O921">
        <v>2.4933012520663369E-10</v>
      </c>
      <c r="P921">
        <f t="shared" si="30"/>
        <v>-7.0449203605012798</v>
      </c>
    </row>
    <row r="922" spans="1:16" x14ac:dyDescent="0.2">
      <c r="A922">
        <v>615.29999999999995</v>
      </c>
      <c r="B922">
        <v>3269.53</v>
      </c>
      <c r="C922">
        <v>10962.8</v>
      </c>
      <c r="D922">
        <v>40302.93</v>
      </c>
      <c r="E922">
        <v>64000</v>
      </c>
      <c r="F922">
        <v>64000</v>
      </c>
      <c r="H922">
        <v>12870.9</v>
      </c>
      <c r="I922">
        <v>30215.7</v>
      </c>
      <c r="J922">
        <v>29671.7</v>
      </c>
      <c r="L922">
        <f t="shared" si="29"/>
        <v>615.29999999999995</v>
      </c>
      <c r="M922">
        <f>data!AQ922</f>
        <v>2.3146179749717858E-10</v>
      </c>
      <c r="O922">
        <v>2.4912150585680888E-10</v>
      </c>
      <c r="P922">
        <f t="shared" si="30"/>
        <v>-7.088793197075816</v>
      </c>
    </row>
    <row r="923" spans="1:16" x14ac:dyDescent="0.2">
      <c r="A923">
        <v>615.75</v>
      </c>
      <c r="B923">
        <v>3339.07</v>
      </c>
      <c r="C923">
        <v>11446.1</v>
      </c>
      <c r="D923">
        <v>40497.269999999997</v>
      </c>
      <c r="E923">
        <v>64000</v>
      </c>
      <c r="F923">
        <v>64000</v>
      </c>
      <c r="H923">
        <v>13480.4</v>
      </c>
      <c r="I923">
        <v>29562</v>
      </c>
      <c r="J923">
        <v>29080.1</v>
      </c>
      <c r="L923">
        <f t="shared" si="29"/>
        <v>615.75</v>
      </c>
      <c r="M923">
        <f>data!AQ923</f>
        <v>2.3104049066099429E-10</v>
      </c>
      <c r="O923">
        <v>2.4881762141255717E-10</v>
      </c>
      <c r="P923">
        <f t="shared" si="30"/>
        <v>-7.1446429921806667</v>
      </c>
    </row>
    <row r="924" spans="1:16" x14ac:dyDescent="0.2">
      <c r="A924">
        <v>616.20000000000005</v>
      </c>
      <c r="B924">
        <v>3349.13</v>
      </c>
      <c r="C924">
        <v>11533.7</v>
      </c>
      <c r="D924">
        <v>40561.53</v>
      </c>
      <c r="E924">
        <v>64000</v>
      </c>
      <c r="F924">
        <v>64000</v>
      </c>
      <c r="H924">
        <v>13590.7</v>
      </c>
      <c r="I924">
        <v>27503.1</v>
      </c>
      <c r="J924">
        <v>27053.9</v>
      </c>
      <c r="L924">
        <f t="shared" si="29"/>
        <v>616.20000000000005</v>
      </c>
      <c r="M924">
        <f>data!AQ924</f>
        <v>2.3108179606798346E-10</v>
      </c>
      <c r="O924">
        <v>2.4829740265243871E-10</v>
      </c>
      <c r="P924">
        <f t="shared" si="30"/>
        <v>-6.9334622112633513</v>
      </c>
    </row>
    <row r="925" spans="1:16" x14ac:dyDescent="0.2">
      <c r="A925">
        <v>616.66</v>
      </c>
      <c r="B925">
        <v>3284.73</v>
      </c>
      <c r="C925">
        <v>11068.2</v>
      </c>
      <c r="D925">
        <v>40640.199999999997</v>
      </c>
      <c r="E925">
        <v>64000</v>
      </c>
      <c r="F925">
        <v>64000</v>
      </c>
      <c r="H925">
        <v>13042.5</v>
      </c>
      <c r="I925">
        <v>26674</v>
      </c>
      <c r="J925">
        <v>26257.7</v>
      </c>
      <c r="L925">
        <f t="shared" si="29"/>
        <v>616.66</v>
      </c>
      <c r="M925">
        <f>data!AQ925</f>
        <v>2.3055247918122083E-10</v>
      </c>
      <c r="O925">
        <v>2.4790917253452565E-10</v>
      </c>
      <c r="P925">
        <f t="shared" si="30"/>
        <v>-7.0012308039500217</v>
      </c>
    </row>
    <row r="926" spans="1:16" x14ac:dyDescent="0.2">
      <c r="A926">
        <v>617.11</v>
      </c>
      <c r="B926">
        <v>3338.27</v>
      </c>
      <c r="C926">
        <v>11415.1</v>
      </c>
      <c r="D926">
        <v>40790.199999999997</v>
      </c>
      <c r="E926">
        <v>64000</v>
      </c>
      <c r="F926">
        <v>64000</v>
      </c>
      <c r="H926">
        <v>13459.8</v>
      </c>
      <c r="I926">
        <v>27360.3</v>
      </c>
      <c r="J926">
        <v>26901.3</v>
      </c>
      <c r="L926">
        <f t="shared" si="29"/>
        <v>617.11</v>
      </c>
      <c r="M926">
        <f>data!AQ926</f>
        <v>2.3031913649947133E-10</v>
      </c>
      <c r="O926">
        <v>2.4757224188500514E-10</v>
      </c>
      <c r="P926">
        <f t="shared" si="30"/>
        <v>-6.9689175386421969</v>
      </c>
    </row>
    <row r="927" spans="1:16" x14ac:dyDescent="0.2">
      <c r="A927">
        <v>617.57000000000005</v>
      </c>
      <c r="B927">
        <v>3333.6</v>
      </c>
      <c r="C927">
        <v>11477</v>
      </c>
      <c r="D927">
        <v>40843.4</v>
      </c>
      <c r="E927">
        <v>64000</v>
      </c>
      <c r="F927">
        <v>64000</v>
      </c>
      <c r="H927">
        <v>13523.6</v>
      </c>
      <c r="I927">
        <v>28254.1</v>
      </c>
      <c r="J927">
        <v>27808</v>
      </c>
      <c r="L927">
        <f t="shared" si="29"/>
        <v>617.57000000000005</v>
      </c>
      <c r="M927">
        <f>data!AQ927</f>
        <v>2.3034417659660757E-10</v>
      </c>
      <c r="O927">
        <v>2.4781117989739107E-10</v>
      </c>
      <c r="P927">
        <f t="shared" si="30"/>
        <v>-7.0485130283532413</v>
      </c>
    </row>
    <row r="928" spans="1:16" x14ac:dyDescent="0.2">
      <c r="A928">
        <v>618.02</v>
      </c>
      <c r="B928">
        <v>3399.33</v>
      </c>
      <c r="C928">
        <v>11975.1</v>
      </c>
      <c r="D928">
        <v>41034</v>
      </c>
      <c r="E928">
        <v>64000</v>
      </c>
      <c r="F928">
        <v>64000</v>
      </c>
      <c r="H928">
        <v>14130.9</v>
      </c>
      <c r="I928">
        <v>28532.5</v>
      </c>
      <c r="J928">
        <v>28154.6</v>
      </c>
      <c r="L928">
        <f t="shared" si="29"/>
        <v>618.02</v>
      </c>
      <c r="M928">
        <f>data!AQ928</f>
        <v>2.2992817257489063E-10</v>
      </c>
      <c r="O928">
        <v>2.473508916455894E-10</v>
      </c>
      <c r="P928">
        <f t="shared" si="30"/>
        <v>-7.0437260018704428</v>
      </c>
    </row>
    <row r="929" spans="1:16" x14ac:dyDescent="0.2">
      <c r="A929">
        <v>618.48</v>
      </c>
      <c r="B929">
        <v>3312.67</v>
      </c>
      <c r="C929">
        <v>11199.7</v>
      </c>
      <c r="D929">
        <v>41032.730000000003</v>
      </c>
      <c r="E929">
        <v>64000</v>
      </c>
      <c r="F929">
        <v>64000</v>
      </c>
      <c r="H929">
        <v>13183.8</v>
      </c>
      <c r="I929">
        <v>25345.9</v>
      </c>
      <c r="J929">
        <v>24957.9</v>
      </c>
      <c r="L929">
        <f t="shared" si="29"/>
        <v>618.48</v>
      </c>
      <c r="M929">
        <f>data!AQ929</f>
        <v>2.2977576065524902E-10</v>
      </c>
      <c r="O929">
        <v>2.4708022652703322E-10</v>
      </c>
      <c r="P929">
        <f t="shared" si="30"/>
        <v>-7.0035818385859008</v>
      </c>
    </row>
    <row r="930" spans="1:16" x14ac:dyDescent="0.2">
      <c r="A930">
        <v>618.92999999999995</v>
      </c>
      <c r="B930">
        <v>3316.13</v>
      </c>
      <c r="C930">
        <v>11282.5</v>
      </c>
      <c r="D930">
        <v>41161.07</v>
      </c>
      <c r="E930">
        <v>64000</v>
      </c>
      <c r="F930">
        <v>64000</v>
      </c>
      <c r="H930">
        <v>13455.7</v>
      </c>
      <c r="I930">
        <v>24029.7</v>
      </c>
      <c r="J930">
        <v>23687.1</v>
      </c>
      <c r="L930">
        <f t="shared" si="29"/>
        <v>618.92999999999995</v>
      </c>
      <c r="M930">
        <f>data!AQ930</f>
        <v>2.2936255749691414E-10</v>
      </c>
      <c r="O930">
        <v>2.4700827047744395E-10</v>
      </c>
      <c r="P930">
        <f t="shared" si="30"/>
        <v>-7.1437741523481346</v>
      </c>
    </row>
    <row r="931" spans="1:16" x14ac:dyDescent="0.2">
      <c r="A931">
        <v>619.38</v>
      </c>
      <c r="B931">
        <v>3336</v>
      </c>
      <c r="C931">
        <v>11428.1</v>
      </c>
      <c r="D931">
        <v>41267.730000000003</v>
      </c>
      <c r="E931">
        <v>64000</v>
      </c>
      <c r="F931">
        <v>64000</v>
      </c>
      <c r="H931">
        <v>13509.3</v>
      </c>
      <c r="I931">
        <v>24264.799999999999</v>
      </c>
      <c r="J931">
        <v>23929</v>
      </c>
      <c r="L931">
        <f t="shared" si="29"/>
        <v>619.38</v>
      </c>
      <c r="M931">
        <f>data!AQ931</f>
        <v>2.2919350658724796E-10</v>
      </c>
      <c r="O931">
        <v>2.4664650596699075E-10</v>
      </c>
      <c r="P931">
        <f t="shared" si="30"/>
        <v>-7.0761186384203452</v>
      </c>
    </row>
    <row r="932" spans="1:16" x14ac:dyDescent="0.2">
      <c r="A932">
        <v>619.84</v>
      </c>
      <c r="B932">
        <v>3397.73</v>
      </c>
      <c r="C932">
        <v>11961</v>
      </c>
      <c r="D932">
        <v>41469.199999999997</v>
      </c>
      <c r="E932">
        <v>64000</v>
      </c>
      <c r="F932">
        <v>64000</v>
      </c>
      <c r="H932">
        <v>14112.1</v>
      </c>
      <c r="I932">
        <v>26360.6</v>
      </c>
      <c r="J932">
        <v>26019.1</v>
      </c>
      <c r="L932">
        <f t="shared" ref="L932:L995" si="31">A932</f>
        <v>619.84</v>
      </c>
      <c r="M932">
        <f>data!AQ932</f>
        <v>2.2869763963704527E-10</v>
      </c>
      <c r="O932">
        <v>2.4607532758730624E-10</v>
      </c>
      <c r="P932">
        <f t="shared" si="30"/>
        <v>-7.0619383587310072</v>
      </c>
    </row>
    <row r="933" spans="1:16" x14ac:dyDescent="0.2">
      <c r="A933">
        <v>620.29</v>
      </c>
      <c r="B933">
        <v>3323</v>
      </c>
      <c r="C933">
        <v>11403.9</v>
      </c>
      <c r="D933">
        <v>41583</v>
      </c>
      <c r="E933">
        <v>64000</v>
      </c>
      <c r="F933">
        <v>64000</v>
      </c>
      <c r="H933">
        <v>13399.9</v>
      </c>
      <c r="I933">
        <v>25673.200000000001</v>
      </c>
      <c r="J933">
        <v>25301.5</v>
      </c>
      <c r="L933">
        <f t="shared" si="31"/>
        <v>620.29</v>
      </c>
      <c r="M933">
        <f>data!AQ933</f>
        <v>2.2788980898707485E-10</v>
      </c>
      <c r="O933">
        <v>2.4537877038255292E-10</v>
      </c>
      <c r="P933">
        <f t="shared" si="30"/>
        <v>-7.1273327224732013</v>
      </c>
    </row>
    <row r="934" spans="1:16" x14ac:dyDescent="0.2">
      <c r="A934">
        <v>620.75</v>
      </c>
      <c r="B934">
        <v>3396</v>
      </c>
      <c r="C934">
        <v>11966.6</v>
      </c>
      <c r="D934">
        <v>41743.730000000003</v>
      </c>
      <c r="E934">
        <v>64000</v>
      </c>
      <c r="F934">
        <v>64000</v>
      </c>
      <c r="H934">
        <v>14111.5</v>
      </c>
      <c r="I934">
        <v>23088.9</v>
      </c>
      <c r="J934">
        <v>22795.8</v>
      </c>
      <c r="L934">
        <f t="shared" si="31"/>
        <v>620.75</v>
      </c>
      <c r="M934">
        <f>data!AQ934</f>
        <v>2.2772645556543267E-10</v>
      </c>
      <c r="O934">
        <v>2.4487213919126704E-10</v>
      </c>
      <c r="P934">
        <f t="shared" si="30"/>
        <v>-7.0018923681807896</v>
      </c>
    </row>
    <row r="935" spans="1:16" x14ac:dyDescent="0.2">
      <c r="A935">
        <v>621.20000000000005</v>
      </c>
      <c r="B935">
        <v>3425.67</v>
      </c>
      <c r="C935">
        <v>12097.6</v>
      </c>
      <c r="D935">
        <v>41874.199999999997</v>
      </c>
      <c r="E935">
        <v>64000</v>
      </c>
      <c r="F935">
        <v>64000</v>
      </c>
      <c r="H935">
        <v>14256.5</v>
      </c>
      <c r="I935">
        <v>22069.599999999999</v>
      </c>
      <c r="J935">
        <v>21817.4</v>
      </c>
      <c r="L935">
        <f t="shared" si="31"/>
        <v>621.20000000000005</v>
      </c>
      <c r="M935">
        <f>data!AQ935</f>
        <v>2.2747334930354497E-10</v>
      </c>
      <c r="O935">
        <v>2.4448033558055952E-10</v>
      </c>
      <c r="P935">
        <f t="shared" si="30"/>
        <v>-6.956382089638665</v>
      </c>
    </row>
    <row r="936" spans="1:16" x14ac:dyDescent="0.2">
      <c r="A936">
        <v>621.66</v>
      </c>
      <c r="B936">
        <v>3340.6</v>
      </c>
      <c r="C936">
        <v>11525.8</v>
      </c>
      <c r="D936">
        <v>41977.53</v>
      </c>
      <c r="E936">
        <v>64000</v>
      </c>
      <c r="F936">
        <v>64000</v>
      </c>
      <c r="H936">
        <v>13573.4</v>
      </c>
      <c r="I936">
        <v>23797</v>
      </c>
      <c r="J936">
        <v>23588</v>
      </c>
      <c r="L936">
        <f t="shared" si="31"/>
        <v>621.66</v>
      </c>
      <c r="M936">
        <f>data!AQ936</f>
        <v>2.2668648288492479E-10</v>
      </c>
      <c r="O936">
        <v>2.4442382472467298E-10</v>
      </c>
      <c r="P936">
        <f t="shared" si="30"/>
        <v>-7.2567974336086571</v>
      </c>
    </row>
    <row r="937" spans="1:16" x14ac:dyDescent="0.2">
      <c r="A937">
        <v>622.11</v>
      </c>
      <c r="B937">
        <v>3408.47</v>
      </c>
      <c r="C937">
        <v>12006.4</v>
      </c>
      <c r="D937">
        <v>42125.4</v>
      </c>
      <c r="E937">
        <v>64000</v>
      </c>
      <c r="F937">
        <v>64000</v>
      </c>
      <c r="H937">
        <v>14177.5</v>
      </c>
      <c r="I937">
        <v>25345</v>
      </c>
      <c r="J937">
        <v>24986.6</v>
      </c>
      <c r="L937">
        <f t="shared" si="31"/>
        <v>622.11</v>
      </c>
      <c r="M937">
        <f>data!AQ937</f>
        <v>2.2656484012590836E-10</v>
      </c>
      <c r="O937">
        <v>2.4407097100592245E-10</v>
      </c>
      <c r="P937">
        <f t="shared" si="30"/>
        <v>-7.1725575589197357</v>
      </c>
    </row>
    <row r="938" spans="1:16" x14ac:dyDescent="0.2">
      <c r="A938">
        <v>622.55999999999995</v>
      </c>
      <c r="B938">
        <v>3442.07</v>
      </c>
      <c r="C938">
        <v>12298</v>
      </c>
      <c r="D938">
        <v>42247</v>
      </c>
      <c r="E938">
        <v>64000</v>
      </c>
      <c r="F938">
        <v>64000</v>
      </c>
      <c r="H938">
        <v>14555.6</v>
      </c>
      <c r="I938">
        <v>25553.8</v>
      </c>
      <c r="J938">
        <v>25186.6</v>
      </c>
      <c r="L938">
        <f t="shared" si="31"/>
        <v>622.55999999999995</v>
      </c>
      <c r="M938">
        <f>data!AQ938</f>
        <v>2.2639387433805787E-10</v>
      </c>
      <c r="O938">
        <v>2.4368746373641952E-10</v>
      </c>
      <c r="P938">
        <f t="shared" si="30"/>
        <v>-7.0966266106601905</v>
      </c>
    </row>
    <row r="939" spans="1:16" x14ac:dyDescent="0.2">
      <c r="A939">
        <v>623.02</v>
      </c>
      <c r="B939">
        <v>3417.47</v>
      </c>
      <c r="C939">
        <v>12142</v>
      </c>
      <c r="D939">
        <v>42257.73</v>
      </c>
      <c r="E939">
        <v>64000</v>
      </c>
      <c r="F939">
        <v>64000</v>
      </c>
      <c r="H939">
        <v>14313.1</v>
      </c>
      <c r="I939">
        <v>26514.7</v>
      </c>
      <c r="J939">
        <v>26102.7</v>
      </c>
      <c r="L939">
        <f t="shared" si="31"/>
        <v>623.02</v>
      </c>
      <c r="M939">
        <f>data!AQ939</f>
        <v>2.2655454240415275E-10</v>
      </c>
      <c r="O939">
        <v>2.4354171717036761E-10</v>
      </c>
      <c r="P939">
        <f t="shared" si="30"/>
        <v>-6.9750574823826277</v>
      </c>
    </row>
    <row r="940" spans="1:16" x14ac:dyDescent="0.2">
      <c r="A940">
        <v>623.47</v>
      </c>
      <c r="B940">
        <v>3297.2</v>
      </c>
      <c r="C940">
        <v>11178.4</v>
      </c>
      <c r="D940">
        <v>42321.87</v>
      </c>
      <c r="E940">
        <v>64000</v>
      </c>
      <c r="F940">
        <v>64000</v>
      </c>
      <c r="H940">
        <v>13184.5</v>
      </c>
      <c r="I940">
        <v>25121</v>
      </c>
      <c r="J940">
        <v>24794.2</v>
      </c>
      <c r="L940">
        <f t="shared" si="31"/>
        <v>623.47</v>
      </c>
      <c r="M940">
        <f>data!AQ940</f>
        <v>2.2579348220274193E-10</v>
      </c>
      <c r="O940">
        <v>2.428821335256037E-10</v>
      </c>
      <c r="P940">
        <f t="shared" si="30"/>
        <v>-7.035779484809388</v>
      </c>
    </row>
    <row r="941" spans="1:16" x14ac:dyDescent="0.2">
      <c r="A941">
        <v>623.92999999999995</v>
      </c>
      <c r="B941">
        <v>3302.67</v>
      </c>
      <c r="C941">
        <v>11203.8</v>
      </c>
      <c r="D941">
        <v>42418.87</v>
      </c>
      <c r="E941">
        <v>64000</v>
      </c>
      <c r="F941">
        <v>64000</v>
      </c>
      <c r="H941">
        <v>13182</v>
      </c>
      <c r="I941">
        <v>24139.5</v>
      </c>
      <c r="J941">
        <v>23762.400000000001</v>
      </c>
      <c r="L941">
        <f t="shared" si="31"/>
        <v>623.92999999999995</v>
      </c>
      <c r="M941">
        <f>data!AQ941</f>
        <v>2.2561032981261245E-10</v>
      </c>
      <c r="O941">
        <v>2.4295800965695355E-10</v>
      </c>
      <c r="P941">
        <f t="shared" si="30"/>
        <v>-7.1401967232260803</v>
      </c>
    </row>
    <row r="942" spans="1:16" x14ac:dyDescent="0.2">
      <c r="A942">
        <v>624.38</v>
      </c>
      <c r="B942">
        <v>3418.8</v>
      </c>
      <c r="C942">
        <v>12160</v>
      </c>
      <c r="D942">
        <v>42670.400000000001</v>
      </c>
      <c r="E942">
        <v>64000</v>
      </c>
      <c r="F942">
        <v>64000</v>
      </c>
      <c r="H942">
        <v>14338</v>
      </c>
      <c r="I942">
        <v>26486.799999999999</v>
      </c>
      <c r="J942">
        <v>26158.2</v>
      </c>
      <c r="L942">
        <f t="shared" si="31"/>
        <v>624.38</v>
      </c>
      <c r="M942">
        <f>data!AQ942</f>
        <v>2.25153712101028E-10</v>
      </c>
      <c r="O942">
        <v>2.4302677667720991E-10</v>
      </c>
      <c r="P942">
        <f t="shared" si="30"/>
        <v>-7.3543602151795193</v>
      </c>
    </row>
    <row r="943" spans="1:16" x14ac:dyDescent="0.2">
      <c r="A943">
        <v>624.83000000000004</v>
      </c>
      <c r="B943">
        <v>3275.2</v>
      </c>
      <c r="C943">
        <v>10869.9</v>
      </c>
      <c r="D943">
        <v>42605.27</v>
      </c>
      <c r="E943">
        <v>64000</v>
      </c>
      <c r="F943">
        <v>64000</v>
      </c>
      <c r="H943">
        <v>12803.4</v>
      </c>
      <c r="I943">
        <v>24769.5</v>
      </c>
      <c r="J943">
        <v>24443.5</v>
      </c>
      <c r="L943">
        <f t="shared" si="31"/>
        <v>624.83000000000004</v>
      </c>
      <c r="M943">
        <f>data!AQ943</f>
        <v>2.2504249830726473E-10</v>
      </c>
      <c r="O943">
        <v>2.4284053107284549E-10</v>
      </c>
      <c r="P943">
        <f t="shared" si="30"/>
        <v>-7.3291030483876858</v>
      </c>
    </row>
    <row r="944" spans="1:16" x14ac:dyDescent="0.2">
      <c r="A944">
        <v>625.29</v>
      </c>
      <c r="B944">
        <v>3332.13</v>
      </c>
      <c r="C944">
        <v>11467.3</v>
      </c>
      <c r="D944">
        <v>42806.8</v>
      </c>
      <c r="E944">
        <v>64000</v>
      </c>
      <c r="F944">
        <v>64000</v>
      </c>
      <c r="H944">
        <v>13529.7</v>
      </c>
      <c r="I944">
        <v>23901.200000000001</v>
      </c>
      <c r="J944">
        <v>23553</v>
      </c>
      <c r="L944">
        <f t="shared" si="31"/>
        <v>625.29</v>
      </c>
      <c r="M944">
        <f>data!AQ944</f>
        <v>2.2454183289436619E-10</v>
      </c>
      <c r="O944">
        <v>2.4194026844656479E-10</v>
      </c>
      <c r="P944">
        <f t="shared" si="30"/>
        <v>-7.1912111464161841</v>
      </c>
    </row>
    <row r="945" spans="1:16" x14ac:dyDescent="0.2">
      <c r="A945">
        <v>625.74</v>
      </c>
      <c r="B945">
        <v>3367.27</v>
      </c>
      <c r="C945">
        <v>11728.7</v>
      </c>
      <c r="D945">
        <v>42857.27</v>
      </c>
      <c r="E945">
        <v>64000</v>
      </c>
      <c r="F945">
        <v>64000</v>
      </c>
      <c r="H945">
        <v>13824</v>
      </c>
      <c r="I945">
        <v>23422.6</v>
      </c>
      <c r="J945">
        <v>23135.7</v>
      </c>
      <c r="L945">
        <f t="shared" si="31"/>
        <v>625.74</v>
      </c>
      <c r="M945">
        <f>data!AQ945</f>
        <v>2.2480955436562545E-10</v>
      </c>
      <c r="O945">
        <v>2.4174432660895932E-10</v>
      </c>
      <c r="P945">
        <f t="shared" si="30"/>
        <v>-7.0052408182166808</v>
      </c>
    </row>
    <row r="946" spans="1:16" x14ac:dyDescent="0.2">
      <c r="A946">
        <v>626.20000000000005</v>
      </c>
      <c r="B946">
        <v>3296.87</v>
      </c>
      <c r="C946">
        <v>11049.7</v>
      </c>
      <c r="D946">
        <v>42865.13</v>
      </c>
      <c r="E946">
        <v>64000</v>
      </c>
      <c r="F946">
        <v>64000</v>
      </c>
      <c r="H946">
        <v>13035.1</v>
      </c>
      <c r="I946">
        <v>21733.9</v>
      </c>
      <c r="J946">
        <v>21459.5</v>
      </c>
      <c r="L946">
        <f t="shared" si="31"/>
        <v>626.20000000000005</v>
      </c>
      <c r="M946">
        <f>data!AQ946</f>
        <v>2.2470701409355223E-10</v>
      </c>
      <c r="O946">
        <v>2.4144182205839577E-10</v>
      </c>
      <c r="P946">
        <f t="shared" si="30"/>
        <v>-6.931196849896212</v>
      </c>
    </row>
    <row r="947" spans="1:16" x14ac:dyDescent="0.2">
      <c r="A947">
        <v>626.65</v>
      </c>
      <c r="B947">
        <v>3336.93</v>
      </c>
      <c r="C947">
        <v>11507</v>
      </c>
      <c r="D947">
        <v>43075.87</v>
      </c>
      <c r="E947">
        <v>64000</v>
      </c>
      <c r="F947">
        <v>64000</v>
      </c>
      <c r="H947">
        <v>13539.8</v>
      </c>
      <c r="I947">
        <v>22333.3</v>
      </c>
      <c r="J947">
        <v>22028.5</v>
      </c>
      <c r="L947">
        <f t="shared" si="31"/>
        <v>626.65</v>
      </c>
      <c r="M947">
        <f>data!AQ947</f>
        <v>2.2404550347772008E-10</v>
      </c>
      <c r="O947">
        <v>2.4141985102588685E-10</v>
      </c>
      <c r="P947">
        <f t="shared" si="30"/>
        <v>-7.1967352619664089</v>
      </c>
    </row>
    <row r="948" spans="1:16" x14ac:dyDescent="0.2">
      <c r="A948">
        <v>627.1</v>
      </c>
      <c r="B948">
        <v>3371.53</v>
      </c>
      <c r="C948">
        <v>11711.4</v>
      </c>
      <c r="D948">
        <v>43184.47</v>
      </c>
      <c r="E948">
        <v>64000</v>
      </c>
      <c r="F948">
        <v>64000</v>
      </c>
      <c r="H948">
        <v>13781.5</v>
      </c>
      <c r="I948">
        <v>23198.9</v>
      </c>
      <c r="J948">
        <v>22942.3</v>
      </c>
      <c r="L948">
        <f t="shared" si="31"/>
        <v>627.1</v>
      </c>
      <c r="M948">
        <f>data!AQ948</f>
        <v>2.2396118710924945E-10</v>
      </c>
      <c r="O948">
        <v>2.4071735596337262E-10</v>
      </c>
      <c r="P948">
        <f t="shared" si="30"/>
        <v>-6.9609309171179055</v>
      </c>
    </row>
    <row r="949" spans="1:16" x14ac:dyDescent="0.2">
      <c r="A949">
        <v>627.55999999999995</v>
      </c>
      <c r="B949">
        <v>3281.73</v>
      </c>
      <c r="C949">
        <v>11010.9</v>
      </c>
      <c r="D949">
        <v>43207.8</v>
      </c>
      <c r="E949">
        <v>64000</v>
      </c>
      <c r="F949">
        <v>64000</v>
      </c>
      <c r="H949">
        <v>12935.2</v>
      </c>
      <c r="I949">
        <v>22148.400000000001</v>
      </c>
      <c r="J949">
        <v>21875.7</v>
      </c>
      <c r="L949">
        <f t="shared" si="31"/>
        <v>627.55999999999995</v>
      </c>
      <c r="M949">
        <f>data!AQ949</f>
        <v>2.2365298878726048E-10</v>
      </c>
      <c r="O949">
        <v>2.4079982608001192E-10</v>
      </c>
      <c r="P949">
        <f t="shared" si="30"/>
        <v>-7.1207847496758401</v>
      </c>
    </row>
    <row r="950" spans="1:16" x14ac:dyDescent="0.2">
      <c r="A950">
        <v>628.01</v>
      </c>
      <c r="B950">
        <v>3387.87</v>
      </c>
      <c r="C950">
        <v>11931.2</v>
      </c>
      <c r="D950">
        <v>43370.13</v>
      </c>
      <c r="E950">
        <v>64000</v>
      </c>
      <c r="F950">
        <v>64000</v>
      </c>
      <c r="H950">
        <v>14040.8</v>
      </c>
      <c r="I950">
        <v>21282.3</v>
      </c>
      <c r="J950">
        <v>21110.1</v>
      </c>
      <c r="L950">
        <f t="shared" si="31"/>
        <v>628.01</v>
      </c>
      <c r="M950">
        <f>data!AQ950</f>
        <v>2.2367357562596065E-10</v>
      </c>
      <c r="O950">
        <v>2.4065963511962495E-10</v>
      </c>
      <c r="P950">
        <f t="shared" si="30"/>
        <v>-7.0581256741376768</v>
      </c>
    </row>
    <row r="951" spans="1:16" x14ac:dyDescent="0.2">
      <c r="A951">
        <v>628.46</v>
      </c>
      <c r="B951">
        <v>3401.73</v>
      </c>
      <c r="C951">
        <v>11983.5</v>
      </c>
      <c r="D951">
        <v>43464.47</v>
      </c>
      <c r="E951">
        <v>64000</v>
      </c>
      <c r="F951">
        <v>64000</v>
      </c>
      <c r="H951">
        <v>14106.3</v>
      </c>
      <c r="I951">
        <v>20675.3</v>
      </c>
      <c r="J951">
        <v>20452.7</v>
      </c>
      <c r="L951">
        <f t="shared" si="31"/>
        <v>628.46</v>
      </c>
      <c r="M951">
        <f>data!AQ951</f>
        <v>2.2355043031152381E-10</v>
      </c>
      <c r="O951">
        <v>2.4103639481526554E-10</v>
      </c>
      <c r="P951">
        <f t="shared" si="30"/>
        <v>-7.2544913879678932</v>
      </c>
    </row>
    <row r="952" spans="1:16" x14ac:dyDescent="0.2">
      <c r="A952">
        <v>628.91999999999996</v>
      </c>
      <c r="B952">
        <v>3245.33</v>
      </c>
      <c r="C952">
        <v>10724.1</v>
      </c>
      <c r="D952">
        <v>43404.67</v>
      </c>
      <c r="E952">
        <v>64000</v>
      </c>
      <c r="F952">
        <v>64000</v>
      </c>
      <c r="H952">
        <v>12567.1</v>
      </c>
      <c r="I952">
        <v>20613.2</v>
      </c>
      <c r="J952">
        <v>20406</v>
      </c>
      <c r="L952">
        <f t="shared" si="31"/>
        <v>628.91999999999996</v>
      </c>
      <c r="M952">
        <f>data!AQ952</f>
        <v>2.2334030164620206E-10</v>
      </c>
      <c r="O952">
        <v>2.4035797714346496E-10</v>
      </c>
      <c r="P952">
        <f t="shared" si="30"/>
        <v>-7.0801375928976897</v>
      </c>
    </row>
    <row r="953" spans="1:16" x14ac:dyDescent="0.2">
      <c r="A953">
        <v>629.37</v>
      </c>
      <c r="B953">
        <v>3340.4</v>
      </c>
      <c r="C953">
        <v>11470.7</v>
      </c>
      <c r="D953">
        <v>43616.4</v>
      </c>
      <c r="E953">
        <v>64000</v>
      </c>
      <c r="F953">
        <v>64000</v>
      </c>
      <c r="H953">
        <v>13548.8</v>
      </c>
      <c r="I953">
        <v>22077.1</v>
      </c>
      <c r="J953">
        <v>21863.4</v>
      </c>
      <c r="L953">
        <f t="shared" si="31"/>
        <v>629.37</v>
      </c>
      <c r="M953">
        <f>data!AQ953</f>
        <v>2.2300555755724819E-10</v>
      </c>
      <c r="O953">
        <v>2.4010188420260285E-10</v>
      </c>
      <c r="P953">
        <f t="shared" si="30"/>
        <v>-7.1204466812632079</v>
      </c>
    </row>
    <row r="954" spans="1:16" x14ac:dyDescent="0.2">
      <c r="A954">
        <v>629.82000000000005</v>
      </c>
      <c r="B954">
        <v>3370.07</v>
      </c>
      <c r="C954">
        <v>11653.1</v>
      </c>
      <c r="D954">
        <v>43742.2</v>
      </c>
      <c r="E954">
        <v>64000</v>
      </c>
      <c r="F954">
        <v>64000</v>
      </c>
      <c r="H954">
        <v>13742.2</v>
      </c>
      <c r="I954">
        <v>21473</v>
      </c>
      <c r="J954">
        <v>21270.3</v>
      </c>
      <c r="L954">
        <f t="shared" si="31"/>
        <v>629.82000000000005</v>
      </c>
      <c r="M954">
        <f>data!AQ954</f>
        <v>2.2279159332965988E-10</v>
      </c>
      <c r="O954">
        <v>2.400769785399176E-10</v>
      </c>
      <c r="P954">
        <f t="shared" si="30"/>
        <v>-7.1999345024178067</v>
      </c>
    </row>
    <row r="955" spans="1:16" x14ac:dyDescent="0.2">
      <c r="A955">
        <v>630.28</v>
      </c>
      <c r="B955">
        <v>3307.33</v>
      </c>
      <c r="C955">
        <v>11228.5</v>
      </c>
      <c r="D955">
        <v>43761.8</v>
      </c>
      <c r="E955">
        <v>64000</v>
      </c>
      <c r="F955">
        <v>64000</v>
      </c>
      <c r="H955">
        <v>13251.3</v>
      </c>
      <c r="I955">
        <v>20882.599999999999</v>
      </c>
      <c r="J955">
        <v>20679.599999999999</v>
      </c>
      <c r="L955">
        <f t="shared" si="31"/>
        <v>630.28</v>
      </c>
      <c r="M955">
        <f>data!AQ955</f>
        <v>2.2266573919196305E-10</v>
      </c>
      <c r="O955">
        <v>2.4009995650017541E-10</v>
      </c>
      <c r="P955">
        <f t="shared" si="30"/>
        <v>-7.2612330140924568</v>
      </c>
    </row>
    <row r="956" spans="1:16" x14ac:dyDescent="0.2">
      <c r="A956">
        <v>630.73</v>
      </c>
      <c r="B956">
        <v>3380.27</v>
      </c>
      <c r="C956">
        <v>11854.8</v>
      </c>
      <c r="D956">
        <v>43886.27</v>
      </c>
      <c r="E956">
        <v>64000</v>
      </c>
      <c r="F956">
        <v>64000</v>
      </c>
      <c r="H956">
        <v>13948.4</v>
      </c>
      <c r="I956">
        <v>21360.3</v>
      </c>
      <c r="J956">
        <v>21194.400000000001</v>
      </c>
      <c r="L956">
        <f t="shared" si="31"/>
        <v>630.73</v>
      </c>
      <c r="M956">
        <f>data!AQ956</f>
        <v>2.2271073865005537E-10</v>
      </c>
      <c r="O956">
        <v>2.3980287414142362E-10</v>
      </c>
      <c r="P956">
        <f t="shared" si="30"/>
        <v>-7.1275774123074829</v>
      </c>
    </row>
    <row r="957" spans="1:16" x14ac:dyDescent="0.2">
      <c r="A957">
        <v>631.19000000000005</v>
      </c>
      <c r="B957">
        <v>3349.93</v>
      </c>
      <c r="C957">
        <v>11501.6</v>
      </c>
      <c r="D957">
        <v>43876.4</v>
      </c>
      <c r="E957">
        <v>64000</v>
      </c>
      <c r="F957">
        <v>64000</v>
      </c>
      <c r="H957">
        <v>13561.9</v>
      </c>
      <c r="I957">
        <v>20251.3</v>
      </c>
      <c r="J957">
        <v>20081.8</v>
      </c>
      <c r="L957">
        <f t="shared" si="31"/>
        <v>631.19000000000005</v>
      </c>
      <c r="M957">
        <f>data!AQ957</f>
        <v>2.229427979264051E-10</v>
      </c>
      <c r="O957">
        <v>2.3986600385133782E-10</v>
      </c>
      <c r="P957">
        <f t="shared" si="30"/>
        <v>-7.055274883981161</v>
      </c>
    </row>
    <row r="958" spans="1:16" x14ac:dyDescent="0.2">
      <c r="A958">
        <v>631.64</v>
      </c>
      <c r="B958">
        <v>3399.53</v>
      </c>
      <c r="C958">
        <v>12007.3</v>
      </c>
      <c r="D958">
        <v>44020.33</v>
      </c>
      <c r="E958">
        <v>64000</v>
      </c>
      <c r="F958">
        <v>64000</v>
      </c>
      <c r="H958">
        <v>14127.4</v>
      </c>
      <c r="I958">
        <v>21063.5</v>
      </c>
      <c r="J958">
        <v>20865.900000000001</v>
      </c>
      <c r="L958">
        <f t="shared" si="31"/>
        <v>631.64</v>
      </c>
      <c r="M958">
        <f>data!AQ958</f>
        <v>2.2273821147031846E-10</v>
      </c>
      <c r="O958">
        <v>2.4037918957776639E-10</v>
      </c>
      <c r="P958">
        <f t="shared" si="30"/>
        <v>-7.3388125396523982</v>
      </c>
    </row>
    <row r="959" spans="1:16" x14ac:dyDescent="0.2">
      <c r="A959">
        <v>632.09</v>
      </c>
      <c r="B959">
        <v>3380.13</v>
      </c>
      <c r="C959">
        <v>11746.8</v>
      </c>
      <c r="D959">
        <v>44046.8</v>
      </c>
      <c r="E959">
        <v>64000</v>
      </c>
      <c r="F959">
        <v>64000</v>
      </c>
      <c r="H959">
        <v>13843.1</v>
      </c>
      <c r="I959">
        <v>20324.8</v>
      </c>
      <c r="J959">
        <v>20124.3</v>
      </c>
      <c r="L959">
        <f t="shared" si="31"/>
        <v>632.09</v>
      </c>
      <c r="M959">
        <f>data!AQ959</f>
        <v>2.2281382637583797E-10</v>
      </c>
      <c r="O959">
        <v>2.4021080117242707E-10</v>
      </c>
      <c r="P959">
        <f t="shared" si="30"/>
        <v>-7.2423782409773008</v>
      </c>
    </row>
    <row r="960" spans="1:16" x14ac:dyDescent="0.2">
      <c r="A960">
        <v>632.54999999999995</v>
      </c>
      <c r="B960">
        <v>3428.8</v>
      </c>
      <c r="C960">
        <v>12207.6</v>
      </c>
      <c r="D960">
        <v>44165.33</v>
      </c>
      <c r="E960">
        <v>64000</v>
      </c>
      <c r="F960">
        <v>64000</v>
      </c>
      <c r="H960">
        <v>14375.3</v>
      </c>
      <c r="I960">
        <v>20090.8</v>
      </c>
      <c r="J960">
        <v>19863.8</v>
      </c>
      <c r="L960">
        <f t="shared" si="31"/>
        <v>632.54999999999995</v>
      </c>
      <c r="M960">
        <f>data!AQ960</f>
        <v>2.2275767523164828E-10</v>
      </c>
      <c r="O960">
        <v>2.3985146279872615E-10</v>
      </c>
      <c r="P960">
        <f t="shared" si="30"/>
        <v>-7.1268223122834549</v>
      </c>
    </row>
    <row r="961" spans="1:16" x14ac:dyDescent="0.2">
      <c r="A961">
        <v>633</v>
      </c>
      <c r="B961">
        <v>3305.73</v>
      </c>
      <c r="C961">
        <v>11236.6</v>
      </c>
      <c r="D961">
        <v>44220.33</v>
      </c>
      <c r="E961">
        <v>64000</v>
      </c>
      <c r="F961">
        <v>64000</v>
      </c>
      <c r="H961">
        <v>13199.7</v>
      </c>
      <c r="I961">
        <v>18767</v>
      </c>
      <c r="J961">
        <v>18623</v>
      </c>
      <c r="L961">
        <f t="shared" si="31"/>
        <v>633</v>
      </c>
      <c r="M961">
        <f>data!AQ961</f>
        <v>2.2207192973574418E-10</v>
      </c>
      <c r="O961">
        <v>2.3985859322710786E-10</v>
      </c>
      <c r="P961">
        <f t="shared" si="30"/>
        <v>-7.4154789503507779</v>
      </c>
    </row>
    <row r="962" spans="1:16" x14ac:dyDescent="0.2">
      <c r="A962">
        <v>633.45000000000005</v>
      </c>
      <c r="B962">
        <v>3321.8</v>
      </c>
      <c r="C962">
        <v>11385.7</v>
      </c>
      <c r="D962">
        <v>44276.47</v>
      </c>
      <c r="E962">
        <v>64000</v>
      </c>
      <c r="F962">
        <v>64000</v>
      </c>
      <c r="H962">
        <v>13400.9</v>
      </c>
      <c r="I962">
        <v>19286.099999999999</v>
      </c>
      <c r="J962">
        <v>19068.5</v>
      </c>
      <c r="L962">
        <f t="shared" si="31"/>
        <v>633.45000000000005</v>
      </c>
      <c r="M962">
        <f>data!AQ962</f>
        <v>2.2217909812930755E-10</v>
      </c>
      <c r="O962">
        <v>2.3995774892939804E-10</v>
      </c>
      <c r="P962">
        <f t="shared" si="30"/>
        <v>-7.4090755057555775</v>
      </c>
    </row>
    <row r="963" spans="1:16" x14ac:dyDescent="0.2">
      <c r="A963">
        <v>633.91</v>
      </c>
      <c r="B963">
        <v>3300.6</v>
      </c>
      <c r="C963">
        <v>11134.4</v>
      </c>
      <c r="D963">
        <v>44268.2</v>
      </c>
      <c r="E963">
        <v>64000</v>
      </c>
      <c r="F963">
        <v>64000</v>
      </c>
      <c r="H963">
        <v>13154.1</v>
      </c>
      <c r="I963">
        <v>19379.8</v>
      </c>
      <c r="J963">
        <v>19197.7</v>
      </c>
      <c r="L963">
        <f t="shared" si="31"/>
        <v>633.91</v>
      </c>
      <c r="M963">
        <f>data!AQ963</f>
        <v>2.2244836816345033E-10</v>
      </c>
      <c r="O963">
        <v>2.3968908402984963E-10</v>
      </c>
      <c r="P963">
        <f t="shared" si="30"/>
        <v>-7.1929499568917521</v>
      </c>
    </row>
    <row r="964" spans="1:16" x14ac:dyDescent="0.2">
      <c r="A964">
        <v>634.36</v>
      </c>
      <c r="B964">
        <v>3307.67</v>
      </c>
      <c r="C964">
        <v>11235.7</v>
      </c>
      <c r="D964">
        <v>44354.27</v>
      </c>
      <c r="E964">
        <v>64000</v>
      </c>
      <c r="F964">
        <v>64000</v>
      </c>
      <c r="H964">
        <v>13214.6</v>
      </c>
      <c r="I964">
        <v>18854.900000000001</v>
      </c>
      <c r="J964">
        <v>18693.2</v>
      </c>
      <c r="L964">
        <f t="shared" si="31"/>
        <v>634.36</v>
      </c>
      <c r="M964">
        <f>data!AQ964</f>
        <v>2.2233101102239839E-10</v>
      </c>
      <c r="O964">
        <v>2.3948658690551136E-10</v>
      </c>
      <c r="P964">
        <f t="shared" si="30"/>
        <v>-7.1634808883395404</v>
      </c>
    </row>
    <row r="965" spans="1:16" x14ac:dyDescent="0.2">
      <c r="A965">
        <v>634.80999999999995</v>
      </c>
      <c r="B965">
        <v>3282.67</v>
      </c>
      <c r="C965">
        <v>11035.5</v>
      </c>
      <c r="D965">
        <v>44394.47</v>
      </c>
      <c r="E965">
        <v>64000</v>
      </c>
      <c r="F965">
        <v>64000</v>
      </c>
      <c r="H965">
        <v>13004.6</v>
      </c>
      <c r="I965">
        <v>18203.2</v>
      </c>
      <c r="J965">
        <v>18025</v>
      </c>
      <c r="L965">
        <f t="shared" si="31"/>
        <v>634.80999999999995</v>
      </c>
      <c r="M965">
        <f>data!AQ965</f>
        <v>2.2229223674722705E-10</v>
      </c>
      <c r="O965">
        <v>2.3940579563674661E-10</v>
      </c>
      <c r="P965">
        <f t="shared" si="30"/>
        <v>-7.1483477849826897</v>
      </c>
    </row>
    <row r="966" spans="1:16" x14ac:dyDescent="0.2">
      <c r="A966">
        <v>635.27</v>
      </c>
      <c r="B966">
        <v>3323.4</v>
      </c>
      <c r="C966">
        <v>11359.8</v>
      </c>
      <c r="D966">
        <v>44498.53</v>
      </c>
      <c r="E966">
        <v>64000</v>
      </c>
      <c r="F966">
        <v>64000</v>
      </c>
      <c r="H966">
        <v>13360.4</v>
      </c>
      <c r="I966">
        <v>18655.5</v>
      </c>
      <c r="J966">
        <v>18505.3</v>
      </c>
      <c r="L966">
        <f t="shared" si="31"/>
        <v>635.27</v>
      </c>
      <c r="M966">
        <f>data!AQ966</f>
        <v>2.2227101065036404E-10</v>
      </c>
      <c r="O966">
        <v>2.3931713615812225E-10</v>
      </c>
      <c r="P966">
        <f t="shared" si="30"/>
        <v>-7.1228186085661056</v>
      </c>
    </row>
    <row r="967" spans="1:16" x14ac:dyDescent="0.2">
      <c r="A967">
        <v>635.72</v>
      </c>
      <c r="B967">
        <v>3305.67</v>
      </c>
      <c r="C967">
        <v>11213.2</v>
      </c>
      <c r="D967">
        <v>44615</v>
      </c>
      <c r="E967">
        <v>64000</v>
      </c>
      <c r="F967">
        <v>64000</v>
      </c>
      <c r="H967">
        <v>13207.5</v>
      </c>
      <c r="I967">
        <v>18979.7</v>
      </c>
      <c r="J967">
        <v>18748.400000000001</v>
      </c>
      <c r="L967">
        <f t="shared" si="31"/>
        <v>635.72</v>
      </c>
      <c r="M967">
        <f>data!AQ967</f>
        <v>2.2183930954165057E-10</v>
      </c>
      <c r="O967">
        <v>2.3948098552658962E-10</v>
      </c>
      <c r="P967">
        <f t="shared" si="30"/>
        <v>-7.3666291067523133</v>
      </c>
    </row>
    <row r="968" spans="1:16" x14ac:dyDescent="0.2">
      <c r="A968">
        <v>636.16999999999996</v>
      </c>
      <c r="B968">
        <v>3256.8</v>
      </c>
      <c r="C968">
        <v>10845.1</v>
      </c>
      <c r="D968">
        <v>44592.27</v>
      </c>
      <c r="E968">
        <v>64000</v>
      </c>
      <c r="F968">
        <v>64000</v>
      </c>
      <c r="H968">
        <v>12758.3</v>
      </c>
      <c r="I968">
        <v>19371.900000000001</v>
      </c>
      <c r="J968">
        <v>19160.400000000001</v>
      </c>
      <c r="L968">
        <f t="shared" si="31"/>
        <v>636.16999999999996</v>
      </c>
      <c r="M968">
        <f>data!AQ968</f>
        <v>2.2202101881750069E-10</v>
      </c>
      <c r="O968">
        <v>2.3944484804432459E-10</v>
      </c>
      <c r="P968">
        <f t="shared" ref="P968:P1031" si="32">(M968-O968)/O968%</f>
        <v>-7.276760961504797</v>
      </c>
    </row>
    <row r="969" spans="1:16" x14ac:dyDescent="0.2">
      <c r="A969">
        <v>636.63</v>
      </c>
      <c r="B969">
        <v>3353.73</v>
      </c>
      <c r="C969">
        <v>11535.6</v>
      </c>
      <c r="D969">
        <v>44717</v>
      </c>
      <c r="E969">
        <v>64000</v>
      </c>
      <c r="F969">
        <v>64000</v>
      </c>
      <c r="H969">
        <v>13581.7</v>
      </c>
      <c r="I969">
        <v>20293.7</v>
      </c>
      <c r="J969">
        <v>20106.2</v>
      </c>
      <c r="L969">
        <f t="shared" si="31"/>
        <v>636.63</v>
      </c>
      <c r="M969">
        <f>data!AQ969</f>
        <v>2.2219980060709355E-10</v>
      </c>
      <c r="O969">
        <v>2.3947449479066304E-10</v>
      </c>
      <c r="P969">
        <f t="shared" si="32"/>
        <v>-7.213584143342775</v>
      </c>
    </row>
    <row r="970" spans="1:16" x14ac:dyDescent="0.2">
      <c r="A970">
        <v>637.08000000000004</v>
      </c>
      <c r="B970">
        <v>3349.4</v>
      </c>
      <c r="C970">
        <v>11434.1</v>
      </c>
      <c r="D970">
        <v>44869.8</v>
      </c>
      <c r="E970">
        <v>64000</v>
      </c>
      <c r="F970">
        <v>64000</v>
      </c>
      <c r="H970">
        <v>13547.9</v>
      </c>
      <c r="I970">
        <v>19103.3</v>
      </c>
      <c r="J970">
        <v>18941.2</v>
      </c>
      <c r="L970">
        <f t="shared" si="31"/>
        <v>637.08000000000004</v>
      </c>
      <c r="M970">
        <f>data!AQ970</f>
        <v>2.2163907549439821E-10</v>
      </c>
      <c r="O970">
        <v>2.3919155984712875E-10</v>
      </c>
      <c r="P970">
        <f t="shared" si="32"/>
        <v>-7.3382540604478761</v>
      </c>
    </row>
    <row r="971" spans="1:16" x14ac:dyDescent="0.2">
      <c r="A971">
        <v>637.53</v>
      </c>
      <c r="B971">
        <v>3287.67</v>
      </c>
      <c r="C971">
        <v>11113.3</v>
      </c>
      <c r="D971">
        <v>44810.400000000001</v>
      </c>
      <c r="E971">
        <v>64000</v>
      </c>
      <c r="F971">
        <v>64000</v>
      </c>
      <c r="H971">
        <v>13082.6</v>
      </c>
      <c r="I971">
        <v>18176.099999999999</v>
      </c>
      <c r="J971">
        <v>18007.900000000001</v>
      </c>
      <c r="L971">
        <f t="shared" si="31"/>
        <v>637.53</v>
      </c>
      <c r="M971">
        <f>data!AQ971</f>
        <v>2.2195249861743235E-10</v>
      </c>
      <c r="O971">
        <v>2.3895702564824754E-10</v>
      </c>
      <c r="P971">
        <f t="shared" si="32"/>
        <v>-7.1161444132830836</v>
      </c>
    </row>
    <row r="972" spans="1:16" x14ac:dyDescent="0.2">
      <c r="A972">
        <v>637.99</v>
      </c>
      <c r="B972">
        <v>3398.27</v>
      </c>
      <c r="C972">
        <v>11940</v>
      </c>
      <c r="D972">
        <v>44980.73</v>
      </c>
      <c r="E972">
        <v>64000</v>
      </c>
      <c r="F972">
        <v>64000</v>
      </c>
      <c r="H972">
        <v>14056.6</v>
      </c>
      <c r="I972">
        <v>19119</v>
      </c>
      <c r="J972">
        <v>18959.400000000001</v>
      </c>
      <c r="L972">
        <f t="shared" si="31"/>
        <v>637.99</v>
      </c>
      <c r="M972">
        <f>data!AQ972</f>
        <v>2.2194854605480231E-10</v>
      </c>
      <c r="O972">
        <v>2.3909959718623902E-10</v>
      </c>
      <c r="P972">
        <f t="shared" si="32"/>
        <v>-7.1731827795918193</v>
      </c>
    </row>
    <row r="973" spans="1:16" x14ac:dyDescent="0.2">
      <c r="A973">
        <v>638.44000000000005</v>
      </c>
      <c r="B973">
        <v>3402.8</v>
      </c>
      <c r="C973">
        <v>12071.5</v>
      </c>
      <c r="D973">
        <v>44995.6</v>
      </c>
      <c r="E973">
        <v>64000</v>
      </c>
      <c r="F973">
        <v>64000</v>
      </c>
      <c r="H973">
        <v>14163.5</v>
      </c>
      <c r="I973">
        <v>19907.099999999999</v>
      </c>
      <c r="J973">
        <v>19773.2</v>
      </c>
      <c r="L973">
        <f t="shared" si="31"/>
        <v>638.44000000000005</v>
      </c>
      <c r="M973">
        <f>data!AQ973</f>
        <v>2.2221510728025588E-10</v>
      </c>
      <c r="O973">
        <v>2.3941817212446224E-10</v>
      </c>
      <c r="P973">
        <f t="shared" si="32"/>
        <v>-7.185363037214775</v>
      </c>
    </row>
    <row r="974" spans="1:16" x14ac:dyDescent="0.2">
      <c r="A974">
        <v>638.89</v>
      </c>
      <c r="B974">
        <v>3316.93</v>
      </c>
      <c r="C974">
        <v>11291.1</v>
      </c>
      <c r="D974">
        <v>45035.4</v>
      </c>
      <c r="E974">
        <v>64000</v>
      </c>
      <c r="F974">
        <v>64000</v>
      </c>
      <c r="H974">
        <v>13248.6</v>
      </c>
      <c r="I974">
        <v>19249.599999999999</v>
      </c>
      <c r="J974">
        <v>19030.3</v>
      </c>
      <c r="L974">
        <f t="shared" si="31"/>
        <v>638.89</v>
      </c>
      <c r="M974">
        <f>data!AQ974</f>
        <v>2.2183144139918813E-10</v>
      </c>
      <c r="O974">
        <v>2.3922953696739972E-10</v>
      </c>
      <c r="P974">
        <f t="shared" si="32"/>
        <v>-7.2725532928580066</v>
      </c>
    </row>
    <row r="975" spans="1:16" x14ac:dyDescent="0.2">
      <c r="A975">
        <v>639.34</v>
      </c>
      <c r="B975">
        <v>3337.87</v>
      </c>
      <c r="C975">
        <v>11469.8</v>
      </c>
      <c r="D975">
        <v>45160.4</v>
      </c>
      <c r="E975">
        <v>64000</v>
      </c>
      <c r="F975">
        <v>64000</v>
      </c>
      <c r="H975">
        <v>13531</v>
      </c>
      <c r="I975">
        <v>18863</v>
      </c>
      <c r="J975">
        <v>18640.5</v>
      </c>
      <c r="L975">
        <f t="shared" si="31"/>
        <v>639.34</v>
      </c>
      <c r="M975">
        <f>data!AQ975</f>
        <v>2.2157032933725174E-10</v>
      </c>
      <c r="O975">
        <v>2.3907600260184376E-10</v>
      </c>
      <c r="P975">
        <f t="shared" si="32"/>
        <v>-7.322220998376781</v>
      </c>
    </row>
    <row r="976" spans="1:16" x14ac:dyDescent="0.2">
      <c r="A976">
        <v>639.79999999999995</v>
      </c>
      <c r="B976">
        <v>3287.67</v>
      </c>
      <c r="C976">
        <v>11021.3</v>
      </c>
      <c r="D976">
        <v>45143.47</v>
      </c>
      <c r="E976">
        <v>64000</v>
      </c>
      <c r="F976">
        <v>64000</v>
      </c>
      <c r="H976">
        <v>12976.2</v>
      </c>
      <c r="I976">
        <v>17958.7</v>
      </c>
      <c r="J976">
        <v>17801.3</v>
      </c>
      <c r="L976">
        <f t="shared" si="31"/>
        <v>639.79999999999995</v>
      </c>
      <c r="M976">
        <f>data!AQ976</f>
        <v>2.21712415686602E-10</v>
      </c>
      <c r="O976">
        <v>2.3930829265381973E-10</v>
      </c>
      <c r="P976">
        <f t="shared" si="32"/>
        <v>-7.35280703066638</v>
      </c>
    </row>
    <row r="977" spans="1:16" x14ac:dyDescent="0.2">
      <c r="A977">
        <v>640.25</v>
      </c>
      <c r="B977">
        <v>3245.2</v>
      </c>
      <c r="C977">
        <v>10754.2</v>
      </c>
      <c r="D977">
        <v>45228.4</v>
      </c>
      <c r="E977">
        <v>64000</v>
      </c>
      <c r="F977">
        <v>64000</v>
      </c>
      <c r="H977">
        <v>12620.8</v>
      </c>
      <c r="I977">
        <v>17567.5</v>
      </c>
      <c r="J977">
        <v>17453.7</v>
      </c>
      <c r="L977">
        <f t="shared" si="31"/>
        <v>640.25</v>
      </c>
      <c r="M977">
        <f>data!AQ977</f>
        <v>2.213211692630998E-10</v>
      </c>
      <c r="O977">
        <v>2.3895173604985439E-10</v>
      </c>
      <c r="P977">
        <f t="shared" si="32"/>
        <v>-7.3782961690122164</v>
      </c>
    </row>
    <row r="978" spans="1:16" x14ac:dyDescent="0.2">
      <c r="A978">
        <v>640.70000000000005</v>
      </c>
      <c r="B978">
        <v>3371.73</v>
      </c>
      <c r="C978">
        <v>11684.2</v>
      </c>
      <c r="D978">
        <v>45378.8</v>
      </c>
      <c r="E978">
        <v>64000</v>
      </c>
      <c r="F978">
        <v>64000</v>
      </c>
      <c r="H978">
        <v>13804.4</v>
      </c>
      <c r="I978">
        <v>18763.2</v>
      </c>
      <c r="J978">
        <v>18678.8</v>
      </c>
      <c r="L978">
        <f t="shared" si="31"/>
        <v>640.70000000000005</v>
      </c>
      <c r="M978">
        <f>data!AQ978</f>
        <v>2.2150694274323517E-10</v>
      </c>
      <c r="O978">
        <v>2.3885807181784156E-10</v>
      </c>
      <c r="P978">
        <f t="shared" si="32"/>
        <v>-7.2642004277078582</v>
      </c>
    </row>
    <row r="979" spans="1:16" x14ac:dyDescent="0.2">
      <c r="A979">
        <v>641.16</v>
      </c>
      <c r="B979">
        <v>3407.87</v>
      </c>
      <c r="C979">
        <v>11995.4</v>
      </c>
      <c r="D979">
        <v>45536.27</v>
      </c>
      <c r="E979">
        <v>64000</v>
      </c>
      <c r="F979">
        <v>64000</v>
      </c>
      <c r="H979">
        <v>14161.5</v>
      </c>
      <c r="I979">
        <v>18927.5</v>
      </c>
      <c r="J979">
        <v>18730.8</v>
      </c>
      <c r="L979">
        <f t="shared" si="31"/>
        <v>641.16</v>
      </c>
      <c r="M979">
        <f>data!AQ979</f>
        <v>2.2115719610283486E-10</v>
      </c>
      <c r="O979">
        <v>2.385200559406943E-10</v>
      </c>
      <c r="P979">
        <f t="shared" si="32"/>
        <v>-7.2794129488953967</v>
      </c>
    </row>
    <row r="980" spans="1:16" x14ac:dyDescent="0.2">
      <c r="A980">
        <v>641.61</v>
      </c>
      <c r="B980">
        <v>3263.6</v>
      </c>
      <c r="C980">
        <v>10848.4</v>
      </c>
      <c r="D980">
        <v>45441.13</v>
      </c>
      <c r="E980">
        <v>64000</v>
      </c>
      <c r="F980">
        <v>64000</v>
      </c>
      <c r="H980">
        <v>12761.8</v>
      </c>
      <c r="I980">
        <v>17443.099999999999</v>
      </c>
      <c r="J980">
        <v>17311.900000000001</v>
      </c>
      <c r="L980">
        <f t="shared" si="31"/>
        <v>641.61</v>
      </c>
      <c r="M980">
        <f>data!AQ980</f>
        <v>2.21201169269858E-10</v>
      </c>
      <c r="O980">
        <v>2.3867726413887E-10</v>
      </c>
      <c r="P980">
        <f t="shared" si="32"/>
        <v>-7.3220609981702536</v>
      </c>
    </row>
    <row r="981" spans="1:16" x14ac:dyDescent="0.2">
      <c r="A981">
        <v>642.05999999999995</v>
      </c>
      <c r="B981">
        <v>3305.67</v>
      </c>
      <c r="C981">
        <v>11212</v>
      </c>
      <c r="D981">
        <v>45586.27</v>
      </c>
      <c r="E981">
        <v>64000</v>
      </c>
      <c r="F981">
        <v>64000</v>
      </c>
      <c r="H981">
        <v>13229.2</v>
      </c>
      <c r="I981">
        <v>17661.5</v>
      </c>
      <c r="J981">
        <v>17583.8</v>
      </c>
      <c r="L981">
        <f t="shared" si="31"/>
        <v>642.05999999999995</v>
      </c>
      <c r="M981">
        <f>data!AQ981</f>
        <v>2.2094624112146885E-10</v>
      </c>
      <c r="O981">
        <v>2.3867219890068295E-10</v>
      </c>
      <c r="P981">
        <f t="shared" si="32"/>
        <v>-7.426905127978598</v>
      </c>
    </row>
    <row r="982" spans="1:16" x14ac:dyDescent="0.2">
      <c r="A982">
        <v>642.51</v>
      </c>
      <c r="B982">
        <v>3329.27</v>
      </c>
      <c r="C982">
        <v>11391.6</v>
      </c>
      <c r="D982">
        <v>45599.73</v>
      </c>
      <c r="E982">
        <v>64000</v>
      </c>
      <c r="F982">
        <v>64000</v>
      </c>
      <c r="H982">
        <v>13415.4</v>
      </c>
      <c r="I982">
        <v>17629.7</v>
      </c>
      <c r="J982">
        <v>17484</v>
      </c>
      <c r="L982">
        <f t="shared" si="31"/>
        <v>642.51</v>
      </c>
      <c r="M982">
        <f>data!AQ982</f>
        <v>2.2131650625717475E-10</v>
      </c>
      <c r="O982">
        <v>2.3881917698401033E-10</v>
      </c>
      <c r="P982">
        <f t="shared" si="32"/>
        <v>-7.3288380555835522</v>
      </c>
    </row>
    <row r="983" spans="1:16" x14ac:dyDescent="0.2">
      <c r="A983">
        <v>642.97</v>
      </c>
      <c r="B983">
        <v>3259.93</v>
      </c>
      <c r="C983">
        <v>10791.9</v>
      </c>
      <c r="D983">
        <v>45645.2</v>
      </c>
      <c r="E983">
        <v>64000</v>
      </c>
      <c r="F983">
        <v>64000</v>
      </c>
      <c r="H983">
        <v>12662.1</v>
      </c>
      <c r="I983">
        <v>17043.900000000001</v>
      </c>
      <c r="J983">
        <v>16917.5</v>
      </c>
      <c r="L983">
        <f t="shared" si="31"/>
        <v>642.97</v>
      </c>
      <c r="M983">
        <f>data!AQ983</f>
        <v>2.2100289351249701E-10</v>
      </c>
      <c r="O983">
        <v>2.3848636493304114E-10</v>
      </c>
      <c r="P983">
        <f t="shared" si="32"/>
        <v>-7.3310150982647944</v>
      </c>
    </row>
    <row r="984" spans="1:16" x14ac:dyDescent="0.2">
      <c r="A984">
        <v>643.41999999999996</v>
      </c>
      <c r="B984">
        <v>3312.67</v>
      </c>
      <c r="C984">
        <v>11250.8</v>
      </c>
      <c r="D984">
        <v>45754.67</v>
      </c>
      <c r="E984">
        <v>64000</v>
      </c>
      <c r="F984">
        <v>64000</v>
      </c>
      <c r="H984">
        <v>13226.4</v>
      </c>
      <c r="I984">
        <v>17868</v>
      </c>
      <c r="J984">
        <v>17762.099999999999</v>
      </c>
      <c r="L984">
        <f t="shared" si="31"/>
        <v>643.41999999999996</v>
      </c>
      <c r="M984">
        <f>data!AQ984</f>
        <v>2.2100255725867394E-10</v>
      </c>
      <c r="O984">
        <v>2.3807606268454721E-10</v>
      </c>
      <c r="P984">
        <f t="shared" si="32"/>
        <v>-7.1714498439500014</v>
      </c>
    </row>
    <row r="985" spans="1:16" x14ac:dyDescent="0.2">
      <c r="A985">
        <v>643.87</v>
      </c>
      <c r="B985">
        <v>3391.67</v>
      </c>
      <c r="C985">
        <v>11941.6</v>
      </c>
      <c r="D985">
        <v>45942.93</v>
      </c>
      <c r="E985">
        <v>64000</v>
      </c>
      <c r="F985">
        <v>64000</v>
      </c>
      <c r="H985">
        <v>14039.7</v>
      </c>
      <c r="I985">
        <v>18288</v>
      </c>
      <c r="J985">
        <v>18177.599999999999</v>
      </c>
      <c r="L985">
        <f t="shared" si="31"/>
        <v>643.87</v>
      </c>
      <c r="M985">
        <f>data!AQ985</f>
        <v>2.20713333606166E-10</v>
      </c>
      <c r="O985">
        <v>2.3850736815360286E-10</v>
      </c>
      <c r="P985">
        <f t="shared" si="32"/>
        <v>-7.4605806458680082</v>
      </c>
    </row>
    <row r="986" spans="1:16" x14ac:dyDescent="0.2">
      <c r="A986">
        <v>644.33000000000004</v>
      </c>
      <c r="B986">
        <v>3304.13</v>
      </c>
      <c r="C986">
        <v>11167.2</v>
      </c>
      <c r="D986">
        <v>45941</v>
      </c>
      <c r="E986">
        <v>64000</v>
      </c>
      <c r="F986">
        <v>64000</v>
      </c>
      <c r="H986">
        <v>13229.3</v>
      </c>
      <c r="I986">
        <v>17348.900000000001</v>
      </c>
      <c r="J986">
        <v>17225.900000000001</v>
      </c>
      <c r="L986">
        <f t="shared" si="31"/>
        <v>644.33000000000004</v>
      </c>
      <c r="M986">
        <f>data!AQ986</f>
        <v>2.205610659052995E-10</v>
      </c>
      <c r="O986">
        <v>2.3825458842909319E-10</v>
      </c>
      <c r="P986">
        <f t="shared" si="32"/>
        <v>-7.4263092435927822</v>
      </c>
    </row>
    <row r="987" spans="1:16" x14ac:dyDescent="0.2">
      <c r="A987">
        <v>644.78</v>
      </c>
      <c r="B987">
        <v>3273.8</v>
      </c>
      <c r="C987">
        <v>10975</v>
      </c>
      <c r="D987">
        <v>45943.33</v>
      </c>
      <c r="E987">
        <v>64000</v>
      </c>
      <c r="F987">
        <v>64000</v>
      </c>
      <c r="H987">
        <v>12901.7</v>
      </c>
      <c r="I987">
        <v>17224.8</v>
      </c>
      <c r="J987">
        <v>17077.7</v>
      </c>
      <c r="L987">
        <f t="shared" si="31"/>
        <v>644.78</v>
      </c>
      <c r="M987">
        <f>data!AQ987</f>
        <v>2.2069099971735422E-10</v>
      </c>
      <c r="O987">
        <v>2.3789467767252707E-10</v>
      </c>
      <c r="P987">
        <f t="shared" si="32"/>
        <v>-7.2316363373435797</v>
      </c>
    </row>
    <row r="988" spans="1:16" x14ac:dyDescent="0.2">
      <c r="A988">
        <v>645.23</v>
      </c>
      <c r="B988">
        <v>3321.6</v>
      </c>
      <c r="C988">
        <v>11314.8</v>
      </c>
      <c r="D988">
        <v>46084.53</v>
      </c>
      <c r="E988">
        <v>64000</v>
      </c>
      <c r="F988">
        <v>64000</v>
      </c>
      <c r="H988">
        <v>13318.6</v>
      </c>
      <c r="I988">
        <v>17591.599999999999</v>
      </c>
      <c r="J988">
        <v>17477.2</v>
      </c>
      <c r="L988">
        <f t="shared" si="31"/>
        <v>645.23</v>
      </c>
      <c r="M988">
        <f>data!AQ988</f>
        <v>2.2048868625470541E-10</v>
      </c>
      <c r="O988">
        <v>2.3797322920563563E-10</v>
      </c>
      <c r="P988">
        <f t="shared" si="32"/>
        <v>-7.347273056425017</v>
      </c>
    </row>
    <row r="989" spans="1:16" x14ac:dyDescent="0.2">
      <c r="A989">
        <v>645.67999999999995</v>
      </c>
      <c r="B989">
        <v>3282.13</v>
      </c>
      <c r="C989">
        <v>10972.4</v>
      </c>
      <c r="D989">
        <v>46088.93</v>
      </c>
      <c r="E989">
        <v>64000</v>
      </c>
      <c r="F989">
        <v>64000</v>
      </c>
      <c r="H989">
        <v>12916.5</v>
      </c>
      <c r="I989">
        <v>17156.099999999999</v>
      </c>
      <c r="J989">
        <v>17065.8</v>
      </c>
      <c r="L989">
        <f t="shared" si="31"/>
        <v>645.67999999999995</v>
      </c>
      <c r="M989">
        <f>data!AQ989</f>
        <v>2.2055605243332658E-10</v>
      </c>
      <c r="O989">
        <v>2.3825502584351896E-10</v>
      </c>
      <c r="P989">
        <f t="shared" si="32"/>
        <v>-7.4285834464691201</v>
      </c>
    </row>
    <row r="990" spans="1:16" x14ac:dyDescent="0.2">
      <c r="A990">
        <v>646.14</v>
      </c>
      <c r="B990">
        <v>3341.6</v>
      </c>
      <c r="C990">
        <v>11415.8</v>
      </c>
      <c r="D990">
        <v>46179.73</v>
      </c>
      <c r="E990">
        <v>64000</v>
      </c>
      <c r="F990">
        <v>64000</v>
      </c>
      <c r="H990">
        <v>13498.1</v>
      </c>
      <c r="I990">
        <v>17490.900000000001</v>
      </c>
      <c r="J990">
        <v>17378.5</v>
      </c>
      <c r="L990">
        <f t="shared" si="31"/>
        <v>646.14</v>
      </c>
      <c r="M990">
        <f>data!AQ990</f>
        <v>2.2069773190653958E-10</v>
      </c>
      <c r="O990">
        <v>2.3826844506532023E-10</v>
      </c>
      <c r="P990">
        <f t="shared" si="32"/>
        <v>-7.3743349246114853</v>
      </c>
    </row>
    <row r="991" spans="1:16" x14ac:dyDescent="0.2">
      <c r="A991">
        <v>646.59</v>
      </c>
      <c r="B991">
        <v>3343.8</v>
      </c>
      <c r="C991">
        <v>11533.9</v>
      </c>
      <c r="D991">
        <v>46277.8</v>
      </c>
      <c r="E991">
        <v>64000</v>
      </c>
      <c r="F991">
        <v>64000</v>
      </c>
      <c r="H991">
        <v>13641.3</v>
      </c>
      <c r="I991">
        <v>17363.3</v>
      </c>
      <c r="J991">
        <v>17216.400000000001</v>
      </c>
      <c r="L991">
        <f t="shared" si="31"/>
        <v>646.59</v>
      </c>
      <c r="M991">
        <f>data!AQ991</f>
        <v>2.2048098584599969E-10</v>
      </c>
      <c r="O991">
        <v>2.3787758582702909E-10</v>
      </c>
      <c r="P991">
        <f t="shared" si="32"/>
        <v>-7.3132573296246628</v>
      </c>
    </row>
    <row r="992" spans="1:16" x14ac:dyDescent="0.2">
      <c r="A992">
        <v>647.04</v>
      </c>
      <c r="B992">
        <v>3370.67</v>
      </c>
      <c r="C992">
        <v>11765.7</v>
      </c>
      <c r="D992">
        <v>46415.13</v>
      </c>
      <c r="E992">
        <v>64000</v>
      </c>
      <c r="F992">
        <v>64000</v>
      </c>
      <c r="H992">
        <v>13871.8</v>
      </c>
      <c r="I992">
        <v>17585.599999999999</v>
      </c>
      <c r="J992">
        <v>17484.5</v>
      </c>
      <c r="L992">
        <f t="shared" si="31"/>
        <v>647.04</v>
      </c>
      <c r="M992">
        <f>data!AQ992</f>
        <v>2.2018569438241894E-10</v>
      </c>
      <c r="O992">
        <v>2.3802468660814469E-10</v>
      </c>
      <c r="P992">
        <f t="shared" si="32"/>
        <v>-7.4945975058014591</v>
      </c>
    </row>
    <row r="993" spans="1:16" x14ac:dyDescent="0.2">
      <c r="A993">
        <v>647.49</v>
      </c>
      <c r="B993">
        <v>3397.33</v>
      </c>
      <c r="C993">
        <v>11909.1</v>
      </c>
      <c r="D993">
        <v>46554.53</v>
      </c>
      <c r="E993">
        <v>64000</v>
      </c>
      <c r="F993">
        <v>64000</v>
      </c>
      <c r="H993">
        <v>14018.8</v>
      </c>
      <c r="I993">
        <v>18170.400000000001</v>
      </c>
      <c r="J993">
        <v>18042.8</v>
      </c>
      <c r="L993">
        <f t="shared" si="31"/>
        <v>647.49</v>
      </c>
      <c r="M993">
        <f>data!AQ993</f>
        <v>2.1987904204197688E-10</v>
      </c>
      <c r="O993">
        <v>2.3763710478023263E-10</v>
      </c>
      <c r="P993">
        <f t="shared" si="32"/>
        <v>-7.4727651452741162</v>
      </c>
    </row>
    <row r="994" spans="1:16" x14ac:dyDescent="0.2">
      <c r="A994">
        <v>647.95000000000005</v>
      </c>
      <c r="B994">
        <v>3352.87</v>
      </c>
      <c r="C994">
        <v>11619.3</v>
      </c>
      <c r="D994">
        <v>46505.67</v>
      </c>
      <c r="E994">
        <v>64000</v>
      </c>
      <c r="F994">
        <v>64000</v>
      </c>
      <c r="H994">
        <v>13644.6</v>
      </c>
      <c r="I994">
        <v>19027</v>
      </c>
      <c r="J994">
        <v>18881.5</v>
      </c>
      <c r="L994">
        <f t="shared" si="31"/>
        <v>647.95000000000005</v>
      </c>
      <c r="M994">
        <f>data!AQ994</f>
        <v>2.2021020495878998E-10</v>
      </c>
      <c r="O994">
        <v>2.3807656115241179E-10</v>
      </c>
      <c r="P994">
        <f t="shared" si="32"/>
        <v>-7.5044582747413484</v>
      </c>
    </row>
    <row r="995" spans="1:16" x14ac:dyDescent="0.2">
      <c r="A995">
        <v>648.4</v>
      </c>
      <c r="B995">
        <v>3358.33</v>
      </c>
      <c r="C995">
        <v>11703.4</v>
      </c>
      <c r="D995">
        <v>46503.93</v>
      </c>
      <c r="E995">
        <v>64000</v>
      </c>
      <c r="F995">
        <v>64000</v>
      </c>
      <c r="H995">
        <v>13801.6</v>
      </c>
      <c r="I995">
        <v>20208.400000000001</v>
      </c>
      <c r="J995">
        <v>20083.8</v>
      </c>
      <c r="L995">
        <f t="shared" si="31"/>
        <v>648.4</v>
      </c>
      <c r="M995">
        <f>data!AQ995</f>
        <v>2.2054931879131035E-10</v>
      </c>
      <c r="O995">
        <v>2.3773955770934834E-10</v>
      </c>
      <c r="P995">
        <f t="shared" si="32"/>
        <v>-7.2307019848392873</v>
      </c>
    </row>
    <row r="996" spans="1:16" x14ac:dyDescent="0.2">
      <c r="A996">
        <v>648.85</v>
      </c>
      <c r="B996">
        <v>3273.4</v>
      </c>
      <c r="C996">
        <v>10962</v>
      </c>
      <c r="D996">
        <v>46492.2</v>
      </c>
      <c r="E996">
        <v>64000</v>
      </c>
      <c r="F996">
        <v>64000</v>
      </c>
      <c r="H996">
        <v>12900.5</v>
      </c>
      <c r="I996">
        <v>19347.3</v>
      </c>
      <c r="J996">
        <v>19188.2</v>
      </c>
      <c r="L996">
        <f t="shared" ref="L996:L1059" si="33">A996</f>
        <v>648.85</v>
      </c>
      <c r="M996">
        <f>data!AQ996</f>
        <v>2.2045363740884151E-10</v>
      </c>
      <c r="O996">
        <v>2.3775035681151289E-10</v>
      </c>
      <c r="P996">
        <f t="shared" si="32"/>
        <v>-7.2751602288378949</v>
      </c>
    </row>
    <row r="997" spans="1:16" x14ac:dyDescent="0.2">
      <c r="A997">
        <v>649.29999999999995</v>
      </c>
      <c r="B997">
        <v>3421.87</v>
      </c>
      <c r="C997">
        <v>12191.8</v>
      </c>
      <c r="D997">
        <v>46761.53</v>
      </c>
      <c r="E997">
        <v>64000</v>
      </c>
      <c r="F997">
        <v>64000</v>
      </c>
      <c r="H997">
        <v>14425.7</v>
      </c>
      <c r="I997">
        <v>20740.3</v>
      </c>
      <c r="J997">
        <v>20604.5</v>
      </c>
      <c r="L997">
        <f t="shared" si="33"/>
        <v>649.29999999999995</v>
      </c>
      <c r="M997">
        <f>data!AQ997</f>
        <v>2.2010152005039747E-10</v>
      </c>
      <c r="O997">
        <v>2.376741412265155E-10</v>
      </c>
      <c r="P997">
        <f t="shared" si="32"/>
        <v>-7.3935772252861236</v>
      </c>
    </row>
    <row r="998" spans="1:16" x14ac:dyDescent="0.2">
      <c r="A998">
        <v>649.76</v>
      </c>
      <c r="B998">
        <v>3372.13</v>
      </c>
      <c r="C998">
        <v>11740.4</v>
      </c>
      <c r="D998">
        <v>46767.47</v>
      </c>
      <c r="E998">
        <v>64000</v>
      </c>
      <c r="F998">
        <v>64000</v>
      </c>
      <c r="H998">
        <v>13876.2</v>
      </c>
      <c r="I998">
        <v>19323.5</v>
      </c>
      <c r="J998">
        <v>19220.599999999999</v>
      </c>
      <c r="L998">
        <f t="shared" si="33"/>
        <v>649.76</v>
      </c>
      <c r="M998">
        <f>data!AQ998</f>
        <v>2.20106333662011E-10</v>
      </c>
      <c r="O998">
        <v>2.3767585558381471E-10</v>
      </c>
      <c r="P998">
        <f t="shared" si="32"/>
        <v>-7.3922199117141485</v>
      </c>
    </row>
    <row r="999" spans="1:16" x14ac:dyDescent="0.2">
      <c r="A999">
        <v>650.21</v>
      </c>
      <c r="B999">
        <v>3674.47</v>
      </c>
      <c r="C999">
        <v>14117.3</v>
      </c>
      <c r="D999">
        <v>47198.6</v>
      </c>
      <c r="E999">
        <v>64000</v>
      </c>
      <c r="F999">
        <v>64000</v>
      </c>
      <c r="H999">
        <v>16731</v>
      </c>
      <c r="I999">
        <v>21290</v>
      </c>
      <c r="J999">
        <v>21203.8</v>
      </c>
      <c r="L999">
        <f t="shared" si="33"/>
        <v>650.21</v>
      </c>
      <c r="M999">
        <f>data!AQ999</f>
        <v>2.1971308751806365E-10</v>
      </c>
      <c r="O999">
        <v>2.3743660937915515E-10</v>
      </c>
      <c r="P999">
        <f t="shared" si="32"/>
        <v>-7.4645278617457693</v>
      </c>
    </row>
    <row r="1000" spans="1:16" x14ac:dyDescent="0.2">
      <c r="A1000">
        <v>650.66</v>
      </c>
      <c r="B1000">
        <v>3281.73</v>
      </c>
      <c r="C1000">
        <v>11042.4</v>
      </c>
      <c r="D1000">
        <v>46851.13</v>
      </c>
      <c r="E1000">
        <v>64000</v>
      </c>
      <c r="F1000">
        <v>64000</v>
      </c>
      <c r="H1000">
        <v>12993.7</v>
      </c>
      <c r="I1000">
        <v>17448.7</v>
      </c>
      <c r="J1000">
        <v>17370.3</v>
      </c>
      <c r="L1000">
        <f t="shared" si="33"/>
        <v>650.66</v>
      </c>
      <c r="M1000">
        <f>data!AQ1000</f>
        <v>2.1976612964907163E-10</v>
      </c>
      <c r="O1000">
        <v>2.3721390032481124E-10</v>
      </c>
      <c r="P1000">
        <f t="shared" si="32"/>
        <v>-7.3552901629494709</v>
      </c>
    </row>
    <row r="1001" spans="1:16" x14ac:dyDescent="0.2">
      <c r="A1001">
        <v>651.11</v>
      </c>
      <c r="B1001">
        <v>3293.07</v>
      </c>
      <c r="C1001">
        <v>11093.1</v>
      </c>
      <c r="D1001">
        <v>46882.47</v>
      </c>
      <c r="E1001">
        <v>64000</v>
      </c>
      <c r="F1001">
        <v>64000</v>
      </c>
      <c r="H1001">
        <v>13058.6</v>
      </c>
      <c r="I1001">
        <v>17916</v>
      </c>
      <c r="J1001">
        <v>17777.2</v>
      </c>
      <c r="L1001">
        <f t="shared" si="33"/>
        <v>651.11</v>
      </c>
      <c r="M1001">
        <f>data!AQ1001</f>
        <v>2.1995322139535226E-10</v>
      </c>
      <c r="O1001">
        <v>2.3779424697193086E-10</v>
      </c>
      <c r="P1001">
        <f t="shared" si="32"/>
        <v>-7.502715395248627</v>
      </c>
    </row>
    <row r="1002" spans="1:16" x14ac:dyDescent="0.2">
      <c r="A1002">
        <v>651.57000000000005</v>
      </c>
      <c r="B1002">
        <v>3301.2</v>
      </c>
      <c r="C1002">
        <v>11157.3</v>
      </c>
      <c r="D1002">
        <v>46932.13</v>
      </c>
      <c r="E1002">
        <v>64000</v>
      </c>
      <c r="F1002">
        <v>64000</v>
      </c>
      <c r="H1002">
        <v>13130.6</v>
      </c>
      <c r="I1002">
        <v>18671.900000000001</v>
      </c>
      <c r="J1002">
        <v>18500.2</v>
      </c>
      <c r="L1002">
        <f t="shared" si="33"/>
        <v>651.57000000000005</v>
      </c>
      <c r="M1002">
        <f>data!AQ1002</f>
        <v>2.2003122078381442E-10</v>
      </c>
      <c r="O1002">
        <v>2.3762577944831298E-10</v>
      </c>
      <c r="P1002">
        <f t="shared" si="32"/>
        <v>-7.4043139197048378</v>
      </c>
    </row>
    <row r="1003" spans="1:16" x14ac:dyDescent="0.2">
      <c r="A1003">
        <v>652.02</v>
      </c>
      <c r="B1003">
        <v>3356.47</v>
      </c>
      <c r="C1003">
        <v>11668.3</v>
      </c>
      <c r="D1003">
        <v>46984.53</v>
      </c>
      <c r="E1003">
        <v>64000</v>
      </c>
      <c r="F1003">
        <v>64000</v>
      </c>
      <c r="H1003">
        <v>13767.5</v>
      </c>
      <c r="I1003">
        <v>20255.7</v>
      </c>
      <c r="J1003">
        <v>20093.8</v>
      </c>
      <c r="L1003">
        <f t="shared" si="33"/>
        <v>652.02</v>
      </c>
      <c r="M1003">
        <f>data!AQ1003</f>
        <v>2.2033882970288124E-10</v>
      </c>
      <c r="O1003">
        <v>2.3798174692180242E-10</v>
      </c>
      <c r="P1003">
        <f t="shared" si="32"/>
        <v>-7.4135590006902534</v>
      </c>
    </row>
    <row r="1004" spans="1:16" x14ac:dyDescent="0.2">
      <c r="A1004">
        <v>652.47</v>
      </c>
      <c r="B1004">
        <v>3284.93</v>
      </c>
      <c r="C1004">
        <v>10992.3</v>
      </c>
      <c r="D1004">
        <v>47034.6</v>
      </c>
      <c r="E1004">
        <v>64000</v>
      </c>
      <c r="F1004">
        <v>64000</v>
      </c>
      <c r="H1004">
        <v>12946.5</v>
      </c>
      <c r="I1004">
        <v>19848.8</v>
      </c>
      <c r="J1004">
        <v>19696.7</v>
      </c>
      <c r="L1004">
        <f t="shared" si="33"/>
        <v>652.47</v>
      </c>
      <c r="M1004">
        <f>data!AQ1004</f>
        <v>2.1998218056478485E-10</v>
      </c>
      <c r="O1004">
        <v>2.3734407177758256E-10</v>
      </c>
      <c r="P1004">
        <f t="shared" si="32"/>
        <v>-7.3150726212650925</v>
      </c>
    </row>
    <row r="1005" spans="1:16" x14ac:dyDescent="0.2">
      <c r="A1005">
        <v>652.91999999999996</v>
      </c>
      <c r="B1005">
        <v>3343.6</v>
      </c>
      <c r="C1005">
        <v>11457.6</v>
      </c>
      <c r="D1005">
        <v>47166.13</v>
      </c>
      <c r="E1005">
        <v>64000</v>
      </c>
      <c r="F1005">
        <v>64000</v>
      </c>
      <c r="H1005">
        <v>13468.9</v>
      </c>
      <c r="I1005">
        <v>20719.599999999999</v>
      </c>
      <c r="J1005">
        <v>20564.599999999999</v>
      </c>
      <c r="L1005">
        <f t="shared" si="33"/>
        <v>652.91999999999996</v>
      </c>
      <c r="M1005">
        <f>data!AQ1005</f>
        <v>2.1988529131245952E-10</v>
      </c>
      <c r="O1005">
        <v>2.3772746545755081E-10</v>
      </c>
      <c r="P1005">
        <f t="shared" si="32"/>
        <v>-7.5053061751828727</v>
      </c>
    </row>
    <row r="1006" spans="1:16" x14ac:dyDescent="0.2">
      <c r="A1006">
        <v>653.37</v>
      </c>
      <c r="B1006">
        <v>3313.47</v>
      </c>
      <c r="C1006">
        <v>11330.9</v>
      </c>
      <c r="D1006">
        <v>47261.27</v>
      </c>
      <c r="E1006">
        <v>64000</v>
      </c>
      <c r="F1006">
        <v>64000</v>
      </c>
      <c r="H1006">
        <v>13314</v>
      </c>
      <c r="I1006">
        <v>20936.7</v>
      </c>
      <c r="J1006">
        <v>20850.5</v>
      </c>
      <c r="L1006">
        <f t="shared" si="33"/>
        <v>653.37</v>
      </c>
      <c r="M1006">
        <f>data!AQ1006</f>
        <v>2.1951098498592084E-10</v>
      </c>
      <c r="O1006">
        <v>2.3699706414929283E-10</v>
      </c>
      <c r="P1006">
        <f t="shared" si="32"/>
        <v>-7.3781838716604939</v>
      </c>
    </row>
    <row r="1007" spans="1:16" x14ac:dyDescent="0.2">
      <c r="A1007">
        <v>653.83000000000004</v>
      </c>
      <c r="B1007">
        <v>3300.2</v>
      </c>
      <c r="C1007">
        <v>11143.2</v>
      </c>
      <c r="D1007">
        <v>47313.53</v>
      </c>
      <c r="E1007">
        <v>64000</v>
      </c>
      <c r="F1007">
        <v>64000</v>
      </c>
      <c r="H1007">
        <v>13096.9</v>
      </c>
      <c r="I1007">
        <v>21145.200000000001</v>
      </c>
      <c r="J1007">
        <v>21003.1</v>
      </c>
      <c r="L1007">
        <f t="shared" si="33"/>
        <v>653.83000000000004</v>
      </c>
      <c r="M1007">
        <f>data!AQ1007</f>
        <v>2.194591712752108E-10</v>
      </c>
      <c r="O1007">
        <v>2.367901148716298E-10</v>
      </c>
      <c r="P1007">
        <f t="shared" si="32"/>
        <v>-7.3191161741758375</v>
      </c>
    </row>
    <row r="1008" spans="1:16" x14ac:dyDescent="0.2">
      <c r="A1008">
        <v>654.28</v>
      </c>
      <c r="B1008">
        <v>3345.47</v>
      </c>
      <c r="C1008">
        <v>11485</v>
      </c>
      <c r="D1008">
        <v>47361.07</v>
      </c>
      <c r="E1008">
        <v>64000</v>
      </c>
      <c r="F1008">
        <v>64000</v>
      </c>
      <c r="H1008">
        <v>13537</v>
      </c>
      <c r="I1008">
        <v>23366.1</v>
      </c>
      <c r="J1008">
        <v>23177.8</v>
      </c>
      <c r="L1008">
        <f t="shared" si="33"/>
        <v>654.28</v>
      </c>
      <c r="M1008">
        <f>data!AQ1008</f>
        <v>2.1973401936422719E-10</v>
      </c>
      <c r="O1008">
        <v>2.3737156498768356E-10</v>
      </c>
      <c r="P1008">
        <f t="shared" si="32"/>
        <v>-7.430353178305718</v>
      </c>
    </row>
    <row r="1009" spans="1:16" x14ac:dyDescent="0.2">
      <c r="A1009">
        <v>654.73</v>
      </c>
      <c r="B1009">
        <v>3361.67</v>
      </c>
      <c r="C1009">
        <v>11712.1</v>
      </c>
      <c r="D1009">
        <v>47415.27</v>
      </c>
      <c r="E1009">
        <v>64000</v>
      </c>
      <c r="F1009">
        <v>64000</v>
      </c>
      <c r="H1009">
        <v>13766.3</v>
      </c>
      <c r="I1009">
        <v>31647.1</v>
      </c>
      <c r="J1009">
        <v>31299.9</v>
      </c>
      <c r="L1009">
        <f t="shared" si="33"/>
        <v>654.73</v>
      </c>
      <c r="M1009">
        <f>data!AQ1009</f>
        <v>2.1981959154155298E-10</v>
      </c>
      <c r="O1009">
        <v>2.3712699462390004E-10</v>
      </c>
      <c r="P1009">
        <f t="shared" si="32"/>
        <v>-7.29879072173871</v>
      </c>
    </row>
    <row r="1010" spans="1:16" x14ac:dyDescent="0.2">
      <c r="A1010">
        <v>655.17999999999995</v>
      </c>
      <c r="B1010">
        <v>3332.8</v>
      </c>
      <c r="C1010">
        <v>11317.6</v>
      </c>
      <c r="D1010">
        <v>47427.47</v>
      </c>
      <c r="E1010">
        <v>64000</v>
      </c>
      <c r="F1010">
        <v>64000</v>
      </c>
      <c r="H1010">
        <v>13345.1</v>
      </c>
      <c r="I1010">
        <v>64000</v>
      </c>
      <c r="J1010">
        <v>64000</v>
      </c>
      <c r="L1010">
        <f t="shared" si="33"/>
        <v>655.17999999999995</v>
      </c>
      <c r="M1010">
        <f>data!AQ1010</f>
        <v>2.1988825267121157E-10</v>
      </c>
      <c r="O1010">
        <v>2.3736102745190629E-10</v>
      </c>
      <c r="P1010">
        <f t="shared" si="32"/>
        <v>-7.361265228865352</v>
      </c>
    </row>
    <row r="1011" spans="1:16" x14ac:dyDescent="0.2">
      <c r="A1011">
        <v>655.63</v>
      </c>
      <c r="B1011">
        <v>3267.07</v>
      </c>
      <c r="C1011">
        <v>10907.4</v>
      </c>
      <c r="D1011">
        <v>47471.33</v>
      </c>
      <c r="E1011">
        <v>64000</v>
      </c>
      <c r="F1011">
        <v>64000</v>
      </c>
      <c r="H1011">
        <v>12786.3</v>
      </c>
      <c r="I1011">
        <v>64000</v>
      </c>
      <c r="J1011">
        <v>64000</v>
      </c>
      <c r="L1011">
        <f t="shared" si="33"/>
        <v>655.63</v>
      </c>
      <c r="M1011">
        <f>data!AQ1011</f>
        <v>2.1959566007695421E-10</v>
      </c>
      <c r="O1011">
        <v>2.3740721869352326E-10</v>
      </c>
      <c r="P1011">
        <f t="shared" si="32"/>
        <v>-7.5025345541672737</v>
      </c>
    </row>
    <row r="1012" spans="1:16" x14ac:dyDescent="0.2">
      <c r="A1012">
        <v>656.09</v>
      </c>
      <c r="B1012">
        <v>3400.27</v>
      </c>
      <c r="C1012">
        <v>11912.6</v>
      </c>
      <c r="D1012">
        <v>47599</v>
      </c>
      <c r="E1012">
        <v>64000</v>
      </c>
      <c r="F1012">
        <v>64000</v>
      </c>
      <c r="H1012">
        <v>13982.7</v>
      </c>
      <c r="I1012">
        <v>64000</v>
      </c>
      <c r="J1012">
        <v>64000</v>
      </c>
      <c r="L1012">
        <f t="shared" si="33"/>
        <v>656.09</v>
      </c>
      <c r="M1012">
        <f>data!AQ1012</f>
        <v>2.1991436710252277E-10</v>
      </c>
      <c r="O1012">
        <v>2.3780956652651954E-10</v>
      </c>
      <c r="P1012">
        <f t="shared" si="32"/>
        <v>-7.5250124229132593</v>
      </c>
    </row>
    <row r="1013" spans="1:16" x14ac:dyDescent="0.2">
      <c r="A1013">
        <v>656.54</v>
      </c>
      <c r="B1013">
        <v>3295.07</v>
      </c>
      <c r="C1013">
        <v>11102.4</v>
      </c>
      <c r="D1013">
        <v>47662.87</v>
      </c>
      <c r="E1013">
        <v>64000</v>
      </c>
      <c r="F1013">
        <v>64000</v>
      </c>
      <c r="H1013">
        <v>13042.6</v>
      </c>
      <c r="I1013">
        <v>64000</v>
      </c>
      <c r="J1013">
        <v>64000</v>
      </c>
      <c r="L1013">
        <f t="shared" si="33"/>
        <v>656.54</v>
      </c>
      <c r="M1013">
        <f>data!AQ1013</f>
        <v>2.1930984794004836E-10</v>
      </c>
      <c r="O1013">
        <v>2.3698963012032958E-10</v>
      </c>
      <c r="P1013">
        <f t="shared" si="32"/>
        <v>-7.4601501218869597</v>
      </c>
    </row>
    <row r="1014" spans="1:16" x14ac:dyDescent="0.2">
      <c r="A1014">
        <v>656.99</v>
      </c>
      <c r="B1014">
        <v>3345.4</v>
      </c>
      <c r="C1014">
        <v>11497</v>
      </c>
      <c r="D1014">
        <v>47731.47</v>
      </c>
      <c r="E1014">
        <v>64000</v>
      </c>
      <c r="F1014">
        <v>64000</v>
      </c>
      <c r="H1014">
        <v>13533.9</v>
      </c>
      <c r="I1014">
        <v>64000</v>
      </c>
      <c r="J1014">
        <v>64000</v>
      </c>
      <c r="L1014">
        <f t="shared" si="33"/>
        <v>656.99</v>
      </c>
      <c r="M1014">
        <f>data!AQ1014</f>
        <v>2.1949536235880103E-10</v>
      </c>
      <c r="O1014">
        <v>2.3707054547299913E-10</v>
      </c>
      <c r="P1014">
        <f t="shared" si="32"/>
        <v>-7.4134823788979736</v>
      </c>
    </row>
    <row r="1015" spans="1:16" x14ac:dyDescent="0.2">
      <c r="A1015">
        <v>657.44</v>
      </c>
      <c r="B1015">
        <v>3385.07</v>
      </c>
      <c r="C1015">
        <v>11858.9</v>
      </c>
      <c r="D1015">
        <v>47880.53</v>
      </c>
      <c r="E1015">
        <v>64000</v>
      </c>
      <c r="F1015">
        <v>64000</v>
      </c>
      <c r="H1015">
        <v>14049.5</v>
      </c>
      <c r="I1015">
        <v>37201.1</v>
      </c>
      <c r="J1015">
        <v>36857.300000000003</v>
      </c>
      <c r="L1015">
        <f t="shared" si="33"/>
        <v>657.44</v>
      </c>
      <c r="M1015">
        <f>data!AQ1015</f>
        <v>2.1920438802959218E-10</v>
      </c>
      <c r="O1015">
        <v>2.3684589456664347E-10</v>
      </c>
      <c r="P1015">
        <f t="shared" si="32"/>
        <v>-7.4485169225035204</v>
      </c>
    </row>
    <row r="1016" spans="1:16" x14ac:dyDescent="0.2">
      <c r="A1016">
        <v>657.89</v>
      </c>
      <c r="B1016">
        <v>3388.27</v>
      </c>
      <c r="C1016">
        <v>11859.7</v>
      </c>
      <c r="D1016">
        <v>48017.93</v>
      </c>
      <c r="E1016">
        <v>64000</v>
      </c>
      <c r="F1016">
        <v>64000</v>
      </c>
      <c r="H1016">
        <v>13992.2</v>
      </c>
      <c r="I1016">
        <v>27915.8</v>
      </c>
      <c r="J1016">
        <v>27579.3</v>
      </c>
      <c r="L1016">
        <f t="shared" si="33"/>
        <v>657.89</v>
      </c>
      <c r="M1016">
        <f>data!AQ1016</f>
        <v>2.1878556163370676E-10</v>
      </c>
      <c r="O1016">
        <v>2.3653022022655242E-10</v>
      </c>
      <c r="P1016">
        <f t="shared" si="32"/>
        <v>-7.5020682667312233</v>
      </c>
    </row>
    <row r="1017" spans="1:16" x14ac:dyDescent="0.2">
      <c r="A1017">
        <v>658.35</v>
      </c>
      <c r="B1017">
        <v>3298.73</v>
      </c>
      <c r="C1017">
        <v>11051.8</v>
      </c>
      <c r="D1017">
        <v>47931.27</v>
      </c>
      <c r="E1017">
        <v>64000</v>
      </c>
      <c r="F1017">
        <v>64000</v>
      </c>
      <c r="H1017">
        <v>13031.1</v>
      </c>
      <c r="I1017">
        <v>22996.7</v>
      </c>
      <c r="J1017">
        <v>22787</v>
      </c>
      <c r="L1017">
        <f t="shared" si="33"/>
        <v>658.35</v>
      </c>
      <c r="M1017">
        <f>data!AQ1017</f>
        <v>2.1905450189821024E-10</v>
      </c>
      <c r="O1017">
        <v>2.3687371498885879E-10</v>
      </c>
      <c r="P1017">
        <f t="shared" si="32"/>
        <v>-7.5226637499592011</v>
      </c>
    </row>
    <row r="1018" spans="1:16" x14ac:dyDescent="0.2">
      <c r="A1018">
        <v>658.8</v>
      </c>
      <c r="B1018">
        <v>3353.73</v>
      </c>
      <c r="C1018">
        <v>11597.8</v>
      </c>
      <c r="D1018">
        <v>47944.4</v>
      </c>
      <c r="E1018">
        <v>64000</v>
      </c>
      <c r="F1018">
        <v>64000</v>
      </c>
      <c r="H1018">
        <v>13664.7</v>
      </c>
      <c r="I1018">
        <v>21329.4</v>
      </c>
      <c r="J1018">
        <v>21198</v>
      </c>
      <c r="L1018">
        <f t="shared" si="33"/>
        <v>658.8</v>
      </c>
      <c r="M1018">
        <f>data!AQ1018</f>
        <v>2.1954948789659102E-10</v>
      </c>
      <c r="O1018">
        <v>2.3715636315803662E-10</v>
      </c>
      <c r="P1018">
        <f t="shared" si="32"/>
        <v>-7.4241631246945294</v>
      </c>
    </row>
    <row r="1019" spans="1:16" x14ac:dyDescent="0.2">
      <c r="A1019">
        <v>659.25</v>
      </c>
      <c r="B1019">
        <v>3281.93</v>
      </c>
      <c r="C1019">
        <v>10996.8</v>
      </c>
      <c r="D1019">
        <v>47964.27</v>
      </c>
      <c r="E1019">
        <v>64000</v>
      </c>
      <c r="F1019">
        <v>64000</v>
      </c>
      <c r="H1019">
        <v>12918.4</v>
      </c>
      <c r="I1019">
        <v>19038.599999999999</v>
      </c>
      <c r="J1019">
        <v>19007.599999999999</v>
      </c>
      <c r="L1019">
        <f t="shared" si="33"/>
        <v>659.25</v>
      </c>
      <c r="M1019">
        <f>data!AQ1019</f>
        <v>2.1934937559284508E-10</v>
      </c>
      <c r="O1019">
        <v>2.3775207027921419E-10</v>
      </c>
      <c r="P1019">
        <f t="shared" si="32"/>
        <v>-7.7402878825648633</v>
      </c>
    </row>
    <row r="1020" spans="1:16" x14ac:dyDescent="0.2">
      <c r="A1020">
        <v>659.7</v>
      </c>
      <c r="B1020">
        <v>3666.13</v>
      </c>
      <c r="C1020">
        <v>14091.9</v>
      </c>
      <c r="D1020">
        <v>48319.27</v>
      </c>
      <c r="E1020">
        <v>64000</v>
      </c>
      <c r="F1020">
        <v>64000</v>
      </c>
      <c r="H1020">
        <v>16697.2</v>
      </c>
      <c r="I1020">
        <v>21618.3</v>
      </c>
      <c r="J1020">
        <v>21490</v>
      </c>
      <c r="L1020">
        <f t="shared" si="33"/>
        <v>659.7</v>
      </c>
      <c r="M1020">
        <f>data!AQ1020</f>
        <v>2.1977701601713975E-10</v>
      </c>
      <c r="O1020">
        <v>2.3751511461545643E-10</v>
      </c>
      <c r="P1020">
        <f t="shared" si="32"/>
        <v>-7.46819781428864</v>
      </c>
    </row>
    <row r="1021" spans="1:16" x14ac:dyDescent="0.2">
      <c r="A1021">
        <v>660.15</v>
      </c>
      <c r="B1021">
        <v>3316.47</v>
      </c>
      <c r="C1021">
        <v>11257.2</v>
      </c>
      <c r="D1021">
        <v>48051.93</v>
      </c>
      <c r="E1021">
        <v>64000</v>
      </c>
      <c r="F1021">
        <v>64000</v>
      </c>
      <c r="H1021">
        <v>13237.9</v>
      </c>
      <c r="I1021">
        <v>17637.599999999999</v>
      </c>
      <c r="J1021">
        <v>17565.400000000001</v>
      </c>
      <c r="L1021">
        <f t="shared" si="33"/>
        <v>660.15</v>
      </c>
      <c r="M1021">
        <f>data!AQ1021</f>
        <v>2.1962411109511671E-10</v>
      </c>
      <c r="O1021">
        <v>2.3729803402588071E-10</v>
      </c>
      <c r="P1021">
        <f t="shared" si="32"/>
        <v>-7.4479854008551998</v>
      </c>
    </row>
    <row r="1022" spans="1:16" x14ac:dyDescent="0.2">
      <c r="A1022">
        <v>660.6</v>
      </c>
      <c r="B1022">
        <v>3410</v>
      </c>
      <c r="C1022">
        <v>12090.4</v>
      </c>
      <c r="D1022">
        <v>48319.199999999997</v>
      </c>
      <c r="E1022">
        <v>64000</v>
      </c>
      <c r="F1022">
        <v>64000</v>
      </c>
      <c r="H1022">
        <v>14290</v>
      </c>
      <c r="I1022">
        <v>18193.400000000001</v>
      </c>
      <c r="J1022">
        <v>18098.400000000001</v>
      </c>
      <c r="L1022">
        <f t="shared" si="33"/>
        <v>660.6</v>
      </c>
      <c r="M1022">
        <f>data!AQ1022</f>
        <v>2.1899865188209685E-10</v>
      </c>
      <c r="O1022">
        <v>2.3683959686383291E-10</v>
      </c>
      <c r="P1022">
        <f t="shared" si="32"/>
        <v>-7.5329232180687375</v>
      </c>
    </row>
    <row r="1023" spans="1:16" x14ac:dyDescent="0.2">
      <c r="A1023">
        <v>661.06</v>
      </c>
      <c r="B1023">
        <v>3330.33</v>
      </c>
      <c r="C1023">
        <v>11423</v>
      </c>
      <c r="D1023">
        <v>48341.27</v>
      </c>
      <c r="E1023">
        <v>64000</v>
      </c>
      <c r="F1023">
        <v>64000</v>
      </c>
      <c r="H1023">
        <v>13427.5</v>
      </c>
      <c r="I1023">
        <v>17168.8</v>
      </c>
      <c r="J1023">
        <v>17128.8</v>
      </c>
      <c r="L1023">
        <f t="shared" si="33"/>
        <v>661.06</v>
      </c>
      <c r="M1023">
        <f>data!AQ1023</f>
        <v>2.1875308073395791E-10</v>
      </c>
      <c r="O1023">
        <v>2.3665863820939327E-10</v>
      </c>
      <c r="P1023">
        <f t="shared" si="32"/>
        <v>-7.5659851721079736</v>
      </c>
    </row>
    <row r="1024" spans="1:16" x14ac:dyDescent="0.2">
      <c r="A1024">
        <v>661.51</v>
      </c>
      <c r="B1024">
        <v>3286.07</v>
      </c>
      <c r="C1024">
        <v>11004.8</v>
      </c>
      <c r="D1024">
        <v>48374</v>
      </c>
      <c r="E1024">
        <v>64000</v>
      </c>
      <c r="F1024">
        <v>64000</v>
      </c>
      <c r="H1024">
        <v>13004.2</v>
      </c>
      <c r="I1024">
        <v>16761</v>
      </c>
      <c r="J1024">
        <v>16669</v>
      </c>
      <c r="L1024">
        <f t="shared" si="33"/>
        <v>661.51</v>
      </c>
      <c r="M1024">
        <f>data!AQ1024</f>
        <v>2.1862890341813767E-10</v>
      </c>
      <c r="O1024">
        <v>2.3650161622172748E-10</v>
      </c>
      <c r="P1024">
        <f t="shared" si="32"/>
        <v>-7.5571207880598985</v>
      </c>
    </row>
    <row r="1025" spans="1:16" x14ac:dyDescent="0.2">
      <c r="A1025">
        <v>661.96</v>
      </c>
      <c r="B1025">
        <v>3323.27</v>
      </c>
      <c r="C1025">
        <v>11431.2</v>
      </c>
      <c r="D1025">
        <v>48399.13</v>
      </c>
      <c r="E1025">
        <v>64000</v>
      </c>
      <c r="F1025">
        <v>64000</v>
      </c>
      <c r="H1025">
        <v>13453.1</v>
      </c>
      <c r="I1025">
        <v>17366.3</v>
      </c>
      <c r="J1025">
        <v>17280.7</v>
      </c>
      <c r="L1025">
        <f t="shared" si="33"/>
        <v>661.96</v>
      </c>
      <c r="M1025">
        <f>data!AQ1025</f>
        <v>2.1896129468207359E-10</v>
      </c>
      <c r="O1025">
        <v>2.3689041793377857E-10</v>
      </c>
      <c r="P1025">
        <f t="shared" si="32"/>
        <v>-7.568530381299329</v>
      </c>
    </row>
    <row r="1026" spans="1:16" x14ac:dyDescent="0.2">
      <c r="A1026">
        <v>662.41</v>
      </c>
      <c r="B1026">
        <v>3280.07</v>
      </c>
      <c r="C1026">
        <v>10986.6</v>
      </c>
      <c r="D1026">
        <v>48437.13</v>
      </c>
      <c r="E1026">
        <v>64000</v>
      </c>
      <c r="F1026">
        <v>64000</v>
      </c>
      <c r="H1026">
        <v>12967.5</v>
      </c>
      <c r="I1026">
        <v>16886.8</v>
      </c>
      <c r="J1026">
        <v>16817.5</v>
      </c>
      <c r="L1026">
        <f t="shared" si="33"/>
        <v>662.41</v>
      </c>
      <c r="M1026">
        <f>data!AQ1026</f>
        <v>2.1881422832403557E-10</v>
      </c>
      <c r="O1026">
        <v>2.3714435250681377E-10</v>
      </c>
      <c r="P1026">
        <f t="shared" si="32"/>
        <v>-7.7295216980769226</v>
      </c>
    </row>
    <row r="1027" spans="1:16" x14ac:dyDescent="0.2">
      <c r="A1027">
        <v>662.86</v>
      </c>
      <c r="B1027">
        <v>3247.67</v>
      </c>
      <c r="C1027">
        <v>10754</v>
      </c>
      <c r="D1027">
        <v>48405.4</v>
      </c>
      <c r="E1027">
        <v>64000</v>
      </c>
      <c r="F1027">
        <v>64000</v>
      </c>
      <c r="H1027">
        <v>12624.1</v>
      </c>
      <c r="I1027">
        <v>16291.4</v>
      </c>
      <c r="J1027">
        <v>16201</v>
      </c>
      <c r="L1027">
        <f t="shared" si="33"/>
        <v>662.86</v>
      </c>
      <c r="M1027">
        <f>data!AQ1027</f>
        <v>2.1907965651376872E-10</v>
      </c>
      <c r="O1027">
        <v>2.3749364774612153E-10</v>
      </c>
      <c r="P1027">
        <f t="shared" si="32"/>
        <v>-7.7534668430530802</v>
      </c>
    </row>
    <row r="1028" spans="1:16" x14ac:dyDescent="0.2">
      <c r="A1028">
        <v>663.31</v>
      </c>
      <c r="B1028">
        <v>3375.4</v>
      </c>
      <c r="C1028">
        <v>11764.9</v>
      </c>
      <c r="D1028">
        <v>48492.6</v>
      </c>
      <c r="E1028">
        <v>64000</v>
      </c>
      <c r="F1028">
        <v>64000</v>
      </c>
      <c r="H1028">
        <v>13862.9</v>
      </c>
      <c r="I1028">
        <v>17342.2</v>
      </c>
      <c r="J1028">
        <v>17256.5</v>
      </c>
      <c r="L1028">
        <f t="shared" si="33"/>
        <v>663.31</v>
      </c>
      <c r="M1028">
        <f>data!AQ1028</f>
        <v>2.1955642388239711E-10</v>
      </c>
      <c r="O1028">
        <v>2.3744213859511741E-10</v>
      </c>
      <c r="P1028">
        <f t="shared" si="32"/>
        <v>-7.5326624071638486</v>
      </c>
    </row>
    <row r="1029" spans="1:16" x14ac:dyDescent="0.2">
      <c r="A1029">
        <v>663.77</v>
      </c>
      <c r="B1029">
        <v>3316.87</v>
      </c>
      <c r="C1029">
        <v>11226.8</v>
      </c>
      <c r="D1029">
        <v>48561.53</v>
      </c>
      <c r="E1029">
        <v>64000</v>
      </c>
      <c r="F1029">
        <v>64000</v>
      </c>
      <c r="H1029">
        <v>13259.6</v>
      </c>
      <c r="I1029">
        <v>16867.5</v>
      </c>
      <c r="J1029">
        <v>16789</v>
      </c>
      <c r="L1029">
        <f t="shared" si="33"/>
        <v>663.77</v>
      </c>
      <c r="M1029">
        <f>data!AQ1029</f>
        <v>2.1917535330697762E-10</v>
      </c>
      <c r="O1029">
        <v>2.3698907360131766E-10</v>
      </c>
      <c r="P1029">
        <f t="shared" si="32"/>
        <v>-7.5166842182385709</v>
      </c>
    </row>
    <row r="1030" spans="1:16" x14ac:dyDescent="0.2">
      <c r="A1030">
        <v>664.22</v>
      </c>
      <c r="B1030">
        <v>3314.2</v>
      </c>
      <c r="C1030">
        <v>11251.5</v>
      </c>
      <c r="D1030">
        <v>48598.73</v>
      </c>
      <c r="E1030">
        <v>64000</v>
      </c>
      <c r="F1030">
        <v>64000</v>
      </c>
      <c r="H1030">
        <v>13228</v>
      </c>
      <c r="I1030">
        <v>17180.2</v>
      </c>
      <c r="J1030">
        <v>17093.400000000001</v>
      </c>
      <c r="L1030">
        <f t="shared" si="33"/>
        <v>664.22</v>
      </c>
      <c r="M1030">
        <f>data!AQ1030</f>
        <v>2.1923765964224643E-10</v>
      </c>
      <c r="O1030">
        <v>2.3680094246448212E-10</v>
      </c>
      <c r="P1030">
        <f t="shared" si="32"/>
        <v>-7.4168973482316316</v>
      </c>
    </row>
    <row r="1031" spans="1:16" x14ac:dyDescent="0.2">
      <c r="A1031">
        <v>664.67</v>
      </c>
      <c r="B1031">
        <v>3323.4</v>
      </c>
      <c r="C1031">
        <v>11363.7</v>
      </c>
      <c r="D1031">
        <v>48726.400000000001</v>
      </c>
      <c r="E1031">
        <v>64000</v>
      </c>
      <c r="F1031">
        <v>64000</v>
      </c>
      <c r="H1031">
        <v>13374.9</v>
      </c>
      <c r="I1031">
        <v>17365.7</v>
      </c>
      <c r="J1031">
        <v>17287.2</v>
      </c>
      <c r="L1031">
        <f t="shared" si="33"/>
        <v>664.67</v>
      </c>
      <c r="M1031">
        <f>data!AQ1031</f>
        <v>2.1889770588468445E-10</v>
      </c>
      <c r="O1031">
        <v>2.3664408951127723E-10</v>
      </c>
      <c r="P1031">
        <f t="shared" si="32"/>
        <v>-7.4991873506086781</v>
      </c>
    </row>
    <row r="1032" spans="1:16" x14ac:dyDescent="0.2">
      <c r="A1032">
        <v>665.12</v>
      </c>
      <c r="B1032">
        <v>3268.73</v>
      </c>
      <c r="C1032">
        <v>10935.3</v>
      </c>
      <c r="D1032">
        <v>48771.93</v>
      </c>
      <c r="E1032">
        <v>64000</v>
      </c>
      <c r="F1032">
        <v>64000</v>
      </c>
      <c r="H1032">
        <v>12879.5</v>
      </c>
      <c r="I1032">
        <v>17134.400000000001</v>
      </c>
      <c r="J1032">
        <v>17022.5</v>
      </c>
      <c r="L1032">
        <f t="shared" si="33"/>
        <v>665.12</v>
      </c>
      <c r="M1032">
        <f>data!AQ1032</f>
        <v>2.1865181970341667E-10</v>
      </c>
      <c r="O1032">
        <v>2.3670781410409519E-10</v>
      </c>
      <c r="P1032">
        <f t="shared" ref="P1032:P1095" si="34">(M1032-O1032)/O1032%</f>
        <v>-7.6279671919652703</v>
      </c>
    </row>
    <row r="1033" spans="1:16" x14ac:dyDescent="0.2">
      <c r="A1033">
        <v>665.57</v>
      </c>
      <c r="B1033">
        <v>3351.07</v>
      </c>
      <c r="C1033">
        <v>11592.7</v>
      </c>
      <c r="D1033">
        <v>48846.6</v>
      </c>
      <c r="E1033">
        <v>64000</v>
      </c>
      <c r="F1033">
        <v>64000</v>
      </c>
      <c r="H1033">
        <v>13633.3</v>
      </c>
      <c r="I1033">
        <v>17987.099999999999</v>
      </c>
      <c r="J1033">
        <v>17896.400000000001</v>
      </c>
      <c r="L1033">
        <f t="shared" si="33"/>
        <v>665.57</v>
      </c>
      <c r="M1033">
        <f>data!AQ1033</f>
        <v>2.1895433001665591E-10</v>
      </c>
      <c r="O1033">
        <v>2.3694734611397504E-10</v>
      </c>
      <c r="P1033">
        <f t="shared" si="34"/>
        <v>-7.5936769887535425</v>
      </c>
    </row>
    <row r="1034" spans="1:16" x14ac:dyDescent="0.2">
      <c r="A1034">
        <v>666.02</v>
      </c>
      <c r="B1034">
        <v>3265.93</v>
      </c>
      <c r="C1034">
        <v>10875.2</v>
      </c>
      <c r="D1034">
        <v>48739.07</v>
      </c>
      <c r="E1034">
        <v>64000</v>
      </c>
      <c r="F1034">
        <v>64000</v>
      </c>
      <c r="H1034">
        <v>12782.9</v>
      </c>
      <c r="I1034">
        <v>16618.5</v>
      </c>
      <c r="J1034">
        <v>16558.599999999999</v>
      </c>
      <c r="L1034">
        <f t="shared" si="33"/>
        <v>666.02</v>
      </c>
      <c r="M1034">
        <f>data!AQ1034</f>
        <v>2.1933149412512808E-10</v>
      </c>
      <c r="O1034">
        <v>2.372373038649944E-10</v>
      </c>
      <c r="P1034">
        <f t="shared" si="34"/>
        <v>-7.5476366693393429</v>
      </c>
    </row>
    <row r="1035" spans="1:16" x14ac:dyDescent="0.2">
      <c r="A1035">
        <v>666.47</v>
      </c>
      <c r="B1035">
        <v>3354.4</v>
      </c>
      <c r="C1035">
        <v>11608.7</v>
      </c>
      <c r="D1035">
        <v>48807.07</v>
      </c>
      <c r="E1035">
        <v>64000</v>
      </c>
      <c r="F1035">
        <v>64000</v>
      </c>
      <c r="H1035">
        <v>13668.8</v>
      </c>
      <c r="I1035">
        <v>17006.8</v>
      </c>
      <c r="J1035">
        <v>16898.7</v>
      </c>
      <c r="L1035">
        <f t="shared" si="33"/>
        <v>666.47</v>
      </c>
      <c r="M1035">
        <f>data!AQ1035</f>
        <v>2.1969869115589341E-10</v>
      </c>
      <c r="O1035">
        <v>2.3724795672397853E-10</v>
      </c>
      <c r="P1035">
        <f t="shared" si="34"/>
        <v>-7.3970144191810538</v>
      </c>
    </row>
    <row r="1036" spans="1:16" x14ac:dyDescent="0.2">
      <c r="A1036">
        <v>666.93</v>
      </c>
      <c r="B1036">
        <v>3346.53</v>
      </c>
      <c r="C1036">
        <v>11540.9</v>
      </c>
      <c r="D1036">
        <v>48842.07</v>
      </c>
      <c r="E1036">
        <v>64000</v>
      </c>
      <c r="F1036">
        <v>64000</v>
      </c>
      <c r="H1036">
        <v>13536.7</v>
      </c>
      <c r="I1036">
        <v>16615.400000000001</v>
      </c>
      <c r="J1036">
        <v>16488</v>
      </c>
      <c r="L1036">
        <f t="shared" si="33"/>
        <v>666.93</v>
      </c>
      <c r="M1036">
        <f>data!AQ1036</f>
        <v>2.1974740748219093E-10</v>
      </c>
      <c r="O1036">
        <v>2.3767232434996475E-10</v>
      </c>
      <c r="P1036">
        <f t="shared" si="34"/>
        <v>-7.5418612229247062</v>
      </c>
    </row>
    <row r="1037" spans="1:16" x14ac:dyDescent="0.2">
      <c r="A1037">
        <v>667.38</v>
      </c>
      <c r="B1037">
        <v>3535.73</v>
      </c>
      <c r="C1037">
        <v>13035.2</v>
      </c>
      <c r="D1037">
        <v>49098.400000000001</v>
      </c>
      <c r="E1037">
        <v>64000</v>
      </c>
      <c r="F1037">
        <v>64000</v>
      </c>
      <c r="H1037">
        <v>15354.7</v>
      </c>
      <c r="I1037">
        <v>18524.5</v>
      </c>
      <c r="J1037">
        <v>18440.099999999999</v>
      </c>
      <c r="L1037">
        <f t="shared" si="33"/>
        <v>667.38</v>
      </c>
      <c r="M1037">
        <f>data!AQ1037</f>
        <v>2.1966585450340847E-10</v>
      </c>
      <c r="O1037">
        <v>2.370915762275568E-10</v>
      </c>
      <c r="P1037">
        <f t="shared" si="34"/>
        <v>-7.3497852607902834</v>
      </c>
    </row>
    <row r="1038" spans="1:16" x14ac:dyDescent="0.2">
      <c r="A1038">
        <v>667.83</v>
      </c>
      <c r="B1038">
        <v>3445.47</v>
      </c>
      <c r="C1038">
        <v>12245.8</v>
      </c>
      <c r="D1038">
        <v>49204.4</v>
      </c>
      <c r="E1038">
        <v>64000</v>
      </c>
      <c r="F1038">
        <v>64000</v>
      </c>
      <c r="H1038">
        <v>14449.3</v>
      </c>
      <c r="I1038">
        <v>17890.2</v>
      </c>
      <c r="J1038">
        <v>17846.099999999999</v>
      </c>
      <c r="L1038">
        <f t="shared" si="33"/>
        <v>667.83</v>
      </c>
      <c r="M1038">
        <f>data!AQ1038</f>
        <v>2.1892849555754153E-10</v>
      </c>
      <c r="O1038">
        <v>2.3701593622302051E-10</v>
      </c>
      <c r="P1038">
        <f t="shared" si="34"/>
        <v>-7.6313183635296067</v>
      </c>
    </row>
    <row r="1039" spans="1:16" x14ac:dyDescent="0.2">
      <c r="A1039">
        <v>668.28</v>
      </c>
      <c r="B1039">
        <v>3287.13</v>
      </c>
      <c r="C1039">
        <v>11079.7</v>
      </c>
      <c r="D1039">
        <v>49175.4</v>
      </c>
      <c r="E1039">
        <v>64000</v>
      </c>
      <c r="F1039">
        <v>64000</v>
      </c>
      <c r="H1039">
        <v>13031.7</v>
      </c>
      <c r="I1039">
        <v>16405.2</v>
      </c>
      <c r="J1039">
        <v>16415.5</v>
      </c>
      <c r="L1039">
        <f t="shared" si="33"/>
        <v>668.28</v>
      </c>
      <c r="M1039">
        <f>data!AQ1039</f>
        <v>2.1853365355258891E-10</v>
      </c>
      <c r="O1039">
        <v>2.3647658259248647E-10</v>
      </c>
      <c r="P1039">
        <f t="shared" si="34"/>
        <v>-7.5876134724164661</v>
      </c>
    </row>
    <row r="1040" spans="1:16" x14ac:dyDescent="0.2">
      <c r="A1040">
        <v>668.73</v>
      </c>
      <c r="B1040">
        <v>3368.33</v>
      </c>
      <c r="C1040">
        <v>11667.2</v>
      </c>
      <c r="D1040">
        <v>49283.199999999997</v>
      </c>
      <c r="E1040">
        <v>64000</v>
      </c>
      <c r="F1040">
        <v>64000</v>
      </c>
      <c r="H1040">
        <v>13716.8</v>
      </c>
      <c r="I1040">
        <v>17016.400000000001</v>
      </c>
      <c r="J1040">
        <v>16960.900000000001</v>
      </c>
      <c r="L1040">
        <f t="shared" si="33"/>
        <v>668.73</v>
      </c>
      <c r="M1040">
        <f>data!AQ1040</f>
        <v>2.1865694429253619E-10</v>
      </c>
      <c r="O1040">
        <v>2.3623736518120596E-10</v>
      </c>
      <c r="P1040">
        <f t="shared" si="34"/>
        <v>-7.4418459904446959</v>
      </c>
    </row>
    <row r="1041" spans="1:16" x14ac:dyDescent="0.2">
      <c r="A1041">
        <v>669.18</v>
      </c>
      <c r="B1041">
        <v>3293</v>
      </c>
      <c r="C1041">
        <v>11025.3</v>
      </c>
      <c r="D1041">
        <v>49294.73</v>
      </c>
      <c r="E1041">
        <v>64000</v>
      </c>
      <c r="F1041">
        <v>64000</v>
      </c>
      <c r="H1041">
        <v>12945.9</v>
      </c>
      <c r="I1041">
        <v>16454.7</v>
      </c>
      <c r="J1041">
        <v>16377.5</v>
      </c>
      <c r="L1041">
        <f t="shared" si="33"/>
        <v>669.18</v>
      </c>
      <c r="M1041">
        <f>data!AQ1041</f>
        <v>2.1847636364725917E-10</v>
      </c>
      <c r="O1041">
        <v>2.3652230941474229E-10</v>
      </c>
      <c r="P1041">
        <f t="shared" si="34"/>
        <v>-7.629701321679355</v>
      </c>
    </row>
    <row r="1042" spans="1:16" x14ac:dyDescent="0.2">
      <c r="A1042">
        <v>669.63</v>
      </c>
      <c r="B1042">
        <v>3503.2</v>
      </c>
      <c r="C1042">
        <v>12868.4</v>
      </c>
      <c r="D1042">
        <v>49458.13</v>
      </c>
      <c r="E1042">
        <v>64000</v>
      </c>
      <c r="F1042">
        <v>64000</v>
      </c>
      <c r="H1042">
        <v>15169.2</v>
      </c>
      <c r="I1042">
        <v>18778</v>
      </c>
      <c r="J1042">
        <v>18741.5</v>
      </c>
      <c r="L1042">
        <f t="shared" si="33"/>
        <v>669.63</v>
      </c>
      <c r="M1042">
        <f>data!AQ1042</f>
        <v>2.1896767932586897E-10</v>
      </c>
      <c r="O1042">
        <v>2.3699455207259204E-10</v>
      </c>
      <c r="P1042">
        <f t="shared" si="34"/>
        <v>-7.6064502703004733</v>
      </c>
    </row>
    <row r="1043" spans="1:16" x14ac:dyDescent="0.2">
      <c r="A1043">
        <v>670.08</v>
      </c>
      <c r="B1043">
        <v>3226.13</v>
      </c>
      <c r="C1043">
        <v>10640.6</v>
      </c>
      <c r="D1043">
        <v>49264.87</v>
      </c>
      <c r="E1043">
        <v>64000</v>
      </c>
      <c r="F1043">
        <v>64000</v>
      </c>
      <c r="H1043">
        <v>12541.4</v>
      </c>
      <c r="I1043">
        <v>16221.1</v>
      </c>
      <c r="J1043">
        <v>16210.6</v>
      </c>
      <c r="L1043">
        <f t="shared" si="33"/>
        <v>670.08</v>
      </c>
      <c r="M1043">
        <f>data!AQ1043</f>
        <v>2.188008927907886E-10</v>
      </c>
      <c r="O1043">
        <v>2.3708306232802183E-10</v>
      </c>
      <c r="P1043">
        <f t="shared" si="34"/>
        <v>-7.7112929779599773</v>
      </c>
    </row>
    <row r="1044" spans="1:16" x14ac:dyDescent="0.2">
      <c r="A1044">
        <v>670.53</v>
      </c>
      <c r="B1044">
        <v>3285.2</v>
      </c>
      <c r="C1044">
        <v>11120.6</v>
      </c>
      <c r="D1044">
        <v>49343.07</v>
      </c>
      <c r="E1044">
        <v>64000</v>
      </c>
      <c r="F1044">
        <v>64000</v>
      </c>
      <c r="H1044">
        <v>13055.7</v>
      </c>
      <c r="I1044">
        <v>16799.8</v>
      </c>
      <c r="J1044">
        <v>16751.3</v>
      </c>
      <c r="L1044">
        <f t="shared" si="33"/>
        <v>670.53</v>
      </c>
      <c r="M1044">
        <f>data!AQ1044</f>
        <v>2.1895900655955224E-10</v>
      </c>
      <c r="O1044">
        <v>2.368641138724295E-10</v>
      </c>
      <c r="P1044">
        <f t="shared" si="34"/>
        <v>-7.5592317553517665</v>
      </c>
    </row>
    <row r="1045" spans="1:16" x14ac:dyDescent="0.2">
      <c r="A1045">
        <v>670.99</v>
      </c>
      <c r="B1045">
        <v>3422.53</v>
      </c>
      <c r="C1045">
        <v>12127.7</v>
      </c>
      <c r="D1045">
        <v>49544.87</v>
      </c>
      <c r="E1045">
        <v>64000</v>
      </c>
      <c r="F1045">
        <v>64000</v>
      </c>
      <c r="H1045">
        <v>14316</v>
      </c>
      <c r="I1045">
        <v>18104.7</v>
      </c>
      <c r="J1045">
        <v>18051.099999999999</v>
      </c>
      <c r="L1045">
        <f t="shared" si="33"/>
        <v>670.99</v>
      </c>
      <c r="M1045">
        <f>data!AQ1045</f>
        <v>2.1889419805549065E-10</v>
      </c>
      <c r="O1045">
        <v>2.3672286877768374E-10</v>
      </c>
      <c r="P1045">
        <f t="shared" si="34"/>
        <v>-7.5314526282362406</v>
      </c>
    </row>
    <row r="1046" spans="1:16" x14ac:dyDescent="0.2">
      <c r="A1046">
        <v>671.44</v>
      </c>
      <c r="B1046">
        <v>3345.67</v>
      </c>
      <c r="C1046">
        <v>11491.8</v>
      </c>
      <c r="D1046">
        <v>49621.53</v>
      </c>
      <c r="E1046">
        <v>64000</v>
      </c>
      <c r="F1046">
        <v>64000</v>
      </c>
      <c r="H1046">
        <v>13550.1</v>
      </c>
      <c r="I1046">
        <v>19088.900000000001</v>
      </c>
      <c r="J1046">
        <v>18952.7</v>
      </c>
      <c r="L1046">
        <f t="shared" si="33"/>
        <v>671.44</v>
      </c>
      <c r="M1046">
        <f>data!AQ1046</f>
        <v>2.183779342645568E-10</v>
      </c>
      <c r="O1046">
        <v>2.3599644656656675E-10</v>
      </c>
      <c r="P1046">
        <f t="shared" si="34"/>
        <v>-7.4655837231177795</v>
      </c>
    </row>
    <row r="1047" spans="1:16" x14ac:dyDescent="0.2">
      <c r="A1047">
        <v>671.89</v>
      </c>
      <c r="B1047">
        <v>3462.67</v>
      </c>
      <c r="C1047">
        <v>12415.7</v>
      </c>
      <c r="D1047">
        <v>49875</v>
      </c>
      <c r="E1047">
        <v>64000</v>
      </c>
      <c r="F1047">
        <v>64000</v>
      </c>
      <c r="H1047">
        <v>14672.9</v>
      </c>
      <c r="I1047">
        <v>21982.2</v>
      </c>
      <c r="J1047">
        <v>21884.1</v>
      </c>
      <c r="L1047">
        <f t="shared" si="33"/>
        <v>671.89</v>
      </c>
      <c r="M1047">
        <f>data!AQ1047</f>
        <v>2.1794928125478044E-10</v>
      </c>
      <c r="O1047">
        <v>2.3622228442833773E-10</v>
      </c>
      <c r="P1047">
        <f t="shared" si="34"/>
        <v>-7.7355120063199347</v>
      </c>
    </row>
    <row r="1048" spans="1:16" x14ac:dyDescent="0.2">
      <c r="A1048">
        <v>672.34</v>
      </c>
      <c r="B1048">
        <v>3508.6</v>
      </c>
      <c r="C1048">
        <v>12910.8</v>
      </c>
      <c r="D1048">
        <v>49937.93</v>
      </c>
      <c r="E1048">
        <v>64000</v>
      </c>
      <c r="F1048">
        <v>64000</v>
      </c>
      <c r="H1048">
        <v>15261</v>
      </c>
      <c r="I1048">
        <v>22936.3</v>
      </c>
      <c r="J1048">
        <v>22854.7</v>
      </c>
      <c r="L1048">
        <f t="shared" si="33"/>
        <v>672.34</v>
      </c>
      <c r="M1048">
        <f>data!AQ1048</f>
        <v>2.1811484223398978E-10</v>
      </c>
      <c r="O1048">
        <v>2.358060711911207E-10</v>
      </c>
      <c r="P1048">
        <f t="shared" si="34"/>
        <v>-7.502448460197698</v>
      </c>
    </row>
    <row r="1049" spans="1:16" x14ac:dyDescent="0.2">
      <c r="A1049">
        <v>672.79</v>
      </c>
      <c r="B1049">
        <v>3338.13</v>
      </c>
      <c r="C1049">
        <v>11475.1</v>
      </c>
      <c r="D1049">
        <v>49866</v>
      </c>
      <c r="E1049">
        <v>64000</v>
      </c>
      <c r="F1049">
        <v>64000</v>
      </c>
      <c r="H1049">
        <v>13520.4</v>
      </c>
      <c r="I1049">
        <v>20177.7</v>
      </c>
      <c r="J1049">
        <v>20062.599999999999</v>
      </c>
      <c r="L1049">
        <f t="shared" si="33"/>
        <v>672.79</v>
      </c>
      <c r="M1049">
        <f>data!AQ1049</f>
        <v>2.1787506893462961E-10</v>
      </c>
      <c r="O1049">
        <v>2.3600138094453909E-10</v>
      </c>
      <c r="P1049">
        <f t="shared" si="34"/>
        <v>-7.6805957394669688</v>
      </c>
    </row>
    <row r="1050" spans="1:16" x14ac:dyDescent="0.2">
      <c r="A1050">
        <v>673.24</v>
      </c>
      <c r="B1050">
        <v>3339</v>
      </c>
      <c r="C1050">
        <v>11508.9</v>
      </c>
      <c r="D1050">
        <v>49872.93</v>
      </c>
      <c r="E1050">
        <v>64000</v>
      </c>
      <c r="F1050">
        <v>64000</v>
      </c>
      <c r="H1050">
        <v>13550.5</v>
      </c>
      <c r="I1050">
        <v>18275.7</v>
      </c>
      <c r="J1050">
        <v>18189.599999999999</v>
      </c>
      <c r="L1050">
        <f t="shared" si="33"/>
        <v>673.24</v>
      </c>
      <c r="M1050">
        <f>data!AQ1050</f>
        <v>2.1809339175070703E-10</v>
      </c>
      <c r="O1050">
        <v>2.364730235156478E-10</v>
      </c>
      <c r="P1050">
        <f t="shared" si="34"/>
        <v>-7.7724010509488659</v>
      </c>
    </row>
    <row r="1051" spans="1:16" x14ac:dyDescent="0.2">
      <c r="A1051">
        <v>673.69</v>
      </c>
      <c r="B1051">
        <v>3426.2</v>
      </c>
      <c r="C1051">
        <v>12178.3</v>
      </c>
      <c r="D1051">
        <v>49923.53</v>
      </c>
      <c r="E1051">
        <v>64000</v>
      </c>
      <c r="F1051">
        <v>64000</v>
      </c>
      <c r="H1051">
        <v>14347.7</v>
      </c>
      <c r="I1051">
        <v>18408.5</v>
      </c>
      <c r="J1051">
        <v>18343.099999999999</v>
      </c>
      <c r="L1051">
        <f t="shared" si="33"/>
        <v>673.69</v>
      </c>
      <c r="M1051">
        <f>data!AQ1051</f>
        <v>2.1852303311587495E-10</v>
      </c>
      <c r="O1051">
        <v>2.3670865232850488E-10</v>
      </c>
      <c r="P1051">
        <f t="shared" si="34"/>
        <v>-7.6827015124871236</v>
      </c>
    </row>
    <row r="1052" spans="1:16" x14ac:dyDescent="0.2">
      <c r="A1052">
        <v>674.14</v>
      </c>
      <c r="B1052">
        <v>3588.4</v>
      </c>
      <c r="C1052">
        <v>13524.3</v>
      </c>
      <c r="D1052">
        <v>50005.07</v>
      </c>
      <c r="E1052">
        <v>64000</v>
      </c>
      <c r="F1052">
        <v>64000</v>
      </c>
      <c r="H1052">
        <v>16013.7</v>
      </c>
      <c r="I1052">
        <v>20221.7</v>
      </c>
      <c r="J1052">
        <v>20154.8</v>
      </c>
      <c r="L1052">
        <f t="shared" si="33"/>
        <v>674.14</v>
      </c>
      <c r="M1052">
        <f>data!AQ1052</f>
        <v>2.1917274052083012E-10</v>
      </c>
      <c r="O1052">
        <v>2.3733699710459929E-10</v>
      </c>
      <c r="P1052">
        <f t="shared" si="34"/>
        <v>-7.653360750900462</v>
      </c>
    </row>
    <row r="1053" spans="1:16" x14ac:dyDescent="0.2">
      <c r="A1053">
        <v>674.59</v>
      </c>
      <c r="B1053">
        <v>3356.4</v>
      </c>
      <c r="C1053">
        <v>11592.1</v>
      </c>
      <c r="D1053">
        <v>49912.87</v>
      </c>
      <c r="E1053">
        <v>64000</v>
      </c>
      <c r="F1053">
        <v>64000</v>
      </c>
      <c r="H1053">
        <v>13672.8</v>
      </c>
      <c r="I1053">
        <v>17642</v>
      </c>
      <c r="J1053">
        <v>17573.5</v>
      </c>
      <c r="L1053">
        <f t="shared" si="33"/>
        <v>674.59</v>
      </c>
      <c r="M1053">
        <f>data!AQ1053</f>
        <v>2.1872317409904325E-10</v>
      </c>
      <c r="O1053">
        <v>2.3690345455235008E-10</v>
      </c>
      <c r="P1053">
        <f t="shared" si="34"/>
        <v>-7.6741305810251141</v>
      </c>
    </row>
    <row r="1054" spans="1:16" x14ac:dyDescent="0.2">
      <c r="A1054">
        <v>675.04</v>
      </c>
      <c r="B1054">
        <v>3374</v>
      </c>
      <c r="C1054">
        <v>11669.3</v>
      </c>
      <c r="D1054">
        <v>50048.07</v>
      </c>
      <c r="E1054">
        <v>64000</v>
      </c>
      <c r="F1054">
        <v>64000</v>
      </c>
      <c r="H1054">
        <v>13738.5</v>
      </c>
      <c r="I1054">
        <v>17415.8</v>
      </c>
      <c r="J1054">
        <v>17377.8</v>
      </c>
      <c r="L1054">
        <f t="shared" si="33"/>
        <v>675.04</v>
      </c>
      <c r="M1054">
        <f>data!AQ1054</f>
        <v>2.1838565208517288E-10</v>
      </c>
      <c r="O1054">
        <v>2.3676779157740063E-10</v>
      </c>
      <c r="P1054">
        <f t="shared" si="34"/>
        <v>-7.7637838194805866</v>
      </c>
    </row>
    <row r="1055" spans="1:16" x14ac:dyDescent="0.2">
      <c r="A1055">
        <v>675.49</v>
      </c>
      <c r="B1055">
        <v>3242.87</v>
      </c>
      <c r="C1055">
        <v>10773.3</v>
      </c>
      <c r="D1055">
        <v>50026.400000000001</v>
      </c>
      <c r="E1055">
        <v>64000</v>
      </c>
      <c r="F1055">
        <v>64000</v>
      </c>
      <c r="H1055">
        <v>12664.6</v>
      </c>
      <c r="I1055">
        <v>16821.8</v>
      </c>
      <c r="J1055">
        <v>16800.3</v>
      </c>
      <c r="L1055">
        <f t="shared" si="33"/>
        <v>675.49</v>
      </c>
      <c r="M1055">
        <f>data!AQ1055</f>
        <v>2.1808945924902608E-10</v>
      </c>
      <c r="O1055">
        <v>2.3651723975397486E-10</v>
      </c>
      <c r="P1055">
        <f t="shared" si="34"/>
        <v>-7.7913054135577386</v>
      </c>
    </row>
    <row r="1056" spans="1:16" x14ac:dyDescent="0.2">
      <c r="A1056">
        <v>675.95</v>
      </c>
      <c r="B1056">
        <v>3263.67</v>
      </c>
      <c r="C1056">
        <v>10911.1</v>
      </c>
      <c r="D1056">
        <v>50163.53</v>
      </c>
      <c r="E1056">
        <v>64000</v>
      </c>
      <c r="F1056">
        <v>64000</v>
      </c>
      <c r="H1056">
        <v>12855.5</v>
      </c>
      <c r="I1056">
        <v>17217.5</v>
      </c>
      <c r="J1056">
        <v>17150</v>
      </c>
      <c r="L1056">
        <f t="shared" si="33"/>
        <v>675.95</v>
      </c>
      <c r="M1056">
        <f>data!AQ1056</f>
        <v>2.1776578815151531E-10</v>
      </c>
      <c r="O1056">
        <v>2.355996265174563E-10</v>
      </c>
      <c r="P1056">
        <f t="shared" si="34"/>
        <v>-7.5695529019098968</v>
      </c>
    </row>
    <row r="1057" spans="1:16" x14ac:dyDescent="0.2">
      <c r="A1057">
        <v>676.4</v>
      </c>
      <c r="B1057">
        <v>3351.8</v>
      </c>
      <c r="C1057">
        <v>11557.5</v>
      </c>
      <c r="D1057">
        <v>50258.27</v>
      </c>
      <c r="E1057">
        <v>64000</v>
      </c>
      <c r="F1057">
        <v>64000</v>
      </c>
      <c r="H1057">
        <v>13660.6</v>
      </c>
      <c r="I1057">
        <v>17893.599999999999</v>
      </c>
      <c r="J1057">
        <v>17833.7</v>
      </c>
      <c r="L1057">
        <f t="shared" si="33"/>
        <v>676.4</v>
      </c>
      <c r="M1057">
        <f>data!AQ1057</f>
        <v>2.1797591935599693E-10</v>
      </c>
      <c r="O1057">
        <v>2.360446480339406E-10</v>
      </c>
      <c r="P1057">
        <f t="shared" si="34"/>
        <v>-7.654792781129097</v>
      </c>
    </row>
    <row r="1058" spans="1:16" x14ac:dyDescent="0.2">
      <c r="A1058">
        <v>676.85</v>
      </c>
      <c r="B1058">
        <v>3313.07</v>
      </c>
      <c r="C1058">
        <v>11323.6</v>
      </c>
      <c r="D1058">
        <v>50299.199999999997</v>
      </c>
      <c r="E1058">
        <v>64000</v>
      </c>
      <c r="F1058">
        <v>64000</v>
      </c>
      <c r="H1058">
        <v>13343.4</v>
      </c>
      <c r="I1058">
        <v>17439.400000000001</v>
      </c>
      <c r="J1058">
        <v>17404.400000000001</v>
      </c>
      <c r="L1058">
        <f t="shared" si="33"/>
        <v>676.85</v>
      </c>
      <c r="M1058">
        <f>data!AQ1058</f>
        <v>2.1782662725367955E-10</v>
      </c>
      <c r="O1058">
        <v>2.3606749093416586E-10</v>
      </c>
      <c r="P1058">
        <f t="shared" si="34"/>
        <v>-7.7269697781357305</v>
      </c>
    </row>
    <row r="1059" spans="1:16" x14ac:dyDescent="0.2">
      <c r="A1059">
        <v>677.3</v>
      </c>
      <c r="B1059">
        <v>3319.93</v>
      </c>
      <c r="C1059">
        <v>11326.5</v>
      </c>
      <c r="D1059">
        <v>50259</v>
      </c>
      <c r="E1059">
        <v>64000</v>
      </c>
      <c r="F1059">
        <v>64000</v>
      </c>
      <c r="H1059">
        <v>13317.7</v>
      </c>
      <c r="I1059">
        <v>17658.599999999999</v>
      </c>
      <c r="J1059">
        <v>17573.099999999999</v>
      </c>
      <c r="L1059">
        <f t="shared" si="33"/>
        <v>677.3</v>
      </c>
      <c r="M1059">
        <f>data!AQ1059</f>
        <v>2.1829904199876201E-10</v>
      </c>
      <c r="O1059">
        <v>2.3653963481289849E-10</v>
      </c>
      <c r="P1059">
        <f t="shared" si="34"/>
        <v>-7.711431882679908</v>
      </c>
    </row>
    <row r="1060" spans="1:16" x14ac:dyDescent="0.2">
      <c r="A1060">
        <v>677.75</v>
      </c>
      <c r="B1060">
        <v>3319.07</v>
      </c>
      <c r="C1060">
        <v>11370.9</v>
      </c>
      <c r="D1060">
        <v>50193.53</v>
      </c>
      <c r="E1060">
        <v>64000</v>
      </c>
      <c r="F1060">
        <v>64000</v>
      </c>
      <c r="H1060">
        <v>13373.7</v>
      </c>
      <c r="I1060">
        <v>19169.3</v>
      </c>
      <c r="J1060">
        <v>19082.7</v>
      </c>
      <c r="L1060">
        <f t="shared" ref="L1060:L1123" si="35">A1060</f>
        <v>677.75</v>
      </c>
      <c r="M1060">
        <f>data!AQ1060</f>
        <v>2.1885858017846035E-10</v>
      </c>
      <c r="O1060">
        <v>2.3698742912441857E-10</v>
      </c>
      <c r="P1060">
        <f t="shared" si="34"/>
        <v>-7.6497091060642539</v>
      </c>
    </row>
    <row r="1061" spans="1:16" x14ac:dyDescent="0.2">
      <c r="A1061">
        <v>678.2</v>
      </c>
      <c r="B1061">
        <v>3539.33</v>
      </c>
      <c r="C1061">
        <v>13036.5</v>
      </c>
      <c r="D1061">
        <v>50448.6</v>
      </c>
      <c r="E1061">
        <v>64000</v>
      </c>
      <c r="F1061">
        <v>64000</v>
      </c>
      <c r="H1061">
        <v>15418.1</v>
      </c>
      <c r="I1061">
        <v>21642</v>
      </c>
      <c r="J1061">
        <v>21537.1</v>
      </c>
      <c r="L1061">
        <f t="shared" si="35"/>
        <v>678.2</v>
      </c>
      <c r="M1061">
        <f>data!AQ1061</f>
        <v>2.1892726865163038E-10</v>
      </c>
      <c r="O1061">
        <v>2.3716989137412044E-10</v>
      </c>
      <c r="P1061">
        <f t="shared" si="34"/>
        <v>-7.6917953694693386</v>
      </c>
    </row>
    <row r="1062" spans="1:16" x14ac:dyDescent="0.2">
      <c r="A1062">
        <v>678.65</v>
      </c>
      <c r="B1062">
        <v>3304.53</v>
      </c>
      <c r="C1062">
        <v>11155</v>
      </c>
      <c r="D1062">
        <v>50349.07</v>
      </c>
      <c r="E1062">
        <v>64000</v>
      </c>
      <c r="F1062">
        <v>64000</v>
      </c>
      <c r="H1062">
        <v>13142.9</v>
      </c>
      <c r="I1062">
        <v>18966</v>
      </c>
      <c r="J1062">
        <v>18839.599999999999</v>
      </c>
      <c r="L1062">
        <f t="shared" si="35"/>
        <v>678.65</v>
      </c>
      <c r="M1062">
        <f>data!AQ1062</f>
        <v>2.1850063264806261E-10</v>
      </c>
      <c r="O1062">
        <v>2.3694645001668811E-10</v>
      </c>
      <c r="P1062">
        <f t="shared" si="34"/>
        <v>-7.7848042742680317</v>
      </c>
    </row>
    <row r="1063" spans="1:16" x14ac:dyDescent="0.2">
      <c r="A1063">
        <v>679.1</v>
      </c>
      <c r="B1063">
        <v>3328.27</v>
      </c>
      <c r="C1063">
        <v>11339.4</v>
      </c>
      <c r="D1063">
        <v>50513.93</v>
      </c>
      <c r="E1063">
        <v>64000</v>
      </c>
      <c r="F1063">
        <v>64000</v>
      </c>
      <c r="H1063">
        <v>13344</v>
      </c>
      <c r="I1063">
        <v>19393.400000000001</v>
      </c>
      <c r="J1063">
        <v>19267.3</v>
      </c>
      <c r="L1063">
        <f t="shared" si="35"/>
        <v>679.1</v>
      </c>
      <c r="M1063">
        <f>data!AQ1063</f>
        <v>2.1804736832345654E-10</v>
      </c>
      <c r="O1063">
        <v>2.3643201103174263E-10</v>
      </c>
      <c r="P1063">
        <f t="shared" si="34"/>
        <v>-7.7758686854876951</v>
      </c>
    </row>
    <row r="1064" spans="1:16" x14ac:dyDescent="0.2">
      <c r="A1064">
        <v>679.55</v>
      </c>
      <c r="B1064">
        <v>3351.6</v>
      </c>
      <c r="C1064">
        <v>11622</v>
      </c>
      <c r="D1064">
        <v>50633.87</v>
      </c>
      <c r="E1064">
        <v>64000</v>
      </c>
      <c r="F1064">
        <v>64000</v>
      </c>
      <c r="H1064">
        <v>13684</v>
      </c>
      <c r="I1064">
        <v>20767.2</v>
      </c>
      <c r="J1064">
        <v>20674.8</v>
      </c>
      <c r="L1064">
        <f t="shared" si="35"/>
        <v>679.55</v>
      </c>
      <c r="M1064">
        <f>data!AQ1064</f>
        <v>2.1781303654529766E-10</v>
      </c>
      <c r="O1064">
        <v>2.3595130784310457E-10</v>
      </c>
      <c r="P1064">
        <f t="shared" si="34"/>
        <v>-7.6872942403302629</v>
      </c>
    </row>
    <row r="1065" spans="1:16" x14ac:dyDescent="0.2">
      <c r="A1065">
        <v>680</v>
      </c>
      <c r="B1065">
        <v>3299.13</v>
      </c>
      <c r="C1065">
        <v>11176.4</v>
      </c>
      <c r="D1065">
        <v>50674.27</v>
      </c>
      <c r="E1065">
        <v>64000</v>
      </c>
      <c r="F1065">
        <v>64000</v>
      </c>
      <c r="H1065">
        <v>13142.5</v>
      </c>
      <c r="I1065">
        <v>20280.099999999999</v>
      </c>
      <c r="J1065">
        <v>20252.7</v>
      </c>
      <c r="L1065">
        <f t="shared" si="35"/>
        <v>680</v>
      </c>
      <c r="M1065">
        <f>data!AQ1065</f>
        <v>2.1759732356001023E-10</v>
      </c>
      <c r="O1065">
        <v>2.3549286954027147E-10</v>
      </c>
      <c r="P1065">
        <f t="shared" si="34"/>
        <v>-7.5991880413181381</v>
      </c>
    </row>
    <row r="1066" spans="1:16" x14ac:dyDescent="0.2">
      <c r="A1066">
        <v>680.45</v>
      </c>
      <c r="B1066">
        <v>3335.87</v>
      </c>
      <c r="C1066">
        <v>11445.1</v>
      </c>
      <c r="D1066">
        <v>50780.4</v>
      </c>
      <c r="E1066">
        <v>64000</v>
      </c>
      <c r="F1066">
        <v>64000</v>
      </c>
      <c r="H1066">
        <v>13459.9</v>
      </c>
      <c r="I1066">
        <v>19652.8</v>
      </c>
      <c r="J1066">
        <v>19548.400000000001</v>
      </c>
      <c r="L1066">
        <f t="shared" si="35"/>
        <v>680.45</v>
      </c>
      <c r="M1066">
        <f>data!AQ1066</f>
        <v>2.1749574876865272E-10</v>
      </c>
      <c r="O1066">
        <v>2.3602376634393218E-10</v>
      </c>
      <c r="P1066">
        <f t="shared" si="34"/>
        <v>-7.8500643652472517</v>
      </c>
    </row>
    <row r="1067" spans="1:16" x14ac:dyDescent="0.2">
      <c r="A1067">
        <v>680.9</v>
      </c>
      <c r="B1067">
        <v>3340.27</v>
      </c>
      <c r="C1067">
        <v>11467.3</v>
      </c>
      <c r="D1067">
        <v>50762.27</v>
      </c>
      <c r="E1067">
        <v>64000</v>
      </c>
      <c r="F1067">
        <v>64000</v>
      </c>
      <c r="H1067">
        <v>13527.6</v>
      </c>
      <c r="I1067">
        <v>18931.400000000001</v>
      </c>
      <c r="J1067">
        <v>18870.3</v>
      </c>
      <c r="L1067">
        <f t="shared" si="35"/>
        <v>680.9</v>
      </c>
      <c r="M1067">
        <f>data!AQ1067</f>
        <v>2.1783971861897967E-10</v>
      </c>
      <c r="O1067">
        <v>2.3632816111739473E-10</v>
      </c>
      <c r="P1067">
        <f t="shared" si="34"/>
        <v>-7.823207531002212</v>
      </c>
    </row>
    <row r="1068" spans="1:16" x14ac:dyDescent="0.2">
      <c r="A1068">
        <v>681.35</v>
      </c>
      <c r="B1068">
        <v>3210.73</v>
      </c>
      <c r="C1068">
        <v>10491.7</v>
      </c>
      <c r="D1068">
        <v>50680.67</v>
      </c>
      <c r="E1068">
        <v>64000</v>
      </c>
      <c r="F1068">
        <v>64000</v>
      </c>
      <c r="H1068">
        <v>12353.9</v>
      </c>
      <c r="I1068">
        <v>18172.099999999999</v>
      </c>
      <c r="J1068">
        <v>18135.3</v>
      </c>
      <c r="L1068">
        <f t="shared" si="35"/>
        <v>681.35</v>
      </c>
      <c r="M1068">
        <f>data!AQ1068</f>
        <v>2.1784090942503812E-10</v>
      </c>
      <c r="O1068">
        <v>2.3651360621342673E-10</v>
      </c>
      <c r="P1068">
        <f t="shared" si="34"/>
        <v>-7.8949778354563751</v>
      </c>
    </row>
    <row r="1069" spans="1:16" x14ac:dyDescent="0.2">
      <c r="A1069">
        <v>681.8</v>
      </c>
      <c r="B1069">
        <v>3225.53</v>
      </c>
      <c r="C1069">
        <v>10560.3</v>
      </c>
      <c r="D1069">
        <v>50565.27</v>
      </c>
      <c r="E1069">
        <v>64000</v>
      </c>
      <c r="F1069">
        <v>64000</v>
      </c>
      <c r="H1069">
        <v>12391.9</v>
      </c>
      <c r="I1069">
        <v>18609.900000000001</v>
      </c>
      <c r="J1069">
        <v>18508.5</v>
      </c>
      <c r="L1069">
        <f t="shared" si="35"/>
        <v>681.8</v>
      </c>
      <c r="M1069">
        <f>data!AQ1069</f>
        <v>2.1870880177575023E-10</v>
      </c>
      <c r="O1069">
        <v>2.371990228551773E-10</v>
      </c>
      <c r="P1069">
        <f t="shared" si="34"/>
        <v>-7.7952349283986466</v>
      </c>
    </row>
    <row r="1070" spans="1:16" x14ac:dyDescent="0.2">
      <c r="A1070">
        <v>682.25</v>
      </c>
      <c r="B1070">
        <v>3314.8</v>
      </c>
      <c r="C1070">
        <v>11285.9</v>
      </c>
      <c r="D1070">
        <v>50710.2</v>
      </c>
      <c r="E1070">
        <v>64000</v>
      </c>
      <c r="F1070">
        <v>64000</v>
      </c>
      <c r="H1070">
        <v>13287.1</v>
      </c>
      <c r="I1070">
        <v>18521.900000000001</v>
      </c>
      <c r="J1070">
        <v>18444.8</v>
      </c>
      <c r="L1070">
        <f t="shared" si="35"/>
        <v>682.25</v>
      </c>
      <c r="M1070">
        <f>data!AQ1070</f>
        <v>2.1867037249780915E-10</v>
      </c>
      <c r="O1070">
        <v>2.3756710788254826E-10</v>
      </c>
      <c r="P1070">
        <f t="shared" si="34"/>
        <v>-7.954272606661335</v>
      </c>
    </row>
    <row r="1071" spans="1:16" x14ac:dyDescent="0.2">
      <c r="A1071">
        <v>682.7</v>
      </c>
      <c r="B1071">
        <v>3335.07</v>
      </c>
      <c r="C1071">
        <v>11460.7</v>
      </c>
      <c r="D1071">
        <v>50831.27</v>
      </c>
      <c r="E1071">
        <v>64000</v>
      </c>
      <c r="F1071">
        <v>64000</v>
      </c>
      <c r="H1071">
        <v>13513.4</v>
      </c>
      <c r="I1071">
        <v>17764.3</v>
      </c>
      <c r="J1071">
        <v>17671.7</v>
      </c>
      <c r="L1071">
        <f t="shared" si="35"/>
        <v>682.7</v>
      </c>
      <c r="M1071">
        <f>data!AQ1071</f>
        <v>2.1841171952275518E-10</v>
      </c>
      <c r="O1071">
        <v>2.3685969356801624E-10</v>
      </c>
      <c r="P1071">
        <f t="shared" si="34"/>
        <v>-7.7885662044747868</v>
      </c>
    </row>
    <row r="1072" spans="1:16" x14ac:dyDescent="0.2">
      <c r="A1072">
        <v>683.15</v>
      </c>
      <c r="B1072">
        <v>3384.4</v>
      </c>
      <c r="C1072">
        <v>11824.7</v>
      </c>
      <c r="D1072">
        <v>51039.6</v>
      </c>
      <c r="E1072">
        <v>64000</v>
      </c>
      <c r="F1072">
        <v>64000</v>
      </c>
      <c r="H1072">
        <v>13924.5</v>
      </c>
      <c r="I1072">
        <v>18640.2</v>
      </c>
      <c r="J1072">
        <v>18554.400000000001</v>
      </c>
      <c r="L1072">
        <f t="shared" si="35"/>
        <v>683.15</v>
      </c>
      <c r="M1072">
        <f>data!AQ1072</f>
        <v>2.1787185832050231E-10</v>
      </c>
      <c r="O1072">
        <v>2.3613158142001444E-10</v>
      </c>
      <c r="P1072">
        <f t="shared" si="34"/>
        <v>-7.7328593615917054</v>
      </c>
    </row>
    <row r="1073" spans="1:16" x14ac:dyDescent="0.2">
      <c r="A1073">
        <v>683.6</v>
      </c>
      <c r="B1073">
        <v>3364.93</v>
      </c>
      <c r="C1073">
        <v>11670.1</v>
      </c>
      <c r="D1073">
        <v>51172.47</v>
      </c>
      <c r="E1073">
        <v>64000</v>
      </c>
      <c r="F1073">
        <v>64000</v>
      </c>
      <c r="H1073">
        <v>13791.4</v>
      </c>
      <c r="I1073">
        <v>19963.2</v>
      </c>
      <c r="J1073">
        <v>19918</v>
      </c>
      <c r="L1073">
        <f t="shared" si="35"/>
        <v>683.6</v>
      </c>
      <c r="M1073">
        <f>data!AQ1073</f>
        <v>2.1736719166869718E-10</v>
      </c>
      <c r="O1073">
        <v>2.3557683860133888E-10</v>
      </c>
      <c r="P1073">
        <f t="shared" si="34"/>
        <v>-7.7298120820177258</v>
      </c>
    </row>
    <row r="1074" spans="1:16" x14ac:dyDescent="0.2">
      <c r="A1074">
        <v>684.05</v>
      </c>
      <c r="B1074">
        <v>3362.93</v>
      </c>
      <c r="C1074">
        <v>11657.9</v>
      </c>
      <c r="D1074">
        <v>51219.93</v>
      </c>
      <c r="E1074">
        <v>64000</v>
      </c>
      <c r="F1074">
        <v>64000</v>
      </c>
      <c r="H1074">
        <v>13704.9</v>
      </c>
      <c r="I1074">
        <v>20585</v>
      </c>
      <c r="J1074">
        <v>20508.8</v>
      </c>
      <c r="L1074">
        <f t="shared" si="35"/>
        <v>684.05</v>
      </c>
      <c r="M1074">
        <f>data!AQ1074</f>
        <v>2.1735843417590624E-10</v>
      </c>
      <c r="O1074">
        <v>2.3558161246015815E-10</v>
      </c>
      <c r="P1074">
        <f t="shared" si="34"/>
        <v>-7.7353992503696931</v>
      </c>
    </row>
    <row r="1075" spans="1:16" x14ac:dyDescent="0.2">
      <c r="A1075">
        <v>684.5</v>
      </c>
      <c r="B1075">
        <v>3414.8</v>
      </c>
      <c r="C1075">
        <v>12150.1</v>
      </c>
      <c r="D1075">
        <v>51247.87</v>
      </c>
      <c r="E1075">
        <v>64000</v>
      </c>
      <c r="F1075">
        <v>64000</v>
      </c>
      <c r="H1075">
        <v>14317.8</v>
      </c>
      <c r="I1075">
        <v>21629.599999999999</v>
      </c>
      <c r="J1075">
        <v>21505.9</v>
      </c>
      <c r="L1075">
        <f t="shared" si="35"/>
        <v>684.5</v>
      </c>
      <c r="M1075">
        <f>data!AQ1075</f>
        <v>2.1770191361759178E-10</v>
      </c>
      <c r="O1075">
        <v>2.3649359433356407E-10</v>
      </c>
      <c r="P1075">
        <f t="shared" si="34"/>
        <v>-7.9459575930278374</v>
      </c>
    </row>
    <row r="1076" spans="1:16" x14ac:dyDescent="0.2">
      <c r="A1076">
        <v>684.95</v>
      </c>
      <c r="B1076">
        <v>3377.4</v>
      </c>
      <c r="C1076">
        <v>11755.9</v>
      </c>
      <c r="D1076">
        <v>51092.800000000003</v>
      </c>
      <c r="E1076">
        <v>64000</v>
      </c>
      <c r="F1076">
        <v>64000</v>
      </c>
      <c r="H1076">
        <v>13847</v>
      </c>
      <c r="I1076">
        <v>21761.4</v>
      </c>
      <c r="J1076">
        <v>21632.6</v>
      </c>
      <c r="L1076">
        <f t="shared" si="35"/>
        <v>684.95</v>
      </c>
      <c r="M1076">
        <f>data!AQ1076</f>
        <v>2.1849836675528334E-10</v>
      </c>
      <c r="O1076">
        <v>2.3716825802804234E-10</v>
      </c>
      <c r="P1076">
        <f t="shared" si="34"/>
        <v>-7.872002530183237</v>
      </c>
    </row>
    <row r="1077" spans="1:16" x14ac:dyDescent="0.2">
      <c r="A1077">
        <v>685.4</v>
      </c>
      <c r="B1077">
        <v>3350.4</v>
      </c>
      <c r="C1077">
        <v>11595.9</v>
      </c>
      <c r="D1077">
        <v>51072.93</v>
      </c>
      <c r="E1077">
        <v>64000</v>
      </c>
      <c r="F1077">
        <v>64000</v>
      </c>
      <c r="H1077">
        <v>13647.1</v>
      </c>
      <c r="I1077">
        <v>22249.7</v>
      </c>
      <c r="J1077">
        <v>22150.9</v>
      </c>
      <c r="L1077">
        <f t="shared" si="35"/>
        <v>685.4</v>
      </c>
      <c r="M1077">
        <f>data!AQ1077</f>
        <v>2.1869184060061109E-10</v>
      </c>
      <c r="O1077">
        <v>2.3711986938975339E-10</v>
      </c>
      <c r="P1077">
        <f t="shared" si="34"/>
        <v>-7.7716088645663834</v>
      </c>
    </row>
    <row r="1078" spans="1:16" x14ac:dyDescent="0.2">
      <c r="A1078">
        <v>685.85</v>
      </c>
      <c r="B1078">
        <v>3364.6</v>
      </c>
      <c r="C1078">
        <v>11699.6</v>
      </c>
      <c r="D1078">
        <v>51072.73</v>
      </c>
      <c r="E1078">
        <v>64000</v>
      </c>
      <c r="F1078">
        <v>64000</v>
      </c>
      <c r="H1078">
        <v>13782</v>
      </c>
      <c r="I1078">
        <v>22255.4</v>
      </c>
      <c r="J1078">
        <v>22129.7</v>
      </c>
      <c r="L1078">
        <f t="shared" si="35"/>
        <v>685.85</v>
      </c>
      <c r="M1078">
        <f>data!AQ1078</f>
        <v>2.1898922935347462E-10</v>
      </c>
      <c r="O1078">
        <v>2.3753037716653556E-10</v>
      </c>
      <c r="P1078">
        <f t="shared" si="34"/>
        <v>-7.8058006871523249</v>
      </c>
    </row>
    <row r="1079" spans="1:16" x14ac:dyDescent="0.2">
      <c r="A1079">
        <v>686.3</v>
      </c>
      <c r="B1079">
        <v>3314.2</v>
      </c>
      <c r="C1079">
        <v>11353.4</v>
      </c>
      <c r="D1079">
        <v>51171.53</v>
      </c>
      <c r="E1079">
        <v>64000</v>
      </c>
      <c r="F1079">
        <v>64000</v>
      </c>
      <c r="H1079">
        <v>13370</v>
      </c>
      <c r="I1079">
        <v>20653.599999999999</v>
      </c>
      <c r="J1079">
        <v>20560.7</v>
      </c>
      <c r="L1079">
        <f t="shared" si="35"/>
        <v>686.3</v>
      </c>
      <c r="M1079">
        <f>data!AQ1079</f>
        <v>2.1849347156057312E-10</v>
      </c>
      <c r="O1079">
        <v>2.3719904925889407E-10</v>
      </c>
      <c r="P1079">
        <f t="shared" si="34"/>
        <v>-7.886025579261279</v>
      </c>
    </row>
    <row r="1080" spans="1:16" x14ac:dyDescent="0.2">
      <c r="A1080">
        <v>686.75</v>
      </c>
      <c r="B1080">
        <v>3282.8</v>
      </c>
      <c r="C1080">
        <v>10997.7</v>
      </c>
      <c r="D1080">
        <v>51277.27</v>
      </c>
      <c r="E1080">
        <v>64000</v>
      </c>
      <c r="F1080">
        <v>64000</v>
      </c>
      <c r="H1080">
        <v>12979.8</v>
      </c>
      <c r="I1080">
        <v>19658.900000000001</v>
      </c>
      <c r="J1080">
        <v>19542.400000000001</v>
      </c>
      <c r="L1080">
        <f t="shared" si="35"/>
        <v>686.75</v>
      </c>
      <c r="M1080">
        <f>data!AQ1080</f>
        <v>2.1805830535809522E-10</v>
      </c>
      <c r="O1080">
        <v>2.3689318430947331E-10</v>
      </c>
      <c r="P1080">
        <f t="shared" si="34"/>
        <v>-7.9507897224989499</v>
      </c>
    </row>
    <row r="1081" spans="1:16" x14ac:dyDescent="0.2">
      <c r="A1081">
        <v>687.2</v>
      </c>
      <c r="B1081">
        <v>3336.2</v>
      </c>
      <c r="C1081">
        <v>11504.2</v>
      </c>
      <c r="D1081">
        <v>51401.27</v>
      </c>
      <c r="E1081">
        <v>64000</v>
      </c>
      <c r="F1081">
        <v>64000</v>
      </c>
      <c r="H1081">
        <v>13572.5</v>
      </c>
      <c r="I1081">
        <v>20719.599999999999</v>
      </c>
      <c r="J1081">
        <v>20654.099999999999</v>
      </c>
      <c r="L1081">
        <f t="shared" si="35"/>
        <v>687.2</v>
      </c>
      <c r="M1081">
        <f>data!AQ1081</f>
        <v>2.1794382653364526E-10</v>
      </c>
      <c r="O1081">
        <v>2.3640783931385074E-10</v>
      </c>
      <c r="P1081">
        <f t="shared" si="34"/>
        <v>-7.8102371028792321</v>
      </c>
    </row>
    <row r="1082" spans="1:16" x14ac:dyDescent="0.2">
      <c r="A1082">
        <v>687.65</v>
      </c>
      <c r="B1082">
        <v>3304.27</v>
      </c>
      <c r="C1082">
        <v>11127.3</v>
      </c>
      <c r="D1082">
        <v>51450.07</v>
      </c>
      <c r="E1082">
        <v>64000</v>
      </c>
      <c r="F1082">
        <v>64000</v>
      </c>
      <c r="H1082">
        <v>13100.4</v>
      </c>
      <c r="I1082">
        <v>20101.5</v>
      </c>
      <c r="J1082">
        <v>20032.400000000001</v>
      </c>
      <c r="L1082">
        <f t="shared" si="35"/>
        <v>687.65</v>
      </c>
      <c r="M1082">
        <f>data!AQ1082</f>
        <v>2.1778070569937052E-10</v>
      </c>
      <c r="O1082">
        <v>2.3648437012684486E-10</v>
      </c>
      <c r="P1082">
        <f t="shared" si="34"/>
        <v>-7.9090488802461332</v>
      </c>
    </row>
    <row r="1083" spans="1:16" x14ac:dyDescent="0.2">
      <c r="A1083">
        <v>688.1</v>
      </c>
      <c r="B1083">
        <v>3343.4</v>
      </c>
      <c r="C1083">
        <v>11573.8</v>
      </c>
      <c r="D1083">
        <v>51565.73</v>
      </c>
      <c r="E1083">
        <v>64000</v>
      </c>
      <c r="F1083">
        <v>64000</v>
      </c>
      <c r="H1083">
        <v>13609.8</v>
      </c>
      <c r="I1083">
        <v>19334.400000000001</v>
      </c>
      <c r="J1083">
        <v>19235</v>
      </c>
      <c r="L1083">
        <f t="shared" si="35"/>
        <v>688.1</v>
      </c>
      <c r="M1083">
        <f>data!AQ1083</f>
        <v>2.1763767805890221E-10</v>
      </c>
      <c r="O1083">
        <v>2.3664752382503501E-10</v>
      </c>
      <c r="P1083">
        <f t="shared" si="34"/>
        <v>-8.0329789464383747</v>
      </c>
    </row>
    <row r="1084" spans="1:16" x14ac:dyDescent="0.2">
      <c r="A1084">
        <v>688.55</v>
      </c>
      <c r="B1084">
        <v>3333.67</v>
      </c>
      <c r="C1084">
        <v>11434</v>
      </c>
      <c r="D1084">
        <v>51535.87</v>
      </c>
      <c r="E1084">
        <v>64000</v>
      </c>
      <c r="F1084">
        <v>64000</v>
      </c>
      <c r="H1084">
        <v>13444.6</v>
      </c>
      <c r="I1084">
        <v>18399</v>
      </c>
      <c r="J1084">
        <v>18375</v>
      </c>
      <c r="L1084">
        <f t="shared" si="35"/>
        <v>688.55</v>
      </c>
      <c r="M1084">
        <f>data!AQ1084</f>
        <v>2.1795588711536285E-10</v>
      </c>
      <c r="O1084">
        <v>2.3680395049079688E-10</v>
      </c>
      <c r="P1084">
        <f t="shared" si="34"/>
        <v>-7.9593534383061488</v>
      </c>
    </row>
    <row r="1085" spans="1:16" x14ac:dyDescent="0.2">
      <c r="A1085">
        <v>689</v>
      </c>
      <c r="B1085">
        <v>3543.2</v>
      </c>
      <c r="C1085">
        <v>13184.4</v>
      </c>
      <c r="D1085">
        <v>51653.93</v>
      </c>
      <c r="E1085">
        <v>64000</v>
      </c>
      <c r="F1085">
        <v>64000</v>
      </c>
      <c r="H1085">
        <v>15609.2</v>
      </c>
      <c r="I1085">
        <v>20823.099999999999</v>
      </c>
      <c r="J1085">
        <v>20784</v>
      </c>
      <c r="L1085">
        <f t="shared" si="35"/>
        <v>689</v>
      </c>
      <c r="M1085">
        <f>data!AQ1085</f>
        <v>2.1861619936147976E-10</v>
      </c>
      <c r="O1085">
        <v>2.3751692378301996E-10</v>
      </c>
      <c r="P1085">
        <f t="shared" si="34"/>
        <v>-7.9576327111775287</v>
      </c>
    </row>
    <row r="1086" spans="1:16" x14ac:dyDescent="0.2">
      <c r="A1086">
        <v>689.45</v>
      </c>
      <c r="B1086">
        <v>3381.07</v>
      </c>
      <c r="C1086">
        <v>11861.3</v>
      </c>
      <c r="D1086">
        <v>51536.73</v>
      </c>
      <c r="E1086">
        <v>64000</v>
      </c>
      <c r="F1086">
        <v>64000</v>
      </c>
      <c r="H1086">
        <v>14012.1</v>
      </c>
      <c r="I1086">
        <v>20026.5</v>
      </c>
      <c r="J1086">
        <v>19949.2</v>
      </c>
      <c r="L1086">
        <f t="shared" si="35"/>
        <v>689.45</v>
      </c>
      <c r="M1086">
        <f>data!AQ1086</f>
        <v>2.1862178565414653E-10</v>
      </c>
      <c r="O1086">
        <v>2.3767068354918411E-10</v>
      </c>
      <c r="P1086">
        <f t="shared" si="34"/>
        <v>-8.0148285899533569</v>
      </c>
    </row>
    <row r="1087" spans="1:16" x14ac:dyDescent="0.2">
      <c r="A1087">
        <v>689.9</v>
      </c>
      <c r="B1087">
        <v>3239.8</v>
      </c>
      <c r="C1087">
        <v>10676.5</v>
      </c>
      <c r="D1087">
        <v>51509.33</v>
      </c>
      <c r="E1087">
        <v>64000</v>
      </c>
      <c r="F1087">
        <v>64000</v>
      </c>
      <c r="H1087">
        <v>12567.5</v>
      </c>
      <c r="I1087">
        <v>18434.099999999999</v>
      </c>
      <c r="J1087">
        <v>18310.5</v>
      </c>
      <c r="L1087">
        <f t="shared" si="35"/>
        <v>689.9</v>
      </c>
      <c r="M1087">
        <f>data!AQ1087</f>
        <v>2.1829663326406206E-10</v>
      </c>
      <c r="O1087">
        <v>2.3757057719184108E-10</v>
      </c>
      <c r="P1087">
        <f t="shared" si="34"/>
        <v>-8.1129339144615873</v>
      </c>
    </row>
    <row r="1088" spans="1:16" x14ac:dyDescent="0.2">
      <c r="A1088">
        <v>690.35</v>
      </c>
      <c r="B1088">
        <v>3317.33</v>
      </c>
      <c r="C1088">
        <v>11282.9</v>
      </c>
      <c r="D1088">
        <v>51522.13</v>
      </c>
      <c r="E1088">
        <v>64000</v>
      </c>
      <c r="F1088">
        <v>64000</v>
      </c>
      <c r="H1088">
        <v>13297.5</v>
      </c>
      <c r="I1088">
        <v>18573.900000000001</v>
      </c>
      <c r="J1088">
        <v>18499.8</v>
      </c>
      <c r="L1088">
        <f t="shared" si="35"/>
        <v>690.35</v>
      </c>
      <c r="M1088">
        <f>data!AQ1088</f>
        <v>2.1882672126050342E-10</v>
      </c>
      <c r="O1088">
        <v>2.3763800899004447E-10</v>
      </c>
      <c r="P1088">
        <f t="shared" si="34"/>
        <v>-7.9159423231529953</v>
      </c>
    </row>
    <row r="1089" spans="1:16" x14ac:dyDescent="0.2">
      <c r="A1089">
        <v>690.8</v>
      </c>
      <c r="B1089">
        <v>3333.53</v>
      </c>
      <c r="C1089">
        <v>11359.3</v>
      </c>
      <c r="D1089">
        <v>51575.07</v>
      </c>
      <c r="E1089">
        <v>64000</v>
      </c>
      <c r="F1089">
        <v>64000</v>
      </c>
      <c r="H1089">
        <v>13391.5</v>
      </c>
      <c r="I1089">
        <v>19495.8</v>
      </c>
      <c r="J1089">
        <v>19385.7</v>
      </c>
      <c r="L1089">
        <f t="shared" si="35"/>
        <v>690.8</v>
      </c>
      <c r="M1089">
        <f>data!AQ1089</f>
        <v>2.1886985839758265E-10</v>
      </c>
      <c r="O1089">
        <v>2.3767515233602252E-10</v>
      </c>
      <c r="P1089">
        <f t="shared" si="34"/>
        <v>-7.9121833955335612</v>
      </c>
    </row>
    <row r="1090" spans="1:16" x14ac:dyDescent="0.2">
      <c r="A1090">
        <v>691.25</v>
      </c>
      <c r="B1090">
        <v>3252.07</v>
      </c>
      <c r="C1090">
        <v>10776.3</v>
      </c>
      <c r="D1090">
        <v>51510.8</v>
      </c>
      <c r="E1090">
        <v>64000</v>
      </c>
      <c r="F1090">
        <v>64000</v>
      </c>
      <c r="H1090">
        <v>12634.5</v>
      </c>
      <c r="I1090">
        <v>20236.7</v>
      </c>
      <c r="J1090">
        <v>20136.099999999999</v>
      </c>
      <c r="L1090">
        <f t="shared" si="35"/>
        <v>691.25</v>
      </c>
      <c r="M1090">
        <f>data!AQ1090</f>
        <v>2.190062104461957E-10</v>
      </c>
      <c r="O1090">
        <v>2.3769546339566932E-10</v>
      </c>
      <c r="P1090">
        <f t="shared" si="34"/>
        <v>-7.86268811465004</v>
      </c>
    </row>
    <row r="1091" spans="1:16" x14ac:dyDescent="0.2">
      <c r="A1091">
        <v>691.7</v>
      </c>
      <c r="B1091">
        <v>3335.67</v>
      </c>
      <c r="C1091">
        <v>11422.4</v>
      </c>
      <c r="D1091">
        <v>51549.33</v>
      </c>
      <c r="E1091">
        <v>64000</v>
      </c>
      <c r="F1091">
        <v>64000</v>
      </c>
      <c r="H1091">
        <v>13460.2</v>
      </c>
      <c r="I1091">
        <v>20946.5</v>
      </c>
      <c r="J1091">
        <v>20874.7</v>
      </c>
      <c r="L1091">
        <f t="shared" si="35"/>
        <v>691.7</v>
      </c>
      <c r="M1091">
        <f>data!AQ1091</f>
        <v>2.1944125066568666E-10</v>
      </c>
      <c r="O1091">
        <v>2.3849631666502594E-10</v>
      </c>
      <c r="P1091">
        <f t="shared" si="34"/>
        <v>-7.9896688828543212</v>
      </c>
    </row>
    <row r="1092" spans="1:16" x14ac:dyDescent="0.2">
      <c r="A1092">
        <v>692.15</v>
      </c>
      <c r="B1092">
        <v>3251.93</v>
      </c>
      <c r="C1092">
        <v>10728.8</v>
      </c>
      <c r="D1092">
        <v>51425.8</v>
      </c>
      <c r="E1092">
        <v>64000</v>
      </c>
      <c r="F1092">
        <v>64000</v>
      </c>
      <c r="H1092">
        <v>12656.4</v>
      </c>
      <c r="I1092">
        <v>19336.5</v>
      </c>
      <c r="J1092">
        <v>19224.8</v>
      </c>
      <c r="L1092">
        <f t="shared" si="35"/>
        <v>692.15</v>
      </c>
      <c r="M1092">
        <f>data!AQ1092</f>
        <v>2.1985115496670815E-10</v>
      </c>
      <c r="O1092">
        <v>2.3898524383810534E-10</v>
      </c>
      <c r="P1092">
        <f t="shared" si="34"/>
        <v>-8.006389249856408</v>
      </c>
    </row>
    <row r="1093" spans="1:16" x14ac:dyDescent="0.2">
      <c r="A1093">
        <v>692.6</v>
      </c>
      <c r="B1093">
        <v>3335.07</v>
      </c>
      <c r="C1093">
        <v>11450.2</v>
      </c>
      <c r="D1093">
        <v>51525.13</v>
      </c>
      <c r="E1093">
        <v>64000</v>
      </c>
      <c r="F1093">
        <v>64000</v>
      </c>
      <c r="H1093">
        <v>13486.2</v>
      </c>
      <c r="I1093">
        <v>19844</v>
      </c>
      <c r="J1093">
        <v>19760.400000000001</v>
      </c>
      <c r="L1093">
        <f t="shared" si="35"/>
        <v>692.6</v>
      </c>
      <c r="M1093">
        <f>data!AQ1093</f>
        <v>2.1999066961653126E-10</v>
      </c>
      <c r="O1093">
        <v>2.3887283147684244E-10</v>
      </c>
      <c r="P1093">
        <f t="shared" si="34"/>
        <v>-7.9046921090068425</v>
      </c>
    </row>
    <row r="1094" spans="1:16" x14ac:dyDescent="0.2">
      <c r="A1094">
        <v>693.05</v>
      </c>
      <c r="B1094">
        <v>3315.07</v>
      </c>
      <c r="C1094">
        <v>11308.6</v>
      </c>
      <c r="D1094">
        <v>51677.93</v>
      </c>
      <c r="E1094">
        <v>64000</v>
      </c>
      <c r="F1094">
        <v>64000</v>
      </c>
      <c r="H1094">
        <v>13314.5</v>
      </c>
      <c r="I1094">
        <v>19895</v>
      </c>
      <c r="J1094">
        <v>19815.3</v>
      </c>
      <c r="L1094">
        <f t="shared" si="35"/>
        <v>693.05</v>
      </c>
      <c r="M1094">
        <f>data!AQ1094</f>
        <v>2.1937578699039207E-10</v>
      </c>
      <c r="O1094">
        <v>2.3861282208575061E-10</v>
      </c>
      <c r="P1094">
        <f t="shared" si="34"/>
        <v>-8.0620290758915338</v>
      </c>
    </row>
    <row r="1095" spans="1:16" x14ac:dyDescent="0.2">
      <c r="A1095">
        <v>693.5</v>
      </c>
      <c r="B1095">
        <v>3367.27</v>
      </c>
      <c r="C1095">
        <v>11789.8</v>
      </c>
      <c r="D1095">
        <v>51875.4</v>
      </c>
      <c r="E1095">
        <v>64000</v>
      </c>
      <c r="F1095">
        <v>64000</v>
      </c>
      <c r="H1095">
        <v>13911.5</v>
      </c>
      <c r="I1095">
        <v>20486</v>
      </c>
      <c r="J1095">
        <v>20436.099999999999</v>
      </c>
      <c r="L1095">
        <f t="shared" si="35"/>
        <v>693.5</v>
      </c>
      <c r="M1095">
        <f>data!AQ1095</f>
        <v>2.1889621212231481E-10</v>
      </c>
      <c r="O1095">
        <v>2.3802352756589209E-10</v>
      </c>
      <c r="P1095">
        <f t="shared" si="34"/>
        <v>-8.035892770424665</v>
      </c>
    </row>
    <row r="1096" spans="1:16" x14ac:dyDescent="0.2">
      <c r="A1096">
        <v>693.95</v>
      </c>
      <c r="B1096">
        <v>3374.8</v>
      </c>
      <c r="C1096">
        <v>11736.1</v>
      </c>
      <c r="D1096">
        <v>52027.93</v>
      </c>
      <c r="E1096">
        <v>64000</v>
      </c>
      <c r="F1096">
        <v>64000</v>
      </c>
      <c r="H1096">
        <v>13891.1</v>
      </c>
      <c r="I1096">
        <v>19428.599999999999</v>
      </c>
      <c r="J1096">
        <v>19329.7</v>
      </c>
      <c r="L1096">
        <f t="shared" si="35"/>
        <v>693.95</v>
      </c>
      <c r="M1096">
        <f>data!AQ1096</f>
        <v>2.1842036974991999E-10</v>
      </c>
      <c r="O1096">
        <v>2.3722243511972491E-10</v>
      </c>
      <c r="P1096">
        <f t="shared" ref="P1096:P1159" si="36">(M1096-O1096)/O1096%</f>
        <v>-7.9259220825027024</v>
      </c>
    </row>
    <row r="1097" spans="1:16" x14ac:dyDescent="0.2">
      <c r="A1097">
        <v>694.4</v>
      </c>
      <c r="B1097">
        <v>3338.73</v>
      </c>
      <c r="C1097">
        <v>11464.7</v>
      </c>
      <c r="D1097">
        <v>52155.33</v>
      </c>
      <c r="E1097">
        <v>64000</v>
      </c>
      <c r="F1097">
        <v>64000</v>
      </c>
      <c r="H1097">
        <v>13556.5</v>
      </c>
      <c r="I1097">
        <v>18156.400000000001</v>
      </c>
      <c r="J1097">
        <v>18101.599999999999</v>
      </c>
      <c r="L1097">
        <f t="shared" si="35"/>
        <v>694.4</v>
      </c>
      <c r="M1097">
        <f>data!AQ1097</f>
        <v>2.1785975402987074E-10</v>
      </c>
      <c r="O1097">
        <v>2.3688373320368047E-10</v>
      </c>
      <c r="P1097">
        <f t="shared" si="36"/>
        <v>-8.0309352257009063</v>
      </c>
    </row>
    <row r="1098" spans="1:16" x14ac:dyDescent="0.2">
      <c r="A1098">
        <v>694.85</v>
      </c>
      <c r="B1098">
        <v>3342</v>
      </c>
      <c r="C1098">
        <v>11640.4</v>
      </c>
      <c r="D1098">
        <v>52342.33</v>
      </c>
      <c r="E1098">
        <v>64000</v>
      </c>
      <c r="F1098">
        <v>64000</v>
      </c>
      <c r="H1098">
        <v>13703.7</v>
      </c>
      <c r="I1098">
        <v>18792.8</v>
      </c>
      <c r="J1098">
        <v>18785.3</v>
      </c>
      <c r="L1098">
        <f t="shared" si="35"/>
        <v>694.85</v>
      </c>
      <c r="M1098">
        <f>data!AQ1098</f>
        <v>2.1720751331047751E-10</v>
      </c>
      <c r="O1098">
        <v>2.3633993062916901E-10</v>
      </c>
      <c r="P1098">
        <f t="shared" si="36"/>
        <v>-8.0952961557356833</v>
      </c>
    </row>
    <row r="1099" spans="1:16" x14ac:dyDescent="0.2">
      <c r="A1099">
        <v>695.3</v>
      </c>
      <c r="B1099">
        <v>3679.53</v>
      </c>
      <c r="C1099">
        <v>14217.9</v>
      </c>
      <c r="D1099">
        <v>52632.87</v>
      </c>
      <c r="E1099">
        <v>64000</v>
      </c>
      <c r="F1099">
        <v>64000</v>
      </c>
      <c r="H1099">
        <v>16822.2</v>
      </c>
      <c r="I1099">
        <v>22848.400000000001</v>
      </c>
      <c r="J1099">
        <v>22762.7</v>
      </c>
      <c r="L1099">
        <f t="shared" si="35"/>
        <v>695.3</v>
      </c>
      <c r="M1099">
        <f>data!AQ1099</f>
        <v>2.1763905444277297E-10</v>
      </c>
      <c r="O1099">
        <v>2.3645492537639061E-10</v>
      </c>
      <c r="P1099">
        <f t="shared" si="36"/>
        <v>-7.9574874169638896</v>
      </c>
    </row>
    <row r="1100" spans="1:16" x14ac:dyDescent="0.2">
      <c r="A1100">
        <v>695.75</v>
      </c>
      <c r="B1100">
        <v>3362.73</v>
      </c>
      <c r="C1100">
        <v>11578</v>
      </c>
      <c r="D1100">
        <v>52438.53</v>
      </c>
      <c r="E1100">
        <v>64000</v>
      </c>
      <c r="F1100">
        <v>64000</v>
      </c>
      <c r="H1100">
        <v>13601.5</v>
      </c>
      <c r="I1100">
        <v>19037</v>
      </c>
      <c r="J1100">
        <v>19023.900000000001</v>
      </c>
      <c r="L1100">
        <f t="shared" si="35"/>
        <v>695.75</v>
      </c>
      <c r="M1100">
        <f>data!AQ1100</f>
        <v>2.1727495887130984E-10</v>
      </c>
      <c r="O1100">
        <v>2.3622739908542229E-10</v>
      </c>
      <c r="P1100">
        <f t="shared" si="36"/>
        <v>-8.0229644348998868</v>
      </c>
    </row>
    <row r="1101" spans="1:16" x14ac:dyDescent="0.2">
      <c r="A1101">
        <v>696.2</v>
      </c>
      <c r="B1101">
        <v>3344.8</v>
      </c>
      <c r="C1101">
        <v>11525.2</v>
      </c>
      <c r="D1101">
        <v>52438</v>
      </c>
      <c r="E1101">
        <v>64000</v>
      </c>
      <c r="F1101">
        <v>64000</v>
      </c>
      <c r="H1101">
        <v>13580.5</v>
      </c>
      <c r="I1101">
        <v>17983.2</v>
      </c>
      <c r="J1101">
        <v>17975.599999999999</v>
      </c>
      <c r="L1101">
        <f t="shared" si="35"/>
        <v>696.2</v>
      </c>
      <c r="M1101">
        <f>data!AQ1101</f>
        <v>2.17403023087407E-10</v>
      </c>
      <c r="O1101">
        <v>2.3643995724532497E-10</v>
      </c>
      <c r="P1101">
        <f t="shared" si="36"/>
        <v>-8.0514877348610181</v>
      </c>
    </row>
    <row r="1102" spans="1:16" x14ac:dyDescent="0.2">
      <c r="A1102">
        <v>696.65</v>
      </c>
      <c r="B1102">
        <v>3479.13</v>
      </c>
      <c r="C1102">
        <v>12581</v>
      </c>
      <c r="D1102">
        <v>52521.07</v>
      </c>
      <c r="E1102">
        <v>64000</v>
      </c>
      <c r="F1102">
        <v>64000</v>
      </c>
      <c r="H1102">
        <v>14885</v>
      </c>
      <c r="I1102">
        <v>20612.599999999999</v>
      </c>
      <c r="J1102">
        <v>20520.3</v>
      </c>
      <c r="L1102">
        <f t="shared" si="35"/>
        <v>696.65</v>
      </c>
      <c r="M1102">
        <f>data!AQ1102</f>
        <v>2.1785249716751453E-10</v>
      </c>
      <c r="O1102">
        <v>2.3681294153633951E-10</v>
      </c>
      <c r="P1102">
        <f t="shared" si="36"/>
        <v>-8.0065068428346216</v>
      </c>
    </row>
    <row r="1103" spans="1:16" x14ac:dyDescent="0.2">
      <c r="A1103">
        <v>697.1</v>
      </c>
      <c r="B1103">
        <v>3324</v>
      </c>
      <c r="C1103">
        <v>11369.1</v>
      </c>
      <c r="D1103">
        <v>52329.67</v>
      </c>
      <c r="E1103">
        <v>64000</v>
      </c>
      <c r="F1103">
        <v>64000</v>
      </c>
      <c r="H1103">
        <v>13422.9</v>
      </c>
      <c r="I1103">
        <v>22129.7</v>
      </c>
      <c r="J1103">
        <v>22036.1</v>
      </c>
      <c r="L1103">
        <f t="shared" si="35"/>
        <v>697.1</v>
      </c>
      <c r="M1103">
        <f>data!AQ1103</f>
        <v>2.182318675815034E-10</v>
      </c>
      <c r="O1103">
        <v>2.3723932067236634E-10</v>
      </c>
      <c r="P1103">
        <f t="shared" si="36"/>
        <v>-8.0119320174216497</v>
      </c>
    </row>
    <row r="1104" spans="1:16" x14ac:dyDescent="0.2">
      <c r="A1104">
        <v>697.55</v>
      </c>
      <c r="B1104">
        <v>3300</v>
      </c>
      <c r="C1104">
        <v>11216.4</v>
      </c>
      <c r="D1104">
        <v>52234.67</v>
      </c>
      <c r="E1104">
        <v>64000</v>
      </c>
      <c r="F1104">
        <v>64000</v>
      </c>
      <c r="H1104">
        <v>13189</v>
      </c>
      <c r="I1104">
        <v>22157.1</v>
      </c>
      <c r="J1104">
        <v>22049.7</v>
      </c>
      <c r="L1104">
        <f t="shared" si="35"/>
        <v>697.55</v>
      </c>
      <c r="M1104">
        <f>data!AQ1104</f>
        <v>2.1877538506273812E-10</v>
      </c>
      <c r="O1104">
        <v>2.3797271893353566E-10</v>
      </c>
      <c r="P1104">
        <f t="shared" si="36"/>
        <v>-8.0670313625988506</v>
      </c>
    </row>
    <row r="1105" spans="1:16" x14ac:dyDescent="0.2">
      <c r="A1105">
        <v>698</v>
      </c>
      <c r="B1105">
        <v>3364</v>
      </c>
      <c r="C1105">
        <v>11739</v>
      </c>
      <c r="D1105">
        <v>52280.73</v>
      </c>
      <c r="E1105">
        <v>64000</v>
      </c>
      <c r="F1105">
        <v>64000</v>
      </c>
      <c r="H1105">
        <v>13790.9</v>
      </c>
      <c r="I1105">
        <v>20851</v>
      </c>
      <c r="J1105">
        <v>20850.3</v>
      </c>
      <c r="L1105">
        <f t="shared" si="35"/>
        <v>698</v>
      </c>
      <c r="M1105">
        <f>data!AQ1105</f>
        <v>2.190685369584226E-10</v>
      </c>
      <c r="O1105">
        <v>2.3840253161027314E-10</v>
      </c>
      <c r="P1105">
        <f t="shared" si="36"/>
        <v>-8.1098109660415272</v>
      </c>
    </row>
    <row r="1106" spans="1:16" x14ac:dyDescent="0.2">
      <c r="A1106">
        <v>698.45</v>
      </c>
      <c r="B1106">
        <v>3288.07</v>
      </c>
      <c r="C1106">
        <v>11076.6</v>
      </c>
      <c r="D1106">
        <v>52246.47</v>
      </c>
      <c r="E1106">
        <v>64000</v>
      </c>
      <c r="F1106">
        <v>64000</v>
      </c>
      <c r="H1106">
        <v>13041.6</v>
      </c>
      <c r="I1106">
        <v>19435.5</v>
      </c>
      <c r="J1106">
        <v>19364</v>
      </c>
      <c r="L1106">
        <f t="shared" si="35"/>
        <v>698.45</v>
      </c>
      <c r="M1106">
        <f>data!AQ1106</f>
        <v>2.1907904103192371E-10</v>
      </c>
      <c r="O1106">
        <v>2.3797794541051825E-10</v>
      </c>
      <c r="P1106">
        <f t="shared" si="36"/>
        <v>-7.9414520307726111</v>
      </c>
    </row>
    <row r="1107" spans="1:16" x14ac:dyDescent="0.2">
      <c r="A1107">
        <v>698.9</v>
      </c>
      <c r="B1107">
        <v>3390.27</v>
      </c>
      <c r="C1107">
        <v>11887.1</v>
      </c>
      <c r="D1107">
        <v>52502.33</v>
      </c>
      <c r="E1107">
        <v>64000</v>
      </c>
      <c r="F1107">
        <v>64000</v>
      </c>
      <c r="H1107">
        <v>14015.7</v>
      </c>
      <c r="I1107">
        <v>20112.3</v>
      </c>
      <c r="J1107">
        <v>20060.7</v>
      </c>
      <c r="L1107">
        <f t="shared" si="35"/>
        <v>698.9</v>
      </c>
      <c r="M1107">
        <f>data!AQ1107</f>
        <v>2.1856087421685012E-10</v>
      </c>
      <c r="O1107">
        <v>2.3754772027921373E-10</v>
      </c>
      <c r="P1107">
        <f t="shared" si="36"/>
        <v>-7.9928555155345036</v>
      </c>
    </row>
    <row r="1108" spans="1:16" x14ac:dyDescent="0.2">
      <c r="A1108">
        <v>699.34</v>
      </c>
      <c r="B1108">
        <v>3405.4</v>
      </c>
      <c r="C1108">
        <v>11852.1</v>
      </c>
      <c r="D1108">
        <v>52660.93</v>
      </c>
      <c r="E1108">
        <v>64000</v>
      </c>
      <c r="F1108">
        <v>64000</v>
      </c>
      <c r="H1108">
        <v>13982</v>
      </c>
      <c r="I1108">
        <v>19702.099999999999</v>
      </c>
      <c r="J1108">
        <v>19601.7</v>
      </c>
      <c r="L1108">
        <f t="shared" si="35"/>
        <v>699.34</v>
      </c>
      <c r="M1108">
        <f>data!AQ1108</f>
        <v>2.1808868791743707E-10</v>
      </c>
      <c r="O1108">
        <v>2.371729790667889E-10</v>
      </c>
      <c r="P1108">
        <f t="shared" si="36"/>
        <v>-8.0465705766497173</v>
      </c>
    </row>
    <row r="1109" spans="1:16" x14ac:dyDescent="0.2">
      <c r="A1109">
        <v>699.79</v>
      </c>
      <c r="B1109">
        <v>3294.53</v>
      </c>
      <c r="C1109">
        <v>11148.3</v>
      </c>
      <c r="D1109">
        <v>52697.47</v>
      </c>
      <c r="E1109">
        <v>64000</v>
      </c>
      <c r="F1109">
        <v>64000</v>
      </c>
      <c r="H1109">
        <v>13104.1</v>
      </c>
      <c r="I1109">
        <v>18316.3</v>
      </c>
      <c r="J1109">
        <v>18223.900000000001</v>
      </c>
      <c r="L1109">
        <f t="shared" si="35"/>
        <v>699.79</v>
      </c>
      <c r="M1109">
        <f>data!AQ1109</f>
        <v>2.1760505637296395E-10</v>
      </c>
      <c r="O1109">
        <v>2.3623745912192489E-10</v>
      </c>
      <c r="P1109">
        <f t="shared" si="36"/>
        <v>-7.8871499965399376</v>
      </c>
    </row>
    <row r="1110" spans="1:16" x14ac:dyDescent="0.2">
      <c r="A1110">
        <v>700.24</v>
      </c>
      <c r="B1110">
        <v>3318.67</v>
      </c>
      <c r="C1110">
        <v>11349.8</v>
      </c>
      <c r="D1110">
        <v>52772.47</v>
      </c>
      <c r="E1110">
        <v>64000</v>
      </c>
      <c r="F1110">
        <v>64000</v>
      </c>
      <c r="H1110">
        <v>13310</v>
      </c>
      <c r="I1110">
        <v>17953.2</v>
      </c>
      <c r="J1110">
        <v>17914</v>
      </c>
      <c r="L1110">
        <f t="shared" si="35"/>
        <v>700.24</v>
      </c>
      <c r="M1110">
        <f>data!AQ1110</f>
        <v>2.1757201604340401E-10</v>
      </c>
      <c r="O1110">
        <v>2.3607590366313647E-10</v>
      </c>
      <c r="P1110">
        <f t="shared" si="36"/>
        <v>-7.8381094099871369</v>
      </c>
    </row>
    <row r="1111" spans="1:16" x14ac:dyDescent="0.2">
      <c r="A1111">
        <v>700.69</v>
      </c>
      <c r="B1111">
        <v>3388.07</v>
      </c>
      <c r="C1111">
        <v>11813.8</v>
      </c>
      <c r="D1111">
        <v>52909.67</v>
      </c>
      <c r="E1111">
        <v>64000</v>
      </c>
      <c r="F1111">
        <v>64000</v>
      </c>
      <c r="H1111">
        <v>13942</v>
      </c>
      <c r="I1111">
        <v>18486.7</v>
      </c>
      <c r="J1111">
        <v>18432.8</v>
      </c>
      <c r="L1111">
        <f t="shared" si="35"/>
        <v>700.69</v>
      </c>
      <c r="M1111">
        <f>data!AQ1111</f>
        <v>2.1745989922925542E-10</v>
      </c>
      <c r="O1111">
        <v>2.3648186068078537E-10</v>
      </c>
      <c r="P1111">
        <f t="shared" si="36"/>
        <v>-8.0437296107064657</v>
      </c>
    </row>
    <row r="1112" spans="1:16" x14ac:dyDescent="0.2">
      <c r="A1112">
        <v>701.14</v>
      </c>
      <c r="B1112">
        <v>3403.87</v>
      </c>
      <c r="C1112">
        <v>11964.9</v>
      </c>
      <c r="D1112">
        <v>52864</v>
      </c>
      <c r="E1112">
        <v>64000</v>
      </c>
      <c r="F1112">
        <v>64000</v>
      </c>
      <c r="H1112">
        <v>14097.2</v>
      </c>
      <c r="I1112">
        <v>18703.400000000001</v>
      </c>
      <c r="J1112">
        <v>18639.5</v>
      </c>
      <c r="L1112">
        <f t="shared" si="35"/>
        <v>701.14</v>
      </c>
      <c r="M1112">
        <f>data!AQ1112</f>
        <v>2.1794811675416151E-10</v>
      </c>
      <c r="O1112">
        <v>2.3681770691360927E-10</v>
      </c>
      <c r="P1112">
        <f t="shared" si="36"/>
        <v>-7.9679811131400582</v>
      </c>
    </row>
    <row r="1113" spans="1:16" x14ac:dyDescent="0.2">
      <c r="A1113">
        <v>701.59</v>
      </c>
      <c r="B1113">
        <v>3630.53</v>
      </c>
      <c r="C1113">
        <v>13896.2</v>
      </c>
      <c r="D1113">
        <v>52960.13</v>
      </c>
      <c r="E1113">
        <v>64000</v>
      </c>
      <c r="F1113">
        <v>64000</v>
      </c>
      <c r="H1113">
        <v>16479.400000000001</v>
      </c>
      <c r="I1113">
        <v>21117.4</v>
      </c>
      <c r="J1113">
        <v>21089.4</v>
      </c>
      <c r="L1113">
        <f t="shared" si="35"/>
        <v>701.59</v>
      </c>
      <c r="M1113">
        <f>data!AQ1113</f>
        <v>2.1876040680390245E-10</v>
      </c>
      <c r="O1113">
        <v>2.3798997385324536E-10</v>
      </c>
      <c r="P1113">
        <f t="shared" si="36"/>
        <v>-8.0799904037977122</v>
      </c>
    </row>
    <row r="1114" spans="1:16" x14ac:dyDescent="0.2">
      <c r="A1114">
        <v>702.04</v>
      </c>
      <c r="B1114">
        <v>3265.53</v>
      </c>
      <c r="C1114">
        <v>10825.6</v>
      </c>
      <c r="D1114">
        <v>52523.8</v>
      </c>
      <c r="E1114">
        <v>64000</v>
      </c>
      <c r="F1114">
        <v>64000</v>
      </c>
      <c r="H1114">
        <v>12712.2</v>
      </c>
      <c r="I1114">
        <v>18206.7</v>
      </c>
      <c r="J1114">
        <v>18103.599999999999</v>
      </c>
      <c r="L1114">
        <f t="shared" si="35"/>
        <v>702.04</v>
      </c>
      <c r="M1114">
        <f>data!AQ1114</f>
        <v>2.1929774085163463E-10</v>
      </c>
      <c r="O1114">
        <v>2.3888393523620211E-10</v>
      </c>
      <c r="P1114">
        <f t="shared" si="36"/>
        <v>-8.19904208510345</v>
      </c>
    </row>
    <row r="1115" spans="1:16" x14ac:dyDescent="0.2">
      <c r="A1115">
        <v>702.49</v>
      </c>
      <c r="B1115">
        <v>3459.73</v>
      </c>
      <c r="C1115">
        <v>12336.6</v>
      </c>
      <c r="D1115">
        <v>52721.13</v>
      </c>
      <c r="E1115">
        <v>64000</v>
      </c>
      <c r="F1115">
        <v>64000</v>
      </c>
      <c r="H1115">
        <v>14574.8</v>
      </c>
      <c r="I1115">
        <v>20596.599999999999</v>
      </c>
      <c r="J1115">
        <v>20518.2</v>
      </c>
      <c r="L1115">
        <f t="shared" si="35"/>
        <v>702.49</v>
      </c>
      <c r="M1115">
        <f>data!AQ1115</f>
        <v>2.1948494806394043E-10</v>
      </c>
      <c r="O1115">
        <v>2.3871342314091881E-10</v>
      </c>
      <c r="P1115">
        <f t="shared" si="36"/>
        <v>-8.0550455956669467</v>
      </c>
    </row>
    <row r="1116" spans="1:16" x14ac:dyDescent="0.2">
      <c r="A1116">
        <v>702.94</v>
      </c>
      <c r="B1116">
        <v>3288.4</v>
      </c>
      <c r="C1116">
        <v>11108.7</v>
      </c>
      <c r="D1116">
        <v>52705.27</v>
      </c>
      <c r="E1116">
        <v>64000</v>
      </c>
      <c r="F1116">
        <v>64000</v>
      </c>
      <c r="H1116">
        <v>13072.4</v>
      </c>
      <c r="I1116">
        <v>19146.599999999999</v>
      </c>
      <c r="J1116">
        <v>19086.2</v>
      </c>
      <c r="L1116">
        <f t="shared" si="35"/>
        <v>702.94</v>
      </c>
      <c r="M1116">
        <f>data!AQ1116</f>
        <v>2.1895583392571179E-10</v>
      </c>
      <c r="O1116">
        <v>2.3826967661961705E-10</v>
      </c>
      <c r="P1116">
        <f t="shared" si="36"/>
        <v>-8.1058752284029119</v>
      </c>
    </row>
    <row r="1117" spans="1:16" x14ac:dyDescent="0.2">
      <c r="A1117">
        <v>703.39</v>
      </c>
      <c r="B1117">
        <v>3307.2</v>
      </c>
      <c r="C1117">
        <v>11264.8</v>
      </c>
      <c r="D1117">
        <v>52843.73</v>
      </c>
      <c r="E1117">
        <v>64000</v>
      </c>
      <c r="F1117">
        <v>64000</v>
      </c>
      <c r="H1117">
        <v>13273.9</v>
      </c>
      <c r="I1117">
        <v>18728.599999999999</v>
      </c>
      <c r="J1117">
        <v>18686.7</v>
      </c>
      <c r="L1117">
        <f t="shared" si="35"/>
        <v>703.39</v>
      </c>
      <c r="M1117">
        <f>data!AQ1117</f>
        <v>2.1859657878062821E-10</v>
      </c>
      <c r="O1117">
        <v>2.3781229567908614E-10</v>
      </c>
      <c r="P1117">
        <f t="shared" si="36"/>
        <v>-8.080203272747692</v>
      </c>
    </row>
    <row r="1118" spans="1:16" x14ac:dyDescent="0.2">
      <c r="A1118">
        <v>703.84</v>
      </c>
      <c r="B1118">
        <v>3365.6</v>
      </c>
      <c r="C1118">
        <v>11629.9</v>
      </c>
      <c r="D1118">
        <v>53013.27</v>
      </c>
      <c r="E1118">
        <v>64000</v>
      </c>
      <c r="F1118">
        <v>64000</v>
      </c>
      <c r="H1118">
        <v>13682.1</v>
      </c>
      <c r="I1118">
        <v>18690.900000000001</v>
      </c>
      <c r="J1118">
        <v>18611.099999999999</v>
      </c>
      <c r="L1118">
        <f t="shared" si="35"/>
        <v>703.84</v>
      </c>
      <c r="M1118">
        <f>data!AQ1118</f>
        <v>2.1827821485732792E-10</v>
      </c>
      <c r="O1118">
        <v>2.3700546394024071E-10</v>
      </c>
      <c r="P1118">
        <f t="shared" si="36"/>
        <v>-7.9016106935132671</v>
      </c>
    </row>
    <row r="1119" spans="1:16" x14ac:dyDescent="0.2">
      <c r="A1119">
        <v>704.28</v>
      </c>
      <c r="B1119">
        <v>3323.73</v>
      </c>
      <c r="C1119">
        <v>11379.1</v>
      </c>
      <c r="D1119">
        <v>53088.33</v>
      </c>
      <c r="E1119">
        <v>64000</v>
      </c>
      <c r="F1119">
        <v>64000</v>
      </c>
      <c r="H1119">
        <v>13399.5</v>
      </c>
      <c r="I1119">
        <v>18403.5</v>
      </c>
      <c r="J1119">
        <v>18317.5</v>
      </c>
      <c r="L1119">
        <f t="shared" si="35"/>
        <v>704.28</v>
      </c>
      <c r="M1119">
        <f>data!AQ1119</f>
        <v>2.1792964382773027E-10</v>
      </c>
      <c r="O1119">
        <v>2.3705607959899325E-10</v>
      </c>
      <c r="P1119">
        <f t="shared" si="36"/>
        <v>-8.0683169162408621</v>
      </c>
    </row>
    <row r="1120" spans="1:16" x14ac:dyDescent="0.2">
      <c r="A1120">
        <v>704.73</v>
      </c>
      <c r="B1120">
        <v>3303.2</v>
      </c>
      <c r="C1120">
        <v>11213.5</v>
      </c>
      <c r="D1120">
        <v>53116.33</v>
      </c>
      <c r="E1120">
        <v>64000</v>
      </c>
      <c r="F1120">
        <v>64000</v>
      </c>
      <c r="H1120">
        <v>13237.7</v>
      </c>
      <c r="I1120">
        <v>18120</v>
      </c>
      <c r="J1120">
        <v>18090.900000000001</v>
      </c>
      <c r="L1120">
        <f t="shared" si="35"/>
        <v>704.73</v>
      </c>
      <c r="M1120">
        <f>data!AQ1120</f>
        <v>2.1790245141668625E-10</v>
      </c>
      <c r="O1120">
        <v>2.3677301662050564E-10</v>
      </c>
      <c r="P1120">
        <f t="shared" si="36"/>
        <v>-7.9698968544480291</v>
      </c>
    </row>
    <row r="1121" spans="1:16" x14ac:dyDescent="0.2">
      <c r="A1121">
        <v>705.18</v>
      </c>
      <c r="B1121">
        <v>3425.73</v>
      </c>
      <c r="C1121">
        <v>12144</v>
      </c>
      <c r="D1121">
        <v>53252.27</v>
      </c>
      <c r="E1121">
        <v>64000</v>
      </c>
      <c r="F1121">
        <v>64000</v>
      </c>
      <c r="H1121">
        <v>14345.1</v>
      </c>
      <c r="I1121">
        <v>18667.400000000001</v>
      </c>
      <c r="J1121">
        <v>18579.900000000001</v>
      </c>
      <c r="L1121">
        <f t="shared" si="35"/>
        <v>705.18</v>
      </c>
      <c r="M1121">
        <f>data!AQ1121</f>
        <v>2.1803713599988236E-10</v>
      </c>
      <c r="O1121">
        <v>2.3747873495703706E-10</v>
      </c>
      <c r="P1121">
        <f t="shared" si="36"/>
        <v>-8.186669413020045</v>
      </c>
    </row>
    <row r="1122" spans="1:16" x14ac:dyDescent="0.2">
      <c r="A1122">
        <v>705.63</v>
      </c>
      <c r="B1122">
        <v>3408.6</v>
      </c>
      <c r="C1122">
        <v>12091.2</v>
      </c>
      <c r="D1122">
        <v>53039.33</v>
      </c>
      <c r="E1122">
        <v>64000</v>
      </c>
      <c r="F1122">
        <v>64000</v>
      </c>
      <c r="H1122">
        <v>14236</v>
      </c>
      <c r="I1122">
        <v>18412.599999999999</v>
      </c>
      <c r="J1122">
        <v>18414.3</v>
      </c>
      <c r="L1122">
        <f t="shared" si="35"/>
        <v>705.63</v>
      </c>
      <c r="M1122">
        <f>data!AQ1122</f>
        <v>2.191434453631189E-10</v>
      </c>
      <c r="O1122">
        <v>2.3819812752612303E-10</v>
      </c>
      <c r="P1122">
        <f t="shared" si="36"/>
        <v>-7.9995096354879713</v>
      </c>
    </row>
    <row r="1123" spans="1:16" x14ac:dyDescent="0.2">
      <c r="A1123">
        <v>706.08</v>
      </c>
      <c r="B1123">
        <v>3404.47</v>
      </c>
      <c r="C1123">
        <v>12005.5</v>
      </c>
      <c r="D1123">
        <v>52954.6</v>
      </c>
      <c r="E1123">
        <v>64000</v>
      </c>
      <c r="F1123">
        <v>64000</v>
      </c>
      <c r="H1123">
        <v>14204.9</v>
      </c>
      <c r="I1123">
        <v>19179.2</v>
      </c>
      <c r="J1123">
        <v>19149.400000000001</v>
      </c>
      <c r="L1123">
        <f t="shared" si="35"/>
        <v>706.08</v>
      </c>
      <c r="M1123">
        <f>data!AQ1123</f>
        <v>2.1971711365440088E-10</v>
      </c>
      <c r="O1123">
        <v>2.3936146852730348E-10</v>
      </c>
      <c r="P1123">
        <f t="shared" si="36"/>
        <v>-8.2069829341232516</v>
      </c>
    </row>
    <row r="1124" spans="1:16" x14ac:dyDescent="0.2">
      <c r="A1124">
        <v>706.53</v>
      </c>
      <c r="B1124">
        <v>3277.33</v>
      </c>
      <c r="C1124">
        <v>10913.9</v>
      </c>
      <c r="D1124">
        <v>52832.800000000003</v>
      </c>
      <c r="E1124">
        <v>64000</v>
      </c>
      <c r="F1124">
        <v>64000</v>
      </c>
      <c r="H1124">
        <v>12864.9</v>
      </c>
      <c r="I1124">
        <v>19977.7</v>
      </c>
      <c r="J1124">
        <v>19831.599999999999</v>
      </c>
      <c r="L1124">
        <f t="shared" ref="L1124:L1187" si="37">A1124</f>
        <v>706.53</v>
      </c>
      <c r="M1124">
        <f>data!AQ1124</f>
        <v>2.1988845303645014E-10</v>
      </c>
      <c r="O1124">
        <v>2.3969877885175218E-10</v>
      </c>
      <c r="P1124">
        <f t="shared" si="36"/>
        <v>-8.2646753188318272</v>
      </c>
    </row>
    <row r="1125" spans="1:16" x14ac:dyDescent="0.2">
      <c r="A1125">
        <v>706.98</v>
      </c>
      <c r="B1125">
        <v>3384.8</v>
      </c>
      <c r="C1125">
        <v>11875.8</v>
      </c>
      <c r="D1125">
        <v>52963.4</v>
      </c>
      <c r="E1125">
        <v>64000</v>
      </c>
      <c r="F1125">
        <v>64000</v>
      </c>
      <c r="H1125">
        <v>13965.5</v>
      </c>
      <c r="I1125">
        <v>23095.5</v>
      </c>
      <c r="J1125">
        <v>23020.9</v>
      </c>
      <c r="L1125">
        <f t="shared" si="37"/>
        <v>706.98</v>
      </c>
      <c r="M1125">
        <f>data!AQ1125</f>
        <v>2.1997581181798985E-10</v>
      </c>
      <c r="O1125">
        <v>2.3911399935061188E-10</v>
      </c>
      <c r="P1125">
        <f t="shared" si="36"/>
        <v>-8.0037921596383743</v>
      </c>
    </row>
    <row r="1126" spans="1:16" x14ac:dyDescent="0.2">
      <c r="A1126">
        <v>707.43</v>
      </c>
      <c r="B1126">
        <v>3341.53</v>
      </c>
      <c r="C1126">
        <v>11528.9</v>
      </c>
      <c r="D1126">
        <v>53135.73</v>
      </c>
      <c r="E1126">
        <v>64000</v>
      </c>
      <c r="F1126">
        <v>64000</v>
      </c>
      <c r="H1126">
        <v>13581.5</v>
      </c>
      <c r="I1126">
        <v>23361.7</v>
      </c>
      <c r="J1126">
        <v>23253.3</v>
      </c>
      <c r="L1126">
        <f t="shared" si="37"/>
        <v>707.43</v>
      </c>
      <c r="M1126">
        <f>data!AQ1126</f>
        <v>2.1916365785175711E-10</v>
      </c>
      <c r="O1126">
        <v>2.3836314591259419E-10</v>
      </c>
      <c r="P1126">
        <f t="shared" si="36"/>
        <v>-8.0547217093188426</v>
      </c>
    </row>
    <row r="1127" spans="1:16" x14ac:dyDescent="0.2">
      <c r="A1127">
        <v>707.87</v>
      </c>
      <c r="B1127">
        <v>3320.93</v>
      </c>
      <c r="C1127">
        <v>11345.2</v>
      </c>
      <c r="D1127">
        <v>53306.6</v>
      </c>
      <c r="E1127">
        <v>64000</v>
      </c>
      <c r="F1127">
        <v>64000</v>
      </c>
      <c r="H1127">
        <v>13372.2</v>
      </c>
      <c r="I1127">
        <v>22221.4</v>
      </c>
      <c r="J1127">
        <v>22144.7</v>
      </c>
      <c r="L1127">
        <f t="shared" si="37"/>
        <v>707.87</v>
      </c>
      <c r="M1127">
        <f>data!AQ1127</f>
        <v>2.1846539965174944E-10</v>
      </c>
      <c r="O1127">
        <v>2.3742381297923951E-10</v>
      </c>
      <c r="P1127">
        <f t="shared" si="36"/>
        <v>-7.9850513264007796</v>
      </c>
    </row>
    <row r="1128" spans="1:16" x14ac:dyDescent="0.2">
      <c r="A1128">
        <v>708.32</v>
      </c>
      <c r="B1128">
        <v>3370.93</v>
      </c>
      <c r="C1128">
        <v>11738.1</v>
      </c>
      <c r="D1128">
        <v>53501.93</v>
      </c>
      <c r="E1128">
        <v>64000</v>
      </c>
      <c r="F1128">
        <v>64000</v>
      </c>
      <c r="H1128">
        <v>13833.8</v>
      </c>
      <c r="I1128">
        <v>21552.1</v>
      </c>
      <c r="J1128">
        <v>21470.7</v>
      </c>
      <c r="L1128">
        <f t="shared" si="37"/>
        <v>708.32</v>
      </c>
      <c r="M1128">
        <f>data!AQ1128</f>
        <v>2.179882838365805E-10</v>
      </c>
      <c r="O1128">
        <v>2.3730694168324497E-10</v>
      </c>
      <c r="P1128">
        <f t="shared" si="36"/>
        <v>-8.1407891862054473</v>
      </c>
    </row>
    <row r="1129" spans="1:16" x14ac:dyDescent="0.2">
      <c r="A1129">
        <v>708.77</v>
      </c>
      <c r="B1129">
        <v>3398.73</v>
      </c>
      <c r="C1129">
        <v>11996.9</v>
      </c>
      <c r="D1129">
        <v>53489.8</v>
      </c>
      <c r="E1129">
        <v>64000</v>
      </c>
      <c r="F1129">
        <v>64000</v>
      </c>
      <c r="H1129">
        <v>14125.4</v>
      </c>
      <c r="I1129">
        <v>21182.7</v>
      </c>
      <c r="J1129">
        <v>21089.3</v>
      </c>
      <c r="L1129">
        <f t="shared" si="37"/>
        <v>708.77</v>
      </c>
      <c r="M1129">
        <f>data!AQ1129</f>
        <v>2.1836371008024897E-10</v>
      </c>
      <c r="O1129">
        <v>2.3741151570055305E-10</v>
      </c>
      <c r="P1129">
        <f t="shared" si="36"/>
        <v>-8.0231178189052397</v>
      </c>
    </row>
    <row r="1130" spans="1:16" x14ac:dyDescent="0.2">
      <c r="A1130">
        <v>709.22</v>
      </c>
      <c r="B1130">
        <v>3352.87</v>
      </c>
      <c r="C1130">
        <v>11582.8</v>
      </c>
      <c r="D1130">
        <v>53428.53</v>
      </c>
      <c r="E1130">
        <v>64000</v>
      </c>
      <c r="F1130">
        <v>64000</v>
      </c>
      <c r="H1130">
        <v>13633.8</v>
      </c>
      <c r="I1130">
        <v>19907.5</v>
      </c>
      <c r="J1130">
        <v>19874.2</v>
      </c>
      <c r="L1130">
        <f t="shared" si="37"/>
        <v>709.22</v>
      </c>
      <c r="M1130">
        <f>data!AQ1130</f>
        <v>2.1862610806564317E-10</v>
      </c>
      <c r="O1130">
        <v>2.3824091761921932E-10</v>
      </c>
      <c r="P1130">
        <f t="shared" si="36"/>
        <v>-8.2331825068465019</v>
      </c>
    </row>
    <row r="1131" spans="1:16" x14ac:dyDescent="0.2">
      <c r="A1131">
        <v>709.67</v>
      </c>
      <c r="B1131">
        <v>3302.47</v>
      </c>
      <c r="C1131">
        <v>11220.9</v>
      </c>
      <c r="D1131">
        <v>53266.33</v>
      </c>
      <c r="E1131">
        <v>64000</v>
      </c>
      <c r="F1131">
        <v>64000</v>
      </c>
      <c r="H1131">
        <v>13221.9</v>
      </c>
      <c r="I1131">
        <v>19465.099999999999</v>
      </c>
      <c r="J1131">
        <v>19408.8</v>
      </c>
      <c r="L1131">
        <f t="shared" si="37"/>
        <v>709.67</v>
      </c>
      <c r="M1131">
        <f>data!AQ1131</f>
        <v>2.1933448338273313E-10</v>
      </c>
      <c r="O1131">
        <v>2.3906961184118865E-10</v>
      </c>
      <c r="P1131">
        <f t="shared" si="36"/>
        <v>-8.254971556805538</v>
      </c>
    </row>
    <row r="1132" spans="1:16" x14ac:dyDescent="0.2">
      <c r="A1132">
        <v>710.12</v>
      </c>
      <c r="B1132">
        <v>3332.8</v>
      </c>
      <c r="C1132">
        <v>11410.5</v>
      </c>
      <c r="D1132">
        <v>53177.13</v>
      </c>
      <c r="E1132">
        <v>64000</v>
      </c>
      <c r="F1132">
        <v>64000</v>
      </c>
      <c r="H1132">
        <v>13440.7</v>
      </c>
      <c r="I1132">
        <v>20193.8</v>
      </c>
      <c r="J1132">
        <v>20091.3</v>
      </c>
      <c r="L1132">
        <f t="shared" si="37"/>
        <v>710.12</v>
      </c>
      <c r="M1132">
        <f>data!AQ1132</f>
        <v>2.2008177234417674E-10</v>
      </c>
      <c r="O1132">
        <v>2.4009593655217781E-10</v>
      </c>
      <c r="P1132">
        <f t="shared" si="36"/>
        <v>-8.3359029292241189</v>
      </c>
    </row>
    <row r="1133" spans="1:16" x14ac:dyDescent="0.2">
      <c r="A1133">
        <v>710.57</v>
      </c>
      <c r="B1133">
        <v>3341.13</v>
      </c>
      <c r="C1133">
        <v>11445.7</v>
      </c>
      <c r="D1133">
        <v>53106.6</v>
      </c>
      <c r="E1133">
        <v>64000</v>
      </c>
      <c r="F1133">
        <v>64000</v>
      </c>
      <c r="H1133">
        <v>13514.2</v>
      </c>
      <c r="I1133">
        <v>20683.900000000001</v>
      </c>
      <c r="J1133">
        <v>20627</v>
      </c>
      <c r="L1133">
        <f t="shared" si="37"/>
        <v>710.57</v>
      </c>
      <c r="M1133">
        <f>data!AQ1133</f>
        <v>2.2064160172787503E-10</v>
      </c>
      <c r="O1133">
        <v>2.4021544025554192E-10</v>
      </c>
      <c r="P1133">
        <f t="shared" si="36"/>
        <v>-8.1484514512656521</v>
      </c>
    </row>
    <row r="1134" spans="1:16" x14ac:dyDescent="0.2">
      <c r="A1134">
        <v>711.01</v>
      </c>
      <c r="B1134">
        <v>3300.13</v>
      </c>
      <c r="C1134">
        <v>11128</v>
      </c>
      <c r="D1134">
        <v>53134.13</v>
      </c>
      <c r="E1134">
        <v>64000</v>
      </c>
      <c r="F1134">
        <v>64000</v>
      </c>
      <c r="H1134">
        <v>13118.6</v>
      </c>
      <c r="I1134">
        <v>20124.099999999999</v>
      </c>
      <c r="J1134">
        <v>20015.5</v>
      </c>
      <c r="L1134">
        <f t="shared" si="37"/>
        <v>711.01</v>
      </c>
      <c r="M1134">
        <f>data!AQ1134</f>
        <v>2.2050717957788826E-10</v>
      </c>
      <c r="O1134">
        <v>2.398650017124908E-10</v>
      </c>
      <c r="P1134">
        <f t="shared" si="36"/>
        <v>-8.0702987081897835</v>
      </c>
    </row>
    <row r="1135" spans="1:16" x14ac:dyDescent="0.2">
      <c r="A1135">
        <v>711.46</v>
      </c>
      <c r="B1135">
        <v>3378.47</v>
      </c>
      <c r="C1135">
        <v>11785.8</v>
      </c>
      <c r="D1135">
        <v>53418.13</v>
      </c>
      <c r="E1135">
        <v>64000</v>
      </c>
      <c r="F1135">
        <v>64000</v>
      </c>
      <c r="H1135">
        <v>13919.7</v>
      </c>
      <c r="I1135">
        <v>20250.8</v>
      </c>
      <c r="J1135">
        <v>20202.3</v>
      </c>
      <c r="L1135">
        <f t="shared" si="37"/>
        <v>711.46</v>
      </c>
      <c r="M1135">
        <f>data!AQ1135</f>
        <v>2.197387126569376E-10</v>
      </c>
      <c r="O1135">
        <v>2.3951972077238508E-10</v>
      </c>
      <c r="P1135">
        <f t="shared" si="36"/>
        <v>-8.2586135503411473</v>
      </c>
    </row>
    <row r="1136" spans="1:16" x14ac:dyDescent="0.2">
      <c r="A1136">
        <v>711.91</v>
      </c>
      <c r="B1136">
        <v>3350.2</v>
      </c>
      <c r="C1136">
        <v>11529</v>
      </c>
      <c r="D1136">
        <v>53511.8</v>
      </c>
      <c r="E1136">
        <v>64000</v>
      </c>
      <c r="F1136">
        <v>64000</v>
      </c>
      <c r="H1136">
        <v>13609.4</v>
      </c>
      <c r="I1136">
        <v>19354.900000000001</v>
      </c>
      <c r="J1136">
        <v>19295.400000000001</v>
      </c>
      <c r="L1136">
        <f t="shared" si="37"/>
        <v>711.91</v>
      </c>
      <c r="M1136">
        <f>data!AQ1136</f>
        <v>2.1936250493460478E-10</v>
      </c>
      <c r="O1136">
        <v>2.3870674840113824E-10</v>
      </c>
      <c r="P1136">
        <f t="shared" si="36"/>
        <v>-8.1037689952636569</v>
      </c>
    </row>
    <row r="1137" spans="1:16" x14ac:dyDescent="0.2">
      <c r="A1137">
        <v>712.36</v>
      </c>
      <c r="B1137">
        <v>3343.53</v>
      </c>
      <c r="C1137">
        <v>11550</v>
      </c>
      <c r="D1137">
        <v>53644.53</v>
      </c>
      <c r="E1137">
        <v>64000</v>
      </c>
      <c r="F1137">
        <v>64000</v>
      </c>
      <c r="H1137">
        <v>13582.2</v>
      </c>
      <c r="I1137">
        <v>19068.2</v>
      </c>
      <c r="J1137">
        <v>19068.400000000001</v>
      </c>
      <c r="L1137">
        <f t="shared" si="37"/>
        <v>712.36</v>
      </c>
      <c r="M1137">
        <f>data!AQ1137</f>
        <v>2.1890739763317415E-10</v>
      </c>
      <c r="O1137">
        <v>2.3814542251651278E-10</v>
      </c>
      <c r="P1137">
        <f t="shared" si="36"/>
        <v>-8.0782677575944941</v>
      </c>
    </row>
    <row r="1138" spans="1:16" x14ac:dyDescent="0.2">
      <c r="A1138">
        <v>712.81</v>
      </c>
      <c r="B1138">
        <v>3273.13</v>
      </c>
      <c r="C1138">
        <v>11018</v>
      </c>
      <c r="D1138">
        <v>53594.53</v>
      </c>
      <c r="E1138">
        <v>64000</v>
      </c>
      <c r="F1138">
        <v>64000</v>
      </c>
      <c r="H1138">
        <v>12965</v>
      </c>
      <c r="I1138">
        <v>18863.7</v>
      </c>
      <c r="J1138">
        <v>18778.2</v>
      </c>
      <c r="L1138">
        <f t="shared" si="37"/>
        <v>712.81</v>
      </c>
      <c r="M1138">
        <f>data!AQ1138</f>
        <v>2.1900029436646825E-10</v>
      </c>
      <c r="O1138">
        <v>2.387968650524604E-10</v>
      </c>
      <c r="P1138">
        <f t="shared" si="36"/>
        <v>-8.2901300574624841</v>
      </c>
    </row>
    <row r="1139" spans="1:16" x14ac:dyDescent="0.2">
      <c r="A1139">
        <v>713.26</v>
      </c>
      <c r="B1139">
        <v>3486.47</v>
      </c>
      <c r="C1139">
        <v>12697.7</v>
      </c>
      <c r="D1139">
        <v>53713.27</v>
      </c>
      <c r="E1139">
        <v>64000</v>
      </c>
      <c r="F1139">
        <v>64000</v>
      </c>
      <c r="H1139">
        <v>15010.7</v>
      </c>
      <c r="I1139">
        <v>21688.400000000001</v>
      </c>
      <c r="J1139">
        <v>21651.8</v>
      </c>
      <c r="L1139">
        <f t="shared" si="37"/>
        <v>713.26</v>
      </c>
      <c r="M1139">
        <f>data!AQ1139</f>
        <v>2.1962272523100298E-10</v>
      </c>
      <c r="O1139">
        <v>2.3933755172327795E-10</v>
      </c>
      <c r="P1139">
        <f t="shared" si="36"/>
        <v>-8.2372474984908539</v>
      </c>
    </row>
    <row r="1140" spans="1:16" x14ac:dyDescent="0.2">
      <c r="A1140">
        <v>713.71</v>
      </c>
      <c r="B1140">
        <v>3340.8</v>
      </c>
      <c r="C1140">
        <v>11450.5</v>
      </c>
      <c r="D1140">
        <v>53529.67</v>
      </c>
      <c r="E1140">
        <v>64000</v>
      </c>
      <c r="F1140">
        <v>64000</v>
      </c>
      <c r="H1140">
        <v>13516.2</v>
      </c>
      <c r="I1140">
        <v>21231.9</v>
      </c>
      <c r="J1140">
        <v>21103.599999999999</v>
      </c>
      <c r="L1140">
        <f t="shared" si="37"/>
        <v>713.71</v>
      </c>
      <c r="M1140">
        <f>data!AQ1140</f>
        <v>2.1998436317049326E-10</v>
      </c>
      <c r="O1140">
        <v>2.4001657395308187E-10</v>
      </c>
      <c r="P1140">
        <f t="shared" si="36"/>
        <v>-8.3461781212261084</v>
      </c>
    </row>
    <row r="1141" spans="1:16" x14ac:dyDescent="0.2">
      <c r="A1141">
        <v>714.15</v>
      </c>
      <c r="B1141">
        <v>3343.8</v>
      </c>
      <c r="C1141">
        <v>11523.9</v>
      </c>
      <c r="D1141">
        <v>53491.87</v>
      </c>
      <c r="E1141">
        <v>64000</v>
      </c>
      <c r="F1141">
        <v>64000</v>
      </c>
      <c r="H1141">
        <v>13579.5</v>
      </c>
      <c r="I1141">
        <v>21956.1</v>
      </c>
      <c r="J1141">
        <v>21890.2</v>
      </c>
      <c r="L1141">
        <f t="shared" si="37"/>
        <v>714.15</v>
      </c>
      <c r="M1141">
        <f>data!AQ1141</f>
        <v>2.20355305529122E-10</v>
      </c>
      <c r="O1141">
        <v>2.4089840445421139E-10</v>
      </c>
      <c r="P1141">
        <f t="shared" si="36"/>
        <v>-8.5277023613471474</v>
      </c>
    </row>
    <row r="1142" spans="1:16" x14ac:dyDescent="0.2">
      <c r="A1142">
        <v>714.6</v>
      </c>
      <c r="B1142">
        <v>3446.13</v>
      </c>
      <c r="C1142">
        <v>12315.7</v>
      </c>
      <c r="D1142">
        <v>53502.400000000001</v>
      </c>
      <c r="E1142">
        <v>64000</v>
      </c>
      <c r="F1142">
        <v>64000</v>
      </c>
      <c r="H1142">
        <v>14556.1</v>
      </c>
      <c r="I1142">
        <v>22479</v>
      </c>
      <c r="J1142">
        <v>22478</v>
      </c>
      <c r="L1142">
        <f t="shared" si="37"/>
        <v>714.6</v>
      </c>
      <c r="M1142">
        <f>data!AQ1142</f>
        <v>2.2096821373864236E-10</v>
      </c>
      <c r="O1142">
        <v>2.4141454055826911E-10</v>
      </c>
      <c r="P1142">
        <f t="shared" si="36"/>
        <v>-8.4693849725641179</v>
      </c>
    </row>
    <row r="1143" spans="1:16" x14ac:dyDescent="0.2">
      <c r="A1143">
        <v>715.05</v>
      </c>
      <c r="B1143">
        <v>3395.87</v>
      </c>
      <c r="C1143">
        <v>11963.9</v>
      </c>
      <c r="D1143">
        <v>53460.2</v>
      </c>
      <c r="E1143">
        <v>64000</v>
      </c>
      <c r="F1143">
        <v>64000</v>
      </c>
      <c r="H1143">
        <v>14130.1</v>
      </c>
      <c r="I1143">
        <v>21304.5</v>
      </c>
      <c r="J1143">
        <v>21191.5</v>
      </c>
      <c r="L1143">
        <f t="shared" si="37"/>
        <v>715.05</v>
      </c>
      <c r="M1143">
        <f>data!AQ1143</f>
        <v>2.2111596277489568E-10</v>
      </c>
      <c r="O1143">
        <v>2.4128183326599775E-10</v>
      </c>
      <c r="P1143">
        <f t="shared" si="36"/>
        <v>-8.3578072240815953</v>
      </c>
    </row>
    <row r="1144" spans="1:16" x14ac:dyDescent="0.2">
      <c r="A1144">
        <v>715.5</v>
      </c>
      <c r="B1144">
        <v>3322.33</v>
      </c>
      <c r="C1144">
        <v>11334</v>
      </c>
      <c r="D1144">
        <v>53519.6</v>
      </c>
      <c r="E1144">
        <v>64000</v>
      </c>
      <c r="F1144">
        <v>64000</v>
      </c>
      <c r="H1144">
        <v>13364.9</v>
      </c>
      <c r="I1144">
        <v>19828.2</v>
      </c>
      <c r="J1144">
        <v>19799.7</v>
      </c>
      <c r="L1144">
        <f t="shared" si="37"/>
        <v>715.5</v>
      </c>
      <c r="M1144">
        <f>data!AQ1144</f>
        <v>2.2068156052061187E-10</v>
      </c>
      <c r="O1144">
        <v>2.411545955094201E-10</v>
      </c>
      <c r="P1144">
        <f t="shared" si="36"/>
        <v>-8.4895894044899105</v>
      </c>
    </row>
    <row r="1145" spans="1:16" x14ac:dyDescent="0.2">
      <c r="A1145">
        <v>715.95</v>
      </c>
      <c r="B1145">
        <v>3345.47</v>
      </c>
      <c r="C1145">
        <v>11525.5</v>
      </c>
      <c r="D1145">
        <v>53575</v>
      </c>
      <c r="E1145">
        <v>64000</v>
      </c>
      <c r="F1145">
        <v>64000</v>
      </c>
      <c r="H1145">
        <v>13552.4</v>
      </c>
      <c r="I1145">
        <v>19280.7</v>
      </c>
      <c r="J1145">
        <v>19245.2</v>
      </c>
      <c r="L1145">
        <f t="shared" si="37"/>
        <v>715.95</v>
      </c>
      <c r="M1145">
        <f>data!AQ1145</f>
        <v>2.2071556280736902E-10</v>
      </c>
      <c r="O1145">
        <v>2.4066308552730181E-10</v>
      </c>
      <c r="P1145">
        <f t="shared" si="36"/>
        <v>-8.2885676780163529</v>
      </c>
    </row>
    <row r="1146" spans="1:16" x14ac:dyDescent="0.2">
      <c r="A1146">
        <v>716.39</v>
      </c>
      <c r="B1146">
        <v>3306.13</v>
      </c>
      <c r="C1146">
        <v>11249</v>
      </c>
      <c r="D1146">
        <v>53749.67</v>
      </c>
      <c r="E1146">
        <v>64000</v>
      </c>
      <c r="F1146">
        <v>64000</v>
      </c>
      <c r="H1146">
        <v>13257.8</v>
      </c>
      <c r="I1146">
        <v>18200</v>
      </c>
      <c r="J1146">
        <v>18160.599999999999</v>
      </c>
      <c r="L1146">
        <f t="shared" si="37"/>
        <v>716.39</v>
      </c>
      <c r="M1146">
        <f>data!AQ1146</f>
        <v>2.1990470310646938E-10</v>
      </c>
      <c r="O1146">
        <v>2.4028996515503304E-10</v>
      </c>
      <c r="P1146">
        <f t="shared" si="36"/>
        <v>-8.4836093906007513</v>
      </c>
    </row>
    <row r="1147" spans="1:16" x14ac:dyDescent="0.2">
      <c r="A1147">
        <v>716.84</v>
      </c>
      <c r="B1147">
        <v>3318.47</v>
      </c>
      <c r="C1147">
        <v>11265</v>
      </c>
      <c r="D1147">
        <v>53765.47</v>
      </c>
      <c r="E1147">
        <v>64000</v>
      </c>
      <c r="F1147">
        <v>64000</v>
      </c>
      <c r="H1147">
        <v>13264.7</v>
      </c>
      <c r="I1147">
        <v>17903.5</v>
      </c>
      <c r="J1147">
        <v>17902.3</v>
      </c>
      <c r="L1147">
        <f t="shared" si="37"/>
        <v>716.84</v>
      </c>
      <c r="M1147">
        <f>data!AQ1147</f>
        <v>2.2007077814637105E-10</v>
      </c>
      <c r="O1147">
        <v>2.3988964826463208E-10</v>
      </c>
      <c r="P1147">
        <f t="shared" si="36"/>
        <v>-8.2616612520095156</v>
      </c>
    </row>
    <row r="1148" spans="1:16" x14ac:dyDescent="0.2">
      <c r="A1148">
        <v>717.29</v>
      </c>
      <c r="B1148">
        <v>3262.47</v>
      </c>
      <c r="C1148">
        <v>10861.9</v>
      </c>
      <c r="D1148">
        <v>53622.27</v>
      </c>
      <c r="E1148">
        <v>64000</v>
      </c>
      <c r="F1148">
        <v>64000</v>
      </c>
      <c r="H1148">
        <v>12795.1</v>
      </c>
      <c r="I1148">
        <v>17524.400000000001</v>
      </c>
      <c r="J1148">
        <v>17531.900000000001</v>
      </c>
      <c r="L1148">
        <f t="shared" si="37"/>
        <v>717.29</v>
      </c>
      <c r="M1148">
        <f>data!AQ1148</f>
        <v>2.206552947844587E-10</v>
      </c>
      <c r="O1148">
        <v>2.4101772758762709E-10</v>
      </c>
      <c r="P1148">
        <f t="shared" si="36"/>
        <v>-8.4485207818438166</v>
      </c>
    </row>
    <row r="1149" spans="1:16" x14ac:dyDescent="0.2">
      <c r="A1149">
        <v>717.74</v>
      </c>
      <c r="B1149">
        <v>3255.8</v>
      </c>
      <c r="C1149">
        <v>10801.3</v>
      </c>
      <c r="D1149">
        <v>53522.13</v>
      </c>
      <c r="E1149">
        <v>64000</v>
      </c>
      <c r="F1149">
        <v>64000</v>
      </c>
      <c r="H1149">
        <v>12679.2</v>
      </c>
      <c r="I1149">
        <v>17891.900000000001</v>
      </c>
      <c r="J1149">
        <v>17864.099999999999</v>
      </c>
      <c r="L1149">
        <f t="shared" si="37"/>
        <v>717.74</v>
      </c>
      <c r="M1149">
        <f>data!AQ1149</f>
        <v>2.2127062733125974E-10</v>
      </c>
      <c r="O1149">
        <v>2.4217206463277425E-10</v>
      </c>
      <c r="P1149">
        <f t="shared" si="36"/>
        <v>-8.6308209550135828</v>
      </c>
    </row>
    <row r="1150" spans="1:16" x14ac:dyDescent="0.2">
      <c r="A1150">
        <v>718.19</v>
      </c>
      <c r="B1150">
        <v>3382.87</v>
      </c>
      <c r="C1150">
        <v>11773.3</v>
      </c>
      <c r="D1150">
        <v>53543.199999999997</v>
      </c>
      <c r="E1150">
        <v>64000</v>
      </c>
      <c r="F1150">
        <v>64000</v>
      </c>
      <c r="H1150">
        <v>13849.4</v>
      </c>
      <c r="I1150">
        <v>19863.099999999999</v>
      </c>
      <c r="J1150">
        <v>19877</v>
      </c>
      <c r="L1150">
        <f t="shared" si="37"/>
        <v>718.19</v>
      </c>
      <c r="M1150">
        <f>data!AQ1150</f>
        <v>2.2194646206388014E-10</v>
      </c>
      <c r="O1150">
        <v>2.4330239081526438E-10</v>
      </c>
      <c r="P1150">
        <f t="shared" si="36"/>
        <v>-8.7775252350888113</v>
      </c>
    </row>
    <row r="1151" spans="1:16" x14ac:dyDescent="0.2">
      <c r="A1151">
        <v>718.63</v>
      </c>
      <c r="B1151">
        <v>3474.47</v>
      </c>
      <c r="C1151">
        <v>12509.6</v>
      </c>
      <c r="D1151">
        <v>53492.07</v>
      </c>
      <c r="E1151">
        <v>64000</v>
      </c>
      <c r="F1151">
        <v>64000</v>
      </c>
      <c r="H1151">
        <v>14846.6</v>
      </c>
      <c r="I1151">
        <v>21240.3</v>
      </c>
      <c r="J1151">
        <v>21097.3</v>
      </c>
      <c r="L1151">
        <f t="shared" si="37"/>
        <v>718.63</v>
      </c>
      <c r="M1151">
        <f>data!AQ1151</f>
        <v>2.2279355415222451E-10</v>
      </c>
      <c r="O1151">
        <v>2.4439326003886561E-10</v>
      </c>
      <c r="P1151">
        <f t="shared" si="36"/>
        <v>-8.8380939323801844</v>
      </c>
    </row>
    <row r="1152" spans="1:16" x14ac:dyDescent="0.2">
      <c r="A1152">
        <v>719.08</v>
      </c>
      <c r="B1152">
        <v>3272.13</v>
      </c>
      <c r="C1152">
        <v>10967.8</v>
      </c>
      <c r="D1152">
        <v>53272</v>
      </c>
      <c r="E1152">
        <v>64000</v>
      </c>
      <c r="F1152">
        <v>64000</v>
      </c>
      <c r="H1152">
        <v>12917.7</v>
      </c>
      <c r="I1152">
        <v>19311.599999999999</v>
      </c>
      <c r="J1152">
        <v>19272.599999999999</v>
      </c>
      <c r="L1152">
        <f t="shared" si="37"/>
        <v>719.08</v>
      </c>
      <c r="M1152">
        <f>data!AQ1152</f>
        <v>2.2305844743383244E-10</v>
      </c>
      <c r="O1152">
        <v>2.4463670351986297E-10</v>
      </c>
      <c r="P1152">
        <f t="shared" si="36"/>
        <v>-8.8205309242480467</v>
      </c>
    </row>
    <row r="1153" spans="1:16" x14ac:dyDescent="0.2">
      <c r="A1153">
        <v>719.53</v>
      </c>
      <c r="B1153">
        <v>3264.47</v>
      </c>
      <c r="C1153">
        <v>10890.3</v>
      </c>
      <c r="D1153">
        <v>53271.53</v>
      </c>
      <c r="E1153">
        <v>64000</v>
      </c>
      <c r="F1153">
        <v>64000</v>
      </c>
      <c r="H1153">
        <v>12826.5</v>
      </c>
      <c r="I1153">
        <v>19359.900000000001</v>
      </c>
      <c r="J1153">
        <v>19330.7</v>
      </c>
      <c r="L1153">
        <f t="shared" si="37"/>
        <v>719.53</v>
      </c>
      <c r="M1153">
        <f>data!AQ1153</f>
        <v>2.2320546470181396E-10</v>
      </c>
      <c r="O1153">
        <v>2.4500211505502456E-10</v>
      </c>
      <c r="P1153">
        <f t="shared" si="36"/>
        <v>-8.8965151783752301</v>
      </c>
    </row>
    <row r="1154" spans="1:16" x14ac:dyDescent="0.2">
      <c r="A1154">
        <v>719.98</v>
      </c>
      <c r="B1154">
        <v>3349.87</v>
      </c>
      <c r="C1154">
        <v>11521.8</v>
      </c>
      <c r="D1154">
        <v>53495.8</v>
      </c>
      <c r="E1154">
        <v>64000</v>
      </c>
      <c r="F1154">
        <v>64000</v>
      </c>
      <c r="H1154">
        <v>13560.7</v>
      </c>
      <c r="I1154">
        <v>19741.400000000001</v>
      </c>
      <c r="J1154">
        <v>19656.400000000001</v>
      </c>
      <c r="L1154">
        <f t="shared" si="37"/>
        <v>719.98</v>
      </c>
      <c r="M1154">
        <f>data!AQ1154</f>
        <v>2.2273222871957887E-10</v>
      </c>
      <c r="O1154">
        <v>2.4480588118497201E-10</v>
      </c>
      <c r="P1154">
        <f t="shared" si="36"/>
        <v>-9.0167982723889626</v>
      </c>
    </row>
    <row r="1155" spans="1:16" x14ac:dyDescent="0.2">
      <c r="A1155">
        <v>720.43</v>
      </c>
      <c r="B1155">
        <v>3326.4</v>
      </c>
      <c r="C1155">
        <v>11419.5</v>
      </c>
      <c r="D1155">
        <v>53584.13</v>
      </c>
      <c r="E1155">
        <v>64000</v>
      </c>
      <c r="F1155">
        <v>64000</v>
      </c>
      <c r="H1155">
        <v>13480.6</v>
      </c>
      <c r="I1155">
        <v>19410.7</v>
      </c>
      <c r="J1155">
        <v>19341.3</v>
      </c>
      <c r="L1155">
        <f t="shared" si="37"/>
        <v>720.43</v>
      </c>
      <c r="M1155">
        <f>data!AQ1155</f>
        <v>2.2238773227856631E-10</v>
      </c>
      <c r="O1155">
        <v>2.4466423164303799E-10</v>
      </c>
      <c r="P1155">
        <f t="shared" si="36"/>
        <v>-9.1049268684982145</v>
      </c>
    </row>
    <row r="1156" spans="1:16" x14ac:dyDescent="0.2">
      <c r="A1156">
        <v>720.87</v>
      </c>
      <c r="B1156">
        <v>3289.07</v>
      </c>
      <c r="C1156">
        <v>11096.6</v>
      </c>
      <c r="D1156">
        <v>53541.599999999999</v>
      </c>
      <c r="E1156">
        <v>64000</v>
      </c>
      <c r="F1156">
        <v>64000</v>
      </c>
      <c r="H1156">
        <v>13092</v>
      </c>
      <c r="I1156">
        <v>19411</v>
      </c>
      <c r="J1156">
        <v>19396.3</v>
      </c>
      <c r="L1156">
        <f t="shared" si="37"/>
        <v>720.87</v>
      </c>
      <c r="M1156">
        <f>data!AQ1156</f>
        <v>2.225866689963529E-10</v>
      </c>
      <c r="O1156">
        <v>2.4468414014785534E-10</v>
      </c>
      <c r="P1156">
        <f t="shared" si="36"/>
        <v>-9.0310189855989851</v>
      </c>
    </row>
    <row r="1157" spans="1:16" x14ac:dyDescent="0.2">
      <c r="A1157">
        <v>721.32</v>
      </c>
      <c r="B1157">
        <v>3356.33</v>
      </c>
      <c r="C1157">
        <v>11615.1</v>
      </c>
      <c r="D1157">
        <v>53609.2</v>
      </c>
      <c r="E1157">
        <v>64000</v>
      </c>
      <c r="F1157">
        <v>64000</v>
      </c>
      <c r="H1157">
        <v>13684.6</v>
      </c>
      <c r="I1157">
        <v>20235.599999999999</v>
      </c>
      <c r="J1157">
        <v>20161.599999999999</v>
      </c>
      <c r="L1157">
        <f t="shared" si="37"/>
        <v>721.32</v>
      </c>
      <c r="M1157">
        <f>data!AQ1157</f>
        <v>2.2276320781718154E-10</v>
      </c>
      <c r="O1157">
        <v>2.4487445059768631E-10</v>
      </c>
      <c r="P1157">
        <f t="shared" si="36"/>
        <v>-9.0296242529736936</v>
      </c>
    </row>
    <row r="1158" spans="1:16" x14ac:dyDescent="0.2">
      <c r="A1158">
        <v>721.77</v>
      </c>
      <c r="B1158">
        <v>3317.4</v>
      </c>
      <c r="C1158">
        <v>11256</v>
      </c>
      <c r="D1158">
        <v>53449.33</v>
      </c>
      <c r="E1158">
        <v>64000</v>
      </c>
      <c r="F1158">
        <v>64000</v>
      </c>
      <c r="H1158">
        <v>13243.5</v>
      </c>
      <c r="I1158">
        <v>19538.7</v>
      </c>
      <c r="J1158">
        <v>19496.900000000001</v>
      </c>
      <c r="L1158">
        <f t="shared" si="37"/>
        <v>721.77</v>
      </c>
      <c r="M1158">
        <f>data!AQ1158</f>
        <v>2.2350922983540168E-10</v>
      </c>
      <c r="O1158">
        <v>2.4610500335823055E-10</v>
      </c>
      <c r="P1158">
        <f t="shared" si="36"/>
        <v>-9.1813547934815691</v>
      </c>
    </row>
    <row r="1159" spans="1:16" x14ac:dyDescent="0.2">
      <c r="A1159">
        <v>722.22</v>
      </c>
      <c r="B1159">
        <v>3361</v>
      </c>
      <c r="C1159">
        <v>11728.8</v>
      </c>
      <c r="D1159">
        <v>53498.07</v>
      </c>
      <c r="E1159">
        <v>64000</v>
      </c>
      <c r="F1159">
        <v>64000</v>
      </c>
      <c r="H1159">
        <v>13865.1</v>
      </c>
      <c r="I1159">
        <v>19869.599999999999</v>
      </c>
      <c r="J1159">
        <v>19836</v>
      </c>
      <c r="L1159">
        <f t="shared" si="37"/>
        <v>722.22</v>
      </c>
      <c r="M1159">
        <f>data!AQ1159</f>
        <v>2.2366265304376319E-10</v>
      </c>
      <c r="O1159">
        <v>2.468344755274758E-10</v>
      </c>
      <c r="P1159">
        <f t="shared" si="36"/>
        <v>-9.3875956485395005</v>
      </c>
    </row>
    <row r="1160" spans="1:16" x14ac:dyDescent="0.2">
      <c r="A1160">
        <v>722.67</v>
      </c>
      <c r="B1160">
        <v>3328.27</v>
      </c>
      <c r="C1160">
        <v>11365.4</v>
      </c>
      <c r="D1160">
        <v>53297.27</v>
      </c>
      <c r="E1160">
        <v>64000</v>
      </c>
      <c r="F1160">
        <v>64000</v>
      </c>
      <c r="H1160">
        <v>13393.3</v>
      </c>
      <c r="I1160">
        <v>19113.900000000001</v>
      </c>
      <c r="J1160">
        <v>19085.599999999999</v>
      </c>
      <c r="L1160">
        <f t="shared" si="37"/>
        <v>722.67</v>
      </c>
      <c r="M1160">
        <f>data!AQ1160</f>
        <v>2.2463551540285437E-10</v>
      </c>
      <c r="O1160">
        <v>2.4785837751218806E-10</v>
      </c>
      <c r="P1160">
        <f t="shared" ref="P1160:P1223" si="38">(M1160-O1160)/O1160%</f>
        <v>-9.3694077813414811</v>
      </c>
    </row>
    <row r="1161" spans="1:16" x14ac:dyDescent="0.2">
      <c r="A1161">
        <v>723.11</v>
      </c>
      <c r="B1161">
        <v>3266.07</v>
      </c>
      <c r="C1161">
        <v>10878.6</v>
      </c>
      <c r="D1161">
        <v>53123.93</v>
      </c>
      <c r="E1161">
        <v>64000</v>
      </c>
      <c r="F1161">
        <v>64000</v>
      </c>
      <c r="H1161">
        <v>12796.4</v>
      </c>
      <c r="I1161">
        <v>18337.599999999999</v>
      </c>
      <c r="J1161">
        <v>18257.400000000001</v>
      </c>
      <c r="L1161">
        <f t="shared" si="37"/>
        <v>723.11</v>
      </c>
      <c r="M1161">
        <f>data!AQ1161</f>
        <v>2.2533856026514994E-10</v>
      </c>
      <c r="O1161">
        <v>2.4896891894159575E-10</v>
      </c>
      <c r="P1161">
        <f t="shared" si="38"/>
        <v>-9.4912886222513251</v>
      </c>
    </row>
    <row r="1162" spans="1:16" x14ac:dyDescent="0.2">
      <c r="A1162">
        <v>723.56</v>
      </c>
      <c r="B1162">
        <v>3245.6</v>
      </c>
      <c r="C1162">
        <v>10759.4</v>
      </c>
      <c r="D1162">
        <v>53048.2</v>
      </c>
      <c r="E1162">
        <v>64000</v>
      </c>
      <c r="F1162">
        <v>64000</v>
      </c>
      <c r="H1162">
        <v>12661.4</v>
      </c>
      <c r="I1162">
        <v>18480</v>
      </c>
      <c r="J1162">
        <v>18467.099999999999</v>
      </c>
      <c r="L1162">
        <f t="shared" si="37"/>
        <v>723.56</v>
      </c>
      <c r="M1162">
        <f>data!AQ1162</f>
        <v>2.2578032777220142E-10</v>
      </c>
      <c r="O1162">
        <v>2.49284683981315E-10</v>
      </c>
      <c r="P1162">
        <f t="shared" si="38"/>
        <v>-9.4287205430059018</v>
      </c>
    </row>
    <row r="1163" spans="1:16" x14ac:dyDescent="0.2">
      <c r="A1163">
        <v>724.01</v>
      </c>
      <c r="B1163">
        <v>3341.2</v>
      </c>
      <c r="C1163">
        <v>11619</v>
      </c>
      <c r="D1163">
        <v>53188.07</v>
      </c>
      <c r="E1163">
        <v>64000</v>
      </c>
      <c r="F1163">
        <v>64000</v>
      </c>
      <c r="H1163">
        <v>13665.9</v>
      </c>
      <c r="I1163">
        <v>19650.900000000001</v>
      </c>
      <c r="J1163">
        <v>19626.5</v>
      </c>
      <c r="L1163">
        <f t="shared" si="37"/>
        <v>724.01</v>
      </c>
      <c r="M1163">
        <f>data!AQ1163</f>
        <v>2.2574528280985911E-10</v>
      </c>
      <c r="O1163">
        <v>2.4955162680558264E-10</v>
      </c>
      <c r="P1163">
        <f t="shared" si="38"/>
        <v>-9.5396468860811154</v>
      </c>
    </row>
    <row r="1164" spans="1:16" x14ac:dyDescent="0.2">
      <c r="A1164">
        <v>724.46</v>
      </c>
      <c r="B1164">
        <v>3238.47</v>
      </c>
      <c r="C1164">
        <v>10672</v>
      </c>
      <c r="D1164">
        <v>53212.33</v>
      </c>
      <c r="E1164">
        <v>64000</v>
      </c>
      <c r="F1164">
        <v>64000</v>
      </c>
      <c r="H1164">
        <v>12494.4</v>
      </c>
      <c r="I1164">
        <v>18425.5</v>
      </c>
      <c r="J1164">
        <v>18335.5</v>
      </c>
      <c r="L1164">
        <f t="shared" si="37"/>
        <v>724.46</v>
      </c>
      <c r="M1164">
        <f>data!AQ1164</f>
        <v>2.2531501212627994E-10</v>
      </c>
      <c r="O1164">
        <v>2.486766196475294E-10</v>
      </c>
      <c r="P1164">
        <f t="shared" si="38"/>
        <v>-9.3943723195054911</v>
      </c>
    </row>
    <row r="1165" spans="1:16" x14ac:dyDescent="0.2">
      <c r="A1165">
        <v>724.9</v>
      </c>
      <c r="B1165">
        <v>3375.13</v>
      </c>
      <c r="C1165">
        <v>11736.9</v>
      </c>
      <c r="D1165">
        <v>53358.93</v>
      </c>
      <c r="E1165">
        <v>64000</v>
      </c>
      <c r="F1165">
        <v>64000</v>
      </c>
      <c r="H1165">
        <v>13818.5</v>
      </c>
      <c r="I1165">
        <v>19956.900000000001</v>
      </c>
      <c r="J1165">
        <v>19879.2</v>
      </c>
      <c r="L1165">
        <f t="shared" si="37"/>
        <v>724.9</v>
      </c>
      <c r="M1165">
        <f>data!AQ1165</f>
        <v>2.2543920099809037E-10</v>
      </c>
      <c r="O1165">
        <v>2.4862542802691405E-10</v>
      </c>
      <c r="P1165">
        <f t="shared" si="38"/>
        <v>-9.3257665608980815</v>
      </c>
    </row>
    <row r="1166" spans="1:16" x14ac:dyDescent="0.2">
      <c r="A1166">
        <v>725.35</v>
      </c>
      <c r="B1166">
        <v>3242.73</v>
      </c>
      <c r="C1166">
        <v>10645.1</v>
      </c>
      <c r="D1166">
        <v>53417.8</v>
      </c>
      <c r="E1166">
        <v>64000</v>
      </c>
      <c r="F1166">
        <v>64000</v>
      </c>
      <c r="H1166">
        <v>12518.1</v>
      </c>
      <c r="I1166">
        <v>19736.8</v>
      </c>
      <c r="J1166">
        <v>19713.8</v>
      </c>
      <c r="L1166">
        <f t="shared" si="37"/>
        <v>725.35</v>
      </c>
      <c r="M1166">
        <f>data!AQ1166</f>
        <v>2.2470542438886561E-10</v>
      </c>
      <c r="O1166">
        <v>2.4792811321113613E-10</v>
      </c>
      <c r="P1166">
        <f t="shared" si="38"/>
        <v>-9.3667025177148933</v>
      </c>
    </row>
    <row r="1167" spans="1:16" x14ac:dyDescent="0.2">
      <c r="A1167">
        <v>725.8</v>
      </c>
      <c r="B1167">
        <v>3320.87</v>
      </c>
      <c r="C1167">
        <v>11348.7</v>
      </c>
      <c r="D1167">
        <v>53536.2</v>
      </c>
      <c r="E1167">
        <v>64000</v>
      </c>
      <c r="F1167">
        <v>64000</v>
      </c>
      <c r="H1167">
        <v>13443.2</v>
      </c>
      <c r="I1167">
        <v>21038.1</v>
      </c>
      <c r="J1167">
        <v>20948.099999999999</v>
      </c>
      <c r="L1167">
        <f t="shared" si="37"/>
        <v>725.8</v>
      </c>
      <c r="M1167">
        <f>data!AQ1167</f>
        <v>2.2468872666849514E-10</v>
      </c>
      <c r="O1167">
        <v>2.4769576274895549E-10</v>
      </c>
      <c r="P1167">
        <f t="shared" si="38"/>
        <v>-9.2884253751964394</v>
      </c>
    </row>
    <row r="1168" spans="1:16" x14ac:dyDescent="0.2">
      <c r="A1168">
        <v>726.25</v>
      </c>
      <c r="B1168">
        <v>3317.87</v>
      </c>
      <c r="C1168">
        <v>11329.5</v>
      </c>
      <c r="D1168">
        <v>53519.73</v>
      </c>
      <c r="E1168">
        <v>64000</v>
      </c>
      <c r="F1168">
        <v>64000</v>
      </c>
      <c r="H1168">
        <v>13379</v>
      </c>
      <c r="I1168">
        <v>20680.400000000001</v>
      </c>
      <c r="J1168">
        <v>20589.400000000001</v>
      </c>
      <c r="L1168">
        <f t="shared" si="37"/>
        <v>726.25</v>
      </c>
      <c r="M1168">
        <f>data!AQ1168</f>
        <v>2.2492568596970063E-10</v>
      </c>
      <c r="O1168">
        <v>2.4734540277701692E-10</v>
      </c>
      <c r="P1168">
        <f t="shared" si="38"/>
        <v>-9.0641332143649205</v>
      </c>
    </row>
    <row r="1169" spans="1:16" x14ac:dyDescent="0.2">
      <c r="A1169">
        <v>726.69</v>
      </c>
      <c r="B1169">
        <v>3341</v>
      </c>
      <c r="C1169">
        <v>11500.1</v>
      </c>
      <c r="D1169">
        <v>53573.33</v>
      </c>
      <c r="E1169">
        <v>64000</v>
      </c>
      <c r="F1169">
        <v>64000</v>
      </c>
      <c r="H1169">
        <v>13500.7</v>
      </c>
      <c r="I1169">
        <v>20588.2</v>
      </c>
      <c r="J1169">
        <v>20518.2</v>
      </c>
      <c r="L1169">
        <f t="shared" si="37"/>
        <v>726.69</v>
      </c>
      <c r="M1169">
        <f>data!AQ1169</f>
        <v>2.2495037081049796E-10</v>
      </c>
      <c r="O1169">
        <v>2.4782279562526647E-10</v>
      </c>
      <c r="P1169">
        <f t="shared" si="38"/>
        <v>-9.2293466212664157</v>
      </c>
    </row>
    <row r="1170" spans="1:16" x14ac:dyDescent="0.2">
      <c r="A1170">
        <v>727.14</v>
      </c>
      <c r="B1170">
        <v>3480.33</v>
      </c>
      <c r="C1170">
        <v>12630.2</v>
      </c>
      <c r="D1170">
        <v>53617.47</v>
      </c>
      <c r="E1170">
        <v>64000</v>
      </c>
      <c r="F1170">
        <v>64000</v>
      </c>
      <c r="H1170">
        <v>14876.1</v>
      </c>
      <c r="I1170">
        <v>21427.599999999999</v>
      </c>
      <c r="J1170">
        <v>21388.5</v>
      </c>
      <c r="L1170">
        <f t="shared" si="37"/>
        <v>727.14</v>
      </c>
      <c r="M1170">
        <f>data!AQ1170</f>
        <v>2.2557427204400571E-10</v>
      </c>
      <c r="O1170">
        <v>2.4900301188020344E-10</v>
      </c>
      <c r="P1170">
        <f t="shared" si="38"/>
        <v>-9.4090186537460063</v>
      </c>
    </row>
    <row r="1171" spans="1:16" x14ac:dyDescent="0.2">
      <c r="A1171">
        <v>727.59</v>
      </c>
      <c r="B1171">
        <v>3282.13</v>
      </c>
      <c r="C1171">
        <v>10985.4</v>
      </c>
      <c r="D1171">
        <v>53326.73</v>
      </c>
      <c r="E1171">
        <v>64000</v>
      </c>
      <c r="F1171">
        <v>64000</v>
      </c>
      <c r="H1171">
        <v>12976.6</v>
      </c>
      <c r="I1171">
        <v>19326.099999999999</v>
      </c>
      <c r="J1171">
        <v>19248.900000000001</v>
      </c>
      <c r="L1171">
        <f t="shared" si="37"/>
        <v>727.59</v>
      </c>
      <c r="M1171">
        <f>data!AQ1171</f>
        <v>2.2618753450941826E-10</v>
      </c>
      <c r="O1171">
        <v>2.4950342808763865E-10</v>
      </c>
      <c r="P1171">
        <f t="shared" si="38"/>
        <v>-9.3449191287386384</v>
      </c>
    </row>
    <row r="1172" spans="1:16" x14ac:dyDescent="0.2">
      <c r="A1172">
        <v>728.04</v>
      </c>
      <c r="B1172">
        <v>3441.33</v>
      </c>
      <c r="C1172">
        <v>12334.8</v>
      </c>
      <c r="D1172">
        <v>53459.07</v>
      </c>
      <c r="E1172">
        <v>64000</v>
      </c>
      <c r="F1172">
        <v>64000</v>
      </c>
      <c r="H1172">
        <v>14532.5</v>
      </c>
      <c r="I1172">
        <v>21340.1</v>
      </c>
      <c r="J1172">
        <v>21291.5</v>
      </c>
      <c r="L1172">
        <f t="shared" si="37"/>
        <v>728.04</v>
      </c>
      <c r="M1172">
        <f>data!AQ1172</f>
        <v>2.2648798441631231E-10</v>
      </c>
      <c r="O1172">
        <v>2.5007571959623462E-10</v>
      </c>
      <c r="P1172">
        <f t="shared" si="38"/>
        <v>-9.4322372511839294</v>
      </c>
    </row>
    <row r="1173" spans="1:16" x14ac:dyDescent="0.2">
      <c r="A1173">
        <v>728.48</v>
      </c>
      <c r="B1173">
        <v>3385.13</v>
      </c>
      <c r="C1173">
        <v>11779.2</v>
      </c>
      <c r="D1173">
        <v>53517.87</v>
      </c>
      <c r="E1173">
        <v>64000</v>
      </c>
      <c r="F1173">
        <v>64000</v>
      </c>
      <c r="H1173">
        <v>13879.9</v>
      </c>
      <c r="I1173">
        <v>21093.599999999999</v>
      </c>
      <c r="J1173">
        <v>21042.9</v>
      </c>
      <c r="L1173">
        <f t="shared" si="37"/>
        <v>728.48</v>
      </c>
      <c r="M1173">
        <f>data!AQ1173</f>
        <v>2.2610640501234934E-10</v>
      </c>
      <c r="O1173">
        <v>2.4971692231679297E-10</v>
      </c>
      <c r="P1173">
        <f t="shared" si="38"/>
        <v>-9.4549128210426741</v>
      </c>
    </row>
    <row r="1174" spans="1:16" x14ac:dyDescent="0.2">
      <c r="A1174">
        <v>728.93</v>
      </c>
      <c r="B1174">
        <v>3313.93</v>
      </c>
      <c r="C1174">
        <v>11287.1</v>
      </c>
      <c r="D1174">
        <v>53604.2</v>
      </c>
      <c r="E1174">
        <v>64000</v>
      </c>
      <c r="F1174">
        <v>64000</v>
      </c>
      <c r="H1174">
        <v>13240.9</v>
      </c>
      <c r="I1174">
        <v>20493.099999999999</v>
      </c>
      <c r="J1174">
        <v>20448.400000000001</v>
      </c>
      <c r="L1174">
        <f t="shared" si="37"/>
        <v>728.93</v>
      </c>
      <c r="M1174">
        <f>data!AQ1174</f>
        <v>2.255282668277018E-10</v>
      </c>
      <c r="O1174">
        <v>2.4914205065247982E-10</v>
      </c>
      <c r="P1174">
        <f t="shared" si="38"/>
        <v>-9.4780402436825568</v>
      </c>
    </row>
    <row r="1175" spans="1:16" x14ac:dyDescent="0.2">
      <c r="A1175">
        <v>729.38</v>
      </c>
      <c r="B1175">
        <v>3425.87</v>
      </c>
      <c r="C1175">
        <v>12193.6</v>
      </c>
      <c r="D1175">
        <v>53698.73</v>
      </c>
      <c r="E1175">
        <v>64000</v>
      </c>
      <c r="F1175">
        <v>64000</v>
      </c>
      <c r="H1175">
        <v>14404.7</v>
      </c>
      <c r="I1175">
        <v>21935.9</v>
      </c>
      <c r="J1175">
        <v>21905.1</v>
      </c>
      <c r="L1175">
        <f t="shared" si="37"/>
        <v>729.38</v>
      </c>
      <c r="M1175">
        <f>data!AQ1175</f>
        <v>2.2578059018765496E-10</v>
      </c>
      <c r="O1175">
        <v>2.4873443419138022E-10</v>
      </c>
      <c r="P1175">
        <f t="shared" si="38"/>
        <v>-9.2282534496467079</v>
      </c>
    </row>
    <row r="1176" spans="1:16" x14ac:dyDescent="0.2">
      <c r="A1176">
        <v>729.83</v>
      </c>
      <c r="B1176">
        <v>3303.53</v>
      </c>
      <c r="C1176">
        <v>11168.1</v>
      </c>
      <c r="D1176">
        <v>53812</v>
      </c>
      <c r="E1176">
        <v>64000</v>
      </c>
      <c r="F1176">
        <v>64000</v>
      </c>
      <c r="H1176">
        <v>13090.6</v>
      </c>
      <c r="I1176">
        <v>21405.599999999999</v>
      </c>
      <c r="J1176">
        <v>21279.599999999999</v>
      </c>
      <c r="L1176">
        <f t="shared" si="37"/>
        <v>729.83</v>
      </c>
      <c r="M1176">
        <f>data!AQ1176</f>
        <v>2.2483643991314775E-10</v>
      </c>
      <c r="O1176">
        <v>2.4748440349225709E-10</v>
      </c>
      <c r="P1176">
        <f t="shared" si="38"/>
        <v>-9.151269033330383</v>
      </c>
    </row>
    <row r="1177" spans="1:16" x14ac:dyDescent="0.2">
      <c r="A1177">
        <v>730.27</v>
      </c>
      <c r="B1177">
        <v>3400.53</v>
      </c>
      <c r="C1177">
        <v>12023.6</v>
      </c>
      <c r="D1177">
        <v>54096.73</v>
      </c>
      <c r="E1177">
        <v>64000</v>
      </c>
      <c r="F1177">
        <v>64000</v>
      </c>
      <c r="H1177">
        <v>14170.7</v>
      </c>
      <c r="I1177">
        <v>22828.1</v>
      </c>
      <c r="J1177">
        <v>22778</v>
      </c>
      <c r="L1177">
        <f t="shared" si="37"/>
        <v>730.27</v>
      </c>
      <c r="M1177">
        <f>data!AQ1177</f>
        <v>2.241206179757176E-10</v>
      </c>
      <c r="O1177">
        <v>2.4672961223645588E-10</v>
      </c>
      <c r="P1177">
        <f t="shared" si="38"/>
        <v>-9.1634701063246151</v>
      </c>
    </row>
    <row r="1178" spans="1:16" x14ac:dyDescent="0.2">
      <c r="A1178">
        <v>730.72</v>
      </c>
      <c r="B1178">
        <v>3274.73</v>
      </c>
      <c r="C1178">
        <v>10965.1</v>
      </c>
      <c r="D1178">
        <v>54175.6</v>
      </c>
      <c r="E1178">
        <v>64000</v>
      </c>
      <c r="F1178">
        <v>64000</v>
      </c>
      <c r="H1178">
        <v>12874.6</v>
      </c>
      <c r="I1178">
        <v>22609.4</v>
      </c>
      <c r="J1178">
        <v>22550.400000000001</v>
      </c>
      <c r="L1178">
        <f t="shared" si="37"/>
        <v>730.72</v>
      </c>
      <c r="M1178">
        <f>data!AQ1178</f>
        <v>2.2333499377487648E-10</v>
      </c>
      <c r="O1178">
        <v>2.457055832040207E-10</v>
      </c>
      <c r="P1178">
        <f t="shared" si="38"/>
        <v>-9.1046321119080478</v>
      </c>
    </row>
    <row r="1179" spans="1:16" x14ac:dyDescent="0.2">
      <c r="A1179">
        <v>731.17</v>
      </c>
      <c r="B1179">
        <v>3345</v>
      </c>
      <c r="C1179">
        <v>11519.2</v>
      </c>
      <c r="D1179">
        <v>54400.13</v>
      </c>
      <c r="E1179">
        <v>64000</v>
      </c>
      <c r="F1179">
        <v>64000</v>
      </c>
      <c r="H1179">
        <v>13562.3</v>
      </c>
      <c r="I1179">
        <v>24302.6</v>
      </c>
      <c r="J1179">
        <v>24283.5</v>
      </c>
      <c r="L1179">
        <f t="shared" si="37"/>
        <v>731.17</v>
      </c>
      <c r="M1179">
        <f>data!AQ1179</f>
        <v>2.227875481784266E-10</v>
      </c>
      <c r="O1179">
        <v>2.4495370998342702E-10</v>
      </c>
      <c r="P1179">
        <f t="shared" si="38"/>
        <v>-9.0491227124096767</v>
      </c>
    </row>
    <row r="1180" spans="1:16" x14ac:dyDescent="0.2">
      <c r="A1180">
        <v>731.61</v>
      </c>
      <c r="B1180">
        <v>3371.07</v>
      </c>
      <c r="C1180">
        <v>11741.8</v>
      </c>
      <c r="D1180">
        <v>54516.53</v>
      </c>
      <c r="E1180">
        <v>64000</v>
      </c>
      <c r="F1180">
        <v>64000</v>
      </c>
      <c r="H1180">
        <v>13840.1</v>
      </c>
      <c r="I1180">
        <v>24347</v>
      </c>
      <c r="J1180">
        <v>24268.5</v>
      </c>
      <c r="L1180">
        <f t="shared" si="37"/>
        <v>731.61</v>
      </c>
      <c r="M1180">
        <f>data!AQ1180</f>
        <v>2.2253282592708997E-10</v>
      </c>
      <c r="O1180">
        <v>2.4508799185267955E-10</v>
      </c>
      <c r="P1180">
        <f t="shared" si="38"/>
        <v>-9.2028849537219735</v>
      </c>
    </row>
    <row r="1181" spans="1:16" x14ac:dyDescent="0.2">
      <c r="A1181">
        <v>732.06</v>
      </c>
      <c r="B1181">
        <v>3352.27</v>
      </c>
      <c r="C1181">
        <v>11574.5</v>
      </c>
      <c r="D1181">
        <v>54366.67</v>
      </c>
      <c r="E1181">
        <v>64000</v>
      </c>
      <c r="F1181">
        <v>64000</v>
      </c>
      <c r="H1181">
        <v>13655.9</v>
      </c>
      <c r="I1181">
        <v>23013.3</v>
      </c>
      <c r="J1181">
        <v>23007.200000000001</v>
      </c>
      <c r="L1181">
        <f t="shared" si="37"/>
        <v>732.06</v>
      </c>
      <c r="M1181">
        <f>data!AQ1181</f>
        <v>2.2330120948723723E-10</v>
      </c>
      <c r="O1181">
        <v>2.4589108695407212E-10</v>
      </c>
      <c r="P1181">
        <f t="shared" si="38"/>
        <v>-9.1869444096825905</v>
      </c>
    </row>
    <row r="1182" spans="1:16" x14ac:dyDescent="0.2">
      <c r="A1182">
        <v>732.51</v>
      </c>
      <c r="B1182">
        <v>3347.2</v>
      </c>
      <c r="C1182">
        <v>11632.6</v>
      </c>
      <c r="D1182">
        <v>54422.07</v>
      </c>
      <c r="E1182">
        <v>64000</v>
      </c>
      <c r="F1182">
        <v>64000</v>
      </c>
      <c r="H1182">
        <v>13736.7</v>
      </c>
      <c r="I1182">
        <v>22653.9</v>
      </c>
      <c r="J1182">
        <v>22556.9</v>
      </c>
      <c r="L1182">
        <f t="shared" si="37"/>
        <v>732.51</v>
      </c>
      <c r="M1182">
        <f>data!AQ1182</f>
        <v>2.2318581972039599E-10</v>
      </c>
      <c r="O1182">
        <v>2.4611626715783342E-10</v>
      </c>
      <c r="P1182">
        <f t="shared" si="38"/>
        <v>-9.3169166354746569</v>
      </c>
    </row>
    <row r="1183" spans="1:16" x14ac:dyDescent="0.2">
      <c r="A1183">
        <v>732.96</v>
      </c>
      <c r="B1183">
        <v>3287.07</v>
      </c>
      <c r="C1183">
        <v>11067.7</v>
      </c>
      <c r="D1183">
        <v>54321.8</v>
      </c>
      <c r="E1183">
        <v>64000</v>
      </c>
      <c r="F1183">
        <v>64000</v>
      </c>
      <c r="H1183">
        <v>13027.6</v>
      </c>
      <c r="I1183">
        <v>22398.9</v>
      </c>
      <c r="J1183">
        <v>22335.5</v>
      </c>
      <c r="L1183">
        <f t="shared" si="37"/>
        <v>732.96</v>
      </c>
      <c r="M1183">
        <f>data!AQ1183</f>
        <v>2.2353476310028468E-10</v>
      </c>
      <c r="O1183">
        <v>2.4612991940899678E-10</v>
      </c>
      <c r="P1183">
        <f t="shared" si="38"/>
        <v>-9.1801745854251404</v>
      </c>
    </row>
    <row r="1184" spans="1:16" x14ac:dyDescent="0.2">
      <c r="A1184">
        <v>733.4</v>
      </c>
      <c r="B1184">
        <v>3383.13</v>
      </c>
      <c r="C1184">
        <v>11824.2</v>
      </c>
      <c r="D1184">
        <v>54539.6</v>
      </c>
      <c r="E1184">
        <v>64000</v>
      </c>
      <c r="F1184">
        <v>64000</v>
      </c>
      <c r="H1184">
        <v>13961.4</v>
      </c>
      <c r="I1184">
        <v>24107.200000000001</v>
      </c>
      <c r="J1184">
        <v>24093.1</v>
      </c>
      <c r="L1184">
        <f t="shared" si="37"/>
        <v>733.4</v>
      </c>
      <c r="M1184">
        <f>data!AQ1184</f>
        <v>2.2313200321341426E-10</v>
      </c>
      <c r="O1184">
        <v>2.4557979679575706E-10</v>
      </c>
      <c r="P1184">
        <f t="shared" si="38"/>
        <v>-9.1407330225181767</v>
      </c>
    </row>
    <row r="1185" spans="1:16" x14ac:dyDescent="0.2">
      <c r="A1185">
        <v>733.85</v>
      </c>
      <c r="B1185">
        <v>3352.4</v>
      </c>
      <c r="C1185">
        <v>11594.9</v>
      </c>
      <c r="D1185">
        <v>54691.6</v>
      </c>
      <c r="E1185">
        <v>64000</v>
      </c>
      <c r="F1185">
        <v>64000</v>
      </c>
      <c r="H1185">
        <v>13655.8</v>
      </c>
      <c r="I1185">
        <v>24784.5</v>
      </c>
      <c r="J1185">
        <v>24744.400000000001</v>
      </c>
      <c r="L1185">
        <f t="shared" si="37"/>
        <v>733.85</v>
      </c>
      <c r="M1185">
        <f>data!AQ1185</f>
        <v>2.2245494573479506E-10</v>
      </c>
      <c r="O1185">
        <v>2.4463010128121291E-10</v>
      </c>
      <c r="P1185">
        <f t="shared" si="38"/>
        <v>-9.0647698015407148</v>
      </c>
    </row>
    <row r="1186" spans="1:16" x14ac:dyDescent="0.2">
      <c r="A1186">
        <v>734.3</v>
      </c>
      <c r="B1186">
        <v>3291.13</v>
      </c>
      <c r="C1186">
        <v>11116.6</v>
      </c>
      <c r="D1186">
        <v>54980</v>
      </c>
      <c r="E1186">
        <v>64000</v>
      </c>
      <c r="F1186">
        <v>64000</v>
      </c>
      <c r="H1186">
        <v>13090.9</v>
      </c>
      <c r="I1186">
        <v>25564.7</v>
      </c>
      <c r="J1186">
        <v>25492.6</v>
      </c>
      <c r="L1186">
        <f t="shared" si="37"/>
        <v>734.3</v>
      </c>
      <c r="M1186">
        <f>data!AQ1186</f>
        <v>2.2102611466677745E-10</v>
      </c>
      <c r="O1186">
        <v>2.4295938235663615E-10</v>
      </c>
      <c r="P1186">
        <f t="shared" si="38"/>
        <v>-9.0275450476998724</v>
      </c>
    </row>
    <row r="1187" spans="1:16" x14ac:dyDescent="0.2">
      <c r="A1187">
        <v>734.74</v>
      </c>
      <c r="B1187">
        <v>3390.27</v>
      </c>
      <c r="C1187">
        <v>11899.8</v>
      </c>
      <c r="D1187">
        <v>55242.8</v>
      </c>
      <c r="E1187">
        <v>64000</v>
      </c>
      <c r="F1187">
        <v>64000</v>
      </c>
      <c r="H1187">
        <v>14007.5</v>
      </c>
      <c r="I1187">
        <v>25789.5</v>
      </c>
      <c r="J1187">
        <v>25651.9</v>
      </c>
      <c r="L1187">
        <f t="shared" si="37"/>
        <v>734.74</v>
      </c>
      <c r="M1187">
        <f>data!AQ1187</f>
        <v>2.2044509673098872E-10</v>
      </c>
      <c r="O1187">
        <v>2.4214726113446666E-10</v>
      </c>
      <c r="P1187">
        <f t="shared" si="38"/>
        <v>-8.9623827673303822</v>
      </c>
    </row>
    <row r="1188" spans="1:16" x14ac:dyDescent="0.2">
      <c r="A1188">
        <v>735.19</v>
      </c>
      <c r="B1188">
        <v>3377.47</v>
      </c>
      <c r="C1188">
        <v>11832.4</v>
      </c>
      <c r="D1188">
        <v>55409.47</v>
      </c>
      <c r="E1188">
        <v>64000</v>
      </c>
      <c r="F1188">
        <v>64000</v>
      </c>
      <c r="H1188">
        <v>13962.3</v>
      </c>
      <c r="I1188">
        <v>23703.3</v>
      </c>
      <c r="J1188">
        <v>23701.4</v>
      </c>
      <c r="L1188">
        <f t="shared" ref="L1188:L1251" si="39">A1188</f>
        <v>735.19</v>
      </c>
      <c r="M1188">
        <f>data!AQ1188</f>
        <v>2.1980040939131129E-10</v>
      </c>
      <c r="O1188">
        <v>2.4111541260455659E-10</v>
      </c>
      <c r="P1188">
        <f t="shared" si="38"/>
        <v>-8.8401662021511491</v>
      </c>
    </row>
    <row r="1189" spans="1:16" x14ac:dyDescent="0.2">
      <c r="A1189">
        <v>735.64</v>
      </c>
      <c r="B1189">
        <v>3336.27</v>
      </c>
      <c r="C1189">
        <v>11515.3</v>
      </c>
      <c r="D1189">
        <v>55489.8</v>
      </c>
      <c r="E1189">
        <v>64000</v>
      </c>
      <c r="F1189">
        <v>64000</v>
      </c>
      <c r="H1189">
        <v>13591.9</v>
      </c>
      <c r="I1189">
        <v>22896.6</v>
      </c>
      <c r="J1189">
        <v>22836</v>
      </c>
      <c r="L1189">
        <f t="shared" si="39"/>
        <v>735.64</v>
      </c>
      <c r="M1189">
        <f>data!AQ1189</f>
        <v>2.1941690923493152E-10</v>
      </c>
      <c r="O1189">
        <v>2.4053152109492269E-10</v>
      </c>
      <c r="P1189">
        <f t="shared" si="38"/>
        <v>-8.7783138625139117</v>
      </c>
    </row>
    <row r="1190" spans="1:16" x14ac:dyDescent="0.2">
      <c r="A1190">
        <v>736.09</v>
      </c>
      <c r="B1190">
        <v>3552.07</v>
      </c>
      <c r="C1190">
        <v>13136.5</v>
      </c>
      <c r="D1190">
        <v>55802.33</v>
      </c>
      <c r="E1190">
        <v>64000</v>
      </c>
      <c r="F1190">
        <v>64000</v>
      </c>
      <c r="H1190">
        <v>15534.9</v>
      </c>
      <c r="I1190">
        <v>25352.2</v>
      </c>
      <c r="J1190">
        <v>25266.7</v>
      </c>
      <c r="L1190">
        <f t="shared" si="39"/>
        <v>736.09</v>
      </c>
      <c r="M1190">
        <f>data!AQ1190</f>
        <v>2.1914455852469895E-10</v>
      </c>
      <c r="O1190">
        <v>2.4045345722020732E-10</v>
      </c>
      <c r="P1190">
        <f t="shared" si="38"/>
        <v>-8.8619639500519547</v>
      </c>
    </row>
    <row r="1191" spans="1:16" x14ac:dyDescent="0.2">
      <c r="A1191">
        <v>736.53</v>
      </c>
      <c r="B1191">
        <v>3282.13</v>
      </c>
      <c r="C1191">
        <v>11059.2</v>
      </c>
      <c r="D1191">
        <v>55586.33</v>
      </c>
      <c r="E1191">
        <v>64000</v>
      </c>
      <c r="F1191">
        <v>64000</v>
      </c>
      <c r="H1191">
        <v>12998.5</v>
      </c>
      <c r="I1191">
        <v>23233</v>
      </c>
      <c r="J1191">
        <v>23146.400000000001</v>
      </c>
      <c r="L1191">
        <f t="shared" si="39"/>
        <v>736.53</v>
      </c>
      <c r="M1191">
        <f>data!AQ1191</f>
        <v>2.1905837516054716E-10</v>
      </c>
      <c r="O1191">
        <v>2.4070639833670608E-10</v>
      </c>
      <c r="P1191">
        <f t="shared" si="38"/>
        <v>-8.9935387367132336</v>
      </c>
    </row>
    <row r="1192" spans="1:16" x14ac:dyDescent="0.2">
      <c r="A1192">
        <v>736.98</v>
      </c>
      <c r="B1192">
        <v>3344.87</v>
      </c>
      <c r="C1192">
        <v>11440.2</v>
      </c>
      <c r="D1192">
        <v>55538.6</v>
      </c>
      <c r="E1192">
        <v>64000</v>
      </c>
      <c r="F1192">
        <v>64000</v>
      </c>
      <c r="H1192">
        <v>13506.4</v>
      </c>
      <c r="I1192">
        <v>23574.799999999999</v>
      </c>
      <c r="J1192">
        <v>23485.5</v>
      </c>
      <c r="L1192">
        <f t="shared" si="39"/>
        <v>736.98</v>
      </c>
      <c r="M1192">
        <f>data!AQ1192</f>
        <v>2.1970364325027145E-10</v>
      </c>
      <c r="O1192">
        <v>2.4143956133294185E-10</v>
      </c>
      <c r="P1192">
        <f t="shared" si="38"/>
        <v>-9.0026331901327747</v>
      </c>
    </row>
    <row r="1193" spans="1:16" x14ac:dyDescent="0.2">
      <c r="A1193">
        <v>737.43</v>
      </c>
      <c r="B1193">
        <v>3403</v>
      </c>
      <c r="C1193">
        <v>12017.8</v>
      </c>
      <c r="D1193">
        <v>55558.33</v>
      </c>
      <c r="E1193">
        <v>64000</v>
      </c>
      <c r="F1193">
        <v>64000</v>
      </c>
      <c r="H1193">
        <v>14132.6</v>
      </c>
      <c r="I1193">
        <v>23508.5</v>
      </c>
      <c r="J1193">
        <v>23468.799999999999</v>
      </c>
      <c r="L1193">
        <f t="shared" si="39"/>
        <v>737.43</v>
      </c>
      <c r="M1193">
        <f>data!AQ1193</f>
        <v>2.2002987236480763E-10</v>
      </c>
      <c r="O1193">
        <v>2.4218149588670171E-10</v>
      </c>
      <c r="P1193">
        <f t="shared" si="38"/>
        <v>-9.1467035665917003</v>
      </c>
    </row>
    <row r="1194" spans="1:16" x14ac:dyDescent="0.2">
      <c r="A1194">
        <v>737.87</v>
      </c>
      <c r="B1194">
        <v>3376.87</v>
      </c>
      <c r="C1194">
        <v>11809</v>
      </c>
      <c r="D1194">
        <v>55527.87</v>
      </c>
      <c r="E1194">
        <v>64000</v>
      </c>
      <c r="F1194">
        <v>64000</v>
      </c>
      <c r="H1194">
        <v>13933.7</v>
      </c>
      <c r="I1194">
        <v>22067.8</v>
      </c>
      <c r="J1194">
        <v>22072.2</v>
      </c>
      <c r="L1194">
        <f t="shared" si="39"/>
        <v>737.87</v>
      </c>
      <c r="M1194">
        <f>data!AQ1194</f>
        <v>2.2020074612739251E-10</v>
      </c>
      <c r="O1194">
        <v>2.4259584104933046E-10</v>
      </c>
      <c r="P1194">
        <f t="shared" si="38"/>
        <v>-9.2314422312722311</v>
      </c>
    </row>
    <row r="1195" spans="1:16" x14ac:dyDescent="0.2">
      <c r="A1195">
        <v>738.32</v>
      </c>
      <c r="B1195">
        <v>3337</v>
      </c>
      <c r="C1195">
        <v>11502</v>
      </c>
      <c r="D1195">
        <v>55513.93</v>
      </c>
      <c r="E1195">
        <v>64000</v>
      </c>
      <c r="F1195">
        <v>64000</v>
      </c>
      <c r="H1195">
        <v>13540.4</v>
      </c>
      <c r="I1195">
        <v>21220.400000000001</v>
      </c>
      <c r="J1195">
        <v>21189.5</v>
      </c>
      <c r="L1195">
        <f t="shared" si="39"/>
        <v>738.32</v>
      </c>
      <c r="M1195">
        <f>data!AQ1195</f>
        <v>2.202397349861025E-10</v>
      </c>
      <c r="O1195">
        <v>2.4186105126473171E-10</v>
      </c>
      <c r="P1195">
        <f t="shared" si="38"/>
        <v>-8.9395610271136015</v>
      </c>
    </row>
    <row r="1196" spans="1:16" x14ac:dyDescent="0.2">
      <c r="A1196">
        <v>738.77</v>
      </c>
      <c r="B1196">
        <v>3322.6</v>
      </c>
      <c r="C1196">
        <v>11332.7</v>
      </c>
      <c r="D1196">
        <v>55653.33</v>
      </c>
      <c r="E1196">
        <v>64000</v>
      </c>
      <c r="F1196">
        <v>64000</v>
      </c>
      <c r="H1196">
        <v>13331.1</v>
      </c>
      <c r="I1196">
        <v>22252.799999999999</v>
      </c>
      <c r="J1196">
        <v>22221.9</v>
      </c>
      <c r="L1196">
        <f t="shared" si="39"/>
        <v>738.77</v>
      </c>
      <c r="M1196">
        <f>data!AQ1196</f>
        <v>2.1971005657171895E-10</v>
      </c>
      <c r="O1196">
        <v>2.4150375056091076E-10</v>
      </c>
      <c r="P1196">
        <f t="shared" si="38"/>
        <v>-9.0241637815455462</v>
      </c>
    </row>
    <row r="1197" spans="1:16" x14ac:dyDescent="0.2">
      <c r="A1197">
        <v>739.21</v>
      </c>
      <c r="B1197">
        <v>3340.13</v>
      </c>
      <c r="C1197">
        <v>11508</v>
      </c>
      <c r="D1197">
        <v>55860.800000000003</v>
      </c>
      <c r="E1197">
        <v>64000</v>
      </c>
      <c r="F1197">
        <v>64000</v>
      </c>
      <c r="H1197">
        <v>13581.1</v>
      </c>
      <c r="I1197">
        <v>24333.7</v>
      </c>
      <c r="J1197">
        <v>24280.5</v>
      </c>
      <c r="L1197">
        <f t="shared" si="39"/>
        <v>739.21</v>
      </c>
      <c r="M1197">
        <f>data!AQ1197</f>
        <v>2.1902054460109161E-10</v>
      </c>
      <c r="O1197">
        <v>2.4041918169422492E-10</v>
      </c>
      <c r="P1197">
        <f t="shared" si="38"/>
        <v>-8.9005531681531878</v>
      </c>
    </row>
    <row r="1198" spans="1:16" x14ac:dyDescent="0.2">
      <c r="A1198">
        <v>739.66</v>
      </c>
      <c r="B1198">
        <v>3251.53</v>
      </c>
      <c r="C1198">
        <v>10806.3</v>
      </c>
      <c r="D1198">
        <v>56035.13</v>
      </c>
      <c r="E1198">
        <v>64000</v>
      </c>
      <c r="F1198">
        <v>64000</v>
      </c>
      <c r="H1198">
        <v>12690.9</v>
      </c>
      <c r="I1198">
        <v>23681.8</v>
      </c>
      <c r="J1198">
        <v>23676.5</v>
      </c>
      <c r="L1198">
        <f t="shared" si="39"/>
        <v>739.66</v>
      </c>
      <c r="M1198">
        <f>data!AQ1198</f>
        <v>2.1802040956065633E-10</v>
      </c>
      <c r="O1198">
        <v>2.3926059180882723E-10</v>
      </c>
      <c r="P1198">
        <f t="shared" si="38"/>
        <v>-8.8774261099973018</v>
      </c>
    </row>
    <row r="1199" spans="1:16" x14ac:dyDescent="0.2">
      <c r="A1199">
        <v>740.11</v>
      </c>
      <c r="B1199">
        <v>3416.07</v>
      </c>
      <c r="C1199">
        <v>12144.6</v>
      </c>
      <c r="D1199">
        <v>56181.4</v>
      </c>
      <c r="E1199">
        <v>64000</v>
      </c>
      <c r="F1199">
        <v>64000</v>
      </c>
      <c r="H1199">
        <v>14316.3</v>
      </c>
      <c r="I1199">
        <v>22876.400000000001</v>
      </c>
      <c r="J1199">
        <v>22784.5</v>
      </c>
      <c r="L1199">
        <f t="shared" si="39"/>
        <v>740.11</v>
      </c>
      <c r="M1199">
        <f>data!AQ1199</f>
        <v>2.1825106919369901E-10</v>
      </c>
      <c r="O1199">
        <v>2.3883284835457188E-10</v>
      </c>
      <c r="P1199">
        <f t="shared" si="38"/>
        <v>-8.6176500856854936</v>
      </c>
    </row>
    <row r="1200" spans="1:16" x14ac:dyDescent="0.2">
      <c r="A1200">
        <v>740.55</v>
      </c>
      <c r="B1200">
        <v>3359.93</v>
      </c>
      <c r="C1200">
        <v>11689.8</v>
      </c>
      <c r="D1200">
        <v>56149.13</v>
      </c>
      <c r="E1200">
        <v>64000</v>
      </c>
      <c r="F1200">
        <v>64000</v>
      </c>
      <c r="H1200">
        <v>13692</v>
      </c>
      <c r="I1200">
        <v>20390.3</v>
      </c>
      <c r="J1200">
        <v>20348.400000000001</v>
      </c>
      <c r="L1200">
        <f t="shared" si="39"/>
        <v>740.55</v>
      </c>
      <c r="M1200">
        <f>data!AQ1200</f>
        <v>2.182940304622061E-10</v>
      </c>
      <c r="O1200">
        <v>2.3916926791951024E-10</v>
      </c>
      <c r="P1200">
        <f t="shared" si="38"/>
        <v>-8.7282273508189441</v>
      </c>
    </row>
    <row r="1201" spans="1:16" x14ac:dyDescent="0.2">
      <c r="A1201">
        <v>741</v>
      </c>
      <c r="B1201">
        <v>3279.67</v>
      </c>
      <c r="C1201">
        <v>10978.1</v>
      </c>
      <c r="D1201">
        <v>56036.73</v>
      </c>
      <c r="E1201">
        <v>64000</v>
      </c>
      <c r="F1201">
        <v>64000</v>
      </c>
      <c r="H1201">
        <v>12983.5</v>
      </c>
      <c r="I1201">
        <v>18920.400000000001</v>
      </c>
      <c r="J1201">
        <v>18933.599999999999</v>
      </c>
      <c r="L1201">
        <f t="shared" si="39"/>
        <v>741</v>
      </c>
      <c r="M1201">
        <f>data!AQ1201</f>
        <v>2.1858455156796414E-10</v>
      </c>
      <c r="O1201">
        <v>2.3940040298254414E-10</v>
      </c>
      <c r="P1201">
        <f t="shared" si="38"/>
        <v>-8.6949943088014727</v>
      </c>
    </row>
    <row r="1202" spans="1:16" x14ac:dyDescent="0.2">
      <c r="A1202">
        <v>741.45</v>
      </c>
      <c r="B1202">
        <v>3359.47</v>
      </c>
      <c r="C1202">
        <v>11692.5</v>
      </c>
      <c r="D1202">
        <v>56040.67</v>
      </c>
      <c r="E1202">
        <v>64000</v>
      </c>
      <c r="F1202">
        <v>64000</v>
      </c>
      <c r="H1202">
        <v>13751.3</v>
      </c>
      <c r="I1202">
        <v>19490</v>
      </c>
      <c r="J1202">
        <v>19436.599999999999</v>
      </c>
      <c r="L1202">
        <f t="shared" si="39"/>
        <v>741.45</v>
      </c>
      <c r="M1202">
        <f>data!AQ1202</f>
        <v>2.190667523676494E-10</v>
      </c>
      <c r="O1202">
        <v>2.3990574809196677E-10</v>
      </c>
      <c r="P1202">
        <f t="shared" si="38"/>
        <v>-8.6863261468536521</v>
      </c>
    </row>
    <row r="1203" spans="1:16" x14ac:dyDescent="0.2">
      <c r="A1203">
        <v>741.89</v>
      </c>
      <c r="B1203">
        <v>3389.13</v>
      </c>
      <c r="C1203">
        <v>11860.9</v>
      </c>
      <c r="D1203">
        <v>56081</v>
      </c>
      <c r="E1203">
        <v>64000</v>
      </c>
      <c r="F1203">
        <v>64000</v>
      </c>
      <c r="H1203">
        <v>13972.8</v>
      </c>
      <c r="I1203">
        <v>19954.7</v>
      </c>
      <c r="J1203">
        <v>19869</v>
      </c>
      <c r="L1203">
        <f t="shared" si="39"/>
        <v>741.89</v>
      </c>
      <c r="M1203">
        <f>data!AQ1203</f>
        <v>2.1916608225209281E-10</v>
      </c>
      <c r="O1203">
        <v>2.4072372614391217E-10</v>
      </c>
      <c r="P1203">
        <f t="shared" si="38"/>
        <v>-8.9553465448318672</v>
      </c>
    </row>
    <row r="1204" spans="1:16" x14ac:dyDescent="0.2">
      <c r="A1204">
        <v>742.34</v>
      </c>
      <c r="B1204">
        <v>3328.33</v>
      </c>
      <c r="C1204">
        <v>11422.9</v>
      </c>
      <c r="D1204">
        <v>55947.27</v>
      </c>
      <c r="E1204">
        <v>64000</v>
      </c>
      <c r="F1204">
        <v>64000</v>
      </c>
      <c r="H1204">
        <v>13473.6</v>
      </c>
      <c r="I1204">
        <v>20422.7</v>
      </c>
      <c r="J1204">
        <v>20342.599999999999</v>
      </c>
      <c r="L1204">
        <f t="shared" si="39"/>
        <v>742.34</v>
      </c>
      <c r="M1204">
        <f>data!AQ1204</f>
        <v>2.1963601091251268E-10</v>
      </c>
      <c r="O1204">
        <v>2.4123607299239396E-10</v>
      </c>
      <c r="P1204">
        <f t="shared" si="38"/>
        <v>-8.9539105043225913</v>
      </c>
    </row>
    <row r="1205" spans="1:16" x14ac:dyDescent="0.2">
      <c r="A1205">
        <v>742.79</v>
      </c>
      <c r="B1205">
        <v>3339.2</v>
      </c>
      <c r="C1205">
        <v>11492.4</v>
      </c>
      <c r="D1205">
        <v>55869.53</v>
      </c>
      <c r="E1205">
        <v>64000</v>
      </c>
      <c r="F1205">
        <v>64000</v>
      </c>
      <c r="H1205">
        <v>13555</v>
      </c>
      <c r="I1205">
        <v>20896.3</v>
      </c>
      <c r="J1205">
        <v>20844.8</v>
      </c>
      <c r="L1205">
        <f t="shared" si="39"/>
        <v>742.79</v>
      </c>
      <c r="M1205">
        <f>data!AQ1205</f>
        <v>2.2017621722073567E-10</v>
      </c>
      <c r="O1205">
        <v>2.4186894219315296E-10</v>
      </c>
      <c r="P1205">
        <f t="shared" si="38"/>
        <v>-8.9687930892316903</v>
      </c>
    </row>
    <row r="1206" spans="1:16" x14ac:dyDescent="0.2">
      <c r="A1206">
        <v>743.23</v>
      </c>
      <c r="B1206">
        <v>3283.93</v>
      </c>
      <c r="C1206">
        <v>10979.3</v>
      </c>
      <c r="D1206">
        <v>55775.47</v>
      </c>
      <c r="E1206">
        <v>64000</v>
      </c>
      <c r="F1206">
        <v>64000</v>
      </c>
      <c r="H1206">
        <v>12944.6</v>
      </c>
      <c r="I1206">
        <v>19757.8</v>
      </c>
      <c r="J1206">
        <v>19684.5</v>
      </c>
      <c r="L1206">
        <f t="shared" si="39"/>
        <v>743.23</v>
      </c>
      <c r="M1206">
        <f>data!AQ1206</f>
        <v>2.2049345307370668E-10</v>
      </c>
      <c r="O1206">
        <v>2.4205795461841412E-10</v>
      </c>
      <c r="P1206">
        <f t="shared" si="38"/>
        <v>-8.908817551029145</v>
      </c>
    </row>
    <row r="1207" spans="1:16" x14ac:dyDescent="0.2">
      <c r="A1207">
        <v>743.68</v>
      </c>
      <c r="B1207">
        <v>3288.87</v>
      </c>
      <c r="C1207">
        <v>11044.2</v>
      </c>
      <c r="D1207">
        <v>55786.67</v>
      </c>
      <c r="E1207">
        <v>64000</v>
      </c>
      <c r="F1207">
        <v>64000</v>
      </c>
      <c r="H1207">
        <v>13017.3</v>
      </c>
      <c r="I1207">
        <v>18777.7</v>
      </c>
      <c r="J1207">
        <v>18771.3</v>
      </c>
      <c r="L1207">
        <f t="shared" si="39"/>
        <v>743.68</v>
      </c>
      <c r="M1207">
        <f>data!AQ1207</f>
        <v>2.2061403394597365E-10</v>
      </c>
      <c r="O1207">
        <v>2.4195283870872382E-10</v>
      </c>
      <c r="P1207">
        <f t="shared" si="38"/>
        <v>-8.8194066565340066</v>
      </c>
    </row>
    <row r="1208" spans="1:16" x14ac:dyDescent="0.2">
      <c r="A1208">
        <v>744.12</v>
      </c>
      <c r="B1208">
        <v>3332.4</v>
      </c>
      <c r="C1208">
        <v>11407</v>
      </c>
      <c r="D1208">
        <v>55948.800000000003</v>
      </c>
      <c r="E1208">
        <v>64000</v>
      </c>
      <c r="F1208">
        <v>64000</v>
      </c>
      <c r="H1208">
        <v>13443</v>
      </c>
      <c r="I1208">
        <v>19296.599999999999</v>
      </c>
      <c r="J1208">
        <v>19245.3</v>
      </c>
      <c r="L1208">
        <f t="shared" si="39"/>
        <v>744.12</v>
      </c>
      <c r="M1208">
        <f>data!AQ1208</f>
        <v>2.2023341459086743E-10</v>
      </c>
      <c r="O1208">
        <v>2.4131810270812859E-10</v>
      </c>
      <c r="P1208">
        <f t="shared" si="38"/>
        <v>-8.737300633746008</v>
      </c>
    </row>
    <row r="1209" spans="1:16" x14ac:dyDescent="0.2">
      <c r="A1209">
        <v>744.57</v>
      </c>
      <c r="B1209">
        <v>3418.27</v>
      </c>
      <c r="C1209">
        <v>12070.9</v>
      </c>
      <c r="D1209">
        <v>56095.27</v>
      </c>
      <c r="E1209">
        <v>64000</v>
      </c>
      <c r="F1209">
        <v>64000</v>
      </c>
      <c r="H1209">
        <v>14259.9</v>
      </c>
      <c r="I1209">
        <v>20411.8</v>
      </c>
      <c r="J1209">
        <v>20391</v>
      </c>
      <c r="L1209">
        <f t="shared" si="39"/>
        <v>744.57</v>
      </c>
      <c r="M1209">
        <f>data!AQ1209</f>
        <v>2.2011292805595785E-10</v>
      </c>
      <c r="O1209">
        <v>2.4099729772126906E-10</v>
      </c>
      <c r="P1209">
        <f t="shared" si="38"/>
        <v>-8.6658107218552729</v>
      </c>
    </row>
    <row r="1210" spans="1:16" x14ac:dyDescent="0.2">
      <c r="A1210">
        <v>745.02</v>
      </c>
      <c r="B1210">
        <v>3395.47</v>
      </c>
      <c r="C1210">
        <v>12012.5</v>
      </c>
      <c r="D1210">
        <v>56232.4</v>
      </c>
      <c r="E1210">
        <v>64000</v>
      </c>
      <c r="F1210">
        <v>64000</v>
      </c>
      <c r="H1210">
        <v>14177.9</v>
      </c>
      <c r="I1210">
        <v>20710.8</v>
      </c>
      <c r="J1210">
        <v>20687.2</v>
      </c>
      <c r="L1210">
        <f t="shared" si="39"/>
        <v>745.02</v>
      </c>
      <c r="M1210">
        <f>data!AQ1210</f>
        <v>2.1955576119086985E-10</v>
      </c>
      <c r="O1210">
        <v>2.4058093751277586E-10</v>
      </c>
      <c r="P1210">
        <f t="shared" si="38"/>
        <v>-8.7393359337912973</v>
      </c>
    </row>
    <row r="1211" spans="1:16" x14ac:dyDescent="0.2">
      <c r="A1211">
        <v>745.46</v>
      </c>
      <c r="B1211">
        <v>3379.13</v>
      </c>
      <c r="C1211">
        <v>11773.9</v>
      </c>
      <c r="D1211">
        <v>56227</v>
      </c>
      <c r="E1211">
        <v>64000</v>
      </c>
      <c r="F1211">
        <v>64000</v>
      </c>
      <c r="H1211">
        <v>13828</v>
      </c>
      <c r="I1211">
        <v>20436.099999999999</v>
      </c>
      <c r="J1211">
        <v>20419.3</v>
      </c>
      <c r="L1211">
        <f t="shared" si="39"/>
        <v>745.46</v>
      </c>
      <c r="M1211">
        <f>data!AQ1211</f>
        <v>2.196501377744423E-10</v>
      </c>
      <c r="O1211">
        <v>2.3985931221969126E-10</v>
      </c>
      <c r="P1211">
        <f t="shared" si="38"/>
        <v>-8.4254283305619744</v>
      </c>
    </row>
    <row r="1212" spans="1:16" x14ac:dyDescent="0.2">
      <c r="A1212">
        <v>745.91</v>
      </c>
      <c r="B1212">
        <v>3391.2</v>
      </c>
      <c r="C1212">
        <v>11949.6</v>
      </c>
      <c r="D1212">
        <v>56312</v>
      </c>
      <c r="E1212">
        <v>64000</v>
      </c>
      <c r="F1212">
        <v>64000</v>
      </c>
      <c r="H1212">
        <v>14109.2</v>
      </c>
      <c r="I1212">
        <v>20515.8</v>
      </c>
      <c r="J1212">
        <v>20467.400000000001</v>
      </c>
      <c r="L1212">
        <f t="shared" si="39"/>
        <v>745.91</v>
      </c>
      <c r="M1212">
        <f>data!AQ1212</f>
        <v>2.1947558604298092E-10</v>
      </c>
      <c r="O1212">
        <v>2.4020115448616567E-10</v>
      </c>
      <c r="P1212">
        <f t="shared" si="38"/>
        <v>-8.6284216608036459</v>
      </c>
    </row>
    <row r="1213" spans="1:16" x14ac:dyDescent="0.2">
      <c r="A1213">
        <v>746.36</v>
      </c>
      <c r="B1213">
        <v>3442.87</v>
      </c>
      <c r="C1213">
        <v>12319.8</v>
      </c>
      <c r="D1213">
        <v>56250.87</v>
      </c>
      <c r="E1213">
        <v>64000</v>
      </c>
      <c r="F1213">
        <v>64000</v>
      </c>
      <c r="H1213">
        <v>14542.8</v>
      </c>
      <c r="I1213">
        <v>20637.900000000001</v>
      </c>
      <c r="J1213">
        <v>20648.400000000001</v>
      </c>
      <c r="L1213">
        <f t="shared" si="39"/>
        <v>746.36</v>
      </c>
      <c r="M1213">
        <f>data!AQ1213</f>
        <v>2.201153087404988E-10</v>
      </c>
      <c r="O1213">
        <v>2.4123301779936525E-10</v>
      </c>
      <c r="P1213">
        <f t="shared" si="38"/>
        <v>-8.7540707534613524</v>
      </c>
    </row>
    <row r="1214" spans="1:16" x14ac:dyDescent="0.2">
      <c r="A1214">
        <v>746.8</v>
      </c>
      <c r="B1214">
        <v>3204.07</v>
      </c>
      <c r="C1214">
        <v>10441.799999999999</v>
      </c>
      <c r="D1214">
        <v>55898.53</v>
      </c>
      <c r="E1214">
        <v>64000</v>
      </c>
      <c r="F1214">
        <v>64000</v>
      </c>
      <c r="H1214">
        <v>12224.6</v>
      </c>
      <c r="I1214">
        <v>18463.599999999999</v>
      </c>
      <c r="J1214">
        <v>18428.400000000001</v>
      </c>
      <c r="L1214">
        <f t="shared" si="39"/>
        <v>746.8</v>
      </c>
      <c r="M1214">
        <f>data!AQ1214</f>
        <v>2.2075750017941248E-10</v>
      </c>
      <c r="O1214">
        <v>2.4199288153719431E-10</v>
      </c>
      <c r="P1214">
        <f t="shared" si="38"/>
        <v>-8.775209098255214</v>
      </c>
    </row>
    <row r="1215" spans="1:16" x14ac:dyDescent="0.2">
      <c r="A1215">
        <v>747.25</v>
      </c>
      <c r="B1215">
        <v>3279.93</v>
      </c>
      <c r="C1215">
        <v>11002.2</v>
      </c>
      <c r="D1215">
        <v>55648.4</v>
      </c>
      <c r="E1215">
        <v>64000</v>
      </c>
      <c r="F1215">
        <v>64000</v>
      </c>
      <c r="H1215">
        <v>12972.6</v>
      </c>
      <c r="I1215">
        <v>19442.5</v>
      </c>
      <c r="J1215">
        <v>19448.3</v>
      </c>
      <c r="L1215">
        <f t="shared" si="39"/>
        <v>747.25</v>
      </c>
      <c r="M1215">
        <f>data!AQ1215</f>
        <v>2.2235364169173585E-10</v>
      </c>
      <c r="O1215">
        <v>2.4391505760117409E-10</v>
      </c>
      <c r="P1215">
        <f t="shared" si="38"/>
        <v>-8.8397231894938386</v>
      </c>
    </row>
    <row r="1216" spans="1:16" x14ac:dyDescent="0.2">
      <c r="A1216">
        <v>747.69</v>
      </c>
      <c r="B1216">
        <v>3253.73</v>
      </c>
      <c r="C1216">
        <v>10792.8</v>
      </c>
      <c r="D1216">
        <v>55550.27</v>
      </c>
      <c r="E1216">
        <v>64000</v>
      </c>
      <c r="F1216">
        <v>64000</v>
      </c>
      <c r="H1216">
        <v>12678.6</v>
      </c>
      <c r="I1216">
        <v>19197</v>
      </c>
      <c r="J1216">
        <v>19169.7</v>
      </c>
      <c r="L1216">
        <f t="shared" si="39"/>
        <v>747.69</v>
      </c>
      <c r="M1216">
        <f>data!AQ1216</f>
        <v>2.2281833239345573E-10</v>
      </c>
      <c r="O1216">
        <v>2.4461011349153719E-10</v>
      </c>
      <c r="P1216">
        <f t="shared" si="38"/>
        <v>-8.9087817290250335</v>
      </c>
    </row>
    <row r="1217" spans="1:16" x14ac:dyDescent="0.2">
      <c r="A1217">
        <v>748.14</v>
      </c>
      <c r="B1217">
        <v>3363.33</v>
      </c>
      <c r="C1217">
        <v>11743.3</v>
      </c>
      <c r="D1217">
        <v>55675.6</v>
      </c>
      <c r="E1217">
        <v>64000</v>
      </c>
      <c r="F1217">
        <v>64000</v>
      </c>
      <c r="H1217">
        <v>13863.4</v>
      </c>
      <c r="I1217">
        <v>19370.400000000001</v>
      </c>
      <c r="J1217">
        <v>19341.099999999999</v>
      </c>
      <c r="L1217">
        <f t="shared" si="39"/>
        <v>748.14</v>
      </c>
      <c r="M1217">
        <f>data!AQ1217</f>
        <v>2.2289217052358314E-10</v>
      </c>
      <c r="O1217">
        <v>2.4447082843709741E-10</v>
      </c>
      <c r="P1217">
        <f t="shared" si="38"/>
        <v>-8.8266800793643476</v>
      </c>
    </row>
    <row r="1218" spans="1:16" x14ac:dyDescent="0.2">
      <c r="A1218">
        <v>748.59</v>
      </c>
      <c r="B1218">
        <v>3329.53</v>
      </c>
      <c r="C1218">
        <v>11410.5</v>
      </c>
      <c r="D1218">
        <v>55700.4</v>
      </c>
      <c r="E1218">
        <v>64000</v>
      </c>
      <c r="F1218">
        <v>64000</v>
      </c>
      <c r="H1218">
        <v>13411.5</v>
      </c>
      <c r="I1218">
        <v>18805.599999999999</v>
      </c>
      <c r="J1218">
        <v>18783.900000000001</v>
      </c>
      <c r="L1218">
        <f t="shared" si="39"/>
        <v>748.59</v>
      </c>
      <c r="M1218">
        <f>data!AQ1218</f>
        <v>2.2277285374290878E-10</v>
      </c>
      <c r="O1218">
        <v>2.4364653827472673E-10</v>
      </c>
      <c r="P1218">
        <f t="shared" si="38"/>
        <v>-8.5671993042156682</v>
      </c>
    </row>
    <row r="1219" spans="1:16" x14ac:dyDescent="0.2">
      <c r="A1219">
        <v>749.03</v>
      </c>
      <c r="B1219">
        <v>3312.8</v>
      </c>
      <c r="C1219">
        <v>11254.9</v>
      </c>
      <c r="D1219">
        <v>55830.33</v>
      </c>
      <c r="E1219">
        <v>64000</v>
      </c>
      <c r="F1219">
        <v>64000</v>
      </c>
      <c r="H1219">
        <v>13261.5</v>
      </c>
      <c r="I1219">
        <v>19893.5</v>
      </c>
      <c r="J1219">
        <v>19863.7</v>
      </c>
      <c r="L1219">
        <f t="shared" si="39"/>
        <v>749.03</v>
      </c>
      <c r="M1219">
        <f>data!AQ1219</f>
        <v>2.2225610710153329E-10</v>
      </c>
      <c r="O1219">
        <v>2.4327235303567086E-10</v>
      </c>
      <c r="P1219">
        <f t="shared" si="38"/>
        <v>-8.6389783598039873</v>
      </c>
    </row>
    <row r="1220" spans="1:16" x14ac:dyDescent="0.2">
      <c r="A1220">
        <v>749.48</v>
      </c>
      <c r="B1220">
        <v>3363.2</v>
      </c>
      <c r="C1220">
        <v>11644.8</v>
      </c>
      <c r="D1220">
        <v>55937.33</v>
      </c>
      <c r="E1220">
        <v>64000</v>
      </c>
      <c r="F1220">
        <v>64000</v>
      </c>
      <c r="H1220">
        <v>13771.8</v>
      </c>
      <c r="I1220">
        <v>22023.5</v>
      </c>
      <c r="J1220">
        <v>22011.3</v>
      </c>
      <c r="L1220">
        <f t="shared" si="39"/>
        <v>749.48</v>
      </c>
      <c r="M1220">
        <f>data!AQ1220</f>
        <v>2.221460500812902E-10</v>
      </c>
      <c r="O1220">
        <v>2.4299257790312379E-10</v>
      </c>
      <c r="P1220">
        <f t="shared" si="38"/>
        <v>-8.5790800697396925</v>
      </c>
    </row>
    <row r="1221" spans="1:16" x14ac:dyDescent="0.2">
      <c r="A1221">
        <v>749.92</v>
      </c>
      <c r="B1221">
        <v>3554.67</v>
      </c>
      <c r="C1221">
        <v>13172</v>
      </c>
      <c r="D1221">
        <v>56145.13</v>
      </c>
      <c r="E1221">
        <v>64000</v>
      </c>
      <c r="F1221">
        <v>64000</v>
      </c>
      <c r="H1221">
        <v>15517.6</v>
      </c>
      <c r="I1221">
        <v>25336.9</v>
      </c>
      <c r="J1221">
        <v>25268.2</v>
      </c>
      <c r="L1221">
        <f t="shared" si="39"/>
        <v>749.92</v>
      </c>
      <c r="M1221">
        <f>data!AQ1221</f>
        <v>2.2221212122519411E-10</v>
      </c>
      <c r="O1221">
        <v>2.4299953611004866E-10</v>
      </c>
      <c r="P1221">
        <f t="shared" si="38"/>
        <v>-8.5545080528221362</v>
      </c>
    </row>
    <row r="1222" spans="1:16" x14ac:dyDescent="0.2">
      <c r="A1222">
        <v>750.37</v>
      </c>
      <c r="B1222">
        <v>3342.67</v>
      </c>
      <c r="C1222">
        <v>11503.3</v>
      </c>
      <c r="D1222">
        <v>56105.33</v>
      </c>
      <c r="E1222">
        <v>64000</v>
      </c>
      <c r="F1222">
        <v>64000</v>
      </c>
      <c r="H1222">
        <v>13533.8</v>
      </c>
      <c r="I1222">
        <v>23443.9</v>
      </c>
      <c r="J1222">
        <v>23430</v>
      </c>
      <c r="L1222">
        <f t="shared" si="39"/>
        <v>750.37</v>
      </c>
      <c r="M1222">
        <f>data!AQ1222</f>
        <v>2.215877799233378E-10</v>
      </c>
      <c r="O1222">
        <v>2.4288089245288238E-10</v>
      </c>
      <c r="P1222">
        <f t="shared" si="38"/>
        <v>-8.7668948818916821</v>
      </c>
    </row>
    <row r="1223" spans="1:16" x14ac:dyDescent="0.2">
      <c r="A1223">
        <v>750.82</v>
      </c>
      <c r="B1223">
        <v>3320.47</v>
      </c>
      <c r="C1223">
        <v>11320.2</v>
      </c>
      <c r="D1223">
        <v>55925.93</v>
      </c>
      <c r="E1223">
        <v>64000</v>
      </c>
      <c r="F1223">
        <v>64000</v>
      </c>
      <c r="H1223">
        <v>13393.3</v>
      </c>
      <c r="I1223">
        <v>22578.9</v>
      </c>
      <c r="J1223">
        <v>22568.400000000001</v>
      </c>
      <c r="L1223">
        <f t="shared" si="39"/>
        <v>750.82</v>
      </c>
      <c r="M1223">
        <f>data!AQ1223</f>
        <v>2.224279440303033E-10</v>
      </c>
      <c r="O1223">
        <v>2.42994152163105E-10</v>
      </c>
      <c r="P1223">
        <f t="shared" si="38"/>
        <v>-8.4636638164843738</v>
      </c>
    </row>
    <row r="1224" spans="1:16" x14ac:dyDescent="0.2">
      <c r="A1224">
        <v>751.26</v>
      </c>
      <c r="B1224">
        <v>3253.6</v>
      </c>
      <c r="C1224">
        <v>10841.9</v>
      </c>
      <c r="D1224">
        <v>55929.8</v>
      </c>
      <c r="E1224">
        <v>64000</v>
      </c>
      <c r="F1224">
        <v>64000</v>
      </c>
      <c r="H1224">
        <v>12773.7</v>
      </c>
      <c r="I1224">
        <v>21378.1</v>
      </c>
      <c r="J1224">
        <v>21363.599999999999</v>
      </c>
      <c r="L1224">
        <f t="shared" si="39"/>
        <v>751.26</v>
      </c>
      <c r="M1224">
        <f>data!AQ1224</f>
        <v>2.2225003473568954E-10</v>
      </c>
      <c r="O1224">
        <v>2.436833047330311E-10</v>
      </c>
      <c r="P1224">
        <f t="shared" ref="P1224:P1287" si="40">(M1224-O1224)/O1224%</f>
        <v>-8.7955430598017053</v>
      </c>
    </row>
    <row r="1225" spans="1:16" x14ac:dyDescent="0.2">
      <c r="A1225">
        <v>751.71</v>
      </c>
      <c r="B1225">
        <v>3302.4</v>
      </c>
      <c r="C1225">
        <v>11204.6</v>
      </c>
      <c r="D1225">
        <v>55831.4</v>
      </c>
      <c r="E1225">
        <v>64000</v>
      </c>
      <c r="F1225">
        <v>64000</v>
      </c>
      <c r="H1225">
        <v>13215.6</v>
      </c>
      <c r="I1225">
        <v>22199.3</v>
      </c>
      <c r="J1225">
        <v>22215.5</v>
      </c>
      <c r="L1225">
        <f t="shared" si="39"/>
        <v>751.71</v>
      </c>
      <c r="M1225">
        <f>data!AQ1225</f>
        <v>2.2304800937131667E-10</v>
      </c>
      <c r="O1225">
        <v>2.4474087368658339E-10</v>
      </c>
      <c r="P1225">
        <f t="shared" si="40"/>
        <v>-8.8636049992396124</v>
      </c>
    </row>
    <row r="1226" spans="1:16" x14ac:dyDescent="0.2">
      <c r="A1226">
        <v>752.15</v>
      </c>
      <c r="B1226">
        <v>3308.2</v>
      </c>
      <c r="C1226">
        <v>11200.4</v>
      </c>
      <c r="D1226">
        <v>55704.93</v>
      </c>
      <c r="E1226">
        <v>64000</v>
      </c>
      <c r="F1226">
        <v>64000</v>
      </c>
      <c r="H1226">
        <v>13197.5</v>
      </c>
      <c r="I1226">
        <v>21865.1</v>
      </c>
      <c r="J1226">
        <v>21886.6</v>
      </c>
      <c r="L1226">
        <f t="shared" si="39"/>
        <v>752.15</v>
      </c>
      <c r="M1226">
        <f>data!AQ1226</f>
        <v>2.237797544174885E-10</v>
      </c>
      <c r="O1226">
        <v>2.4595958384915934E-10</v>
      </c>
      <c r="P1226">
        <f t="shared" si="40"/>
        <v>-9.0176723689991096</v>
      </c>
    </row>
    <row r="1227" spans="1:16" x14ac:dyDescent="0.2">
      <c r="A1227">
        <v>752.6</v>
      </c>
      <c r="B1227">
        <v>3320.13</v>
      </c>
      <c r="C1227">
        <v>11324.1</v>
      </c>
      <c r="D1227">
        <v>55513.93</v>
      </c>
      <c r="E1227">
        <v>64000</v>
      </c>
      <c r="F1227">
        <v>64000</v>
      </c>
      <c r="H1227">
        <v>13325.3</v>
      </c>
      <c r="I1227">
        <v>21044.6</v>
      </c>
      <c r="J1227">
        <v>21035.9</v>
      </c>
      <c r="L1227">
        <f t="shared" si="39"/>
        <v>752.6</v>
      </c>
      <c r="M1227">
        <f>data!AQ1227</f>
        <v>2.2483894106947319E-10</v>
      </c>
      <c r="O1227">
        <v>2.4686856949375863E-10</v>
      </c>
      <c r="P1227">
        <f t="shared" si="40"/>
        <v>-8.9236262313426611</v>
      </c>
    </row>
    <row r="1228" spans="1:16" x14ac:dyDescent="0.2">
      <c r="A1228">
        <v>753.05</v>
      </c>
      <c r="B1228">
        <v>3486</v>
      </c>
      <c r="C1228">
        <v>12647.9</v>
      </c>
      <c r="D1228">
        <v>55514.87</v>
      </c>
      <c r="E1228">
        <v>64000</v>
      </c>
      <c r="F1228">
        <v>64000</v>
      </c>
      <c r="H1228">
        <v>14977.6</v>
      </c>
      <c r="I1228">
        <v>22394.6</v>
      </c>
      <c r="J1228">
        <v>22326.1</v>
      </c>
      <c r="L1228">
        <f t="shared" si="39"/>
        <v>753.05</v>
      </c>
      <c r="M1228">
        <f>data!AQ1228</f>
        <v>2.2573208650782521E-10</v>
      </c>
      <c r="O1228">
        <v>2.4732799010085534E-10</v>
      </c>
      <c r="P1228">
        <f t="shared" si="40"/>
        <v>-8.7316860433886845</v>
      </c>
    </row>
    <row r="1229" spans="1:16" x14ac:dyDescent="0.2">
      <c r="A1229">
        <v>753.49</v>
      </c>
      <c r="B1229">
        <v>3293</v>
      </c>
      <c r="C1229">
        <v>11150.2</v>
      </c>
      <c r="D1229">
        <v>55356.800000000003</v>
      </c>
      <c r="E1229">
        <v>64000</v>
      </c>
      <c r="F1229">
        <v>64000</v>
      </c>
      <c r="H1229">
        <v>13104</v>
      </c>
      <c r="I1229">
        <v>21497.200000000001</v>
      </c>
      <c r="J1229">
        <v>21464.400000000001</v>
      </c>
      <c r="L1229">
        <f t="shared" si="39"/>
        <v>753.49</v>
      </c>
      <c r="M1229">
        <f>data!AQ1229</f>
        <v>2.2570916809515759E-10</v>
      </c>
      <c r="O1229">
        <v>2.475479401923923E-10</v>
      </c>
      <c r="P1229">
        <f t="shared" si="40"/>
        <v>-8.8220374931262953</v>
      </c>
    </row>
    <row r="1230" spans="1:16" x14ac:dyDescent="0.2">
      <c r="A1230">
        <v>753.94</v>
      </c>
      <c r="B1230">
        <v>3317.27</v>
      </c>
      <c r="C1230">
        <v>11287</v>
      </c>
      <c r="D1230">
        <v>55451.27</v>
      </c>
      <c r="E1230">
        <v>64000</v>
      </c>
      <c r="F1230">
        <v>64000</v>
      </c>
      <c r="H1230">
        <v>13287.9</v>
      </c>
      <c r="I1230">
        <v>22517</v>
      </c>
      <c r="J1230">
        <v>22503</v>
      </c>
      <c r="L1230">
        <f t="shared" si="39"/>
        <v>753.94</v>
      </c>
      <c r="M1230">
        <f>data!AQ1230</f>
        <v>2.2552776351333519E-10</v>
      </c>
      <c r="O1230">
        <v>2.4670913885002763E-10</v>
      </c>
      <c r="P1230">
        <f t="shared" si="40"/>
        <v>-8.5855657538363079</v>
      </c>
    </row>
    <row r="1231" spans="1:16" x14ac:dyDescent="0.2">
      <c r="A1231">
        <v>754.38</v>
      </c>
      <c r="B1231">
        <v>3257.13</v>
      </c>
      <c r="C1231">
        <v>10814</v>
      </c>
      <c r="D1231">
        <v>55588.53</v>
      </c>
      <c r="E1231">
        <v>64000</v>
      </c>
      <c r="F1231">
        <v>64000</v>
      </c>
      <c r="H1231">
        <v>12777.6</v>
      </c>
      <c r="I1231">
        <v>21864.2</v>
      </c>
      <c r="J1231">
        <v>21786</v>
      </c>
      <c r="L1231">
        <f t="shared" si="39"/>
        <v>754.38</v>
      </c>
      <c r="M1231">
        <f>data!AQ1231</f>
        <v>2.2476514272714621E-10</v>
      </c>
      <c r="O1231">
        <v>2.457700017198801E-10</v>
      </c>
      <c r="P1231">
        <f t="shared" si="40"/>
        <v>-8.5465511843363533</v>
      </c>
    </row>
    <row r="1232" spans="1:16" x14ac:dyDescent="0.2">
      <c r="A1232">
        <v>754.83</v>
      </c>
      <c r="B1232">
        <v>3300.8</v>
      </c>
      <c r="C1232">
        <v>11220.7</v>
      </c>
      <c r="D1232">
        <v>55804.13</v>
      </c>
      <c r="E1232">
        <v>64000</v>
      </c>
      <c r="F1232">
        <v>64000</v>
      </c>
      <c r="H1232">
        <v>13202.3</v>
      </c>
      <c r="I1232">
        <v>22064.7</v>
      </c>
      <c r="J1232">
        <v>22054.799999999999</v>
      </c>
      <c r="L1232">
        <f t="shared" si="39"/>
        <v>754.83</v>
      </c>
      <c r="M1232">
        <f>data!AQ1232</f>
        <v>2.2412578710327289E-10</v>
      </c>
      <c r="O1232">
        <v>2.4469805258356825E-10</v>
      </c>
      <c r="P1232">
        <f t="shared" si="40"/>
        <v>-8.407204415028847</v>
      </c>
    </row>
    <row r="1233" spans="1:16" x14ac:dyDescent="0.2">
      <c r="A1233">
        <v>755.27</v>
      </c>
      <c r="B1233">
        <v>3274.4</v>
      </c>
      <c r="C1233">
        <v>10929.8</v>
      </c>
      <c r="D1233">
        <v>55865.33</v>
      </c>
      <c r="E1233">
        <v>64000</v>
      </c>
      <c r="F1233">
        <v>64000</v>
      </c>
      <c r="H1233">
        <v>12873.4</v>
      </c>
      <c r="I1233">
        <v>22530.5</v>
      </c>
      <c r="J1233">
        <v>22570.6</v>
      </c>
      <c r="L1233">
        <f t="shared" si="39"/>
        <v>755.27</v>
      </c>
      <c r="M1233">
        <f>data!AQ1233</f>
        <v>2.2386556533606789E-10</v>
      </c>
      <c r="O1233">
        <v>2.4509423647967575E-10</v>
      </c>
      <c r="P1233">
        <f t="shared" si="40"/>
        <v>-8.661432210123893</v>
      </c>
    </row>
    <row r="1234" spans="1:16" x14ac:dyDescent="0.2">
      <c r="A1234">
        <v>755.72</v>
      </c>
      <c r="B1234">
        <v>3331.07</v>
      </c>
      <c r="C1234">
        <v>11298.1</v>
      </c>
      <c r="D1234">
        <v>55779.27</v>
      </c>
      <c r="E1234">
        <v>64000</v>
      </c>
      <c r="F1234">
        <v>64000</v>
      </c>
      <c r="H1234">
        <v>13355.4</v>
      </c>
      <c r="I1234">
        <v>23806</v>
      </c>
      <c r="J1234">
        <v>23786.5</v>
      </c>
      <c r="L1234">
        <f t="shared" si="39"/>
        <v>755.72</v>
      </c>
      <c r="M1234">
        <f>data!AQ1234</f>
        <v>2.2464556182708157E-10</v>
      </c>
      <c r="O1234">
        <v>2.4626127999199796E-10</v>
      </c>
      <c r="P1234">
        <f t="shared" si="40"/>
        <v>-8.7775545411031626</v>
      </c>
    </row>
    <row r="1235" spans="1:16" x14ac:dyDescent="0.2">
      <c r="A1235">
        <v>756.17</v>
      </c>
      <c r="B1235">
        <v>3342.47</v>
      </c>
      <c r="C1235">
        <v>11484.9</v>
      </c>
      <c r="D1235">
        <v>55647.73</v>
      </c>
      <c r="E1235">
        <v>64000</v>
      </c>
      <c r="F1235">
        <v>64000</v>
      </c>
      <c r="H1235">
        <v>13511.4</v>
      </c>
      <c r="I1235">
        <v>24645.3</v>
      </c>
      <c r="J1235">
        <v>24623.5</v>
      </c>
      <c r="L1235">
        <f t="shared" si="39"/>
        <v>756.17</v>
      </c>
      <c r="M1235">
        <f>data!AQ1235</f>
        <v>2.2543049802899793E-10</v>
      </c>
      <c r="O1235">
        <v>2.472139593925524E-10</v>
      </c>
      <c r="P1235">
        <f t="shared" si="40"/>
        <v>-8.8115822492711207</v>
      </c>
    </row>
    <row r="1236" spans="1:16" x14ac:dyDescent="0.2">
      <c r="A1236">
        <v>756.61</v>
      </c>
      <c r="B1236">
        <v>3422.87</v>
      </c>
      <c r="C1236">
        <v>12141.5</v>
      </c>
      <c r="D1236">
        <v>55382.33</v>
      </c>
      <c r="E1236">
        <v>64000</v>
      </c>
      <c r="F1236">
        <v>64000</v>
      </c>
      <c r="H1236">
        <v>14289.2</v>
      </c>
      <c r="I1236">
        <v>26302.799999999999</v>
      </c>
      <c r="J1236">
        <v>26268.400000000001</v>
      </c>
      <c r="L1236">
        <f t="shared" si="39"/>
        <v>756.61</v>
      </c>
      <c r="M1236">
        <f>data!AQ1236</f>
        <v>2.2714897710746132E-10</v>
      </c>
      <c r="O1236">
        <v>2.4907902791421678E-10</v>
      </c>
      <c r="P1236">
        <f t="shared" si="40"/>
        <v>-8.8044549516662691</v>
      </c>
    </row>
    <row r="1237" spans="1:16" x14ac:dyDescent="0.2">
      <c r="A1237">
        <v>757.06</v>
      </c>
      <c r="B1237">
        <v>3320.33</v>
      </c>
      <c r="C1237">
        <v>11326.1</v>
      </c>
      <c r="D1237">
        <v>55121.93</v>
      </c>
      <c r="E1237">
        <v>64000</v>
      </c>
      <c r="F1237">
        <v>64000</v>
      </c>
      <c r="H1237">
        <v>13328.3</v>
      </c>
      <c r="I1237">
        <v>27215.599999999999</v>
      </c>
      <c r="J1237">
        <v>27113</v>
      </c>
      <c r="L1237">
        <f t="shared" si="39"/>
        <v>757.06</v>
      </c>
      <c r="M1237">
        <f>data!AQ1237</f>
        <v>2.2801724038669392E-10</v>
      </c>
      <c r="O1237">
        <v>2.5029596740414593E-10</v>
      </c>
      <c r="P1237">
        <f t="shared" si="40"/>
        <v>-8.9009532388826571</v>
      </c>
    </row>
    <row r="1238" spans="1:16" x14ac:dyDescent="0.2">
      <c r="A1238">
        <v>757.5</v>
      </c>
      <c r="B1238">
        <v>3431.4</v>
      </c>
      <c r="C1238">
        <v>12209.9</v>
      </c>
      <c r="D1238">
        <v>55149.2</v>
      </c>
      <c r="E1238">
        <v>64000</v>
      </c>
      <c r="F1238">
        <v>64000</v>
      </c>
      <c r="H1238">
        <v>14370.5</v>
      </c>
      <c r="I1238">
        <v>29365.3</v>
      </c>
      <c r="J1238">
        <v>29313.8</v>
      </c>
      <c r="L1238">
        <f t="shared" si="39"/>
        <v>757.5</v>
      </c>
      <c r="M1238">
        <f>data!AQ1238</f>
        <v>2.2854145905932655E-10</v>
      </c>
      <c r="O1238">
        <v>2.506535642314478E-10</v>
      </c>
      <c r="P1238">
        <f t="shared" si="40"/>
        <v>-8.8217796702477518</v>
      </c>
    </row>
    <row r="1239" spans="1:16" x14ac:dyDescent="0.2">
      <c r="A1239">
        <v>757.95</v>
      </c>
      <c r="B1239">
        <v>3334.93</v>
      </c>
      <c r="C1239">
        <v>11485.5</v>
      </c>
      <c r="D1239">
        <v>55039.199999999997</v>
      </c>
      <c r="E1239">
        <v>64000</v>
      </c>
      <c r="F1239">
        <v>64000</v>
      </c>
      <c r="H1239">
        <v>13565</v>
      </c>
      <c r="I1239">
        <v>28791.599999999999</v>
      </c>
      <c r="J1239">
        <v>28792.1</v>
      </c>
      <c r="L1239">
        <f t="shared" si="39"/>
        <v>757.95</v>
      </c>
      <c r="M1239">
        <f>data!AQ1239</f>
        <v>2.287413462675057E-10</v>
      </c>
      <c r="O1239">
        <v>2.5096309722933247E-10</v>
      </c>
      <c r="P1239">
        <f t="shared" si="40"/>
        <v>-8.8545890639532221</v>
      </c>
    </row>
    <row r="1240" spans="1:16" x14ac:dyDescent="0.2">
      <c r="A1240">
        <v>758.39</v>
      </c>
      <c r="B1240">
        <v>3315.87</v>
      </c>
      <c r="C1240">
        <v>11341.8</v>
      </c>
      <c r="D1240">
        <v>55121.07</v>
      </c>
      <c r="E1240">
        <v>64000</v>
      </c>
      <c r="F1240">
        <v>64000</v>
      </c>
      <c r="H1240">
        <v>13354.3</v>
      </c>
      <c r="I1240">
        <v>26226</v>
      </c>
      <c r="J1240">
        <v>26208.2</v>
      </c>
      <c r="L1240">
        <f t="shared" si="39"/>
        <v>758.39</v>
      </c>
      <c r="M1240">
        <f>data!AQ1240</f>
        <v>2.2840381679576785E-10</v>
      </c>
      <c r="O1240">
        <v>2.5003185509298622E-10</v>
      </c>
      <c r="P1240">
        <f t="shared" si="40"/>
        <v>-8.6501131182564563</v>
      </c>
    </row>
    <row r="1241" spans="1:16" x14ac:dyDescent="0.2">
      <c r="A1241">
        <v>758.84</v>
      </c>
      <c r="B1241">
        <v>3318.87</v>
      </c>
      <c r="C1241">
        <v>11351.9</v>
      </c>
      <c r="D1241">
        <v>55207.4</v>
      </c>
      <c r="E1241">
        <v>64000</v>
      </c>
      <c r="F1241">
        <v>64000</v>
      </c>
      <c r="H1241">
        <v>13377.9</v>
      </c>
      <c r="I1241">
        <v>24434.400000000001</v>
      </c>
      <c r="J1241">
        <v>24432.400000000001</v>
      </c>
      <c r="L1241">
        <f t="shared" si="39"/>
        <v>758.84</v>
      </c>
      <c r="M1241">
        <f>data!AQ1241</f>
        <v>2.2815190045732802E-10</v>
      </c>
      <c r="O1241">
        <v>2.4972741026637844E-10</v>
      </c>
      <c r="P1241">
        <f t="shared" si="40"/>
        <v>-8.6396242150736775</v>
      </c>
    </row>
    <row r="1242" spans="1:16" x14ac:dyDescent="0.2">
      <c r="A1242">
        <v>759.28</v>
      </c>
      <c r="B1242">
        <v>3331</v>
      </c>
      <c r="C1242">
        <v>11373.2</v>
      </c>
      <c r="D1242">
        <v>55300.800000000003</v>
      </c>
      <c r="E1242">
        <v>64000</v>
      </c>
      <c r="F1242">
        <v>64000</v>
      </c>
      <c r="H1242">
        <v>13374.3</v>
      </c>
      <c r="I1242">
        <v>25739.200000000001</v>
      </c>
      <c r="J1242">
        <v>25676.5</v>
      </c>
      <c r="L1242">
        <f t="shared" si="39"/>
        <v>759.28</v>
      </c>
      <c r="M1242">
        <f>data!AQ1242</f>
        <v>2.279069242923788E-10</v>
      </c>
      <c r="O1242">
        <v>2.4956117963863943E-10</v>
      </c>
      <c r="P1242">
        <f t="shared" si="40"/>
        <v>-8.6769325972956359</v>
      </c>
    </row>
    <row r="1243" spans="1:16" x14ac:dyDescent="0.2">
      <c r="A1243">
        <v>759.73</v>
      </c>
      <c r="B1243">
        <v>3272.73</v>
      </c>
      <c r="C1243">
        <v>10897.6</v>
      </c>
      <c r="D1243">
        <v>55249.33</v>
      </c>
      <c r="E1243">
        <v>64000</v>
      </c>
      <c r="F1243">
        <v>64000</v>
      </c>
      <c r="H1243">
        <v>12833.8</v>
      </c>
      <c r="I1243">
        <v>27376</v>
      </c>
      <c r="J1243">
        <v>27342.799999999999</v>
      </c>
      <c r="L1243">
        <f t="shared" si="39"/>
        <v>759.73</v>
      </c>
      <c r="M1243">
        <f>data!AQ1243</f>
        <v>2.2800968671832345E-10</v>
      </c>
      <c r="O1243">
        <v>2.4888463466210974E-10</v>
      </c>
      <c r="P1243">
        <f t="shared" si="40"/>
        <v>-8.3873992350417694</v>
      </c>
    </row>
    <row r="1244" spans="1:16" x14ac:dyDescent="0.2">
      <c r="A1244">
        <v>760.17</v>
      </c>
      <c r="B1244">
        <v>3318.93</v>
      </c>
      <c r="C1244">
        <v>11316.2</v>
      </c>
      <c r="D1244">
        <v>55338.6</v>
      </c>
      <c r="E1244">
        <v>64000</v>
      </c>
      <c r="F1244">
        <v>64000</v>
      </c>
      <c r="H1244">
        <v>13340</v>
      </c>
      <c r="I1244">
        <v>29330.9</v>
      </c>
      <c r="J1244">
        <v>29320.1</v>
      </c>
      <c r="L1244">
        <f t="shared" si="39"/>
        <v>760.17</v>
      </c>
      <c r="M1244">
        <f>data!AQ1244</f>
        <v>2.2794109748917354E-10</v>
      </c>
      <c r="O1244">
        <v>2.4924980698416915E-10</v>
      </c>
      <c r="P1244">
        <f t="shared" si="40"/>
        <v>-8.5491378119097234</v>
      </c>
    </row>
    <row r="1245" spans="1:16" x14ac:dyDescent="0.2">
      <c r="A1245">
        <v>760.62</v>
      </c>
      <c r="B1245">
        <v>3369.07</v>
      </c>
      <c r="C1245">
        <v>11672.6</v>
      </c>
      <c r="D1245">
        <v>55173.599999999999</v>
      </c>
      <c r="E1245">
        <v>64000</v>
      </c>
      <c r="F1245">
        <v>64000</v>
      </c>
      <c r="H1245">
        <v>13795.8</v>
      </c>
      <c r="I1245">
        <v>29002.400000000001</v>
      </c>
      <c r="J1245">
        <v>28975.9</v>
      </c>
      <c r="L1245">
        <f t="shared" si="39"/>
        <v>760.62</v>
      </c>
      <c r="M1245">
        <f>data!AQ1245</f>
        <v>2.2907451513166799E-10</v>
      </c>
      <c r="O1245">
        <v>2.5030916719356862E-10</v>
      </c>
      <c r="P1245">
        <f t="shared" si="40"/>
        <v>-8.4833697063437885</v>
      </c>
    </row>
    <row r="1246" spans="1:16" x14ac:dyDescent="0.2">
      <c r="A1246">
        <v>761.07</v>
      </c>
      <c r="B1246">
        <v>3323.73</v>
      </c>
      <c r="C1246">
        <v>11433.9</v>
      </c>
      <c r="D1246">
        <v>54955.33</v>
      </c>
      <c r="E1246">
        <v>64000</v>
      </c>
      <c r="F1246">
        <v>64000</v>
      </c>
      <c r="H1246">
        <v>13377.9</v>
      </c>
      <c r="I1246">
        <v>27839.9</v>
      </c>
      <c r="J1246">
        <v>27816.6</v>
      </c>
      <c r="L1246">
        <f t="shared" si="39"/>
        <v>761.07</v>
      </c>
      <c r="M1246">
        <f>data!AQ1246</f>
        <v>2.3001859232332121E-10</v>
      </c>
      <c r="O1246">
        <v>2.5231717494646698E-10</v>
      </c>
      <c r="P1246">
        <f t="shared" si="40"/>
        <v>-8.8375207228270387</v>
      </c>
    </row>
    <row r="1247" spans="1:16" x14ac:dyDescent="0.2">
      <c r="A1247">
        <v>761.51</v>
      </c>
      <c r="B1247">
        <v>3394.27</v>
      </c>
      <c r="C1247">
        <v>11898.5</v>
      </c>
      <c r="D1247">
        <v>54786.67</v>
      </c>
      <c r="E1247">
        <v>64000</v>
      </c>
      <c r="F1247">
        <v>64000</v>
      </c>
      <c r="H1247">
        <v>14000.6</v>
      </c>
      <c r="I1247">
        <v>25626.400000000001</v>
      </c>
      <c r="J1247">
        <v>25582.3</v>
      </c>
      <c r="L1247">
        <f t="shared" si="39"/>
        <v>761.51</v>
      </c>
      <c r="M1247">
        <f>data!AQ1247</f>
        <v>2.3128039214065981E-10</v>
      </c>
      <c r="O1247">
        <v>2.5362040644220599E-10</v>
      </c>
      <c r="P1247">
        <f t="shared" si="40"/>
        <v>-8.808445114859845</v>
      </c>
    </row>
    <row r="1248" spans="1:16" x14ac:dyDescent="0.2">
      <c r="A1248">
        <v>761.96</v>
      </c>
      <c r="B1248">
        <v>3423.67</v>
      </c>
      <c r="C1248">
        <v>12187</v>
      </c>
      <c r="D1248">
        <v>54725.87</v>
      </c>
      <c r="E1248">
        <v>64000</v>
      </c>
      <c r="F1248">
        <v>64000</v>
      </c>
      <c r="H1248">
        <v>14396.7</v>
      </c>
      <c r="I1248">
        <v>23844.3</v>
      </c>
      <c r="J1248">
        <v>23842.5</v>
      </c>
      <c r="L1248">
        <f t="shared" si="39"/>
        <v>761.96</v>
      </c>
      <c r="M1248">
        <f>data!AQ1248</f>
        <v>2.3184375000413149E-10</v>
      </c>
      <c r="O1248">
        <v>2.5465278654608219E-10</v>
      </c>
      <c r="P1248">
        <f t="shared" si="40"/>
        <v>-8.9569161411171763</v>
      </c>
    </row>
    <row r="1249" spans="1:16" x14ac:dyDescent="0.2">
      <c r="A1249">
        <v>762.4</v>
      </c>
      <c r="B1249">
        <v>3312.8</v>
      </c>
      <c r="C1249">
        <v>11300.7</v>
      </c>
      <c r="D1249">
        <v>54578.93</v>
      </c>
      <c r="E1249">
        <v>64000</v>
      </c>
      <c r="F1249">
        <v>64000</v>
      </c>
      <c r="H1249">
        <v>13285.4</v>
      </c>
      <c r="I1249">
        <v>21872</v>
      </c>
      <c r="J1249">
        <v>21909.599999999999</v>
      </c>
      <c r="L1249">
        <f t="shared" si="39"/>
        <v>762.4</v>
      </c>
      <c r="M1249">
        <f>data!AQ1249</f>
        <v>2.3214661140761774E-10</v>
      </c>
      <c r="O1249">
        <v>2.5501081076032045E-10</v>
      </c>
      <c r="P1249">
        <f t="shared" si="40"/>
        <v>-8.9659725736852458</v>
      </c>
    </row>
    <row r="1250" spans="1:16" x14ac:dyDescent="0.2">
      <c r="A1250">
        <v>762.85</v>
      </c>
      <c r="B1250">
        <v>3251.93</v>
      </c>
      <c r="C1250">
        <v>10898.1</v>
      </c>
      <c r="D1250">
        <v>54640.53</v>
      </c>
      <c r="E1250">
        <v>64000</v>
      </c>
      <c r="F1250">
        <v>64000</v>
      </c>
      <c r="H1250">
        <v>12753.6</v>
      </c>
      <c r="I1250">
        <v>21997.9</v>
      </c>
      <c r="J1250">
        <v>21905.8</v>
      </c>
      <c r="L1250">
        <f t="shared" si="39"/>
        <v>762.85</v>
      </c>
      <c r="M1250">
        <f>data!AQ1250</f>
        <v>2.3169514081783233E-10</v>
      </c>
      <c r="O1250">
        <v>2.5447101427637591E-10</v>
      </c>
      <c r="P1250">
        <f t="shared" si="40"/>
        <v>-8.9502820285092106</v>
      </c>
    </row>
    <row r="1251" spans="1:16" x14ac:dyDescent="0.2">
      <c r="A1251">
        <v>763.29</v>
      </c>
      <c r="B1251">
        <v>3308.53</v>
      </c>
      <c r="C1251">
        <v>11266</v>
      </c>
      <c r="D1251">
        <v>54939.8</v>
      </c>
      <c r="E1251">
        <v>64000</v>
      </c>
      <c r="F1251">
        <v>64000</v>
      </c>
      <c r="H1251">
        <v>13284.8</v>
      </c>
      <c r="I1251">
        <v>23647.5</v>
      </c>
      <c r="J1251">
        <v>23521.7</v>
      </c>
      <c r="L1251">
        <f t="shared" si="39"/>
        <v>763.29</v>
      </c>
      <c r="M1251">
        <f>data!AQ1251</f>
        <v>2.3067408178627629E-10</v>
      </c>
      <c r="O1251">
        <v>2.528465940492265E-10</v>
      </c>
      <c r="P1251">
        <f t="shared" si="40"/>
        <v>-8.7691559960793715</v>
      </c>
    </row>
    <row r="1252" spans="1:16" x14ac:dyDescent="0.2">
      <c r="A1252">
        <v>763.74</v>
      </c>
      <c r="B1252">
        <v>3397.53</v>
      </c>
      <c r="C1252">
        <v>11934.3</v>
      </c>
      <c r="D1252">
        <v>55341.4</v>
      </c>
      <c r="E1252">
        <v>64000</v>
      </c>
      <c r="F1252">
        <v>64000</v>
      </c>
      <c r="H1252">
        <v>14068.1</v>
      </c>
      <c r="I1252">
        <v>25315.1</v>
      </c>
      <c r="J1252">
        <v>25283.9</v>
      </c>
      <c r="L1252">
        <f t="shared" ref="L1252:L1315" si="41">A1252</f>
        <v>763.74</v>
      </c>
      <c r="M1252">
        <f>data!AQ1252</f>
        <v>2.2933896476081638E-10</v>
      </c>
      <c r="O1252">
        <v>2.5130467590456749E-10</v>
      </c>
      <c r="P1252">
        <f t="shared" si="40"/>
        <v>-8.7406694939860756</v>
      </c>
    </row>
    <row r="1253" spans="1:16" x14ac:dyDescent="0.2">
      <c r="A1253">
        <v>764.18</v>
      </c>
      <c r="B1253">
        <v>3324.93</v>
      </c>
      <c r="C1253">
        <v>11390.1</v>
      </c>
      <c r="D1253">
        <v>55570.33</v>
      </c>
      <c r="E1253">
        <v>64000</v>
      </c>
      <c r="F1253">
        <v>64000</v>
      </c>
      <c r="H1253">
        <v>13436.7</v>
      </c>
      <c r="I1253">
        <v>26511.3</v>
      </c>
      <c r="J1253">
        <v>26504.400000000001</v>
      </c>
      <c r="L1253">
        <f t="shared" si="41"/>
        <v>764.18</v>
      </c>
      <c r="M1253">
        <f>data!AQ1253</f>
        <v>2.2806809205984407E-10</v>
      </c>
      <c r="O1253">
        <v>2.5010177405594253E-10</v>
      </c>
      <c r="P1253">
        <f t="shared" si="40"/>
        <v>-8.8098863269838272</v>
      </c>
    </row>
    <row r="1254" spans="1:16" x14ac:dyDescent="0.2">
      <c r="A1254">
        <v>764.63</v>
      </c>
      <c r="B1254">
        <v>3274.8</v>
      </c>
      <c r="C1254">
        <v>10847.3</v>
      </c>
      <c r="D1254">
        <v>55723.53</v>
      </c>
      <c r="E1254">
        <v>64000</v>
      </c>
      <c r="F1254">
        <v>64000</v>
      </c>
      <c r="H1254">
        <v>12812.6</v>
      </c>
      <c r="I1254">
        <v>27688</v>
      </c>
      <c r="J1254">
        <v>27643.599999999999</v>
      </c>
      <c r="L1254">
        <f t="shared" si="41"/>
        <v>764.63</v>
      </c>
      <c r="M1254">
        <f>data!AQ1254</f>
        <v>2.2726303047308328E-10</v>
      </c>
      <c r="O1254">
        <v>2.4901761658184479E-10</v>
      </c>
      <c r="P1254">
        <f t="shared" si="40"/>
        <v>-8.7361634921163951</v>
      </c>
    </row>
    <row r="1255" spans="1:16" x14ac:dyDescent="0.2">
      <c r="A1255">
        <v>765.07</v>
      </c>
      <c r="B1255">
        <v>3289.27</v>
      </c>
      <c r="C1255">
        <v>11148.7</v>
      </c>
      <c r="D1255">
        <v>55770.33</v>
      </c>
      <c r="E1255">
        <v>64000</v>
      </c>
      <c r="F1255">
        <v>64000</v>
      </c>
      <c r="H1255">
        <v>13091.1</v>
      </c>
      <c r="I1255">
        <v>28919.5</v>
      </c>
      <c r="J1255">
        <v>28919.3</v>
      </c>
      <c r="L1255">
        <f t="shared" si="41"/>
        <v>765.07</v>
      </c>
      <c r="M1255">
        <f>data!AQ1255</f>
        <v>2.2724010486112298E-10</v>
      </c>
      <c r="O1255">
        <v>2.4899874904647001E-10</v>
      </c>
      <c r="P1255">
        <f t="shared" si="40"/>
        <v>-8.7384552206269408</v>
      </c>
    </row>
    <row r="1256" spans="1:16" x14ac:dyDescent="0.2">
      <c r="A1256">
        <v>765.52</v>
      </c>
      <c r="B1256">
        <v>3355.47</v>
      </c>
      <c r="C1256">
        <v>11662.4</v>
      </c>
      <c r="D1256">
        <v>55694.67</v>
      </c>
      <c r="E1256">
        <v>64000</v>
      </c>
      <c r="F1256">
        <v>64000</v>
      </c>
      <c r="H1256">
        <v>13741.9</v>
      </c>
      <c r="I1256">
        <v>27739</v>
      </c>
      <c r="J1256">
        <v>27765.9</v>
      </c>
      <c r="L1256">
        <f t="shared" si="41"/>
        <v>765.52</v>
      </c>
      <c r="M1256">
        <f>data!AQ1256</f>
        <v>2.2801796883422824E-10</v>
      </c>
      <c r="O1256">
        <v>2.498950029887878E-10</v>
      </c>
      <c r="P1256">
        <f t="shared" si="40"/>
        <v>-8.7544904431486898</v>
      </c>
    </row>
    <row r="1257" spans="1:16" x14ac:dyDescent="0.2">
      <c r="A1257">
        <v>765.96</v>
      </c>
      <c r="B1257">
        <v>3268.4</v>
      </c>
      <c r="C1257">
        <v>10949</v>
      </c>
      <c r="D1257">
        <v>55382.33</v>
      </c>
      <c r="E1257">
        <v>64000</v>
      </c>
      <c r="F1257">
        <v>64000</v>
      </c>
      <c r="H1257">
        <v>12852.5</v>
      </c>
      <c r="I1257">
        <v>23895.4</v>
      </c>
      <c r="J1257">
        <v>23884.799999999999</v>
      </c>
      <c r="L1257">
        <f t="shared" si="41"/>
        <v>765.96</v>
      </c>
      <c r="M1257">
        <f>data!AQ1257</f>
        <v>2.2918357690006187E-10</v>
      </c>
      <c r="O1257">
        <v>2.5086994536630623E-10</v>
      </c>
      <c r="P1257">
        <f t="shared" si="40"/>
        <v>-8.6444665320826459</v>
      </c>
    </row>
    <row r="1258" spans="1:16" x14ac:dyDescent="0.2">
      <c r="A1258">
        <v>766.41</v>
      </c>
      <c r="B1258">
        <v>3273.27</v>
      </c>
      <c r="C1258">
        <v>10895.6</v>
      </c>
      <c r="D1258">
        <v>55232.27</v>
      </c>
      <c r="E1258">
        <v>64000</v>
      </c>
      <c r="F1258">
        <v>64000</v>
      </c>
      <c r="H1258">
        <v>12803.7</v>
      </c>
      <c r="I1258">
        <v>21769.3</v>
      </c>
      <c r="J1258">
        <v>21778.5</v>
      </c>
      <c r="L1258">
        <f t="shared" si="41"/>
        <v>766.41</v>
      </c>
      <c r="M1258">
        <f>data!AQ1258</f>
        <v>2.3003286631117099E-10</v>
      </c>
      <c r="O1258">
        <v>2.5257585976154196E-10</v>
      </c>
      <c r="P1258">
        <f t="shared" si="40"/>
        <v>-8.9252367473494534</v>
      </c>
    </row>
    <row r="1259" spans="1:16" x14ac:dyDescent="0.2">
      <c r="A1259">
        <v>766.85</v>
      </c>
      <c r="B1259">
        <v>3294.6</v>
      </c>
      <c r="C1259">
        <v>11116</v>
      </c>
      <c r="D1259">
        <v>54907.27</v>
      </c>
      <c r="E1259">
        <v>64000</v>
      </c>
      <c r="F1259">
        <v>64000</v>
      </c>
      <c r="H1259">
        <v>13118.1</v>
      </c>
      <c r="I1259">
        <v>20525.400000000001</v>
      </c>
      <c r="J1259">
        <v>20568.3</v>
      </c>
      <c r="L1259">
        <f t="shared" si="41"/>
        <v>766.85</v>
      </c>
      <c r="M1259">
        <f>data!AQ1259</f>
        <v>2.3178833530923548E-10</v>
      </c>
      <c r="O1259">
        <v>2.5449234473545474E-10</v>
      </c>
      <c r="P1259">
        <f t="shared" si="40"/>
        <v>-8.9212936639882461</v>
      </c>
    </row>
    <row r="1260" spans="1:16" x14ac:dyDescent="0.2">
      <c r="A1260">
        <v>767.3</v>
      </c>
      <c r="B1260">
        <v>3333.53</v>
      </c>
      <c r="C1260">
        <v>11437.6</v>
      </c>
      <c r="D1260">
        <v>54894.93</v>
      </c>
      <c r="E1260">
        <v>64000</v>
      </c>
      <c r="F1260">
        <v>64000</v>
      </c>
      <c r="H1260">
        <v>13478.9</v>
      </c>
      <c r="I1260">
        <v>20380</v>
      </c>
      <c r="J1260">
        <v>20329.8</v>
      </c>
      <c r="L1260">
        <f t="shared" si="41"/>
        <v>767.3</v>
      </c>
      <c r="M1260">
        <f>data!AQ1260</f>
        <v>2.3215961948852483E-10</v>
      </c>
      <c r="O1260">
        <v>2.5526257433286446E-10</v>
      </c>
      <c r="P1260">
        <f t="shared" si="40"/>
        <v>-9.0506627948573435</v>
      </c>
    </row>
    <row r="1261" spans="1:16" x14ac:dyDescent="0.2">
      <c r="A1261">
        <v>767.74</v>
      </c>
      <c r="B1261">
        <v>3336.67</v>
      </c>
      <c r="C1261">
        <v>11494.1</v>
      </c>
      <c r="D1261">
        <v>55016</v>
      </c>
      <c r="E1261">
        <v>64000</v>
      </c>
      <c r="F1261">
        <v>64000</v>
      </c>
      <c r="H1261">
        <v>13507.5</v>
      </c>
      <c r="I1261">
        <v>21410.9</v>
      </c>
      <c r="J1261">
        <v>21416.7</v>
      </c>
      <c r="L1261">
        <f t="shared" si="41"/>
        <v>767.74</v>
      </c>
      <c r="M1261">
        <f>data!AQ1261</f>
        <v>2.3172456480099014E-10</v>
      </c>
      <c r="O1261">
        <v>2.5471895142655543E-10</v>
      </c>
      <c r="P1261">
        <f t="shared" si="40"/>
        <v>-9.027356031730287</v>
      </c>
    </row>
    <row r="1262" spans="1:16" x14ac:dyDescent="0.2">
      <c r="A1262">
        <v>768.19</v>
      </c>
      <c r="B1262">
        <v>3363.47</v>
      </c>
      <c r="C1262">
        <v>11665.5</v>
      </c>
      <c r="D1262">
        <v>55315.6</v>
      </c>
      <c r="E1262">
        <v>64000</v>
      </c>
      <c r="F1262">
        <v>64000</v>
      </c>
      <c r="H1262">
        <v>13727.1</v>
      </c>
      <c r="I1262">
        <v>23405.9</v>
      </c>
      <c r="J1262">
        <v>23402.799999999999</v>
      </c>
      <c r="L1262">
        <f t="shared" si="41"/>
        <v>768.19</v>
      </c>
      <c r="M1262">
        <f>data!AQ1262</f>
        <v>2.3056600973754456E-10</v>
      </c>
      <c r="O1262">
        <v>2.5339682487442705E-10</v>
      </c>
      <c r="P1262">
        <f t="shared" si="40"/>
        <v>-9.0099057666553222</v>
      </c>
    </row>
    <row r="1263" spans="1:16" x14ac:dyDescent="0.2">
      <c r="A1263">
        <v>768.63</v>
      </c>
      <c r="B1263">
        <v>3378.67</v>
      </c>
      <c r="C1263">
        <v>11852.9</v>
      </c>
      <c r="D1263">
        <v>55652.93</v>
      </c>
      <c r="E1263">
        <v>64000</v>
      </c>
      <c r="F1263">
        <v>64000</v>
      </c>
      <c r="H1263">
        <v>13930.1</v>
      </c>
      <c r="I1263">
        <v>25548.9</v>
      </c>
      <c r="J1263">
        <v>25606.6</v>
      </c>
      <c r="L1263">
        <f t="shared" si="41"/>
        <v>768.63</v>
      </c>
      <c r="M1263">
        <f>data!AQ1263</f>
        <v>2.2918822975279349E-10</v>
      </c>
      <c r="O1263">
        <v>2.51664613374095E-10</v>
      </c>
      <c r="P1263">
        <f t="shared" si="40"/>
        <v>-8.9310862262112156</v>
      </c>
    </row>
    <row r="1264" spans="1:16" x14ac:dyDescent="0.2">
      <c r="A1264">
        <v>769.07</v>
      </c>
      <c r="B1264">
        <v>3327.2</v>
      </c>
      <c r="C1264">
        <v>11335.3</v>
      </c>
      <c r="D1264">
        <v>56003.07</v>
      </c>
      <c r="E1264">
        <v>64000</v>
      </c>
      <c r="F1264">
        <v>64000</v>
      </c>
      <c r="H1264">
        <v>13356.1</v>
      </c>
      <c r="I1264">
        <v>24853.1</v>
      </c>
      <c r="J1264">
        <v>24882.2</v>
      </c>
      <c r="L1264">
        <f t="shared" si="41"/>
        <v>769.07</v>
      </c>
      <c r="M1264">
        <f>data!AQ1264</f>
        <v>2.27464627936475E-10</v>
      </c>
      <c r="O1264">
        <v>2.4945908666356882E-10</v>
      </c>
      <c r="P1264">
        <f t="shared" si="40"/>
        <v>-8.816860119734379</v>
      </c>
    </row>
    <row r="1265" spans="1:16" x14ac:dyDescent="0.2">
      <c r="A1265">
        <v>769.52</v>
      </c>
      <c r="B1265">
        <v>3493.47</v>
      </c>
      <c r="C1265">
        <v>12647.5</v>
      </c>
      <c r="D1265">
        <v>56492.4</v>
      </c>
      <c r="E1265">
        <v>64000</v>
      </c>
      <c r="F1265">
        <v>64000</v>
      </c>
      <c r="H1265">
        <v>14916.5</v>
      </c>
      <c r="I1265">
        <v>25200.799999999999</v>
      </c>
      <c r="J1265">
        <v>25209.3</v>
      </c>
      <c r="L1265">
        <f t="shared" si="41"/>
        <v>769.52</v>
      </c>
      <c r="M1265">
        <f>data!AQ1265</f>
        <v>2.2612341897530874E-10</v>
      </c>
      <c r="O1265">
        <v>2.4766102511719409E-10</v>
      </c>
      <c r="P1265">
        <f t="shared" si="40"/>
        <v>-8.6964051496167691</v>
      </c>
    </row>
    <row r="1266" spans="1:16" x14ac:dyDescent="0.2">
      <c r="A1266">
        <v>769.96</v>
      </c>
      <c r="B1266">
        <v>3276.4</v>
      </c>
      <c r="C1266">
        <v>10937</v>
      </c>
      <c r="D1266">
        <v>56467.6</v>
      </c>
      <c r="E1266">
        <v>64000</v>
      </c>
      <c r="F1266">
        <v>64000</v>
      </c>
      <c r="H1266">
        <v>12897.9</v>
      </c>
      <c r="I1266">
        <v>22426.9</v>
      </c>
      <c r="J1266">
        <v>22430.9</v>
      </c>
      <c r="L1266">
        <f t="shared" si="41"/>
        <v>769.96</v>
      </c>
      <c r="M1266">
        <f>data!AQ1266</f>
        <v>2.2537926647226911E-10</v>
      </c>
      <c r="O1266">
        <v>2.4709720338228108E-10</v>
      </c>
      <c r="P1266">
        <f t="shared" si="40"/>
        <v>-8.7892281307661815</v>
      </c>
    </row>
    <row r="1267" spans="1:16" x14ac:dyDescent="0.2">
      <c r="A1267">
        <v>770.41</v>
      </c>
      <c r="B1267">
        <v>3324.67</v>
      </c>
      <c r="C1267">
        <v>11308.2</v>
      </c>
      <c r="D1267">
        <v>56469.53</v>
      </c>
      <c r="E1267">
        <v>64000</v>
      </c>
      <c r="F1267">
        <v>64000</v>
      </c>
      <c r="H1267">
        <v>13317.1</v>
      </c>
      <c r="I1267">
        <v>23950.2</v>
      </c>
      <c r="J1267">
        <v>23928.799999999999</v>
      </c>
      <c r="L1267">
        <f t="shared" si="41"/>
        <v>770.41</v>
      </c>
      <c r="M1267">
        <f>data!AQ1267</f>
        <v>2.2570759344487545E-10</v>
      </c>
      <c r="O1267">
        <v>2.4668706258319694E-10</v>
      </c>
      <c r="P1267">
        <f t="shared" si="40"/>
        <v>-8.5044869879408509</v>
      </c>
    </row>
    <row r="1268" spans="1:16" x14ac:dyDescent="0.2">
      <c r="A1268">
        <v>770.85</v>
      </c>
      <c r="B1268">
        <v>3284.67</v>
      </c>
      <c r="C1268">
        <v>11046.1</v>
      </c>
      <c r="D1268">
        <v>56403.67</v>
      </c>
      <c r="E1268">
        <v>64000</v>
      </c>
      <c r="F1268">
        <v>64000</v>
      </c>
      <c r="H1268">
        <v>12997.2</v>
      </c>
      <c r="I1268">
        <v>25242.5</v>
      </c>
      <c r="J1268">
        <v>25284.9</v>
      </c>
      <c r="L1268">
        <f t="shared" si="41"/>
        <v>770.85</v>
      </c>
      <c r="M1268">
        <f>data!AQ1268</f>
        <v>2.2594142195450729E-10</v>
      </c>
      <c r="O1268">
        <v>2.473945629145574E-10</v>
      </c>
      <c r="P1268">
        <f t="shared" si="40"/>
        <v>-8.6716299288514982</v>
      </c>
    </row>
    <row r="1269" spans="1:16" x14ac:dyDescent="0.2">
      <c r="A1269">
        <v>771.3</v>
      </c>
      <c r="B1269">
        <v>3275.67</v>
      </c>
      <c r="C1269">
        <v>10911.4</v>
      </c>
      <c r="D1269">
        <v>56198.27</v>
      </c>
      <c r="E1269">
        <v>64000</v>
      </c>
      <c r="F1269">
        <v>64000</v>
      </c>
      <c r="H1269">
        <v>12857.4</v>
      </c>
      <c r="I1269">
        <v>24920.5</v>
      </c>
      <c r="J1269">
        <v>24920.6</v>
      </c>
      <c r="L1269">
        <f t="shared" si="41"/>
        <v>771.3</v>
      </c>
      <c r="M1269">
        <f>data!AQ1269</f>
        <v>2.269471252353855E-10</v>
      </c>
      <c r="O1269">
        <v>2.4860092575854022E-10</v>
      </c>
      <c r="P1269">
        <f t="shared" si="40"/>
        <v>-8.7102654413228144</v>
      </c>
    </row>
    <row r="1270" spans="1:16" x14ac:dyDescent="0.2">
      <c r="A1270">
        <v>771.74</v>
      </c>
      <c r="B1270">
        <v>3380.13</v>
      </c>
      <c r="C1270">
        <v>11731.3</v>
      </c>
      <c r="D1270">
        <v>56062.27</v>
      </c>
      <c r="E1270">
        <v>64000</v>
      </c>
      <c r="F1270">
        <v>64000</v>
      </c>
      <c r="H1270">
        <v>13820.1</v>
      </c>
      <c r="I1270">
        <v>24315.9</v>
      </c>
      <c r="J1270">
        <v>24285.8</v>
      </c>
      <c r="L1270">
        <f t="shared" si="41"/>
        <v>771.74</v>
      </c>
      <c r="M1270">
        <f>data!AQ1270</f>
        <v>2.2815871002336171E-10</v>
      </c>
      <c r="O1270">
        <v>2.5019273629249801E-10</v>
      </c>
      <c r="P1270">
        <f t="shared" si="40"/>
        <v>-8.8068209315943236</v>
      </c>
    </row>
    <row r="1271" spans="1:16" x14ac:dyDescent="0.2">
      <c r="A1271">
        <v>772.19</v>
      </c>
      <c r="B1271">
        <v>3351.53</v>
      </c>
      <c r="C1271">
        <v>11559.1</v>
      </c>
      <c r="D1271">
        <v>55923.27</v>
      </c>
      <c r="E1271">
        <v>64000</v>
      </c>
      <c r="F1271">
        <v>64000</v>
      </c>
      <c r="H1271">
        <v>13592.2</v>
      </c>
      <c r="I1271">
        <v>22440.3</v>
      </c>
      <c r="J1271">
        <v>22446.2</v>
      </c>
      <c r="L1271">
        <f t="shared" si="41"/>
        <v>772.19</v>
      </c>
      <c r="M1271">
        <f>data!AQ1271</f>
        <v>2.287850495070095E-10</v>
      </c>
      <c r="O1271">
        <v>2.5115910451104851E-10</v>
      </c>
      <c r="P1271">
        <f t="shared" si="40"/>
        <v>-8.9083193092268633</v>
      </c>
    </row>
    <row r="1272" spans="1:16" x14ac:dyDescent="0.2">
      <c r="A1272">
        <v>772.63</v>
      </c>
      <c r="B1272">
        <v>3353.07</v>
      </c>
      <c r="C1272">
        <v>11595.6</v>
      </c>
      <c r="D1272">
        <v>55744.73</v>
      </c>
      <c r="E1272">
        <v>64000</v>
      </c>
      <c r="F1272">
        <v>64000</v>
      </c>
      <c r="H1272">
        <v>13689.6</v>
      </c>
      <c r="I1272">
        <v>21982.6</v>
      </c>
      <c r="J1272">
        <v>21993.5</v>
      </c>
      <c r="L1272">
        <f t="shared" si="41"/>
        <v>772.63</v>
      </c>
      <c r="M1272">
        <f>data!AQ1272</f>
        <v>2.2973311608284724E-10</v>
      </c>
      <c r="O1272">
        <v>2.5212617720709702E-10</v>
      </c>
      <c r="P1272">
        <f t="shared" si="40"/>
        <v>-8.8816882769995225</v>
      </c>
    </row>
    <row r="1273" spans="1:16" x14ac:dyDescent="0.2">
      <c r="A1273">
        <v>773.08</v>
      </c>
      <c r="B1273">
        <v>3234.07</v>
      </c>
      <c r="C1273">
        <v>10673.2</v>
      </c>
      <c r="D1273">
        <v>55649.07</v>
      </c>
      <c r="E1273">
        <v>64000</v>
      </c>
      <c r="F1273">
        <v>64000</v>
      </c>
      <c r="H1273">
        <v>12555.5</v>
      </c>
      <c r="I1273">
        <v>21364.799999999999</v>
      </c>
      <c r="J1273">
        <v>21405.3</v>
      </c>
      <c r="L1273">
        <f t="shared" si="41"/>
        <v>773.08</v>
      </c>
      <c r="M1273">
        <f>data!AQ1273</f>
        <v>2.2974517865851782E-10</v>
      </c>
      <c r="O1273">
        <v>2.5250788574957414E-10</v>
      </c>
      <c r="P1273">
        <f t="shared" si="40"/>
        <v>-9.0146519675949222</v>
      </c>
    </row>
    <row r="1274" spans="1:16" x14ac:dyDescent="0.2">
      <c r="A1274">
        <v>773.52</v>
      </c>
      <c r="B1274">
        <v>3313.67</v>
      </c>
      <c r="C1274">
        <v>11253.1</v>
      </c>
      <c r="D1274">
        <v>55632.13</v>
      </c>
      <c r="E1274">
        <v>64000</v>
      </c>
      <c r="F1274">
        <v>64000</v>
      </c>
      <c r="H1274">
        <v>13260.4</v>
      </c>
      <c r="I1274">
        <v>21666.9</v>
      </c>
      <c r="J1274">
        <v>21712.400000000001</v>
      </c>
      <c r="L1274">
        <f t="shared" si="41"/>
        <v>773.52</v>
      </c>
      <c r="M1274">
        <f>data!AQ1274</f>
        <v>2.3030991715770682E-10</v>
      </c>
      <c r="O1274">
        <v>2.5297108337444889E-10</v>
      </c>
      <c r="P1274">
        <f t="shared" si="40"/>
        <v>-8.9580065493884593</v>
      </c>
    </row>
    <row r="1275" spans="1:16" x14ac:dyDescent="0.2">
      <c r="A1275">
        <v>773.97</v>
      </c>
      <c r="B1275">
        <v>3314.53</v>
      </c>
      <c r="C1275">
        <v>11211.4</v>
      </c>
      <c r="D1275">
        <v>55643.4</v>
      </c>
      <c r="E1275">
        <v>64000</v>
      </c>
      <c r="F1275">
        <v>64000</v>
      </c>
      <c r="H1275">
        <v>13169.5</v>
      </c>
      <c r="I1275">
        <v>20648.599999999999</v>
      </c>
      <c r="J1275">
        <v>20669.5</v>
      </c>
      <c r="L1275">
        <f t="shared" si="41"/>
        <v>773.97</v>
      </c>
      <c r="M1275">
        <f>data!AQ1275</f>
        <v>2.303809360454945E-10</v>
      </c>
      <c r="O1275">
        <v>2.5324453498259554E-10</v>
      </c>
      <c r="P1275">
        <f t="shared" si="40"/>
        <v>-9.028269430837808</v>
      </c>
    </row>
    <row r="1276" spans="1:16" x14ac:dyDescent="0.2">
      <c r="A1276">
        <v>774.41</v>
      </c>
      <c r="B1276">
        <v>3221.67</v>
      </c>
      <c r="C1276">
        <v>10539.7</v>
      </c>
      <c r="D1276">
        <v>55715.27</v>
      </c>
      <c r="E1276">
        <v>64000</v>
      </c>
      <c r="F1276">
        <v>64000</v>
      </c>
      <c r="H1276">
        <v>12396</v>
      </c>
      <c r="I1276">
        <v>19497.8</v>
      </c>
      <c r="J1276">
        <v>19514.599999999999</v>
      </c>
      <c r="L1276">
        <f t="shared" si="41"/>
        <v>774.41</v>
      </c>
      <c r="M1276">
        <f>data!AQ1276</f>
        <v>2.297337347453103E-10</v>
      </c>
      <c r="O1276">
        <v>2.5257914442822297E-10</v>
      </c>
      <c r="P1276">
        <f t="shared" si="40"/>
        <v>-9.0448519550689976</v>
      </c>
    </row>
    <row r="1277" spans="1:16" x14ac:dyDescent="0.2">
      <c r="A1277">
        <v>774.85</v>
      </c>
      <c r="B1277">
        <v>3340.07</v>
      </c>
      <c r="C1277">
        <v>11367.9</v>
      </c>
      <c r="D1277">
        <v>55993.07</v>
      </c>
      <c r="E1277">
        <v>64000</v>
      </c>
      <c r="F1277">
        <v>64000</v>
      </c>
      <c r="H1277">
        <v>13389.3</v>
      </c>
      <c r="I1277">
        <v>20058.400000000001</v>
      </c>
      <c r="J1277">
        <v>19996</v>
      </c>
      <c r="L1277">
        <f t="shared" si="41"/>
        <v>774.85</v>
      </c>
      <c r="M1277">
        <f>data!AQ1277</f>
        <v>2.2911476469312106E-10</v>
      </c>
      <c r="O1277">
        <v>2.5136307223420778E-10</v>
      </c>
      <c r="P1277">
        <f t="shared" si="40"/>
        <v>-8.8510644556241083</v>
      </c>
    </row>
    <row r="1278" spans="1:16" x14ac:dyDescent="0.2">
      <c r="A1278">
        <v>775.3</v>
      </c>
      <c r="B1278">
        <v>3283.13</v>
      </c>
      <c r="C1278">
        <v>10961.8</v>
      </c>
      <c r="D1278">
        <v>56177.07</v>
      </c>
      <c r="E1278">
        <v>64000</v>
      </c>
      <c r="F1278">
        <v>64000</v>
      </c>
      <c r="H1278">
        <v>12928</v>
      </c>
      <c r="I1278">
        <v>19376.400000000001</v>
      </c>
      <c r="J1278">
        <v>19352.5</v>
      </c>
      <c r="L1278">
        <f t="shared" si="41"/>
        <v>775.3</v>
      </c>
      <c r="M1278">
        <f>data!AQ1278</f>
        <v>2.2813000856531081E-10</v>
      </c>
      <c r="O1278">
        <v>2.5058848745485118E-10</v>
      </c>
      <c r="P1278">
        <f t="shared" si="40"/>
        <v>-8.9622947636757413</v>
      </c>
    </row>
    <row r="1279" spans="1:16" x14ac:dyDescent="0.2">
      <c r="A1279">
        <v>775.74</v>
      </c>
      <c r="B1279">
        <v>3343.27</v>
      </c>
      <c r="C1279">
        <v>11497.1</v>
      </c>
      <c r="D1279">
        <v>56491.13</v>
      </c>
      <c r="E1279">
        <v>64000</v>
      </c>
      <c r="F1279">
        <v>64000</v>
      </c>
      <c r="H1279">
        <v>13526.4</v>
      </c>
      <c r="I1279">
        <v>19649.400000000001</v>
      </c>
      <c r="J1279">
        <v>19607.900000000001</v>
      </c>
      <c r="L1279">
        <f t="shared" si="41"/>
        <v>775.74</v>
      </c>
      <c r="M1279">
        <f>data!AQ1279</f>
        <v>2.2709287269435044E-10</v>
      </c>
      <c r="O1279">
        <v>2.489744058994078E-10</v>
      </c>
      <c r="P1279">
        <f t="shared" si="40"/>
        <v>-8.7886677050242952</v>
      </c>
    </row>
    <row r="1280" spans="1:16" x14ac:dyDescent="0.2">
      <c r="A1280">
        <v>776.19</v>
      </c>
      <c r="B1280">
        <v>3324.87</v>
      </c>
      <c r="C1280">
        <v>11406</v>
      </c>
      <c r="D1280">
        <v>56653.4</v>
      </c>
      <c r="E1280">
        <v>64000</v>
      </c>
      <c r="F1280">
        <v>64000</v>
      </c>
      <c r="H1280">
        <v>13433.1</v>
      </c>
      <c r="I1280">
        <v>19210.5</v>
      </c>
      <c r="J1280">
        <v>19208.5</v>
      </c>
      <c r="L1280">
        <f t="shared" si="41"/>
        <v>776.19</v>
      </c>
      <c r="M1280">
        <f>data!AQ1280</f>
        <v>2.2639575145601415E-10</v>
      </c>
      <c r="O1280">
        <v>2.4822076420991445E-10</v>
      </c>
      <c r="P1280">
        <f t="shared" si="40"/>
        <v>-8.7925814036425258</v>
      </c>
    </row>
    <row r="1281" spans="1:16" x14ac:dyDescent="0.2">
      <c r="A1281">
        <v>776.63</v>
      </c>
      <c r="B1281">
        <v>3280.8</v>
      </c>
      <c r="C1281">
        <v>10962.6</v>
      </c>
      <c r="D1281">
        <v>56562.87</v>
      </c>
      <c r="E1281">
        <v>64000</v>
      </c>
      <c r="F1281">
        <v>64000</v>
      </c>
      <c r="H1281">
        <v>12854.1</v>
      </c>
      <c r="I1281">
        <v>18830.099999999999</v>
      </c>
      <c r="J1281">
        <v>18824.5</v>
      </c>
      <c r="L1281">
        <f t="shared" si="41"/>
        <v>776.63</v>
      </c>
      <c r="M1281">
        <f>data!AQ1281</f>
        <v>2.2671613580558258E-10</v>
      </c>
      <c r="O1281">
        <v>2.4868609019173623E-10</v>
      </c>
      <c r="P1281">
        <f t="shared" si="40"/>
        <v>-8.8344122380205814</v>
      </c>
    </row>
    <row r="1282" spans="1:16" x14ac:dyDescent="0.2">
      <c r="A1282">
        <v>777.08</v>
      </c>
      <c r="B1282">
        <v>3319.87</v>
      </c>
      <c r="C1282">
        <v>11310.7</v>
      </c>
      <c r="D1282">
        <v>56322</v>
      </c>
      <c r="E1282">
        <v>64000</v>
      </c>
      <c r="F1282">
        <v>64000</v>
      </c>
      <c r="H1282">
        <v>13294</v>
      </c>
      <c r="I1282">
        <v>19599</v>
      </c>
      <c r="J1282">
        <v>19530</v>
      </c>
      <c r="L1282">
        <f t="shared" si="41"/>
        <v>777.08</v>
      </c>
      <c r="M1282">
        <f>data!AQ1282</f>
        <v>2.2809500962552701E-10</v>
      </c>
      <c r="O1282">
        <v>2.4985153409678746E-10</v>
      </c>
      <c r="P1282">
        <f t="shared" si="40"/>
        <v>-8.7077810228022905</v>
      </c>
    </row>
    <row r="1283" spans="1:16" x14ac:dyDescent="0.2">
      <c r="A1283">
        <v>777.52</v>
      </c>
      <c r="B1283">
        <v>3318.8</v>
      </c>
      <c r="C1283">
        <v>11285.1</v>
      </c>
      <c r="D1283">
        <v>56129.67</v>
      </c>
      <c r="E1283">
        <v>64000</v>
      </c>
      <c r="F1283">
        <v>64000</v>
      </c>
      <c r="H1283">
        <v>13263.8</v>
      </c>
      <c r="I1283">
        <v>19828.5</v>
      </c>
      <c r="J1283">
        <v>19784.3</v>
      </c>
      <c r="L1283">
        <f t="shared" si="41"/>
        <v>777.52</v>
      </c>
      <c r="M1283">
        <f>data!AQ1283</f>
        <v>2.2907926142583054E-10</v>
      </c>
      <c r="O1283">
        <v>2.5137281208126127E-10</v>
      </c>
      <c r="P1283">
        <f t="shared" si="40"/>
        <v>-8.8687199187730332</v>
      </c>
    </row>
    <row r="1284" spans="1:16" x14ac:dyDescent="0.2">
      <c r="A1284">
        <v>777.96</v>
      </c>
      <c r="B1284">
        <v>3358</v>
      </c>
      <c r="C1284">
        <v>11647.4</v>
      </c>
      <c r="D1284">
        <v>55942.6</v>
      </c>
      <c r="E1284">
        <v>64000</v>
      </c>
      <c r="F1284">
        <v>64000</v>
      </c>
      <c r="H1284">
        <v>13673</v>
      </c>
      <c r="I1284">
        <v>20433.2</v>
      </c>
      <c r="J1284">
        <v>20416.3</v>
      </c>
      <c r="L1284">
        <f t="shared" si="41"/>
        <v>777.96</v>
      </c>
      <c r="M1284">
        <f>data!AQ1284</f>
        <v>2.3023218894691781E-10</v>
      </c>
      <c r="O1284">
        <v>2.5299143388027492E-10</v>
      </c>
      <c r="P1284">
        <f t="shared" si="40"/>
        <v>-8.9960535755244759</v>
      </c>
    </row>
    <row r="1285" spans="1:16" x14ac:dyDescent="0.2">
      <c r="A1285">
        <v>778.41</v>
      </c>
      <c r="B1285">
        <v>3376.8</v>
      </c>
      <c r="C1285">
        <v>11770</v>
      </c>
      <c r="D1285">
        <v>55676.73</v>
      </c>
      <c r="E1285">
        <v>64000</v>
      </c>
      <c r="F1285">
        <v>64000</v>
      </c>
      <c r="H1285">
        <v>13885.2</v>
      </c>
      <c r="I1285">
        <v>21591.599999999999</v>
      </c>
      <c r="J1285">
        <v>21575.5</v>
      </c>
      <c r="L1285">
        <f t="shared" si="41"/>
        <v>778.41</v>
      </c>
      <c r="M1285">
        <f>data!AQ1285</f>
        <v>2.3167034294942782E-10</v>
      </c>
      <c r="O1285">
        <v>2.5432237345999043E-10</v>
      </c>
      <c r="P1285">
        <f t="shared" si="40"/>
        <v>-8.9068178321818774</v>
      </c>
    </row>
    <row r="1286" spans="1:16" x14ac:dyDescent="0.2">
      <c r="A1286">
        <v>778.85</v>
      </c>
      <c r="B1286">
        <v>3301.67</v>
      </c>
      <c r="C1286">
        <v>11239.6</v>
      </c>
      <c r="D1286">
        <v>55530.07</v>
      </c>
      <c r="E1286">
        <v>64000</v>
      </c>
      <c r="F1286">
        <v>64000</v>
      </c>
      <c r="H1286">
        <v>13248</v>
      </c>
      <c r="I1286">
        <v>22229.7</v>
      </c>
      <c r="J1286">
        <v>22280.5</v>
      </c>
      <c r="L1286">
        <f t="shared" si="41"/>
        <v>778.85</v>
      </c>
      <c r="M1286">
        <f>data!AQ1286</f>
        <v>2.3211755666271367E-10</v>
      </c>
      <c r="O1286">
        <v>2.5539522061169326E-10</v>
      </c>
      <c r="P1286">
        <f t="shared" si="40"/>
        <v>-9.1143694440434757</v>
      </c>
    </row>
    <row r="1287" spans="1:16" x14ac:dyDescent="0.2">
      <c r="A1287">
        <v>779.3</v>
      </c>
      <c r="B1287">
        <v>3336.4</v>
      </c>
      <c r="C1287">
        <v>11471</v>
      </c>
      <c r="D1287">
        <v>55519.8</v>
      </c>
      <c r="E1287">
        <v>64000</v>
      </c>
      <c r="F1287">
        <v>64000</v>
      </c>
      <c r="H1287">
        <v>13539.1</v>
      </c>
      <c r="I1287">
        <v>22650.3</v>
      </c>
      <c r="J1287">
        <v>22638.9</v>
      </c>
      <c r="L1287">
        <f t="shared" si="41"/>
        <v>779.3</v>
      </c>
      <c r="M1287">
        <f>data!AQ1287</f>
        <v>2.3244333522136299E-10</v>
      </c>
      <c r="O1287">
        <v>2.5553395575420078E-10</v>
      </c>
      <c r="P1287">
        <f t="shared" si="40"/>
        <v>-9.0362239588419939</v>
      </c>
    </row>
    <row r="1288" spans="1:16" x14ac:dyDescent="0.2">
      <c r="A1288">
        <v>779.74</v>
      </c>
      <c r="B1288">
        <v>3550.53</v>
      </c>
      <c r="C1288">
        <v>13191.6</v>
      </c>
      <c r="D1288">
        <v>55742.400000000001</v>
      </c>
      <c r="E1288">
        <v>64000</v>
      </c>
      <c r="F1288">
        <v>64000</v>
      </c>
      <c r="H1288">
        <v>15544</v>
      </c>
      <c r="I1288">
        <v>23867</v>
      </c>
      <c r="J1288">
        <v>23898.6</v>
      </c>
      <c r="L1288">
        <f t="shared" si="41"/>
        <v>779.74</v>
      </c>
      <c r="M1288">
        <f>data!AQ1288</f>
        <v>2.3251497305781897E-10</v>
      </c>
      <c r="O1288">
        <v>2.55405928175368E-10</v>
      </c>
      <c r="P1288">
        <f t="shared" ref="P1288:P1351" si="42">(M1288-O1288)/O1288%</f>
        <v>-8.9625778387694819</v>
      </c>
    </row>
    <row r="1289" spans="1:16" x14ac:dyDescent="0.2">
      <c r="A1289">
        <v>780.18</v>
      </c>
      <c r="B1289">
        <v>3445.27</v>
      </c>
      <c r="C1289">
        <v>12358.2</v>
      </c>
      <c r="D1289">
        <v>55955.07</v>
      </c>
      <c r="E1289">
        <v>64000</v>
      </c>
      <c r="F1289">
        <v>64000</v>
      </c>
      <c r="H1289">
        <v>14598.3</v>
      </c>
      <c r="I1289">
        <v>21786.3</v>
      </c>
      <c r="J1289">
        <v>21836.6</v>
      </c>
      <c r="L1289">
        <f t="shared" si="41"/>
        <v>780.18</v>
      </c>
      <c r="M1289">
        <f>data!AQ1289</f>
        <v>2.3113937923364189E-10</v>
      </c>
      <c r="O1289">
        <v>2.5406218407579535E-10</v>
      </c>
      <c r="P1289">
        <f t="shared" si="42"/>
        <v>-9.0225174303448537</v>
      </c>
    </row>
    <row r="1290" spans="1:16" x14ac:dyDescent="0.2">
      <c r="A1290">
        <v>780.63</v>
      </c>
      <c r="B1290">
        <v>3325</v>
      </c>
      <c r="C1290">
        <v>11447.8</v>
      </c>
      <c r="D1290">
        <v>56034.33</v>
      </c>
      <c r="E1290">
        <v>64000</v>
      </c>
      <c r="F1290">
        <v>64000</v>
      </c>
      <c r="H1290">
        <v>13479.7</v>
      </c>
      <c r="I1290">
        <v>21707.200000000001</v>
      </c>
      <c r="J1290">
        <v>21671.9</v>
      </c>
      <c r="L1290">
        <f t="shared" si="41"/>
        <v>780.63</v>
      </c>
      <c r="M1290">
        <f>data!AQ1290</f>
        <v>2.3032780094679351E-10</v>
      </c>
      <c r="O1290">
        <v>2.5312544675579426E-10</v>
      </c>
      <c r="P1290">
        <f t="shared" si="42"/>
        <v>-9.0064614605875821</v>
      </c>
    </row>
    <row r="1291" spans="1:16" x14ac:dyDescent="0.2">
      <c r="A1291">
        <v>781.07</v>
      </c>
      <c r="B1291">
        <v>3402.07</v>
      </c>
      <c r="C1291">
        <v>12040</v>
      </c>
      <c r="D1291">
        <v>56328.47</v>
      </c>
      <c r="E1291">
        <v>64000</v>
      </c>
      <c r="F1291">
        <v>64000</v>
      </c>
      <c r="H1291">
        <v>14172.1</v>
      </c>
      <c r="I1291">
        <v>24575.599999999999</v>
      </c>
      <c r="J1291">
        <v>24570</v>
      </c>
      <c r="L1291">
        <f t="shared" si="41"/>
        <v>781.07</v>
      </c>
      <c r="M1291">
        <f>data!AQ1291</f>
        <v>2.2943933068839591E-10</v>
      </c>
      <c r="O1291">
        <v>2.5171698171331203E-10</v>
      </c>
      <c r="P1291">
        <f t="shared" si="42"/>
        <v>-8.8502773524786669</v>
      </c>
    </row>
    <row r="1292" spans="1:16" x14ac:dyDescent="0.2">
      <c r="A1292">
        <v>781.52</v>
      </c>
      <c r="B1292">
        <v>3360.8</v>
      </c>
      <c r="C1292">
        <v>11685.8</v>
      </c>
      <c r="D1292">
        <v>56271.8</v>
      </c>
      <c r="E1292">
        <v>64000</v>
      </c>
      <c r="F1292">
        <v>64000</v>
      </c>
      <c r="H1292">
        <v>13791.9</v>
      </c>
      <c r="I1292">
        <v>26078.9</v>
      </c>
      <c r="J1292">
        <v>26112</v>
      </c>
      <c r="L1292">
        <f t="shared" si="41"/>
        <v>781.52</v>
      </c>
      <c r="M1292">
        <f>data!AQ1292</f>
        <v>2.2962043564124564E-10</v>
      </c>
      <c r="O1292">
        <v>2.5171671970679544E-10</v>
      </c>
      <c r="P1292">
        <f t="shared" si="42"/>
        <v>-8.7782345532263371</v>
      </c>
    </row>
    <row r="1293" spans="1:16" x14ac:dyDescent="0.2">
      <c r="A1293">
        <v>781.96</v>
      </c>
      <c r="B1293">
        <v>3278.4</v>
      </c>
      <c r="C1293">
        <v>11040.7</v>
      </c>
      <c r="D1293">
        <v>56229.2</v>
      </c>
      <c r="E1293">
        <v>64000</v>
      </c>
      <c r="F1293">
        <v>64000</v>
      </c>
      <c r="H1293">
        <v>12986.3</v>
      </c>
      <c r="I1293">
        <v>24796.9</v>
      </c>
      <c r="J1293">
        <v>24807.9</v>
      </c>
      <c r="L1293">
        <f t="shared" si="41"/>
        <v>781.96</v>
      </c>
      <c r="M1293">
        <f>data!AQ1293</f>
        <v>2.2954590579256722E-10</v>
      </c>
      <c r="O1293">
        <v>2.515102778313004E-10</v>
      </c>
      <c r="P1293">
        <f t="shared" si="42"/>
        <v>-8.7329918395882427</v>
      </c>
    </row>
    <row r="1294" spans="1:16" x14ac:dyDescent="0.2">
      <c r="A1294">
        <v>782.4</v>
      </c>
      <c r="B1294">
        <v>3350.47</v>
      </c>
      <c r="C1294">
        <v>11573.7</v>
      </c>
      <c r="D1294">
        <v>56134.6</v>
      </c>
      <c r="E1294">
        <v>64000</v>
      </c>
      <c r="F1294">
        <v>64000</v>
      </c>
      <c r="H1294">
        <v>13673.8</v>
      </c>
      <c r="I1294">
        <v>23307.8</v>
      </c>
      <c r="J1294">
        <v>23282.799999999999</v>
      </c>
      <c r="L1294">
        <f t="shared" si="41"/>
        <v>782.4</v>
      </c>
      <c r="M1294">
        <f>data!AQ1294</f>
        <v>2.304186210033067E-10</v>
      </c>
      <c r="O1294">
        <v>2.5248301292488729E-10</v>
      </c>
      <c r="P1294">
        <f t="shared" si="42"/>
        <v>-8.7389609566108355</v>
      </c>
    </row>
    <row r="1295" spans="1:16" x14ac:dyDescent="0.2">
      <c r="A1295">
        <v>782.85</v>
      </c>
      <c r="B1295">
        <v>3265</v>
      </c>
      <c r="C1295">
        <v>10905.3</v>
      </c>
      <c r="D1295">
        <v>55820.53</v>
      </c>
      <c r="E1295">
        <v>64000</v>
      </c>
      <c r="F1295">
        <v>64000</v>
      </c>
      <c r="H1295">
        <v>12800.6</v>
      </c>
      <c r="I1295">
        <v>22039.5</v>
      </c>
      <c r="J1295">
        <v>22069.200000000001</v>
      </c>
      <c r="L1295">
        <f t="shared" si="41"/>
        <v>782.85</v>
      </c>
      <c r="M1295">
        <f>data!AQ1295</f>
        <v>2.3158679029538032E-10</v>
      </c>
      <c r="O1295">
        <v>2.5415359549292668E-10</v>
      </c>
      <c r="P1295">
        <f t="shared" si="42"/>
        <v>-8.8791996641945659</v>
      </c>
    </row>
    <row r="1296" spans="1:16" x14ac:dyDescent="0.2">
      <c r="A1296">
        <v>783.29</v>
      </c>
      <c r="B1296">
        <v>3319.53</v>
      </c>
      <c r="C1296">
        <v>11213.7</v>
      </c>
      <c r="D1296">
        <v>55553.67</v>
      </c>
      <c r="E1296">
        <v>64000</v>
      </c>
      <c r="F1296">
        <v>64000</v>
      </c>
      <c r="H1296">
        <v>13192.6</v>
      </c>
      <c r="I1296">
        <v>22556.3</v>
      </c>
      <c r="J1296">
        <v>22623.200000000001</v>
      </c>
      <c r="L1296">
        <f t="shared" si="41"/>
        <v>783.29</v>
      </c>
      <c r="M1296">
        <f>data!AQ1296</f>
        <v>2.3319917445992341E-10</v>
      </c>
      <c r="O1296">
        <v>2.5615348949169495E-10</v>
      </c>
      <c r="P1296">
        <f t="shared" si="42"/>
        <v>-8.9611564836854463</v>
      </c>
    </row>
    <row r="1297" spans="1:16" x14ac:dyDescent="0.2">
      <c r="A1297">
        <v>783.74</v>
      </c>
      <c r="B1297">
        <v>3374.47</v>
      </c>
      <c r="C1297">
        <v>11747.4</v>
      </c>
      <c r="D1297">
        <v>55283.53</v>
      </c>
      <c r="E1297">
        <v>64000</v>
      </c>
      <c r="F1297">
        <v>64000</v>
      </c>
      <c r="H1297">
        <v>13839.4</v>
      </c>
      <c r="I1297">
        <v>22955.7</v>
      </c>
      <c r="J1297">
        <v>22960.6</v>
      </c>
      <c r="L1297">
        <f t="shared" si="41"/>
        <v>783.74</v>
      </c>
      <c r="M1297">
        <f>data!AQ1297</f>
        <v>2.3485191957599269E-10</v>
      </c>
      <c r="O1297">
        <v>2.5843175797599537E-10</v>
      </c>
      <c r="P1297">
        <f t="shared" si="42"/>
        <v>-9.1242030718968046</v>
      </c>
    </row>
    <row r="1298" spans="1:16" x14ac:dyDescent="0.2">
      <c r="A1298">
        <v>784.18</v>
      </c>
      <c r="B1298">
        <v>3383.53</v>
      </c>
      <c r="C1298">
        <v>11939.8</v>
      </c>
      <c r="D1298">
        <v>54952.73</v>
      </c>
      <c r="E1298">
        <v>64000</v>
      </c>
      <c r="F1298">
        <v>64000</v>
      </c>
      <c r="H1298">
        <v>14053.5</v>
      </c>
      <c r="I1298">
        <v>22712.2</v>
      </c>
      <c r="J1298">
        <v>22751.7</v>
      </c>
      <c r="L1298">
        <f t="shared" si="41"/>
        <v>784.18</v>
      </c>
      <c r="M1298">
        <f>data!AQ1298</f>
        <v>2.3659498125524887E-10</v>
      </c>
      <c r="O1298">
        <v>2.6058592593072043E-10</v>
      </c>
      <c r="P1298">
        <f t="shared" si="42"/>
        <v>-9.2065389140969245</v>
      </c>
    </row>
    <row r="1299" spans="1:16" x14ac:dyDescent="0.2">
      <c r="A1299">
        <v>784.62</v>
      </c>
      <c r="B1299">
        <v>3326.13</v>
      </c>
      <c r="C1299">
        <v>11417.1</v>
      </c>
      <c r="D1299">
        <v>54790.73</v>
      </c>
      <c r="E1299">
        <v>64000</v>
      </c>
      <c r="F1299">
        <v>64000</v>
      </c>
      <c r="H1299">
        <v>13409.2</v>
      </c>
      <c r="I1299">
        <v>20657.3</v>
      </c>
      <c r="J1299">
        <v>20691.2</v>
      </c>
      <c r="L1299">
        <f t="shared" si="41"/>
        <v>784.62</v>
      </c>
      <c r="M1299">
        <f>data!AQ1299</f>
        <v>2.3721109172057915E-10</v>
      </c>
      <c r="O1299">
        <v>2.6140066182358546E-10</v>
      </c>
      <c r="P1299">
        <f t="shared" si="42"/>
        <v>-9.2538289437581511</v>
      </c>
    </row>
    <row r="1300" spans="1:16" x14ac:dyDescent="0.2">
      <c r="A1300">
        <v>785.07</v>
      </c>
      <c r="B1300">
        <v>3310.4</v>
      </c>
      <c r="C1300">
        <v>11243.4</v>
      </c>
      <c r="D1300">
        <v>54816.800000000003</v>
      </c>
      <c r="E1300">
        <v>64000</v>
      </c>
      <c r="F1300">
        <v>64000</v>
      </c>
      <c r="H1300">
        <v>13288.3</v>
      </c>
      <c r="I1300">
        <v>20494.599999999999</v>
      </c>
      <c r="J1300">
        <v>20487.400000000001</v>
      </c>
      <c r="L1300">
        <f t="shared" si="41"/>
        <v>785.07</v>
      </c>
      <c r="M1300">
        <f>data!AQ1300</f>
        <v>2.371180028404345E-10</v>
      </c>
      <c r="O1300">
        <v>2.61257029939185E-10</v>
      </c>
      <c r="P1300">
        <f t="shared" si="42"/>
        <v>-9.2395703588797371</v>
      </c>
    </row>
    <row r="1301" spans="1:16" x14ac:dyDescent="0.2">
      <c r="A1301">
        <v>785.51</v>
      </c>
      <c r="B1301">
        <v>3320.93</v>
      </c>
      <c r="C1301">
        <v>11289.3</v>
      </c>
      <c r="D1301">
        <v>54977.2</v>
      </c>
      <c r="E1301">
        <v>64000</v>
      </c>
      <c r="F1301">
        <v>64000</v>
      </c>
      <c r="H1301">
        <v>13290.6</v>
      </c>
      <c r="I1301">
        <v>21631</v>
      </c>
      <c r="J1301">
        <v>21576.5</v>
      </c>
      <c r="L1301">
        <f t="shared" si="41"/>
        <v>785.51</v>
      </c>
      <c r="M1301">
        <f>data!AQ1301</f>
        <v>2.3649858843900496E-10</v>
      </c>
      <c r="O1301">
        <v>2.6027870861451714E-10</v>
      </c>
      <c r="P1301">
        <f t="shared" si="42"/>
        <v>-9.1364062401014348</v>
      </c>
    </row>
    <row r="1302" spans="1:16" x14ac:dyDescent="0.2">
      <c r="A1302">
        <v>785.95</v>
      </c>
      <c r="B1302">
        <v>3284.6</v>
      </c>
      <c r="C1302">
        <v>11025.5</v>
      </c>
      <c r="D1302">
        <v>55217.07</v>
      </c>
      <c r="E1302">
        <v>64000</v>
      </c>
      <c r="F1302">
        <v>64000</v>
      </c>
      <c r="H1302">
        <v>13009.6</v>
      </c>
      <c r="I1302">
        <v>21914.6</v>
      </c>
      <c r="J1302">
        <v>21937.8</v>
      </c>
      <c r="L1302">
        <f t="shared" si="41"/>
        <v>785.95</v>
      </c>
      <c r="M1302">
        <f>data!AQ1302</f>
        <v>2.3527664791779114E-10</v>
      </c>
      <c r="O1302">
        <v>2.5877388490941774E-10</v>
      </c>
      <c r="P1302">
        <f t="shared" si="42"/>
        <v>-9.0802195901072764</v>
      </c>
    </row>
    <row r="1303" spans="1:16" x14ac:dyDescent="0.2">
      <c r="A1303">
        <v>786.4</v>
      </c>
      <c r="B1303">
        <v>3368.6</v>
      </c>
      <c r="C1303">
        <v>11770.4</v>
      </c>
      <c r="D1303">
        <v>55469.8</v>
      </c>
      <c r="E1303">
        <v>64000</v>
      </c>
      <c r="F1303">
        <v>64000</v>
      </c>
      <c r="H1303">
        <v>13869.4</v>
      </c>
      <c r="I1303">
        <v>22079.200000000001</v>
      </c>
      <c r="J1303">
        <v>22049.200000000001</v>
      </c>
      <c r="L1303">
        <f t="shared" si="41"/>
        <v>786.4</v>
      </c>
      <c r="M1303">
        <f>data!AQ1303</f>
        <v>2.345798038461855E-10</v>
      </c>
      <c r="O1303">
        <v>2.5803759513535964E-10</v>
      </c>
      <c r="P1303">
        <f t="shared" si="42"/>
        <v>-9.0908424707914381</v>
      </c>
    </row>
    <row r="1304" spans="1:16" x14ac:dyDescent="0.2">
      <c r="A1304">
        <v>786.84</v>
      </c>
      <c r="B1304">
        <v>3411</v>
      </c>
      <c r="C1304">
        <v>12079.6</v>
      </c>
      <c r="D1304">
        <v>55771.8</v>
      </c>
      <c r="E1304">
        <v>64000</v>
      </c>
      <c r="F1304">
        <v>64000</v>
      </c>
      <c r="H1304">
        <v>14228.4</v>
      </c>
      <c r="I1304">
        <v>22814.400000000001</v>
      </c>
      <c r="J1304">
        <v>22832.3</v>
      </c>
      <c r="L1304">
        <f t="shared" si="41"/>
        <v>786.84</v>
      </c>
      <c r="M1304">
        <f>data!AQ1304</f>
        <v>2.3345631687765337E-10</v>
      </c>
      <c r="O1304">
        <v>2.5601212491947214E-10</v>
      </c>
      <c r="P1304">
        <f t="shared" si="42"/>
        <v>-8.8104452275116394</v>
      </c>
    </row>
    <row r="1305" spans="1:16" x14ac:dyDescent="0.2">
      <c r="A1305">
        <v>787.28</v>
      </c>
      <c r="B1305">
        <v>3414.2</v>
      </c>
      <c r="C1305">
        <v>12164.3</v>
      </c>
      <c r="D1305">
        <v>55968.53</v>
      </c>
      <c r="E1305">
        <v>64000</v>
      </c>
      <c r="F1305">
        <v>64000</v>
      </c>
      <c r="H1305">
        <v>14336.9</v>
      </c>
      <c r="I1305">
        <v>23619</v>
      </c>
      <c r="J1305">
        <v>23613.200000000001</v>
      </c>
      <c r="L1305">
        <f t="shared" si="41"/>
        <v>787.28</v>
      </c>
      <c r="M1305">
        <f>data!AQ1305</f>
        <v>2.3265220115985518E-10</v>
      </c>
      <c r="O1305">
        <v>2.5556035767240335E-10</v>
      </c>
      <c r="P1305">
        <f t="shared" si="42"/>
        <v>-8.9638928044988813</v>
      </c>
    </row>
    <row r="1306" spans="1:16" x14ac:dyDescent="0.2">
      <c r="A1306">
        <v>787.73</v>
      </c>
      <c r="B1306">
        <v>3265.13</v>
      </c>
      <c r="C1306">
        <v>10910.7</v>
      </c>
      <c r="D1306">
        <v>55603.13</v>
      </c>
      <c r="E1306">
        <v>64000</v>
      </c>
      <c r="F1306">
        <v>64000</v>
      </c>
      <c r="H1306">
        <v>12847.4</v>
      </c>
      <c r="I1306">
        <v>23468.9</v>
      </c>
      <c r="J1306">
        <v>23450.7</v>
      </c>
      <c r="L1306">
        <f t="shared" si="41"/>
        <v>787.73</v>
      </c>
      <c r="M1306">
        <f>data!AQ1306</f>
        <v>2.3377312330088125E-10</v>
      </c>
      <c r="O1306">
        <v>2.5614327773482394E-10</v>
      </c>
      <c r="P1306">
        <f t="shared" si="42"/>
        <v>-8.7334536481967415</v>
      </c>
    </row>
    <row r="1307" spans="1:16" x14ac:dyDescent="0.2">
      <c r="A1307">
        <v>788.17</v>
      </c>
      <c r="B1307">
        <v>3286</v>
      </c>
      <c r="C1307">
        <v>11102.4</v>
      </c>
      <c r="D1307">
        <v>55319.53</v>
      </c>
      <c r="E1307">
        <v>64000</v>
      </c>
      <c r="F1307">
        <v>64000</v>
      </c>
      <c r="H1307">
        <v>13096.4</v>
      </c>
      <c r="I1307">
        <v>23903.1</v>
      </c>
      <c r="J1307">
        <v>23896.3</v>
      </c>
      <c r="L1307">
        <f t="shared" si="41"/>
        <v>788.17</v>
      </c>
      <c r="M1307">
        <f>data!AQ1307</f>
        <v>2.3532100559855921E-10</v>
      </c>
      <c r="O1307">
        <v>2.5827792977084403E-10</v>
      </c>
      <c r="P1307">
        <f t="shared" si="42"/>
        <v>-8.8884575591314547</v>
      </c>
    </row>
    <row r="1308" spans="1:16" x14ac:dyDescent="0.2">
      <c r="A1308">
        <v>788.61</v>
      </c>
      <c r="B1308">
        <v>3339</v>
      </c>
      <c r="C1308">
        <v>11557.5</v>
      </c>
      <c r="D1308">
        <v>55080.53</v>
      </c>
      <c r="E1308">
        <v>64000</v>
      </c>
      <c r="F1308">
        <v>64000</v>
      </c>
      <c r="H1308">
        <v>13608.3</v>
      </c>
      <c r="I1308">
        <v>23700.3</v>
      </c>
      <c r="J1308">
        <v>23717.1</v>
      </c>
      <c r="L1308">
        <f t="shared" si="41"/>
        <v>788.61</v>
      </c>
      <c r="M1308">
        <f>data!AQ1308</f>
        <v>2.3682709311218941E-10</v>
      </c>
      <c r="O1308">
        <v>2.6046871764042482E-10</v>
      </c>
      <c r="P1308">
        <f t="shared" si="42"/>
        <v>-9.0765696327773604</v>
      </c>
    </row>
    <row r="1309" spans="1:16" x14ac:dyDescent="0.2">
      <c r="A1309">
        <v>789.06</v>
      </c>
      <c r="B1309">
        <v>3291.87</v>
      </c>
      <c r="C1309">
        <v>11140.9</v>
      </c>
      <c r="D1309">
        <v>54803.6</v>
      </c>
      <c r="E1309">
        <v>64000</v>
      </c>
      <c r="F1309">
        <v>64000</v>
      </c>
      <c r="H1309">
        <v>13046.3</v>
      </c>
      <c r="I1309">
        <v>22230.5</v>
      </c>
      <c r="J1309">
        <v>22281.4</v>
      </c>
      <c r="L1309">
        <f t="shared" si="41"/>
        <v>789.06</v>
      </c>
      <c r="M1309">
        <f>data!AQ1309</f>
        <v>2.3804895444605603E-10</v>
      </c>
      <c r="O1309">
        <v>2.6201358431568305E-10</v>
      </c>
      <c r="P1309">
        <f t="shared" si="42"/>
        <v>-9.1463310699011693</v>
      </c>
    </row>
    <row r="1310" spans="1:16" x14ac:dyDescent="0.2">
      <c r="A1310">
        <v>789.5</v>
      </c>
      <c r="B1310">
        <v>3308.2</v>
      </c>
      <c r="C1310">
        <v>11283.7</v>
      </c>
      <c r="D1310">
        <v>54568.07</v>
      </c>
      <c r="E1310">
        <v>64000</v>
      </c>
      <c r="F1310">
        <v>64000</v>
      </c>
      <c r="H1310">
        <v>13262.2</v>
      </c>
      <c r="I1310">
        <v>21500.7</v>
      </c>
      <c r="J1310">
        <v>21480.5</v>
      </c>
      <c r="L1310">
        <f t="shared" si="41"/>
        <v>789.5</v>
      </c>
      <c r="M1310">
        <f>data!AQ1310</f>
        <v>2.3938815292371704E-10</v>
      </c>
      <c r="O1310">
        <v>2.6372621087682567E-10</v>
      </c>
      <c r="P1310">
        <f t="shared" si="42"/>
        <v>-9.2285320720267006</v>
      </c>
    </row>
    <row r="1311" spans="1:16" x14ac:dyDescent="0.2">
      <c r="A1311">
        <v>789.94</v>
      </c>
      <c r="B1311">
        <v>3290.4</v>
      </c>
      <c r="C1311">
        <v>11112.7</v>
      </c>
      <c r="D1311">
        <v>54320.93</v>
      </c>
      <c r="E1311">
        <v>64000</v>
      </c>
      <c r="F1311">
        <v>64000</v>
      </c>
      <c r="H1311">
        <v>13075.6</v>
      </c>
      <c r="I1311">
        <v>19628.7</v>
      </c>
      <c r="J1311">
        <v>19649</v>
      </c>
      <c r="L1311">
        <f t="shared" si="41"/>
        <v>789.94</v>
      </c>
      <c r="M1311">
        <f>data!AQ1311</f>
        <v>2.4062846581847894E-10</v>
      </c>
      <c r="O1311">
        <v>2.6511928030279325E-10</v>
      </c>
      <c r="P1311">
        <f t="shared" si="42"/>
        <v>-9.237658783753222</v>
      </c>
    </row>
    <row r="1312" spans="1:16" x14ac:dyDescent="0.2">
      <c r="A1312">
        <v>790.39</v>
      </c>
      <c r="B1312">
        <v>3351.4</v>
      </c>
      <c r="C1312">
        <v>11494.7</v>
      </c>
      <c r="D1312">
        <v>54194.6</v>
      </c>
      <c r="E1312">
        <v>64000</v>
      </c>
      <c r="F1312">
        <v>64000</v>
      </c>
      <c r="H1312">
        <v>13555.4</v>
      </c>
      <c r="I1312">
        <v>19554.400000000001</v>
      </c>
      <c r="J1312">
        <v>19568.7</v>
      </c>
      <c r="L1312">
        <f t="shared" si="41"/>
        <v>790.39</v>
      </c>
      <c r="M1312">
        <f>data!AQ1312</f>
        <v>2.4167124095726784E-10</v>
      </c>
      <c r="O1312">
        <v>2.6639101019084106E-10</v>
      </c>
      <c r="P1312">
        <f t="shared" si="42"/>
        <v>-9.2795057970853136</v>
      </c>
    </row>
    <row r="1313" spans="1:16" x14ac:dyDescent="0.2">
      <c r="A1313">
        <v>790.83</v>
      </c>
      <c r="B1313">
        <v>3282.27</v>
      </c>
      <c r="C1313">
        <v>10988.2</v>
      </c>
      <c r="D1313">
        <v>54135</v>
      </c>
      <c r="E1313">
        <v>64000</v>
      </c>
      <c r="F1313">
        <v>64000</v>
      </c>
      <c r="H1313">
        <v>12934.7</v>
      </c>
      <c r="I1313">
        <v>19068.099999999999</v>
      </c>
      <c r="J1313">
        <v>19055.5</v>
      </c>
      <c r="L1313">
        <f t="shared" si="41"/>
        <v>790.83</v>
      </c>
      <c r="M1313">
        <f>data!AQ1313</f>
        <v>2.4172675410987613E-10</v>
      </c>
      <c r="O1313">
        <v>2.6616999205799898E-10</v>
      </c>
      <c r="P1313">
        <f t="shared" si="42"/>
        <v>-9.1833184346327865</v>
      </c>
    </row>
    <row r="1314" spans="1:16" x14ac:dyDescent="0.2">
      <c r="A1314">
        <v>791.27</v>
      </c>
      <c r="B1314">
        <v>3293.67</v>
      </c>
      <c r="C1314">
        <v>11082.9</v>
      </c>
      <c r="D1314">
        <v>54362.93</v>
      </c>
      <c r="E1314">
        <v>64000</v>
      </c>
      <c r="F1314">
        <v>64000</v>
      </c>
      <c r="H1314">
        <v>13025.5</v>
      </c>
      <c r="I1314">
        <v>19270.099999999999</v>
      </c>
      <c r="J1314">
        <v>19305.3</v>
      </c>
      <c r="L1314">
        <f t="shared" si="41"/>
        <v>791.27</v>
      </c>
      <c r="M1314">
        <f>data!AQ1314</f>
        <v>2.4074674891445828E-10</v>
      </c>
      <c r="O1314">
        <v>2.6499172167473928E-10</v>
      </c>
      <c r="P1314">
        <f t="shared" si="42"/>
        <v>-9.1493321402848125</v>
      </c>
    </row>
    <row r="1315" spans="1:16" x14ac:dyDescent="0.2">
      <c r="A1315">
        <v>791.72</v>
      </c>
      <c r="B1315">
        <v>3412.67</v>
      </c>
      <c r="C1315">
        <v>12063.1</v>
      </c>
      <c r="D1315">
        <v>54892.4</v>
      </c>
      <c r="E1315">
        <v>64000</v>
      </c>
      <c r="F1315">
        <v>64000</v>
      </c>
      <c r="H1315">
        <v>14221.5</v>
      </c>
      <c r="I1315">
        <v>20386.400000000001</v>
      </c>
      <c r="J1315">
        <v>20365.8</v>
      </c>
      <c r="L1315">
        <f t="shared" si="41"/>
        <v>791.72</v>
      </c>
      <c r="M1315">
        <f>data!AQ1315</f>
        <v>2.3882334341254763E-10</v>
      </c>
      <c r="O1315">
        <v>2.6239710259579254E-10</v>
      </c>
      <c r="P1315">
        <f t="shared" si="42"/>
        <v>-8.9840013285355962</v>
      </c>
    </row>
    <row r="1316" spans="1:16" x14ac:dyDescent="0.2">
      <c r="A1316">
        <v>792.16</v>
      </c>
      <c r="B1316">
        <v>3309.6</v>
      </c>
      <c r="C1316">
        <v>11184.6</v>
      </c>
      <c r="D1316">
        <v>55127.07</v>
      </c>
      <c r="E1316">
        <v>64000</v>
      </c>
      <c r="F1316">
        <v>64000</v>
      </c>
      <c r="H1316">
        <v>13211.8</v>
      </c>
      <c r="I1316">
        <v>19535</v>
      </c>
      <c r="J1316">
        <v>19527.599999999999</v>
      </c>
      <c r="L1316">
        <f t="shared" ref="L1316:L1379" si="43">A1316</f>
        <v>792.16</v>
      </c>
      <c r="M1316">
        <f>data!AQ1316</f>
        <v>2.3727994158260307E-10</v>
      </c>
      <c r="O1316">
        <v>2.6088557212343967E-10</v>
      </c>
      <c r="P1316">
        <f t="shared" si="42"/>
        <v>-9.048269840567281</v>
      </c>
    </row>
    <row r="1317" spans="1:16" x14ac:dyDescent="0.2">
      <c r="A1317">
        <v>792.6</v>
      </c>
      <c r="B1317">
        <v>3348.53</v>
      </c>
      <c r="C1317">
        <v>11411.2</v>
      </c>
      <c r="D1317">
        <v>55319.47</v>
      </c>
      <c r="E1317">
        <v>64000</v>
      </c>
      <c r="F1317">
        <v>64000</v>
      </c>
      <c r="H1317">
        <v>13454.9</v>
      </c>
      <c r="I1317">
        <v>19361.400000000001</v>
      </c>
      <c r="J1317">
        <v>19425.8</v>
      </c>
      <c r="L1317">
        <f t="shared" si="43"/>
        <v>792.6</v>
      </c>
      <c r="M1317">
        <f>data!AQ1317</f>
        <v>2.3663943324736981E-10</v>
      </c>
      <c r="O1317">
        <v>2.5961357145890002E-10</v>
      </c>
      <c r="P1317">
        <f t="shared" si="42"/>
        <v>-8.8493594854948867</v>
      </c>
    </row>
    <row r="1318" spans="1:16" x14ac:dyDescent="0.2">
      <c r="A1318">
        <v>793.05</v>
      </c>
      <c r="B1318">
        <v>3297.07</v>
      </c>
      <c r="C1318">
        <v>11185.3</v>
      </c>
      <c r="D1318">
        <v>55319</v>
      </c>
      <c r="E1318">
        <v>64000</v>
      </c>
      <c r="F1318">
        <v>64000</v>
      </c>
      <c r="H1318">
        <v>13197.5</v>
      </c>
      <c r="I1318">
        <v>19640</v>
      </c>
      <c r="J1318">
        <v>19682.8</v>
      </c>
      <c r="L1318">
        <f t="shared" si="43"/>
        <v>793.05</v>
      </c>
      <c r="M1318">
        <f>data!AQ1318</f>
        <v>2.3649548437999123E-10</v>
      </c>
      <c r="O1318">
        <v>2.5922210336549119E-10</v>
      </c>
      <c r="P1318">
        <f t="shared" si="42"/>
        <v>-8.7672380905946454</v>
      </c>
    </row>
    <row r="1319" spans="1:16" x14ac:dyDescent="0.2">
      <c r="A1319">
        <v>793.49</v>
      </c>
      <c r="B1319">
        <v>3661.13</v>
      </c>
      <c r="C1319">
        <v>14034.3</v>
      </c>
      <c r="D1319">
        <v>55450.2</v>
      </c>
      <c r="E1319">
        <v>64000</v>
      </c>
      <c r="F1319">
        <v>64000</v>
      </c>
      <c r="H1319">
        <v>16609.5</v>
      </c>
      <c r="I1319">
        <v>25322.9</v>
      </c>
      <c r="J1319">
        <v>25336.2</v>
      </c>
      <c r="L1319">
        <f t="shared" si="43"/>
        <v>793.49</v>
      </c>
      <c r="M1319">
        <f>data!AQ1319</f>
        <v>2.3771705001629548E-10</v>
      </c>
      <c r="O1319">
        <v>2.6039059883412305E-10</v>
      </c>
      <c r="P1319">
        <f t="shared" si="42"/>
        <v>-8.7075143723876636</v>
      </c>
    </row>
    <row r="1320" spans="1:16" x14ac:dyDescent="0.2">
      <c r="A1320">
        <v>793.93</v>
      </c>
      <c r="B1320">
        <v>3419.2</v>
      </c>
      <c r="C1320">
        <v>12128.8</v>
      </c>
      <c r="D1320">
        <v>54932.87</v>
      </c>
      <c r="E1320">
        <v>64000</v>
      </c>
      <c r="F1320">
        <v>64000</v>
      </c>
      <c r="H1320">
        <v>14298.4</v>
      </c>
      <c r="I1320">
        <v>25022.799999999999</v>
      </c>
      <c r="J1320">
        <v>25010.3</v>
      </c>
      <c r="L1320">
        <f t="shared" si="43"/>
        <v>793.93</v>
      </c>
      <c r="M1320">
        <f>data!AQ1320</f>
        <v>2.3915802247485558E-10</v>
      </c>
      <c r="O1320">
        <v>2.6276112316245738E-10</v>
      </c>
      <c r="P1320">
        <f t="shared" si="42"/>
        <v>-8.9827217982352376</v>
      </c>
    </row>
    <row r="1321" spans="1:16" x14ac:dyDescent="0.2">
      <c r="A1321">
        <v>794.38</v>
      </c>
      <c r="B1321">
        <v>3332.8</v>
      </c>
      <c r="C1321">
        <v>11508.4</v>
      </c>
      <c r="D1321">
        <v>54310.6</v>
      </c>
      <c r="E1321">
        <v>64000</v>
      </c>
      <c r="F1321">
        <v>64000</v>
      </c>
      <c r="H1321">
        <v>13525.7</v>
      </c>
      <c r="I1321">
        <v>26262.1</v>
      </c>
      <c r="J1321">
        <v>26303.8</v>
      </c>
      <c r="L1321">
        <f t="shared" si="43"/>
        <v>794.38</v>
      </c>
      <c r="M1321">
        <f>data!AQ1321</f>
        <v>2.4191561316357863E-10</v>
      </c>
      <c r="O1321">
        <v>2.6640085341602162E-10</v>
      </c>
      <c r="P1321">
        <f t="shared" si="42"/>
        <v>-9.1911268070173602</v>
      </c>
    </row>
    <row r="1322" spans="1:16" x14ac:dyDescent="0.2">
      <c r="A1322">
        <v>794.82</v>
      </c>
      <c r="B1322">
        <v>3351.73</v>
      </c>
      <c r="C1322">
        <v>11580.9</v>
      </c>
      <c r="D1322">
        <v>53800.33</v>
      </c>
      <c r="E1322">
        <v>64000</v>
      </c>
      <c r="F1322">
        <v>64000</v>
      </c>
      <c r="H1322">
        <v>13608.7</v>
      </c>
      <c r="I1322">
        <v>25879.9</v>
      </c>
      <c r="J1322">
        <v>25921.5</v>
      </c>
      <c r="L1322">
        <f t="shared" si="43"/>
        <v>794.82</v>
      </c>
      <c r="M1322">
        <f>data!AQ1322</f>
        <v>2.4469730177597136E-10</v>
      </c>
      <c r="O1322">
        <v>2.6983586905487318E-10</v>
      </c>
      <c r="P1322">
        <f t="shared" si="42"/>
        <v>-9.3162437473387545</v>
      </c>
    </row>
    <row r="1323" spans="1:16" x14ac:dyDescent="0.2">
      <c r="A1323">
        <v>795.26</v>
      </c>
      <c r="B1323">
        <v>3337.6</v>
      </c>
      <c r="C1323">
        <v>11407.3</v>
      </c>
      <c r="D1323">
        <v>53456.53</v>
      </c>
      <c r="E1323">
        <v>64000</v>
      </c>
      <c r="F1323">
        <v>64000</v>
      </c>
      <c r="H1323">
        <v>13462.2</v>
      </c>
      <c r="I1323">
        <v>22765.7</v>
      </c>
      <c r="J1323">
        <v>22767.599999999999</v>
      </c>
      <c r="L1323">
        <f t="shared" si="43"/>
        <v>795.26</v>
      </c>
      <c r="M1323">
        <f>data!AQ1323</f>
        <v>2.4649866376538643E-10</v>
      </c>
      <c r="O1323">
        <v>2.7196945327558805E-10</v>
      </c>
      <c r="P1323">
        <f t="shared" si="42"/>
        <v>-9.3653126126601922</v>
      </c>
    </row>
    <row r="1324" spans="1:16" x14ac:dyDescent="0.2">
      <c r="A1324">
        <v>795.71</v>
      </c>
      <c r="B1324">
        <v>3269.07</v>
      </c>
      <c r="C1324">
        <v>10978.5</v>
      </c>
      <c r="D1324">
        <v>53275</v>
      </c>
      <c r="E1324">
        <v>64000</v>
      </c>
      <c r="F1324">
        <v>64000</v>
      </c>
      <c r="H1324">
        <v>12894.4</v>
      </c>
      <c r="I1324">
        <v>21133.9</v>
      </c>
      <c r="J1324">
        <v>21189.200000000001</v>
      </c>
      <c r="L1324">
        <f t="shared" si="43"/>
        <v>795.71</v>
      </c>
      <c r="M1324">
        <f>data!AQ1324</f>
        <v>2.4718971233429893E-10</v>
      </c>
      <c r="O1324">
        <v>2.7244488860981551E-10</v>
      </c>
      <c r="P1324">
        <f t="shared" si="42"/>
        <v>-9.2698293604935316</v>
      </c>
    </row>
    <row r="1325" spans="1:16" x14ac:dyDescent="0.2">
      <c r="A1325">
        <v>796.15</v>
      </c>
      <c r="B1325">
        <v>3354.4</v>
      </c>
      <c r="C1325">
        <v>11637.4</v>
      </c>
      <c r="D1325">
        <v>53445.53</v>
      </c>
      <c r="E1325">
        <v>64000</v>
      </c>
      <c r="F1325">
        <v>64000</v>
      </c>
      <c r="H1325">
        <v>13749.9</v>
      </c>
      <c r="I1325">
        <v>19417.599999999999</v>
      </c>
      <c r="J1325">
        <v>19386.5</v>
      </c>
      <c r="L1325">
        <f t="shared" si="43"/>
        <v>796.15</v>
      </c>
      <c r="M1325">
        <f>data!AQ1325</f>
        <v>2.4684487920577144E-10</v>
      </c>
      <c r="O1325">
        <v>2.7253800111530949E-10</v>
      </c>
      <c r="P1325">
        <f t="shared" si="42"/>
        <v>-9.4273539118926095</v>
      </c>
    </row>
    <row r="1326" spans="1:16" x14ac:dyDescent="0.2">
      <c r="A1326">
        <v>796.59</v>
      </c>
      <c r="B1326">
        <v>3325.4</v>
      </c>
      <c r="C1326">
        <v>11369.8</v>
      </c>
      <c r="D1326">
        <v>53626.73</v>
      </c>
      <c r="E1326">
        <v>64000</v>
      </c>
      <c r="F1326">
        <v>64000</v>
      </c>
      <c r="H1326">
        <v>13370.2</v>
      </c>
      <c r="I1326">
        <v>17949.3</v>
      </c>
      <c r="J1326">
        <v>17980.8</v>
      </c>
      <c r="L1326">
        <f t="shared" si="43"/>
        <v>796.59</v>
      </c>
      <c r="M1326">
        <f>data!AQ1326</f>
        <v>2.4585357613165203E-10</v>
      </c>
      <c r="O1326">
        <v>2.7090746006003067E-10</v>
      </c>
      <c r="P1326">
        <f t="shared" si="42"/>
        <v>-9.2481336330963089</v>
      </c>
    </row>
    <row r="1327" spans="1:16" x14ac:dyDescent="0.2">
      <c r="A1327">
        <v>797.03</v>
      </c>
      <c r="B1327">
        <v>3348.87</v>
      </c>
      <c r="C1327">
        <v>11409.6</v>
      </c>
      <c r="D1327">
        <v>54009.599999999999</v>
      </c>
      <c r="E1327">
        <v>64000</v>
      </c>
      <c r="F1327">
        <v>64000</v>
      </c>
      <c r="H1327">
        <v>13426.1</v>
      </c>
      <c r="I1327">
        <v>18715.599999999999</v>
      </c>
      <c r="J1327">
        <v>18746.400000000001</v>
      </c>
      <c r="L1327">
        <f t="shared" si="43"/>
        <v>797.03</v>
      </c>
      <c r="M1327">
        <f>data!AQ1327</f>
        <v>2.4410856371085966E-10</v>
      </c>
      <c r="O1327">
        <v>2.6908234343808062E-10</v>
      </c>
      <c r="P1327">
        <f t="shared" si="42"/>
        <v>-9.2810919542804413</v>
      </c>
    </row>
    <row r="1328" spans="1:16" x14ac:dyDescent="0.2">
      <c r="A1328">
        <v>797.48</v>
      </c>
      <c r="B1328">
        <v>3289.53</v>
      </c>
      <c r="C1328">
        <v>11140.9</v>
      </c>
      <c r="D1328">
        <v>54310.47</v>
      </c>
      <c r="E1328">
        <v>64000</v>
      </c>
      <c r="F1328">
        <v>64000</v>
      </c>
      <c r="H1328">
        <v>13141.4</v>
      </c>
      <c r="I1328">
        <v>19469.5</v>
      </c>
      <c r="J1328">
        <v>19450.2</v>
      </c>
      <c r="L1328">
        <f t="shared" si="43"/>
        <v>797.48</v>
      </c>
      <c r="M1328">
        <f>data!AQ1328</f>
        <v>2.4238677701105209E-10</v>
      </c>
      <c r="O1328">
        <v>2.6614452269860447E-10</v>
      </c>
      <c r="P1328">
        <f t="shared" si="42"/>
        <v>-8.9266333369020181</v>
      </c>
    </row>
    <row r="1329" spans="1:16" x14ac:dyDescent="0.2">
      <c r="A1329">
        <v>797.92</v>
      </c>
      <c r="B1329">
        <v>3263.67</v>
      </c>
      <c r="C1329">
        <v>10882</v>
      </c>
      <c r="D1329">
        <v>54471.53</v>
      </c>
      <c r="E1329">
        <v>64000</v>
      </c>
      <c r="F1329">
        <v>64000</v>
      </c>
      <c r="H1329">
        <v>12816.1</v>
      </c>
      <c r="I1329">
        <v>19982.2</v>
      </c>
      <c r="J1329">
        <v>19965.7</v>
      </c>
      <c r="L1329">
        <f t="shared" si="43"/>
        <v>797.92</v>
      </c>
      <c r="M1329">
        <f>data!AQ1329</f>
        <v>2.4154773210767918E-10</v>
      </c>
      <c r="O1329">
        <v>2.6522821951134905E-10</v>
      </c>
      <c r="P1329">
        <f t="shared" si="42"/>
        <v>-8.9283438418801389</v>
      </c>
    </row>
    <row r="1330" spans="1:16" x14ac:dyDescent="0.2">
      <c r="A1330">
        <v>798.36</v>
      </c>
      <c r="B1330">
        <v>3339.67</v>
      </c>
      <c r="C1330">
        <v>11414.9</v>
      </c>
      <c r="D1330">
        <v>54653.599999999999</v>
      </c>
      <c r="E1330">
        <v>64000</v>
      </c>
      <c r="F1330">
        <v>64000</v>
      </c>
      <c r="H1330">
        <v>13414.5</v>
      </c>
      <c r="I1330">
        <v>20141.7</v>
      </c>
      <c r="J1330">
        <v>20130.900000000001</v>
      </c>
      <c r="L1330">
        <f t="shared" si="43"/>
        <v>798.36</v>
      </c>
      <c r="M1330">
        <f>data!AQ1330</f>
        <v>2.4111512469149476E-10</v>
      </c>
      <c r="O1330">
        <v>2.6478815839851376E-10</v>
      </c>
      <c r="P1330">
        <f t="shared" si="42"/>
        <v>-8.9403672166450914</v>
      </c>
    </row>
    <row r="1331" spans="1:16" x14ac:dyDescent="0.2">
      <c r="A1331">
        <v>798.81</v>
      </c>
      <c r="B1331">
        <v>3412.4</v>
      </c>
      <c r="C1331">
        <v>12023.2</v>
      </c>
      <c r="D1331">
        <v>54637.53</v>
      </c>
      <c r="E1331">
        <v>64000</v>
      </c>
      <c r="F1331">
        <v>64000</v>
      </c>
      <c r="H1331">
        <v>14209.5</v>
      </c>
      <c r="I1331">
        <v>20195</v>
      </c>
      <c r="J1331">
        <v>20192.400000000001</v>
      </c>
      <c r="L1331">
        <f t="shared" si="43"/>
        <v>798.81</v>
      </c>
      <c r="M1331">
        <f>data!AQ1331</f>
        <v>2.4165311881210793E-10</v>
      </c>
      <c r="O1331">
        <v>2.6585943319173967E-10</v>
      </c>
      <c r="P1331">
        <f t="shared" si="42"/>
        <v>-9.104929657385517</v>
      </c>
    </row>
    <row r="1332" spans="1:16" x14ac:dyDescent="0.2">
      <c r="A1332">
        <v>799.25</v>
      </c>
      <c r="B1332">
        <v>3352.53</v>
      </c>
      <c r="C1332">
        <v>11563.1</v>
      </c>
      <c r="D1332">
        <v>54374.400000000001</v>
      </c>
      <c r="E1332">
        <v>64000</v>
      </c>
      <c r="F1332">
        <v>64000</v>
      </c>
      <c r="H1332">
        <v>13635.7</v>
      </c>
      <c r="I1332">
        <v>19766.8</v>
      </c>
      <c r="J1332">
        <v>19780</v>
      </c>
      <c r="L1332">
        <f t="shared" si="43"/>
        <v>799.25</v>
      </c>
      <c r="M1332">
        <f>data!AQ1332</f>
        <v>2.4276434656103805E-10</v>
      </c>
      <c r="O1332">
        <v>2.6714311242246979E-10</v>
      </c>
      <c r="P1332">
        <f t="shared" si="42"/>
        <v>-9.1257325110737924</v>
      </c>
    </row>
    <row r="1333" spans="1:16" x14ac:dyDescent="0.2">
      <c r="A1333">
        <v>799.69</v>
      </c>
      <c r="B1333">
        <v>3275.67</v>
      </c>
      <c r="C1333">
        <v>10970.4</v>
      </c>
      <c r="D1333">
        <v>53845.67</v>
      </c>
      <c r="E1333">
        <v>64000</v>
      </c>
      <c r="F1333">
        <v>64000</v>
      </c>
      <c r="H1333">
        <v>12868.5</v>
      </c>
      <c r="I1333">
        <v>18855.5</v>
      </c>
      <c r="J1333">
        <v>18914.400000000001</v>
      </c>
      <c r="L1333">
        <f t="shared" si="43"/>
        <v>799.69</v>
      </c>
      <c r="M1333">
        <f>data!AQ1333</f>
        <v>2.4515116597838442E-10</v>
      </c>
      <c r="O1333">
        <v>2.702357512779934E-10</v>
      </c>
      <c r="P1333">
        <f t="shared" si="42"/>
        <v>-9.2824821219914391</v>
      </c>
    </row>
    <row r="1334" spans="1:16" x14ac:dyDescent="0.2">
      <c r="A1334">
        <v>800.13</v>
      </c>
      <c r="B1334">
        <v>3457.6</v>
      </c>
      <c r="C1334">
        <v>12478.3</v>
      </c>
      <c r="D1334">
        <v>53499.199999999997</v>
      </c>
      <c r="E1334">
        <v>64000</v>
      </c>
      <c r="F1334">
        <v>64000</v>
      </c>
      <c r="H1334">
        <v>14714.8</v>
      </c>
      <c r="I1334">
        <v>19976.5</v>
      </c>
      <c r="J1334">
        <v>19991.099999999999</v>
      </c>
      <c r="L1334">
        <f t="shared" si="43"/>
        <v>800.13</v>
      </c>
      <c r="M1334">
        <f>data!AQ1334</f>
        <v>2.4798250484213584E-10</v>
      </c>
      <c r="O1334">
        <v>2.7296897573756818E-10</v>
      </c>
      <c r="P1334">
        <f t="shared" si="42"/>
        <v>-9.1535936741229857</v>
      </c>
    </row>
    <row r="1335" spans="1:16" x14ac:dyDescent="0.2">
      <c r="A1335">
        <v>800.58</v>
      </c>
      <c r="B1335">
        <v>3356.4</v>
      </c>
      <c r="C1335">
        <v>11620.6</v>
      </c>
      <c r="D1335">
        <v>52983.47</v>
      </c>
      <c r="E1335">
        <v>64000</v>
      </c>
      <c r="F1335">
        <v>64000</v>
      </c>
      <c r="H1335">
        <v>13700</v>
      </c>
      <c r="I1335">
        <v>18917</v>
      </c>
      <c r="J1335">
        <v>18940.900000000001</v>
      </c>
      <c r="L1335">
        <f t="shared" si="43"/>
        <v>800.58</v>
      </c>
      <c r="M1335">
        <f>data!AQ1335</f>
        <v>2.5027008716977563E-10</v>
      </c>
      <c r="O1335">
        <v>2.7584956606696539E-10</v>
      </c>
      <c r="P1335">
        <f t="shared" si="42"/>
        <v>-9.2729813796335936</v>
      </c>
    </row>
    <row r="1336" spans="1:16" x14ac:dyDescent="0.2">
      <c r="A1336">
        <v>801.02</v>
      </c>
      <c r="B1336">
        <v>3292.07</v>
      </c>
      <c r="C1336">
        <v>11115.2</v>
      </c>
      <c r="D1336">
        <v>52737.599999999999</v>
      </c>
      <c r="E1336">
        <v>64000</v>
      </c>
      <c r="F1336">
        <v>64000</v>
      </c>
      <c r="H1336">
        <v>13088.9</v>
      </c>
      <c r="I1336">
        <v>18041.2</v>
      </c>
      <c r="J1336">
        <v>18060.5</v>
      </c>
      <c r="L1336">
        <f t="shared" si="43"/>
        <v>801.02</v>
      </c>
      <c r="M1336">
        <f>data!AQ1336</f>
        <v>2.5133706017512584E-10</v>
      </c>
      <c r="O1336">
        <v>2.7728533850809803E-10</v>
      </c>
      <c r="P1336">
        <f t="shared" si="42"/>
        <v>-9.357969834461473</v>
      </c>
    </row>
    <row r="1337" spans="1:16" x14ac:dyDescent="0.2">
      <c r="A1337">
        <v>801.46</v>
      </c>
      <c r="B1337">
        <v>3367.4</v>
      </c>
      <c r="C1337">
        <v>11698.9</v>
      </c>
      <c r="D1337">
        <v>52777.47</v>
      </c>
      <c r="E1337">
        <v>64000</v>
      </c>
      <c r="F1337">
        <v>64000</v>
      </c>
      <c r="H1337">
        <v>13770.5</v>
      </c>
      <c r="I1337">
        <v>18558.5</v>
      </c>
      <c r="J1337">
        <v>18578</v>
      </c>
      <c r="L1337">
        <f t="shared" si="43"/>
        <v>801.46</v>
      </c>
      <c r="M1337">
        <f>data!AQ1337</f>
        <v>2.5162293552318615E-10</v>
      </c>
      <c r="O1337">
        <v>2.7770062610327006E-10</v>
      </c>
      <c r="P1337">
        <f t="shared" si="42"/>
        <v>-9.3905768042403501</v>
      </c>
    </row>
    <row r="1338" spans="1:16" x14ac:dyDescent="0.2">
      <c r="A1338">
        <v>801.9</v>
      </c>
      <c r="B1338">
        <v>3344.4</v>
      </c>
      <c r="C1338">
        <v>11490.4</v>
      </c>
      <c r="D1338">
        <v>52866.400000000001</v>
      </c>
      <c r="E1338">
        <v>64000</v>
      </c>
      <c r="F1338">
        <v>64000</v>
      </c>
      <c r="H1338">
        <v>13585</v>
      </c>
      <c r="I1338">
        <v>18001.5</v>
      </c>
      <c r="J1338">
        <v>17997.2</v>
      </c>
      <c r="L1338">
        <f t="shared" si="43"/>
        <v>801.9</v>
      </c>
      <c r="M1338">
        <f>data!AQ1338</f>
        <v>2.5111629979195639E-10</v>
      </c>
      <c r="O1338">
        <v>2.7704612850369843E-10</v>
      </c>
      <c r="P1338">
        <f t="shared" si="42"/>
        <v>-9.3593903844773951</v>
      </c>
    </row>
    <row r="1339" spans="1:16" x14ac:dyDescent="0.2">
      <c r="A1339">
        <v>802.35</v>
      </c>
      <c r="B1339">
        <v>3276.4</v>
      </c>
      <c r="C1339">
        <v>11058.7</v>
      </c>
      <c r="D1339">
        <v>53076.800000000003</v>
      </c>
      <c r="E1339">
        <v>64000</v>
      </c>
      <c r="F1339">
        <v>64000</v>
      </c>
      <c r="H1339">
        <v>12953.3</v>
      </c>
      <c r="I1339">
        <v>17377.599999999999</v>
      </c>
      <c r="J1339">
        <v>17351.3</v>
      </c>
      <c r="L1339">
        <f t="shared" si="43"/>
        <v>802.35</v>
      </c>
      <c r="M1339">
        <f>data!AQ1339</f>
        <v>2.4972833710411287E-10</v>
      </c>
      <c r="O1339">
        <v>2.7489369937987061E-10</v>
      </c>
      <c r="P1339">
        <f t="shared" si="42"/>
        <v>-9.1545795092895847</v>
      </c>
    </row>
    <row r="1340" spans="1:16" x14ac:dyDescent="0.2">
      <c r="A1340">
        <v>802.79</v>
      </c>
      <c r="B1340">
        <v>3413.6</v>
      </c>
      <c r="C1340">
        <v>12055.3</v>
      </c>
      <c r="D1340">
        <v>53661.13</v>
      </c>
      <c r="E1340">
        <v>64000</v>
      </c>
      <c r="F1340">
        <v>64000</v>
      </c>
      <c r="H1340">
        <v>14202.2</v>
      </c>
      <c r="I1340">
        <v>19104.3</v>
      </c>
      <c r="J1340">
        <v>19086.2</v>
      </c>
      <c r="L1340">
        <f t="shared" si="43"/>
        <v>802.79</v>
      </c>
      <c r="M1340">
        <f>data!AQ1340</f>
        <v>2.4747265834735288E-10</v>
      </c>
      <c r="O1340">
        <v>2.7279101898484403E-10</v>
      </c>
      <c r="P1340">
        <f t="shared" si="42"/>
        <v>-9.2812295403676046</v>
      </c>
    </row>
    <row r="1341" spans="1:16" x14ac:dyDescent="0.2">
      <c r="A1341">
        <v>803.23</v>
      </c>
      <c r="B1341">
        <v>3473.8</v>
      </c>
      <c r="C1341">
        <v>12504.9</v>
      </c>
      <c r="D1341">
        <v>54087.4</v>
      </c>
      <c r="E1341">
        <v>64000</v>
      </c>
      <c r="F1341">
        <v>64000</v>
      </c>
      <c r="H1341">
        <v>14803.6</v>
      </c>
      <c r="I1341">
        <v>20261.900000000001</v>
      </c>
      <c r="J1341">
        <v>20260</v>
      </c>
      <c r="L1341">
        <f t="shared" si="43"/>
        <v>803.23</v>
      </c>
      <c r="M1341">
        <f>data!AQ1341</f>
        <v>2.4567287541347272E-10</v>
      </c>
      <c r="O1341">
        <v>2.7040363398872825E-10</v>
      </c>
      <c r="P1341">
        <f t="shared" si="42"/>
        <v>-9.1458676832303336</v>
      </c>
    </row>
    <row r="1342" spans="1:16" x14ac:dyDescent="0.2">
      <c r="A1342">
        <v>803.67</v>
      </c>
      <c r="B1342">
        <v>3394.07</v>
      </c>
      <c r="C1342">
        <v>11823.5</v>
      </c>
      <c r="D1342">
        <v>54390.6</v>
      </c>
      <c r="E1342">
        <v>64000</v>
      </c>
      <c r="F1342">
        <v>64000</v>
      </c>
      <c r="H1342">
        <v>13952.4</v>
      </c>
      <c r="I1342">
        <v>20061.599999999999</v>
      </c>
      <c r="J1342">
        <v>20130.599999999999</v>
      </c>
      <c r="L1342">
        <f t="shared" si="43"/>
        <v>803.67</v>
      </c>
      <c r="M1342">
        <f>data!AQ1342</f>
        <v>2.4381433858810682E-10</v>
      </c>
      <c r="O1342">
        <v>2.6851753720255874E-10</v>
      </c>
      <c r="P1342">
        <f t="shared" si="42"/>
        <v>-9.1998455191464181</v>
      </c>
    </row>
    <row r="1343" spans="1:16" x14ac:dyDescent="0.2">
      <c r="A1343">
        <v>804.12</v>
      </c>
      <c r="B1343">
        <v>3351.33</v>
      </c>
      <c r="C1343">
        <v>11581.7</v>
      </c>
      <c r="D1343">
        <v>54457.2</v>
      </c>
      <c r="E1343">
        <v>64000</v>
      </c>
      <c r="F1343">
        <v>64000</v>
      </c>
      <c r="H1343">
        <v>13634.5</v>
      </c>
      <c r="I1343">
        <v>19322.099999999999</v>
      </c>
      <c r="J1343">
        <v>19327.8</v>
      </c>
      <c r="L1343">
        <f t="shared" si="43"/>
        <v>804.12</v>
      </c>
      <c r="M1343">
        <f>data!AQ1343</f>
        <v>2.4335451447739116E-10</v>
      </c>
      <c r="O1343">
        <v>2.6782301051074182E-10</v>
      </c>
      <c r="P1343">
        <f t="shared" si="42"/>
        <v>-9.1360693715931767</v>
      </c>
    </row>
    <row r="1344" spans="1:16" x14ac:dyDescent="0.2">
      <c r="A1344">
        <v>804.56</v>
      </c>
      <c r="B1344">
        <v>3329.73</v>
      </c>
      <c r="C1344">
        <v>11389.4</v>
      </c>
      <c r="D1344">
        <v>54231.27</v>
      </c>
      <c r="E1344">
        <v>64000</v>
      </c>
      <c r="F1344">
        <v>64000</v>
      </c>
      <c r="H1344">
        <v>13417.2</v>
      </c>
      <c r="I1344">
        <v>18506.400000000001</v>
      </c>
      <c r="J1344">
        <v>18499.099999999999</v>
      </c>
      <c r="L1344">
        <f t="shared" si="43"/>
        <v>804.56</v>
      </c>
      <c r="M1344">
        <f>data!AQ1344</f>
        <v>2.444754499467134E-10</v>
      </c>
      <c r="O1344">
        <v>2.6880122095930876E-10</v>
      </c>
      <c r="P1344">
        <f t="shared" si="42"/>
        <v>-9.0497248955122114</v>
      </c>
    </row>
    <row r="1345" spans="1:16" x14ac:dyDescent="0.2">
      <c r="A1345">
        <v>805</v>
      </c>
      <c r="B1345">
        <v>3299.2</v>
      </c>
      <c r="C1345">
        <v>11185.7</v>
      </c>
      <c r="D1345">
        <v>53887.07</v>
      </c>
      <c r="E1345">
        <v>64000</v>
      </c>
      <c r="F1345">
        <v>64000</v>
      </c>
      <c r="H1345">
        <v>13147.7</v>
      </c>
      <c r="I1345">
        <v>18651.2</v>
      </c>
      <c r="J1345">
        <v>18671.5</v>
      </c>
      <c r="L1345">
        <f t="shared" si="43"/>
        <v>805</v>
      </c>
      <c r="M1345">
        <f>data!AQ1345</f>
        <v>2.4616617951929027E-10</v>
      </c>
      <c r="O1345">
        <v>2.7121947228517706E-10</v>
      </c>
      <c r="P1345">
        <f t="shared" si="42"/>
        <v>-9.2372765697088983</v>
      </c>
    </row>
    <row r="1346" spans="1:16" x14ac:dyDescent="0.2">
      <c r="A1346">
        <v>805.44</v>
      </c>
      <c r="B1346">
        <v>3463.47</v>
      </c>
      <c r="C1346">
        <v>12549.2</v>
      </c>
      <c r="D1346">
        <v>53400.13</v>
      </c>
      <c r="E1346">
        <v>64000</v>
      </c>
      <c r="F1346">
        <v>64000</v>
      </c>
      <c r="H1346">
        <v>14864.4</v>
      </c>
      <c r="I1346">
        <v>21565.200000000001</v>
      </c>
      <c r="J1346">
        <v>21551.9</v>
      </c>
      <c r="L1346">
        <f t="shared" si="43"/>
        <v>805.44</v>
      </c>
      <c r="M1346">
        <f>data!AQ1346</f>
        <v>2.4964931317779272E-10</v>
      </c>
      <c r="O1346">
        <v>2.7521485535186835E-10</v>
      </c>
      <c r="P1346">
        <f t="shared" si="42"/>
        <v>-9.2893031305993681</v>
      </c>
    </row>
    <row r="1347" spans="1:16" x14ac:dyDescent="0.2">
      <c r="A1347">
        <v>805.89</v>
      </c>
      <c r="B1347">
        <v>3497.33</v>
      </c>
      <c r="C1347">
        <v>12807.1</v>
      </c>
      <c r="D1347">
        <v>52846.27</v>
      </c>
      <c r="E1347">
        <v>64000</v>
      </c>
      <c r="F1347">
        <v>64000</v>
      </c>
      <c r="H1347">
        <v>15111.3</v>
      </c>
      <c r="I1347">
        <v>23117</v>
      </c>
      <c r="J1347">
        <v>23173</v>
      </c>
      <c r="L1347">
        <f t="shared" si="43"/>
        <v>805.89</v>
      </c>
      <c r="M1347">
        <f>data!AQ1347</f>
        <v>2.5288551140440653E-10</v>
      </c>
      <c r="O1347">
        <v>2.7943488021202925E-10</v>
      </c>
      <c r="P1347">
        <f t="shared" si="42"/>
        <v>-9.5010933450675985</v>
      </c>
    </row>
    <row r="1348" spans="1:16" x14ac:dyDescent="0.2">
      <c r="A1348">
        <v>806.33</v>
      </c>
      <c r="B1348">
        <v>3478.73</v>
      </c>
      <c r="C1348">
        <v>12569.4</v>
      </c>
      <c r="D1348">
        <v>52246.47</v>
      </c>
      <c r="E1348">
        <v>64000</v>
      </c>
      <c r="F1348">
        <v>64000</v>
      </c>
      <c r="H1348">
        <v>14831.6</v>
      </c>
      <c r="I1348">
        <v>24039.8</v>
      </c>
      <c r="J1348">
        <v>24061.1</v>
      </c>
      <c r="L1348">
        <f t="shared" si="43"/>
        <v>806.33</v>
      </c>
      <c r="M1348">
        <f>data!AQ1348</f>
        <v>2.5616411052765782E-10</v>
      </c>
      <c r="O1348">
        <v>2.8298064244688622E-10</v>
      </c>
      <c r="P1348">
        <f t="shared" si="42"/>
        <v>-9.4764545331971615</v>
      </c>
    </row>
    <row r="1349" spans="1:16" x14ac:dyDescent="0.2">
      <c r="A1349">
        <v>806.77</v>
      </c>
      <c r="B1349">
        <v>3399.8</v>
      </c>
      <c r="C1349">
        <v>11911.6</v>
      </c>
      <c r="D1349">
        <v>51874.33</v>
      </c>
      <c r="E1349">
        <v>64000</v>
      </c>
      <c r="F1349">
        <v>64000</v>
      </c>
      <c r="H1349">
        <v>14019.2</v>
      </c>
      <c r="I1349">
        <v>23518.6</v>
      </c>
      <c r="J1349">
        <v>23506.6</v>
      </c>
      <c r="L1349">
        <f t="shared" si="43"/>
        <v>806.77</v>
      </c>
      <c r="M1349">
        <f>data!AQ1349</f>
        <v>2.5789410924901434E-10</v>
      </c>
      <c r="O1349">
        <v>2.8467271432000895E-10</v>
      </c>
      <c r="P1349">
        <f t="shared" si="42"/>
        <v>-9.4068042787170665</v>
      </c>
    </row>
    <row r="1350" spans="1:16" x14ac:dyDescent="0.2">
      <c r="A1350">
        <v>807.21</v>
      </c>
      <c r="B1350">
        <v>3491.87</v>
      </c>
      <c r="C1350">
        <v>12792.4</v>
      </c>
      <c r="D1350">
        <v>52013.93</v>
      </c>
      <c r="E1350">
        <v>64000</v>
      </c>
      <c r="F1350">
        <v>64000</v>
      </c>
      <c r="H1350">
        <v>15053</v>
      </c>
      <c r="I1350">
        <v>22818.7</v>
      </c>
      <c r="J1350">
        <v>22864.3</v>
      </c>
      <c r="L1350">
        <f t="shared" si="43"/>
        <v>807.21</v>
      </c>
      <c r="M1350">
        <f>data!AQ1350</f>
        <v>2.5771762435966256E-10</v>
      </c>
      <c r="O1350">
        <v>2.8524388906472058E-10</v>
      </c>
      <c r="P1350">
        <f t="shared" si="42"/>
        <v>-9.6500804260218267</v>
      </c>
    </row>
    <row r="1351" spans="1:16" x14ac:dyDescent="0.2">
      <c r="A1351">
        <v>807.66</v>
      </c>
      <c r="B1351">
        <v>3320.07</v>
      </c>
      <c r="C1351">
        <v>11303.1</v>
      </c>
      <c r="D1351">
        <v>51953.47</v>
      </c>
      <c r="E1351">
        <v>64000</v>
      </c>
      <c r="F1351">
        <v>64000</v>
      </c>
      <c r="H1351">
        <v>13274</v>
      </c>
      <c r="I1351">
        <v>19952.8</v>
      </c>
      <c r="J1351">
        <v>20029.599999999999</v>
      </c>
      <c r="L1351">
        <f t="shared" si="43"/>
        <v>807.66</v>
      </c>
      <c r="M1351">
        <f>data!AQ1351</f>
        <v>2.5718573108899793E-10</v>
      </c>
      <c r="O1351">
        <v>2.840087240960901E-10</v>
      </c>
      <c r="P1351">
        <f t="shared" si="42"/>
        <v>-9.4444257275762471</v>
      </c>
    </row>
    <row r="1352" spans="1:16" x14ac:dyDescent="0.2">
      <c r="A1352">
        <v>808.1</v>
      </c>
      <c r="B1352">
        <v>3342.4</v>
      </c>
      <c r="C1352">
        <v>11482.4</v>
      </c>
      <c r="D1352">
        <v>52262.87</v>
      </c>
      <c r="E1352">
        <v>64000</v>
      </c>
      <c r="F1352">
        <v>64000</v>
      </c>
      <c r="H1352">
        <v>13574.2</v>
      </c>
      <c r="I1352">
        <v>20392.3</v>
      </c>
      <c r="J1352">
        <v>20439.5</v>
      </c>
      <c r="L1352">
        <f t="shared" si="43"/>
        <v>808.1</v>
      </c>
      <c r="M1352">
        <f>data!AQ1352</f>
        <v>2.5567909829243251E-10</v>
      </c>
      <c r="O1352">
        <v>2.8226279259966337E-10</v>
      </c>
      <c r="P1352">
        <f t="shared" ref="P1352:P1415" si="44">(M1352-O1352)/O1352%</f>
        <v>-9.4180653646882959</v>
      </c>
    </row>
    <row r="1353" spans="1:16" x14ac:dyDescent="0.2">
      <c r="A1353">
        <v>808.54</v>
      </c>
      <c r="B1353">
        <v>3285.27</v>
      </c>
      <c r="C1353">
        <v>10966.8</v>
      </c>
      <c r="D1353">
        <v>52611.93</v>
      </c>
      <c r="E1353">
        <v>64000</v>
      </c>
      <c r="F1353">
        <v>64000</v>
      </c>
      <c r="H1353">
        <v>12854.8</v>
      </c>
      <c r="I1353">
        <v>20162.599999999999</v>
      </c>
      <c r="J1353">
        <v>20150.7</v>
      </c>
      <c r="L1353">
        <f t="shared" si="43"/>
        <v>808.54</v>
      </c>
      <c r="M1353">
        <f>data!AQ1353</f>
        <v>2.5354132626246553E-10</v>
      </c>
      <c r="O1353">
        <v>2.7981339337695125E-10</v>
      </c>
      <c r="P1353">
        <f t="shared" si="44"/>
        <v>-9.3891385245784988</v>
      </c>
    </row>
    <row r="1354" spans="1:16" x14ac:dyDescent="0.2">
      <c r="A1354">
        <v>808.98</v>
      </c>
      <c r="B1354">
        <v>3373</v>
      </c>
      <c r="C1354">
        <v>11717.2</v>
      </c>
      <c r="D1354">
        <v>53028.07</v>
      </c>
      <c r="E1354">
        <v>64000</v>
      </c>
      <c r="F1354">
        <v>64000</v>
      </c>
      <c r="H1354">
        <v>13813</v>
      </c>
      <c r="I1354">
        <v>20651.2</v>
      </c>
      <c r="J1354">
        <v>20640.5</v>
      </c>
      <c r="L1354">
        <f t="shared" si="43"/>
        <v>808.98</v>
      </c>
      <c r="M1354">
        <f>data!AQ1354</f>
        <v>2.5185564851657457E-10</v>
      </c>
      <c r="O1354">
        <v>2.778134622186017E-10</v>
      </c>
      <c r="P1354">
        <f t="shared" si="44"/>
        <v>-9.3436126150005769</v>
      </c>
    </row>
    <row r="1355" spans="1:16" x14ac:dyDescent="0.2">
      <c r="A1355">
        <v>809.42</v>
      </c>
      <c r="B1355">
        <v>3345.53</v>
      </c>
      <c r="C1355">
        <v>11487</v>
      </c>
      <c r="D1355">
        <v>53321.599999999999</v>
      </c>
      <c r="E1355">
        <v>64000</v>
      </c>
      <c r="F1355">
        <v>64000</v>
      </c>
      <c r="H1355">
        <v>13514.7</v>
      </c>
      <c r="I1355">
        <v>19896.5</v>
      </c>
      <c r="J1355">
        <v>19894.400000000001</v>
      </c>
      <c r="L1355">
        <f t="shared" si="43"/>
        <v>809.42</v>
      </c>
      <c r="M1355">
        <f>data!AQ1355</f>
        <v>2.5023171574188765E-10</v>
      </c>
      <c r="O1355">
        <v>2.7547352929315296E-10</v>
      </c>
      <c r="P1355">
        <f t="shared" si="44"/>
        <v>-9.1630631865189169</v>
      </c>
    </row>
    <row r="1356" spans="1:16" x14ac:dyDescent="0.2">
      <c r="A1356">
        <v>809.87</v>
      </c>
      <c r="B1356">
        <v>3289.87</v>
      </c>
      <c r="C1356">
        <v>11103.9</v>
      </c>
      <c r="D1356">
        <v>53594</v>
      </c>
      <c r="E1356">
        <v>64000</v>
      </c>
      <c r="F1356">
        <v>64000</v>
      </c>
      <c r="H1356">
        <v>13073.2</v>
      </c>
      <c r="I1356">
        <v>18509.099999999999</v>
      </c>
      <c r="J1356">
        <v>18523</v>
      </c>
      <c r="L1356">
        <f t="shared" si="43"/>
        <v>809.87</v>
      </c>
      <c r="M1356">
        <f>data!AQ1356</f>
        <v>2.4859389999825617E-10</v>
      </c>
      <c r="O1356">
        <v>2.735757717126658E-10</v>
      </c>
      <c r="P1356">
        <f t="shared" si="44"/>
        <v>-9.131609702867939</v>
      </c>
    </row>
    <row r="1357" spans="1:16" x14ac:dyDescent="0.2">
      <c r="A1357">
        <v>810.31</v>
      </c>
      <c r="B1357">
        <v>3269.93</v>
      </c>
      <c r="C1357">
        <v>10946</v>
      </c>
      <c r="D1357">
        <v>53588.53</v>
      </c>
      <c r="E1357">
        <v>64000</v>
      </c>
      <c r="F1357">
        <v>64000</v>
      </c>
      <c r="H1357">
        <v>12878.1</v>
      </c>
      <c r="I1357">
        <v>18264.3</v>
      </c>
      <c r="J1357">
        <v>18298.900000000001</v>
      </c>
      <c r="L1357">
        <f t="shared" si="43"/>
        <v>810.31</v>
      </c>
      <c r="M1357">
        <f>data!AQ1357</f>
        <v>2.4860224377009846E-10</v>
      </c>
      <c r="O1357">
        <v>2.7347556263496119E-10</v>
      </c>
      <c r="P1357">
        <f t="shared" si="44"/>
        <v>-9.0952619770505638</v>
      </c>
    </row>
    <row r="1358" spans="1:16" x14ac:dyDescent="0.2">
      <c r="A1358">
        <v>810.75</v>
      </c>
      <c r="B1358">
        <v>3359.6</v>
      </c>
      <c r="C1358">
        <v>11720</v>
      </c>
      <c r="D1358">
        <v>53613</v>
      </c>
      <c r="E1358">
        <v>64000</v>
      </c>
      <c r="F1358">
        <v>64000</v>
      </c>
      <c r="H1358">
        <v>13791.9</v>
      </c>
      <c r="I1358">
        <v>19292.400000000001</v>
      </c>
      <c r="J1358">
        <v>19272.3</v>
      </c>
      <c r="L1358">
        <f t="shared" si="43"/>
        <v>810.75</v>
      </c>
      <c r="M1358">
        <f>data!AQ1358</f>
        <v>2.4902657938550627E-10</v>
      </c>
      <c r="O1358">
        <v>2.7422601212008227E-10</v>
      </c>
      <c r="P1358">
        <f t="shared" si="44"/>
        <v>-9.1892933641689982</v>
      </c>
    </row>
    <row r="1359" spans="1:16" x14ac:dyDescent="0.2">
      <c r="A1359">
        <v>811.19</v>
      </c>
      <c r="B1359">
        <v>3433.87</v>
      </c>
      <c r="C1359">
        <v>12235.4</v>
      </c>
      <c r="D1359">
        <v>53457.2</v>
      </c>
      <c r="E1359">
        <v>64000</v>
      </c>
      <c r="F1359">
        <v>64000</v>
      </c>
      <c r="H1359">
        <v>14504.4</v>
      </c>
      <c r="I1359">
        <v>19737.2</v>
      </c>
      <c r="J1359">
        <v>19780.599999999999</v>
      </c>
      <c r="L1359">
        <f t="shared" si="43"/>
        <v>811.19</v>
      </c>
      <c r="M1359">
        <f>data!AQ1359</f>
        <v>2.5032046532139511E-10</v>
      </c>
      <c r="O1359">
        <v>2.7597499185762858E-10</v>
      </c>
      <c r="P1359">
        <f t="shared" si="44"/>
        <v>-9.2959606098904306</v>
      </c>
    </row>
    <row r="1360" spans="1:16" x14ac:dyDescent="0.2">
      <c r="A1360">
        <v>811.63</v>
      </c>
      <c r="B1360">
        <v>3616</v>
      </c>
      <c r="C1360">
        <v>13684.6</v>
      </c>
      <c r="D1360">
        <v>53156</v>
      </c>
      <c r="E1360">
        <v>64000</v>
      </c>
      <c r="F1360">
        <v>64000</v>
      </c>
      <c r="H1360">
        <v>16143.8</v>
      </c>
      <c r="I1360">
        <v>21103.7</v>
      </c>
      <c r="J1360">
        <v>21040.6</v>
      </c>
      <c r="L1360">
        <f t="shared" si="43"/>
        <v>811.63</v>
      </c>
      <c r="M1360">
        <f>data!AQ1360</f>
        <v>2.5298616708220096E-10</v>
      </c>
      <c r="O1360">
        <v>2.7870554133321016E-10</v>
      </c>
      <c r="P1360">
        <f t="shared" si="44"/>
        <v>-9.2281531712568494</v>
      </c>
    </row>
    <row r="1361" spans="1:16" x14ac:dyDescent="0.2">
      <c r="A1361">
        <v>812.08</v>
      </c>
      <c r="B1361">
        <v>3311.4</v>
      </c>
      <c r="C1361">
        <v>11206</v>
      </c>
      <c r="D1361">
        <v>52353.53</v>
      </c>
      <c r="E1361">
        <v>64000</v>
      </c>
      <c r="F1361">
        <v>64000</v>
      </c>
      <c r="H1361">
        <v>13183.1</v>
      </c>
      <c r="I1361">
        <v>17457.3</v>
      </c>
      <c r="J1361">
        <v>17465</v>
      </c>
      <c r="L1361">
        <f t="shared" si="43"/>
        <v>812.08</v>
      </c>
      <c r="M1361">
        <f>data!AQ1361</f>
        <v>2.5578812630306126E-10</v>
      </c>
      <c r="O1361">
        <v>2.8239197043442257E-10</v>
      </c>
      <c r="P1361">
        <f t="shared" si="44"/>
        <v>-9.4208925595281006</v>
      </c>
    </row>
    <row r="1362" spans="1:16" x14ac:dyDescent="0.2">
      <c r="A1362">
        <v>812.52</v>
      </c>
      <c r="B1362">
        <v>3290.07</v>
      </c>
      <c r="C1362">
        <v>11074</v>
      </c>
      <c r="D1362">
        <v>51819.53</v>
      </c>
      <c r="E1362">
        <v>64000</v>
      </c>
      <c r="F1362">
        <v>64000</v>
      </c>
      <c r="H1362">
        <v>13066.8</v>
      </c>
      <c r="I1362">
        <v>17116.400000000001</v>
      </c>
      <c r="J1362">
        <v>17103.2</v>
      </c>
      <c r="L1362">
        <f t="shared" si="43"/>
        <v>812.52</v>
      </c>
      <c r="M1362">
        <f>data!AQ1362</f>
        <v>2.5873083759180061E-10</v>
      </c>
      <c r="O1362">
        <v>2.8590667542604467E-10</v>
      </c>
      <c r="P1362">
        <f t="shared" si="44"/>
        <v>-9.5051428210789091</v>
      </c>
    </row>
    <row r="1363" spans="1:16" x14ac:dyDescent="0.2">
      <c r="A1363">
        <v>812.96</v>
      </c>
      <c r="B1363">
        <v>3372.87</v>
      </c>
      <c r="C1363">
        <v>11816.5</v>
      </c>
      <c r="D1363">
        <v>51667.67</v>
      </c>
      <c r="E1363">
        <v>64000</v>
      </c>
      <c r="F1363">
        <v>64000</v>
      </c>
      <c r="H1363">
        <v>13987.4</v>
      </c>
      <c r="I1363">
        <v>18993.3</v>
      </c>
      <c r="J1363">
        <v>18985.400000000001</v>
      </c>
      <c r="L1363">
        <f t="shared" si="43"/>
        <v>812.96</v>
      </c>
      <c r="M1363">
        <f>data!AQ1363</f>
        <v>2.6014506485576986E-10</v>
      </c>
      <c r="O1363">
        <v>2.8782692092500677E-10</v>
      </c>
      <c r="P1363">
        <f t="shared" si="44"/>
        <v>-9.6175354203401344</v>
      </c>
    </row>
    <row r="1364" spans="1:16" x14ac:dyDescent="0.2">
      <c r="A1364">
        <v>813.4</v>
      </c>
      <c r="B1364">
        <v>3484.13</v>
      </c>
      <c r="C1364">
        <v>12589.5</v>
      </c>
      <c r="D1364">
        <v>51420.07</v>
      </c>
      <c r="E1364">
        <v>64000</v>
      </c>
      <c r="F1364">
        <v>64000</v>
      </c>
      <c r="H1364">
        <v>14840.7</v>
      </c>
      <c r="I1364">
        <v>21232.7</v>
      </c>
      <c r="J1364">
        <v>21227.1</v>
      </c>
      <c r="L1364">
        <f t="shared" si="43"/>
        <v>813.4</v>
      </c>
      <c r="M1364">
        <f>data!AQ1364</f>
        <v>2.6228998470700153E-10</v>
      </c>
      <c r="O1364">
        <v>2.8989697845964886E-10</v>
      </c>
      <c r="P1364">
        <f t="shared" si="44"/>
        <v>-9.5230360451963065</v>
      </c>
    </row>
    <row r="1365" spans="1:16" x14ac:dyDescent="0.2">
      <c r="A1365">
        <v>813.84</v>
      </c>
      <c r="B1365">
        <v>3399.2</v>
      </c>
      <c r="C1365">
        <v>12014.9</v>
      </c>
      <c r="D1365">
        <v>51267.33</v>
      </c>
      <c r="E1365">
        <v>64000</v>
      </c>
      <c r="F1365">
        <v>64000</v>
      </c>
      <c r="H1365">
        <v>14152.5</v>
      </c>
      <c r="I1365">
        <v>21730.7</v>
      </c>
      <c r="J1365">
        <v>21760.5</v>
      </c>
      <c r="L1365">
        <f t="shared" si="43"/>
        <v>813.84</v>
      </c>
      <c r="M1365">
        <f>data!AQ1365</f>
        <v>2.6276735477813932E-10</v>
      </c>
      <c r="O1365">
        <v>2.9083714864487288E-10</v>
      </c>
      <c r="P1365">
        <f t="shared" si="44"/>
        <v>-9.6513784423764335</v>
      </c>
    </row>
    <row r="1366" spans="1:16" x14ac:dyDescent="0.2">
      <c r="A1366">
        <v>814.28</v>
      </c>
      <c r="B1366">
        <v>3356.13</v>
      </c>
      <c r="C1366">
        <v>11512.7</v>
      </c>
      <c r="D1366">
        <v>51285.4</v>
      </c>
      <c r="E1366">
        <v>64000</v>
      </c>
      <c r="F1366">
        <v>64000</v>
      </c>
      <c r="H1366">
        <v>13619.1</v>
      </c>
      <c r="I1366">
        <v>21416.9</v>
      </c>
      <c r="J1366">
        <v>21412.1</v>
      </c>
      <c r="L1366">
        <f t="shared" si="43"/>
        <v>814.28</v>
      </c>
      <c r="M1366">
        <f>data!AQ1366</f>
        <v>2.6249656917014893E-10</v>
      </c>
      <c r="O1366">
        <v>2.9037849523387022E-10</v>
      </c>
      <c r="P1366">
        <f t="shared" si="44"/>
        <v>-9.6019252531993615</v>
      </c>
    </row>
    <row r="1367" spans="1:16" x14ac:dyDescent="0.2">
      <c r="A1367">
        <v>814.73</v>
      </c>
      <c r="B1367">
        <v>3411.6</v>
      </c>
      <c r="C1367">
        <v>11941.6</v>
      </c>
      <c r="D1367">
        <v>51626.13</v>
      </c>
      <c r="E1367">
        <v>64000</v>
      </c>
      <c r="F1367">
        <v>64000</v>
      </c>
      <c r="H1367">
        <v>14092.7</v>
      </c>
      <c r="I1367">
        <v>19871</v>
      </c>
      <c r="J1367">
        <v>19897.099999999999</v>
      </c>
      <c r="L1367">
        <f t="shared" si="43"/>
        <v>814.73</v>
      </c>
      <c r="M1367">
        <f>data!AQ1367</f>
        <v>2.6093885333731279E-10</v>
      </c>
      <c r="O1367">
        <v>2.8798051633989367E-10</v>
      </c>
      <c r="P1367">
        <f t="shared" si="44"/>
        <v>-9.3901015757137269</v>
      </c>
    </row>
    <row r="1368" spans="1:16" x14ac:dyDescent="0.2">
      <c r="A1368">
        <v>815.17</v>
      </c>
      <c r="B1368">
        <v>3374.6</v>
      </c>
      <c r="C1368">
        <v>11809</v>
      </c>
      <c r="D1368">
        <v>52192.13</v>
      </c>
      <c r="E1368">
        <v>64000</v>
      </c>
      <c r="F1368">
        <v>64000</v>
      </c>
      <c r="H1368">
        <v>13910.8</v>
      </c>
      <c r="I1368">
        <v>18269.2</v>
      </c>
      <c r="J1368">
        <v>18295.400000000001</v>
      </c>
      <c r="L1368">
        <f t="shared" si="43"/>
        <v>815.17</v>
      </c>
      <c r="M1368">
        <f>data!AQ1368</f>
        <v>2.5761275928570549E-10</v>
      </c>
      <c r="O1368">
        <v>2.8443348902945524E-10</v>
      </c>
      <c r="P1368">
        <f t="shared" si="44"/>
        <v>-9.4295259799637225</v>
      </c>
    </row>
    <row r="1369" spans="1:16" x14ac:dyDescent="0.2">
      <c r="A1369">
        <v>815.61</v>
      </c>
      <c r="B1369">
        <v>3358.53</v>
      </c>
      <c r="C1369">
        <v>11622.7</v>
      </c>
      <c r="D1369">
        <v>52777.67</v>
      </c>
      <c r="E1369">
        <v>64000</v>
      </c>
      <c r="F1369">
        <v>64000</v>
      </c>
      <c r="H1369">
        <v>13704.1</v>
      </c>
      <c r="I1369">
        <v>17477.400000000001</v>
      </c>
      <c r="J1369">
        <v>17463.8</v>
      </c>
      <c r="L1369">
        <f t="shared" si="43"/>
        <v>815.61</v>
      </c>
      <c r="M1369">
        <f>data!AQ1369</f>
        <v>2.5437794746627172E-10</v>
      </c>
      <c r="O1369">
        <v>2.808496730463209E-10</v>
      </c>
      <c r="P1369">
        <f t="shared" si="44"/>
        <v>-9.4255853293028995</v>
      </c>
    </row>
    <row r="1370" spans="1:16" x14ac:dyDescent="0.2">
      <c r="A1370">
        <v>816.05</v>
      </c>
      <c r="B1370">
        <v>3317.27</v>
      </c>
      <c r="C1370">
        <v>11169</v>
      </c>
      <c r="D1370">
        <v>53059.47</v>
      </c>
      <c r="E1370">
        <v>64000</v>
      </c>
      <c r="F1370">
        <v>64000</v>
      </c>
      <c r="H1370">
        <v>13170.9</v>
      </c>
      <c r="I1370">
        <v>17149.3</v>
      </c>
      <c r="J1370">
        <v>17152.7</v>
      </c>
      <c r="L1370">
        <f t="shared" si="43"/>
        <v>816.05</v>
      </c>
      <c r="M1370">
        <f>data!AQ1370</f>
        <v>2.5271052702671871E-10</v>
      </c>
      <c r="O1370">
        <v>2.7849820804305451E-10</v>
      </c>
      <c r="P1370">
        <f t="shared" si="44"/>
        <v>-9.2595500694744679</v>
      </c>
    </row>
    <row r="1371" spans="1:16" x14ac:dyDescent="0.2">
      <c r="A1371">
        <v>816.49</v>
      </c>
      <c r="B1371">
        <v>3287.07</v>
      </c>
      <c r="C1371">
        <v>10990.7</v>
      </c>
      <c r="D1371">
        <v>53182.8</v>
      </c>
      <c r="E1371">
        <v>64000</v>
      </c>
      <c r="F1371">
        <v>64000</v>
      </c>
      <c r="H1371">
        <v>12897.7</v>
      </c>
      <c r="I1371">
        <v>17735.900000000001</v>
      </c>
      <c r="J1371">
        <v>17755.7</v>
      </c>
      <c r="L1371">
        <f t="shared" si="43"/>
        <v>816.49</v>
      </c>
      <c r="M1371">
        <f>data!AQ1371</f>
        <v>2.5196656280909423E-10</v>
      </c>
      <c r="O1371">
        <v>2.7799762570056758E-10</v>
      </c>
      <c r="P1371">
        <f t="shared" si="44"/>
        <v>-9.3637716602340753</v>
      </c>
    </row>
    <row r="1372" spans="1:16" x14ac:dyDescent="0.2">
      <c r="A1372">
        <v>816.93</v>
      </c>
      <c r="B1372">
        <v>3313</v>
      </c>
      <c r="C1372">
        <v>11140.5</v>
      </c>
      <c r="D1372">
        <v>53168.2</v>
      </c>
      <c r="E1372">
        <v>64000</v>
      </c>
      <c r="F1372">
        <v>64000</v>
      </c>
      <c r="H1372">
        <v>13157.7</v>
      </c>
      <c r="I1372">
        <v>18278.3</v>
      </c>
      <c r="J1372">
        <v>18253.099999999999</v>
      </c>
      <c r="L1372">
        <f t="shared" si="43"/>
        <v>816.93</v>
      </c>
      <c r="M1372">
        <f>data!AQ1372</f>
        <v>2.5226041335548497E-10</v>
      </c>
      <c r="O1372">
        <v>2.7785150389694939E-10</v>
      </c>
      <c r="P1372">
        <f t="shared" si="44"/>
        <v>-9.2103480393454138</v>
      </c>
    </row>
    <row r="1373" spans="1:16" x14ac:dyDescent="0.2">
      <c r="A1373">
        <v>817.38</v>
      </c>
      <c r="B1373">
        <v>3394.13</v>
      </c>
      <c r="C1373">
        <v>11930.4</v>
      </c>
      <c r="D1373">
        <v>53044.4</v>
      </c>
      <c r="E1373">
        <v>64000</v>
      </c>
      <c r="F1373">
        <v>64000</v>
      </c>
      <c r="H1373">
        <v>14039.4</v>
      </c>
      <c r="I1373">
        <v>19788.400000000001</v>
      </c>
      <c r="J1373">
        <v>19777.599999999999</v>
      </c>
      <c r="L1373">
        <f t="shared" si="43"/>
        <v>817.38</v>
      </c>
      <c r="M1373">
        <f>data!AQ1373</f>
        <v>2.5343995380187051E-10</v>
      </c>
      <c r="O1373">
        <v>2.7908371895379696E-10</v>
      </c>
      <c r="P1373">
        <f t="shared" si="44"/>
        <v>-9.1885564833582585</v>
      </c>
    </row>
    <row r="1374" spans="1:16" x14ac:dyDescent="0.2">
      <c r="A1374">
        <v>817.82</v>
      </c>
      <c r="B1374">
        <v>3337.27</v>
      </c>
      <c r="C1374">
        <v>11434.7</v>
      </c>
      <c r="D1374">
        <v>52645</v>
      </c>
      <c r="E1374">
        <v>64000</v>
      </c>
      <c r="F1374">
        <v>64000</v>
      </c>
      <c r="H1374">
        <v>13508.3</v>
      </c>
      <c r="I1374">
        <v>18589.7</v>
      </c>
      <c r="J1374">
        <v>18553.8</v>
      </c>
      <c r="L1374">
        <f t="shared" si="43"/>
        <v>817.82</v>
      </c>
      <c r="M1374">
        <f>data!AQ1374</f>
        <v>2.5537867764600813E-10</v>
      </c>
      <c r="O1374">
        <v>2.8158052614887439E-10</v>
      </c>
      <c r="P1374">
        <f t="shared" si="44"/>
        <v>-9.3052772012412124</v>
      </c>
    </row>
    <row r="1375" spans="1:16" x14ac:dyDescent="0.2">
      <c r="A1375">
        <v>818.26</v>
      </c>
      <c r="B1375">
        <v>3416.73</v>
      </c>
      <c r="C1375">
        <v>12045.1</v>
      </c>
      <c r="D1375">
        <v>52286.67</v>
      </c>
      <c r="E1375">
        <v>64000</v>
      </c>
      <c r="F1375">
        <v>64000</v>
      </c>
      <c r="H1375">
        <v>14242.7</v>
      </c>
      <c r="I1375">
        <v>18740.8</v>
      </c>
      <c r="J1375">
        <v>18694.599999999999</v>
      </c>
      <c r="L1375">
        <f t="shared" si="43"/>
        <v>818.26</v>
      </c>
      <c r="M1375">
        <f>data!AQ1375</f>
        <v>2.5787548576939051E-10</v>
      </c>
      <c r="O1375">
        <v>2.8427240390389755E-10</v>
      </c>
      <c r="P1375">
        <f t="shared" si="44"/>
        <v>-9.2857828519404588</v>
      </c>
    </row>
    <row r="1376" spans="1:16" x14ac:dyDescent="0.2">
      <c r="A1376">
        <v>818.7</v>
      </c>
      <c r="B1376">
        <v>3306.73</v>
      </c>
      <c r="C1376">
        <v>11178.1</v>
      </c>
      <c r="D1376">
        <v>51545.47</v>
      </c>
      <c r="E1376">
        <v>64000</v>
      </c>
      <c r="F1376">
        <v>64000</v>
      </c>
      <c r="H1376">
        <v>13159.6</v>
      </c>
      <c r="I1376">
        <v>17346.7</v>
      </c>
      <c r="J1376">
        <v>17336</v>
      </c>
      <c r="L1376">
        <f t="shared" si="43"/>
        <v>818.7</v>
      </c>
      <c r="M1376">
        <f>data!AQ1376</f>
        <v>2.615230598726657E-10</v>
      </c>
      <c r="O1376">
        <v>2.8919936966222853E-10</v>
      </c>
      <c r="P1376">
        <f t="shared" si="44"/>
        <v>-9.5699758342791252</v>
      </c>
    </row>
    <row r="1377" spans="1:16" x14ac:dyDescent="0.2">
      <c r="A1377">
        <v>819.14</v>
      </c>
      <c r="B1377">
        <v>3388.13</v>
      </c>
      <c r="C1377">
        <v>11814.3</v>
      </c>
      <c r="D1377">
        <v>51174.67</v>
      </c>
      <c r="E1377">
        <v>64000</v>
      </c>
      <c r="F1377">
        <v>64000</v>
      </c>
      <c r="H1377">
        <v>13949.5</v>
      </c>
      <c r="I1377">
        <v>17774.099999999999</v>
      </c>
      <c r="J1377">
        <v>17777.400000000001</v>
      </c>
      <c r="L1377">
        <f t="shared" si="43"/>
        <v>819.14</v>
      </c>
      <c r="M1377">
        <f>data!AQ1377</f>
        <v>2.6421954846185016E-10</v>
      </c>
      <c r="O1377">
        <v>2.9259089602846186E-10</v>
      </c>
      <c r="P1377">
        <f t="shared" si="44"/>
        <v>-9.6965927346734215</v>
      </c>
    </row>
    <row r="1378" spans="1:16" x14ac:dyDescent="0.2">
      <c r="A1378">
        <v>819.58</v>
      </c>
      <c r="B1378">
        <v>3435.33</v>
      </c>
      <c r="C1378">
        <v>12118.3</v>
      </c>
      <c r="D1378">
        <v>50922.53</v>
      </c>
      <c r="E1378">
        <v>64000</v>
      </c>
      <c r="F1378">
        <v>64000</v>
      </c>
      <c r="H1378">
        <v>14304.9</v>
      </c>
      <c r="I1378">
        <v>18588.599999999999</v>
      </c>
      <c r="J1378">
        <v>18505.400000000001</v>
      </c>
      <c r="L1378">
        <f t="shared" si="43"/>
        <v>819.58</v>
      </c>
      <c r="M1378">
        <f>data!AQ1378</f>
        <v>2.6605992491409221E-10</v>
      </c>
      <c r="O1378">
        <v>2.9465883700087739E-10</v>
      </c>
      <c r="P1378">
        <f t="shared" si="44"/>
        <v>-9.7057710462286337</v>
      </c>
    </row>
    <row r="1379" spans="1:16" x14ac:dyDescent="0.2">
      <c r="A1379">
        <v>820.03</v>
      </c>
      <c r="B1379">
        <v>3318.27</v>
      </c>
      <c r="C1379">
        <v>11266.4</v>
      </c>
      <c r="D1379">
        <v>50749.67</v>
      </c>
      <c r="E1379">
        <v>64000</v>
      </c>
      <c r="F1379">
        <v>64000</v>
      </c>
      <c r="H1379">
        <v>13245.7</v>
      </c>
      <c r="I1379">
        <v>18581</v>
      </c>
      <c r="J1379">
        <v>18550.900000000001</v>
      </c>
      <c r="L1379">
        <f t="shared" si="43"/>
        <v>820.03</v>
      </c>
      <c r="M1379">
        <f>data!AQ1379</f>
        <v>2.6647068341064846E-10</v>
      </c>
      <c r="O1379">
        <v>2.9567574633667106E-10</v>
      </c>
      <c r="P1379">
        <f t="shared" si="44"/>
        <v>-9.8773955212302962</v>
      </c>
    </row>
    <row r="1380" spans="1:16" x14ac:dyDescent="0.2">
      <c r="A1380">
        <v>820.47</v>
      </c>
      <c r="B1380">
        <v>3358.93</v>
      </c>
      <c r="C1380">
        <v>11709.6</v>
      </c>
      <c r="D1380">
        <v>50876.6</v>
      </c>
      <c r="E1380">
        <v>64000</v>
      </c>
      <c r="F1380">
        <v>64000</v>
      </c>
      <c r="H1380">
        <v>13803.4</v>
      </c>
      <c r="I1380">
        <v>19819.599999999999</v>
      </c>
      <c r="J1380">
        <v>19808</v>
      </c>
      <c r="L1380">
        <f t="shared" ref="L1380:L1443" si="45">A1380</f>
        <v>820.47</v>
      </c>
      <c r="M1380">
        <f>data!AQ1380</f>
        <v>2.66036159932838E-10</v>
      </c>
      <c r="O1380">
        <v>2.9539461613352301E-10</v>
      </c>
      <c r="P1380">
        <f t="shared" si="44"/>
        <v>-9.9387242005164111</v>
      </c>
    </row>
    <row r="1381" spans="1:16" x14ac:dyDescent="0.2">
      <c r="A1381">
        <v>820.91</v>
      </c>
      <c r="B1381">
        <v>3307.6</v>
      </c>
      <c r="C1381">
        <v>11194.7</v>
      </c>
      <c r="D1381">
        <v>51078.07</v>
      </c>
      <c r="E1381">
        <v>64000</v>
      </c>
      <c r="F1381">
        <v>64000</v>
      </c>
      <c r="H1381">
        <v>13161.1</v>
      </c>
      <c r="I1381">
        <v>20170.900000000001</v>
      </c>
      <c r="J1381">
        <v>20176.8</v>
      </c>
      <c r="L1381">
        <f t="shared" si="45"/>
        <v>820.91</v>
      </c>
      <c r="M1381">
        <f>data!AQ1381</f>
        <v>2.646234569059692E-10</v>
      </c>
      <c r="O1381">
        <v>2.9294630043272249E-10</v>
      </c>
      <c r="P1381">
        <f t="shared" si="44"/>
        <v>-9.6682714493804873</v>
      </c>
    </row>
    <row r="1382" spans="1:16" x14ac:dyDescent="0.2">
      <c r="A1382">
        <v>821.35</v>
      </c>
      <c r="B1382">
        <v>3344.87</v>
      </c>
      <c r="C1382">
        <v>11467.5</v>
      </c>
      <c r="D1382">
        <v>51531.47</v>
      </c>
      <c r="E1382">
        <v>64000</v>
      </c>
      <c r="F1382">
        <v>64000</v>
      </c>
      <c r="H1382">
        <v>13494.4</v>
      </c>
      <c r="I1382">
        <v>20042.5</v>
      </c>
      <c r="J1382">
        <v>20077.599999999999</v>
      </c>
      <c r="L1382">
        <f t="shared" si="45"/>
        <v>821.35</v>
      </c>
      <c r="M1382">
        <f>data!AQ1382</f>
        <v>2.6228207039983141E-10</v>
      </c>
      <c r="O1382">
        <v>2.9017968481895774E-10</v>
      </c>
      <c r="P1382">
        <f t="shared" si="44"/>
        <v>-9.6139102351467383</v>
      </c>
    </row>
    <row r="1383" spans="1:16" x14ac:dyDescent="0.2">
      <c r="A1383">
        <v>821.79</v>
      </c>
      <c r="B1383">
        <v>3288.47</v>
      </c>
      <c r="C1383">
        <v>11033.4</v>
      </c>
      <c r="D1383">
        <v>51832.27</v>
      </c>
      <c r="E1383">
        <v>64000</v>
      </c>
      <c r="F1383">
        <v>64000</v>
      </c>
      <c r="H1383">
        <v>13023.7</v>
      </c>
      <c r="I1383">
        <v>18114.5</v>
      </c>
      <c r="J1383">
        <v>18139.7</v>
      </c>
      <c r="L1383">
        <f t="shared" si="45"/>
        <v>821.79</v>
      </c>
      <c r="M1383">
        <f>data!AQ1383</f>
        <v>2.6031544153544568E-10</v>
      </c>
      <c r="O1383">
        <v>2.8783485529117212E-10</v>
      </c>
      <c r="P1383">
        <f t="shared" si="44"/>
        <v>-9.5608343638187794</v>
      </c>
    </row>
    <row r="1384" spans="1:16" x14ac:dyDescent="0.2">
      <c r="A1384">
        <v>822.23</v>
      </c>
      <c r="B1384">
        <v>3457.8</v>
      </c>
      <c r="C1384">
        <v>12380.1</v>
      </c>
      <c r="D1384">
        <v>52427.67</v>
      </c>
      <c r="E1384">
        <v>64000</v>
      </c>
      <c r="F1384">
        <v>64000</v>
      </c>
      <c r="H1384">
        <v>14597</v>
      </c>
      <c r="I1384">
        <v>18614</v>
      </c>
      <c r="J1384">
        <v>18623.7</v>
      </c>
      <c r="L1384">
        <f t="shared" si="45"/>
        <v>822.23</v>
      </c>
      <c r="M1384">
        <f>data!AQ1384</f>
        <v>2.5799390110357878E-10</v>
      </c>
      <c r="O1384">
        <v>2.8422911489159058E-10</v>
      </c>
      <c r="P1384">
        <f t="shared" si="44"/>
        <v>-9.2303048538916652</v>
      </c>
    </row>
    <row r="1385" spans="1:16" x14ac:dyDescent="0.2">
      <c r="A1385">
        <v>822.67</v>
      </c>
      <c r="B1385">
        <v>3288.53</v>
      </c>
      <c r="C1385">
        <v>10971.2</v>
      </c>
      <c r="D1385">
        <v>52564.53</v>
      </c>
      <c r="E1385">
        <v>64000</v>
      </c>
      <c r="F1385">
        <v>64000</v>
      </c>
      <c r="H1385">
        <v>12926.3</v>
      </c>
      <c r="I1385">
        <v>16989</v>
      </c>
      <c r="J1385">
        <v>16966.3</v>
      </c>
      <c r="L1385">
        <f t="shared" si="45"/>
        <v>822.67</v>
      </c>
      <c r="M1385">
        <f>data!AQ1385</f>
        <v>2.5637144569112418E-10</v>
      </c>
      <c r="O1385">
        <v>2.8259571597289042E-10</v>
      </c>
      <c r="P1385">
        <f t="shared" si="44"/>
        <v>-9.2797833794062008</v>
      </c>
    </row>
    <row r="1386" spans="1:16" x14ac:dyDescent="0.2">
      <c r="A1386">
        <v>823.11</v>
      </c>
      <c r="B1386">
        <v>3350.73</v>
      </c>
      <c r="C1386">
        <v>11563.1</v>
      </c>
      <c r="D1386">
        <v>52765.13</v>
      </c>
      <c r="E1386">
        <v>64000</v>
      </c>
      <c r="F1386">
        <v>64000</v>
      </c>
      <c r="H1386">
        <v>13602.1</v>
      </c>
      <c r="I1386">
        <v>17572.900000000001</v>
      </c>
      <c r="J1386">
        <v>17588.5</v>
      </c>
      <c r="L1386">
        <f t="shared" si="45"/>
        <v>823.11</v>
      </c>
      <c r="M1386">
        <f>data!AQ1386</f>
        <v>2.5568349191211745E-10</v>
      </c>
      <c r="O1386">
        <v>2.8120218952532443E-10</v>
      </c>
      <c r="P1386">
        <f t="shared" si="44"/>
        <v>-9.0748573673210409</v>
      </c>
    </row>
    <row r="1387" spans="1:16" x14ac:dyDescent="0.2">
      <c r="A1387">
        <v>823.55</v>
      </c>
      <c r="B1387">
        <v>3356</v>
      </c>
      <c r="C1387">
        <v>11544.4</v>
      </c>
      <c r="D1387">
        <v>52754.87</v>
      </c>
      <c r="E1387">
        <v>64000</v>
      </c>
      <c r="F1387">
        <v>64000</v>
      </c>
      <c r="H1387">
        <v>13635.1</v>
      </c>
      <c r="I1387">
        <v>17770</v>
      </c>
      <c r="J1387">
        <v>17808.7</v>
      </c>
      <c r="L1387">
        <f t="shared" si="45"/>
        <v>823.55</v>
      </c>
      <c r="M1387">
        <f>data!AQ1387</f>
        <v>2.5583902574395618E-10</v>
      </c>
      <c r="O1387">
        <v>2.8173204858225668E-10</v>
      </c>
      <c r="P1387">
        <f t="shared" si="44"/>
        <v>-9.190655791061193</v>
      </c>
    </row>
    <row r="1388" spans="1:16" x14ac:dyDescent="0.2">
      <c r="A1388">
        <v>824</v>
      </c>
      <c r="B1388">
        <v>3274.67</v>
      </c>
      <c r="C1388">
        <v>10940.4</v>
      </c>
      <c r="D1388">
        <v>52360.67</v>
      </c>
      <c r="E1388">
        <v>64000</v>
      </c>
      <c r="F1388">
        <v>64000</v>
      </c>
      <c r="H1388">
        <v>12862.5</v>
      </c>
      <c r="I1388">
        <v>16954.900000000001</v>
      </c>
      <c r="J1388">
        <v>16950.3</v>
      </c>
      <c r="L1388">
        <f t="shared" si="45"/>
        <v>824</v>
      </c>
      <c r="M1388">
        <f>data!AQ1388</f>
        <v>2.5763538366841889E-10</v>
      </c>
      <c r="O1388">
        <v>2.8399596667650016E-10</v>
      </c>
      <c r="P1388">
        <f t="shared" si="44"/>
        <v>-9.2820272472772896</v>
      </c>
    </row>
    <row r="1389" spans="1:16" x14ac:dyDescent="0.2">
      <c r="A1389">
        <v>824.44</v>
      </c>
      <c r="B1389">
        <v>3349.27</v>
      </c>
      <c r="C1389">
        <v>11551.6</v>
      </c>
      <c r="D1389">
        <v>52086.13</v>
      </c>
      <c r="E1389">
        <v>64000</v>
      </c>
      <c r="F1389">
        <v>64000</v>
      </c>
      <c r="H1389">
        <v>13595.9</v>
      </c>
      <c r="I1389">
        <v>17530.599999999999</v>
      </c>
      <c r="J1389">
        <v>17557.2</v>
      </c>
      <c r="L1389">
        <f t="shared" si="45"/>
        <v>824.44</v>
      </c>
      <c r="M1389">
        <f>data!AQ1389</f>
        <v>2.5965775148946542E-10</v>
      </c>
      <c r="O1389">
        <v>2.8686375672078828E-10</v>
      </c>
      <c r="P1389">
        <f t="shared" si="44"/>
        <v>-9.483946505589115</v>
      </c>
    </row>
    <row r="1390" spans="1:16" x14ac:dyDescent="0.2">
      <c r="A1390">
        <v>824.88</v>
      </c>
      <c r="B1390">
        <v>3340.73</v>
      </c>
      <c r="C1390">
        <v>11421.7</v>
      </c>
      <c r="D1390">
        <v>51569.73</v>
      </c>
      <c r="E1390">
        <v>64000</v>
      </c>
      <c r="F1390">
        <v>64000</v>
      </c>
      <c r="H1390">
        <v>13440.9</v>
      </c>
      <c r="I1390">
        <v>18338.400000000001</v>
      </c>
      <c r="J1390">
        <v>18373.5</v>
      </c>
      <c r="L1390">
        <f t="shared" si="45"/>
        <v>824.88</v>
      </c>
      <c r="M1390">
        <f>data!AQ1390</f>
        <v>2.6262087018052226E-10</v>
      </c>
      <c r="O1390">
        <v>2.8963177179187771E-10</v>
      </c>
      <c r="P1390">
        <f t="shared" si="44"/>
        <v>-9.3259456461720038</v>
      </c>
    </row>
    <row r="1391" spans="1:16" x14ac:dyDescent="0.2">
      <c r="A1391">
        <v>825.32</v>
      </c>
      <c r="B1391">
        <v>3361.87</v>
      </c>
      <c r="C1391">
        <v>11625.9</v>
      </c>
      <c r="D1391">
        <v>51259</v>
      </c>
      <c r="E1391">
        <v>64000</v>
      </c>
      <c r="F1391">
        <v>64000</v>
      </c>
      <c r="H1391">
        <v>13682.2</v>
      </c>
      <c r="I1391">
        <v>18766.8</v>
      </c>
      <c r="J1391">
        <v>18783.5</v>
      </c>
      <c r="L1391">
        <f t="shared" si="45"/>
        <v>825.32</v>
      </c>
      <c r="M1391">
        <f>data!AQ1391</f>
        <v>2.6461658542415444E-10</v>
      </c>
      <c r="O1391">
        <v>2.9314186732245031E-10</v>
      </c>
      <c r="P1391">
        <f t="shared" si="44"/>
        <v>-9.7308795085618485</v>
      </c>
    </row>
    <row r="1392" spans="1:16" x14ac:dyDescent="0.2">
      <c r="A1392">
        <v>825.76</v>
      </c>
      <c r="B1392">
        <v>3362.73</v>
      </c>
      <c r="C1392">
        <v>11634.4</v>
      </c>
      <c r="D1392">
        <v>50951.87</v>
      </c>
      <c r="E1392">
        <v>64000</v>
      </c>
      <c r="F1392">
        <v>64000</v>
      </c>
      <c r="H1392">
        <v>13760</v>
      </c>
      <c r="I1392">
        <v>19061.3</v>
      </c>
      <c r="J1392">
        <v>19105.3</v>
      </c>
      <c r="L1392">
        <f t="shared" si="45"/>
        <v>825.76</v>
      </c>
      <c r="M1392">
        <f>data!AQ1392</f>
        <v>2.6649910836291116E-10</v>
      </c>
      <c r="O1392">
        <v>2.9598390455050635E-10</v>
      </c>
      <c r="P1392">
        <f t="shared" si="44"/>
        <v>-9.9616214714013065</v>
      </c>
    </row>
    <row r="1393" spans="1:16" x14ac:dyDescent="0.2">
      <c r="A1393">
        <v>826.2</v>
      </c>
      <c r="B1393">
        <v>3289.47</v>
      </c>
      <c r="C1393">
        <v>11035.9</v>
      </c>
      <c r="D1393">
        <v>50696.2</v>
      </c>
      <c r="E1393">
        <v>64000</v>
      </c>
      <c r="F1393">
        <v>64000</v>
      </c>
      <c r="H1393">
        <v>12915.9</v>
      </c>
      <c r="I1393">
        <v>18741.099999999999</v>
      </c>
      <c r="J1393">
        <v>18801.099999999999</v>
      </c>
      <c r="L1393">
        <f t="shared" si="45"/>
        <v>826.2</v>
      </c>
      <c r="M1393">
        <f>data!AQ1393</f>
        <v>2.6765442355219029E-10</v>
      </c>
      <c r="O1393">
        <v>2.9763171406951458E-10</v>
      </c>
      <c r="P1393">
        <f t="shared" si="44"/>
        <v>-10.071940959330304</v>
      </c>
    </row>
    <row r="1394" spans="1:16" x14ac:dyDescent="0.2">
      <c r="A1394">
        <v>826.64</v>
      </c>
      <c r="B1394">
        <v>3311.8</v>
      </c>
      <c r="C1394">
        <v>11260.4</v>
      </c>
      <c r="D1394">
        <v>50651.07</v>
      </c>
      <c r="E1394">
        <v>64000</v>
      </c>
      <c r="F1394">
        <v>64000</v>
      </c>
      <c r="H1394">
        <v>13265.4</v>
      </c>
      <c r="I1394">
        <v>17953.900000000001</v>
      </c>
      <c r="J1394">
        <v>17989.8</v>
      </c>
      <c r="L1394">
        <f t="shared" si="45"/>
        <v>826.64</v>
      </c>
      <c r="M1394">
        <f>data!AQ1394</f>
        <v>2.6812798321518945E-10</v>
      </c>
      <c r="O1394">
        <v>2.9834049142027928E-10</v>
      </c>
      <c r="P1394">
        <f t="shared" si="44"/>
        <v>-10.126854742800823</v>
      </c>
    </row>
    <row r="1395" spans="1:16" x14ac:dyDescent="0.2">
      <c r="A1395">
        <v>827.08</v>
      </c>
      <c r="B1395">
        <v>3222.67</v>
      </c>
      <c r="C1395">
        <v>10550.5</v>
      </c>
      <c r="D1395">
        <v>50809.33</v>
      </c>
      <c r="E1395">
        <v>64000</v>
      </c>
      <c r="F1395">
        <v>64000</v>
      </c>
      <c r="H1395">
        <v>12422.3</v>
      </c>
      <c r="I1395">
        <v>17691.5</v>
      </c>
      <c r="J1395">
        <v>17701.7</v>
      </c>
      <c r="L1395">
        <f t="shared" si="45"/>
        <v>827.08</v>
      </c>
      <c r="M1395">
        <f>data!AQ1395</f>
        <v>2.6672285517945201E-10</v>
      </c>
      <c r="O1395">
        <v>2.96355968827194E-10</v>
      </c>
      <c r="P1395">
        <f t="shared" si="44"/>
        <v>-9.9991620769484637</v>
      </c>
    </row>
    <row r="1396" spans="1:16" x14ac:dyDescent="0.2">
      <c r="A1396">
        <v>827.52</v>
      </c>
      <c r="B1396">
        <v>3330.6</v>
      </c>
      <c r="C1396">
        <v>11452.1</v>
      </c>
      <c r="D1396">
        <v>51117.07</v>
      </c>
      <c r="E1396">
        <v>64000</v>
      </c>
      <c r="F1396">
        <v>64000</v>
      </c>
      <c r="H1396">
        <v>13492.7</v>
      </c>
      <c r="I1396">
        <v>18595</v>
      </c>
      <c r="J1396">
        <v>18579.3</v>
      </c>
      <c r="L1396">
        <f t="shared" si="45"/>
        <v>827.52</v>
      </c>
      <c r="M1396">
        <f>data!AQ1396</f>
        <v>2.6561165335069792E-10</v>
      </c>
      <c r="O1396">
        <v>2.9451437563215603E-10</v>
      </c>
      <c r="P1396">
        <f t="shared" si="44"/>
        <v>-9.8136881160453662</v>
      </c>
    </row>
    <row r="1397" spans="1:16" x14ac:dyDescent="0.2">
      <c r="A1397">
        <v>827.96</v>
      </c>
      <c r="B1397">
        <v>3387.33</v>
      </c>
      <c r="C1397">
        <v>11878</v>
      </c>
      <c r="D1397">
        <v>51649.8</v>
      </c>
      <c r="E1397">
        <v>64000</v>
      </c>
      <c r="F1397">
        <v>64000</v>
      </c>
      <c r="H1397">
        <v>14016</v>
      </c>
      <c r="I1397">
        <v>19364.599999999999</v>
      </c>
      <c r="J1397">
        <v>19389</v>
      </c>
      <c r="L1397">
        <f t="shared" si="45"/>
        <v>827.96</v>
      </c>
      <c r="M1397">
        <f>data!AQ1397</f>
        <v>2.6290882608880317E-10</v>
      </c>
      <c r="O1397">
        <v>2.910260669287658E-10</v>
      </c>
      <c r="P1397">
        <f t="shared" si="44"/>
        <v>-9.6614166341480558</v>
      </c>
    </row>
    <row r="1398" spans="1:16" x14ac:dyDescent="0.2">
      <c r="A1398">
        <v>828.41</v>
      </c>
      <c r="B1398">
        <v>3417</v>
      </c>
      <c r="C1398">
        <v>12200.3</v>
      </c>
      <c r="D1398">
        <v>52090.27</v>
      </c>
      <c r="E1398">
        <v>64000</v>
      </c>
      <c r="F1398">
        <v>64000</v>
      </c>
      <c r="H1398">
        <v>14401.9</v>
      </c>
      <c r="I1398">
        <v>19335.900000000001</v>
      </c>
      <c r="J1398">
        <v>19355.2</v>
      </c>
      <c r="L1398">
        <f t="shared" si="45"/>
        <v>828.41</v>
      </c>
      <c r="M1398">
        <f>data!AQ1398</f>
        <v>2.6063031736604195E-10</v>
      </c>
      <c r="O1398">
        <v>2.8781465640731502E-10</v>
      </c>
      <c r="P1398">
        <f t="shared" si="44"/>
        <v>-9.4450850351421334</v>
      </c>
    </row>
    <row r="1399" spans="1:16" x14ac:dyDescent="0.2">
      <c r="A1399">
        <v>828.85</v>
      </c>
      <c r="B1399">
        <v>3297.07</v>
      </c>
      <c r="C1399">
        <v>11115.6</v>
      </c>
      <c r="D1399">
        <v>52271.53</v>
      </c>
      <c r="E1399">
        <v>64000</v>
      </c>
      <c r="F1399">
        <v>64000</v>
      </c>
      <c r="H1399">
        <v>13091.5</v>
      </c>
      <c r="I1399">
        <v>17631</v>
      </c>
      <c r="J1399">
        <v>17628.3</v>
      </c>
      <c r="L1399">
        <f t="shared" si="45"/>
        <v>828.85</v>
      </c>
      <c r="M1399">
        <f>data!AQ1399</f>
        <v>2.5900081656678022E-10</v>
      </c>
      <c r="O1399">
        <v>2.8613402059038046E-10</v>
      </c>
      <c r="P1399">
        <f t="shared" si="44"/>
        <v>-9.4826906523091132</v>
      </c>
    </row>
    <row r="1400" spans="1:16" x14ac:dyDescent="0.2">
      <c r="A1400">
        <v>829.29</v>
      </c>
      <c r="B1400">
        <v>3409.93</v>
      </c>
      <c r="C1400">
        <v>11987.7</v>
      </c>
      <c r="D1400">
        <v>52368.33</v>
      </c>
      <c r="E1400">
        <v>64000</v>
      </c>
      <c r="F1400">
        <v>64000</v>
      </c>
      <c r="H1400">
        <v>14101.8</v>
      </c>
      <c r="I1400">
        <v>19036.8</v>
      </c>
      <c r="J1400">
        <v>19078.900000000001</v>
      </c>
      <c r="L1400">
        <f t="shared" si="45"/>
        <v>829.29</v>
      </c>
      <c r="M1400">
        <f>data!AQ1400</f>
        <v>2.59155145381085E-10</v>
      </c>
      <c r="O1400">
        <v>2.8550169645935205E-10</v>
      </c>
      <c r="P1400">
        <f t="shared" si="44"/>
        <v>-9.2281592036067313</v>
      </c>
    </row>
    <row r="1401" spans="1:16" x14ac:dyDescent="0.2">
      <c r="A1401">
        <v>829.73</v>
      </c>
      <c r="B1401">
        <v>3371.87</v>
      </c>
      <c r="C1401">
        <v>11657.3</v>
      </c>
      <c r="D1401">
        <v>52438.400000000001</v>
      </c>
      <c r="E1401">
        <v>64000</v>
      </c>
      <c r="F1401">
        <v>64000</v>
      </c>
      <c r="H1401">
        <v>13714.9</v>
      </c>
      <c r="I1401">
        <v>18614.7</v>
      </c>
      <c r="J1401">
        <v>18648.7</v>
      </c>
      <c r="L1401">
        <f t="shared" si="45"/>
        <v>829.73</v>
      </c>
      <c r="M1401">
        <f>data!AQ1401</f>
        <v>2.5861519106167873E-10</v>
      </c>
      <c r="O1401">
        <v>2.8511273531499709E-10</v>
      </c>
      <c r="P1401">
        <f t="shared" si="44"/>
        <v>-9.2937077061967983</v>
      </c>
    </row>
    <row r="1402" spans="1:16" x14ac:dyDescent="0.2">
      <c r="A1402">
        <v>830.17</v>
      </c>
      <c r="B1402">
        <v>3294.33</v>
      </c>
      <c r="C1402">
        <v>11127.3</v>
      </c>
      <c r="D1402">
        <v>52167.07</v>
      </c>
      <c r="E1402">
        <v>64000</v>
      </c>
      <c r="F1402">
        <v>64000</v>
      </c>
      <c r="H1402">
        <v>13080.5</v>
      </c>
      <c r="I1402">
        <v>16808.400000000001</v>
      </c>
      <c r="J1402">
        <v>16764.8</v>
      </c>
      <c r="L1402">
        <f t="shared" si="45"/>
        <v>830.17</v>
      </c>
      <c r="M1402">
        <f>data!AQ1402</f>
        <v>2.5976310118089881E-10</v>
      </c>
      <c r="O1402">
        <v>2.8682044884869966E-10</v>
      </c>
      <c r="P1402">
        <f t="shared" si="44"/>
        <v>-9.4335490291606963</v>
      </c>
    </row>
    <row r="1403" spans="1:16" x14ac:dyDescent="0.2">
      <c r="A1403">
        <v>830.61</v>
      </c>
      <c r="B1403">
        <v>3455.73</v>
      </c>
      <c r="C1403">
        <v>12476.6</v>
      </c>
      <c r="D1403">
        <v>52004.07</v>
      </c>
      <c r="E1403">
        <v>64000</v>
      </c>
      <c r="F1403">
        <v>64000</v>
      </c>
      <c r="H1403">
        <v>14737.5</v>
      </c>
      <c r="I1403">
        <v>17896.900000000001</v>
      </c>
      <c r="J1403">
        <v>17893.900000000001</v>
      </c>
      <c r="L1403">
        <f t="shared" si="45"/>
        <v>830.61</v>
      </c>
      <c r="M1403">
        <f>data!AQ1403</f>
        <v>2.6166232653743849E-10</v>
      </c>
      <c r="O1403">
        <v>2.891817286648219E-10</v>
      </c>
      <c r="P1403">
        <f t="shared" si="44"/>
        <v>-9.5163004434764851</v>
      </c>
    </row>
    <row r="1404" spans="1:16" x14ac:dyDescent="0.2">
      <c r="A1404">
        <v>831.05</v>
      </c>
      <c r="B1404">
        <v>3317.53</v>
      </c>
      <c r="C1404">
        <v>11228.6</v>
      </c>
      <c r="D1404">
        <v>51499.199999999997</v>
      </c>
      <c r="E1404">
        <v>64000</v>
      </c>
      <c r="F1404">
        <v>64000</v>
      </c>
      <c r="H1404">
        <v>13188.2</v>
      </c>
      <c r="I1404">
        <v>15787.2</v>
      </c>
      <c r="J1404">
        <v>15808.2</v>
      </c>
      <c r="L1404">
        <f t="shared" si="45"/>
        <v>831.05</v>
      </c>
      <c r="M1404">
        <f>data!AQ1404</f>
        <v>2.6383213235300106E-10</v>
      </c>
      <c r="O1404">
        <v>2.9285092879997686E-10</v>
      </c>
      <c r="P1404">
        <f t="shared" si="44"/>
        <v>-9.9090675812048499</v>
      </c>
    </row>
    <row r="1405" spans="1:16" x14ac:dyDescent="0.2">
      <c r="A1405">
        <v>831.49</v>
      </c>
      <c r="B1405">
        <v>3518.93</v>
      </c>
      <c r="C1405">
        <v>12920.3</v>
      </c>
      <c r="D1405">
        <v>50988.93</v>
      </c>
      <c r="E1405">
        <v>64000</v>
      </c>
      <c r="F1405">
        <v>64000</v>
      </c>
      <c r="H1405">
        <v>15253.3</v>
      </c>
      <c r="I1405">
        <v>17650.599999999999</v>
      </c>
      <c r="J1405">
        <v>17682.400000000001</v>
      </c>
      <c r="L1405">
        <f t="shared" si="45"/>
        <v>831.49</v>
      </c>
      <c r="M1405">
        <f>data!AQ1405</f>
        <v>2.6808152178505211E-10</v>
      </c>
      <c r="O1405">
        <v>2.9746657560340892E-10</v>
      </c>
      <c r="P1405">
        <f t="shared" si="44"/>
        <v>-9.8784388661984739</v>
      </c>
    </row>
    <row r="1406" spans="1:16" x14ac:dyDescent="0.2">
      <c r="A1406">
        <v>831.93</v>
      </c>
      <c r="B1406">
        <v>3409.13</v>
      </c>
      <c r="C1406">
        <v>12036.9</v>
      </c>
      <c r="D1406">
        <v>50440.6</v>
      </c>
      <c r="E1406">
        <v>64000</v>
      </c>
      <c r="F1406">
        <v>64000</v>
      </c>
      <c r="H1406">
        <v>14221</v>
      </c>
      <c r="I1406">
        <v>16801.8</v>
      </c>
      <c r="J1406">
        <v>16831.2</v>
      </c>
      <c r="L1406">
        <f t="shared" si="45"/>
        <v>831.93</v>
      </c>
      <c r="M1406">
        <f>data!AQ1406</f>
        <v>2.7079050264164555E-10</v>
      </c>
      <c r="O1406">
        <v>3.0091591307571742E-10</v>
      </c>
      <c r="P1406">
        <f t="shared" si="44"/>
        <v>-10.011238729834677</v>
      </c>
    </row>
    <row r="1407" spans="1:16" x14ac:dyDescent="0.2">
      <c r="A1407">
        <v>832.37</v>
      </c>
      <c r="B1407">
        <v>3383</v>
      </c>
      <c r="C1407">
        <v>11840.6</v>
      </c>
      <c r="D1407">
        <v>50259.93</v>
      </c>
      <c r="E1407">
        <v>64000</v>
      </c>
      <c r="F1407">
        <v>64000</v>
      </c>
      <c r="H1407">
        <v>13978.4</v>
      </c>
      <c r="I1407">
        <v>17324.8</v>
      </c>
      <c r="J1407">
        <v>17285.2</v>
      </c>
      <c r="L1407">
        <f t="shared" si="45"/>
        <v>832.37</v>
      </c>
      <c r="M1407">
        <f>data!AQ1407</f>
        <v>2.7179869868149125E-10</v>
      </c>
      <c r="O1407">
        <v>3.0203813549991802E-10</v>
      </c>
      <c r="P1407">
        <f t="shared" si="44"/>
        <v>-10.011794294907828</v>
      </c>
    </row>
    <row r="1408" spans="1:16" x14ac:dyDescent="0.2">
      <c r="A1408">
        <v>832.81</v>
      </c>
      <c r="B1408">
        <v>3262.27</v>
      </c>
      <c r="C1408">
        <v>10870.3</v>
      </c>
      <c r="D1408">
        <v>50316.800000000003</v>
      </c>
      <c r="E1408">
        <v>64000</v>
      </c>
      <c r="F1408">
        <v>64000</v>
      </c>
      <c r="H1408">
        <v>12798.4</v>
      </c>
      <c r="I1408">
        <v>16598.3</v>
      </c>
      <c r="J1408">
        <v>16596.8</v>
      </c>
      <c r="L1408">
        <f t="shared" si="45"/>
        <v>832.81</v>
      </c>
      <c r="M1408">
        <f>data!AQ1408</f>
        <v>2.7077646063428439E-10</v>
      </c>
      <c r="O1408">
        <v>3.0065058774413618E-10</v>
      </c>
      <c r="P1408">
        <f t="shared" si="44"/>
        <v>-9.9364938329259758</v>
      </c>
    </row>
    <row r="1409" spans="1:16" x14ac:dyDescent="0.2">
      <c r="A1409">
        <v>833.25</v>
      </c>
      <c r="B1409">
        <v>3340.13</v>
      </c>
      <c r="C1409">
        <v>11393.1</v>
      </c>
      <c r="D1409">
        <v>50770.07</v>
      </c>
      <c r="E1409">
        <v>64000</v>
      </c>
      <c r="F1409">
        <v>64000</v>
      </c>
      <c r="H1409">
        <v>13419.2</v>
      </c>
      <c r="I1409">
        <v>17960.5</v>
      </c>
      <c r="J1409">
        <v>17959.099999999999</v>
      </c>
      <c r="L1409">
        <f t="shared" si="45"/>
        <v>833.25</v>
      </c>
      <c r="M1409">
        <f>data!AQ1409</f>
        <v>2.6857161411750535E-10</v>
      </c>
      <c r="O1409">
        <v>2.9812079748856442E-10</v>
      </c>
      <c r="P1409">
        <f t="shared" si="44"/>
        <v>-9.9118154855306759</v>
      </c>
    </row>
    <row r="1410" spans="1:16" x14ac:dyDescent="0.2">
      <c r="A1410">
        <v>833.69</v>
      </c>
      <c r="B1410">
        <v>3323.8</v>
      </c>
      <c r="C1410">
        <v>11353.3</v>
      </c>
      <c r="D1410">
        <v>51345.47</v>
      </c>
      <c r="E1410">
        <v>64000</v>
      </c>
      <c r="F1410">
        <v>64000</v>
      </c>
      <c r="H1410">
        <v>13400.9</v>
      </c>
      <c r="I1410">
        <v>18414</v>
      </c>
      <c r="J1410">
        <v>18428.099999999999</v>
      </c>
      <c r="L1410">
        <f t="shared" si="45"/>
        <v>833.69</v>
      </c>
      <c r="M1410">
        <f>data!AQ1410</f>
        <v>2.6513288255538332E-10</v>
      </c>
      <c r="O1410">
        <v>2.9420281805972005E-10</v>
      </c>
      <c r="P1410">
        <f t="shared" si="44"/>
        <v>-9.8809167417410126</v>
      </c>
    </row>
    <row r="1411" spans="1:16" x14ac:dyDescent="0.2">
      <c r="A1411">
        <v>834.13</v>
      </c>
      <c r="B1411">
        <v>3435.47</v>
      </c>
      <c r="C1411">
        <v>12304.9</v>
      </c>
      <c r="D1411">
        <v>51835.93</v>
      </c>
      <c r="E1411">
        <v>64000</v>
      </c>
      <c r="F1411">
        <v>64000</v>
      </c>
      <c r="H1411">
        <v>14561.7</v>
      </c>
      <c r="I1411">
        <v>18756</v>
      </c>
      <c r="J1411">
        <v>18786.7</v>
      </c>
      <c r="L1411">
        <f t="shared" si="45"/>
        <v>834.13</v>
      </c>
      <c r="M1411">
        <f>data!AQ1411</f>
        <v>2.6299834772770638E-10</v>
      </c>
      <c r="O1411">
        <v>2.9122967277150102E-10</v>
      </c>
      <c r="P1411">
        <f t="shared" si="44"/>
        <v>-9.6938353757465343</v>
      </c>
    </row>
    <row r="1412" spans="1:16" x14ac:dyDescent="0.2">
      <c r="A1412">
        <v>834.57</v>
      </c>
      <c r="B1412">
        <v>3383.2</v>
      </c>
      <c r="C1412">
        <v>11842.9</v>
      </c>
      <c r="D1412">
        <v>52265.67</v>
      </c>
      <c r="E1412">
        <v>64000</v>
      </c>
      <c r="F1412">
        <v>64000</v>
      </c>
      <c r="H1412">
        <v>13979.6</v>
      </c>
      <c r="I1412">
        <v>18547.599999999999</v>
      </c>
      <c r="J1412">
        <v>18623.2</v>
      </c>
      <c r="L1412">
        <f t="shared" si="45"/>
        <v>834.57</v>
      </c>
      <c r="M1412">
        <f>data!AQ1412</f>
        <v>2.6031516768867252E-10</v>
      </c>
      <c r="O1412">
        <v>2.876251059355823E-10</v>
      </c>
      <c r="P1412">
        <f t="shared" si="44"/>
        <v>-9.4949772058584578</v>
      </c>
    </row>
    <row r="1413" spans="1:16" x14ac:dyDescent="0.2">
      <c r="A1413">
        <v>835.01</v>
      </c>
      <c r="B1413">
        <v>3334.33</v>
      </c>
      <c r="C1413">
        <v>11409.1</v>
      </c>
      <c r="D1413">
        <v>52698.8</v>
      </c>
      <c r="E1413">
        <v>64000</v>
      </c>
      <c r="F1413">
        <v>64000</v>
      </c>
      <c r="H1413">
        <v>13447.6</v>
      </c>
      <c r="I1413">
        <v>17655.099999999999</v>
      </c>
      <c r="J1413">
        <v>17702.599999999999</v>
      </c>
      <c r="L1413">
        <f t="shared" si="45"/>
        <v>835.01</v>
      </c>
      <c r="M1413">
        <f>data!AQ1413</f>
        <v>2.576859036179982E-10</v>
      </c>
      <c r="O1413">
        <v>2.8450367120046144E-10</v>
      </c>
      <c r="P1413">
        <f t="shared" si="44"/>
        <v>-9.4261587097649162</v>
      </c>
    </row>
    <row r="1414" spans="1:16" x14ac:dyDescent="0.2">
      <c r="A1414">
        <v>835.45</v>
      </c>
      <c r="B1414">
        <v>3293.4</v>
      </c>
      <c r="C1414">
        <v>11161.7</v>
      </c>
      <c r="D1414">
        <v>52628.93</v>
      </c>
      <c r="E1414">
        <v>64000</v>
      </c>
      <c r="F1414">
        <v>64000</v>
      </c>
      <c r="H1414">
        <v>13124.8</v>
      </c>
      <c r="I1414">
        <v>16745.400000000001</v>
      </c>
      <c r="J1414">
        <v>16764.2</v>
      </c>
      <c r="L1414">
        <f t="shared" si="45"/>
        <v>835.45</v>
      </c>
      <c r="M1414">
        <f>data!AQ1414</f>
        <v>2.579023837700566E-10</v>
      </c>
      <c r="O1414">
        <v>2.8456190704594962E-10</v>
      </c>
      <c r="P1414">
        <f t="shared" si="44"/>
        <v>-9.3686198383496819</v>
      </c>
    </row>
    <row r="1415" spans="1:16" x14ac:dyDescent="0.2">
      <c r="A1415">
        <v>835.89</v>
      </c>
      <c r="B1415">
        <v>3416.33</v>
      </c>
      <c r="C1415">
        <v>12094.1</v>
      </c>
      <c r="D1415">
        <v>52408.67</v>
      </c>
      <c r="E1415">
        <v>64000</v>
      </c>
      <c r="F1415">
        <v>64000</v>
      </c>
      <c r="H1415">
        <v>14252</v>
      </c>
      <c r="I1415">
        <v>17457.599999999999</v>
      </c>
      <c r="J1415">
        <v>17423.3</v>
      </c>
      <c r="L1415">
        <f t="shared" si="45"/>
        <v>835.89</v>
      </c>
      <c r="M1415">
        <f>data!AQ1415</f>
        <v>2.5986928841357889E-10</v>
      </c>
      <c r="O1415">
        <v>2.8671757472505739E-10</v>
      </c>
      <c r="P1415">
        <f t="shared" si="44"/>
        <v>-9.3640183505403094</v>
      </c>
    </row>
    <row r="1416" spans="1:16" x14ac:dyDescent="0.2">
      <c r="A1416">
        <v>836.33</v>
      </c>
      <c r="B1416">
        <v>3322</v>
      </c>
      <c r="C1416">
        <v>11360.1</v>
      </c>
      <c r="D1416">
        <v>51901.4</v>
      </c>
      <c r="E1416">
        <v>64000</v>
      </c>
      <c r="F1416">
        <v>64000</v>
      </c>
      <c r="H1416">
        <v>13393.5</v>
      </c>
      <c r="I1416">
        <v>16401.2</v>
      </c>
      <c r="J1416">
        <v>16474.599999999999</v>
      </c>
      <c r="L1416">
        <f t="shared" si="45"/>
        <v>836.33</v>
      </c>
      <c r="M1416">
        <f>data!AQ1416</f>
        <v>2.622621128472062E-10</v>
      </c>
      <c r="O1416">
        <v>2.9017045820056988E-10</v>
      </c>
      <c r="P1416">
        <f t="shared" ref="P1416:P1479" si="46">(M1416-O1416)/O1416%</f>
        <v>-9.6179140793419577</v>
      </c>
    </row>
    <row r="1417" spans="1:16" x14ac:dyDescent="0.2">
      <c r="A1417">
        <v>836.77</v>
      </c>
      <c r="B1417">
        <v>3361.53</v>
      </c>
      <c r="C1417">
        <v>11579</v>
      </c>
      <c r="D1417">
        <v>51170.27</v>
      </c>
      <c r="E1417">
        <v>64000</v>
      </c>
      <c r="F1417">
        <v>64000</v>
      </c>
      <c r="H1417">
        <v>13641.6</v>
      </c>
      <c r="I1417">
        <v>16215.1</v>
      </c>
      <c r="J1417">
        <v>16244.6</v>
      </c>
      <c r="L1417">
        <f t="shared" si="45"/>
        <v>836.77</v>
      </c>
      <c r="M1417">
        <f>data!AQ1417</f>
        <v>2.6679221955595273E-10</v>
      </c>
      <c r="O1417">
        <v>2.9500395544558054E-10</v>
      </c>
      <c r="P1417">
        <f t="shared" si="46"/>
        <v>-9.5631720757832479</v>
      </c>
    </row>
    <row r="1418" spans="1:16" x14ac:dyDescent="0.2">
      <c r="A1418">
        <v>837.22</v>
      </c>
      <c r="B1418">
        <v>3333.93</v>
      </c>
      <c r="C1418">
        <v>11398</v>
      </c>
      <c r="D1418">
        <v>50661.93</v>
      </c>
      <c r="E1418">
        <v>64000</v>
      </c>
      <c r="F1418">
        <v>64000</v>
      </c>
      <c r="H1418">
        <v>13425.7</v>
      </c>
      <c r="I1418">
        <v>15610.7</v>
      </c>
      <c r="J1418">
        <v>15631.9</v>
      </c>
      <c r="L1418">
        <f t="shared" si="45"/>
        <v>837.22</v>
      </c>
      <c r="M1418">
        <f>data!AQ1418</f>
        <v>2.6971794162179476E-10</v>
      </c>
      <c r="O1418">
        <v>2.9920959416993454E-10</v>
      </c>
      <c r="P1418">
        <f t="shared" si="46"/>
        <v>-9.8565196847899692</v>
      </c>
    </row>
    <row r="1419" spans="1:16" x14ac:dyDescent="0.2">
      <c r="A1419">
        <v>837.66</v>
      </c>
      <c r="B1419">
        <v>3410.8</v>
      </c>
      <c r="C1419">
        <v>12005.3</v>
      </c>
      <c r="D1419">
        <v>50261.47</v>
      </c>
      <c r="E1419">
        <v>64000</v>
      </c>
      <c r="F1419">
        <v>64000</v>
      </c>
      <c r="H1419">
        <v>14113.8</v>
      </c>
      <c r="I1419">
        <v>16413.5</v>
      </c>
      <c r="J1419">
        <v>16420</v>
      </c>
      <c r="L1419">
        <f t="shared" si="45"/>
        <v>837.66</v>
      </c>
      <c r="M1419">
        <f>data!AQ1419</f>
        <v>2.7268288988979156E-10</v>
      </c>
      <c r="O1419">
        <v>3.0268367406362117E-10</v>
      </c>
      <c r="P1419">
        <f t="shared" si="46"/>
        <v>-9.9115964105562355</v>
      </c>
    </row>
    <row r="1420" spans="1:16" x14ac:dyDescent="0.2">
      <c r="A1420">
        <v>838.1</v>
      </c>
      <c r="B1420">
        <v>3295.13</v>
      </c>
      <c r="C1420">
        <v>11096.4</v>
      </c>
      <c r="D1420">
        <v>49926.33</v>
      </c>
      <c r="E1420">
        <v>64000</v>
      </c>
      <c r="F1420">
        <v>64000</v>
      </c>
      <c r="H1420">
        <v>13097.1</v>
      </c>
      <c r="I1420">
        <v>15448.5</v>
      </c>
      <c r="J1420">
        <v>15462.1</v>
      </c>
      <c r="L1420">
        <f t="shared" si="45"/>
        <v>838.1</v>
      </c>
      <c r="M1420">
        <f>data!AQ1420</f>
        <v>2.7409759189133579E-10</v>
      </c>
      <c r="O1420">
        <v>3.0421431742773003E-10</v>
      </c>
      <c r="P1420">
        <f t="shared" si="46"/>
        <v>-9.8998383084152053</v>
      </c>
    </row>
    <row r="1421" spans="1:16" x14ac:dyDescent="0.2">
      <c r="A1421">
        <v>838.54</v>
      </c>
      <c r="B1421">
        <v>3313.8</v>
      </c>
      <c r="C1421">
        <v>11154.1</v>
      </c>
      <c r="D1421">
        <v>49909.2</v>
      </c>
      <c r="E1421">
        <v>64000</v>
      </c>
      <c r="F1421">
        <v>64000</v>
      </c>
      <c r="H1421">
        <v>13105.5</v>
      </c>
      <c r="I1421">
        <v>15971.9</v>
      </c>
      <c r="J1421">
        <v>16002</v>
      </c>
      <c r="L1421">
        <f t="shared" si="45"/>
        <v>838.54</v>
      </c>
      <c r="M1421">
        <f>data!AQ1421</f>
        <v>2.7437667356875809E-10</v>
      </c>
      <c r="O1421">
        <v>3.0499864897466425E-10</v>
      </c>
      <c r="P1421">
        <f t="shared" si="46"/>
        <v>-10.040036409620253</v>
      </c>
    </row>
    <row r="1422" spans="1:16" x14ac:dyDescent="0.2">
      <c r="A1422">
        <v>838.98</v>
      </c>
      <c r="B1422">
        <v>3356.73</v>
      </c>
      <c r="C1422">
        <v>11554.9</v>
      </c>
      <c r="D1422">
        <v>50166.33</v>
      </c>
      <c r="E1422">
        <v>64000</v>
      </c>
      <c r="F1422">
        <v>64000</v>
      </c>
      <c r="H1422">
        <v>13623.7</v>
      </c>
      <c r="I1422">
        <v>16701.7</v>
      </c>
      <c r="J1422">
        <v>16700.2</v>
      </c>
      <c r="L1422">
        <f t="shared" si="45"/>
        <v>838.98</v>
      </c>
      <c r="M1422">
        <f>data!AQ1422</f>
        <v>2.7310403085176947E-10</v>
      </c>
      <c r="O1422">
        <v>3.0315861811012781E-10</v>
      </c>
      <c r="P1422">
        <f t="shared" si="46"/>
        <v>-9.9138158914025905</v>
      </c>
    </row>
    <row r="1423" spans="1:16" x14ac:dyDescent="0.2">
      <c r="A1423">
        <v>839.42</v>
      </c>
      <c r="B1423">
        <v>3330.2</v>
      </c>
      <c r="C1423">
        <v>11443.2</v>
      </c>
      <c r="D1423">
        <v>50433.4</v>
      </c>
      <c r="E1423">
        <v>64000</v>
      </c>
      <c r="F1423">
        <v>64000</v>
      </c>
      <c r="H1423">
        <v>13480.4</v>
      </c>
      <c r="I1423">
        <v>16749.2</v>
      </c>
      <c r="J1423">
        <v>16769.099999999999</v>
      </c>
      <c r="L1423">
        <f t="shared" si="45"/>
        <v>839.42</v>
      </c>
      <c r="M1423">
        <f>data!AQ1423</f>
        <v>2.7135803697038399E-10</v>
      </c>
      <c r="O1423">
        <v>3.0095613380789151E-10</v>
      </c>
      <c r="P1423">
        <f t="shared" si="46"/>
        <v>-9.8346880201487394</v>
      </c>
    </row>
    <row r="1424" spans="1:16" x14ac:dyDescent="0.2">
      <c r="A1424">
        <v>839.86</v>
      </c>
      <c r="B1424">
        <v>3456</v>
      </c>
      <c r="C1424">
        <v>12423.5</v>
      </c>
      <c r="D1424">
        <v>51042.67</v>
      </c>
      <c r="E1424">
        <v>64000</v>
      </c>
      <c r="F1424">
        <v>64000</v>
      </c>
      <c r="H1424">
        <v>14667.8</v>
      </c>
      <c r="I1424">
        <v>18463.599999999999</v>
      </c>
      <c r="J1424">
        <v>18451.7</v>
      </c>
      <c r="L1424">
        <f t="shared" si="45"/>
        <v>839.86</v>
      </c>
      <c r="M1424">
        <f>data!AQ1424</f>
        <v>2.684959131931882E-10</v>
      </c>
      <c r="O1424">
        <v>2.9782507478962251E-10</v>
      </c>
      <c r="P1424">
        <f t="shared" si="46"/>
        <v>-9.8477811571614051</v>
      </c>
    </row>
    <row r="1425" spans="1:16" x14ac:dyDescent="0.2">
      <c r="A1425">
        <v>840.3</v>
      </c>
      <c r="B1425">
        <v>3497.47</v>
      </c>
      <c r="C1425">
        <v>12821.9</v>
      </c>
      <c r="D1425">
        <v>51742.8</v>
      </c>
      <c r="E1425">
        <v>64000</v>
      </c>
      <c r="F1425">
        <v>64000</v>
      </c>
      <c r="H1425">
        <v>15118.7</v>
      </c>
      <c r="I1425">
        <v>18863.400000000001</v>
      </c>
      <c r="J1425">
        <v>18900.7</v>
      </c>
      <c r="L1425">
        <f t="shared" si="45"/>
        <v>840.3</v>
      </c>
      <c r="M1425">
        <f>data!AQ1425</f>
        <v>2.6467247583697592E-10</v>
      </c>
      <c r="O1425">
        <v>2.9311974048825726E-10</v>
      </c>
      <c r="P1425">
        <f t="shared" si="46"/>
        <v>-9.7049978974107933</v>
      </c>
    </row>
    <row r="1426" spans="1:16" x14ac:dyDescent="0.2">
      <c r="A1426">
        <v>840.74</v>
      </c>
      <c r="B1426">
        <v>3345.67</v>
      </c>
      <c r="C1426">
        <v>11585.3</v>
      </c>
      <c r="D1426">
        <v>52272.2</v>
      </c>
      <c r="E1426">
        <v>64000</v>
      </c>
      <c r="F1426">
        <v>64000</v>
      </c>
      <c r="H1426">
        <v>13671.5</v>
      </c>
      <c r="I1426">
        <v>16550.3</v>
      </c>
      <c r="J1426">
        <v>16512.900000000001</v>
      </c>
      <c r="L1426">
        <f t="shared" si="45"/>
        <v>840.74</v>
      </c>
      <c r="M1426">
        <f>data!AQ1426</f>
        <v>2.6082808183692882E-10</v>
      </c>
      <c r="O1426">
        <v>2.8829166169839541E-10</v>
      </c>
      <c r="P1426">
        <f t="shared" si="46"/>
        <v>-9.5263177920832121</v>
      </c>
    </row>
    <row r="1427" spans="1:16" x14ac:dyDescent="0.2">
      <c r="A1427">
        <v>841.18</v>
      </c>
      <c r="B1427">
        <v>3436.67</v>
      </c>
      <c r="C1427">
        <v>12236.4</v>
      </c>
      <c r="D1427">
        <v>52903</v>
      </c>
      <c r="E1427">
        <v>64000</v>
      </c>
      <c r="F1427">
        <v>64000</v>
      </c>
      <c r="H1427">
        <v>14446.5</v>
      </c>
      <c r="I1427">
        <v>17517.5</v>
      </c>
      <c r="J1427">
        <v>17513.2</v>
      </c>
      <c r="L1427">
        <f t="shared" si="45"/>
        <v>841.18</v>
      </c>
      <c r="M1427">
        <f>data!AQ1427</f>
        <v>2.5786962260726897E-10</v>
      </c>
      <c r="O1427">
        <v>2.8544869487375762E-10</v>
      </c>
      <c r="P1427">
        <f t="shared" si="46"/>
        <v>-9.6616564593808185</v>
      </c>
    </row>
    <row r="1428" spans="1:16" x14ac:dyDescent="0.2">
      <c r="A1428">
        <v>841.62</v>
      </c>
      <c r="B1428">
        <v>3223.07</v>
      </c>
      <c r="C1428">
        <v>10570.9</v>
      </c>
      <c r="D1428">
        <v>52918.13</v>
      </c>
      <c r="E1428">
        <v>64000</v>
      </c>
      <c r="F1428">
        <v>64000</v>
      </c>
      <c r="H1428">
        <v>12451.5</v>
      </c>
      <c r="I1428">
        <v>14940.9</v>
      </c>
      <c r="J1428">
        <v>14950.4</v>
      </c>
      <c r="L1428">
        <f t="shared" si="45"/>
        <v>841.62</v>
      </c>
      <c r="M1428">
        <f>data!AQ1428</f>
        <v>2.5666412665850177E-10</v>
      </c>
      <c r="O1428">
        <v>2.8327902304450861E-10</v>
      </c>
      <c r="P1428">
        <f t="shared" si="46"/>
        <v>-9.3952937637126492</v>
      </c>
    </row>
    <row r="1429" spans="1:16" x14ac:dyDescent="0.2">
      <c r="A1429">
        <v>842.06</v>
      </c>
      <c r="B1429">
        <v>3300.27</v>
      </c>
      <c r="C1429">
        <v>11141.1</v>
      </c>
      <c r="D1429">
        <v>52820.53</v>
      </c>
      <c r="E1429">
        <v>64000</v>
      </c>
      <c r="F1429">
        <v>64000</v>
      </c>
      <c r="H1429">
        <v>13159.5</v>
      </c>
      <c r="I1429">
        <v>15408.4</v>
      </c>
      <c r="J1429">
        <v>15405.6</v>
      </c>
      <c r="L1429">
        <f t="shared" si="45"/>
        <v>842.06</v>
      </c>
      <c r="M1429">
        <f>data!AQ1429</f>
        <v>2.5767037959314262E-10</v>
      </c>
      <c r="O1429">
        <v>2.8469338855044981E-10</v>
      </c>
      <c r="P1429">
        <f t="shared" si="46"/>
        <v>-9.4919692708348631</v>
      </c>
    </row>
    <row r="1430" spans="1:16" x14ac:dyDescent="0.2">
      <c r="A1430">
        <v>842.5</v>
      </c>
      <c r="B1430">
        <v>3267.53</v>
      </c>
      <c r="C1430">
        <v>10809.3</v>
      </c>
      <c r="D1430">
        <v>52406</v>
      </c>
      <c r="E1430">
        <v>64000</v>
      </c>
      <c r="F1430">
        <v>64000</v>
      </c>
      <c r="H1430">
        <v>12681.1</v>
      </c>
      <c r="I1430">
        <v>14890.5</v>
      </c>
      <c r="J1430">
        <v>14852.1</v>
      </c>
      <c r="L1430">
        <f t="shared" si="45"/>
        <v>842.5</v>
      </c>
      <c r="M1430">
        <f>data!AQ1430</f>
        <v>2.5983562817882806E-10</v>
      </c>
      <c r="O1430">
        <v>2.8705111349018787E-10</v>
      </c>
      <c r="P1430">
        <f t="shared" si="46"/>
        <v>-9.4810589586129943</v>
      </c>
    </row>
    <row r="1431" spans="1:16" x14ac:dyDescent="0.2">
      <c r="A1431">
        <v>842.94</v>
      </c>
      <c r="B1431">
        <v>3309.27</v>
      </c>
      <c r="C1431">
        <v>11266.1</v>
      </c>
      <c r="D1431">
        <v>51895.13</v>
      </c>
      <c r="E1431">
        <v>64000</v>
      </c>
      <c r="F1431">
        <v>64000</v>
      </c>
      <c r="H1431">
        <v>13270.2</v>
      </c>
      <c r="I1431">
        <v>15491.8</v>
      </c>
      <c r="J1431">
        <v>15491.6</v>
      </c>
      <c r="L1431">
        <f t="shared" si="45"/>
        <v>842.94</v>
      </c>
      <c r="M1431">
        <f>data!AQ1431</f>
        <v>2.6300987859148739E-10</v>
      </c>
      <c r="O1431">
        <v>2.9132126661036497E-10</v>
      </c>
      <c r="P1431">
        <f t="shared" si="46"/>
        <v>-9.7182702616569934</v>
      </c>
    </row>
    <row r="1432" spans="1:16" x14ac:dyDescent="0.2">
      <c r="A1432">
        <v>843.37</v>
      </c>
      <c r="B1432">
        <v>3395.8</v>
      </c>
      <c r="C1432">
        <v>11929.7</v>
      </c>
      <c r="D1432">
        <v>51131</v>
      </c>
      <c r="E1432">
        <v>64000</v>
      </c>
      <c r="F1432">
        <v>64000</v>
      </c>
      <c r="H1432">
        <v>14046.6</v>
      </c>
      <c r="I1432">
        <v>16438.8</v>
      </c>
      <c r="J1432">
        <v>16431.400000000001</v>
      </c>
      <c r="L1432">
        <f t="shared" si="45"/>
        <v>843.37</v>
      </c>
      <c r="M1432">
        <f>data!AQ1432</f>
        <v>2.6801704504691266E-10</v>
      </c>
      <c r="O1432">
        <v>2.973310651635643E-10</v>
      </c>
      <c r="P1432">
        <f t="shared" si="46"/>
        <v>-9.8590505840772984</v>
      </c>
    </row>
    <row r="1433" spans="1:16" x14ac:dyDescent="0.2">
      <c r="A1433">
        <v>843.81</v>
      </c>
      <c r="B1433">
        <v>3346.47</v>
      </c>
      <c r="C1433">
        <v>11508.4</v>
      </c>
      <c r="D1433">
        <v>50304.13</v>
      </c>
      <c r="E1433">
        <v>64000</v>
      </c>
      <c r="F1433">
        <v>64000</v>
      </c>
      <c r="H1433">
        <v>13564.3</v>
      </c>
      <c r="I1433">
        <v>15766.7</v>
      </c>
      <c r="J1433">
        <v>15809.7</v>
      </c>
      <c r="L1433">
        <f t="shared" si="45"/>
        <v>843.81</v>
      </c>
      <c r="M1433">
        <f>data!AQ1433</f>
        <v>2.7276292505498931E-10</v>
      </c>
      <c r="O1433">
        <v>3.0283743034517977E-10</v>
      </c>
      <c r="P1433">
        <f t="shared" si="46"/>
        <v>-9.9309075684306833</v>
      </c>
    </row>
    <row r="1434" spans="1:16" x14ac:dyDescent="0.2">
      <c r="A1434">
        <v>844.25</v>
      </c>
      <c r="B1434">
        <v>3386.6</v>
      </c>
      <c r="C1434">
        <v>11910.8</v>
      </c>
      <c r="D1434">
        <v>49799.8</v>
      </c>
      <c r="E1434">
        <v>64000</v>
      </c>
      <c r="F1434">
        <v>64000</v>
      </c>
      <c r="H1434">
        <v>14039.2</v>
      </c>
      <c r="I1434">
        <v>16484.599999999999</v>
      </c>
      <c r="J1434">
        <v>16458.599999999999</v>
      </c>
      <c r="L1434">
        <f t="shared" si="45"/>
        <v>844.25</v>
      </c>
      <c r="M1434">
        <f>data!AQ1434</f>
        <v>2.761982462263945E-10</v>
      </c>
      <c r="O1434">
        <v>3.0730539122097446E-10</v>
      </c>
      <c r="P1434">
        <f t="shared" si="46"/>
        <v>-10.122551013825758</v>
      </c>
    </row>
    <row r="1435" spans="1:16" x14ac:dyDescent="0.2">
      <c r="A1435">
        <v>844.69</v>
      </c>
      <c r="B1435">
        <v>3332.27</v>
      </c>
      <c r="C1435">
        <v>11439.6</v>
      </c>
      <c r="D1435">
        <v>49435</v>
      </c>
      <c r="E1435">
        <v>64000</v>
      </c>
      <c r="F1435">
        <v>64000</v>
      </c>
      <c r="H1435">
        <v>13471.3</v>
      </c>
      <c r="I1435">
        <v>15905.8</v>
      </c>
      <c r="J1435">
        <v>15892.4</v>
      </c>
      <c r="L1435">
        <f t="shared" si="45"/>
        <v>844.69</v>
      </c>
      <c r="M1435">
        <f>data!AQ1435</f>
        <v>2.7821531308953452E-10</v>
      </c>
      <c r="O1435">
        <v>3.0985014693576739E-10</v>
      </c>
      <c r="P1435">
        <f t="shared" si="46"/>
        <v>-10.209720459739152</v>
      </c>
    </row>
    <row r="1436" spans="1:16" x14ac:dyDescent="0.2">
      <c r="A1436">
        <v>845.13</v>
      </c>
      <c r="B1436">
        <v>3279.07</v>
      </c>
      <c r="C1436">
        <v>11048.9</v>
      </c>
      <c r="D1436">
        <v>49492.73</v>
      </c>
      <c r="E1436">
        <v>64000</v>
      </c>
      <c r="F1436">
        <v>64000</v>
      </c>
      <c r="H1436">
        <v>12994.9</v>
      </c>
      <c r="I1436">
        <v>15368.3</v>
      </c>
      <c r="J1436">
        <v>15405.8</v>
      </c>
      <c r="L1436">
        <f t="shared" si="45"/>
        <v>845.13</v>
      </c>
      <c r="M1436">
        <f>data!AQ1436</f>
        <v>2.7755705173800434E-10</v>
      </c>
      <c r="O1436">
        <v>3.0937722597179667E-10</v>
      </c>
      <c r="P1436">
        <f t="shared" si="46"/>
        <v>-10.285234840360582</v>
      </c>
    </row>
    <row r="1437" spans="1:16" x14ac:dyDescent="0.2">
      <c r="A1437">
        <v>845.57</v>
      </c>
      <c r="B1437">
        <v>3385.2</v>
      </c>
      <c r="C1437">
        <v>11840.4</v>
      </c>
      <c r="D1437">
        <v>49793.47</v>
      </c>
      <c r="E1437">
        <v>64000</v>
      </c>
      <c r="F1437">
        <v>64000</v>
      </c>
      <c r="H1437">
        <v>13957.1</v>
      </c>
      <c r="I1437">
        <v>16189.7</v>
      </c>
      <c r="J1437">
        <v>16161.2</v>
      </c>
      <c r="L1437">
        <f t="shared" si="45"/>
        <v>845.57</v>
      </c>
      <c r="M1437">
        <f>data!AQ1437</f>
        <v>2.7637326058302961E-10</v>
      </c>
      <c r="O1437">
        <v>3.0768212646275194E-10</v>
      </c>
      <c r="P1437">
        <f t="shared" si="46"/>
        <v>-10.175718115206339</v>
      </c>
    </row>
    <row r="1438" spans="1:16" x14ac:dyDescent="0.2">
      <c r="A1438">
        <v>846.01</v>
      </c>
      <c r="B1438">
        <v>3318.47</v>
      </c>
      <c r="C1438">
        <v>11307.5</v>
      </c>
      <c r="D1438">
        <v>50313.07</v>
      </c>
      <c r="E1438">
        <v>64000</v>
      </c>
      <c r="F1438">
        <v>64000</v>
      </c>
      <c r="H1438">
        <v>13308.4</v>
      </c>
      <c r="I1438">
        <v>15826.6</v>
      </c>
      <c r="J1438">
        <v>15841.6</v>
      </c>
      <c r="L1438">
        <f t="shared" si="45"/>
        <v>846.01</v>
      </c>
      <c r="M1438">
        <f>data!AQ1438</f>
        <v>2.727729003566954E-10</v>
      </c>
      <c r="O1438">
        <v>3.0324771827031327E-10</v>
      </c>
      <c r="P1438">
        <f t="shared" si="46"/>
        <v>-10.049479708352756</v>
      </c>
    </row>
    <row r="1439" spans="1:16" x14ac:dyDescent="0.2">
      <c r="A1439">
        <v>846.45</v>
      </c>
      <c r="B1439">
        <v>3402</v>
      </c>
      <c r="C1439">
        <v>11857.3</v>
      </c>
      <c r="D1439">
        <v>50932.33</v>
      </c>
      <c r="E1439">
        <v>64000</v>
      </c>
      <c r="F1439">
        <v>64000</v>
      </c>
      <c r="H1439">
        <v>13962.7</v>
      </c>
      <c r="I1439">
        <v>16175.1</v>
      </c>
      <c r="J1439">
        <v>16195.9</v>
      </c>
      <c r="L1439">
        <f t="shared" si="45"/>
        <v>846.45</v>
      </c>
      <c r="M1439">
        <f>data!AQ1439</f>
        <v>2.6956671310017859E-10</v>
      </c>
      <c r="O1439">
        <v>2.9921433549938943E-10</v>
      </c>
      <c r="P1439">
        <f t="shared" si="46"/>
        <v>-9.9084899624641594</v>
      </c>
    </row>
    <row r="1440" spans="1:16" x14ac:dyDescent="0.2">
      <c r="A1440">
        <v>846.89</v>
      </c>
      <c r="B1440">
        <v>3304.67</v>
      </c>
      <c r="C1440">
        <v>11140.3</v>
      </c>
      <c r="D1440">
        <v>51522.73</v>
      </c>
      <c r="E1440">
        <v>64000</v>
      </c>
      <c r="F1440">
        <v>64000</v>
      </c>
      <c r="H1440">
        <v>13109.1</v>
      </c>
      <c r="I1440">
        <v>15600.2</v>
      </c>
      <c r="J1440">
        <v>15598.3</v>
      </c>
      <c r="L1440">
        <f t="shared" si="45"/>
        <v>846.89</v>
      </c>
      <c r="M1440">
        <f>data!AQ1440</f>
        <v>2.6554562295529171E-10</v>
      </c>
      <c r="O1440">
        <v>2.9458946609902577E-10</v>
      </c>
      <c r="P1440">
        <f t="shared" si="46"/>
        <v>-9.8590908657850758</v>
      </c>
    </row>
    <row r="1441" spans="1:16" x14ac:dyDescent="0.2">
      <c r="A1441">
        <v>847.33</v>
      </c>
      <c r="B1441">
        <v>3286.87</v>
      </c>
      <c r="C1441">
        <v>11026.3</v>
      </c>
      <c r="D1441">
        <v>52243.199999999997</v>
      </c>
      <c r="E1441">
        <v>64000</v>
      </c>
      <c r="F1441">
        <v>64000</v>
      </c>
      <c r="H1441">
        <v>13014.1</v>
      </c>
      <c r="I1441">
        <v>15547.9</v>
      </c>
      <c r="J1441">
        <v>15587.9</v>
      </c>
      <c r="L1441">
        <f t="shared" si="45"/>
        <v>847.33</v>
      </c>
      <c r="M1441">
        <f>data!AQ1441</f>
        <v>2.6135555612723481E-10</v>
      </c>
      <c r="O1441">
        <v>2.8991140368024666E-10</v>
      </c>
      <c r="P1441">
        <f t="shared" si="46"/>
        <v>-9.8498531587626275</v>
      </c>
    </row>
    <row r="1442" spans="1:16" x14ac:dyDescent="0.2">
      <c r="A1442">
        <v>847.77</v>
      </c>
      <c r="B1442">
        <v>3336.73</v>
      </c>
      <c r="C1442">
        <v>11500</v>
      </c>
      <c r="D1442">
        <v>52888.07</v>
      </c>
      <c r="E1442">
        <v>64000</v>
      </c>
      <c r="F1442">
        <v>64000</v>
      </c>
      <c r="H1442">
        <v>13518.1</v>
      </c>
      <c r="I1442">
        <v>16362.5</v>
      </c>
      <c r="J1442">
        <v>16377.1</v>
      </c>
      <c r="L1442">
        <f t="shared" si="45"/>
        <v>847.77</v>
      </c>
      <c r="M1442">
        <f>data!AQ1442</f>
        <v>2.5808051438018847E-10</v>
      </c>
      <c r="O1442">
        <v>2.8597113495527779E-10</v>
      </c>
      <c r="P1442">
        <f t="shared" si="46"/>
        <v>-9.7529495693511361</v>
      </c>
    </row>
    <row r="1443" spans="1:16" x14ac:dyDescent="0.2">
      <c r="A1443">
        <v>848.21</v>
      </c>
      <c r="B1443">
        <v>3295.27</v>
      </c>
      <c r="C1443">
        <v>11120.7</v>
      </c>
      <c r="D1443">
        <v>53115</v>
      </c>
      <c r="E1443">
        <v>64000</v>
      </c>
      <c r="F1443">
        <v>64000</v>
      </c>
      <c r="H1443">
        <v>13041.5</v>
      </c>
      <c r="I1443">
        <v>15962.4</v>
      </c>
      <c r="J1443">
        <v>16007.6</v>
      </c>
      <c r="L1443">
        <f t="shared" si="45"/>
        <v>848.21</v>
      </c>
      <c r="M1443">
        <f>data!AQ1443</f>
        <v>2.5665200526026915E-10</v>
      </c>
      <c r="O1443">
        <v>2.8377125993362007E-10</v>
      </c>
      <c r="P1443">
        <f t="shared" si="46"/>
        <v>-9.5567305440637895</v>
      </c>
    </row>
    <row r="1444" spans="1:16" x14ac:dyDescent="0.2">
      <c r="A1444">
        <v>848.65</v>
      </c>
      <c r="B1444">
        <v>3310.73</v>
      </c>
      <c r="C1444">
        <v>11302</v>
      </c>
      <c r="D1444">
        <v>53256.07</v>
      </c>
      <c r="E1444">
        <v>64000</v>
      </c>
      <c r="F1444">
        <v>64000</v>
      </c>
      <c r="H1444">
        <v>13370.7</v>
      </c>
      <c r="I1444">
        <v>15765.1</v>
      </c>
      <c r="J1444">
        <v>15758.7</v>
      </c>
      <c r="L1444">
        <f t="shared" ref="L1444:L1507" si="47">A1444</f>
        <v>848.65</v>
      </c>
      <c r="M1444">
        <f>data!AQ1444</f>
        <v>2.5601003181869819E-10</v>
      </c>
      <c r="O1444">
        <v>2.827300383914913E-10</v>
      </c>
      <c r="P1444">
        <f t="shared" si="46"/>
        <v>-9.4507137355509379</v>
      </c>
    </row>
    <row r="1445" spans="1:16" x14ac:dyDescent="0.2">
      <c r="A1445">
        <v>849.09</v>
      </c>
      <c r="B1445">
        <v>3300</v>
      </c>
      <c r="C1445">
        <v>11224.2</v>
      </c>
      <c r="D1445">
        <v>53083.33</v>
      </c>
      <c r="E1445">
        <v>64000</v>
      </c>
      <c r="F1445">
        <v>64000</v>
      </c>
      <c r="H1445">
        <v>13221.6</v>
      </c>
      <c r="I1445">
        <v>15304.9</v>
      </c>
      <c r="J1445">
        <v>15293.5</v>
      </c>
      <c r="L1445">
        <f t="shared" si="47"/>
        <v>849.09</v>
      </c>
      <c r="M1445">
        <f>data!AQ1445</f>
        <v>2.5693035493069208E-10</v>
      </c>
      <c r="O1445">
        <v>2.8392663371995178E-10</v>
      </c>
      <c r="P1445">
        <f t="shared" si="46"/>
        <v>-9.5081882370666264</v>
      </c>
    </row>
    <row r="1446" spans="1:16" x14ac:dyDescent="0.2">
      <c r="A1446">
        <v>849.53</v>
      </c>
      <c r="B1446">
        <v>3389.6</v>
      </c>
      <c r="C1446">
        <v>11829.5</v>
      </c>
      <c r="D1446">
        <v>52937.33</v>
      </c>
      <c r="E1446">
        <v>64000</v>
      </c>
      <c r="F1446">
        <v>64000</v>
      </c>
      <c r="H1446">
        <v>13939.2</v>
      </c>
      <c r="I1446">
        <v>16085.9</v>
      </c>
      <c r="J1446">
        <v>16094</v>
      </c>
      <c r="L1446">
        <f t="shared" si="47"/>
        <v>849.53</v>
      </c>
      <c r="M1446">
        <f>data!AQ1446</f>
        <v>2.5826122149017373E-10</v>
      </c>
      <c r="O1446">
        <v>2.8501894336486469E-10</v>
      </c>
      <c r="P1446">
        <f t="shared" si="46"/>
        <v>-9.3880503375655557</v>
      </c>
    </row>
    <row r="1447" spans="1:16" x14ac:dyDescent="0.2">
      <c r="A1447">
        <v>849.97</v>
      </c>
      <c r="B1447">
        <v>3431.07</v>
      </c>
      <c r="C1447">
        <v>12203.3</v>
      </c>
      <c r="D1447">
        <v>52486.47</v>
      </c>
      <c r="E1447">
        <v>64000</v>
      </c>
      <c r="F1447">
        <v>64000</v>
      </c>
      <c r="H1447">
        <v>14411.3</v>
      </c>
      <c r="I1447">
        <v>16658</v>
      </c>
      <c r="J1447">
        <v>16635.2</v>
      </c>
      <c r="L1447">
        <f t="shared" si="47"/>
        <v>849.97</v>
      </c>
      <c r="M1447">
        <f>data!AQ1447</f>
        <v>2.6104133927466831E-10</v>
      </c>
      <c r="O1447">
        <v>2.8850634362207713E-10</v>
      </c>
      <c r="P1447">
        <f t="shared" si="46"/>
        <v>-9.519722860370111</v>
      </c>
    </row>
    <row r="1448" spans="1:16" x14ac:dyDescent="0.2">
      <c r="A1448">
        <v>850.41</v>
      </c>
      <c r="B1448">
        <v>3382.4</v>
      </c>
      <c r="C1448">
        <v>11865.5</v>
      </c>
      <c r="D1448">
        <v>51894.53</v>
      </c>
      <c r="E1448">
        <v>64000</v>
      </c>
      <c r="F1448">
        <v>64000</v>
      </c>
      <c r="H1448">
        <v>13996</v>
      </c>
      <c r="I1448">
        <v>16038.6</v>
      </c>
      <c r="J1448">
        <v>16067.7</v>
      </c>
      <c r="L1448">
        <f t="shared" si="47"/>
        <v>850.41</v>
      </c>
      <c r="M1448">
        <f>data!AQ1448</f>
        <v>2.6417253828835287E-10</v>
      </c>
      <c r="O1448">
        <v>2.921862748262077E-10</v>
      </c>
      <c r="P1448">
        <f t="shared" si="46"/>
        <v>-9.5876291774887079</v>
      </c>
    </row>
    <row r="1449" spans="1:16" x14ac:dyDescent="0.2">
      <c r="A1449">
        <v>850.85</v>
      </c>
      <c r="B1449">
        <v>3319.93</v>
      </c>
      <c r="C1449">
        <v>11331.4</v>
      </c>
      <c r="D1449">
        <v>51180.6</v>
      </c>
      <c r="E1449">
        <v>64000</v>
      </c>
      <c r="F1449">
        <v>64000</v>
      </c>
      <c r="H1449">
        <v>13311.5</v>
      </c>
      <c r="I1449">
        <v>15499.6</v>
      </c>
      <c r="J1449">
        <v>15539.2</v>
      </c>
      <c r="L1449">
        <f t="shared" si="47"/>
        <v>850.85</v>
      </c>
      <c r="M1449">
        <f>data!AQ1449</f>
        <v>2.680161369452893E-10</v>
      </c>
      <c r="O1449">
        <v>2.9721642573133042E-10</v>
      </c>
      <c r="P1449">
        <f t="shared" si="46"/>
        <v>-9.8245878282772967</v>
      </c>
    </row>
    <row r="1450" spans="1:16" x14ac:dyDescent="0.2">
      <c r="A1450">
        <v>851.29</v>
      </c>
      <c r="B1450">
        <v>3399.33</v>
      </c>
      <c r="C1450">
        <v>11980.5</v>
      </c>
      <c r="D1450">
        <v>50758.33</v>
      </c>
      <c r="E1450">
        <v>64000</v>
      </c>
      <c r="F1450">
        <v>64000</v>
      </c>
      <c r="H1450">
        <v>14091.9</v>
      </c>
      <c r="I1450">
        <v>16784.8</v>
      </c>
      <c r="J1450">
        <v>16770.5</v>
      </c>
      <c r="L1450">
        <f t="shared" si="47"/>
        <v>851.29</v>
      </c>
      <c r="M1450">
        <f>data!AQ1450</f>
        <v>2.7105919517933227E-10</v>
      </c>
      <c r="O1450">
        <v>3.0140643025353072E-10</v>
      </c>
      <c r="P1450">
        <f t="shared" si="46"/>
        <v>-10.06854268127976</v>
      </c>
    </row>
    <row r="1451" spans="1:16" x14ac:dyDescent="0.2">
      <c r="A1451">
        <v>851.73</v>
      </c>
      <c r="B1451">
        <v>3288.53</v>
      </c>
      <c r="C1451">
        <v>11040.3</v>
      </c>
      <c r="D1451">
        <v>50276</v>
      </c>
      <c r="E1451">
        <v>64000</v>
      </c>
      <c r="F1451">
        <v>64000</v>
      </c>
      <c r="H1451">
        <v>12970.3</v>
      </c>
      <c r="I1451">
        <v>16005.1</v>
      </c>
      <c r="J1451">
        <v>15962.4</v>
      </c>
      <c r="L1451">
        <f t="shared" si="47"/>
        <v>851.73</v>
      </c>
      <c r="M1451">
        <f>data!AQ1451</f>
        <v>2.7336579874747444E-10</v>
      </c>
      <c r="O1451">
        <v>3.0391681805001344E-10</v>
      </c>
      <c r="P1451">
        <f t="shared" si="46"/>
        <v>-10.052427996107616</v>
      </c>
    </row>
    <row r="1452" spans="1:16" x14ac:dyDescent="0.2">
      <c r="A1452">
        <v>852.16</v>
      </c>
      <c r="B1452">
        <v>3357.07</v>
      </c>
      <c r="C1452">
        <v>11658</v>
      </c>
      <c r="D1452">
        <v>49989.599999999999</v>
      </c>
      <c r="E1452">
        <v>64000</v>
      </c>
      <c r="F1452">
        <v>64000</v>
      </c>
      <c r="H1452">
        <v>13729.4</v>
      </c>
      <c r="I1452">
        <v>18002.400000000001</v>
      </c>
      <c r="J1452">
        <v>18013.7</v>
      </c>
      <c r="L1452">
        <f t="shared" si="47"/>
        <v>852.16</v>
      </c>
      <c r="M1452">
        <f>data!AQ1452</f>
        <v>2.7560515417644659E-10</v>
      </c>
      <c r="O1452">
        <v>3.0633035976791775E-10</v>
      </c>
      <c r="P1452">
        <f t="shared" si="46"/>
        <v>-10.030088305563055</v>
      </c>
    </row>
    <row r="1453" spans="1:16" x14ac:dyDescent="0.2">
      <c r="A1453">
        <v>852.6</v>
      </c>
      <c r="B1453">
        <v>3415.47</v>
      </c>
      <c r="C1453">
        <v>12119</v>
      </c>
      <c r="D1453">
        <v>49877.599999999999</v>
      </c>
      <c r="E1453">
        <v>64000</v>
      </c>
      <c r="F1453">
        <v>64000</v>
      </c>
      <c r="H1453">
        <v>14301.4</v>
      </c>
      <c r="I1453">
        <v>20214.400000000001</v>
      </c>
      <c r="J1453">
        <v>20242.599999999999</v>
      </c>
      <c r="L1453">
        <f t="shared" si="47"/>
        <v>852.6</v>
      </c>
      <c r="M1453">
        <f>data!AQ1453</f>
        <v>2.7671272781240313E-10</v>
      </c>
      <c r="O1453">
        <v>3.08027757733842E-10</v>
      </c>
      <c r="P1453">
        <f t="shared" si="46"/>
        <v>-10.166301294345459</v>
      </c>
    </row>
    <row r="1454" spans="1:16" x14ac:dyDescent="0.2">
      <c r="A1454">
        <v>853.04</v>
      </c>
      <c r="B1454">
        <v>3300.6</v>
      </c>
      <c r="C1454">
        <v>11203.3</v>
      </c>
      <c r="D1454">
        <v>49990.47</v>
      </c>
      <c r="E1454">
        <v>64000</v>
      </c>
      <c r="F1454">
        <v>64000</v>
      </c>
      <c r="H1454">
        <v>13195</v>
      </c>
      <c r="I1454">
        <v>19889.900000000001</v>
      </c>
      <c r="J1454">
        <v>19916.099999999999</v>
      </c>
      <c r="L1454">
        <f t="shared" si="47"/>
        <v>853.04</v>
      </c>
      <c r="M1454">
        <f>data!AQ1454</f>
        <v>2.75322350697372E-10</v>
      </c>
      <c r="O1454">
        <v>3.0689572998879165E-10</v>
      </c>
      <c r="P1454">
        <f t="shared" si="46"/>
        <v>-10.28798259675127</v>
      </c>
    </row>
    <row r="1455" spans="1:16" x14ac:dyDescent="0.2">
      <c r="A1455">
        <v>853.48</v>
      </c>
      <c r="B1455">
        <v>3300.73</v>
      </c>
      <c r="C1455">
        <v>11186.5</v>
      </c>
      <c r="D1455">
        <v>50423.67</v>
      </c>
      <c r="E1455">
        <v>64000</v>
      </c>
      <c r="F1455">
        <v>64000</v>
      </c>
      <c r="H1455">
        <v>13157.5</v>
      </c>
      <c r="I1455">
        <v>21064.400000000001</v>
      </c>
      <c r="J1455">
        <v>21069.599999999999</v>
      </c>
      <c r="L1455">
        <f t="shared" si="47"/>
        <v>853.48</v>
      </c>
      <c r="M1455">
        <f>data!AQ1455</f>
        <v>2.7268268921010179E-10</v>
      </c>
      <c r="O1455">
        <v>3.0382326709975705E-10</v>
      </c>
      <c r="P1455">
        <f t="shared" si="46"/>
        <v>-10.249569819624972</v>
      </c>
    </row>
    <row r="1456" spans="1:16" x14ac:dyDescent="0.2">
      <c r="A1456">
        <v>853.92</v>
      </c>
      <c r="B1456">
        <v>3392.67</v>
      </c>
      <c r="C1456">
        <v>11893.9</v>
      </c>
      <c r="D1456">
        <v>51066.2</v>
      </c>
      <c r="E1456">
        <v>64000</v>
      </c>
      <c r="F1456">
        <v>64000</v>
      </c>
      <c r="H1456">
        <v>14031.4</v>
      </c>
      <c r="I1456">
        <v>22509.7</v>
      </c>
      <c r="J1456">
        <v>22484.9</v>
      </c>
      <c r="L1456">
        <f t="shared" si="47"/>
        <v>853.92</v>
      </c>
      <c r="M1456">
        <f>data!AQ1456</f>
        <v>2.6938784792322315E-10</v>
      </c>
      <c r="O1456">
        <v>2.9974513466200006E-10</v>
      </c>
      <c r="P1456">
        <f t="shared" si="46"/>
        <v>-10.127699578179485</v>
      </c>
    </row>
    <row r="1457" spans="1:16" x14ac:dyDescent="0.2">
      <c r="A1457">
        <v>854.36</v>
      </c>
      <c r="B1457">
        <v>3263.27</v>
      </c>
      <c r="C1457">
        <v>10864.6</v>
      </c>
      <c r="D1457">
        <v>51875</v>
      </c>
      <c r="E1457">
        <v>64000</v>
      </c>
      <c r="F1457">
        <v>64000</v>
      </c>
      <c r="H1457">
        <v>12799.1</v>
      </c>
      <c r="I1457">
        <v>18885.5</v>
      </c>
      <c r="J1457">
        <v>18916.5</v>
      </c>
      <c r="L1457">
        <f t="shared" si="47"/>
        <v>854.36</v>
      </c>
      <c r="M1457">
        <f>data!AQ1457</f>
        <v>2.6392634608660698E-10</v>
      </c>
      <c r="O1457">
        <v>2.9300358623072369E-10</v>
      </c>
      <c r="P1457">
        <f t="shared" si="46"/>
        <v>-9.9238512805164198</v>
      </c>
    </row>
    <row r="1458" spans="1:16" x14ac:dyDescent="0.2">
      <c r="A1458">
        <v>854.8</v>
      </c>
      <c r="B1458">
        <v>3407.67</v>
      </c>
      <c r="C1458">
        <v>11971.1</v>
      </c>
      <c r="D1458">
        <v>52912.27</v>
      </c>
      <c r="E1458">
        <v>64000</v>
      </c>
      <c r="F1458">
        <v>64000</v>
      </c>
      <c r="H1458">
        <v>14112.4</v>
      </c>
      <c r="I1458">
        <v>19793.2</v>
      </c>
      <c r="J1458">
        <v>19743.5</v>
      </c>
      <c r="L1458">
        <f t="shared" si="47"/>
        <v>854.8</v>
      </c>
      <c r="M1458">
        <f>data!AQ1458</f>
        <v>2.5892914488258778E-10</v>
      </c>
      <c r="O1458">
        <v>2.8639686160572728E-10</v>
      </c>
      <c r="P1458">
        <f t="shared" si="46"/>
        <v>-9.5907883100176434</v>
      </c>
    </row>
    <row r="1459" spans="1:16" x14ac:dyDescent="0.2">
      <c r="A1459">
        <v>855.24</v>
      </c>
      <c r="B1459">
        <v>3260.87</v>
      </c>
      <c r="C1459">
        <v>10810.3</v>
      </c>
      <c r="D1459">
        <v>53311.07</v>
      </c>
      <c r="E1459">
        <v>64000</v>
      </c>
      <c r="F1459">
        <v>64000</v>
      </c>
      <c r="H1459">
        <v>12710.8</v>
      </c>
      <c r="I1459">
        <v>18286.099999999999</v>
      </c>
      <c r="J1459">
        <v>18299.2</v>
      </c>
      <c r="L1459">
        <f t="shared" si="47"/>
        <v>855.24</v>
      </c>
      <c r="M1459">
        <f>data!AQ1459</f>
        <v>2.5597885767853009E-10</v>
      </c>
      <c r="O1459">
        <v>2.8294146128586069E-10</v>
      </c>
      <c r="P1459">
        <f t="shared" si="46"/>
        <v>-9.5293929298293296</v>
      </c>
    </row>
    <row r="1460" spans="1:16" x14ac:dyDescent="0.2">
      <c r="A1460">
        <v>855.68</v>
      </c>
      <c r="B1460">
        <v>3295.33</v>
      </c>
      <c r="C1460">
        <v>11135.9</v>
      </c>
      <c r="D1460">
        <v>53479.27</v>
      </c>
      <c r="E1460">
        <v>64000</v>
      </c>
      <c r="F1460">
        <v>64000</v>
      </c>
      <c r="H1460">
        <v>13101.1</v>
      </c>
      <c r="I1460">
        <v>17690.099999999999</v>
      </c>
      <c r="J1460">
        <v>17619.8</v>
      </c>
      <c r="L1460">
        <f t="shared" si="47"/>
        <v>855.68</v>
      </c>
      <c r="M1460">
        <f>data!AQ1460</f>
        <v>2.5528940041721984E-10</v>
      </c>
      <c r="O1460">
        <v>2.8129067459811097E-10</v>
      </c>
      <c r="P1460">
        <f t="shared" si="46"/>
        <v>-9.2435606754614188</v>
      </c>
    </row>
    <row r="1461" spans="1:16" x14ac:dyDescent="0.2">
      <c r="A1461">
        <v>856.12</v>
      </c>
      <c r="B1461">
        <v>3416.6</v>
      </c>
      <c r="C1461">
        <v>12072.7</v>
      </c>
      <c r="D1461">
        <v>53365.67</v>
      </c>
      <c r="E1461">
        <v>64000</v>
      </c>
      <c r="F1461">
        <v>64000</v>
      </c>
      <c r="H1461">
        <v>14207</v>
      </c>
      <c r="I1461">
        <v>18848.8</v>
      </c>
      <c r="J1461">
        <v>18791</v>
      </c>
      <c r="L1461">
        <f t="shared" si="47"/>
        <v>856.12</v>
      </c>
      <c r="M1461">
        <f>data!AQ1461</f>
        <v>2.565890926584655E-10</v>
      </c>
      <c r="O1461">
        <v>2.8367977652415801E-10</v>
      </c>
      <c r="P1461">
        <f t="shared" si="46"/>
        <v>-9.5497409782348299</v>
      </c>
    </row>
    <row r="1462" spans="1:16" x14ac:dyDescent="0.2">
      <c r="A1462">
        <v>856.55</v>
      </c>
      <c r="B1462">
        <v>3449.13</v>
      </c>
      <c r="C1462">
        <v>12434.7</v>
      </c>
      <c r="D1462">
        <v>52949.33</v>
      </c>
      <c r="E1462">
        <v>64000</v>
      </c>
      <c r="F1462">
        <v>64000</v>
      </c>
      <c r="H1462">
        <v>14676.7</v>
      </c>
      <c r="I1462">
        <v>19512.099999999999</v>
      </c>
      <c r="J1462">
        <v>19485.5</v>
      </c>
      <c r="L1462">
        <f t="shared" si="47"/>
        <v>856.55</v>
      </c>
      <c r="M1462">
        <f>data!AQ1462</f>
        <v>2.5907898365943313E-10</v>
      </c>
      <c r="O1462">
        <v>2.8616694340561272E-10</v>
      </c>
      <c r="P1462">
        <f t="shared" si="46"/>
        <v>-9.4657892430940738</v>
      </c>
    </row>
    <row r="1463" spans="1:16" x14ac:dyDescent="0.2">
      <c r="A1463">
        <v>856.99</v>
      </c>
      <c r="B1463">
        <v>3339.67</v>
      </c>
      <c r="C1463">
        <v>11403.8</v>
      </c>
      <c r="D1463">
        <v>52172.4</v>
      </c>
      <c r="E1463">
        <v>64000</v>
      </c>
      <c r="F1463">
        <v>64000</v>
      </c>
      <c r="H1463">
        <v>13469.5</v>
      </c>
      <c r="I1463">
        <v>18339</v>
      </c>
      <c r="J1463">
        <v>18363.400000000001</v>
      </c>
      <c r="L1463">
        <f t="shared" si="47"/>
        <v>856.99</v>
      </c>
      <c r="M1463">
        <f>data!AQ1463</f>
        <v>2.6285485817462132E-10</v>
      </c>
      <c r="O1463">
        <v>2.9071959917645757E-10</v>
      </c>
      <c r="P1463">
        <f t="shared" si="46"/>
        <v>-9.5847480117510866</v>
      </c>
    </row>
    <row r="1464" spans="1:16" x14ac:dyDescent="0.2">
      <c r="A1464">
        <v>857.43</v>
      </c>
      <c r="B1464">
        <v>3351.67</v>
      </c>
      <c r="C1464">
        <v>11623.4</v>
      </c>
      <c r="D1464">
        <v>51239.73</v>
      </c>
      <c r="E1464">
        <v>64000</v>
      </c>
      <c r="F1464">
        <v>64000</v>
      </c>
      <c r="H1464">
        <v>13698.4</v>
      </c>
      <c r="I1464">
        <v>17951.7</v>
      </c>
      <c r="J1464">
        <v>17972.099999999999</v>
      </c>
      <c r="L1464">
        <f t="shared" si="47"/>
        <v>857.43</v>
      </c>
      <c r="M1464">
        <f>data!AQ1464</f>
        <v>2.6837223704514622E-10</v>
      </c>
      <c r="O1464">
        <v>2.9757608826465751E-10</v>
      </c>
      <c r="P1464">
        <f t="shared" si="46"/>
        <v>-9.8139105832784654</v>
      </c>
    </row>
    <row r="1465" spans="1:16" x14ac:dyDescent="0.2">
      <c r="A1465">
        <v>857.87</v>
      </c>
      <c r="B1465">
        <v>3345.33</v>
      </c>
      <c r="C1465">
        <v>11501.4</v>
      </c>
      <c r="D1465">
        <v>50319.4</v>
      </c>
      <c r="E1465">
        <v>64000</v>
      </c>
      <c r="F1465">
        <v>64000</v>
      </c>
      <c r="H1465">
        <v>13524.7</v>
      </c>
      <c r="I1465">
        <v>16934.2</v>
      </c>
      <c r="J1465">
        <v>16945.3</v>
      </c>
      <c r="L1465">
        <f t="shared" si="47"/>
        <v>857.87</v>
      </c>
      <c r="M1465">
        <f>data!AQ1465</f>
        <v>2.7392975042405122E-10</v>
      </c>
      <c r="O1465">
        <v>3.050580861218824E-10</v>
      </c>
      <c r="P1465">
        <f t="shared" si="46"/>
        <v>-10.204068377126779</v>
      </c>
    </row>
    <row r="1466" spans="1:16" x14ac:dyDescent="0.2">
      <c r="A1466">
        <v>858.31</v>
      </c>
      <c r="B1466">
        <v>3273.8</v>
      </c>
      <c r="C1466">
        <v>10922.4</v>
      </c>
      <c r="D1466">
        <v>49678</v>
      </c>
      <c r="E1466">
        <v>64000</v>
      </c>
      <c r="F1466">
        <v>64000</v>
      </c>
      <c r="H1466">
        <v>12825.2</v>
      </c>
      <c r="I1466">
        <v>16451.400000000001</v>
      </c>
      <c r="J1466">
        <v>16414.900000000001</v>
      </c>
      <c r="L1466">
        <f t="shared" si="47"/>
        <v>858.31</v>
      </c>
      <c r="M1466">
        <f>data!AQ1466</f>
        <v>2.7752044158408746E-10</v>
      </c>
      <c r="O1466">
        <v>3.0987734918435396E-10</v>
      </c>
      <c r="P1466">
        <f t="shared" si="46"/>
        <v>-10.441843421416564</v>
      </c>
    </row>
    <row r="1467" spans="1:16" x14ac:dyDescent="0.2">
      <c r="A1467">
        <v>858.75</v>
      </c>
      <c r="B1467">
        <v>3439</v>
      </c>
      <c r="C1467">
        <v>12209.7</v>
      </c>
      <c r="D1467">
        <v>49560.07</v>
      </c>
      <c r="E1467">
        <v>64000</v>
      </c>
      <c r="F1467">
        <v>64000</v>
      </c>
      <c r="H1467">
        <v>14444.6</v>
      </c>
      <c r="I1467">
        <v>17922.2</v>
      </c>
      <c r="J1467">
        <v>17975.400000000001</v>
      </c>
      <c r="L1467">
        <f t="shared" si="47"/>
        <v>858.75</v>
      </c>
      <c r="M1467">
        <f>data!AQ1467</f>
        <v>2.7935329942510285E-10</v>
      </c>
      <c r="O1467">
        <v>3.1225194571566639E-10</v>
      </c>
      <c r="P1467">
        <f t="shared" si="46"/>
        <v>-10.535929957189357</v>
      </c>
    </row>
    <row r="1468" spans="1:16" x14ac:dyDescent="0.2">
      <c r="A1468">
        <v>859.19</v>
      </c>
      <c r="B1468">
        <v>3237.53</v>
      </c>
      <c r="C1468">
        <v>10669.4</v>
      </c>
      <c r="D1468">
        <v>49306.73</v>
      </c>
      <c r="E1468">
        <v>64000</v>
      </c>
      <c r="F1468">
        <v>64000</v>
      </c>
      <c r="H1468">
        <v>12534.6</v>
      </c>
      <c r="I1468">
        <v>15490.3</v>
      </c>
      <c r="J1468">
        <v>15514.5</v>
      </c>
      <c r="L1468">
        <f t="shared" si="47"/>
        <v>859.19</v>
      </c>
      <c r="M1468">
        <f>data!AQ1468</f>
        <v>2.7971567360109459E-10</v>
      </c>
      <c r="O1468">
        <v>3.128681189229967E-10</v>
      </c>
      <c r="P1468">
        <f t="shared" si="46"/>
        <v>-10.596300267353739</v>
      </c>
    </row>
    <row r="1469" spans="1:16" x14ac:dyDescent="0.2">
      <c r="A1469">
        <v>859.63</v>
      </c>
      <c r="B1469">
        <v>3273.07</v>
      </c>
      <c r="C1469">
        <v>10994.9</v>
      </c>
      <c r="D1469">
        <v>49839.47</v>
      </c>
      <c r="E1469">
        <v>64000</v>
      </c>
      <c r="F1469">
        <v>64000</v>
      </c>
      <c r="H1469">
        <v>12979.9</v>
      </c>
      <c r="I1469">
        <v>16244</v>
      </c>
      <c r="J1469">
        <v>16219.4</v>
      </c>
      <c r="L1469">
        <f t="shared" si="47"/>
        <v>859.63</v>
      </c>
      <c r="M1469">
        <f>data!AQ1469</f>
        <v>2.7658570966171647E-10</v>
      </c>
      <c r="O1469">
        <v>3.0915501423457563E-10</v>
      </c>
      <c r="P1469">
        <f t="shared" si="46"/>
        <v>-10.534943013457562</v>
      </c>
    </row>
    <row r="1470" spans="1:16" x14ac:dyDescent="0.2">
      <c r="A1470">
        <v>860.06</v>
      </c>
      <c r="B1470">
        <v>3310.93</v>
      </c>
      <c r="C1470">
        <v>11233.5</v>
      </c>
      <c r="D1470">
        <v>50524.6</v>
      </c>
      <c r="E1470">
        <v>64000</v>
      </c>
      <c r="F1470">
        <v>64000</v>
      </c>
      <c r="H1470">
        <v>13216</v>
      </c>
      <c r="I1470">
        <v>16380</v>
      </c>
      <c r="J1470">
        <v>16407.8</v>
      </c>
      <c r="L1470">
        <f t="shared" si="47"/>
        <v>860.06</v>
      </c>
      <c r="M1470">
        <f>data!AQ1470</f>
        <v>2.7260300758398507E-10</v>
      </c>
      <c r="O1470">
        <v>3.0382080552413277E-10</v>
      </c>
      <c r="P1470">
        <f t="shared" si="46"/>
        <v>-10.275069176481411</v>
      </c>
    </row>
    <row r="1471" spans="1:16" x14ac:dyDescent="0.2">
      <c r="A1471">
        <v>860.5</v>
      </c>
      <c r="B1471">
        <v>3323.73</v>
      </c>
      <c r="C1471">
        <v>11351.9</v>
      </c>
      <c r="D1471">
        <v>51340.87</v>
      </c>
      <c r="E1471">
        <v>64000</v>
      </c>
      <c r="F1471">
        <v>64000</v>
      </c>
      <c r="H1471">
        <v>13381.8</v>
      </c>
      <c r="I1471">
        <v>16306.4</v>
      </c>
      <c r="J1471">
        <v>16266.3</v>
      </c>
      <c r="L1471">
        <f t="shared" si="47"/>
        <v>860.5</v>
      </c>
      <c r="M1471">
        <f>data!AQ1471</f>
        <v>2.6780703395768357E-10</v>
      </c>
      <c r="O1471">
        <v>2.973108461145485E-10</v>
      </c>
      <c r="P1471">
        <f t="shared" si="46"/>
        <v>-9.9235572944747705</v>
      </c>
    </row>
    <row r="1472" spans="1:16" x14ac:dyDescent="0.2">
      <c r="A1472">
        <v>860.94</v>
      </c>
      <c r="B1472">
        <v>3350.87</v>
      </c>
      <c r="C1472">
        <v>11577.8</v>
      </c>
      <c r="D1472">
        <v>52030.87</v>
      </c>
      <c r="E1472">
        <v>64000</v>
      </c>
      <c r="F1472">
        <v>64000</v>
      </c>
      <c r="H1472">
        <v>13611.5</v>
      </c>
      <c r="I1472">
        <v>16974.3</v>
      </c>
      <c r="J1472">
        <v>16959</v>
      </c>
      <c r="L1472">
        <f t="shared" si="47"/>
        <v>860.94</v>
      </c>
      <c r="M1472">
        <f>data!AQ1472</f>
        <v>2.6397776866626649E-10</v>
      </c>
      <c r="O1472">
        <v>2.9254702744772661E-10</v>
      </c>
      <c r="P1472">
        <f t="shared" si="46"/>
        <v>-9.7656978540193808</v>
      </c>
    </row>
    <row r="1473" spans="1:16" x14ac:dyDescent="0.2">
      <c r="A1473">
        <v>861.38</v>
      </c>
      <c r="B1473">
        <v>3375.93</v>
      </c>
      <c r="C1473">
        <v>11812.8</v>
      </c>
      <c r="D1473">
        <v>52934</v>
      </c>
      <c r="E1473">
        <v>64000</v>
      </c>
      <c r="F1473">
        <v>64000</v>
      </c>
      <c r="H1473">
        <v>13906</v>
      </c>
      <c r="I1473">
        <v>16956</v>
      </c>
      <c r="J1473">
        <v>16973.7</v>
      </c>
      <c r="L1473">
        <f t="shared" si="47"/>
        <v>861.38</v>
      </c>
      <c r="M1473">
        <f>data!AQ1473</f>
        <v>2.5906015780496393E-10</v>
      </c>
      <c r="O1473">
        <v>2.8703836932427171E-10</v>
      </c>
      <c r="P1473">
        <f t="shared" si="46"/>
        <v>-9.7472026423409499</v>
      </c>
    </row>
    <row r="1474" spans="1:16" x14ac:dyDescent="0.2">
      <c r="A1474">
        <v>861.82</v>
      </c>
      <c r="B1474">
        <v>3304.07</v>
      </c>
      <c r="C1474">
        <v>11166.9</v>
      </c>
      <c r="D1474">
        <v>53252.93</v>
      </c>
      <c r="E1474">
        <v>64000</v>
      </c>
      <c r="F1474">
        <v>64000</v>
      </c>
      <c r="H1474">
        <v>13158.5</v>
      </c>
      <c r="I1474">
        <v>16093</v>
      </c>
      <c r="J1474">
        <v>16063.2</v>
      </c>
      <c r="L1474">
        <f t="shared" si="47"/>
        <v>861.82</v>
      </c>
      <c r="M1474">
        <f>data!AQ1474</f>
        <v>2.5694236488373422E-10</v>
      </c>
      <c r="O1474">
        <v>2.8460159518037056E-10</v>
      </c>
      <c r="P1474">
        <f t="shared" si="46"/>
        <v>-9.7185788010453322</v>
      </c>
    </row>
    <row r="1475" spans="1:16" x14ac:dyDescent="0.2">
      <c r="A1475">
        <v>862.26</v>
      </c>
      <c r="B1475">
        <v>3335.4</v>
      </c>
      <c r="C1475">
        <v>11461.7</v>
      </c>
      <c r="D1475">
        <v>53286.13</v>
      </c>
      <c r="E1475">
        <v>64000</v>
      </c>
      <c r="F1475">
        <v>64000</v>
      </c>
      <c r="H1475">
        <v>13387.1</v>
      </c>
      <c r="I1475">
        <v>16883.099999999999</v>
      </c>
      <c r="J1475">
        <v>16872</v>
      </c>
      <c r="L1475">
        <f t="shared" si="47"/>
        <v>862.26</v>
      </c>
      <c r="M1475">
        <f>data!AQ1475</f>
        <v>2.5695557171472455E-10</v>
      </c>
      <c r="O1475">
        <v>2.8364769243933732E-10</v>
      </c>
      <c r="P1475">
        <f t="shared" si="46"/>
        <v>-9.4103077289519348</v>
      </c>
    </row>
    <row r="1476" spans="1:16" x14ac:dyDescent="0.2">
      <c r="A1476">
        <v>862.7</v>
      </c>
      <c r="B1476">
        <v>3373.47</v>
      </c>
      <c r="C1476">
        <v>11616.8</v>
      </c>
      <c r="D1476">
        <v>53272.33</v>
      </c>
      <c r="E1476">
        <v>64000</v>
      </c>
      <c r="F1476">
        <v>64000</v>
      </c>
      <c r="H1476">
        <v>13684.6</v>
      </c>
      <c r="I1476">
        <v>17539.8</v>
      </c>
      <c r="J1476">
        <v>17537</v>
      </c>
      <c r="L1476">
        <f t="shared" si="47"/>
        <v>862.7</v>
      </c>
      <c r="M1476">
        <f>data!AQ1476</f>
        <v>2.5726071470366376E-10</v>
      </c>
      <c r="O1476">
        <v>2.8458255422371314E-10</v>
      </c>
      <c r="P1476">
        <f t="shared" si="46"/>
        <v>-9.6006726746051392</v>
      </c>
    </row>
    <row r="1477" spans="1:16" x14ac:dyDescent="0.2">
      <c r="A1477">
        <v>863.13</v>
      </c>
      <c r="B1477">
        <v>3304.13</v>
      </c>
      <c r="C1477">
        <v>11121.9</v>
      </c>
      <c r="D1477">
        <v>53006.67</v>
      </c>
      <c r="E1477">
        <v>64000</v>
      </c>
      <c r="F1477">
        <v>64000</v>
      </c>
      <c r="H1477">
        <v>13044.5</v>
      </c>
      <c r="I1477">
        <v>16691</v>
      </c>
      <c r="J1477">
        <v>16688.7</v>
      </c>
      <c r="L1477">
        <f t="shared" si="47"/>
        <v>863.13</v>
      </c>
      <c r="M1477">
        <f>data!AQ1477</f>
        <v>2.5835669049092457E-10</v>
      </c>
      <c r="O1477">
        <v>2.8565400647155089E-10</v>
      </c>
      <c r="P1477">
        <f t="shared" si="46"/>
        <v>-9.5560767089555725</v>
      </c>
    </row>
    <row r="1478" spans="1:16" x14ac:dyDescent="0.2">
      <c r="A1478">
        <v>863.57</v>
      </c>
      <c r="B1478">
        <v>3309.87</v>
      </c>
      <c r="C1478">
        <v>11232</v>
      </c>
      <c r="D1478">
        <v>52318.87</v>
      </c>
      <c r="E1478">
        <v>64000</v>
      </c>
      <c r="F1478">
        <v>64000</v>
      </c>
      <c r="H1478">
        <v>13163.9</v>
      </c>
      <c r="I1478">
        <v>17304.8</v>
      </c>
      <c r="J1478">
        <v>17249.099999999999</v>
      </c>
      <c r="L1478">
        <f t="shared" si="47"/>
        <v>863.57</v>
      </c>
      <c r="M1478">
        <f>data!AQ1478</f>
        <v>2.6224531588556541E-10</v>
      </c>
      <c r="O1478">
        <v>2.9137888959541195E-10</v>
      </c>
      <c r="P1478">
        <f t="shared" si="46"/>
        <v>-9.9985190245934934</v>
      </c>
    </row>
    <row r="1479" spans="1:16" x14ac:dyDescent="0.2">
      <c r="A1479">
        <v>864.01</v>
      </c>
      <c r="B1479">
        <v>3387.6</v>
      </c>
      <c r="C1479">
        <v>11852.9</v>
      </c>
      <c r="D1479">
        <v>51716.67</v>
      </c>
      <c r="E1479">
        <v>64000</v>
      </c>
      <c r="F1479">
        <v>64000</v>
      </c>
      <c r="H1479">
        <v>13960.7</v>
      </c>
      <c r="I1479">
        <v>18320.7</v>
      </c>
      <c r="J1479">
        <v>18324.900000000001</v>
      </c>
      <c r="L1479">
        <f t="shared" si="47"/>
        <v>864.01</v>
      </c>
      <c r="M1479">
        <f>data!AQ1479</f>
        <v>2.6617014896893789E-10</v>
      </c>
      <c r="O1479">
        <v>2.952659134549065E-10</v>
      </c>
      <c r="P1479">
        <f t="shared" si="46"/>
        <v>-9.854088521603817</v>
      </c>
    </row>
    <row r="1480" spans="1:16" x14ac:dyDescent="0.2">
      <c r="A1480">
        <v>864.45</v>
      </c>
      <c r="B1480">
        <v>3281.73</v>
      </c>
      <c r="C1480">
        <v>11039</v>
      </c>
      <c r="D1480">
        <v>50859.53</v>
      </c>
      <c r="E1480">
        <v>64000</v>
      </c>
      <c r="F1480">
        <v>64000</v>
      </c>
      <c r="H1480">
        <v>13028.4</v>
      </c>
      <c r="I1480">
        <v>16053.2</v>
      </c>
      <c r="J1480">
        <v>16058</v>
      </c>
      <c r="L1480">
        <f t="shared" si="47"/>
        <v>864.45</v>
      </c>
      <c r="M1480">
        <f>data!AQ1480</f>
        <v>2.7063922332619902E-10</v>
      </c>
      <c r="O1480">
        <v>3.0167453756384687E-10</v>
      </c>
      <c r="P1480">
        <f t="shared" ref="P1480:P1543" si="48">(M1480-O1480)/O1480%</f>
        <v>-10.287681051331518</v>
      </c>
    </row>
    <row r="1481" spans="1:16" x14ac:dyDescent="0.2">
      <c r="A1481">
        <v>864.89</v>
      </c>
      <c r="B1481">
        <v>3341.13</v>
      </c>
      <c r="C1481">
        <v>11411.3</v>
      </c>
      <c r="D1481">
        <v>50419.93</v>
      </c>
      <c r="E1481">
        <v>64000</v>
      </c>
      <c r="F1481">
        <v>64000</v>
      </c>
      <c r="H1481">
        <v>13420.4</v>
      </c>
      <c r="I1481">
        <v>16043.9</v>
      </c>
      <c r="J1481">
        <v>16031.4</v>
      </c>
      <c r="L1481">
        <f t="shared" si="47"/>
        <v>864.89</v>
      </c>
      <c r="M1481">
        <f>data!AQ1481</f>
        <v>2.7369602142012833E-10</v>
      </c>
      <c r="O1481">
        <v>3.0500166635062423E-10</v>
      </c>
      <c r="P1481">
        <f t="shared" si="48"/>
        <v>-10.264089801564399</v>
      </c>
    </row>
    <row r="1482" spans="1:16" x14ac:dyDescent="0.2">
      <c r="A1482">
        <v>865.33</v>
      </c>
      <c r="B1482">
        <v>3320.33</v>
      </c>
      <c r="C1482">
        <v>11415.6</v>
      </c>
      <c r="D1482">
        <v>50112.27</v>
      </c>
      <c r="E1482">
        <v>64000</v>
      </c>
      <c r="F1482">
        <v>64000</v>
      </c>
      <c r="H1482">
        <v>13441.1</v>
      </c>
      <c r="I1482">
        <v>15839.1</v>
      </c>
      <c r="J1482">
        <v>15845</v>
      </c>
      <c r="L1482">
        <f t="shared" si="47"/>
        <v>865.33</v>
      </c>
      <c r="M1482">
        <f>data!AQ1482</f>
        <v>2.7549233828063564E-10</v>
      </c>
      <c r="O1482">
        <v>3.0784061689142007E-10</v>
      </c>
      <c r="P1482">
        <f t="shared" si="48"/>
        <v>-10.508125580515628</v>
      </c>
    </row>
    <row r="1483" spans="1:16" x14ac:dyDescent="0.2">
      <c r="A1483">
        <v>865.76</v>
      </c>
      <c r="B1483">
        <v>3262.07</v>
      </c>
      <c r="C1483">
        <v>10784.1</v>
      </c>
      <c r="D1483">
        <v>50022.13</v>
      </c>
      <c r="E1483">
        <v>64000</v>
      </c>
      <c r="F1483">
        <v>64000</v>
      </c>
      <c r="H1483">
        <v>12727.6</v>
      </c>
      <c r="I1483">
        <v>15259.1</v>
      </c>
      <c r="J1483">
        <v>15259.3</v>
      </c>
      <c r="L1483">
        <f t="shared" si="47"/>
        <v>865.76</v>
      </c>
      <c r="M1483">
        <f>data!AQ1483</f>
        <v>2.7571096346132751E-10</v>
      </c>
      <c r="O1483">
        <v>3.0787275110593225E-10</v>
      </c>
      <c r="P1483">
        <f t="shared" si="48"/>
        <v>-10.446454754139179</v>
      </c>
    </row>
    <row r="1484" spans="1:16" x14ac:dyDescent="0.2">
      <c r="A1484">
        <v>866.2</v>
      </c>
      <c r="B1484">
        <v>3323.8</v>
      </c>
      <c r="C1484">
        <v>11397.3</v>
      </c>
      <c r="D1484">
        <v>50316.27</v>
      </c>
      <c r="E1484">
        <v>64000</v>
      </c>
      <c r="F1484">
        <v>64000</v>
      </c>
      <c r="H1484">
        <v>13414.5</v>
      </c>
      <c r="I1484">
        <v>16424.400000000001</v>
      </c>
      <c r="J1484">
        <v>16402.900000000001</v>
      </c>
      <c r="L1484">
        <f t="shared" si="47"/>
        <v>866.2</v>
      </c>
      <c r="M1484">
        <f>data!AQ1484</f>
        <v>2.7428832623722198E-10</v>
      </c>
      <c r="O1484">
        <v>3.0625887153163013E-10</v>
      </c>
      <c r="P1484">
        <f t="shared" si="48"/>
        <v>-10.439059327333236</v>
      </c>
    </row>
    <row r="1485" spans="1:16" x14ac:dyDescent="0.2">
      <c r="A1485">
        <v>866.64</v>
      </c>
      <c r="B1485">
        <v>3236.93</v>
      </c>
      <c r="C1485">
        <v>10670.3</v>
      </c>
      <c r="D1485">
        <v>50537.93</v>
      </c>
      <c r="E1485">
        <v>64000</v>
      </c>
      <c r="F1485">
        <v>64000</v>
      </c>
      <c r="H1485">
        <v>12567.2</v>
      </c>
      <c r="I1485">
        <v>15484.2</v>
      </c>
      <c r="J1485">
        <v>15459.8</v>
      </c>
      <c r="L1485">
        <f t="shared" si="47"/>
        <v>866.64</v>
      </c>
      <c r="M1485">
        <f>data!AQ1485</f>
        <v>2.7241503174888911E-10</v>
      </c>
      <c r="O1485">
        <v>3.0479135841616135E-10</v>
      </c>
      <c r="P1485">
        <f t="shared" si="48"/>
        <v>-10.622455582571236</v>
      </c>
    </row>
    <row r="1486" spans="1:16" x14ac:dyDescent="0.2">
      <c r="A1486">
        <v>867.08</v>
      </c>
      <c r="B1486">
        <v>3373.13</v>
      </c>
      <c r="C1486">
        <v>11784.2</v>
      </c>
      <c r="D1486">
        <v>51091.73</v>
      </c>
      <c r="E1486">
        <v>64000</v>
      </c>
      <c r="F1486">
        <v>64000</v>
      </c>
      <c r="H1486">
        <v>13905.4</v>
      </c>
      <c r="I1486">
        <v>17668.2</v>
      </c>
      <c r="J1486">
        <v>17639.599999999999</v>
      </c>
      <c r="L1486">
        <f t="shared" si="47"/>
        <v>867.08</v>
      </c>
      <c r="M1486">
        <f>data!AQ1486</f>
        <v>2.699121263505898E-10</v>
      </c>
      <c r="O1486">
        <v>3.0159424478445077E-10</v>
      </c>
      <c r="P1486">
        <f t="shared" si="48"/>
        <v>-10.504881635425159</v>
      </c>
    </row>
    <row r="1487" spans="1:16" x14ac:dyDescent="0.2">
      <c r="A1487">
        <v>867.52</v>
      </c>
      <c r="B1487">
        <v>3274.47</v>
      </c>
      <c r="C1487">
        <v>10953.9</v>
      </c>
      <c r="D1487">
        <v>51613.67</v>
      </c>
      <c r="E1487">
        <v>64000</v>
      </c>
      <c r="F1487">
        <v>64000</v>
      </c>
      <c r="H1487">
        <v>12857.7</v>
      </c>
      <c r="I1487">
        <v>16755.5</v>
      </c>
      <c r="J1487">
        <v>16711.5</v>
      </c>
      <c r="L1487">
        <f t="shared" si="47"/>
        <v>867.52</v>
      </c>
      <c r="M1487">
        <f>data!AQ1487</f>
        <v>2.6626586564411617E-10</v>
      </c>
      <c r="O1487">
        <v>2.9684645392298167E-10</v>
      </c>
      <c r="P1487">
        <f t="shared" si="48"/>
        <v>-10.301820309701187</v>
      </c>
    </row>
    <row r="1488" spans="1:16" x14ac:dyDescent="0.2">
      <c r="A1488">
        <v>867.96</v>
      </c>
      <c r="B1488">
        <v>3355.2</v>
      </c>
      <c r="C1488">
        <v>11614.5</v>
      </c>
      <c r="D1488">
        <v>52425.4</v>
      </c>
      <c r="E1488">
        <v>64000</v>
      </c>
      <c r="F1488">
        <v>64000</v>
      </c>
      <c r="H1488">
        <v>13691.4</v>
      </c>
      <c r="I1488">
        <v>17144.900000000001</v>
      </c>
      <c r="J1488">
        <v>17089.099999999999</v>
      </c>
      <c r="L1488">
        <f t="shared" si="47"/>
        <v>867.96</v>
      </c>
      <c r="M1488">
        <f>data!AQ1488</f>
        <v>2.6208997166113779E-10</v>
      </c>
      <c r="O1488">
        <v>2.9135471057990425E-10</v>
      </c>
      <c r="P1488">
        <f t="shared" si="48"/>
        <v>-10.044367863666505</v>
      </c>
    </row>
    <row r="1489" spans="1:16" x14ac:dyDescent="0.2">
      <c r="A1489">
        <v>868.39</v>
      </c>
      <c r="B1489">
        <v>3336.8</v>
      </c>
      <c r="C1489">
        <v>11374.1</v>
      </c>
      <c r="D1489">
        <v>52983.27</v>
      </c>
      <c r="E1489">
        <v>64000</v>
      </c>
      <c r="F1489">
        <v>64000</v>
      </c>
      <c r="H1489">
        <v>13414.3</v>
      </c>
      <c r="I1489">
        <v>16576.5</v>
      </c>
      <c r="J1489">
        <v>16550.3</v>
      </c>
      <c r="L1489">
        <f t="shared" si="47"/>
        <v>868.39</v>
      </c>
      <c r="M1489">
        <f>data!AQ1489</f>
        <v>2.5889056037778629E-10</v>
      </c>
      <c r="O1489">
        <v>2.8769610564479294E-10</v>
      </c>
      <c r="P1489">
        <f t="shared" si="48"/>
        <v>-10.012490507108817</v>
      </c>
    </row>
    <row r="1490" spans="1:16" x14ac:dyDescent="0.2">
      <c r="A1490">
        <v>868.83</v>
      </c>
      <c r="B1490">
        <v>3298.33</v>
      </c>
      <c r="C1490">
        <v>11155.9</v>
      </c>
      <c r="D1490">
        <v>53314.13</v>
      </c>
      <c r="E1490">
        <v>64000</v>
      </c>
      <c r="F1490">
        <v>64000</v>
      </c>
      <c r="H1490">
        <v>13142.2</v>
      </c>
      <c r="I1490">
        <v>15914.5</v>
      </c>
      <c r="J1490">
        <v>15939.9</v>
      </c>
      <c r="L1490">
        <f t="shared" si="47"/>
        <v>868.83</v>
      </c>
      <c r="M1490">
        <f>data!AQ1490</f>
        <v>2.5688570209261537E-10</v>
      </c>
      <c r="O1490">
        <v>2.8554295497070929E-10</v>
      </c>
      <c r="P1490">
        <f t="shared" si="48"/>
        <v>-10.036056705035341</v>
      </c>
    </row>
    <row r="1491" spans="1:16" x14ac:dyDescent="0.2">
      <c r="A1491">
        <v>869.27</v>
      </c>
      <c r="B1491">
        <v>3363.47</v>
      </c>
      <c r="C1491">
        <v>11608.2</v>
      </c>
      <c r="D1491">
        <v>53448.87</v>
      </c>
      <c r="E1491">
        <v>64000</v>
      </c>
      <c r="F1491">
        <v>64000</v>
      </c>
      <c r="H1491">
        <v>13655.3</v>
      </c>
      <c r="I1491">
        <v>16236.6</v>
      </c>
      <c r="J1491">
        <v>16225.7</v>
      </c>
      <c r="L1491">
        <f t="shared" si="47"/>
        <v>869.27</v>
      </c>
      <c r="M1491">
        <f>data!AQ1491</f>
        <v>2.5652307056234337E-10</v>
      </c>
      <c r="O1491">
        <v>2.8524643202995079E-10</v>
      </c>
      <c r="P1491">
        <f t="shared" si="48"/>
        <v>-10.069665468976481</v>
      </c>
    </row>
    <row r="1492" spans="1:16" x14ac:dyDescent="0.2">
      <c r="A1492">
        <v>869.71</v>
      </c>
      <c r="B1492">
        <v>3341.13</v>
      </c>
      <c r="C1492">
        <v>11470.5</v>
      </c>
      <c r="D1492">
        <v>53142.47</v>
      </c>
      <c r="E1492">
        <v>64000</v>
      </c>
      <c r="F1492">
        <v>64000</v>
      </c>
      <c r="H1492">
        <v>13483.1</v>
      </c>
      <c r="I1492">
        <v>16162.4</v>
      </c>
      <c r="J1492">
        <v>16124.5</v>
      </c>
      <c r="L1492">
        <f t="shared" si="47"/>
        <v>869.71</v>
      </c>
      <c r="M1492">
        <f>data!AQ1492</f>
        <v>2.5808375058098768E-10</v>
      </c>
      <c r="O1492">
        <v>2.8715338337792686E-10</v>
      </c>
      <c r="P1492">
        <f t="shared" si="48"/>
        <v>-10.123381607062662</v>
      </c>
    </row>
    <row r="1493" spans="1:16" x14ac:dyDescent="0.2">
      <c r="A1493">
        <v>870.15</v>
      </c>
      <c r="B1493">
        <v>3452.07</v>
      </c>
      <c r="C1493">
        <v>12392.4</v>
      </c>
      <c r="D1493">
        <v>52376.6</v>
      </c>
      <c r="E1493">
        <v>64000</v>
      </c>
      <c r="F1493">
        <v>64000</v>
      </c>
      <c r="H1493">
        <v>14583.6</v>
      </c>
      <c r="I1493">
        <v>18303.8</v>
      </c>
      <c r="J1493">
        <v>18281.900000000001</v>
      </c>
      <c r="L1493">
        <f t="shared" si="47"/>
        <v>870.15</v>
      </c>
      <c r="M1493">
        <f>data!AQ1493</f>
        <v>2.6298951038765678E-10</v>
      </c>
      <c r="O1493">
        <v>2.9316179681648809E-10</v>
      </c>
      <c r="P1493">
        <f t="shared" si="48"/>
        <v>-10.292025344529597</v>
      </c>
    </row>
    <row r="1494" spans="1:16" x14ac:dyDescent="0.2">
      <c r="A1494">
        <v>870.58</v>
      </c>
      <c r="B1494">
        <v>3525.2</v>
      </c>
      <c r="C1494">
        <v>12953.8</v>
      </c>
      <c r="D1494">
        <v>51333.4</v>
      </c>
      <c r="E1494">
        <v>64000</v>
      </c>
      <c r="F1494">
        <v>64000</v>
      </c>
      <c r="H1494">
        <v>15367.6</v>
      </c>
      <c r="I1494">
        <v>18943</v>
      </c>
      <c r="J1494">
        <v>18938</v>
      </c>
      <c r="L1494">
        <f t="shared" si="47"/>
        <v>870.58</v>
      </c>
      <c r="M1494">
        <f>data!AQ1494</f>
        <v>2.6950129290788785E-10</v>
      </c>
      <c r="O1494">
        <v>3.0146567393978359E-10</v>
      </c>
      <c r="P1494">
        <f t="shared" si="48"/>
        <v>-10.602991914190698</v>
      </c>
    </row>
    <row r="1495" spans="1:16" x14ac:dyDescent="0.2">
      <c r="A1495">
        <v>871.02</v>
      </c>
      <c r="B1495">
        <v>3275.73</v>
      </c>
      <c r="C1495">
        <v>10827.9</v>
      </c>
      <c r="D1495">
        <v>50062.87</v>
      </c>
      <c r="E1495">
        <v>64000</v>
      </c>
      <c r="F1495">
        <v>64000</v>
      </c>
      <c r="H1495">
        <v>12748</v>
      </c>
      <c r="I1495">
        <v>16780.5</v>
      </c>
      <c r="J1495">
        <v>16746.099999999999</v>
      </c>
      <c r="L1495">
        <f t="shared" si="47"/>
        <v>871.02</v>
      </c>
      <c r="M1495">
        <f>data!AQ1495</f>
        <v>2.7574014748944146E-10</v>
      </c>
      <c r="O1495">
        <v>3.0874853361192526E-10</v>
      </c>
      <c r="P1495">
        <f t="shared" si="48"/>
        <v>-10.691026038676824</v>
      </c>
    </row>
    <row r="1496" spans="1:16" x14ac:dyDescent="0.2">
      <c r="A1496">
        <v>871.46</v>
      </c>
      <c r="B1496">
        <v>3323.87</v>
      </c>
      <c r="C1496">
        <v>11332.3</v>
      </c>
      <c r="D1496">
        <v>49247.07</v>
      </c>
      <c r="E1496">
        <v>64000</v>
      </c>
      <c r="F1496">
        <v>64000</v>
      </c>
      <c r="H1496">
        <v>13311.4</v>
      </c>
      <c r="I1496">
        <v>17632.599999999999</v>
      </c>
      <c r="J1496">
        <v>17636.2</v>
      </c>
      <c r="L1496">
        <f t="shared" si="47"/>
        <v>871.46</v>
      </c>
      <c r="M1496">
        <f>data!AQ1496</f>
        <v>2.8124408476651194E-10</v>
      </c>
      <c r="O1496">
        <v>3.1575286467894351E-10</v>
      </c>
      <c r="P1496">
        <f t="shared" si="48"/>
        <v>-10.929047293844819</v>
      </c>
    </row>
    <row r="1497" spans="1:16" x14ac:dyDescent="0.2">
      <c r="A1497">
        <v>871.9</v>
      </c>
      <c r="B1497">
        <v>3340.93</v>
      </c>
      <c r="C1497">
        <v>11394.1</v>
      </c>
      <c r="D1497">
        <v>48917.53</v>
      </c>
      <c r="E1497">
        <v>64000</v>
      </c>
      <c r="F1497">
        <v>64000</v>
      </c>
      <c r="H1497">
        <v>13450.1</v>
      </c>
      <c r="I1497">
        <v>16378.5</v>
      </c>
      <c r="J1497">
        <v>16397.900000000001</v>
      </c>
      <c r="L1497">
        <f t="shared" si="47"/>
        <v>871.9</v>
      </c>
      <c r="M1497">
        <f>data!AQ1497</f>
        <v>2.8351975890791478E-10</v>
      </c>
      <c r="O1497">
        <v>3.1937087103086112E-10</v>
      </c>
      <c r="P1497">
        <f t="shared" si="48"/>
        <v>-11.225542269157669</v>
      </c>
    </row>
    <row r="1498" spans="1:16" x14ac:dyDescent="0.2">
      <c r="A1498">
        <v>872.34</v>
      </c>
      <c r="B1498">
        <v>3289.47</v>
      </c>
      <c r="C1498">
        <v>11020.2</v>
      </c>
      <c r="D1498">
        <v>48691.13</v>
      </c>
      <c r="E1498">
        <v>64000</v>
      </c>
      <c r="F1498">
        <v>64000</v>
      </c>
      <c r="H1498">
        <v>13004.3</v>
      </c>
      <c r="I1498">
        <v>15528.5</v>
      </c>
      <c r="J1498">
        <v>15511.8</v>
      </c>
      <c r="L1498">
        <f t="shared" si="47"/>
        <v>872.34</v>
      </c>
      <c r="M1498">
        <f>data!AQ1498</f>
        <v>2.8468751936312148E-10</v>
      </c>
      <c r="O1498">
        <v>3.2053780550474706E-10</v>
      </c>
      <c r="P1498">
        <f t="shared" si="48"/>
        <v>-11.184417415341246</v>
      </c>
    </row>
    <row r="1499" spans="1:16" x14ac:dyDescent="0.2">
      <c r="A1499">
        <v>872.77</v>
      </c>
      <c r="B1499">
        <v>3344.53</v>
      </c>
      <c r="C1499">
        <v>11542.7</v>
      </c>
      <c r="D1499">
        <v>48975.199999999997</v>
      </c>
      <c r="E1499">
        <v>64000</v>
      </c>
      <c r="F1499">
        <v>64000</v>
      </c>
      <c r="H1499">
        <v>13603.3</v>
      </c>
      <c r="I1499">
        <v>16220</v>
      </c>
      <c r="J1499">
        <v>16199</v>
      </c>
      <c r="L1499">
        <f t="shared" si="47"/>
        <v>872.77</v>
      </c>
      <c r="M1499">
        <f>data!AQ1499</f>
        <v>2.8318726636413632E-10</v>
      </c>
      <c r="O1499">
        <v>3.1843109661037664E-10</v>
      </c>
      <c r="P1499">
        <f t="shared" si="48"/>
        <v>-11.067961207747144</v>
      </c>
    </row>
    <row r="1500" spans="1:16" x14ac:dyDescent="0.2">
      <c r="A1500">
        <v>873.21</v>
      </c>
      <c r="B1500">
        <v>3374.13</v>
      </c>
      <c r="C1500">
        <v>11757</v>
      </c>
      <c r="D1500">
        <v>49542.33</v>
      </c>
      <c r="E1500">
        <v>64000</v>
      </c>
      <c r="F1500">
        <v>64000</v>
      </c>
      <c r="H1500">
        <v>13822</v>
      </c>
      <c r="I1500">
        <v>16532.8</v>
      </c>
      <c r="J1500">
        <v>16502.099999999999</v>
      </c>
      <c r="L1500">
        <f t="shared" si="47"/>
        <v>873.21</v>
      </c>
      <c r="M1500">
        <f>data!AQ1500</f>
        <v>2.7971088801322683E-10</v>
      </c>
      <c r="O1500">
        <v>3.1452059699576656E-10</v>
      </c>
      <c r="P1500">
        <f t="shared" si="48"/>
        <v>-11.067545119472182</v>
      </c>
    </row>
    <row r="1501" spans="1:16" x14ac:dyDescent="0.2">
      <c r="A1501">
        <v>873.65</v>
      </c>
      <c r="B1501">
        <v>3337.2</v>
      </c>
      <c r="C1501">
        <v>11400</v>
      </c>
      <c r="D1501">
        <v>50260.27</v>
      </c>
      <c r="E1501">
        <v>64000</v>
      </c>
      <c r="F1501">
        <v>64000</v>
      </c>
      <c r="H1501">
        <v>13432.6</v>
      </c>
      <c r="I1501">
        <v>16473.599999999999</v>
      </c>
      <c r="J1501">
        <v>16441.8</v>
      </c>
      <c r="L1501">
        <f t="shared" si="47"/>
        <v>873.65</v>
      </c>
      <c r="M1501">
        <f>data!AQ1501</f>
        <v>2.7496240399737946E-10</v>
      </c>
      <c r="O1501">
        <v>3.0932028821330469E-10</v>
      </c>
      <c r="P1501">
        <f t="shared" si="48"/>
        <v>-11.107543063011864</v>
      </c>
    </row>
    <row r="1502" spans="1:16" x14ac:dyDescent="0.2">
      <c r="A1502">
        <v>874.09</v>
      </c>
      <c r="B1502">
        <v>3406.2</v>
      </c>
      <c r="C1502">
        <v>12083.8</v>
      </c>
      <c r="D1502">
        <v>51307.13</v>
      </c>
      <c r="E1502">
        <v>64000</v>
      </c>
      <c r="F1502">
        <v>64000</v>
      </c>
      <c r="H1502">
        <v>14242.3</v>
      </c>
      <c r="I1502">
        <v>17588.2</v>
      </c>
      <c r="J1502">
        <v>17545.7</v>
      </c>
      <c r="L1502">
        <f t="shared" si="47"/>
        <v>874.09</v>
      </c>
      <c r="M1502">
        <f>data!AQ1502</f>
        <v>2.6903728029227353E-10</v>
      </c>
      <c r="O1502">
        <v>3.0208584907549648E-10</v>
      </c>
      <c r="P1502">
        <f t="shared" si="48"/>
        <v>-10.940124763991689</v>
      </c>
    </row>
    <row r="1503" spans="1:16" x14ac:dyDescent="0.2">
      <c r="A1503">
        <v>874.52</v>
      </c>
      <c r="B1503">
        <v>3388.93</v>
      </c>
      <c r="C1503">
        <v>11888.8</v>
      </c>
      <c r="D1503">
        <v>52169.07</v>
      </c>
      <c r="E1503">
        <v>64000</v>
      </c>
      <c r="F1503">
        <v>64000</v>
      </c>
      <c r="H1503">
        <v>14010</v>
      </c>
      <c r="I1503">
        <v>17822.599999999999</v>
      </c>
      <c r="J1503">
        <v>17777</v>
      </c>
      <c r="L1503">
        <f t="shared" si="47"/>
        <v>874.52</v>
      </c>
      <c r="M1503">
        <f>data!AQ1503</f>
        <v>2.6391988427679336E-10</v>
      </c>
      <c r="O1503">
        <v>2.9676747077213557E-10</v>
      </c>
      <c r="P1503">
        <f t="shared" si="48"/>
        <v>-11.068459224954371</v>
      </c>
    </row>
    <row r="1504" spans="1:16" x14ac:dyDescent="0.2">
      <c r="A1504">
        <v>874.96</v>
      </c>
      <c r="B1504">
        <v>3315.67</v>
      </c>
      <c r="C1504">
        <v>11241.2</v>
      </c>
      <c r="D1504">
        <v>52769.87</v>
      </c>
      <c r="E1504">
        <v>64000</v>
      </c>
      <c r="F1504">
        <v>64000</v>
      </c>
      <c r="H1504">
        <v>13236.4</v>
      </c>
      <c r="I1504">
        <v>17483.3</v>
      </c>
      <c r="J1504">
        <v>17451.400000000001</v>
      </c>
      <c r="L1504">
        <f t="shared" si="47"/>
        <v>874.96</v>
      </c>
      <c r="M1504">
        <f>data!AQ1504</f>
        <v>2.6012589922654094E-10</v>
      </c>
      <c r="O1504">
        <v>2.9199461600003941E-10</v>
      </c>
      <c r="P1504">
        <f t="shared" si="48"/>
        <v>-10.914145339410702</v>
      </c>
    </row>
    <row r="1505" spans="1:16" x14ac:dyDescent="0.2">
      <c r="A1505">
        <v>875.4</v>
      </c>
      <c r="B1505">
        <v>3275.47</v>
      </c>
      <c r="C1505">
        <v>10954.3</v>
      </c>
      <c r="D1505">
        <v>53150.53</v>
      </c>
      <c r="E1505">
        <v>64000</v>
      </c>
      <c r="F1505">
        <v>64000</v>
      </c>
      <c r="H1505">
        <v>12848.7</v>
      </c>
      <c r="I1505">
        <v>17152.2</v>
      </c>
      <c r="J1505">
        <v>17145.099999999999</v>
      </c>
      <c r="L1505">
        <f t="shared" si="47"/>
        <v>875.4</v>
      </c>
      <c r="M1505">
        <f>data!AQ1505</f>
        <v>2.5781339874871604E-10</v>
      </c>
      <c r="O1505">
        <v>2.8934442929359742E-10</v>
      </c>
      <c r="P1505">
        <f t="shared" si="48"/>
        <v>-10.897403700448258</v>
      </c>
    </row>
    <row r="1506" spans="1:16" x14ac:dyDescent="0.2">
      <c r="A1506">
        <v>875.84</v>
      </c>
      <c r="B1506">
        <v>3416.13</v>
      </c>
      <c r="C1506">
        <v>12138.5</v>
      </c>
      <c r="D1506">
        <v>53449.47</v>
      </c>
      <c r="E1506">
        <v>64000</v>
      </c>
      <c r="F1506">
        <v>64000</v>
      </c>
      <c r="H1506">
        <v>14297.1</v>
      </c>
      <c r="I1506">
        <v>18972</v>
      </c>
      <c r="J1506">
        <v>18893</v>
      </c>
      <c r="L1506">
        <f t="shared" si="47"/>
        <v>875.84</v>
      </c>
      <c r="M1506">
        <f>data!AQ1506</f>
        <v>2.5695796581637763E-10</v>
      </c>
      <c r="O1506">
        <v>2.8864863833810939E-10</v>
      </c>
      <c r="P1506">
        <f t="shared" si="48"/>
        <v>-10.978978700260074</v>
      </c>
    </row>
    <row r="1507" spans="1:16" x14ac:dyDescent="0.2">
      <c r="A1507">
        <v>876.27</v>
      </c>
      <c r="B1507">
        <v>3236.07</v>
      </c>
      <c r="C1507">
        <v>10577.3</v>
      </c>
      <c r="D1507">
        <v>53102.47</v>
      </c>
      <c r="E1507">
        <v>64000</v>
      </c>
      <c r="F1507">
        <v>64000</v>
      </c>
      <c r="H1507">
        <v>12415.3</v>
      </c>
      <c r="I1507">
        <v>16434.099999999999</v>
      </c>
      <c r="J1507">
        <v>16417.099999999999</v>
      </c>
      <c r="L1507">
        <f t="shared" si="47"/>
        <v>876.27</v>
      </c>
      <c r="M1507">
        <f>data!AQ1507</f>
        <v>2.5787291169806205E-10</v>
      </c>
      <c r="O1507">
        <v>2.8931653631685842E-10</v>
      </c>
      <c r="P1507">
        <f t="shared" si="48"/>
        <v>-10.868243142645472</v>
      </c>
    </row>
    <row r="1508" spans="1:16" x14ac:dyDescent="0.2">
      <c r="A1508">
        <v>876.71</v>
      </c>
      <c r="B1508">
        <v>3351.13</v>
      </c>
      <c r="C1508">
        <v>11680.5</v>
      </c>
      <c r="D1508">
        <v>53089.87</v>
      </c>
      <c r="E1508">
        <v>64000</v>
      </c>
      <c r="F1508">
        <v>64000</v>
      </c>
      <c r="H1508">
        <v>13754.4</v>
      </c>
      <c r="I1508">
        <v>17251.8</v>
      </c>
      <c r="J1508">
        <v>17223.3</v>
      </c>
      <c r="L1508">
        <f t="shared" ref="L1508:L1571" si="49">A1508</f>
        <v>876.71</v>
      </c>
      <c r="M1508">
        <f>data!AQ1508</f>
        <v>2.5857783788432567E-10</v>
      </c>
      <c r="O1508">
        <v>2.908252320934602E-10</v>
      </c>
      <c r="P1508">
        <f t="shared" si="48"/>
        <v>-11.088238106785534</v>
      </c>
    </row>
    <row r="1509" spans="1:16" x14ac:dyDescent="0.2">
      <c r="A1509">
        <v>877.15</v>
      </c>
      <c r="B1509">
        <v>3335.33</v>
      </c>
      <c r="C1509">
        <v>11372.2</v>
      </c>
      <c r="D1509">
        <v>52394.13</v>
      </c>
      <c r="E1509">
        <v>64000</v>
      </c>
      <c r="F1509">
        <v>64000</v>
      </c>
      <c r="H1509">
        <v>13383.5</v>
      </c>
      <c r="I1509">
        <v>17751.8</v>
      </c>
      <c r="J1509">
        <v>17772.5</v>
      </c>
      <c r="L1509">
        <f t="shared" si="49"/>
        <v>877.15</v>
      </c>
      <c r="M1509">
        <f>data!AQ1509</f>
        <v>2.6237262914064793E-10</v>
      </c>
      <c r="O1509">
        <v>2.9597460590767253E-10</v>
      </c>
      <c r="P1509">
        <f t="shared" si="48"/>
        <v>-11.35299316101008</v>
      </c>
    </row>
    <row r="1510" spans="1:16" x14ac:dyDescent="0.2">
      <c r="A1510">
        <v>877.59</v>
      </c>
      <c r="B1510">
        <v>3338.4</v>
      </c>
      <c r="C1510">
        <v>11362.7</v>
      </c>
      <c r="D1510">
        <v>51556.4</v>
      </c>
      <c r="E1510">
        <v>64000</v>
      </c>
      <c r="F1510">
        <v>64000</v>
      </c>
      <c r="H1510">
        <v>13396.7</v>
      </c>
      <c r="I1510">
        <v>17938.099999999999</v>
      </c>
      <c r="J1510">
        <v>17918</v>
      </c>
      <c r="L1510">
        <f t="shared" si="49"/>
        <v>877.59</v>
      </c>
      <c r="M1510">
        <f>data!AQ1510</f>
        <v>2.672173137395027E-10</v>
      </c>
      <c r="O1510">
        <v>3.0213282303939841E-10</v>
      </c>
      <c r="P1510">
        <f t="shared" si="48"/>
        <v>-11.556344308656161</v>
      </c>
    </row>
    <row r="1511" spans="1:16" x14ac:dyDescent="0.2">
      <c r="A1511">
        <v>878.02</v>
      </c>
      <c r="B1511">
        <v>3336</v>
      </c>
      <c r="C1511">
        <v>11461.2</v>
      </c>
      <c r="D1511">
        <v>50748.53</v>
      </c>
      <c r="E1511">
        <v>64000</v>
      </c>
      <c r="F1511">
        <v>64000</v>
      </c>
      <c r="H1511">
        <v>13480.5</v>
      </c>
      <c r="I1511">
        <v>18408.099999999999</v>
      </c>
      <c r="J1511">
        <v>18364.900000000001</v>
      </c>
      <c r="L1511">
        <f t="shared" si="49"/>
        <v>878.02</v>
      </c>
      <c r="M1511">
        <f>data!AQ1511</f>
        <v>2.7202511426463421E-10</v>
      </c>
      <c r="O1511">
        <v>3.0799469184826905E-10</v>
      </c>
      <c r="P1511">
        <f t="shared" si="48"/>
        <v>-11.678635553029254</v>
      </c>
    </row>
    <row r="1512" spans="1:16" x14ac:dyDescent="0.2">
      <c r="A1512">
        <v>878.46</v>
      </c>
      <c r="B1512">
        <v>3320.27</v>
      </c>
      <c r="C1512">
        <v>11334</v>
      </c>
      <c r="D1512">
        <v>50063.93</v>
      </c>
      <c r="E1512">
        <v>64000</v>
      </c>
      <c r="F1512">
        <v>64000</v>
      </c>
      <c r="H1512">
        <v>13372.7</v>
      </c>
      <c r="I1512">
        <v>19167.7</v>
      </c>
      <c r="J1512">
        <v>19150.3</v>
      </c>
      <c r="L1512">
        <f t="shared" si="49"/>
        <v>878.46</v>
      </c>
      <c r="M1512">
        <f>data!AQ1512</f>
        <v>2.7614797752870256E-10</v>
      </c>
      <c r="O1512">
        <v>3.1280174237272353E-10</v>
      </c>
      <c r="P1512">
        <f t="shared" si="48"/>
        <v>-11.717890241271624</v>
      </c>
    </row>
    <row r="1513" spans="1:16" x14ac:dyDescent="0.2">
      <c r="A1513">
        <v>878.9</v>
      </c>
      <c r="B1513">
        <v>3364.13</v>
      </c>
      <c r="C1513">
        <v>11587</v>
      </c>
      <c r="D1513">
        <v>49461.8</v>
      </c>
      <c r="E1513">
        <v>64000</v>
      </c>
      <c r="F1513">
        <v>64000</v>
      </c>
      <c r="H1513">
        <v>13678</v>
      </c>
      <c r="I1513">
        <v>19138.400000000001</v>
      </c>
      <c r="J1513">
        <v>19091.5</v>
      </c>
      <c r="L1513">
        <f t="shared" si="49"/>
        <v>878.9</v>
      </c>
      <c r="M1513">
        <f>data!AQ1513</f>
        <v>2.802464817420196E-10</v>
      </c>
      <c r="O1513">
        <v>3.1785131624157614E-10</v>
      </c>
      <c r="P1513">
        <f t="shared" si="48"/>
        <v>-11.83095132158452</v>
      </c>
    </row>
    <row r="1514" spans="1:16" x14ac:dyDescent="0.2">
      <c r="A1514">
        <v>879.34</v>
      </c>
      <c r="B1514">
        <v>3309.73</v>
      </c>
      <c r="C1514">
        <v>11247.3</v>
      </c>
      <c r="D1514">
        <v>48899</v>
      </c>
      <c r="E1514">
        <v>64000</v>
      </c>
      <c r="F1514">
        <v>64000</v>
      </c>
      <c r="H1514">
        <v>13212.5</v>
      </c>
      <c r="I1514">
        <v>17951.099999999999</v>
      </c>
      <c r="J1514">
        <v>17893.599999999999</v>
      </c>
      <c r="L1514">
        <f t="shared" si="49"/>
        <v>879.34</v>
      </c>
      <c r="M1514">
        <f>data!AQ1514</f>
        <v>2.8355608750131852E-10</v>
      </c>
      <c r="O1514">
        <v>3.2140982440705447E-10</v>
      </c>
      <c r="P1514">
        <f t="shared" si="48"/>
        <v>-11.777405054611989</v>
      </c>
    </row>
    <row r="1515" spans="1:16" x14ac:dyDescent="0.2">
      <c r="A1515">
        <v>879.77</v>
      </c>
      <c r="B1515">
        <v>3477.53</v>
      </c>
      <c r="C1515">
        <v>12488.2</v>
      </c>
      <c r="D1515">
        <v>48869.73</v>
      </c>
      <c r="E1515">
        <v>64000</v>
      </c>
      <c r="F1515">
        <v>64000</v>
      </c>
      <c r="H1515">
        <v>14751.1</v>
      </c>
      <c r="I1515">
        <v>20119.8</v>
      </c>
      <c r="J1515">
        <v>20116.900000000001</v>
      </c>
      <c r="L1515">
        <f t="shared" si="49"/>
        <v>879.77</v>
      </c>
      <c r="M1515">
        <f>data!AQ1515</f>
        <v>2.8486021783071909E-10</v>
      </c>
      <c r="O1515">
        <v>3.2298304429874737E-10</v>
      </c>
      <c r="P1515">
        <f t="shared" si="48"/>
        <v>-11.803352262902719</v>
      </c>
    </row>
    <row r="1516" spans="1:16" x14ac:dyDescent="0.2">
      <c r="A1516">
        <v>880.21</v>
      </c>
      <c r="B1516">
        <v>3278.73</v>
      </c>
      <c r="C1516">
        <v>11019.4</v>
      </c>
      <c r="D1516">
        <v>48824.13</v>
      </c>
      <c r="E1516">
        <v>64000</v>
      </c>
      <c r="F1516">
        <v>64000</v>
      </c>
      <c r="H1516">
        <v>12972.3</v>
      </c>
      <c r="I1516">
        <v>18139.900000000001</v>
      </c>
      <c r="J1516">
        <v>18109.7</v>
      </c>
      <c r="L1516">
        <f t="shared" si="49"/>
        <v>880.21</v>
      </c>
      <c r="M1516">
        <f>data!AQ1516</f>
        <v>2.8384775434552703E-10</v>
      </c>
      <c r="O1516">
        <v>3.2173340644965745E-10</v>
      </c>
      <c r="P1516">
        <f t="shared" si="48"/>
        <v>-11.775479743368985</v>
      </c>
    </row>
    <row r="1517" spans="1:16" x14ac:dyDescent="0.2">
      <c r="A1517">
        <v>880.65</v>
      </c>
      <c r="B1517">
        <v>3273.67</v>
      </c>
      <c r="C1517">
        <v>10899</v>
      </c>
      <c r="D1517">
        <v>49039</v>
      </c>
      <c r="E1517">
        <v>64000</v>
      </c>
      <c r="F1517">
        <v>64000</v>
      </c>
      <c r="H1517">
        <v>12836.4</v>
      </c>
      <c r="I1517">
        <v>18475</v>
      </c>
      <c r="J1517">
        <v>18479.3</v>
      </c>
      <c r="L1517">
        <f t="shared" si="49"/>
        <v>880.65</v>
      </c>
      <c r="M1517">
        <f>data!AQ1517</f>
        <v>2.8240537849809561E-10</v>
      </c>
      <c r="O1517">
        <v>3.196134227059005E-10</v>
      </c>
      <c r="P1517">
        <f t="shared" si="48"/>
        <v>-11.641577469680524</v>
      </c>
    </row>
    <row r="1518" spans="1:16" x14ac:dyDescent="0.2">
      <c r="A1518">
        <v>881.09</v>
      </c>
      <c r="B1518">
        <v>3306.13</v>
      </c>
      <c r="C1518">
        <v>11213.8</v>
      </c>
      <c r="D1518">
        <v>49766.87</v>
      </c>
      <c r="E1518">
        <v>64000</v>
      </c>
      <c r="F1518">
        <v>64000</v>
      </c>
      <c r="H1518">
        <v>13247.4</v>
      </c>
      <c r="I1518">
        <v>18213.900000000001</v>
      </c>
      <c r="J1518">
        <v>18176.3</v>
      </c>
      <c r="L1518">
        <f t="shared" si="49"/>
        <v>881.09</v>
      </c>
      <c r="M1518">
        <f>data!AQ1518</f>
        <v>2.7793534671798937E-10</v>
      </c>
      <c r="O1518">
        <v>3.1364790246769938E-10</v>
      </c>
      <c r="P1518">
        <f t="shared" si="48"/>
        <v>-11.386193074697134</v>
      </c>
    </row>
    <row r="1519" spans="1:16" x14ac:dyDescent="0.2">
      <c r="A1519">
        <v>881.52</v>
      </c>
      <c r="B1519">
        <v>3342.2</v>
      </c>
      <c r="C1519">
        <v>11472.9</v>
      </c>
      <c r="D1519">
        <v>50909.87</v>
      </c>
      <c r="E1519">
        <v>64000</v>
      </c>
      <c r="F1519">
        <v>64000</v>
      </c>
      <c r="H1519">
        <v>13516.9</v>
      </c>
      <c r="I1519">
        <v>17720.099999999999</v>
      </c>
      <c r="J1519">
        <v>17700.2</v>
      </c>
      <c r="L1519">
        <f t="shared" si="49"/>
        <v>881.52</v>
      </c>
      <c r="M1519">
        <f>data!AQ1519</f>
        <v>2.7109722989128395E-10</v>
      </c>
      <c r="O1519">
        <v>3.0561651875792899E-10</v>
      </c>
      <c r="P1519">
        <f t="shared" si="48"/>
        <v>-11.294968284743431</v>
      </c>
    </row>
    <row r="1520" spans="1:16" x14ac:dyDescent="0.2">
      <c r="A1520">
        <v>881.96</v>
      </c>
      <c r="B1520">
        <v>3390.73</v>
      </c>
      <c r="C1520">
        <v>11799.2</v>
      </c>
      <c r="D1520">
        <v>52070.93</v>
      </c>
      <c r="E1520">
        <v>64000</v>
      </c>
      <c r="F1520">
        <v>64000</v>
      </c>
      <c r="H1520">
        <v>13974.2</v>
      </c>
      <c r="I1520">
        <v>17446.3</v>
      </c>
      <c r="J1520">
        <v>17399.3</v>
      </c>
      <c r="L1520">
        <f t="shared" si="49"/>
        <v>881.96</v>
      </c>
      <c r="M1520">
        <f>data!AQ1520</f>
        <v>2.645477589442797E-10</v>
      </c>
      <c r="O1520">
        <v>2.9697123137034246E-10</v>
      </c>
      <c r="P1520">
        <f t="shared" si="48"/>
        <v>-10.918051649800576</v>
      </c>
    </row>
    <row r="1521" spans="1:16" x14ac:dyDescent="0.2">
      <c r="A1521">
        <v>882.4</v>
      </c>
      <c r="B1521">
        <v>3328.33</v>
      </c>
      <c r="C1521">
        <v>11343</v>
      </c>
      <c r="D1521">
        <v>52953</v>
      </c>
      <c r="E1521">
        <v>64000</v>
      </c>
      <c r="F1521">
        <v>64000</v>
      </c>
      <c r="H1521">
        <v>13348.4</v>
      </c>
      <c r="I1521">
        <v>16681.8</v>
      </c>
      <c r="J1521">
        <v>16692.599999999999</v>
      </c>
      <c r="L1521">
        <f t="shared" si="49"/>
        <v>882.4</v>
      </c>
      <c r="M1521">
        <f>data!AQ1521</f>
        <v>2.5922594219553737E-10</v>
      </c>
      <c r="O1521">
        <v>2.91429546721284E-10</v>
      </c>
      <c r="P1521">
        <f t="shared" si="48"/>
        <v>-11.050219474329882</v>
      </c>
    </row>
    <row r="1522" spans="1:16" x14ac:dyDescent="0.2">
      <c r="A1522">
        <v>882.83</v>
      </c>
      <c r="B1522">
        <v>3324.73</v>
      </c>
      <c r="C1522">
        <v>11320</v>
      </c>
      <c r="D1522">
        <v>53744.800000000003</v>
      </c>
      <c r="E1522">
        <v>64000</v>
      </c>
      <c r="F1522">
        <v>64000</v>
      </c>
      <c r="H1522">
        <v>13313.7</v>
      </c>
      <c r="I1522">
        <v>16650.099999999999</v>
      </c>
      <c r="J1522">
        <v>16627</v>
      </c>
      <c r="L1522">
        <f t="shared" si="49"/>
        <v>882.83</v>
      </c>
      <c r="M1522">
        <f>data!AQ1522</f>
        <v>2.5490410478453641E-10</v>
      </c>
      <c r="O1522">
        <v>2.8586099500794199E-10</v>
      </c>
      <c r="P1522">
        <f t="shared" si="48"/>
        <v>-10.829350895719617</v>
      </c>
    </row>
    <row r="1523" spans="1:16" x14ac:dyDescent="0.2">
      <c r="A1523">
        <v>883.27</v>
      </c>
      <c r="B1523">
        <v>3309.87</v>
      </c>
      <c r="C1523">
        <v>11220.1</v>
      </c>
      <c r="D1523">
        <v>54149</v>
      </c>
      <c r="E1523">
        <v>64000</v>
      </c>
      <c r="F1523">
        <v>64000</v>
      </c>
      <c r="H1523">
        <v>13207.6</v>
      </c>
      <c r="I1523">
        <v>16815.5</v>
      </c>
      <c r="J1523">
        <v>16844.3</v>
      </c>
      <c r="L1523">
        <f t="shared" si="49"/>
        <v>883.27</v>
      </c>
      <c r="M1523">
        <f>data!AQ1523</f>
        <v>2.5268211299109853E-10</v>
      </c>
      <c r="O1523">
        <v>2.8344598757151359E-10</v>
      </c>
      <c r="P1523">
        <f t="shared" si="48"/>
        <v>-10.853522691921444</v>
      </c>
    </row>
    <row r="1524" spans="1:16" x14ac:dyDescent="0.2">
      <c r="A1524">
        <v>883.71</v>
      </c>
      <c r="B1524">
        <v>3317.4</v>
      </c>
      <c r="C1524">
        <v>11300</v>
      </c>
      <c r="D1524">
        <v>53968.67</v>
      </c>
      <c r="E1524">
        <v>64000</v>
      </c>
      <c r="F1524">
        <v>64000</v>
      </c>
      <c r="H1524">
        <v>13310.2</v>
      </c>
      <c r="I1524">
        <v>17321.8</v>
      </c>
      <c r="J1524">
        <v>17272.8</v>
      </c>
      <c r="L1524">
        <f t="shared" si="49"/>
        <v>883.71</v>
      </c>
      <c r="M1524">
        <f>data!AQ1524</f>
        <v>2.5366891951339442E-10</v>
      </c>
      <c r="O1524">
        <v>2.8418239876417612E-10</v>
      </c>
      <c r="P1524">
        <f t="shared" si="48"/>
        <v>-10.737286821237225</v>
      </c>
    </row>
    <row r="1525" spans="1:16" x14ac:dyDescent="0.2">
      <c r="A1525">
        <v>884.14</v>
      </c>
      <c r="B1525">
        <v>3274.27</v>
      </c>
      <c r="C1525">
        <v>10925.5</v>
      </c>
      <c r="D1525">
        <v>53549.87</v>
      </c>
      <c r="E1525">
        <v>64000</v>
      </c>
      <c r="F1525">
        <v>64000</v>
      </c>
      <c r="H1525">
        <v>12882</v>
      </c>
      <c r="I1525">
        <v>16440.099999999999</v>
      </c>
      <c r="J1525">
        <v>16410.400000000001</v>
      </c>
      <c r="L1525">
        <f t="shared" si="49"/>
        <v>884.14</v>
      </c>
      <c r="M1525">
        <f>data!AQ1525</f>
        <v>2.5566819218728336E-10</v>
      </c>
      <c r="O1525">
        <v>2.8701318027731755E-10</v>
      </c>
      <c r="P1525">
        <f t="shared" si="48"/>
        <v>-10.921097093780876</v>
      </c>
    </row>
    <row r="1526" spans="1:16" x14ac:dyDescent="0.2">
      <c r="A1526">
        <v>884.58</v>
      </c>
      <c r="B1526">
        <v>3380.33</v>
      </c>
      <c r="C1526">
        <v>11740.7</v>
      </c>
      <c r="D1526">
        <v>52706.2</v>
      </c>
      <c r="E1526">
        <v>64000</v>
      </c>
      <c r="F1526">
        <v>64000</v>
      </c>
      <c r="H1526">
        <v>13854.3</v>
      </c>
      <c r="I1526">
        <v>17491</v>
      </c>
      <c r="J1526">
        <v>17480.7</v>
      </c>
      <c r="L1526">
        <f t="shared" si="49"/>
        <v>884.58</v>
      </c>
      <c r="M1526">
        <f>data!AQ1526</f>
        <v>2.6086926133245232E-10</v>
      </c>
      <c r="O1526">
        <v>2.9290914567251944E-10</v>
      </c>
      <c r="P1526">
        <f t="shared" si="48"/>
        <v>-10.938505954296353</v>
      </c>
    </row>
    <row r="1527" spans="1:16" x14ac:dyDescent="0.2">
      <c r="A1527">
        <v>885.02</v>
      </c>
      <c r="B1527">
        <v>3340.8</v>
      </c>
      <c r="C1527">
        <v>11462.3</v>
      </c>
      <c r="D1527">
        <v>51823</v>
      </c>
      <c r="E1527">
        <v>64000</v>
      </c>
      <c r="F1527">
        <v>64000</v>
      </c>
      <c r="H1527">
        <v>13489.3</v>
      </c>
      <c r="I1527">
        <v>17543.7</v>
      </c>
      <c r="J1527">
        <v>17544</v>
      </c>
      <c r="L1527">
        <f t="shared" si="49"/>
        <v>885.02</v>
      </c>
      <c r="M1527">
        <f>data!AQ1527</f>
        <v>2.6566626750911676E-10</v>
      </c>
      <c r="O1527">
        <v>2.9897219209227983E-10</v>
      </c>
      <c r="P1527">
        <f t="shared" si="48"/>
        <v>-11.14014127871898</v>
      </c>
    </row>
    <row r="1528" spans="1:16" x14ac:dyDescent="0.2">
      <c r="A1528">
        <v>885.46</v>
      </c>
      <c r="B1528">
        <v>3369.87</v>
      </c>
      <c r="C1528">
        <v>11694.7</v>
      </c>
      <c r="D1528">
        <v>50926.13</v>
      </c>
      <c r="E1528">
        <v>64000</v>
      </c>
      <c r="F1528">
        <v>64000</v>
      </c>
      <c r="H1528">
        <v>13771</v>
      </c>
      <c r="I1528">
        <v>17840.400000000001</v>
      </c>
      <c r="J1528">
        <v>17777.099999999999</v>
      </c>
      <c r="L1528">
        <f t="shared" si="49"/>
        <v>885.46</v>
      </c>
      <c r="M1528">
        <f>data!AQ1528</f>
        <v>2.7113435569179869E-10</v>
      </c>
      <c r="O1528">
        <v>3.0542688510500363E-10</v>
      </c>
      <c r="P1528">
        <f t="shared" si="48"/>
        <v>-11.227737663439619</v>
      </c>
    </row>
    <row r="1529" spans="1:16" x14ac:dyDescent="0.2">
      <c r="A1529">
        <v>885.89</v>
      </c>
      <c r="B1529">
        <v>3399.67</v>
      </c>
      <c r="C1529">
        <v>12019.9</v>
      </c>
      <c r="D1529">
        <v>50069.47</v>
      </c>
      <c r="E1529">
        <v>64000</v>
      </c>
      <c r="F1529">
        <v>64000</v>
      </c>
      <c r="H1529">
        <v>14132</v>
      </c>
      <c r="I1529">
        <v>18414.599999999999</v>
      </c>
      <c r="J1529">
        <v>18417.2</v>
      </c>
      <c r="L1529">
        <f t="shared" si="49"/>
        <v>885.89</v>
      </c>
      <c r="M1529">
        <f>data!AQ1529</f>
        <v>2.7657900325856349E-10</v>
      </c>
      <c r="O1529">
        <v>3.1158531419880829E-10</v>
      </c>
      <c r="P1529">
        <f t="shared" si="48"/>
        <v>-11.234904003822489</v>
      </c>
    </row>
    <row r="1530" spans="1:16" x14ac:dyDescent="0.2">
      <c r="A1530">
        <v>886.33</v>
      </c>
      <c r="B1530">
        <v>3308</v>
      </c>
      <c r="C1530">
        <v>11228.1</v>
      </c>
      <c r="D1530">
        <v>49185</v>
      </c>
      <c r="E1530">
        <v>64000</v>
      </c>
      <c r="F1530">
        <v>64000</v>
      </c>
      <c r="H1530">
        <v>13232.4</v>
      </c>
      <c r="I1530">
        <v>17744.8</v>
      </c>
      <c r="J1530">
        <v>17768.400000000001</v>
      </c>
      <c r="L1530">
        <f t="shared" si="49"/>
        <v>886.33</v>
      </c>
      <c r="M1530">
        <f>data!AQ1530</f>
        <v>2.8163078953712311E-10</v>
      </c>
      <c r="O1530">
        <v>3.1777573377027694E-10</v>
      </c>
      <c r="P1530">
        <f t="shared" si="48"/>
        <v>-11.374356312330429</v>
      </c>
    </row>
    <row r="1531" spans="1:16" x14ac:dyDescent="0.2">
      <c r="A1531">
        <v>886.77</v>
      </c>
      <c r="B1531">
        <v>3295.93</v>
      </c>
      <c r="C1531">
        <v>11066.5</v>
      </c>
      <c r="D1531">
        <v>48629.87</v>
      </c>
      <c r="E1531">
        <v>64000</v>
      </c>
      <c r="F1531">
        <v>64000</v>
      </c>
      <c r="H1531">
        <v>13031.1</v>
      </c>
      <c r="I1531">
        <v>16472.400000000001</v>
      </c>
      <c r="J1531">
        <v>16492.5</v>
      </c>
      <c r="L1531">
        <f t="shared" si="49"/>
        <v>886.77</v>
      </c>
      <c r="M1531">
        <f>data!AQ1531</f>
        <v>2.8519314898275478E-10</v>
      </c>
      <c r="O1531">
        <v>3.2211456904930548E-10</v>
      </c>
      <c r="P1531">
        <f t="shared" si="48"/>
        <v>-11.4622012209883</v>
      </c>
    </row>
    <row r="1532" spans="1:16" x14ac:dyDescent="0.2">
      <c r="A1532">
        <v>887.2</v>
      </c>
      <c r="B1532">
        <v>3467.27</v>
      </c>
      <c r="C1532">
        <v>12529.4</v>
      </c>
      <c r="D1532">
        <v>48629.07</v>
      </c>
      <c r="E1532">
        <v>64000</v>
      </c>
      <c r="F1532">
        <v>64000</v>
      </c>
      <c r="H1532">
        <v>14799.4</v>
      </c>
      <c r="I1532">
        <v>17608.400000000001</v>
      </c>
      <c r="J1532">
        <v>17636.400000000001</v>
      </c>
      <c r="L1532">
        <f t="shared" si="49"/>
        <v>887.2</v>
      </c>
      <c r="M1532">
        <f>data!AQ1532</f>
        <v>2.8633487666264139E-10</v>
      </c>
      <c r="O1532">
        <v>3.2341783353001224E-10</v>
      </c>
      <c r="P1532">
        <f t="shared" si="48"/>
        <v>-11.465959209058168</v>
      </c>
    </row>
    <row r="1533" spans="1:16" x14ac:dyDescent="0.2">
      <c r="A1533">
        <v>887.64</v>
      </c>
      <c r="B1533">
        <v>3271</v>
      </c>
      <c r="C1533">
        <v>10958.3</v>
      </c>
      <c r="D1533">
        <v>48442.33</v>
      </c>
      <c r="E1533">
        <v>64000</v>
      </c>
      <c r="F1533">
        <v>64000</v>
      </c>
      <c r="H1533">
        <v>12893.1</v>
      </c>
      <c r="I1533">
        <v>15906.3</v>
      </c>
      <c r="J1533">
        <v>15851.3</v>
      </c>
      <c r="L1533">
        <f t="shared" si="49"/>
        <v>887.64</v>
      </c>
      <c r="M1533">
        <f>data!AQ1533</f>
        <v>2.8626185426799458E-10</v>
      </c>
      <c r="O1533">
        <v>3.2299446888826021E-10</v>
      </c>
      <c r="P1533">
        <f t="shared" si="48"/>
        <v>-11.372521252979492</v>
      </c>
    </row>
    <row r="1534" spans="1:16" x14ac:dyDescent="0.2">
      <c r="A1534">
        <v>888.08</v>
      </c>
      <c r="B1534">
        <v>3282.93</v>
      </c>
      <c r="C1534">
        <v>10973.5</v>
      </c>
      <c r="D1534">
        <v>48961.2</v>
      </c>
      <c r="E1534">
        <v>64000</v>
      </c>
      <c r="F1534">
        <v>64000</v>
      </c>
      <c r="H1534">
        <v>12918.1</v>
      </c>
      <c r="I1534">
        <v>15853.8</v>
      </c>
      <c r="J1534">
        <v>15894.6</v>
      </c>
      <c r="L1534">
        <f t="shared" si="49"/>
        <v>888.08</v>
      </c>
      <c r="M1534">
        <f>data!AQ1534</f>
        <v>2.8289250762999293E-10</v>
      </c>
      <c r="O1534">
        <v>3.1904278567373128E-10</v>
      </c>
      <c r="P1534">
        <f t="shared" si="48"/>
        <v>-11.330855818412831</v>
      </c>
    </row>
    <row r="1535" spans="1:16" x14ac:dyDescent="0.2">
      <c r="A1535">
        <v>888.51</v>
      </c>
      <c r="B1535">
        <v>3318.6</v>
      </c>
      <c r="C1535">
        <v>11365</v>
      </c>
      <c r="D1535">
        <v>49569.2</v>
      </c>
      <c r="E1535">
        <v>64000</v>
      </c>
      <c r="F1535">
        <v>64000</v>
      </c>
      <c r="H1535">
        <v>13337.7</v>
      </c>
      <c r="I1535">
        <v>16758.7</v>
      </c>
      <c r="J1535">
        <v>16747.900000000001</v>
      </c>
      <c r="L1535">
        <f t="shared" si="49"/>
        <v>888.51</v>
      </c>
      <c r="M1535">
        <f>data!AQ1535</f>
        <v>2.7918054161165476E-10</v>
      </c>
      <c r="O1535">
        <v>3.1405254666578819E-10</v>
      </c>
      <c r="P1535">
        <f t="shared" si="48"/>
        <v>-11.103875903685601</v>
      </c>
    </row>
    <row r="1536" spans="1:16" x14ac:dyDescent="0.2">
      <c r="A1536">
        <v>888.95</v>
      </c>
      <c r="B1536">
        <v>3294.2</v>
      </c>
      <c r="C1536">
        <v>11170.8</v>
      </c>
      <c r="D1536">
        <v>50238.53</v>
      </c>
      <c r="E1536">
        <v>64000</v>
      </c>
      <c r="F1536">
        <v>64000</v>
      </c>
      <c r="H1536">
        <v>13158.9</v>
      </c>
      <c r="I1536">
        <v>16721.099999999999</v>
      </c>
      <c r="J1536">
        <v>16725</v>
      </c>
      <c r="L1536">
        <f t="shared" si="49"/>
        <v>888.95</v>
      </c>
      <c r="M1536">
        <f>data!AQ1536</f>
        <v>2.7480730691762448E-10</v>
      </c>
      <c r="O1536">
        <v>3.0901374255069136E-10</v>
      </c>
      <c r="P1536">
        <f t="shared" si="48"/>
        <v>-11.069551583925293</v>
      </c>
    </row>
    <row r="1537" spans="1:16" x14ac:dyDescent="0.2">
      <c r="A1537">
        <v>889.39</v>
      </c>
      <c r="B1537">
        <v>3602.73</v>
      </c>
      <c r="C1537">
        <v>13310.8</v>
      </c>
      <c r="D1537">
        <v>51324.13</v>
      </c>
      <c r="E1537">
        <v>64000</v>
      </c>
      <c r="F1537">
        <v>64000</v>
      </c>
      <c r="H1537">
        <v>15686.4</v>
      </c>
      <c r="I1537">
        <v>18900.2</v>
      </c>
      <c r="J1537">
        <v>18897.7</v>
      </c>
      <c r="L1537">
        <f t="shared" si="49"/>
        <v>889.39</v>
      </c>
      <c r="M1537">
        <f>data!AQ1537</f>
        <v>2.7006509763502742E-10</v>
      </c>
      <c r="O1537">
        <v>3.0321468052676308E-10</v>
      </c>
      <c r="P1537">
        <f t="shared" si="48"/>
        <v>-10.932710393225744</v>
      </c>
    </row>
    <row r="1538" spans="1:16" x14ac:dyDescent="0.2">
      <c r="A1538">
        <v>889.82</v>
      </c>
      <c r="B1538">
        <v>3254.27</v>
      </c>
      <c r="C1538">
        <v>10739</v>
      </c>
      <c r="D1538">
        <v>51681.93</v>
      </c>
      <c r="E1538">
        <v>64000</v>
      </c>
      <c r="F1538">
        <v>64000</v>
      </c>
      <c r="H1538">
        <v>12629.8</v>
      </c>
      <c r="I1538">
        <v>15705.8</v>
      </c>
      <c r="J1538">
        <v>15706.4</v>
      </c>
      <c r="L1538">
        <f t="shared" si="49"/>
        <v>889.82</v>
      </c>
      <c r="M1538">
        <f>data!AQ1538</f>
        <v>2.6589028970919142E-10</v>
      </c>
      <c r="O1538">
        <v>2.979679179041017E-10</v>
      </c>
      <c r="P1538">
        <f t="shared" si="48"/>
        <v>-10.765463752119173</v>
      </c>
    </row>
    <row r="1539" spans="1:16" x14ac:dyDescent="0.2">
      <c r="A1539">
        <v>890.26</v>
      </c>
      <c r="B1539">
        <v>3388.2</v>
      </c>
      <c r="C1539">
        <v>11900.4</v>
      </c>
      <c r="D1539">
        <v>52444.87</v>
      </c>
      <c r="E1539">
        <v>64000</v>
      </c>
      <c r="F1539">
        <v>64000</v>
      </c>
      <c r="H1539">
        <v>14014.7</v>
      </c>
      <c r="I1539">
        <v>17098.900000000001</v>
      </c>
      <c r="J1539">
        <v>17063.099999999999</v>
      </c>
      <c r="L1539">
        <f t="shared" si="49"/>
        <v>890.26</v>
      </c>
      <c r="M1539">
        <f>data!AQ1539</f>
        <v>2.6227506691702761E-10</v>
      </c>
      <c r="O1539">
        <v>2.9398861946638945E-10</v>
      </c>
      <c r="P1539">
        <f t="shared" si="48"/>
        <v>-10.787340206203977</v>
      </c>
    </row>
    <row r="1540" spans="1:16" x14ac:dyDescent="0.2">
      <c r="A1540">
        <v>890.7</v>
      </c>
      <c r="B1540">
        <v>3286.67</v>
      </c>
      <c r="C1540">
        <v>11097.2</v>
      </c>
      <c r="D1540">
        <v>53140.2</v>
      </c>
      <c r="E1540">
        <v>64000</v>
      </c>
      <c r="F1540">
        <v>64000</v>
      </c>
      <c r="H1540">
        <v>13068.3</v>
      </c>
      <c r="I1540">
        <v>16416.099999999999</v>
      </c>
      <c r="J1540">
        <v>16402.2</v>
      </c>
      <c r="L1540">
        <f t="shared" si="49"/>
        <v>890.7</v>
      </c>
      <c r="M1540">
        <f>data!AQ1540</f>
        <v>2.5783370435826086E-10</v>
      </c>
      <c r="O1540">
        <v>2.8880464073190969E-10</v>
      </c>
      <c r="P1540">
        <f t="shared" si="48"/>
        <v>-10.723836118131631</v>
      </c>
    </row>
    <row r="1541" spans="1:16" x14ac:dyDescent="0.2">
      <c r="A1541">
        <v>891.13</v>
      </c>
      <c r="B1541">
        <v>3364.4</v>
      </c>
      <c r="C1541">
        <v>11764</v>
      </c>
      <c r="D1541">
        <v>53797.73</v>
      </c>
      <c r="E1541">
        <v>64000</v>
      </c>
      <c r="F1541">
        <v>64000</v>
      </c>
      <c r="H1541">
        <v>13826.4</v>
      </c>
      <c r="I1541">
        <v>17920.8</v>
      </c>
      <c r="J1541">
        <v>17954.099999999999</v>
      </c>
      <c r="L1541">
        <f t="shared" si="49"/>
        <v>891.13</v>
      </c>
      <c r="M1541">
        <f>data!AQ1541</f>
        <v>2.5469042718548057E-10</v>
      </c>
      <c r="O1541">
        <v>2.8456109967277556E-10</v>
      </c>
      <c r="P1541">
        <f t="shared" si="48"/>
        <v>-10.497103265922179</v>
      </c>
    </row>
    <row r="1542" spans="1:16" x14ac:dyDescent="0.2">
      <c r="A1542">
        <v>891.57</v>
      </c>
      <c r="B1542">
        <v>3376.8</v>
      </c>
      <c r="C1542">
        <v>11719.7</v>
      </c>
      <c r="D1542">
        <v>54223.93</v>
      </c>
      <c r="E1542">
        <v>64000</v>
      </c>
      <c r="F1542">
        <v>64000</v>
      </c>
      <c r="H1542">
        <v>13840.7</v>
      </c>
      <c r="I1542">
        <v>17848.2</v>
      </c>
      <c r="J1542">
        <v>17792.5</v>
      </c>
      <c r="L1542">
        <f t="shared" si="49"/>
        <v>891.57</v>
      </c>
      <c r="M1542">
        <f>data!AQ1542</f>
        <v>2.5248849271810388E-10</v>
      </c>
      <c r="O1542">
        <v>2.8194022917438964E-10</v>
      </c>
      <c r="P1542">
        <f t="shared" si="48"/>
        <v>-10.446092259529539</v>
      </c>
    </row>
    <row r="1543" spans="1:16" x14ac:dyDescent="0.2">
      <c r="A1543">
        <v>892.01</v>
      </c>
      <c r="B1543">
        <v>3256.6</v>
      </c>
      <c r="C1543">
        <v>10792.2</v>
      </c>
      <c r="D1543">
        <v>54151.47</v>
      </c>
      <c r="E1543">
        <v>64000</v>
      </c>
      <c r="F1543">
        <v>64000</v>
      </c>
      <c r="H1543">
        <v>12720.3</v>
      </c>
      <c r="I1543">
        <v>17831.599999999999</v>
      </c>
      <c r="J1543">
        <v>17837.3</v>
      </c>
      <c r="L1543">
        <f t="shared" si="49"/>
        <v>892.01</v>
      </c>
      <c r="M1543">
        <f>data!AQ1543</f>
        <v>2.5222506527520806E-10</v>
      </c>
      <c r="O1543">
        <v>2.818534020686775E-10</v>
      </c>
      <c r="P1543">
        <f t="shared" si="48"/>
        <v>-10.511967063732685</v>
      </c>
    </row>
    <row r="1544" spans="1:16" x14ac:dyDescent="0.2">
      <c r="A1544">
        <v>892.44</v>
      </c>
      <c r="B1544">
        <v>3297.47</v>
      </c>
      <c r="C1544">
        <v>11072.5</v>
      </c>
      <c r="D1544">
        <v>53425.47</v>
      </c>
      <c r="E1544">
        <v>64000</v>
      </c>
      <c r="F1544">
        <v>64000</v>
      </c>
      <c r="H1544">
        <v>13091.1</v>
      </c>
      <c r="I1544">
        <v>17875.400000000001</v>
      </c>
      <c r="J1544">
        <v>17858.8</v>
      </c>
      <c r="L1544">
        <f t="shared" si="49"/>
        <v>892.44</v>
      </c>
      <c r="M1544">
        <f>data!AQ1544</f>
        <v>2.5628979807067219E-10</v>
      </c>
      <c r="O1544">
        <v>2.8701297653026706E-10</v>
      </c>
      <c r="P1544">
        <f t="shared" ref="P1544:P1607" si="50">(M1544-O1544)/O1544%</f>
        <v>-10.704456234352508</v>
      </c>
    </row>
    <row r="1545" spans="1:16" x14ac:dyDescent="0.2">
      <c r="A1545">
        <v>892.88</v>
      </c>
      <c r="B1545">
        <v>3313.73</v>
      </c>
      <c r="C1545">
        <v>11282.8</v>
      </c>
      <c r="D1545">
        <v>52390.73</v>
      </c>
      <c r="E1545">
        <v>64000</v>
      </c>
      <c r="F1545">
        <v>64000</v>
      </c>
      <c r="H1545">
        <v>13264.7</v>
      </c>
      <c r="I1545">
        <v>17054.400000000001</v>
      </c>
      <c r="J1545">
        <v>17044.2</v>
      </c>
      <c r="L1545">
        <f t="shared" si="49"/>
        <v>892.88</v>
      </c>
      <c r="M1545">
        <f>data!AQ1545</f>
        <v>2.6207978359220597E-10</v>
      </c>
      <c r="O1545">
        <v>2.9426775118858302E-10</v>
      </c>
      <c r="P1545">
        <f t="shared" si="50"/>
        <v>-10.93832656360269</v>
      </c>
    </row>
    <row r="1546" spans="1:16" x14ac:dyDescent="0.2">
      <c r="A1546">
        <v>893.31</v>
      </c>
      <c r="B1546">
        <v>3269.4</v>
      </c>
      <c r="C1546">
        <v>10890.6</v>
      </c>
      <c r="D1546">
        <v>51201.33</v>
      </c>
      <c r="E1546">
        <v>64000</v>
      </c>
      <c r="F1546">
        <v>64000</v>
      </c>
      <c r="H1546">
        <v>12808.5</v>
      </c>
      <c r="I1546">
        <v>16157.1</v>
      </c>
      <c r="J1546">
        <v>16169.7</v>
      </c>
      <c r="L1546">
        <f t="shared" si="49"/>
        <v>893.31</v>
      </c>
      <c r="M1546">
        <f>data!AQ1546</f>
        <v>2.6868972731683244E-10</v>
      </c>
      <c r="O1546">
        <v>3.0206247423186732E-10</v>
      </c>
      <c r="P1546">
        <f t="shared" si="50"/>
        <v>-11.048292906922789</v>
      </c>
    </row>
    <row r="1547" spans="1:16" x14ac:dyDescent="0.2">
      <c r="A1547">
        <v>893.75</v>
      </c>
      <c r="B1547">
        <v>3315.2</v>
      </c>
      <c r="C1547">
        <v>11260.6</v>
      </c>
      <c r="D1547">
        <v>50338.07</v>
      </c>
      <c r="E1547">
        <v>64000</v>
      </c>
      <c r="F1547">
        <v>64000</v>
      </c>
      <c r="H1547">
        <v>13228.1</v>
      </c>
      <c r="I1547">
        <v>16397.400000000001</v>
      </c>
      <c r="J1547">
        <v>16376</v>
      </c>
      <c r="L1547">
        <f t="shared" si="49"/>
        <v>893.75</v>
      </c>
      <c r="M1547">
        <f>data!AQ1547</f>
        <v>2.7417074501108624E-10</v>
      </c>
      <c r="O1547">
        <v>3.0886236740361899E-10</v>
      </c>
      <c r="P1547">
        <f t="shared" si="50"/>
        <v>-11.232065170049674</v>
      </c>
    </row>
    <row r="1548" spans="1:16" x14ac:dyDescent="0.2">
      <c r="A1548">
        <v>894.19</v>
      </c>
      <c r="B1548">
        <v>3363.73</v>
      </c>
      <c r="C1548">
        <v>11579.8</v>
      </c>
      <c r="D1548">
        <v>49676.67</v>
      </c>
      <c r="E1548">
        <v>64000</v>
      </c>
      <c r="F1548">
        <v>64000</v>
      </c>
      <c r="H1548">
        <v>13663.1</v>
      </c>
      <c r="I1548">
        <v>16598.7</v>
      </c>
      <c r="J1548">
        <v>16576.8</v>
      </c>
      <c r="L1548">
        <f t="shared" si="49"/>
        <v>894.19</v>
      </c>
      <c r="M1548">
        <f>data!AQ1548</f>
        <v>2.7860140990449334E-10</v>
      </c>
      <c r="O1548">
        <v>3.1460542345132418E-10</v>
      </c>
      <c r="P1548">
        <f t="shared" si="50"/>
        <v>-11.444180825573527</v>
      </c>
    </row>
    <row r="1549" spans="1:16" x14ac:dyDescent="0.2">
      <c r="A1549">
        <v>894.62</v>
      </c>
      <c r="B1549">
        <v>3316.33</v>
      </c>
      <c r="C1549">
        <v>11258.6</v>
      </c>
      <c r="D1549">
        <v>49076.2</v>
      </c>
      <c r="E1549">
        <v>64000</v>
      </c>
      <c r="F1549">
        <v>64000</v>
      </c>
      <c r="H1549">
        <v>13257.6</v>
      </c>
      <c r="I1549">
        <v>16198.3</v>
      </c>
      <c r="J1549">
        <v>16203.5</v>
      </c>
      <c r="L1549">
        <f t="shared" si="49"/>
        <v>894.62</v>
      </c>
      <c r="M1549">
        <f>data!AQ1549</f>
        <v>2.8214714211159201E-10</v>
      </c>
      <c r="O1549">
        <v>3.1840475583521098E-10</v>
      </c>
      <c r="P1549">
        <f t="shared" si="50"/>
        <v>-11.387271408214751</v>
      </c>
    </row>
    <row r="1550" spans="1:16" x14ac:dyDescent="0.2">
      <c r="A1550">
        <v>895.06</v>
      </c>
      <c r="B1550">
        <v>3384.93</v>
      </c>
      <c r="C1550">
        <v>11878.6</v>
      </c>
      <c r="D1550">
        <v>48986.8</v>
      </c>
      <c r="E1550">
        <v>64000</v>
      </c>
      <c r="F1550">
        <v>64000</v>
      </c>
      <c r="H1550">
        <v>13977.2</v>
      </c>
      <c r="I1550">
        <v>17374.900000000001</v>
      </c>
      <c r="J1550">
        <v>17323.099999999999</v>
      </c>
      <c r="L1550">
        <f t="shared" si="49"/>
        <v>895.06</v>
      </c>
      <c r="M1550">
        <f>data!AQ1550</f>
        <v>2.8316250401122725E-10</v>
      </c>
      <c r="O1550">
        <v>3.1926954056504464E-10</v>
      </c>
      <c r="P1550">
        <f t="shared" si="50"/>
        <v>-11.309264419623306</v>
      </c>
    </row>
    <row r="1551" spans="1:16" x14ac:dyDescent="0.2">
      <c r="A1551">
        <v>895.5</v>
      </c>
      <c r="B1551">
        <v>3309.27</v>
      </c>
      <c r="C1551">
        <v>11199.1</v>
      </c>
      <c r="D1551">
        <v>48820.6</v>
      </c>
      <c r="E1551">
        <v>64000</v>
      </c>
      <c r="F1551">
        <v>64000</v>
      </c>
      <c r="H1551">
        <v>13208.8</v>
      </c>
      <c r="I1551">
        <v>16895.3</v>
      </c>
      <c r="J1551">
        <v>16901.900000000001</v>
      </c>
      <c r="L1551">
        <f t="shared" si="49"/>
        <v>895.5</v>
      </c>
      <c r="M1551">
        <f>data!AQ1551</f>
        <v>2.8373892485596031E-10</v>
      </c>
      <c r="O1551">
        <v>3.1965367612395519E-10</v>
      </c>
      <c r="P1551">
        <f t="shared" si="50"/>
        <v>-11.235519548371428</v>
      </c>
    </row>
    <row r="1552" spans="1:16" x14ac:dyDescent="0.2">
      <c r="A1552">
        <v>895.93</v>
      </c>
      <c r="B1552">
        <v>3274.13</v>
      </c>
      <c r="C1552">
        <v>10960.4</v>
      </c>
      <c r="D1552">
        <v>49136.4</v>
      </c>
      <c r="E1552">
        <v>64000</v>
      </c>
      <c r="F1552">
        <v>64000</v>
      </c>
      <c r="H1552">
        <v>12937.4</v>
      </c>
      <c r="I1552">
        <v>16544</v>
      </c>
      <c r="J1552">
        <v>16560.7</v>
      </c>
      <c r="L1552">
        <f t="shared" si="49"/>
        <v>895.93</v>
      </c>
      <c r="M1552">
        <f>data!AQ1552</f>
        <v>2.8142300701312346E-10</v>
      </c>
      <c r="O1552">
        <v>3.1648388325380013E-10</v>
      </c>
      <c r="P1552">
        <f t="shared" si="50"/>
        <v>-11.07825014032707</v>
      </c>
    </row>
    <row r="1553" spans="1:16" x14ac:dyDescent="0.2">
      <c r="A1553">
        <v>896.37</v>
      </c>
      <c r="B1553">
        <v>3340.27</v>
      </c>
      <c r="C1553">
        <v>11496.4</v>
      </c>
      <c r="D1553">
        <v>49848.2</v>
      </c>
      <c r="E1553">
        <v>64000</v>
      </c>
      <c r="F1553">
        <v>64000</v>
      </c>
      <c r="H1553">
        <v>13515.8</v>
      </c>
      <c r="I1553">
        <v>17876.8</v>
      </c>
      <c r="J1553">
        <v>17892.2</v>
      </c>
      <c r="L1553">
        <f t="shared" si="49"/>
        <v>896.37</v>
      </c>
      <c r="M1553">
        <f>data!AQ1553</f>
        <v>2.7727114596717664E-10</v>
      </c>
      <c r="O1553">
        <v>3.104806135858377E-10</v>
      </c>
      <c r="P1553">
        <f t="shared" si="50"/>
        <v>-10.696148540520625</v>
      </c>
    </row>
    <row r="1554" spans="1:16" x14ac:dyDescent="0.2">
      <c r="A1554">
        <v>896.8</v>
      </c>
      <c r="B1554">
        <v>3364.53</v>
      </c>
      <c r="C1554">
        <v>11721.2</v>
      </c>
      <c r="D1554">
        <v>50928.800000000003</v>
      </c>
      <c r="E1554">
        <v>64000</v>
      </c>
      <c r="F1554">
        <v>64000</v>
      </c>
      <c r="H1554">
        <v>13796.2</v>
      </c>
      <c r="I1554">
        <v>17864.400000000001</v>
      </c>
      <c r="J1554">
        <v>17834</v>
      </c>
      <c r="L1554">
        <f t="shared" si="49"/>
        <v>896.8</v>
      </c>
      <c r="M1554">
        <f>data!AQ1554</f>
        <v>2.7074129807522412E-10</v>
      </c>
      <c r="O1554">
        <v>3.0262007589096431E-10</v>
      </c>
      <c r="P1554">
        <f t="shared" si="50"/>
        <v>-10.534257425547107</v>
      </c>
    </row>
    <row r="1555" spans="1:16" x14ac:dyDescent="0.2">
      <c r="A1555">
        <v>897.24</v>
      </c>
      <c r="B1555">
        <v>3272.07</v>
      </c>
      <c r="C1555">
        <v>11045.5</v>
      </c>
      <c r="D1555">
        <v>51845.87</v>
      </c>
      <c r="E1555">
        <v>64000</v>
      </c>
      <c r="F1555">
        <v>64000</v>
      </c>
      <c r="H1555">
        <v>12982.3</v>
      </c>
      <c r="I1555">
        <v>16777.7</v>
      </c>
      <c r="J1555">
        <v>16758.400000000001</v>
      </c>
      <c r="L1555">
        <f t="shared" si="49"/>
        <v>897.24</v>
      </c>
      <c r="M1555">
        <f>data!AQ1555</f>
        <v>2.6477325748814344E-10</v>
      </c>
      <c r="O1555">
        <v>2.9566118999449265E-10</v>
      </c>
      <c r="P1555">
        <f t="shared" si="50"/>
        <v>-10.447070346610106</v>
      </c>
    </row>
    <row r="1556" spans="1:16" x14ac:dyDescent="0.2">
      <c r="A1556">
        <v>897.68</v>
      </c>
      <c r="B1556">
        <v>3273.73</v>
      </c>
      <c r="C1556">
        <v>10852.8</v>
      </c>
      <c r="D1556">
        <v>52652.93</v>
      </c>
      <c r="E1556">
        <v>64000</v>
      </c>
      <c r="F1556">
        <v>64000</v>
      </c>
      <c r="H1556">
        <v>12809.4</v>
      </c>
      <c r="I1556">
        <v>16624.7</v>
      </c>
      <c r="J1556">
        <v>16589</v>
      </c>
      <c r="L1556">
        <f t="shared" si="49"/>
        <v>897.68</v>
      </c>
      <c r="M1556">
        <f>data!AQ1556</f>
        <v>2.6018885291529473E-10</v>
      </c>
      <c r="O1556">
        <v>2.8965288479735048E-10</v>
      </c>
      <c r="P1556">
        <f t="shared" si="50"/>
        <v>-10.17218658211177</v>
      </c>
    </row>
    <row r="1557" spans="1:16" x14ac:dyDescent="0.2">
      <c r="A1557">
        <v>898.11</v>
      </c>
      <c r="B1557">
        <v>3288.27</v>
      </c>
      <c r="C1557">
        <v>10983</v>
      </c>
      <c r="D1557">
        <v>53720.67</v>
      </c>
      <c r="E1557">
        <v>64000</v>
      </c>
      <c r="F1557">
        <v>64000</v>
      </c>
      <c r="H1557">
        <v>12910.1</v>
      </c>
      <c r="I1557">
        <v>16710.7</v>
      </c>
      <c r="J1557">
        <v>16655.2</v>
      </c>
      <c r="L1557">
        <f t="shared" si="49"/>
        <v>898.11</v>
      </c>
      <c r="M1557">
        <f>data!AQ1557</f>
        <v>2.5442969837722356E-10</v>
      </c>
      <c r="O1557">
        <v>2.8319348785209052E-10</v>
      </c>
      <c r="P1557">
        <f t="shared" si="50"/>
        <v>-10.15693888056142</v>
      </c>
    </row>
    <row r="1558" spans="1:16" x14ac:dyDescent="0.2">
      <c r="A1558">
        <v>898.55</v>
      </c>
      <c r="B1558">
        <v>3339.8</v>
      </c>
      <c r="C1558">
        <v>11565.8</v>
      </c>
      <c r="D1558">
        <v>54435.4</v>
      </c>
      <c r="E1558">
        <v>64000</v>
      </c>
      <c r="F1558">
        <v>64000</v>
      </c>
      <c r="H1558">
        <v>13626.3</v>
      </c>
      <c r="I1558">
        <v>17507.7</v>
      </c>
      <c r="J1558">
        <v>17494.900000000001</v>
      </c>
      <c r="L1558">
        <f t="shared" si="49"/>
        <v>898.55</v>
      </c>
      <c r="M1558">
        <f>data!AQ1558</f>
        <v>2.5092157769365047E-10</v>
      </c>
      <c r="O1558">
        <v>2.7896434302249494E-10</v>
      </c>
      <c r="P1558">
        <f t="shared" si="50"/>
        <v>-10.052455100537049</v>
      </c>
    </row>
    <row r="1559" spans="1:16" x14ac:dyDescent="0.2">
      <c r="A1559">
        <v>898.98</v>
      </c>
      <c r="B1559">
        <v>3418.33</v>
      </c>
      <c r="C1559">
        <v>12098.3</v>
      </c>
      <c r="D1559">
        <v>54876.07</v>
      </c>
      <c r="E1559">
        <v>64000</v>
      </c>
      <c r="F1559">
        <v>64000</v>
      </c>
      <c r="H1559">
        <v>14266.1</v>
      </c>
      <c r="I1559">
        <v>18037.7</v>
      </c>
      <c r="J1559">
        <v>18032.599999999999</v>
      </c>
      <c r="L1559">
        <f t="shared" si="49"/>
        <v>898.98</v>
      </c>
      <c r="M1559">
        <f>data!AQ1559</f>
        <v>2.4903628149488119E-10</v>
      </c>
      <c r="O1559">
        <v>2.7752257251830093E-10</v>
      </c>
      <c r="P1559">
        <f t="shared" si="50"/>
        <v>-10.264495159773443</v>
      </c>
    </row>
    <row r="1560" spans="1:16" x14ac:dyDescent="0.2">
      <c r="A1560">
        <v>899.42</v>
      </c>
      <c r="B1560">
        <v>3283.13</v>
      </c>
      <c r="C1560">
        <v>11027</v>
      </c>
      <c r="D1560">
        <v>54505.87</v>
      </c>
      <c r="E1560">
        <v>64000</v>
      </c>
      <c r="F1560">
        <v>64000</v>
      </c>
      <c r="H1560">
        <v>12968.6</v>
      </c>
      <c r="I1560">
        <v>16558.7</v>
      </c>
      <c r="J1560">
        <v>16544.2</v>
      </c>
      <c r="L1560">
        <f t="shared" si="49"/>
        <v>899.42</v>
      </c>
      <c r="M1560">
        <f>data!AQ1560</f>
        <v>2.5022127076682141E-10</v>
      </c>
      <c r="O1560">
        <v>2.7968934755659966E-10</v>
      </c>
      <c r="P1560">
        <f t="shared" si="50"/>
        <v>-10.536002549691281</v>
      </c>
    </row>
    <row r="1561" spans="1:16" x14ac:dyDescent="0.2">
      <c r="A1561">
        <v>899.86</v>
      </c>
      <c r="B1561">
        <v>3281.4</v>
      </c>
      <c r="C1561">
        <v>11020.1</v>
      </c>
      <c r="D1561">
        <v>53805.53</v>
      </c>
      <c r="E1561">
        <v>64000</v>
      </c>
      <c r="F1561">
        <v>64000</v>
      </c>
      <c r="H1561">
        <v>12973.6</v>
      </c>
      <c r="I1561">
        <v>16580.900000000001</v>
      </c>
      <c r="J1561">
        <v>16648.5</v>
      </c>
      <c r="L1561">
        <f t="shared" si="49"/>
        <v>899.86</v>
      </c>
      <c r="M1561">
        <f>data!AQ1561</f>
        <v>2.5385482480515124E-10</v>
      </c>
      <c r="O1561">
        <v>2.8402482145941754E-10</v>
      </c>
      <c r="P1561">
        <f t="shared" si="50"/>
        <v>-10.622309873919626</v>
      </c>
    </row>
    <row r="1562" spans="1:16" x14ac:dyDescent="0.2">
      <c r="A1562">
        <v>900.29</v>
      </c>
      <c r="B1562">
        <v>3289.4</v>
      </c>
      <c r="C1562">
        <v>11092.7</v>
      </c>
      <c r="D1562">
        <v>52893.27</v>
      </c>
      <c r="E1562">
        <v>64000</v>
      </c>
      <c r="F1562">
        <v>64000</v>
      </c>
      <c r="H1562">
        <v>13058.7</v>
      </c>
      <c r="I1562">
        <v>16335.9</v>
      </c>
      <c r="J1562">
        <v>16291.2</v>
      </c>
      <c r="L1562">
        <f t="shared" si="49"/>
        <v>900.29</v>
      </c>
      <c r="M1562">
        <v>0</v>
      </c>
      <c r="O1562">
        <v>0</v>
      </c>
      <c r="P1562" t="e">
        <f t="shared" si="50"/>
        <v>#DIV/0!</v>
      </c>
    </row>
    <row r="1563" spans="1:16" x14ac:dyDescent="0.2">
      <c r="A1563">
        <v>900.73</v>
      </c>
      <c r="B1563">
        <v>3397.27</v>
      </c>
      <c r="C1563">
        <v>11933.9</v>
      </c>
      <c r="D1563">
        <v>52197.47</v>
      </c>
      <c r="E1563">
        <v>64000</v>
      </c>
      <c r="F1563">
        <v>64000</v>
      </c>
      <c r="H1563">
        <v>14089.8</v>
      </c>
      <c r="I1563">
        <v>17830.5</v>
      </c>
      <c r="J1563">
        <v>17871.400000000001</v>
      </c>
      <c r="L1563">
        <f t="shared" si="49"/>
        <v>900.73</v>
      </c>
      <c r="M1563">
        <v>0</v>
      </c>
      <c r="O1563">
        <v>0</v>
      </c>
      <c r="P1563" t="e">
        <f t="shared" si="50"/>
        <v>#DIV/0!</v>
      </c>
    </row>
    <row r="1564" spans="1:16" x14ac:dyDescent="0.2">
      <c r="A1564">
        <v>901.16</v>
      </c>
      <c r="B1564">
        <v>3376.13</v>
      </c>
      <c r="C1564">
        <v>11744.5</v>
      </c>
      <c r="D1564">
        <v>51030.6</v>
      </c>
      <c r="E1564">
        <v>64000</v>
      </c>
      <c r="F1564">
        <v>64000</v>
      </c>
      <c r="H1564">
        <v>13828</v>
      </c>
      <c r="I1564">
        <v>17955.099999999999</v>
      </c>
      <c r="J1564">
        <v>17997.3</v>
      </c>
      <c r="L1564">
        <f t="shared" si="49"/>
        <v>901.16</v>
      </c>
      <c r="M1564">
        <v>0</v>
      </c>
      <c r="O1564">
        <v>0</v>
      </c>
      <c r="P1564" t="e">
        <f t="shared" si="50"/>
        <v>#DIV/0!</v>
      </c>
    </row>
    <row r="1565" spans="1:16" x14ac:dyDescent="0.2">
      <c r="A1565">
        <v>901.6</v>
      </c>
      <c r="B1565">
        <v>3309.4</v>
      </c>
      <c r="C1565">
        <v>11223.6</v>
      </c>
      <c r="D1565">
        <v>49911.27</v>
      </c>
      <c r="E1565">
        <v>64000</v>
      </c>
      <c r="F1565">
        <v>64000</v>
      </c>
      <c r="H1565">
        <v>13236.6</v>
      </c>
      <c r="I1565">
        <v>16909.900000000001</v>
      </c>
      <c r="J1565">
        <v>16908.2</v>
      </c>
      <c r="L1565">
        <f t="shared" si="49"/>
        <v>901.6</v>
      </c>
      <c r="M1565">
        <v>0</v>
      </c>
      <c r="O1565">
        <v>0</v>
      </c>
      <c r="P1565" t="e">
        <f t="shared" si="50"/>
        <v>#DIV/0!</v>
      </c>
    </row>
    <row r="1566" spans="1:16" x14ac:dyDescent="0.2">
      <c r="A1566">
        <v>902.04</v>
      </c>
      <c r="B1566">
        <v>3483.47</v>
      </c>
      <c r="C1566">
        <v>12564.6</v>
      </c>
      <c r="D1566">
        <v>49131.8</v>
      </c>
      <c r="E1566">
        <v>64000</v>
      </c>
      <c r="F1566">
        <v>64000</v>
      </c>
      <c r="H1566">
        <v>14816.5</v>
      </c>
      <c r="I1566">
        <v>18187.900000000001</v>
      </c>
      <c r="J1566">
        <v>18199.599999999999</v>
      </c>
      <c r="L1566">
        <f t="shared" si="49"/>
        <v>902.04</v>
      </c>
      <c r="M1566">
        <v>0</v>
      </c>
      <c r="O1566">
        <v>0</v>
      </c>
      <c r="P1566" t="e">
        <f t="shared" si="50"/>
        <v>#DIV/0!</v>
      </c>
    </row>
    <row r="1567" spans="1:16" x14ac:dyDescent="0.2">
      <c r="A1567">
        <v>902.47</v>
      </c>
      <c r="B1567">
        <v>3484.4</v>
      </c>
      <c r="C1567">
        <v>12684.8</v>
      </c>
      <c r="D1567">
        <v>48726.400000000001</v>
      </c>
      <c r="E1567">
        <v>64000</v>
      </c>
      <c r="F1567">
        <v>64000</v>
      </c>
      <c r="H1567">
        <v>14973.2</v>
      </c>
      <c r="I1567">
        <v>18233.8</v>
      </c>
      <c r="J1567">
        <v>18202.900000000001</v>
      </c>
      <c r="L1567">
        <f t="shared" si="49"/>
        <v>902.47</v>
      </c>
      <c r="M1567">
        <v>0</v>
      </c>
      <c r="O1567">
        <v>0</v>
      </c>
      <c r="P1567" t="e">
        <f t="shared" si="50"/>
        <v>#DIV/0!</v>
      </c>
    </row>
    <row r="1568" spans="1:16" x14ac:dyDescent="0.2">
      <c r="A1568">
        <v>902.91</v>
      </c>
      <c r="B1568">
        <v>3283.93</v>
      </c>
      <c r="C1568">
        <v>10982.3</v>
      </c>
      <c r="D1568">
        <v>48362.27</v>
      </c>
      <c r="E1568">
        <v>64000</v>
      </c>
      <c r="F1568">
        <v>64000</v>
      </c>
      <c r="H1568">
        <v>12922.9</v>
      </c>
      <c r="I1568">
        <v>15957.9</v>
      </c>
      <c r="J1568">
        <v>15922.2</v>
      </c>
      <c r="L1568">
        <f t="shared" si="49"/>
        <v>902.91</v>
      </c>
      <c r="M1568">
        <v>0</v>
      </c>
      <c r="O1568">
        <v>0</v>
      </c>
      <c r="P1568" t="e">
        <f t="shared" si="50"/>
        <v>#DIV/0!</v>
      </c>
    </row>
    <row r="1569" spans="1:16" x14ac:dyDescent="0.2">
      <c r="A1569">
        <v>903.34</v>
      </c>
      <c r="B1569">
        <v>3316.6</v>
      </c>
      <c r="C1569">
        <v>11239</v>
      </c>
      <c r="D1569">
        <v>48339.33</v>
      </c>
      <c r="E1569">
        <v>64000</v>
      </c>
      <c r="F1569">
        <v>64000</v>
      </c>
      <c r="H1569">
        <v>13240.3</v>
      </c>
      <c r="I1569">
        <v>16503.3</v>
      </c>
      <c r="J1569">
        <v>16483.099999999999</v>
      </c>
      <c r="L1569">
        <f t="shared" si="49"/>
        <v>903.34</v>
      </c>
      <c r="M1569">
        <v>0</v>
      </c>
      <c r="O1569">
        <v>0</v>
      </c>
      <c r="P1569" t="e">
        <f t="shared" si="50"/>
        <v>#DIV/0!</v>
      </c>
    </row>
    <row r="1570" spans="1:16" x14ac:dyDescent="0.2">
      <c r="A1570">
        <v>903.78</v>
      </c>
      <c r="B1570">
        <v>3467</v>
      </c>
      <c r="C1570">
        <v>12554.2</v>
      </c>
      <c r="D1570">
        <v>48907.8</v>
      </c>
      <c r="E1570">
        <v>64000</v>
      </c>
      <c r="F1570">
        <v>64000</v>
      </c>
      <c r="H1570">
        <v>14770.5</v>
      </c>
      <c r="I1570">
        <v>18245.400000000001</v>
      </c>
      <c r="J1570">
        <v>18205.099999999999</v>
      </c>
      <c r="L1570">
        <f t="shared" si="49"/>
        <v>903.78</v>
      </c>
      <c r="M1570">
        <v>0</v>
      </c>
      <c r="O1570">
        <v>0</v>
      </c>
      <c r="P1570" t="e">
        <f t="shared" si="50"/>
        <v>#DIV/0!</v>
      </c>
    </row>
    <row r="1571" spans="1:16" x14ac:dyDescent="0.2">
      <c r="A1571">
        <v>904.21</v>
      </c>
      <c r="B1571">
        <v>3285.07</v>
      </c>
      <c r="C1571">
        <v>11029.1</v>
      </c>
      <c r="D1571">
        <v>49291.87</v>
      </c>
      <c r="E1571">
        <v>64000</v>
      </c>
      <c r="F1571">
        <v>64000</v>
      </c>
      <c r="H1571">
        <v>12975.5</v>
      </c>
      <c r="I1571">
        <v>17272.599999999999</v>
      </c>
      <c r="J1571">
        <v>17263.900000000001</v>
      </c>
      <c r="L1571">
        <f t="shared" si="49"/>
        <v>904.21</v>
      </c>
      <c r="M1571">
        <v>0</v>
      </c>
      <c r="O1571">
        <v>0</v>
      </c>
      <c r="P1571" t="e">
        <f t="shared" si="50"/>
        <v>#DIV/0!</v>
      </c>
    </row>
    <row r="1572" spans="1:16" x14ac:dyDescent="0.2">
      <c r="A1572">
        <v>904.65</v>
      </c>
      <c r="B1572">
        <v>3371.87</v>
      </c>
      <c r="C1572">
        <v>11705</v>
      </c>
      <c r="D1572">
        <v>49746.73</v>
      </c>
      <c r="E1572">
        <v>64000</v>
      </c>
      <c r="F1572">
        <v>64000</v>
      </c>
      <c r="H1572">
        <v>13778.6</v>
      </c>
      <c r="I1572">
        <v>18676.599999999999</v>
      </c>
      <c r="J1572">
        <v>18660.599999999999</v>
      </c>
      <c r="L1572">
        <f t="shared" ref="L1572:L1635" si="51">A1572</f>
        <v>904.65</v>
      </c>
      <c r="M1572">
        <v>0</v>
      </c>
      <c r="O1572">
        <v>0</v>
      </c>
      <c r="P1572" t="e">
        <f t="shared" si="50"/>
        <v>#DIV/0!</v>
      </c>
    </row>
    <row r="1573" spans="1:16" x14ac:dyDescent="0.2">
      <c r="A1573">
        <v>905.09</v>
      </c>
      <c r="B1573">
        <v>3306.8</v>
      </c>
      <c r="C1573">
        <v>11107.5</v>
      </c>
      <c r="D1573">
        <v>50200.800000000003</v>
      </c>
      <c r="E1573">
        <v>64000</v>
      </c>
      <c r="F1573">
        <v>64000</v>
      </c>
      <c r="H1573">
        <v>13041</v>
      </c>
      <c r="I1573">
        <v>18102.5</v>
      </c>
      <c r="J1573">
        <v>18082.3</v>
      </c>
      <c r="L1573">
        <f t="shared" si="51"/>
        <v>905.09</v>
      </c>
      <c r="M1573">
        <v>0</v>
      </c>
      <c r="O1573">
        <v>0</v>
      </c>
      <c r="P1573" t="e">
        <f t="shared" si="50"/>
        <v>#DIV/0!</v>
      </c>
    </row>
    <row r="1574" spans="1:16" x14ac:dyDescent="0.2">
      <c r="A1574">
        <v>905.52</v>
      </c>
      <c r="B1574">
        <v>3307</v>
      </c>
      <c r="C1574">
        <v>11167</v>
      </c>
      <c r="D1574">
        <v>50848.67</v>
      </c>
      <c r="E1574">
        <v>64000</v>
      </c>
      <c r="F1574">
        <v>64000</v>
      </c>
      <c r="H1574">
        <v>13182.7</v>
      </c>
      <c r="I1574">
        <v>17748.400000000001</v>
      </c>
      <c r="J1574">
        <v>17734.400000000001</v>
      </c>
      <c r="L1574">
        <f t="shared" si="51"/>
        <v>905.52</v>
      </c>
      <c r="M1574">
        <v>0</v>
      </c>
      <c r="O1574">
        <v>0</v>
      </c>
      <c r="P1574" t="e">
        <f t="shared" si="50"/>
        <v>#DIV/0!</v>
      </c>
    </row>
    <row r="1575" spans="1:16" x14ac:dyDescent="0.2">
      <c r="A1575">
        <v>905.96</v>
      </c>
      <c r="B1575">
        <v>3275.6</v>
      </c>
      <c r="C1575">
        <v>10898.1</v>
      </c>
      <c r="D1575">
        <v>51494.8</v>
      </c>
      <c r="E1575">
        <v>64000</v>
      </c>
      <c r="F1575">
        <v>64000</v>
      </c>
      <c r="H1575">
        <v>12805.3</v>
      </c>
      <c r="I1575">
        <v>17473.599999999999</v>
      </c>
      <c r="J1575">
        <v>17426.3</v>
      </c>
      <c r="L1575">
        <f t="shared" si="51"/>
        <v>905.96</v>
      </c>
      <c r="M1575">
        <v>0</v>
      </c>
      <c r="O1575">
        <v>0</v>
      </c>
      <c r="P1575" t="e">
        <f t="shared" si="50"/>
        <v>#DIV/0!</v>
      </c>
    </row>
    <row r="1576" spans="1:16" x14ac:dyDescent="0.2">
      <c r="A1576">
        <v>906.39</v>
      </c>
      <c r="B1576">
        <v>3411.87</v>
      </c>
      <c r="C1576">
        <v>12087</v>
      </c>
      <c r="D1576">
        <v>52052.07</v>
      </c>
      <c r="E1576">
        <v>64000</v>
      </c>
      <c r="F1576">
        <v>64000</v>
      </c>
      <c r="H1576">
        <v>14255.2</v>
      </c>
      <c r="I1576">
        <v>18375.599999999999</v>
      </c>
      <c r="J1576">
        <v>18360</v>
      </c>
      <c r="L1576">
        <f t="shared" si="51"/>
        <v>906.39</v>
      </c>
      <c r="M1576">
        <v>0</v>
      </c>
      <c r="O1576">
        <v>0</v>
      </c>
      <c r="P1576" t="e">
        <f t="shared" si="50"/>
        <v>#DIV/0!</v>
      </c>
    </row>
    <row r="1577" spans="1:16" x14ac:dyDescent="0.2">
      <c r="A1577">
        <v>906.83</v>
      </c>
      <c r="B1577">
        <v>3340.07</v>
      </c>
      <c r="C1577">
        <v>11453.4</v>
      </c>
      <c r="D1577">
        <v>52381.87</v>
      </c>
      <c r="E1577">
        <v>64000</v>
      </c>
      <c r="F1577">
        <v>64000</v>
      </c>
      <c r="H1577">
        <v>13499.4</v>
      </c>
      <c r="I1577">
        <v>16860.099999999999</v>
      </c>
      <c r="J1577">
        <v>16859.2</v>
      </c>
      <c r="L1577">
        <f t="shared" si="51"/>
        <v>906.83</v>
      </c>
      <c r="M1577">
        <v>0</v>
      </c>
      <c r="O1577">
        <v>0</v>
      </c>
      <c r="P1577" t="e">
        <f t="shared" si="50"/>
        <v>#DIV/0!</v>
      </c>
    </row>
    <row r="1578" spans="1:16" x14ac:dyDescent="0.2">
      <c r="A1578">
        <v>907.26</v>
      </c>
      <c r="B1578">
        <v>3391.8</v>
      </c>
      <c r="C1578">
        <v>11941.6</v>
      </c>
      <c r="D1578">
        <v>52976.67</v>
      </c>
      <c r="E1578">
        <v>64000</v>
      </c>
      <c r="F1578">
        <v>64000</v>
      </c>
      <c r="H1578">
        <v>14050.7</v>
      </c>
      <c r="I1578">
        <v>17205.2</v>
      </c>
      <c r="J1578">
        <v>17159.5</v>
      </c>
      <c r="L1578">
        <f t="shared" si="51"/>
        <v>907.26</v>
      </c>
      <c r="M1578">
        <v>0</v>
      </c>
      <c r="O1578">
        <v>0</v>
      </c>
      <c r="P1578" t="e">
        <f t="shared" si="50"/>
        <v>#DIV/0!</v>
      </c>
    </row>
    <row r="1579" spans="1:16" x14ac:dyDescent="0.2">
      <c r="A1579">
        <v>907.7</v>
      </c>
      <c r="B1579">
        <v>3359.13</v>
      </c>
      <c r="C1579">
        <v>11553.4</v>
      </c>
      <c r="D1579">
        <v>53193.93</v>
      </c>
      <c r="E1579">
        <v>64000</v>
      </c>
      <c r="F1579">
        <v>64000</v>
      </c>
      <c r="H1579">
        <v>13597.6</v>
      </c>
      <c r="I1579">
        <v>16612.2</v>
      </c>
      <c r="J1579">
        <v>16570.7</v>
      </c>
      <c r="L1579">
        <f t="shared" si="51"/>
        <v>907.7</v>
      </c>
      <c r="M1579">
        <v>0</v>
      </c>
      <c r="O1579">
        <v>0</v>
      </c>
      <c r="P1579" t="e">
        <f t="shared" si="50"/>
        <v>#DIV/0!</v>
      </c>
    </row>
    <row r="1580" spans="1:16" x14ac:dyDescent="0.2">
      <c r="A1580">
        <v>908.13</v>
      </c>
      <c r="B1580">
        <v>3320.2</v>
      </c>
      <c r="C1580">
        <v>11284.1</v>
      </c>
      <c r="D1580">
        <v>52976.2</v>
      </c>
      <c r="E1580">
        <v>64000</v>
      </c>
      <c r="F1580">
        <v>64000</v>
      </c>
      <c r="H1580">
        <v>13264.3</v>
      </c>
      <c r="I1580">
        <v>16313.3</v>
      </c>
      <c r="J1580">
        <v>16268.5</v>
      </c>
      <c r="L1580">
        <f t="shared" si="51"/>
        <v>908.13</v>
      </c>
      <c r="M1580">
        <v>0</v>
      </c>
      <c r="O1580">
        <v>0</v>
      </c>
      <c r="P1580" t="e">
        <f t="shared" si="50"/>
        <v>#DIV/0!</v>
      </c>
    </row>
    <row r="1581" spans="1:16" x14ac:dyDescent="0.2">
      <c r="A1581">
        <v>908.57</v>
      </c>
      <c r="B1581">
        <v>3379.07</v>
      </c>
      <c r="C1581">
        <v>11822.9</v>
      </c>
      <c r="D1581">
        <v>52491.6</v>
      </c>
      <c r="E1581">
        <v>64000</v>
      </c>
      <c r="F1581">
        <v>64000</v>
      </c>
      <c r="H1581">
        <v>13891.1</v>
      </c>
      <c r="I1581">
        <v>16808.400000000001</v>
      </c>
      <c r="J1581">
        <v>16812.3</v>
      </c>
      <c r="L1581">
        <f t="shared" si="51"/>
        <v>908.57</v>
      </c>
      <c r="M1581">
        <v>0</v>
      </c>
      <c r="O1581">
        <v>0</v>
      </c>
      <c r="P1581" t="e">
        <f t="shared" si="50"/>
        <v>#DIV/0!</v>
      </c>
    </row>
    <row r="1582" spans="1:16" x14ac:dyDescent="0.2">
      <c r="A1582">
        <v>909</v>
      </c>
      <c r="B1582">
        <v>3431.6</v>
      </c>
      <c r="C1582">
        <v>12359.1</v>
      </c>
      <c r="D1582">
        <v>51782.87</v>
      </c>
      <c r="E1582">
        <v>64000</v>
      </c>
      <c r="F1582">
        <v>64000</v>
      </c>
      <c r="H1582">
        <v>14586.7</v>
      </c>
      <c r="I1582">
        <v>17375</v>
      </c>
      <c r="J1582">
        <v>17404.8</v>
      </c>
      <c r="L1582">
        <f t="shared" si="51"/>
        <v>909</v>
      </c>
      <c r="M1582">
        <v>0</v>
      </c>
      <c r="O1582">
        <v>0</v>
      </c>
      <c r="P1582" t="e">
        <f t="shared" si="50"/>
        <v>#DIV/0!</v>
      </c>
    </row>
    <row r="1583" spans="1:16" x14ac:dyDescent="0.2">
      <c r="A1583">
        <v>909.44</v>
      </c>
      <c r="B1583">
        <v>3314.2</v>
      </c>
      <c r="C1583">
        <v>11286.6</v>
      </c>
      <c r="D1583">
        <v>50808.2</v>
      </c>
      <c r="E1583">
        <v>64000</v>
      </c>
      <c r="F1583">
        <v>64000</v>
      </c>
      <c r="H1583">
        <v>13239.2</v>
      </c>
      <c r="I1583">
        <v>16070.5</v>
      </c>
      <c r="J1583">
        <v>16082.5</v>
      </c>
      <c r="L1583">
        <f t="shared" si="51"/>
        <v>909.44</v>
      </c>
      <c r="M1583">
        <v>0</v>
      </c>
      <c r="O1583">
        <v>0</v>
      </c>
      <c r="P1583" t="e">
        <f t="shared" si="50"/>
        <v>#DIV/0!</v>
      </c>
    </row>
    <row r="1584" spans="1:16" x14ac:dyDescent="0.2">
      <c r="A1584">
        <v>909.87</v>
      </c>
      <c r="B1584">
        <v>3263.8</v>
      </c>
      <c r="C1584">
        <v>10829.4</v>
      </c>
      <c r="D1584">
        <v>49742.33</v>
      </c>
      <c r="E1584">
        <v>64000</v>
      </c>
      <c r="F1584">
        <v>64000</v>
      </c>
      <c r="H1584">
        <v>12741.9</v>
      </c>
      <c r="I1584">
        <v>15653.9</v>
      </c>
      <c r="J1584">
        <v>15616.8</v>
      </c>
      <c r="L1584">
        <f t="shared" si="51"/>
        <v>909.87</v>
      </c>
      <c r="M1584">
        <v>0</v>
      </c>
      <c r="O1584">
        <v>0</v>
      </c>
      <c r="P1584" t="e">
        <f t="shared" si="50"/>
        <v>#DIV/0!</v>
      </c>
    </row>
    <row r="1585" spans="1:16" x14ac:dyDescent="0.2">
      <c r="A1585">
        <v>910.31</v>
      </c>
      <c r="B1585">
        <v>3361.2</v>
      </c>
      <c r="C1585">
        <v>11608.2</v>
      </c>
      <c r="D1585">
        <v>48840.6</v>
      </c>
      <c r="E1585">
        <v>64000</v>
      </c>
      <c r="F1585">
        <v>64000</v>
      </c>
      <c r="H1585">
        <v>13688</v>
      </c>
      <c r="I1585">
        <v>16656.900000000001</v>
      </c>
      <c r="J1585">
        <v>16653.599999999999</v>
      </c>
      <c r="L1585">
        <f t="shared" si="51"/>
        <v>910.31</v>
      </c>
      <c r="M1585">
        <v>0</v>
      </c>
      <c r="O1585">
        <v>0</v>
      </c>
      <c r="P1585" t="e">
        <f t="shared" si="50"/>
        <v>#DIV/0!</v>
      </c>
    </row>
    <row r="1586" spans="1:16" x14ac:dyDescent="0.2">
      <c r="A1586">
        <v>910.74</v>
      </c>
      <c r="B1586">
        <v>3360</v>
      </c>
      <c r="C1586">
        <v>11611.6</v>
      </c>
      <c r="D1586">
        <v>48307.47</v>
      </c>
      <c r="E1586">
        <v>64000</v>
      </c>
      <c r="F1586">
        <v>64000</v>
      </c>
      <c r="H1586">
        <v>13708.8</v>
      </c>
      <c r="I1586">
        <v>16903.2</v>
      </c>
      <c r="J1586">
        <v>16863.599999999999</v>
      </c>
      <c r="L1586">
        <f t="shared" si="51"/>
        <v>910.74</v>
      </c>
      <c r="M1586">
        <v>0</v>
      </c>
      <c r="O1586">
        <v>0</v>
      </c>
      <c r="P1586" t="e">
        <f t="shared" si="50"/>
        <v>#DIV/0!</v>
      </c>
    </row>
    <row r="1587" spans="1:16" x14ac:dyDescent="0.2">
      <c r="A1587">
        <v>911.18</v>
      </c>
      <c r="B1587">
        <v>3326.67</v>
      </c>
      <c r="C1587">
        <v>11267.2</v>
      </c>
      <c r="D1587">
        <v>48049.27</v>
      </c>
      <c r="E1587">
        <v>64000</v>
      </c>
      <c r="F1587">
        <v>64000</v>
      </c>
      <c r="H1587">
        <v>13279.5</v>
      </c>
      <c r="I1587">
        <v>16472.900000000001</v>
      </c>
      <c r="J1587">
        <v>16438.900000000001</v>
      </c>
      <c r="L1587">
        <f t="shared" si="51"/>
        <v>911.18</v>
      </c>
      <c r="M1587">
        <v>0</v>
      </c>
      <c r="O1587">
        <v>0</v>
      </c>
      <c r="P1587" t="e">
        <f t="shared" si="50"/>
        <v>#DIV/0!</v>
      </c>
    </row>
    <row r="1588" spans="1:16" x14ac:dyDescent="0.2">
      <c r="A1588">
        <v>911.62</v>
      </c>
      <c r="B1588">
        <v>3280</v>
      </c>
      <c r="C1588">
        <v>11062.2</v>
      </c>
      <c r="D1588">
        <v>48303.07</v>
      </c>
      <c r="E1588">
        <v>64000</v>
      </c>
      <c r="F1588">
        <v>64000</v>
      </c>
      <c r="H1588">
        <v>13030</v>
      </c>
      <c r="I1588">
        <v>16669.099999999999</v>
      </c>
      <c r="J1588">
        <v>16691.8</v>
      </c>
      <c r="L1588">
        <f t="shared" si="51"/>
        <v>911.62</v>
      </c>
      <c r="M1588">
        <v>0</v>
      </c>
      <c r="O1588">
        <v>0</v>
      </c>
      <c r="P1588" t="e">
        <f t="shared" si="50"/>
        <v>#DIV/0!</v>
      </c>
    </row>
    <row r="1589" spans="1:16" x14ac:dyDescent="0.2">
      <c r="A1589">
        <v>912.05</v>
      </c>
      <c r="B1589">
        <v>3320.53</v>
      </c>
      <c r="C1589">
        <v>11235.6</v>
      </c>
      <c r="D1589">
        <v>48692.47</v>
      </c>
      <c r="E1589">
        <v>64000</v>
      </c>
      <c r="F1589">
        <v>64000</v>
      </c>
      <c r="H1589">
        <v>13224.3</v>
      </c>
      <c r="I1589">
        <v>16827.400000000001</v>
      </c>
      <c r="J1589">
        <v>16778.099999999999</v>
      </c>
      <c r="L1589">
        <f t="shared" si="51"/>
        <v>912.05</v>
      </c>
      <c r="M1589">
        <v>0</v>
      </c>
      <c r="O1589">
        <v>0</v>
      </c>
      <c r="P1589" t="e">
        <f t="shared" si="50"/>
        <v>#DIV/0!</v>
      </c>
    </row>
    <row r="1590" spans="1:16" x14ac:dyDescent="0.2">
      <c r="A1590">
        <v>912.49</v>
      </c>
      <c r="B1590">
        <v>3336.33</v>
      </c>
      <c r="C1590">
        <v>11535.7</v>
      </c>
      <c r="D1590">
        <v>49469.87</v>
      </c>
      <c r="E1590">
        <v>64000</v>
      </c>
      <c r="F1590">
        <v>64000</v>
      </c>
      <c r="H1590">
        <v>13569.5</v>
      </c>
      <c r="I1590">
        <v>17049.599999999999</v>
      </c>
      <c r="J1590">
        <v>17032.099999999999</v>
      </c>
      <c r="L1590">
        <f t="shared" si="51"/>
        <v>912.49</v>
      </c>
      <c r="M1590">
        <v>0</v>
      </c>
      <c r="O1590">
        <v>0</v>
      </c>
      <c r="P1590" t="e">
        <f t="shared" si="50"/>
        <v>#DIV/0!</v>
      </c>
    </row>
    <row r="1591" spans="1:16" x14ac:dyDescent="0.2">
      <c r="A1591">
        <v>912.92</v>
      </c>
      <c r="B1591">
        <v>3307.87</v>
      </c>
      <c r="C1591">
        <v>11230.1</v>
      </c>
      <c r="D1591">
        <v>50500.2</v>
      </c>
      <c r="E1591">
        <v>64000</v>
      </c>
      <c r="F1591">
        <v>64000</v>
      </c>
      <c r="H1591">
        <v>13242.9</v>
      </c>
      <c r="I1591">
        <v>16830.400000000001</v>
      </c>
      <c r="J1591">
        <v>16810</v>
      </c>
      <c r="L1591">
        <f t="shared" si="51"/>
        <v>912.92</v>
      </c>
      <c r="M1591">
        <v>0</v>
      </c>
      <c r="O1591">
        <v>0</v>
      </c>
      <c r="P1591" t="e">
        <f t="shared" si="50"/>
        <v>#DIV/0!</v>
      </c>
    </row>
    <row r="1592" spans="1:16" x14ac:dyDescent="0.2">
      <c r="A1592">
        <v>913.36</v>
      </c>
      <c r="B1592">
        <v>3378.07</v>
      </c>
      <c r="C1592">
        <v>11680.4</v>
      </c>
      <c r="D1592">
        <v>51626.8</v>
      </c>
      <c r="E1592">
        <v>64000</v>
      </c>
      <c r="F1592">
        <v>64000</v>
      </c>
      <c r="H1592">
        <v>13798</v>
      </c>
      <c r="I1592">
        <v>17065.2</v>
      </c>
      <c r="J1592">
        <v>17066.900000000001</v>
      </c>
      <c r="L1592">
        <f t="shared" si="51"/>
        <v>913.36</v>
      </c>
      <c r="M1592">
        <v>0</v>
      </c>
      <c r="O1592">
        <v>0</v>
      </c>
      <c r="P1592" t="e">
        <f t="shared" si="50"/>
        <v>#DIV/0!</v>
      </c>
    </row>
    <row r="1593" spans="1:16" x14ac:dyDescent="0.2">
      <c r="A1593">
        <v>913.79</v>
      </c>
      <c r="B1593">
        <v>3365.53</v>
      </c>
      <c r="C1593">
        <v>11697.9</v>
      </c>
      <c r="D1593">
        <v>52654.8</v>
      </c>
      <c r="E1593">
        <v>64000</v>
      </c>
      <c r="F1593">
        <v>64000</v>
      </c>
      <c r="H1593">
        <v>13830.1</v>
      </c>
      <c r="I1593">
        <v>16762.8</v>
      </c>
      <c r="J1593">
        <v>16751.3</v>
      </c>
      <c r="L1593">
        <f t="shared" si="51"/>
        <v>913.79</v>
      </c>
      <c r="M1593">
        <v>0</v>
      </c>
      <c r="O1593">
        <v>0</v>
      </c>
      <c r="P1593" t="e">
        <f t="shared" si="50"/>
        <v>#DIV/0!</v>
      </c>
    </row>
    <row r="1594" spans="1:16" x14ac:dyDescent="0.2">
      <c r="A1594">
        <v>914.22</v>
      </c>
      <c r="B1594">
        <v>3323.93</v>
      </c>
      <c r="C1594">
        <v>11325.7</v>
      </c>
      <c r="D1594">
        <v>53498.87</v>
      </c>
      <c r="E1594">
        <v>64000</v>
      </c>
      <c r="F1594">
        <v>64000</v>
      </c>
      <c r="H1594">
        <v>13348.8</v>
      </c>
      <c r="I1594">
        <v>16386.400000000001</v>
      </c>
      <c r="J1594">
        <v>16360.5</v>
      </c>
      <c r="L1594">
        <f t="shared" si="51"/>
        <v>914.22</v>
      </c>
      <c r="M1594">
        <v>0</v>
      </c>
      <c r="O1594">
        <v>0</v>
      </c>
      <c r="P1594" t="e">
        <f t="shared" si="50"/>
        <v>#DIV/0!</v>
      </c>
    </row>
    <row r="1595" spans="1:16" x14ac:dyDescent="0.2">
      <c r="A1595">
        <v>914.66</v>
      </c>
      <c r="B1595">
        <v>3268.4</v>
      </c>
      <c r="C1595">
        <v>10851.5</v>
      </c>
      <c r="D1595">
        <v>54229.07</v>
      </c>
      <c r="E1595">
        <v>64000</v>
      </c>
      <c r="F1595">
        <v>64000</v>
      </c>
      <c r="H1595">
        <v>12786.8</v>
      </c>
      <c r="I1595">
        <v>15865.1</v>
      </c>
      <c r="J1595">
        <v>15863.4</v>
      </c>
      <c r="L1595">
        <f t="shared" si="51"/>
        <v>914.66</v>
      </c>
      <c r="M1595">
        <v>0</v>
      </c>
      <c r="O1595">
        <v>0</v>
      </c>
      <c r="P1595" t="e">
        <f t="shared" si="50"/>
        <v>#DIV/0!</v>
      </c>
    </row>
    <row r="1596" spans="1:16" x14ac:dyDescent="0.2">
      <c r="A1596">
        <v>915.09</v>
      </c>
      <c r="B1596">
        <v>3275.67</v>
      </c>
      <c r="C1596">
        <v>10901.5</v>
      </c>
      <c r="D1596">
        <v>54109.53</v>
      </c>
      <c r="E1596">
        <v>64000</v>
      </c>
      <c r="F1596">
        <v>64000</v>
      </c>
      <c r="H1596">
        <v>12811.9</v>
      </c>
      <c r="I1596">
        <v>16056.2</v>
      </c>
      <c r="J1596">
        <v>16092.1</v>
      </c>
      <c r="L1596">
        <f t="shared" si="51"/>
        <v>915.09</v>
      </c>
      <c r="M1596">
        <v>0</v>
      </c>
      <c r="O1596">
        <v>0</v>
      </c>
      <c r="P1596" t="e">
        <f t="shared" si="50"/>
        <v>#DIV/0!</v>
      </c>
    </row>
    <row r="1597" spans="1:16" x14ac:dyDescent="0.2">
      <c r="A1597">
        <v>915.53</v>
      </c>
      <c r="B1597">
        <v>3317.13</v>
      </c>
      <c r="C1597">
        <v>11196.9</v>
      </c>
      <c r="D1597">
        <v>53629</v>
      </c>
      <c r="E1597">
        <v>64000</v>
      </c>
      <c r="F1597">
        <v>64000</v>
      </c>
      <c r="H1597">
        <v>13170.1</v>
      </c>
      <c r="I1597">
        <v>16597.2</v>
      </c>
      <c r="J1597">
        <v>16561.099999999999</v>
      </c>
      <c r="L1597">
        <f t="shared" si="51"/>
        <v>915.53</v>
      </c>
      <c r="M1597">
        <v>0</v>
      </c>
      <c r="O1597">
        <v>0</v>
      </c>
      <c r="P1597" t="e">
        <f t="shared" si="50"/>
        <v>#DIV/0!</v>
      </c>
    </row>
    <row r="1598" spans="1:16" x14ac:dyDescent="0.2">
      <c r="A1598">
        <v>915.96</v>
      </c>
      <c r="B1598">
        <v>3294</v>
      </c>
      <c r="C1598">
        <v>11060</v>
      </c>
      <c r="D1598">
        <v>52317.2</v>
      </c>
      <c r="E1598">
        <v>64000</v>
      </c>
      <c r="F1598">
        <v>64000</v>
      </c>
      <c r="H1598">
        <v>13041.1</v>
      </c>
      <c r="I1598">
        <v>16357</v>
      </c>
      <c r="J1598">
        <v>16343.3</v>
      </c>
      <c r="L1598">
        <f t="shared" si="51"/>
        <v>915.96</v>
      </c>
      <c r="M1598">
        <v>0</v>
      </c>
      <c r="O1598">
        <v>0</v>
      </c>
      <c r="P1598" t="e">
        <f t="shared" si="50"/>
        <v>#DIV/0!</v>
      </c>
    </row>
    <row r="1599" spans="1:16" x14ac:dyDescent="0.2">
      <c r="A1599">
        <v>916.4</v>
      </c>
      <c r="B1599">
        <v>3397.93</v>
      </c>
      <c r="C1599">
        <v>11949.9</v>
      </c>
      <c r="D1599">
        <v>50955</v>
      </c>
      <c r="E1599">
        <v>64000</v>
      </c>
      <c r="F1599">
        <v>64000</v>
      </c>
      <c r="H1599">
        <v>14009.6</v>
      </c>
      <c r="I1599">
        <v>17520.7</v>
      </c>
      <c r="J1599">
        <v>17482.7</v>
      </c>
      <c r="L1599">
        <f t="shared" si="51"/>
        <v>916.4</v>
      </c>
      <c r="M1599">
        <v>0</v>
      </c>
      <c r="O1599">
        <v>0</v>
      </c>
      <c r="P1599" t="e">
        <f t="shared" si="50"/>
        <v>#DIV/0!</v>
      </c>
    </row>
    <row r="1600" spans="1:16" x14ac:dyDescent="0.2">
      <c r="A1600">
        <v>916.83</v>
      </c>
      <c r="B1600">
        <v>3305.87</v>
      </c>
      <c r="C1600">
        <v>11159.7</v>
      </c>
      <c r="D1600">
        <v>49510.33</v>
      </c>
      <c r="E1600">
        <v>64000</v>
      </c>
      <c r="F1600">
        <v>64000</v>
      </c>
      <c r="H1600">
        <v>13142.7</v>
      </c>
      <c r="I1600">
        <v>17001.900000000001</v>
      </c>
      <c r="J1600">
        <v>16947.5</v>
      </c>
      <c r="L1600">
        <f t="shared" si="51"/>
        <v>916.83</v>
      </c>
      <c r="M1600">
        <v>0</v>
      </c>
      <c r="O1600">
        <v>0</v>
      </c>
      <c r="P1600" t="e">
        <f t="shared" si="50"/>
        <v>#DIV/0!</v>
      </c>
    </row>
    <row r="1601" spans="1:16" x14ac:dyDescent="0.2">
      <c r="A1601">
        <v>917.27</v>
      </c>
      <c r="B1601">
        <v>3405.4</v>
      </c>
      <c r="C1601">
        <v>12022.9</v>
      </c>
      <c r="D1601">
        <v>48770.67</v>
      </c>
      <c r="E1601">
        <v>64000</v>
      </c>
      <c r="F1601">
        <v>64000</v>
      </c>
      <c r="H1601">
        <v>14160.1</v>
      </c>
      <c r="I1601">
        <v>17673</v>
      </c>
      <c r="J1601">
        <v>17656.900000000001</v>
      </c>
      <c r="L1601">
        <f t="shared" si="51"/>
        <v>917.27</v>
      </c>
      <c r="M1601">
        <v>0</v>
      </c>
      <c r="O1601">
        <v>0</v>
      </c>
      <c r="P1601" t="e">
        <f t="shared" si="50"/>
        <v>#DIV/0!</v>
      </c>
    </row>
    <row r="1602" spans="1:16" x14ac:dyDescent="0.2">
      <c r="A1602">
        <v>917.7</v>
      </c>
      <c r="B1602">
        <v>3303.4</v>
      </c>
      <c r="C1602">
        <v>11181.5</v>
      </c>
      <c r="D1602">
        <v>48292.800000000003</v>
      </c>
      <c r="E1602">
        <v>64000</v>
      </c>
      <c r="F1602">
        <v>64000</v>
      </c>
      <c r="H1602">
        <v>13137.7</v>
      </c>
      <c r="I1602">
        <v>17025.3</v>
      </c>
      <c r="J1602">
        <v>17017.900000000001</v>
      </c>
      <c r="L1602">
        <f t="shared" si="51"/>
        <v>917.7</v>
      </c>
      <c r="M1602">
        <v>0</v>
      </c>
      <c r="O1602">
        <v>0</v>
      </c>
      <c r="P1602" t="e">
        <f t="shared" si="50"/>
        <v>#DIV/0!</v>
      </c>
    </row>
    <row r="1603" spans="1:16" x14ac:dyDescent="0.2">
      <c r="A1603">
        <v>918.14</v>
      </c>
      <c r="B1603">
        <v>3387.73</v>
      </c>
      <c r="C1603">
        <v>11950.1</v>
      </c>
      <c r="D1603">
        <v>48316.93</v>
      </c>
      <c r="E1603">
        <v>64000</v>
      </c>
      <c r="F1603">
        <v>64000</v>
      </c>
      <c r="H1603">
        <v>14048.9</v>
      </c>
      <c r="I1603">
        <v>17863.5</v>
      </c>
      <c r="J1603">
        <v>17794.8</v>
      </c>
      <c r="L1603">
        <f t="shared" si="51"/>
        <v>918.14</v>
      </c>
      <c r="M1603">
        <v>0</v>
      </c>
      <c r="O1603">
        <v>0</v>
      </c>
      <c r="P1603" t="e">
        <f t="shared" si="50"/>
        <v>#DIV/0!</v>
      </c>
    </row>
    <row r="1604" spans="1:16" x14ac:dyDescent="0.2">
      <c r="A1604">
        <v>918.57</v>
      </c>
      <c r="B1604">
        <v>3290.47</v>
      </c>
      <c r="C1604">
        <v>11060.1</v>
      </c>
      <c r="D1604">
        <v>48521.8</v>
      </c>
      <c r="E1604">
        <v>64000</v>
      </c>
      <c r="F1604">
        <v>64000</v>
      </c>
      <c r="H1604">
        <v>12988.5</v>
      </c>
      <c r="I1604">
        <v>16251.2</v>
      </c>
      <c r="J1604">
        <v>16249.3</v>
      </c>
      <c r="L1604">
        <f t="shared" si="51"/>
        <v>918.57</v>
      </c>
      <c r="M1604">
        <v>0</v>
      </c>
      <c r="O1604">
        <v>0</v>
      </c>
      <c r="P1604" t="e">
        <f t="shared" si="50"/>
        <v>#DIV/0!</v>
      </c>
    </row>
    <row r="1605" spans="1:16" x14ac:dyDescent="0.2">
      <c r="A1605">
        <v>919.01</v>
      </c>
      <c r="B1605">
        <v>3320.87</v>
      </c>
      <c r="C1605">
        <v>11330.6</v>
      </c>
      <c r="D1605">
        <v>48702.8</v>
      </c>
      <c r="E1605">
        <v>64000</v>
      </c>
      <c r="F1605">
        <v>64000</v>
      </c>
      <c r="H1605">
        <v>13310.9</v>
      </c>
      <c r="I1605">
        <v>16479.400000000001</v>
      </c>
      <c r="J1605">
        <v>16513.3</v>
      </c>
      <c r="L1605">
        <f t="shared" si="51"/>
        <v>919.01</v>
      </c>
      <c r="M1605">
        <v>0</v>
      </c>
      <c r="O1605">
        <v>0</v>
      </c>
      <c r="P1605" t="e">
        <f t="shared" si="50"/>
        <v>#DIV/0!</v>
      </c>
    </row>
    <row r="1606" spans="1:16" x14ac:dyDescent="0.2">
      <c r="A1606">
        <v>919.44</v>
      </c>
      <c r="B1606">
        <v>3322.53</v>
      </c>
      <c r="C1606">
        <v>11238.8</v>
      </c>
      <c r="D1606">
        <v>49014.400000000001</v>
      </c>
      <c r="E1606">
        <v>64000</v>
      </c>
      <c r="F1606">
        <v>64000</v>
      </c>
      <c r="H1606">
        <v>13283.1</v>
      </c>
      <c r="I1606">
        <v>16780</v>
      </c>
      <c r="J1606">
        <v>16813.400000000001</v>
      </c>
      <c r="L1606">
        <f t="shared" si="51"/>
        <v>919.44</v>
      </c>
      <c r="M1606">
        <v>0</v>
      </c>
      <c r="O1606">
        <v>0</v>
      </c>
      <c r="P1606" t="e">
        <f t="shared" si="50"/>
        <v>#DIV/0!</v>
      </c>
    </row>
    <row r="1607" spans="1:16" x14ac:dyDescent="0.2">
      <c r="A1607">
        <v>919.88</v>
      </c>
      <c r="B1607">
        <v>3376.4</v>
      </c>
      <c r="C1607">
        <v>11742.1</v>
      </c>
      <c r="D1607">
        <v>49809.8</v>
      </c>
      <c r="E1607">
        <v>64000</v>
      </c>
      <c r="F1607">
        <v>64000</v>
      </c>
      <c r="H1607">
        <v>13832.6</v>
      </c>
      <c r="I1607">
        <v>17262.099999999999</v>
      </c>
      <c r="J1607">
        <v>17324</v>
      </c>
      <c r="L1607">
        <f t="shared" si="51"/>
        <v>919.88</v>
      </c>
      <c r="M1607">
        <v>0</v>
      </c>
      <c r="O1607">
        <v>0</v>
      </c>
      <c r="P1607" t="e">
        <f t="shared" si="50"/>
        <v>#DIV/0!</v>
      </c>
    </row>
    <row r="1608" spans="1:16" x14ac:dyDescent="0.2">
      <c r="A1608">
        <v>920.31</v>
      </c>
      <c r="B1608">
        <v>3396.2</v>
      </c>
      <c r="C1608">
        <v>11941.1</v>
      </c>
      <c r="D1608">
        <v>50273.2</v>
      </c>
      <c r="E1608">
        <v>64000</v>
      </c>
      <c r="F1608">
        <v>64000</v>
      </c>
      <c r="H1608">
        <v>14086.5</v>
      </c>
      <c r="I1608">
        <v>17613</v>
      </c>
      <c r="J1608">
        <v>17590.3</v>
      </c>
      <c r="L1608">
        <f t="shared" si="51"/>
        <v>920.31</v>
      </c>
      <c r="M1608">
        <v>0</v>
      </c>
      <c r="O1608">
        <v>0</v>
      </c>
      <c r="P1608" t="e">
        <f t="shared" ref="P1608:P1671" si="52">(M1608-O1608)/O1608%</f>
        <v>#DIV/0!</v>
      </c>
    </row>
    <row r="1609" spans="1:16" x14ac:dyDescent="0.2">
      <c r="A1609">
        <v>920.75</v>
      </c>
      <c r="B1609">
        <v>3338.93</v>
      </c>
      <c r="C1609">
        <v>11478.4</v>
      </c>
      <c r="D1609">
        <v>50860.47</v>
      </c>
      <c r="E1609">
        <v>64000</v>
      </c>
      <c r="F1609">
        <v>64000</v>
      </c>
      <c r="H1609">
        <v>13413.7</v>
      </c>
      <c r="I1609">
        <v>17188.3</v>
      </c>
      <c r="J1609">
        <v>17186.599999999999</v>
      </c>
      <c r="L1609">
        <f t="shared" si="51"/>
        <v>920.75</v>
      </c>
      <c r="M1609">
        <v>0</v>
      </c>
      <c r="O1609">
        <v>0</v>
      </c>
      <c r="P1609" t="e">
        <f t="shared" si="52"/>
        <v>#DIV/0!</v>
      </c>
    </row>
    <row r="1610" spans="1:16" x14ac:dyDescent="0.2">
      <c r="A1610">
        <v>921.18</v>
      </c>
      <c r="B1610">
        <v>3455.33</v>
      </c>
      <c r="C1610">
        <v>12408.8</v>
      </c>
      <c r="D1610">
        <v>51596.4</v>
      </c>
      <c r="E1610">
        <v>64000</v>
      </c>
      <c r="F1610">
        <v>64000</v>
      </c>
      <c r="H1610">
        <v>14644.1</v>
      </c>
      <c r="I1610">
        <v>18133.3</v>
      </c>
      <c r="J1610">
        <v>18121</v>
      </c>
      <c r="L1610">
        <f t="shared" si="51"/>
        <v>921.18</v>
      </c>
      <c r="M1610">
        <v>0</v>
      </c>
      <c r="O1610">
        <v>0</v>
      </c>
      <c r="P1610" t="e">
        <f t="shared" si="52"/>
        <v>#DIV/0!</v>
      </c>
    </row>
    <row r="1611" spans="1:16" x14ac:dyDescent="0.2">
      <c r="A1611">
        <v>921.61</v>
      </c>
      <c r="B1611">
        <v>3361.8</v>
      </c>
      <c r="C1611">
        <v>11656.8</v>
      </c>
      <c r="D1611">
        <v>52319.87</v>
      </c>
      <c r="E1611">
        <v>64000</v>
      </c>
      <c r="F1611">
        <v>64000</v>
      </c>
      <c r="H1611">
        <v>13773.3</v>
      </c>
      <c r="I1611">
        <v>17182.2</v>
      </c>
      <c r="J1611">
        <v>17135.400000000001</v>
      </c>
      <c r="L1611">
        <f t="shared" si="51"/>
        <v>921.61</v>
      </c>
      <c r="M1611">
        <v>0</v>
      </c>
      <c r="O1611">
        <v>0</v>
      </c>
      <c r="P1611" t="e">
        <f t="shared" si="52"/>
        <v>#DIV/0!</v>
      </c>
    </row>
    <row r="1612" spans="1:16" x14ac:dyDescent="0.2">
      <c r="A1612">
        <v>922.05</v>
      </c>
      <c r="B1612">
        <v>3313.47</v>
      </c>
      <c r="C1612">
        <v>11242.2</v>
      </c>
      <c r="D1612">
        <v>52939.93</v>
      </c>
      <c r="E1612">
        <v>64000</v>
      </c>
      <c r="F1612">
        <v>64000</v>
      </c>
      <c r="H1612">
        <v>13211.8</v>
      </c>
      <c r="I1612">
        <v>16444.400000000001</v>
      </c>
      <c r="J1612">
        <v>16493.900000000001</v>
      </c>
      <c r="L1612">
        <f t="shared" si="51"/>
        <v>922.05</v>
      </c>
      <c r="M1612">
        <v>0</v>
      </c>
      <c r="O1612">
        <v>0</v>
      </c>
      <c r="P1612" t="e">
        <f t="shared" si="52"/>
        <v>#DIV/0!</v>
      </c>
    </row>
    <row r="1613" spans="1:16" x14ac:dyDescent="0.2">
      <c r="A1613">
        <v>922.48</v>
      </c>
      <c r="B1613">
        <v>3269.13</v>
      </c>
      <c r="C1613">
        <v>10895.3</v>
      </c>
      <c r="D1613">
        <v>53200.13</v>
      </c>
      <c r="E1613">
        <v>64000</v>
      </c>
      <c r="F1613">
        <v>64000</v>
      </c>
      <c r="H1613">
        <v>12832.5</v>
      </c>
      <c r="I1613">
        <v>16304.3</v>
      </c>
      <c r="J1613">
        <v>16303.8</v>
      </c>
      <c r="L1613">
        <f t="shared" si="51"/>
        <v>922.48</v>
      </c>
      <c r="M1613">
        <v>0</v>
      </c>
      <c r="O1613">
        <v>0</v>
      </c>
      <c r="P1613" t="e">
        <f t="shared" si="52"/>
        <v>#DIV/0!</v>
      </c>
    </row>
    <row r="1614" spans="1:16" x14ac:dyDescent="0.2">
      <c r="A1614">
        <v>922.92</v>
      </c>
      <c r="B1614">
        <v>3266.53</v>
      </c>
      <c r="C1614">
        <v>10856.9</v>
      </c>
      <c r="D1614">
        <v>53288.73</v>
      </c>
      <c r="E1614">
        <v>64000</v>
      </c>
      <c r="F1614">
        <v>64000</v>
      </c>
      <c r="H1614">
        <v>12783.2</v>
      </c>
      <c r="I1614">
        <v>16796</v>
      </c>
      <c r="J1614">
        <v>16746.7</v>
      </c>
      <c r="L1614">
        <f t="shared" si="51"/>
        <v>922.92</v>
      </c>
      <c r="M1614">
        <v>0</v>
      </c>
      <c r="O1614">
        <v>0</v>
      </c>
      <c r="P1614" t="e">
        <f t="shared" si="52"/>
        <v>#DIV/0!</v>
      </c>
    </row>
    <row r="1615" spans="1:16" x14ac:dyDescent="0.2">
      <c r="A1615">
        <v>923.35</v>
      </c>
      <c r="B1615">
        <v>3349.27</v>
      </c>
      <c r="C1615">
        <v>11518.4</v>
      </c>
      <c r="D1615">
        <v>53141.07</v>
      </c>
      <c r="E1615">
        <v>64000</v>
      </c>
      <c r="F1615">
        <v>64000</v>
      </c>
      <c r="H1615">
        <v>13581.5</v>
      </c>
      <c r="I1615">
        <v>17487.900000000001</v>
      </c>
      <c r="J1615">
        <v>17491.900000000001</v>
      </c>
      <c r="L1615">
        <f t="shared" si="51"/>
        <v>923.35</v>
      </c>
      <c r="M1615">
        <v>0</v>
      </c>
      <c r="O1615">
        <v>0</v>
      </c>
      <c r="P1615" t="e">
        <f t="shared" si="52"/>
        <v>#DIV/0!</v>
      </c>
    </row>
    <row r="1616" spans="1:16" x14ac:dyDescent="0.2">
      <c r="A1616">
        <v>923.79</v>
      </c>
      <c r="B1616">
        <v>3448.4</v>
      </c>
      <c r="C1616">
        <v>12322</v>
      </c>
      <c r="D1616">
        <v>52771.67</v>
      </c>
      <c r="E1616">
        <v>64000</v>
      </c>
      <c r="F1616">
        <v>64000</v>
      </c>
      <c r="H1616">
        <v>14546.3</v>
      </c>
      <c r="I1616">
        <v>17902.5</v>
      </c>
      <c r="J1616">
        <v>17966.3</v>
      </c>
      <c r="L1616">
        <f t="shared" si="51"/>
        <v>923.79</v>
      </c>
      <c r="M1616">
        <v>0</v>
      </c>
      <c r="O1616">
        <v>0</v>
      </c>
      <c r="P1616" t="e">
        <f t="shared" si="52"/>
        <v>#DIV/0!</v>
      </c>
    </row>
    <row r="1617" spans="1:16" x14ac:dyDescent="0.2">
      <c r="A1617">
        <v>924.22</v>
      </c>
      <c r="B1617">
        <v>3372.6</v>
      </c>
      <c r="C1617">
        <v>11780.4</v>
      </c>
      <c r="D1617">
        <v>52050.33</v>
      </c>
      <c r="E1617">
        <v>64000</v>
      </c>
      <c r="F1617">
        <v>64000</v>
      </c>
      <c r="H1617">
        <v>13893.5</v>
      </c>
      <c r="I1617">
        <v>17345.2</v>
      </c>
      <c r="J1617">
        <v>17422.7</v>
      </c>
      <c r="L1617">
        <f t="shared" si="51"/>
        <v>924.22</v>
      </c>
      <c r="M1617">
        <v>0</v>
      </c>
      <c r="O1617">
        <v>0</v>
      </c>
      <c r="P1617" t="e">
        <f t="shared" si="52"/>
        <v>#DIV/0!</v>
      </c>
    </row>
    <row r="1618" spans="1:16" x14ac:dyDescent="0.2">
      <c r="A1618">
        <v>924.65</v>
      </c>
      <c r="B1618">
        <v>3251.53</v>
      </c>
      <c r="C1618">
        <v>10695.4</v>
      </c>
      <c r="D1618">
        <v>51057.33</v>
      </c>
      <c r="E1618">
        <v>64000</v>
      </c>
      <c r="F1618">
        <v>64000</v>
      </c>
      <c r="H1618">
        <v>12568.4</v>
      </c>
      <c r="I1618">
        <v>15832.2</v>
      </c>
      <c r="J1618">
        <v>15879.1</v>
      </c>
      <c r="L1618">
        <f t="shared" si="51"/>
        <v>924.65</v>
      </c>
      <c r="M1618">
        <v>0</v>
      </c>
      <c r="O1618">
        <v>0</v>
      </c>
      <c r="P1618" t="e">
        <f t="shared" si="52"/>
        <v>#DIV/0!</v>
      </c>
    </row>
    <row r="1619" spans="1:16" x14ac:dyDescent="0.2">
      <c r="A1619">
        <v>925.09</v>
      </c>
      <c r="B1619">
        <v>3376.07</v>
      </c>
      <c r="C1619">
        <v>11723.7</v>
      </c>
      <c r="D1619">
        <v>50269.93</v>
      </c>
      <c r="E1619">
        <v>64000</v>
      </c>
      <c r="F1619">
        <v>64000</v>
      </c>
      <c r="H1619">
        <v>13834.9</v>
      </c>
      <c r="I1619">
        <v>16663.599999999999</v>
      </c>
      <c r="J1619">
        <v>16678.900000000001</v>
      </c>
      <c r="L1619">
        <f t="shared" si="51"/>
        <v>925.09</v>
      </c>
      <c r="M1619">
        <v>0</v>
      </c>
      <c r="O1619">
        <v>0</v>
      </c>
      <c r="P1619" t="e">
        <f t="shared" si="52"/>
        <v>#DIV/0!</v>
      </c>
    </row>
    <row r="1620" spans="1:16" x14ac:dyDescent="0.2">
      <c r="A1620">
        <v>925.52</v>
      </c>
      <c r="B1620">
        <v>3274.47</v>
      </c>
      <c r="C1620">
        <v>10884.6</v>
      </c>
      <c r="D1620">
        <v>49239.87</v>
      </c>
      <c r="E1620">
        <v>64000</v>
      </c>
      <c r="F1620">
        <v>64000</v>
      </c>
      <c r="H1620">
        <v>12828.2</v>
      </c>
      <c r="I1620">
        <v>15724.8</v>
      </c>
      <c r="J1620">
        <v>15753</v>
      </c>
      <c r="L1620">
        <f t="shared" si="51"/>
        <v>925.52</v>
      </c>
      <c r="M1620">
        <v>0</v>
      </c>
      <c r="O1620">
        <v>0</v>
      </c>
      <c r="P1620" t="e">
        <f t="shared" si="52"/>
        <v>#DIV/0!</v>
      </c>
    </row>
    <row r="1621" spans="1:16" x14ac:dyDescent="0.2">
      <c r="A1621">
        <v>925.96</v>
      </c>
      <c r="B1621">
        <v>3388.27</v>
      </c>
      <c r="C1621">
        <v>11933.9</v>
      </c>
      <c r="D1621">
        <v>48277.47</v>
      </c>
      <c r="E1621">
        <v>64000</v>
      </c>
      <c r="F1621">
        <v>64000</v>
      </c>
      <c r="H1621">
        <v>14062.1</v>
      </c>
      <c r="I1621">
        <v>16910.599999999999</v>
      </c>
      <c r="J1621">
        <v>16970.3</v>
      </c>
      <c r="L1621">
        <f t="shared" si="51"/>
        <v>925.96</v>
      </c>
      <c r="M1621">
        <v>0</v>
      </c>
      <c r="O1621">
        <v>0</v>
      </c>
      <c r="P1621" t="e">
        <f t="shared" si="52"/>
        <v>#DIV/0!</v>
      </c>
    </row>
    <row r="1622" spans="1:16" x14ac:dyDescent="0.2">
      <c r="A1622">
        <v>926.39</v>
      </c>
      <c r="B1622">
        <v>3494.4</v>
      </c>
      <c r="C1622">
        <v>12785.1</v>
      </c>
      <c r="D1622">
        <v>47376.07</v>
      </c>
      <c r="E1622">
        <v>64000</v>
      </c>
      <c r="F1622">
        <v>64000</v>
      </c>
      <c r="H1622">
        <v>15040.1</v>
      </c>
      <c r="I1622">
        <v>18027.400000000001</v>
      </c>
      <c r="J1622">
        <v>18052.5</v>
      </c>
      <c r="L1622">
        <f t="shared" si="51"/>
        <v>926.39</v>
      </c>
      <c r="M1622">
        <v>0</v>
      </c>
      <c r="O1622">
        <v>0</v>
      </c>
      <c r="P1622" t="e">
        <f t="shared" si="52"/>
        <v>#DIV/0!</v>
      </c>
    </row>
    <row r="1623" spans="1:16" x14ac:dyDescent="0.2">
      <c r="A1623">
        <v>926.82</v>
      </c>
      <c r="B1623">
        <v>3313.6</v>
      </c>
      <c r="C1623">
        <v>11259.6</v>
      </c>
      <c r="D1623">
        <v>46689.13</v>
      </c>
      <c r="E1623">
        <v>64000</v>
      </c>
      <c r="F1623">
        <v>64000</v>
      </c>
      <c r="H1623">
        <v>13247.5</v>
      </c>
      <c r="I1623">
        <v>16178.5</v>
      </c>
      <c r="J1623">
        <v>16168.2</v>
      </c>
      <c r="L1623">
        <f t="shared" si="51"/>
        <v>926.82</v>
      </c>
      <c r="M1623">
        <v>0</v>
      </c>
      <c r="O1623">
        <v>0</v>
      </c>
      <c r="P1623" t="e">
        <f t="shared" si="52"/>
        <v>#DIV/0!</v>
      </c>
    </row>
    <row r="1624" spans="1:16" x14ac:dyDescent="0.2">
      <c r="A1624">
        <v>927.26</v>
      </c>
      <c r="B1624">
        <v>3376.13</v>
      </c>
      <c r="C1624">
        <v>11757.5</v>
      </c>
      <c r="D1624">
        <v>46808.73</v>
      </c>
      <c r="E1624">
        <v>64000</v>
      </c>
      <c r="F1624">
        <v>64000</v>
      </c>
      <c r="H1624">
        <v>13871.6</v>
      </c>
      <c r="I1624">
        <v>16936.3</v>
      </c>
      <c r="J1624">
        <v>16897</v>
      </c>
      <c r="L1624">
        <f t="shared" si="51"/>
        <v>927.26</v>
      </c>
      <c r="M1624">
        <v>0</v>
      </c>
      <c r="O1624">
        <v>0</v>
      </c>
      <c r="P1624" t="e">
        <f t="shared" si="52"/>
        <v>#DIV/0!</v>
      </c>
    </row>
    <row r="1625" spans="1:16" x14ac:dyDescent="0.2">
      <c r="A1625">
        <v>927.69</v>
      </c>
      <c r="B1625">
        <v>3252.07</v>
      </c>
      <c r="C1625">
        <v>10776.5</v>
      </c>
      <c r="D1625">
        <v>47027</v>
      </c>
      <c r="E1625">
        <v>64000</v>
      </c>
      <c r="F1625">
        <v>64000</v>
      </c>
      <c r="H1625">
        <v>12722.8</v>
      </c>
      <c r="I1625">
        <v>16166</v>
      </c>
      <c r="J1625">
        <v>16147.8</v>
      </c>
      <c r="L1625">
        <f t="shared" si="51"/>
        <v>927.69</v>
      </c>
      <c r="M1625">
        <v>0</v>
      </c>
      <c r="O1625">
        <v>0</v>
      </c>
      <c r="P1625" t="e">
        <f t="shared" si="52"/>
        <v>#DIV/0!</v>
      </c>
    </row>
    <row r="1626" spans="1:16" x14ac:dyDescent="0.2">
      <c r="A1626">
        <v>928.13</v>
      </c>
      <c r="B1626">
        <v>3509.6</v>
      </c>
      <c r="C1626">
        <v>12814.3</v>
      </c>
      <c r="D1626">
        <v>47677.27</v>
      </c>
      <c r="E1626">
        <v>64000</v>
      </c>
      <c r="F1626">
        <v>64000</v>
      </c>
      <c r="H1626">
        <v>15124.9</v>
      </c>
      <c r="I1626">
        <v>18303.7</v>
      </c>
      <c r="J1626">
        <v>18320</v>
      </c>
      <c r="L1626">
        <f t="shared" si="51"/>
        <v>928.13</v>
      </c>
      <c r="M1626">
        <v>0</v>
      </c>
      <c r="O1626">
        <v>0</v>
      </c>
      <c r="P1626" t="e">
        <f t="shared" si="52"/>
        <v>#DIV/0!</v>
      </c>
    </row>
    <row r="1627" spans="1:16" x14ac:dyDescent="0.2">
      <c r="A1627">
        <v>928.56</v>
      </c>
      <c r="B1627">
        <v>3334.8</v>
      </c>
      <c r="C1627">
        <v>11416.1</v>
      </c>
      <c r="D1627">
        <v>48134.400000000001</v>
      </c>
      <c r="E1627">
        <v>64000</v>
      </c>
      <c r="F1627">
        <v>64000</v>
      </c>
      <c r="H1627">
        <v>13497.4</v>
      </c>
      <c r="I1627">
        <v>16598.7</v>
      </c>
      <c r="J1627">
        <v>16638.099999999999</v>
      </c>
      <c r="L1627">
        <f t="shared" si="51"/>
        <v>928.56</v>
      </c>
      <c r="M1627">
        <v>0</v>
      </c>
      <c r="O1627">
        <v>0</v>
      </c>
      <c r="P1627" t="e">
        <f t="shared" si="52"/>
        <v>#DIV/0!</v>
      </c>
    </row>
    <row r="1628" spans="1:16" x14ac:dyDescent="0.2">
      <c r="A1628">
        <v>928.99</v>
      </c>
      <c r="B1628">
        <v>3264.13</v>
      </c>
      <c r="C1628">
        <v>10839</v>
      </c>
      <c r="D1628">
        <v>48768.07</v>
      </c>
      <c r="E1628">
        <v>64000</v>
      </c>
      <c r="F1628">
        <v>64000</v>
      </c>
      <c r="H1628">
        <v>12756.6</v>
      </c>
      <c r="I1628">
        <v>15939.8</v>
      </c>
      <c r="J1628">
        <v>15920.2</v>
      </c>
      <c r="L1628">
        <f t="shared" si="51"/>
        <v>928.99</v>
      </c>
      <c r="M1628">
        <v>0</v>
      </c>
      <c r="O1628">
        <v>0</v>
      </c>
      <c r="P1628" t="e">
        <f t="shared" si="52"/>
        <v>#DIV/0!</v>
      </c>
    </row>
    <row r="1629" spans="1:16" x14ac:dyDescent="0.2">
      <c r="A1629">
        <v>929.43</v>
      </c>
      <c r="B1629">
        <v>3400.13</v>
      </c>
      <c r="C1629">
        <v>12010.6</v>
      </c>
      <c r="D1629">
        <v>49714.8</v>
      </c>
      <c r="E1629">
        <v>64000</v>
      </c>
      <c r="F1629">
        <v>64000</v>
      </c>
      <c r="H1629">
        <v>14106.1</v>
      </c>
      <c r="I1629">
        <v>17062.400000000001</v>
      </c>
      <c r="J1629">
        <v>17050.8</v>
      </c>
      <c r="L1629">
        <f t="shared" si="51"/>
        <v>929.43</v>
      </c>
      <c r="M1629">
        <v>0</v>
      </c>
      <c r="O1629">
        <v>0</v>
      </c>
      <c r="P1629" t="e">
        <f t="shared" si="52"/>
        <v>#DIV/0!</v>
      </c>
    </row>
    <row r="1630" spans="1:16" x14ac:dyDescent="0.2">
      <c r="A1630">
        <v>929.86</v>
      </c>
      <c r="B1630">
        <v>3311.73</v>
      </c>
      <c r="C1630">
        <v>11226.6</v>
      </c>
      <c r="D1630">
        <v>50485.73</v>
      </c>
      <c r="E1630">
        <v>64000</v>
      </c>
      <c r="F1630">
        <v>64000</v>
      </c>
      <c r="H1630">
        <v>13195.4</v>
      </c>
      <c r="I1630">
        <v>16326.8</v>
      </c>
      <c r="J1630">
        <v>16282.6</v>
      </c>
      <c r="L1630">
        <f t="shared" si="51"/>
        <v>929.86</v>
      </c>
      <c r="M1630">
        <v>0</v>
      </c>
      <c r="O1630">
        <v>0</v>
      </c>
      <c r="P1630" t="e">
        <f t="shared" si="52"/>
        <v>#DIV/0!</v>
      </c>
    </row>
    <row r="1631" spans="1:16" x14ac:dyDescent="0.2">
      <c r="A1631">
        <v>930.3</v>
      </c>
      <c r="B1631">
        <v>3351.13</v>
      </c>
      <c r="C1631">
        <v>11619.9</v>
      </c>
      <c r="D1631">
        <v>50977.599999999999</v>
      </c>
      <c r="E1631">
        <v>64000</v>
      </c>
      <c r="F1631">
        <v>64000</v>
      </c>
      <c r="H1631">
        <v>13692.3</v>
      </c>
      <c r="I1631">
        <v>16872.099999999999</v>
      </c>
      <c r="J1631">
        <v>16859.900000000001</v>
      </c>
      <c r="L1631">
        <f t="shared" si="51"/>
        <v>930.3</v>
      </c>
      <c r="M1631">
        <v>0</v>
      </c>
      <c r="O1631">
        <v>0</v>
      </c>
      <c r="P1631" t="e">
        <f t="shared" si="52"/>
        <v>#DIV/0!</v>
      </c>
    </row>
    <row r="1632" spans="1:16" x14ac:dyDescent="0.2">
      <c r="A1632">
        <v>930.73</v>
      </c>
      <c r="B1632">
        <v>3378.87</v>
      </c>
      <c r="C1632">
        <v>11924.1</v>
      </c>
      <c r="D1632">
        <v>50964.87</v>
      </c>
      <c r="E1632">
        <v>64000</v>
      </c>
      <c r="F1632">
        <v>64000</v>
      </c>
      <c r="H1632">
        <v>14062.5</v>
      </c>
      <c r="I1632">
        <v>17043.900000000001</v>
      </c>
      <c r="J1632">
        <v>17048.7</v>
      </c>
      <c r="L1632">
        <f t="shared" si="51"/>
        <v>930.73</v>
      </c>
      <c r="M1632">
        <v>0</v>
      </c>
      <c r="O1632">
        <v>0</v>
      </c>
      <c r="P1632" t="e">
        <f t="shared" si="52"/>
        <v>#DIV/0!</v>
      </c>
    </row>
    <row r="1633" spans="1:16" x14ac:dyDescent="0.2">
      <c r="A1633">
        <v>931.16</v>
      </c>
      <c r="B1633">
        <v>3294.4</v>
      </c>
      <c r="C1633">
        <v>11174.6</v>
      </c>
      <c r="D1633">
        <v>50557.87</v>
      </c>
      <c r="E1633">
        <v>64000</v>
      </c>
      <c r="F1633">
        <v>64000</v>
      </c>
      <c r="H1633">
        <v>13156.2</v>
      </c>
      <c r="I1633">
        <v>16711.8</v>
      </c>
      <c r="J1633">
        <v>16739.2</v>
      </c>
      <c r="L1633">
        <f t="shared" si="51"/>
        <v>931.16</v>
      </c>
      <c r="M1633">
        <v>0</v>
      </c>
      <c r="O1633">
        <v>0</v>
      </c>
      <c r="P1633" t="e">
        <f t="shared" si="52"/>
        <v>#DIV/0!</v>
      </c>
    </row>
    <row r="1634" spans="1:16" x14ac:dyDescent="0.2">
      <c r="A1634">
        <v>931.6</v>
      </c>
      <c r="B1634">
        <v>3365.93</v>
      </c>
      <c r="C1634">
        <v>11666.3</v>
      </c>
      <c r="D1634">
        <v>50054.8</v>
      </c>
      <c r="E1634">
        <v>64000</v>
      </c>
      <c r="F1634">
        <v>64000</v>
      </c>
      <c r="H1634">
        <v>13807.7</v>
      </c>
      <c r="I1634">
        <v>17420.7</v>
      </c>
      <c r="J1634">
        <v>17438.8</v>
      </c>
      <c r="L1634">
        <f t="shared" si="51"/>
        <v>931.6</v>
      </c>
      <c r="M1634">
        <v>0</v>
      </c>
      <c r="O1634">
        <v>0</v>
      </c>
      <c r="P1634" t="e">
        <f t="shared" si="52"/>
        <v>#DIV/0!</v>
      </c>
    </row>
    <row r="1635" spans="1:16" x14ac:dyDescent="0.2">
      <c r="A1635">
        <v>932.03</v>
      </c>
      <c r="B1635">
        <v>3237.4</v>
      </c>
      <c r="C1635">
        <v>10607.5</v>
      </c>
      <c r="D1635">
        <v>48942.8</v>
      </c>
      <c r="E1635">
        <v>64000</v>
      </c>
      <c r="F1635">
        <v>64000</v>
      </c>
      <c r="H1635">
        <v>12468.2</v>
      </c>
      <c r="I1635">
        <v>15636.3</v>
      </c>
      <c r="J1635">
        <v>15604.5</v>
      </c>
      <c r="L1635">
        <f t="shared" si="51"/>
        <v>932.03</v>
      </c>
      <c r="M1635">
        <v>0</v>
      </c>
      <c r="O1635">
        <v>0</v>
      </c>
      <c r="P1635" t="e">
        <f t="shared" si="52"/>
        <v>#DIV/0!</v>
      </c>
    </row>
    <row r="1636" spans="1:16" x14ac:dyDescent="0.2">
      <c r="A1636">
        <v>932.46</v>
      </c>
      <c r="B1636">
        <v>3460.53</v>
      </c>
      <c r="C1636">
        <v>12429.5</v>
      </c>
      <c r="D1636">
        <v>48032.07</v>
      </c>
      <c r="E1636">
        <v>64000</v>
      </c>
      <c r="F1636">
        <v>64000</v>
      </c>
      <c r="H1636">
        <v>14697.3</v>
      </c>
      <c r="I1636">
        <v>17747.2</v>
      </c>
      <c r="J1636">
        <v>17764.5</v>
      </c>
      <c r="L1636">
        <f t="shared" ref="L1636:L1699" si="53">A1636</f>
        <v>932.46</v>
      </c>
      <c r="M1636">
        <v>0</v>
      </c>
      <c r="O1636">
        <v>0</v>
      </c>
      <c r="P1636" t="e">
        <f t="shared" si="52"/>
        <v>#DIV/0!</v>
      </c>
    </row>
    <row r="1637" spans="1:16" x14ac:dyDescent="0.2">
      <c r="A1637">
        <v>932.9</v>
      </c>
      <c r="B1637">
        <v>3405.2</v>
      </c>
      <c r="C1637">
        <v>11974.2</v>
      </c>
      <c r="D1637">
        <v>47101</v>
      </c>
      <c r="E1637">
        <v>64000</v>
      </c>
      <c r="F1637">
        <v>64000</v>
      </c>
      <c r="H1637">
        <v>14152.4</v>
      </c>
      <c r="I1637">
        <v>17603</v>
      </c>
      <c r="J1637">
        <v>17638.2</v>
      </c>
      <c r="L1637">
        <f t="shared" si="53"/>
        <v>932.9</v>
      </c>
      <c r="M1637">
        <v>0</v>
      </c>
      <c r="O1637">
        <v>0</v>
      </c>
      <c r="P1637" t="e">
        <f t="shared" si="52"/>
        <v>#DIV/0!</v>
      </c>
    </row>
    <row r="1638" spans="1:16" x14ac:dyDescent="0.2">
      <c r="A1638">
        <v>933.33</v>
      </c>
      <c r="B1638">
        <v>3544.07</v>
      </c>
      <c r="C1638">
        <v>13106.1</v>
      </c>
      <c r="D1638">
        <v>45997.2</v>
      </c>
      <c r="E1638">
        <v>64000</v>
      </c>
      <c r="F1638">
        <v>64000</v>
      </c>
      <c r="H1638">
        <v>15503.6</v>
      </c>
      <c r="I1638">
        <v>18459.3</v>
      </c>
      <c r="J1638">
        <v>18474.599999999999</v>
      </c>
      <c r="L1638">
        <f t="shared" si="53"/>
        <v>933.33</v>
      </c>
      <c r="M1638">
        <v>0</v>
      </c>
      <c r="O1638">
        <v>0</v>
      </c>
      <c r="P1638" t="e">
        <f t="shared" si="52"/>
        <v>#DIV/0!</v>
      </c>
    </row>
    <row r="1639" spans="1:16" x14ac:dyDescent="0.2">
      <c r="A1639">
        <v>933.76</v>
      </c>
      <c r="B1639">
        <v>3322.8</v>
      </c>
      <c r="C1639">
        <v>11344.5</v>
      </c>
      <c r="D1639">
        <v>44671.47</v>
      </c>
      <c r="E1639">
        <v>64000</v>
      </c>
      <c r="F1639">
        <v>64000</v>
      </c>
      <c r="H1639">
        <v>13367.4</v>
      </c>
      <c r="I1639">
        <v>16265</v>
      </c>
      <c r="J1639">
        <v>16314.6</v>
      </c>
      <c r="L1639">
        <f t="shared" si="53"/>
        <v>933.76</v>
      </c>
      <c r="M1639">
        <v>0</v>
      </c>
      <c r="O1639">
        <v>0</v>
      </c>
      <c r="P1639" t="e">
        <f t="shared" si="52"/>
        <v>#DIV/0!</v>
      </c>
    </row>
    <row r="1640" spans="1:16" x14ac:dyDescent="0.2">
      <c r="A1640">
        <v>934.2</v>
      </c>
      <c r="B1640">
        <v>3403.47</v>
      </c>
      <c r="C1640">
        <v>12016.5</v>
      </c>
      <c r="D1640">
        <v>43680.53</v>
      </c>
      <c r="E1640">
        <v>64000</v>
      </c>
      <c r="F1640">
        <v>64000</v>
      </c>
      <c r="H1640">
        <v>14162.6</v>
      </c>
      <c r="I1640">
        <v>17352</v>
      </c>
      <c r="J1640">
        <v>17352.3</v>
      </c>
      <c r="L1640">
        <f t="shared" si="53"/>
        <v>934.2</v>
      </c>
      <c r="M1640">
        <v>0</v>
      </c>
      <c r="O1640">
        <v>0</v>
      </c>
      <c r="P1640" t="e">
        <f t="shared" si="52"/>
        <v>#DIV/0!</v>
      </c>
    </row>
    <row r="1641" spans="1:16" x14ac:dyDescent="0.2">
      <c r="A1641">
        <v>934.63</v>
      </c>
      <c r="B1641">
        <v>3399.73</v>
      </c>
      <c r="C1641">
        <v>11980.8</v>
      </c>
      <c r="D1641">
        <v>43054.67</v>
      </c>
      <c r="E1641">
        <v>64000</v>
      </c>
      <c r="F1641">
        <v>64000</v>
      </c>
      <c r="H1641">
        <v>14155.4</v>
      </c>
      <c r="I1641">
        <v>16945.900000000001</v>
      </c>
      <c r="J1641">
        <v>16872</v>
      </c>
      <c r="L1641">
        <f t="shared" si="53"/>
        <v>934.63</v>
      </c>
      <c r="M1641">
        <v>0</v>
      </c>
      <c r="O1641">
        <v>0</v>
      </c>
      <c r="P1641" t="e">
        <f t="shared" si="52"/>
        <v>#DIV/0!</v>
      </c>
    </row>
    <row r="1642" spans="1:16" x14ac:dyDescent="0.2">
      <c r="A1642">
        <v>935.07</v>
      </c>
      <c r="B1642">
        <v>3384.33</v>
      </c>
      <c r="C1642">
        <v>11819.3</v>
      </c>
      <c r="D1642">
        <v>42740.800000000003</v>
      </c>
      <c r="E1642">
        <v>64000</v>
      </c>
      <c r="F1642">
        <v>64000</v>
      </c>
      <c r="H1642">
        <v>13933.1</v>
      </c>
      <c r="I1642">
        <v>16307.7</v>
      </c>
      <c r="J1642">
        <v>16303.3</v>
      </c>
      <c r="L1642">
        <f t="shared" si="53"/>
        <v>935.07</v>
      </c>
      <c r="M1642">
        <v>0</v>
      </c>
      <c r="O1642">
        <v>0</v>
      </c>
      <c r="P1642" t="e">
        <f t="shared" si="52"/>
        <v>#DIV/0!</v>
      </c>
    </row>
    <row r="1643" spans="1:16" x14ac:dyDescent="0.2">
      <c r="A1643">
        <v>935.5</v>
      </c>
      <c r="B1643">
        <v>3354.67</v>
      </c>
      <c r="C1643">
        <v>11586.9</v>
      </c>
      <c r="D1643">
        <v>42580.33</v>
      </c>
      <c r="E1643">
        <v>64000</v>
      </c>
      <c r="F1643">
        <v>64000</v>
      </c>
      <c r="H1643">
        <v>13646.8</v>
      </c>
      <c r="I1643">
        <v>15878.6</v>
      </c>
      <c r="J1643">
        <v>15861.5</v>
      </c>
      <c r="L1643">
        <f t="shared" si="53"/>
        <v>935.5</v>
      </c>
      <c r="M1643">
        <v>0</v>
      </c>
      <c r="O1643">
        <v>0</v>
      </c>
      <c r="P1643" t="e">
        <f t="shared" si="52"/>
        <v>#DIV/0!</v>
      </c>
    </row>
    <row r="1644" spans="1:16" x14ac:dyDescent="0.2">
      <c r="A1644">
        <v>935.93</v>
      </c>
      <c r="B1644">
        <v>3261.4</v>
      </c>
      <c r="C1644">
        <v>10889.3</v>
      </c>
      <c r="D1644">
        <v>42385.33</v>
      </c>
      <c r="E1644">
        <v>64000</v>
      </c>
      <c r="F1644">
        <v>64000</v>
      </c>
      <c r="H1644">
        <v>12782.7</v>
      </c>
      <c r="I1644">
        <v>15166.2</v>
      </c>
      <c r="J1644">
        <v>15149.6</v>
      </c>
      <c r="L1644">
        <f t="shared" si="53"/>
        <v>935.93</v>
      </c>
      <c r="M1644">
        <v>0</v>
      </c>
      <c r="O1644">
        <v>0</v>
      </c>
      <c r="P1644" t="e">
        <f t="shared" si="52"/>
        <v>#DIV/0!</v>
      </c>
    </row>
    <row r="1645" spans="1:16" x14ac:dyDescent="0.2">
      <c r="A1645">
        <v>936.37</v>
      </c>
      <c r="B1645">
        <v>3323.93</v>
      </c>
      <c r="C1645">
        <v>11268.2</v>
      </c>
      <c r="D1645">
        <v>42669.2</v>
      </c>
      <c r="E1645">
        <v>64000</v>
      </c>
      <c r="F1645">
        <v>64000</v>
      </c>
      <c r="H1645">
        <v>13272.1</v>
      </c>
      <c r="I1645">
        <v>15520.8</v>
      </c>
      <c r="J1645">
        <v>15563.9</v>
      </c>
      <c r="L1645">
        <f t="shared" si="53"/>
        <v>936.37</v>
      </c>
      <c r="M1645">
        <v>0</v>
      </c>
      <c r="O1645">
        <v>0</v>
      </c>
      <c r="P1645" t="e">
        <f t="shared" si="52"/>
        <v>#DIV/0!</v>
      </c>
    </row>
    <row r="1646" spans="1:16" x14ac:dyDescent="0.2">
      <c r="A1646">
        <v>936.8</v>
      </c>
      <c r="B1646">
        <v>3300.6</v>
      </c>
      <c r="C1646">
        <v>11050.1</v>
      </c>
      <c r="D1646">
        <v>42810.53</v>
      </c>
      <c r="E1646">
        <v>64000</v>
      </c>
      <c r="F1646">
        <v>64000</v>
      </c>
      <c r="H1646">
        <v>13020.8</v>
      </c>
      <c r="I1646">
        <v>15467</v>
      </c>
      <c r="J1646">
        <v>15467.1</v>
      </c>
      <c r="L1646">
        <f t="shared" si="53"/>
        <v>936.8</v>
      </c>
      <c r="M1646">
        <v>0</v>
      </c>
      <c r="O1646">
        <v>0</v>
      </c>
      <c r="P1646" t="e">
        <f t="shared" si="52"/>
        <v>#DIV/0!</v>
      </c>
    </row>
    <row r="1647" spans="1:16" x14ac:dyDescent="0.2">
      <c r="A1647">
        <v>937.23</v>
      </c>
      <c r="B1647">
        <v>3357.6</v>
      </c>
      <c r="C1647">
        <v>11627</v>
      </c>
      <c r="D1647">
        <v>43304.07</v>
      </c>
      <c r="E1647">
        <v>64000</v>
      </c>
      <c r="F1647">
        <v>64000</v>
      </c>
      <c r="H1647">
        <v>13693.9</v>
      </c>
      <c r="I1647">
        <v>16383.5</v>
      </c>
      <c r="J1647">
        <v>16432.599999999999</v>
      </c>
      <c r="L1647">
        <f t="shared" si="53"/>
        <v>937.23</v>
      </c>
      <c r="M1647">
        <v>0</v>
      </c>
      <c r="O1647">
        <v>0</v>
      </c>
      <c r="P1647" t="e">
        <f t="shared" si="52"/>
        <v>#DIV/0!</v>
      </c>
    </row>
    <row r="1648" spans="1:16" x14ac:dyDescent="0.2">
      <c r="A1648">
        <v>937.67</v>
      </c>
      <c r="B1648">
        <v>3283.2</v>
      </c>
      <c r="C1648">
        <v>10929.8</v>
      </c>
      <c r="D1648">
        <v>43496.67</v>
      </c>
      <c r="E1648">
        <v>64000</v>
      </c>
      <c r="F1648">
        <v>64000</v>
      </c>
      <c r="H1648">
        <v>12878.3</v>
      </c>
      <c r="I1648">
        <v>15665.3</v>
      </c>
      <c r="J1648">
        <v>15685.9</v>
      </c>
      <c r="L1648">
        <f t="shared" si="53"/>
        <v>937.67</v>
      </c>
      <c r="M1648">
        <v>0</v>
      </c>
      <c r="O1648">
        <v>0</v>
      </c>
      <c r="P1648" t="e">
        <f t="shared" si="52"/>
        <v>#DIV/0!</v>
      </c>
    </row>
    <row r="1649" spans="1:16" x14ac:dyDescent="0.2">
      <c r="A1649">
        <v>938.1</v>
      </c>
      <c r="B1649">
        <v>3385.47</v>
      </c>
      <c r="C1649">
        <v>11829.2</v>
      </c>
      <c r="D1649">
        <v>43469.47</v>
      </c>
      <c r="E1649">
        <v>64000</v>
      </c>
      <c r="F1649">
        <v>64000</v>
      </c>
      <c r="H1649">
        <v>13912.5</v>
      </c>
      <c r="I1649">
        <v>16690.599999999999</v>
      </c>
      <c r="J1649">
        <v>16712.2</v>
      </c>
      <c r="L1649">
        <f t="shared" si="53"/>
        <v>938.1</v>
      </c>
      <c r="M1649">
        <v>0</v>
      </c>
      <c r="O1649">
        <v>0</v>
      </c>
      <c r="P1649" t="e">
        <f t="shared" si="52"/>
        <v>#DIV/0!</v>
      </c>
    </row>
    <row r="1650" spans="1:16" x14ac:dyDescent="0.2">
      <c r="A1650">
        <v>938.53</v>
      </c>
      <c r="B1650">
        <v>3303.4</v>
      </c>
      <c r="C1650">
        <v>11186.9</v>
      </c>
      <c r="D1650">
        <v>43264.93</v>
      </c>
      <c r="E1650">
        <v>64000</v>
      </c>
      <c r="F1650">
        <v>64000</v>
      </c>
      <c r="H1650">
        <v>13151.2</v>
      </c>
      <c r="I1650">
        <v>16028.9</v>
      </c>
      <c r="J1650">
        <v>16126.1</v>
      </c>
      <c r="L1650">
        <f t="shared" si="53"/>
        <v>938.53</v>
      </c>
      <c r="M1650">
        <v>0</v>
      </c>
      <c r="O1650">
        <v>0</v>
      </c>
      <c r="P1650" t="e">
        <f t="shared" si="52"/>
        <v>#DIV/0!</v>
      </c>
    </row>
    <row r="1651" spans="1:16" x14ac:dyDescent="0.2">
      <c r="A1651">
        <v>938.96</v>
      </c>
      <c r="B1651">
        <v>3302.4</v>
      </c>
      <c r="C1651">
        <v>11242.9</v>
      </c>
      <c r="D1651">
        <v>42790.87</v>
      </c>
      <c r="E1651">
        <v>64000</v>
      </c>
      <c r="F1651">
        <v>64000</v>
      </c>
      <c r="H1651">
        <v>13239.5</v>
      </c>
      <c r="I1651">
        <v>16076.5</v>
      </c>
      <c r="J1651">
        <v>16037.5</v>
      </c>
      <c r="L1651">
        <f t="shared" si="53"/>
        <v>938.96</v>
      </c>
      <c r="M1651">
        <v>0</v>
      </c>
      <c r="O1651">
        <v>0</v>
      </c>
      <c r="P1651" t="e">
        <f t="shared" si="52"/>
        <v>#DIV/0!</v>
      </c>
    </row>
    <row r="1652" spans="1:16" x14ac:dyDescent="0.2">
      <c r="A1652">
        <v>939.4</v>
      </c>
      <c r="B1652">
        <v>3389.93</v>
      </c>
      <c r="C1652">
        <v>11837.8</v>
      </c>
      <c r="D1652">
        <v>41858.269999999997</v>
      </c>
      <c r="E1652">
        <v>64000</v>
      </c>
      <c r="F1652">
        <v>64000</v>
      </c>
      <c r="H1652">
        <v>13931.8</v>
      </c>
      <c r="I1652">
        <v>16818</v>
      </c>
      <c r="J1652">
        <v>16795.2</v>
      </c>
      <c r="L1652">
        <f t="shared" si="53"/>
        <v>939.4</v>
      </c>
      <c r="M1652">
        <v>0</v>
      </c>
      <c r="O1652">
        <v>0</v>
      </c>
      <c r="P1652" t="e">
        <f t="shared" si="52"/>
        <v>#DIV/0!</v>
      </c>
    </row>
    <row r="1653" spans="1:16" x14ac:dyDescent="0.2">
      <c r="A1653">
        <v>939.83</v>
      </c>
      <c r="B1653">
        <v>3271.53</v>
      </c>
      <c r="C1653">
        <v>10988.7</v>
      </c>
      <c r="D1653">
        <v>40618.199999999997</v>
      </c>
      <c r="E1653">
        <v>64000</v>
      </c>
      <c r="F1653">
        <v>64000</v>
      </c>
      <c r="H1653">
        <v>12890.4</v>
      </c>
      <c r="I1653">
        <v>15678.3</v>
      </c>
      <c r="J1653">
        <v>15715.9</v>
      </c>
      <c r="L1653">
        <f t="shared" si="53"/>
        <v>939.83</v>
      </c>
      <c r="M1653">
        <v>0</v>
      </c>
      <c r="O1653">
        <v>0</v>
      </c>
      <c r="P1653" t="e">
        <f t="shared" si="52"/>
        <v>#DIV/0!</v>
      </c>
    </row>
    <row r="1654" spans="1:16" x14ac:dyDescent="0.2">
      <c r="A1654">
        <v>940.26</v>
      </c>
      <c r="B1654">
        <v>3326.47</v>
      </c>
      <c r="C1654">
        <v>11429.4</v>
      </c>
      <c r="D1654">
        <v>39577</v>
      </c>
      <c r="E1654">
        <v>64000</v>
      </c>
      <c r="F1654">
        <v>64000</v>
      </c>
      <c r="H1654">
        <v>13433.7</v>
      </c>
      <c r="I1654">
        <v>15808.4</v>
      </c>
      <c r="J1654">
        <v>15828.3</v>
      </c>
      <c r="L1654">
        <f t="shared" si="53"/>
        <v>940.26</v>
      </c>
      <c r="M1654">
        <v>0</v>
      </c>
      <c r="O1654">
        <v>0</v>
      </c>
      <c r="P1654" t="e">
        <f t="shared" si="52"/>
        <v>#DIV/0!</v>
      </c>
    </row>
    <row r="1655" spans="1:16" x14ac:dyDescent="0.2">
      <c r="A1655">
        <v>940.7</v>
      </c>
      <c r="B1655">
        <v>3406</v>
      </c>
      <c r="C1655">
        <v>11992.9</v>
      </c>
      <c r="D1655">
        <v>38308.6</v>
      </c>
      <c r="E1655">
        <v>64000</v>
      </c>
      <c r="F1655">
        <v>64000</v>
      </c>
      <c r="H1655">
        <v>14143.1</v>
      </c>
      <c r="I1655">
        <v>16468</v>
      </c>
      <c r="J1655">
        <v>16446.400000000001</v>
      </c>
      <c r="L1655">
        <f t="shared" si="53"/>
        <v>940.7</v>
      </c>
      <c r="M1655">
        <v>0</v>
      </c>
      <c r="O1655">
        <v>0</v>
      </c>
      <c r="P1655" t="e">
        <f t="shared" si="52"/>
        <v>#DIV/0!</v>
      </c>
    </row>
    <row r="1656" spans="1:16" x14ac:dyDescent="0.2">
      <c r="A1656">
        <v>941.13</v>
      </c>
      <c r="B1656">
        <v>3492.73</v>
      </c>
      <c r="C1656">
        <v>12717.1</v>
      </c>
      <c r="D1656">
        <v>37300.67</v>
      </c>
      <c r="E1656">
        <v>64000</v>
      </c>
      <c r="F1656">
        <v>64000</v>
      </c>
      <c r="H1656">
        <v>15026.4</v>
      </c>
      <c r="I1656">
        <v>17327.8</v>
      </c>
      <c r="J1656">
        <v>17371.599999999999</v>
      </c>
      <c r="L1656">
        <f t="shared" si="53"/>
        <v>941.13</v>
      </c>
      <c r="M1656">
        <v>0</v>
      </c>
      <c r="O1656">
        <v>0</v>
      </c>
      <c r="P1656" t="e">
        <f t="shared" si="52"/>
        <v>#DIV/0!</v>
      </c>
    </row>
    <row r="1657" spans="1:16" x14ac:dyDescent="0.2">
      <c r="A1657">
        <v>941.56</v>
      </c>
      <c r="B1657">
        <v>3296.87</v>
      </c>
      <c r="C1657">
        <v>11121.7</v>
      </c>
      <c r="D1657">
        <v>36230.400000000001</v>
      </c>
      <c r="E1657">
        <v>64000</v>
      </c>
      <c r="F1657">
        <v>64000</v>
      </c>
      <c r="H1657">
        <v>13119.2</v>
      </c>
      <c r="I1657">
        <v>15273.4</v>
      </c>
      <c r="J1657">
        <v>15286.7</v>
      </c>
      <c r="L1657">
        <f t="shared" si="53"/>
        <v>941.56</v>
      </c>
      <c r="M1657">
        <v>0</v>
      </c>
      <c r="O1657">
        <v>0</v>
      </c>
      <c r="P1657" t="e">
        <f t="shared" si="52"/>
        <v>#DIV/0!</v>
      </c>
    </row>
    <row r="1658" spans="1:16" x14ac:dyDescent="0.2">
      <c r="A1658">
        <v>942</v>
      </c>
      <c r="B1658">
        <v>3413.27</v>
      </c>
      <c r="C1658">
        <v>12049.8</v>
      </c>
      <c r="D1658">
        <v>35618.47</v>
      </c>
      <c r="E1658">
        <v>64000</v>
      </c>
      <c r="F1658">
        <v>64000</v>
      </c>
      <c r="H1658">
        <v>14251.9</v>
      </c>
      <c r="I1658">
        <v>16527.5</v>
      </c>
      <c r="J1658">
        <v>16513.8</v>
      </c>
      <c r="L1658">
        <f t="shared" si="53"/>
        <v>942</v>
      </c>
      <c r="M1658">
        <v>0</v>
      </c>
      <c r="O1658">
        <v>0</v>
      </c>
      <c r="P1658" t="e">
        <f t="shared" si="52"/>
        <v>#DIV/0!</v>
      </c>
    </row>
    <row r="1659" spans="1:16" x14ac:dyDescent="0.2">
      <c r="A1659">
        <v>942.43</v>
      </c>
      <c r="B1659">
        <v>3287.8</v>
      </c>
      <c r="C1659">
        <v>10983.8</v>
      </c>
      <c r="D1659">
        <v>35049</v>
      </c>
      <c r="E1659">
        <v>64000</v>
      </c>
      <c r="F1659">
        <v>64000</v>
      </c>
      <c r="H1659">
        <v>12939.1</v>
      </c>
      <c r="I1659">
        <v>15244.9</v>
      </c>
      <c r="J1659">
        <v>15274.8</v>
      </c>
      <c r="L1659">
        <f t="shared" si="53"/>
        <v>942.43</v>
      </c>
      <c r="M1659">
        <v>0</v>
      </c>
      <c r="O1659">
        <v>0</v>
      </c>
      <c r="P1659" t="e">
        <f t="shared" si="52"/>
        <v>#DIV/0!</v>
      </c>
    </row>
    <row r="1660" spans="1:16" x14ac:dyDescent="0.2">
      <c r="A1660">
        <v>942.86</v>
      </c>
      <c r="B1660">
        <v>3318.13</v>
      </c>
      <c r="C1660">
        <v>11231.5</v>
      </c>
      <c r="D1660">
        <v>34907.870000000003</v>
      </c>
      <c r="E1660">
        <v>64000</v>
      </c>
      <c r="F1660">
        <v>64000</v>
      </c>
      <c r="H1660">
        <v>13225.9</v>
      </c>
      <c r="I1660">
        <v>15372.6</v>
      </c>
      <c r="J1660">
        <v>15367.6</v>
      </c>
      <c r="L1660">
        <f t="shared" si="53"/>
        <v>942.86</v>
      </c>
      <c r="M1660">
        <v>0</v>
      </c>
      <c r="O1660">
        <v>0</v>
      </c>
      <c r="P1660" t="e">
        <f t="shared" si="52"/>
        <v>#DIV/0!</v>
      </c>
    </row>
    <row r="1661" spans="1:16" x14ac:dyDescent="0.2">
      <c r="A1661">
        <v>943.29</v>
      </c>
      <c r="B1661">
        <v>3388.53</v>
      </c>
      <c r="C1661">
        <v>11846</v>
      </c>
      <c r="D1661">
        <v>35021.07</v>
      </c>
      <c r="E1661">
        <v>64000</v>
      </c>
      <c r="F1661">
        <v>64000</v>
      </c>
      <c r="H1661">
        <v>13958.9</v>
      </c>
      <c r="I1661">
        <v>15990.6</v>
      </c>
      <c r="J1661">
        <v>16040.1</v>
      </c>
      <c r="L1661">
        <f t="shared" si="53"/>
        <v>943.29</v>
      </c>
      <c r="M1661">
        <v>0</v>
      </c>
      <c r="O1661">
        <v>0</v>
      </c>
      <c r="P1661" t="e">
        <f t="shared" si="52"/>
        <v>#DIV/0!</v>
      </c>
    </row>
    <row r="1662" spans="1:16" x14ac:dyDescent="0.2">
      <c r="A1662">
        <v>943.73</v>
      </c>
      <c r="B1662">
        <v>3262.47</v>
      </c>
      <c r="C1662">
        <v>10885.2</v>
      </c>
      <c r="D1662">
        <v>35207.800000000003</v>
      </c>
      <c r="E1662">
        <v>64000</v>
      </c>
      <c r="F1662">
        <v>64000</v>
      </c>
      <c r="H1662">
        <v>12786.4</v>
      </c>
      <c r="I1662">
        <v>14934.7</v>
      </c>
      <c r="J1662">
        <v>14980.8</v>
      </c>
      <c r="L1662">
        <f t="shared" si="53"/>
        <v>943.73</v>
      </c>
      <c r="M1662">
        <v>0</v>
      </c>
      <c r="O1662">
        <v>0</v>
      </c>
      <c r="P1662" t="e">
        <f t="shared" si="52"/>
        <v>#DIV/0!</v>
      </c>
    </row>
    <row r="1663" spans="1:16" x14ac:dyDescent="0.2">
      <c r="A1663">
        <v>944.16</v>
      </c>
      <c r="B1663">
        <v>3248.13</v>
      </c>
      <c r="C1663">
        <v>10754.5</v>
      </c>
      <c r="D1663">
        <v>35474.400000000001</v>
      </c>
      <c r="E1663">
        <v>64000</v>
      </c>
      <c r="F1663">
        <v>64000</v>
      </c>
      <c r="H1663">
        <v>12691.2</v>
      </c>
      <c r="I1663">
        <v>15073.7</v>
      </c>
      <c r="J1663">
        <v>15057.3</v>
      </c>
      <c r="L1663">
        <f t="shared" si="53"/>
        <v>944.16</v>
      </c>
      <c r="M1663">
        <v>0</v>
      </c>
      <c r="O1663">
        <v>0</v>
      </c>
      <c r="P1663" t="e">
        <f t="shared" si="52"/>
        <v>#DIV/0!</v>
      </c>
    </row>
    <row r="1664" spans="1:16" x14ac:dyDescent="0.2">
      <c r="A1664">
        <v>944.59</v>
      </c>
      <c r="B1664">
        <v>3376.4</v>
      </c>
      <c r="C1664">
        <v>11803.5</v>
      </c>
      <c r="D1664">
        <v>35903.93</v>
      </c>
      <c r="E1664">
        <v>64000</v>
      </c>
      <c r="F1664">
        <v>64000</v>
      </c>
      <c r="H1664">
        <v>13932.2</v>
      </c>
      <c r="I1664">
        <v>16390.900000000001</v>
      </c>
      <c r="J1664">
        <v>16428.3</v>
      </c>
      <c r="L1664">
        <f t="shared" si="53"/>
        <v>944.59</v>
      </c>
      <c r="M1664">
        <v>0</v>
      </c>
      <c r="O1664">
        <v>0</v>
      </c>
      <c r="P1664" t="e">
        <f t="shared" si="52"/>
        <v>#DIV/0!</v>
      </c>
    </row>
    <row r="1665" spans="1:16" x14ac:dyDescent="0.2">
      <c r="A1665">
        <v>945.03</v>
      </c>
      <c r="B1665">
        <v>3369.53</v>
      </c>
      <c r="C1665">
        <v>11739.4</v>
      </c>
      <c r="D1665">
        <v>36428.33</v>
      </c>
      <c r="E1665">
        <v>64000</v>
      </c>
      <c r="F1665">
        <v>64000</v>
      </c>
      <c r="H1665">
        <v>13816.8</v>
      </c>
      <c r="I1665">
        <v>16325.7</v>
      </c>
      <c r="J1665">
        <v>16310.5</v>
      </c>
      <c r="L1665">
        <f t="shared" si="53"/>
        <v>945.03</v>
      </c>
      <c r="M1665">
        <v>0</v>
      </c>
      <c r="O1665">
        <v>0</v>
      </c>
      <c r="P1665" t="e">
        <f t="shared" si="52"/>
        <v>#DIV/0!</v>
      </c>
    </row>
    <row r="1666" spans="1:16" x14ac:dyDescent="0.2">
      <c r="A1666">
        <v>945.46</v>
      </c>
      <c r="B1666">
        <v>3376.27</v>
      </c>
      <c r="C1666">
        <v>11770.5</v>
      </c>
      <c r="D1666">
        <v>36840.269999999997</v>
      </c>
      <c r="E1666">
        <v>64000</v>
      </c>
      <c r="F1666">
        <v>64000</v>
      </c>
      <c r="H1666">
        <v>13904.1</v>
      </c>
      <c r="I1666">
        <v>16342.4</v>
      </c>
      <c r="J1666">
        <v>16303.8</v>
      </c>
      <c r="L1666">
        <f t="shared" si="53"/>
        <v>945.46</v>
      </c>
      <c r="M1666">
        <v>0</v>
      </c>
      <c r="O1666">
        <v>0</v>
      </c>
      <c r="P1666" t="e">
        <f t="shared" si="52"/>
        <v>#DIV/0!</v>
      </c>
    </row>
    <row r="1667" spans="1:16" x14ac:dyDescent="0.2">
      <c r="A1667">
        <v>945.89</v>
      </c>
      <c r="B1667">
        <v>3328.2</v>
      </c>
      <c r="C1667">
        <v>11406.8</v>
      </c>
      <c r="D1667">
        <v>37232.07</v>
      </c>
      <c r="E1667">
        <v>64000</v>
      </c>
      <c r="F1667">
        <v>64000</v>
      </c>
      <c r="H1667">
        <v>13455.9</v>
      </c>
      <c r="I1667">
        <v>15875.8</v>
      </c>
      <c r="J1667">
        <v>15863.3</v>
      </c>
      <c r="L1667">
        <f t="shared" si="53"/>
        <v>945.89</v>
      </c>
      <c r="M1667">
        <v>0</v>
      </c>
      <c r="O1667">
        <v>0</v>
      </c>
      <c r="P1667" t="e">
        <f t="shared" si="52"/>
        <v>#DIV/0!</v>
      </c>
    </row>
    <row r="1668" spans="1:16" x14ac:dyDescent="0.2">
      <c r="A1668">
        <v>946.32</v>
      </c>
      <c r="B1668">
        <v>3351.27</v>
      </c>
      <c r="C1668">
        <v>11600.8</v>
      </c>
      <c r="D1668">
        <v>37792.129999999997</v>
      </c>
      <c r="E1668">
        <v>64000</v>
      </c>
      <c r="F1668">
        <v>64000</v>
      </c>
      <c r="H1668">
        <v>13653.1</v>
      </c>
      <c r="I1668">
        <v>16072.8</v>
      </c>
      <c r="J1668">
        <v>16075</v>
      </c>
      <c r="L1668">
        <f t="shared" si="53"/>
        <v>946.32</v>
      </c>
      <c r="M1668">
        <v>0</v>
      </c>
      <c r="O1668">
        <v>0</v>
      </c>
      <c r="P1668" t="e">
        <f t="shared" si="52"/>
        <v>#DIV/0!</v>
      </c>
    </row>
    <row r="1669" spans="1:16" x14ac:dyDescent="0.2">
      <c r="A1669">
        <v>946.76</v>
      </c>
      <c r="B1669">
        <v>3351.13</v>
      </c>
      <c r="C1669">
        <v>11567</v>
      </c>
      <c r="D1669">
        <v>38415.129999999997</v>
      </c>
      <c r="E1669">
        <v>64000</v>
      </c>
      <c r="F1669">
        <v>64000</v>
      </c>
      <c r="H1669">
        <v>13630</v>
      </c>
      <c r="I1669">
        <v>16048.9</v>
      </c>
      <c r="J1669">
        <v>16087.1</v>
      </c>
      <c r="L1669">
        <f t="shared" si="53"/>
        <v>946.76</v>
      </c>
      <c r="M1669">
        <v>0</v>
      </c>
      <c r="O1669">
        <v>0</v>
      </c>
      <c r="P1669" t="e">
        <f t="shared" si="52"/>
        <v>#DIV/0!</v>
      </c>
    </row>
    <row r="1670" spans="1:16" x14ac:dyDescent="0.2">
      <c r="A1670">
        <v>947.19</v>
      </c>
      <c r="B1670">
        <v>3432.33</v>
      </c>
      <c r="C1670">
        <v>12281.4</v>
      </c>
      <c r="D1670">
        <v>39008.93</v>
      </c>
      <c r="E1670">
        <v>64000</v>
      </c>
      <c r="F1670">
        <v>64000</v>
      </c>
      <c r="H1670">
        <v>14420</v>
      </c>
      <c r="I1670">
        <v>16767</v>
      </c>
      <c r="J1670">
        <v>16798.400000000001</v>
      </c>
      <c r="L1670">
        <f t="shared" si="53"/>
        <v>947.19</v>
      </c>
      <c r="M1670">
        <v>0</v>
      </c>
      <c r="O1670">
        <v>0</v>
      </c>
      <c r="P1670" t="e">
        <f t="shared" si="52"/>
        <v>#DIV/0!</v>
      </c>
    </row>
    <row r="1671" spans="1:16" x14ac:dyDescent="0.2">
      <c r="A1671">
        <v>947.62</v>
      </c>
      <c r="B1671">
        <v>3324.47</v>
      </c>
      <c r="C1671">
        <v>11307.1</v>
      </c>
      <c r="D1671">
        <v>39192.730000000003</v>
      </c>
      <c r="E1671">
        <v>64000</v>
      </c>
      <c r="F1671">
        <v>64000</v>
      </c>
      <c r="H1671">
        <v>13330.9</v>
      </c>
      <c r="I1671">
        <v>15624.8</v>
      </c>
      <c r="J1671">
        <v>15638.9</v>
      </c>
      <c r="L1671">
        <f t="shared" si="53"/>
        <v>947.62</v>
      </c>
      <c r="M1671">
        <v>0</v>
      </c>
      <c r="O1671">
        <v>0</v>
      </c>
      <c r="P1671" t="e">
        <f t="shared" si="52"/>
        <v>#DIV/0!</v>
      </c>
    </row>
    <row r="1672" spans="1:16" x14ac:dyDescent="0.2">
      <c r="A1672">
        <v>948.05</v>
      </c>
      <c r="B1672">
        <v>3339.93</v>
      </c>
      <c r="C1672">
        <v>11423.1</v>
      </c>
      <c r="D1672">
        <v>39294.53</v>
      </c>
      <c r="E1672">
        <v>64000</v>
      </c>
      <c r="F1672">
        <v>64000</v>
      </c>
      <c r="H1672">
        <v>13464.3</v>
      </c>
      <c r="I1672">
        <v>15850.2</v>
      </c>
      <c r="J1672">
        <v>15881.3</v>
      </c>
      <c r="L1672">
        <f t="shared" si="53"/>
        <v>948.05</v>
      </c>
      <c r="M1672">
        <v>0</v>
      </c>
      <c r="O1672">
        <v>0</v>
      </c>
      <c r="P1672" t="e">
        <f t="shared" ref="P1672:P1735" si="54">(M1672-O1672)/O1672%</f>
        <v>#DIV/0!</v>
      </c>
    </row>
    <row r="1673" spans="1:16" x14ac:dyDescent="0.2">
      <c r="A1673">
        <v>948.49</v>
      </c>
      <c r="B1673">
        <v>3376.6</v>
      </c>
      <c r="C1673">
        <v>11745.4</v>
      </c>
      <c r="D1673">
        <v>39220.199999999997</v>
      </c>
      <c r="E1673">
        <v>64000</v>
      </c>
      <c r="F1673">
        <v>64000</v>
      </c>
      <c r="H1673">
        <v>13838.8</v>
      </c>
      <c r="I1673">
        <v>16373</v>
      </c>
      <c r="J1673">
        <v>16365.4</v>
      </c>
      <c r="L1673">
        <f t="shared" si="53"/>
        <v>948.49</v>
      </c>
      <c r="M1673">
        <v>0</v>
      </c>
      <c r="O1673">
        <v>0</v>
      </c>
      <c r="P1673" t="e">
        <f t="shared" si="54"/>
        <v>#DIV/0!</v>
      </c>
    </row>
    <row r="1674" spans="1:16" x14ac:dyDescent="0.2">
      <c r="A1674">
        <v>948.92</v>
      </c>
      <c r="B1674">
        <v>3261.33</v>
      </c>
      <c r="C1674">
        <v>10765.3</v>
      </c>
      <c r="D1674">
        <v>38877.129999999997</v>
      </c>
      <c r="E1674">
        <v>64000</v>
      </c>
      <c r="F1674">
        <v>64000</v>
      </c>
      <c r="H1674">
        <v>12682.2</v>
      </c>
      <c r="I1674">
        <v>15047.3</v>
      </c>
      <c r="J1674">
        <v>15045.8</v>
      </c>
      <c r="L1674">
        <f t="shared" si="53"/>
        <v>948.92</v>
      </c>
      <c r="M1674">
        <v>0</v>
      </c>
      <c r="O1674">
        <v>0</v>
      </c>
      <c r="P1674" t="e">
        <f t="shared" si="54"/>
        <v>#DIV/0!</v>
      </c>
    </row>
    <row r="1675" spans="1:16" x14ac:dyDescent="0.2">
      <c r="A1675">
        <v>949.35</v>
      </c>
      <c r="B1675">
        <v>3263.2</v>
      </c>
      <c r="C1675">
        <v>10827.7</v>
      </c>
      <c r="D1675">
        <v>38311.199999999997</v>
      </c>
      <c r="E1675">
        <v>64000</v>
      </c>
      <c r="F1675">
        <v>64000</v>
      </c>
      <c r="H1675">
        <v>12707.7</v>
      </c>
      <c r="I1675">
        <v>15373.3</v>
      </c>
      <c r="J1675">
        <v>15398.1</v>
      </c>
      <c r="L1675">
        <f t="shared" si="53"/>
        <v>949.35</v>
      </c>
      <c r="M1675">
        <v>0</v>
      </c>
      <c r="O1675">
        <v>0</v>
      </c>
      <c r="P1675" t="e">
        <f t="shared" si="54"/>
        <v>#DIV/0!</v>
      </c>
    </row>
    <row r="1676" spans="1:16" x14ac:dyDescent="0.2">
      <c r="A1676">
        <v>949.78</v>
      </c>
      <c r="B1676">
        <v>3267.47</v>
      </c>
      <c r="C1676">
        <v>10834.2</v>
      </c>
      <c r="D1676">
        <v>37746.870000000003</v>
      </c>
      <c r="E1676">
        <v>64000</v>
      </c>
      <c r="F1676">
        <v>64000</v>
      </c>
      <c r="H1676">
        <v>12783.1</v>
      </c>
      <c r="I1676">
        <v>15574.9</v>
      </c>
      <c r="J1676">
        <v>15604.1</v>
      </c>
      <c r="L1676">
        <f t="shared" si="53"/>
        <v>949.78</v>
      </c>
      <c r="M1676">
        <v>0</v>
      </c>
      <c r="O1676">
        <v>0</v>
      </c>
      <c r="P1676" t="e">
        <f t="shared" si="54"/>
        <v>#DIV/0!</v>
      </c>
    </row>
    <row r="1677" spans="1:16" x14ac:dyDescent="0.2">
      <c r="A1677">
        <v>950.22</v>
      </c>
      <c r="B1677">
        <v>3544.07</v>
      </c>
      <c r="C1677">
        <v>13098.4</v>
      </c>
      <c r="D1677">
        <v>37411.199999999997</v>
      </c>
      <c r="E1677">
        <v>64000</v>
      </c>
      <c r="F1677">
        <v>64000</v>
      </c>
      <c r="H1677">
        <v>15473.9</v>
      </c>
      <c r="I1677">
        <v>17987.3</v>
      </c>
      <c r="J1677">
        <v>17998</v>
      </c>
      <c r="L1677">
        <f t="shared" si="53"/>
        <v>950.22</v>
      </c>
      <c r="M1677">
        <v>0</v>
      </c>
      <c r="O1677">
        <v>0</v>
      </c>
      <c r="P1677" t="e">
        <f t="shared" si="54"/>
        <v>#DIV/0!</v>
      </c>
    </row>
    <row r="1678" spans="1:16" x14ac:dyDescent="0.2">
      <c r="A1678">
        <v>950.65</v>
      </c>
      <c r="B1678">
        <v>3425.93</v>
      </c>
      <c r="C1678">
        <v>12151.5</v>
      </c>
      <c r="D1678">
        <v>36921.800000000003</v>
      </c>
      <c r="E1678">
        <v>64000</v>
      </c>
      <c r="F1678">
        <v>64000</v>
      </c>
      <c r="H1678">
        <v>14338.8</v>
      </c>
      <c r="I1678">
        <v>16839.599999999999</v>
      </c>
      <c r="J1678">
        <v>16868.099999999999</v>
      </c>
      <c r="L1678">
        <f t="shared" si="53"/>
        <v>950.65</v>
      </c>
      <c r="M1678">
        <v>0</v>
      </c>
      <c r="O1678">
        <v>0</v>
      </c>
      <c r="P1678" t="e">
        <f t="shared" si="54"/>
        <v>#DIV/0!</v>
      </c>
    </row>
    <row r="1679" spans="1:16" x14ac:dyDescent="0.2">
      <c r="A1679">
        <v>951.08</v>
      </c>
      <c r="B1679">
        <v>3317.67</v>
      </c>
      <c r="C1679">
        <v>11311.2</v>
      </c>
      <c r="D1679">
        <v>36440.6</v>
      </c>
      <c r="E1679">
        <v>64000</v>
      </c>
      <c r="F1679">
        <v>64000</v>
      </c>
      <c r="H1679">
        <v>13298.3</v>
      </c>
      <c r="I1679">
        <v>15755.5</v>
      </c>
      <c r="J1679">
        <v>15747.6</v>
      </c>
      <c r="L1679">
        <f t="shared" si="53"/>
        <v>951.08</v>
      </c>
      <c r="M1679">
        <v>0</v>
      </c>
      <c r="O1679">
        <v>0</v>
      </c>
      <c r="P1679" t="e">
        <f t="shared" si="54"/>
        <v>#DIV/0!</v>
      </c>
    </row>
    <row r="1680" spans="1:16" x14ac:dyDescent="0.2">
      <c r="A1680">
        <v>951.51</v>
      </c>
      <c r="B1680">
        <v>3306.6</v>
      </c>
      <c r="C1680">
        <v>11182.2</v>
      </c>
      <c r="D1680">
        <v>36303.53</v>
      </c>
      <c r="E1680">
        <v>64000</v>
      </c>
      <c r="F1680">
        <v>64000</v>
      </c>
      <c r="H1680">
        <v>13138.4</v>
      </c>
      <c r="I1680">
        <v>15937.9</v>
      </c>
      <c r="J1680">
        <v>15916.9</v>
      </c>
      <c r="L1680">
        <f t="shared" si="53"/>
        <v>951.51</v>
      </c>
      <c r="M1680">
        <v>0</v>
      </c>
      <c r="O1680">
        <v>0</v>
      </c>
      <c r="P1680" t="e">
        <f t="shared" si="54"/>
        <v>#DIV/0!</v>
      </c>
    </row>
    <row r="1681" spans="1:16" x14ac:dyDescent="0.2">
      <c r="A1681">
        <v>951.95</v>
      </c>
      <c r="B1681">
        <v>3366.47</v>
      </c>
      <c r="C1681">
        <v>11681.4</v>
      </c>
      <c r="D1681">
        <v>36545.93</v>
      </c>
      <c r="E1681">
        <v>64000</v>
      </c>
      <c r="F1681">
        <v>64000</v>
      </c>
      <c r="H1681">
        <v>13784.8</v>
      </c>
      <c r="I1681">
        <v>16829.2</v>
      </c>
      <c r="J1681">
        <v>16851.2</v>
      </c>
      <c r="L1681">
        <f t="shared" si="53"/>
        <v>951.95</v>
      </c>
      <c r="M1681">
        <v>0</v>
      </c>
      <c r="O1681">
        <v>0</v>
      </c>
      <c r="P1681" t="e">
        <f t="shared" si="54"/>
        <v>#DIV/0!</v>
      </c>
    </row>
    <row r="1682" spans="1:16" x14ac:dyDescent="0.2">
      <c r="A1682">
        <v>952.38</v>
      </c>
      <c r="B1682">
        <v>3251.33</v>
      </c>
      <c r="C1682">
        <v>10736.7</v>
      </c>
      <c r="D1682">
        <v>36966</v>
      </c>
      <c r="E1682">
        <v>64000</v>
      </c>
      <c r="F1682">
        <v>64000</v>
      </c>
      <c r="H1682">
        <v>12650.1</v>
      </c>
      <c r="I1682">
        <v>15526.8</v>
      </c>
      <c r="J1682">
        <v>15582.4</v>
      </c>
      <c r="L1682">
        <f t="shared" si="53"/>
        <v>952.38</v>
      </c>
      <c r="M1682">
        <v>0</v>
      </c>
      <c r="O1682">
        <v>0</v>
      </c>
      <c r="P1682" t="e">
        <f t="shared" si="54"/>
        <v>#DIV/0!</v>
      </c>
    </row>
    <row r="1683" spans="1:16" x14ac:dyDescent="0.2">
      <c r="A1683">
        <v>952.81</v>
      </c>
      <c r="B1683">
        <v>3397.67</v>
      </c>
      <c r="C1683">
        <v>11947.4</v>
      </c>
      <c r="D1683">
        <v>38007.07</v>
      </c>
      <c r="E1683">
        <v>64000</v>
      </c>
      <c r="F1683">
        <v>64000</v>
      </c>
      <c r="H1683">
        <v>14037.1</v>
      </c>
      <c r="I1683">
        <v>17138.7</v>
      </c>
      <c r="J1683">
        <v>17092.7</v>
      </c>
      <c r="L1683">
        <f t="shared" si="53"/>
        <v>952.81</v>
      </c>
      <c r="M1683">
        <v>0</v>
      </c>
      <c r="O1683">
        <v>0</v>
      </c>
      <c r="P1683" t="e">
        <f t="shared" si="54"/>
        <v>#DIV/0!</v>
      </c>
    </row>
    <row r="1684" spans="1:16" x14ac:dyDescent="0.2">
      <c r="A1684">
        <v>953.24</v>
      </c>
      <c r="B1684">
        <v>3300.47</v>
      </c>
      <c r="C1684">
        <v>11149.6</v>
      </c>
      <c r="D1684">
        <v>38914.53</v>
      </c>
      <c r="E1684">
        <v>64000</v>
      </c>
      <c r="F1684">
        <v>64000</v>
      </c>
      <c r="H1684">
        <v>13131.5</v>
      </c>
      <c r="I1684">
        <v>16206.4</v>
      </c>
      <c r="J1684">
        <v>16218.3</v>
      </c>
      <c r="L1684">
        <f t="shared" si="53"/>
        <v>953.24</v>
      </c>
      <c r="M1684">
        <v>0</v>
      </c>
      <c r="O1684">
        <v>0</v>
      </c>
      <c r="P1684" t="e">
        <f t="shared" si="54"/>
        <v>#DIV/0!</v>
      </c>
    </row>
    <row r="1685" spans="1:16" x14ac:dyDescent="0.2">
      <c r="A1685">
        <v>953.67</v>
      </c>
      <c r="B1685">
        <v>3469.4</v>
      </c>
      <c r="C1685">
        <v>12605.6</v>
      </c>
      <c r="D1685">
        <v>40150.6</v>
      </c>
      <c r="E1685">
        <v>64000</v>
      </c>
      <c r="F1685">
        <v>64000</v>
      </c>
      <c r="H1685">
        <v>14794.8</v>
      </c>
      <c r="I1685">
        <v>17589.5</v>
      </c>
      <c r="J1685">
        <v>17595.8</v>
      </c>
      <c r="L1685">
        <f t="shared" si="53"/>
        <v>953.67</v>
      </c>
      <c r="M1685">
        <v>0</v>
      </c>
      <c r="O1685">
        <v>0</v>
      </c>
      <c r="P1685" t="e">
        <f t="shared" si="54"/>
        <v>#DIV/0!</v>
      </c>
    </row>
    <row r="1686" spans="1:16" x14ac:dyDescent="0.2">
      <c r="A1686">
        <v>954.11</v>
      </c>
      <c r="B1686">
        <v>3255.27</v>
      </c>
      <c r="C1686">
        <v>10830.8</v>
      </c>
      <c r="D1686">
        <v>41088</v>
      </c>
      <c r="E1686">
        <v>64000</v>
      </c>
      <c r="F1686">
        <v>64000</v>
      </c>
      <c r="H1686">
        <v>12738</v>
      </c>
      <c r="I1686">
        <v>15333.5</v>
      </c>
      <c r="J1686">
        <v>15383.5</v>
      </c>
      <c r="L1686">
        <f t="shared" si="53"/>
        <v>954.11</v>
      </c>
      <c r="M1686">
        <v>0</v>
      </c>
      <c r="O1686">
        <v>0</v>
      </c>
      <c r="P1686" t="e">
        <f t="shared" si="54"/>
        <v>#DIV/0!</v>
      </c>
    </row>
    <row r="1687" spans="1:16" x14ac:dyDescent="0.2">
      <c r="A1687">
        <v>954.54</v>
      </c>
      <c r="B1687">
        <v>3297.73</v>
      </c>
      <c r="C1687">
        <v>11090.3</v>
      </c>
      <c r="D1687">
        <v>41921.730000000003</v>
      </c>
      <c r="E1687">
        <v>64000</v>
      </c>
      <c r="F1687">
        <v>64000</v>
      </c>
      <c r="H1687">
        <v>13072.4</v>
      </c>
      <c r="I1687">
        <v>15585.8</v>
      </c>
      <c r="J1687">
        <v>15577.3</v>
      </c>
      <c r="L1687">
        <f t="shared" si="53"/>
        <v>954.54</v>
      </c>
      <c r="M1687">
        <v>0</v>
      </c>
      <c r="O1687">
        <v>0</v>
      </c>
      <c r="P1687" t="e">
        <f t="shared" si="54"/>
        <v>#DIV/0!</v>
      </c>
    </row>
    <row r="1688" spans="1:16" x14ac:dyDescent="0.2">
      <c r="A1688">
        <v>954.97</v>
      </c>
      <c r="B1688">
        <v>3319.4</v>
      </c>
      <c r="C1688">
        <v>11203.8</v>
      </c>
      <c r="D1688">
        <v>42525.67</v>
      </c>
      <c r="E1688">
        <v>64000</v>
      </c>
      <c r="F1688">
        <v>64000</v>
      </c>
      <c r="H1688">
        <v>13195.4</v>
      </c>
      <c r="I1688">
        <v>15539.3</v>
      </c>
      <c r="J1688">
        <v>15534.9</v>
      </c>
      <c r="L1688">
        <f t="shared" si="53"/>
        <v>954.97</v>
      </c>
      <c r="M1688">
        <v>0</v>
      </c>
      <c r="O1688">
        <v>0</v>
      </c>
      <c r="P1688" t="e">
        <f t="shared" si="54"/>
        <v>#DIV/0!</v>
      </c>
    </row>
    <row r="1689" spans="1:16" x14ac:dyDescent="0.2">
      <c r="A1689">
        <v>955.4</v>
      </c>
      <c r="B1689">
        <v>3307.53</v>
      </c>
      <c r="C1689">
        <v>11116</v>
      </c>
      <c r="D1689">
        <v>42734.27</v>
      </c>
      <c r="E1689">
        <v>64000</v>
      </c>
      <c r="F1689">
        <v>64000</v>
      </c>
      <c r="H1689">
        <v>13088.2</v>
      </c>
      <c r="I1689">
        <v>15479.1</v>
      </c>
      <c r="J1689">
        <v>15479.3</v>
      </c>
      <c r="L1689">
        <f t="shared" si="53"/>
        <v>955.4</v>
      </c>
      <c r="M1689">
        <v>0</v>
      </c>
      <c r="O1689">
        <v>0</v>
      </c>
      <c r="P1689" t="e">
        <f t="shared" si="54"/>
        <v>#DIV/0!</v>
      </c>
    </row>
    <row r="1690" spans="1:16" x14ac:dyDescent="0.2">
      <c r="A1690">
        <v>955.83</v>
      </c>
      <c r="B1690">
        <v>3310.6</v>
      </c>
      <c r="C1690">
        <v>11247</v>
      </c>
      <c r="D1690">
        <v>42702.73</v>
      </c>
      <c r="E1690">
        <v>64000</v>
      </c>
      <c r="F1690">
        <v>64000</v>
      </c>
      <c r="H1690">
        <v>13253.2</v>
      </c>
      <c r="I1690">
        <v>15706.6</v>
      </c>
      <c r="J1690">
        <v>15732.8</v>
      </c>
      <c r="L1690">
        <f t="shared" si="53"/>
        <v>955.83</v>
      </c>
      <c r="M1690">
        <v>0</v>
      </c>
      <c r="O1690">
        <v>0</v>
      </c>
      <c r="P1690" t="e">
        <f t="shared" si="54"/>
        <v>#DIV/0!</v>
      </c>
    </row>
    <row r="1691" spans="1:16" x14ac:dyDescent="0.2">
      <c r="A1691">
        <v>956.27</v>
      </c>
      <c r="B1691">
        <v>3371.8</v>
      </c>
      <c r="C1691">
        <v>11709.8</v>
      </c>
      <c r="D1691">
        <v>42444.6</v>
      </c>
      <c r="E1691">
        <v>64000</v>
      </c>
      <c r="F1691">
        <v>64000</v>
      </c>
      <c r="H1691">
        <v>13806.4</v>
      </c>
      <c r="I1691">
        <v>16052.1</v>
      </c>
      <c r="J1691">
        <v>16116.6</v>
      </c>
      <c r="L1691">
        <f t="shared" si="53"/>
        <v>956.27</v>
      </c>
      <c r="M1691">
        <v>0</v>
      </c>
      <c r="O1691">
        <v>0</v>
      </c>
      <c r="P1691" t="e">
        <f t="shared" si="54"/>
        <v>#DIV/0!</v>
      </c>
    </row>
    <row r="1692" spans="1:16" x14ac:dyDescent="0.2">
      <c r="A1692">
        <v>956.7</v>
      </c>
      <c r="B1692">
        <v>3269.2</v>
      </c>
      <c r="C1692">
        <v>10959.3</v>
      </c>
      <c r="D1692">
        <v>41746.870000000003</v>
      </c>
      <c r="E1692">
        <v>64000</v>
      </c>
      <c r="F1692">
        <v>64000</v>
      </c>
      <c r="H1692">
        <v>12910</v>
      </c>
      <c r="I1692">
        <v>15048.8</v>
      </c>
      <c r="J1692">
        <v>15148.1</v>
      </c>
      <c r="L1692">
        <f t="shared" si="53"/>
        <v>956.7</v>
      </c>
      <c r="M1692">
        <v>0</v>
      </c>
      <c r="O1692">
        <v>0</v>
      </c>
      <c r="P1692" t="e">
        <f t="shared" si="54"/>
        <v>#DIV/0!</v>
      </c>
    </row>
    <row r="1693" spans="1:16" x14ac:dyDescent="0.2">
      <c r="A1693">
        <v>957.13</v>
      </c>
      <c r="B1693">
        <v>3374.27</v>
      </c>
      <c r="C1693">
        <v>11772.4</v>
      </c>
      <c r="D1693">
        <v>41131.269999999997</v>
      </c>
      <c r="E1693">
        <v>64000</v>
      </c>
      <c r="F1693">
        <v>64000</v>
      </c>
      <c r="H1693">
        <v>13860.3</v>
      </c>
      <c r="I1693">
        <v>15965.9</v>
      </c>
      <c r="J1693">
        <v>15999.9</v>
      </c>
      <c r="L1693">
        <f t="shared" si="53"/>
        <v>957.13</v>
      </c>
      <c r="M1693">
        <v>0</v>
      </c>
      <c r="O1693">
        <v>0</v>
      </c>
      <c r="P1693" t="e">
        <f t="shared" si="54"/>
        <v>#DIV/0!</v>
      </c>
    </row>
    <row r="1694" spans="1:16" x14ac:dyDescent="0.2">
      <c r="A1694">
        <v>957.56</v>
      </c>
      <c r="B1694">
        <v>3560</v>
      </c>
      <c r="C1694">
        <v>13177</v>
      </c>
      <c r="D1694">
        <v>40600.33</v>
      </c>
      <c r="E1694">
        <v>64000</v>
      </c>
      <c r="F1694">
        <v>64000</v>
      </c>
      <c r="H1694">
        <v>15581.7</v>
      </c>
      <c r="I1694">
        <v>17677.400000000001</v>
      </c>
      <c r="J1694">
        <v>17660.2</v>
      </c>
      <c r="L1694">
        <f t="shared" si="53"/>
        <v>957.56</v>
      </c>
      <c r="M1694">
        <v>0</v>
      </c>
      <c r="O1694">
        <v>0</v>
      </c>
      <c r="P1694" t="e">
        <f t="shared" si="54"/>
        <v>#DIV/0!</v>
      </c>
    </row>
    <row r="1695" spans="1:16" x14ac:dyDescent="0.2">
      <c r="A1695">
        <v>957.99</v>
      </c>
      <c r="B1695">
        <v>3261.6</v>
      </c>
      <c r="C1695">
        <v>10860.1</v>
      </c>
      <c r="D1695">
        <v>39643.870000000003</v>
      </c>
      <c r="E1695">
        <v>64000</v>
      </c>
      <c r="F1695">
        <v>64000</v>
      </c>
      <c r="H1695">
        <v>12770.5</v>
      </c>
      <c r="I1695">
        <v>15014.8</v>
      </c>
      <c r="J1695">
        <v>15045.7</v>
      </c>
      <c r="L1695">
        <f t="shared" si="53"/>
        <v>957.99</v>
      </c>
      <c r="M1695">
        <v>0</v>
      </c>
      <c r="O1695">
        <v>0</v>
      </c>
      <c r="P1695" t="e">
        <f t="shared" si="54"/>
        <v>#DIV/0!</v>
      </c>
    </row>
    <row r="1696" spans="1:16" x14ac:dyDescent="0.2">
      <c r="A1696">
        <v>958.43</v>
      </c>
      <c r="B1696">
        <v>3367.47</v>
      </c>
      <c r="C1696">
        <v>11701.6</v>
      </c>
      <c r="D1696">
        <v>39161.67</v>
      </c>
      <c r="E1696">
        <v>64000</v>
      </c>
      <c r="F1696">
        <v>64000</v>
      </c>
      <c r="H1696">
        <v>13773.1</v>
      </c>
      <c r="I1696">
        <v>15936.8</v>
      </c>
      <c r="J1696">
        <v>16003.9</v>
      </c>
      <c r="L1696">
        <f t="shared" si="53"/>
        <v>958.43</v>
      </c>
      <c r="M1696">
        <v>0</v>
      </c>
      <c r="O1696">
        <v>0</v>
      </c>
      <c r="P1696" t="e">
        <f t="shared" si="54"/>
        <v>#DIV/0!</v>
      </c>
    </row>
    <row r="1697" spans="1:16" x14ac:dyDescent="0.2">
      <c r="A1697">
        <v>958.86</v>
      </c>
      <c r="B1697">
        <v>3348.47</v>
      </c>
      <c r="C1697">
        <v>11539.7</v>
      </c>
      <c r="D1697">
        <v>38854.129999999997</v>
      </c>
      <c r="E1697">
        <v>64000</v>
      </c>
      <c r="F1697">
        <v>64000</v>
      </c>
      <c r="H1697">
        <v>13572.7</v>
      </c>
      <c r="I1697">
        <v>15797.8</v>
      </c>
      <c r="J1697">
        <v>15805.3</v>
      </c>
      <c r="L1697">
        <f t="shared" si="53"/>
        <v>958.86</v>
      </c>
      <c r="M1697">
        <v>0</v>
      </c>
      <c r="O1697">
        <v>0</v>
      </c>
      <c r="P1697" t="e">
        <f t="shared" si="54"/>
        <v>#DIV/0!</v>
      </c>
    </row>
    <row r="1698" spans="1:16" x14ac:dyDescent="0.2">
      <c r="A1698">
        <v>959.29</v>
      </c>
      <c r="B1698">
        <v>3304.93</v>
      </c>
      <c r="C1698">
        <v>11193.6</v>
      </c>
      <c r="D1698">
        <v>38568.53</v>
      </c>
      <c r="E1698">
        <v>64000</v>
      </c>
      <c r="F1698">
        <v>64000</v>
      </c>
      <c r="H1698">
        <v>13192.8</v>
      </c>
      <c r="I1698">
        <v>15532.9</v>
      </c>
      <c r="J1698">
        <v>15540.1</v>
      </c>
      <c r="L1698">
        <f t="shared" si="53"/>
        <v>959.29</v>
      </c>
      <c r="M1698">
        <v>0</v>
      </c>
      <c r="O1698">
        <v>0</v>
      </c>
      <c r="P1698" t="e">
        <f t="shared" si="54"/>
        <v>#DIV/0!</v>
      </c>
    </row>
    <row r="1699" spans="1:16" x14ac:dyDescent="0.2">
      <c r="A1699">
        <v>959.72</v>
      </c>
      <c r="B1699">
        <v>3295.73</v>
      </c>
      <c r="C1699">
        <v>11095.9</v>
      </c>
      <c r="D1699">
        <v>38513</v>
      </c>
      <c r="E1699">
        <v>64000</v>
      </c>
      <c r="F1699">
        <v>64000</v>
      </c>
      <c r="H1699">
        <v>13094.3</v>
      </c>
      <c r="I1699">
        <v>15330.2</v>
      </c>
      <c r="J1699">
        <v>15321.3</v>
      </c>
      <c r="L1699">
        <f t="shared" si="53"/>
        <v>959.72</v>
      </c>
      <c r="M1699">
        <v>0</v>
      </c>
      <c r="O1699">
        <v>0</v>
      </c>
      <c r="P1699" t="e">
        <f t="shared" si="54"/>
        <v>#DIV/0!</v>
      </c>
    </row>
    <row r="1700" spans="1:16" x14ac:dyDescent="0.2">
      <c r="A1700">
        <v>960.15</v>
      </c>
      <c r="B1700">
        <v>3305.8</v>
      </c>
      <c r="C1700">
        <v>11109.7</v>
      </c>
      <c r="D1700">
        <v>38484.269999999997</v>
      </c>
      <c r="E1700">
        <v>64000</v>
      </c>
      <c r="F1700">
        <v>64000</v>
      </c>
      <c r="H1700">
        <v>13101.4</v>
      </c>
      <c r="I1700">
        <v>15239.8</v>
      </c>
      <c r="J1700">
        <v>15221.6</v>
      </c>
      <c r="L1700">
        <f t="shared" ref="L1700:L1763" si="55">A1700</f>
        <v>960.15</v>
      </c>
      <c r="M1700">
        <v>0</v>
      </c>
      <c r="O1700">
        <v>0</v>
      </c>
      <c r="P1700" t="e">
        <f t="shared" si="54"/>
        <v>#DIV/0!</v>
      </c>
    </row>
    <row r="1701" spans="1:16" x14ac:dyDescent="0.2">
      <c r="A1701">
        <v>960.58</v>
      </c>
      <c r="B1701">
        <v>3224.67</v>
      </c>
      <c r="C1701">
        <v>10516.7</v>
      </c>
      <c r="D1701">
        <v>38736.93</v>
      </c>
      <c r="E1701">
        <v>64000</v>
      </c>
      <c r="F1701">
        <v>64000</v>
      </c>
      <c r="H1701">
        <v>12362.8</v>
      </c>
      <c r="I1701">
        <v>14401.1</v>
      </c>
      <c r="J1701">
        <v>14437.3</v>
      </c>
      <c r="L1701">
        <f t="shared" si="55"/>
        <v>960.58</v>
      </c>
      <c r="M1701">
        <v>0</v>
      </c>
      <c r="O1701">
        <v>0</v>
      </c>
      <c r="P1701" t="e">
        <f t="shared" si="54"/>
        <v>#DIV/0!</v>
      </c>
    </row>
    <row r="1702" spans="1:16" x14ac:dyDescent="0.2">
      <c r="A1702">
        <v>961.02</v>
      </c>
      <c r="B1702">
        <v>3310.93</v>
      </c>
      <c r="C1702">
        <v>11194.3</v>
      </c>
      <c r="D1702">
        <v>39222.129999999997</v>
      </c>
      <c r="E1702">
        <v>64000</v>
      </c>
      <c r="F1702">
        <v>64000</v>
      </c>
      <c r="H1702">
        <v>13179.7</v>
      </c>
      <c r="I1702">
        <v>15227.8</v>
      </c>
      <c r="J1702">
        <v>15242.3</v>
      </c>
      <c r="L1702">
        <f t="shared" si="55"/>
        <v>961.02</v>
      </c>
      <c r="M1702">
        <v>0</v>
      </c>
      <c r="O1702">
        <v>0</v>
      </c>
      <c r="P1702" t="e">
        <f t="shared" si="54"/>
        <v>#DIV/0!</v>
      </c>
    </row>
    <row r="1703" spans="1:16" x14ac:dyDescent="0.2">
      <c r="A1703">
        <v>961.45</v>
      </c>
      <c r="B1703">
        <v>3383</v>
      </c>
      <c r="C1703">
        <v>11689.6</v>
      </c>
      <c r="D1703">
        <v>39862.6</v>
      </c>
      <c r="E1703">
        <v>64000</v>
      </c>
      <c r="F1703">
        <v>64000</v>
      </c>
      <c r="H1703">
        <v>13834.8</v>
      </c>
      <c r="I1703">
        <v>15943.8</v>
      </c>
      <c r="J1703">
        <v>15975.8</v>
      </c>
      <c r="L1703">
        <f t="shared" si="55"/>
        <v>961.45</v>
      </c>
      <c r="M1703">
        <v>0</v>
      </c>
      <c r="O1703">
        <v>0</v>
      </c>
      <c r="P1703" t="e">
        <f t="shared" si="54"/>
        <v>#DIV/0!</v>
      </c>
    </row>
    <row r="1704" spans="1:16" x14ac:dyDescent="0.2">
      <c r="A1704">
        <v>961.88</v>
      </c>
      <c r="B1704">
        <v>3357.4</v>
      </c>
      <c r="C1704">
        <v>11667.4</v>
      </c>
      <c r="D1704">
        <v>40527.199999999997</v>
      </c>
      <c r="E1704">
        <v>64000</v>
      </c>
      <c r="F1704">
        <v>64000</v>
      </c>
      <c r="H1704">
        <v>13744.1</v>
      </c>
      <c r="I1704">
        <v>15877.7</v>
      </c>
      <c r="J1704">
        <v>15898.2</v>
      </c>
      <c r="L1704">
        <f t="shared" si="55"/>
        <v>961.88</v>
      </c>
      <c r="M1704">
        <v>0</v>
      </c>
      <c r="O1704">
        <v>0</v>
      </c>
      <c r="P1704" t="e">
        <f t="shared" si="54"/>
        <v>#DIV/0!</v>
      </c>
    </row>
    <row r="1705" spans="1:16" x14ac:dyDescent="0.2">
      <c r="A1705">
        <v>962.31</v>
      </c>
      <c r="B1705">
        <v>3409.53</v>
      </c>
      <c r="C1705">
        <v>12007.3</v>
      </c>
      <c r="D1705">
        <v>41223.730000000003</v>
      </c>
      <c r="E1705">
        <v>64000</v>
      </c>
      <c r="F1705">
        <v>64000</v>
      </c>
      <c r="H1705">
        <v>14182.2</v>
      </c>
      <c r="I1705">
        <v>16271.5</v>
      </c>
      <c r="J1705">
        <v>16322.1</v>
      </c>
      <c r="L1705">
        <f t="shared" si="55"/>
        <v>962.31</v>
      </c>
      <c r="M1705">
        <v>0</v>
      </c>
      <c r="O1705">
        <v>0</v>
      </c>
      <c r="P1705" t="e">
        <f t="shared" si="54"/>
        <v>#DIV/0!</v>
      </c>
    </row>
    <row r="1706" spans="1:16" x14ac:dyDescent="0.2">
      <c r="A1706">
        <v>962.74</v>
      </c>
      <c r="B1706">
        <v>3391.73</v>
      </c>
      <c r="C1706">
        <v>11785.1</v>
      </c>
      <c r="D1706">
        <v>42023.27</v>
      </c>
      <c r="E1706">
        <v>64000</v>
      </c>
      <c r="F1706">
        <v>64000</v>
      </c>
      <c r="H1706">
        <v>13945</v>
      </c>
      <c r="I1706">
        <v>16092.9</v>
      </c>
      <c r="J1706">
        <v>16165.4</v>
      </c>
      <c r="L1706">
        <f t="shared" si="55"/>
        <v>962.74</v>
      </c>
      <c r="M1706">
        <v>0</v>
      </c>
      <c r="O1706">
        <v>0</v>
      </c>
      <c r="P1706" t="e">
        <f t="shared" si="54"/>
        <v>#DIV/0!</v>
      </c>
    </row>
    <row r="1707" spans="1:16" x14ac:dyDescent="0.2">
      <c r="A1707">
        <v>963.17</v>
      </c>
      <c r="B1707">
        <v>3285.33</v>
      </c>
      <c r="C1707">
        <v>11061.9</v>
      </c>
      <c r="D1707">
        <v>42525.47</v>
      </c>
      <c r="E1707">
        <v>64000</v>
      </c>
      <c r="F1707">
        <v>64000</v>
      </c>
      <c r="H1707">
        <v>12992.2</v>
      </c>
      <c r="I1707">
        <v>15324.3</v>
      </c>
      <c r="J1707">
        <v>15333.6</v>
      </c>
      <c r="L1707">
        <f t="shared" si="55"/>
        <v>963.17</v>
      </c>
      <c r="M1707">
        <v>0</v>
      </c>
      <c r="O1707">
        <v>0</v>
      </c>
      <c r="P1707" t="e">
        <f t="shared" si="54"/>
        <v>#DIV/0!</v>
      </c>
    </row>
    <row r="1708" spans="1:16" x14ac:dyDescent="0.2">
      <c r="A1708">
        <v>963.61</v>
      </c>
      <c r="B1708">
        <v>3348.8</v>
      </c>
      <c r="C1708">
        <v>11451.3</v>
      </c>
      <c r="D1708">
        <v>43210.87</v>
      </c>
      <c r="E1708">
        <v>64000</v>
      </c>
      <c r="F1708">
        <v>64000</v>
      </c>
      <c r="H1708">
        <v>13454.8</v>
      </c>
      <c r="I1708">
        <v>15875.5</v>
      </c>
      <c r="J1708">
        <v>15850.5</v>
      </c>
      <c r="L1708">
        <f t="shared" si="55"/>
        <v>963.61</v>
      </c>
      <c r="M1708">
        <v>0</v>
      </c>
      <c r="O1708">
        <v>0</v>
      </c>
      <c r="P1708" t="e">
        <f t="shared" si="54"/>
        <v>#DIV/0!</v>
      </c>
    </row>
    <row r="1709" spans="1:16" x14ac:dyDescent="0.2">
      <c r="A1709">
        <v>964.04</v>
      </c>
      <c r="B1709">
        <v>3307.8</v>
      </c>
      <c r="C1709">
        <v>11177</v>
      </c>
      <c r="D1709">
        <v>43481.4</v>
      </c>
      <c r="E1709">
        <v>64000</v>
      </c>
      <c r="F1709">
        <v>64000</v>
      </c>
      <c r="H1709">
        <v>13167.4</v>
      </c>
      <c r="I1709">
        <v>15593.4</v>
      </c>
      <c r="J1709">
        <v>15571.6</v>
      </c>
      <c r="L1709">
        <f t="shared" si="55"/>
        <v>964.04</v>
      </c>
      <c r="M1709">
        <v>0</v>
      </c>
      <c r="O1709">
        <v>0</v>
      </c>
      <c r="P1709" t="e">
        <f t="shared" si="54"/>
        <v>#DIV/0!</v>
      </c>
    </row>
    <row r="1710" spans="1:16" x14ac:dyDescent="0.2">
      <c r="A1710">
        <v>964.47</v>
      </c>
      <c r="B1710">
        <v>3346</v>
      </c>
      <c r="C1710">
        <v>11511.8</v>
      </c>
      <c r="D1710">
        <v>43533.53</v>
      </c>
      <c r="E1710">
        <v>64000</v>
      </c>
      <c r="F1710">
        <v>64000</v>
      </c>
      <c r="H1710">
        <v>13572.4</v>
      </c>
      <c r="I1710">
        <v>16097.8</v>
      </c>
      <c r="J1710">
        <v>16158.8</v>
      </c>
      <c r="L1710">
        <f t="shared" si="55"/>
        <v>964.47</v>
      </c>
      <c r="M1710">
        <v>0</v>
      </c>
      <c r="O1710">
        <v>0</v>
      </c>
      <c r="P1710" t="e">
        <f t="shared" si="54"/>
        <v>#DIV/0!</v>
      </c>
    </row>
    <row r="1711" spans="1:16" x14ac:dyDescent="0.2">
      <c r="A1711">
        <v>964.9</v>
      </c>
      <c r="B1711">
        <v>3335.27</v>
      </c>
      <c r="C1711">
        <v>11345</v>
      </c>
      <c r="D1711">
        <v>43228.67</v>
      </c>
      <c r="E1711">
        <v>64000</v>
      </c>
      <c r="F1711">
        <v>64000</v>
      </c>
      <c r="H1711">
        <v>13336.4</v>
      </c>
      <c r="I1711">
        <v>16004.6</v>
      </c>
      <c r="J1711">
        <v>15993</v>
      </c>
      <c r="L1711">
        <f t="shared" si="55"/>
        <v>964.9</v>
      </c>
      <c r="M1711">
        <v>0</v>
      </c>
      <c r="O1711">
        <v>0</v>
      </c>
      <c r="P1711" t="e">
        <f t="shared" si="54"/>
        <v>#DIV/0!</v>
      </c>
    </row>
    <row r="1712" spans="1:16" x14ac:dyDescent="0.2">
      <c r="A1712">
        <v>965.33</v>
      </c>
      <c r="B1712">
        <v>3296.87</v>
      </c>
      <c r="C1712">
        <v>11089.9</v>
      </c>
      <c r="D1712">
        <v>42492.47</v>
      </c>
      <c r="E1712">
        <v>64000</v>
      </c>
      <c r="F1712">
        <v>64000</v>
      </c>
      <c r="H1712">
        <v>13049.6</v>
      </c>
      <c r="I1712">
        <v>15612.3</v>
      </c>
      <c r="J1712">
        <v>15632.4</v>
      </c>
      <c r="L1712">
        <f t="shared" si="55"/>
        <v>965.33</v>
      </c>
      <c r="M1712">
        <v>0</v>
      </c>
      <c r="O1712">
        <v>0</v>
      </c>
      <c r="P1712" t="e">
        <f t="shared" si="54"/>
        <v>#DIV/0!</v>
      </c>
    </row>
    <row r="1713" spans="1:16" x14ac:dyDescent="0.2">
      <c r="A1713">
        <v>965.76</v>
      </c>
      <c r="B1713">
        <v>3404.73</v>
      </c>
      <c r="C1713">
        <v>11966.6</v>
      </c>
      <c r="D1713">
        <v>41802.67</v>
      </c>
      <c r="E1713">
        <v>64000</v>
      </c>
      <c r="F1713">
        <v>64000</v>
      </c>
      <c r="H1713">
        <v>14097.3</v>
      </c>
      <c r="I1713">
        <v>16599.8</v>
      </c>
      <c r="J1713">
        <v>16659.099999999999</v>
      </c>
      <c r="L1713">
        <f t="shared" si="55"/>
        <v>965.76</v>
      </c>
      <c r="M1713">
        <v>0</v>
      </c>
      <c r="O1713">
        <v>0</v>
      </c>
      <c r="P1713" t="e">
        <f t="shared" si="54"/>
        <v>#DIV/0!</v>
      </c>
    </row>
    <row r="1714" spans="1:16" x14ac:dyDescent="0.2">
      <c r="A1714">
        <v>966.19</v>
      </c>
      <c r="B1714">
        <v>3308.4</v>
      </c>
      <c r="C1714">
        <v>11170</v>
      </c>
      <c r="D1714">
        <v>40796.53</v>
      </c>
      <c r="E1714">
        <v>64000</v>
      </c>
      <c r="F1714">
        <v>64000</v>
      </c>
      <c r="H1714">
        <v>13140</v>
      </c>
      <c r="I1714">
        <v>15497.6</v>
      </c>
      <c r="J1714">
        <v>15513.7</v>
      </c>
      <c r="L1714">
        <f t="shared" si="55"/>
        <v>966.19</v>
      </c>
      <c r="M1714">
        <v>0</v>
      </c>
      <c r="O1714">
        <v>0</v>
      </c>
      <c r="P1714" t="e">
        <f t="shared" si="54"/>
        <v>#DIV/0!</v>
      </c>
    </row>
    <row r="1715" spans="1:16" x14ac:dyDescent="0.2">
      <c r="A1715">
        <v>966.62</v>
      </c>
      <c r="B1715">
        <v>3310.4</v>
      </c>
      <c r="C1715">
        <v>11313.6</v>
      </c>
      <c r="D1715">
        <v>39856.6</v>
      </c>
      <c r="E1715">
        <v>64000</v>
      </c>
      <c r="F1715">
        <v>64000</v>
      </c>
      <c r="H1715">
        <v>13282.3</v>
      </c>
      <c r="I1715">
        <v>15657.5</v>
      </c>
      <c r="J1715">
        <v>15718.6</v>
      </c>
      <c r="L1715">
        <f t="shared" si="55"/>
        <v>966.62</v>
      </c>
      <c r="M1715">
        <v>0</v>
      </c>
      <c r="O1715">
        <v>0</v>
      </c>
      <c r="P1715" t="e">
        <f t="shared" si="54"/>
        <v>#DIV/0!</v>
      </c>
    </row>
    <row r="1716" spans="1:16" x14ac:dyDescent="0.2">
      <c r="A1716">
        <v>967.06</v>
      </c>
      <c r="B1716">
        <v>3378.4</v>
      </c>
      <c r="C1716">
        <v>11789.1</v>
      </c>
      <c r="D1716">
        <v>39106.870000000003</v>
      </c>
      <c r="E1716">
        <v>64000</v>
      </c>
      <c r="F1716">
        <v>64000</v>
      </c>
      <c r="H1716">
        <v>13879.1</v>
      </c>
      <c r="I1716">
        <v>16264.8</v>
      </c>
      <c r="J1716">
        <v>16308.8</v>
      </c>
      <c r="L1716">
        <f t="shared" si="55"/>
        <v>967.06</v>
      </c>
      <c r="M1716">
        <v>0</v>
      </c>
      <c r="O1716">
        <v>0</v>
      </c>
      <c r="P1716" t="e">
        <f t="shared" si="54"/>
        <v>#DIV/0!</v>
      </c>
    </row>
    <row r="1717" spans="1:16" x14ac:dyDescent="0.2">
      <c r="A1717">
        <v>967.49</v>
      </c>
      <c r="B1717">
        <v>3281.27</v>
      </c>
      <c r="C1717">
        <v>11061.1</v>
      </c>
      <c r="D1717">
        <v>38366.33</v>
      </c>
      <c r="E1717">
        <v>64000</v>
      </c>
      <c r="F1717">
        <v>64000</v>
      </c>
      <c r="H1717">
        <v>13040.9</v>
      </c>
      <c r="I1717">
        <v>15301</v>
      </c>
      <c r="J1717">
        <v>15328.9</v>
      </c>
      <c r="L1717">
        <f t="shared" si="55"/>
        <v>967.49</v>
      </c>
      <c r="M1717">
        <v>0</v>
      </c>
      <c r="O1717">
        <v>0</v>
      </c>
      <c r="P1717" t="e">
        <f t="shared" si="54"/>
        <v>#DIV/0!</v>
      </c>
    </row>
    <row r="1718" spans="1:16" x14ac:dyDescent="0.2">
      <c r="A1718">
        <v>967.92</v>
      </c>
      <c r="B1718">
        <v>3303.2</v>
      </c>
      <c r="C1718">
        <v>11163.5</v>
      </c>
      <c r="D1718">
        <v>38129.33</v>
      </c>
      <c r="E1718">
        <v>64000</v>
      </c>
      <c r="F1718">
        <v>64000</v>
      </c>
      <c r="H1718">
        <v>13091.3</v>
      </c>
      <c r="I1718">
        <v>15266.5</v>
      </c>
      <c r="J1718">
        <v>15254.6</v>
      </c>
      <c r="L1718">
        <f t="shared" si="55"/>
        <v>967.92</v>
      </c>
      <c r="M1718">
        <v>0</v>
      </c>
      <c r="O1718">
        <v>0</v>
      </c>
      <c r="P1718" t="e">
        <f t="shared" si="54"/>
        <v>#DIV/0!</v>
      </c>
    </row>
    <row r="1719" spans="1:16" x14ac:dyDescent="0.2">
      <c r="A1719">
        <v>968.35</v>
      </c>
      <c r="B1719">
        <v>3426.47</v>
      </c>
      <c r="C1719">
        <v>12114.2</v>
      </c>
      <c r="D1719">
        <v>38108.6</v>
      </c>
      <c r="E1719">
        <v>64000</v>
      </c>
      <c r="F1719">
        <v>64000</v>
      </c>
      <c r="H1719">
        <v>14252.4</v>
      </c>
      <c r="I1719">
        <v>16390.8</v>
      </c>
      <c r="J1719">
        <v>16450.3</v>
      </c>
      <c r="L1719">
        <f t="shared" si="55"/>
        <v>968.35</v>
      </c>
      <c r="M1719">
        <v>0</v>
      </c>
      <c r="O1719">
        <v>0</v>
      </c>
      <c r="P1719" t="e">
        <f t="shared" si="54"/>
        <v>#DIV/0!</v>
      </c>
    </row>
    <row r="1720" spans="1:16" x14ac:dyDescent="0.2">
      <c r="A1720">
        <v>968.78</v>
      </c>
      <c r="B1720">
        <v>3662.2</v>
      </c>
      <c r="C1720">
        <v>13915.1</v>
      </c>
      <c r="D1720">
        <v>38340.07</v>
      </c>
      <c r="E1720">
        <v>64000</v>
      </c>
      <c r="F1720">
        <v>64000</v>
      </c>
      <c r="H1720">
        <v>16512.7</v>
      </c>
      <c r="I1720">
        <v>18648.8</v>
      </c>
      <c r="J1720">
        <v>18612.8</v>
      </c>
      <c r="L1720">
        <f t="shared" si="55"/>
        <v>968.78</v>
      </c>
      <c r="M1720">
        <v>0</v>
      </c>
      <c r="O1720">
        <v>0</v>
      </c>
      <c r="P1720" t="e">
        <f t="shared" si="54"/>
        <v>#DIV/0!</v>
      </c>
    </row>
    <row r="1721" spans="1:16" x14ac:dyDescent="0.2">
      <c r="A1721">
        <v>969.21</v>
      </c>
      <c r="B1721">
        <v>3378.4</v>
      </c>
      <c r="C1721">
        <v>11850.1</v>
      </c>
      <c r="D1721">
        <v>38151.53</v>
      </c>
      <c r="E1721">
        <v>64000</v>
      </c>
      <c r="F1721">
        <v>64000</v>
      </c>
      <c r="H1721">
        <v>13947.6</v>
      </c>
      <c r="I1721">
        <v>16175.5</v>
      </c>
      <c r="J1721">
        <v>16195.3</v>
      </c>
      <c r="L1721">
        <f t="shared" si="55"/>
        <v>969.21</v>
      </c>
      <c r="M1721">
        <v>0</v>
      </c>
      <c r="O1721">
        <v>0</v>
      </c>
      <c r="P1721" t="e">
        <f t="shared" si="54"/>
        <v>#DIV/0!</v>
      </c>
    </row>
    <row r="1722" spans="1:16" x14ac:dyDescent="0.2">
      <c r="A1722">
        <v>969.64</v>
      </c>
      <c r="B1722">
        <v>3321.93</v>
      </c>
      <c r="C1722">
        <v>11312.9</v>
      </c>
      <c r="D1722">
        <v>38091.199999999997</v>
      </c>
      <c r="E1722">
        <v>64000</v>
      </c>
      <c r="F1722">
        <v>64000</v>
      </c>
      <c r="H1722">
        <v>13367.2</v>
      </c>
      <c r="I1722">
        <v>15530.6</v>
      </c>
      <c r="J1722">
        <v>15577.2</v>
      </c>
      <c r="L1722">
        <f t="shared" si="55"/>
        <v>969.64</v>
      </c>
      <c r="M1722">
        <v>0</v>
      </c>
      <c r="O1722">
        <v>0</v>
      </c>
      <c r="P1722" t="e">
        <f t="shared" si="54"/>
        <v>#DIV/0!</v>
      </c>
    </row>
    <row r="1723" spans="1:16" x14ac:dyDescent="0.2">
      <c r="A1723">
        <v>970.07</v>
      </c>
      <c r="B1723">
        <v>3360.47</v>
      </c>
      <c r="C1723">
        <v>11684.4</v>
      </c>
      <c r="D1723">
        <v>38159.93</v>
      </c>
      <c r="E1723">
        <v>64000</v>
      </c>
      <c r="F1723">
        <v>64000</v>
      </c>
      <c r="H1723">
        <v>13751.8</v>
      </c>
      <c r="I1723">
        <v>15903.8</v>
      </c>
      <c r="J1723">
        <v>15934.3</v>
      </c>
      <c r="L1723">
        <f t="shared" si="55"/>
        <v>970.07</v>
      </c>
      <c r="M1723">
        <v>0</v>
      </c>
      <c r="O1723">
        <v>0</v>
      </c>
      <c r="P1723" t="e">
        <f t="shared" si="54"/>
        <v>#DIV/0!</v>
      </c>
    </row>
    <row r="1724" spans="1:16" x14ac:dyDescent="0.2">
      <c r="A1724">
        <v>970.5</v>
      </c>
      <c r="B1724">
        <v>3271.73</v>
      </c>
      <c r="C1724">
        <v>10957.3</v>
      </c>
      <c r="D1724">
        <v>38336.129999999997</v>
      </c>
      <c r="E1724">
        <v>64000</v>
      </c>
      <c r="F1724">
        <v>64000</v>
      </c>
      <c r="H1724">
        <v>12922.9</v>
      </c>
      <c r="I1724">
        <v>15049.5</v>
      </c>
      <c r="J1724">
        <v>15009.5</v>
      </c>
      <c r="L1724">
        <f t="shared" si="55"/>
        <v>970.5</v>
      </c>
      <c r="M1724">
        <v>0</v>
      </c>
      <c r="O1724">
        <v>0</v>
      </c>
      <c r="P1724" t="e">
        <f t="shared" si="54"/>
        <v>#DIV/0!</v>
      </c>
    </row>
    <row r="1725" spans="1:16" x14ac:dyDescent="0.2">
      <c r="A1725">
        <v>970.93</v>
      </c>
      <c r="B1725">
        <v>3312.73</v>
      </c>
      <c r="C1725">
        <v>11128.4</v>
      </c>
      <c r="D1725">
        <v>38595.93</v>
      </c>
      <c r="E1725">
        <v>64000</v>
      </c>
      <c r="F1725">
        <v>64000</v>
      </c>
      <c r="H1725">
        <v>13105.4</v>
      </c>
      <c r="I1725">
        <v>15209</v>
      </c>
      <c r="J1725">
        <v>15216.9</v>
      </c>
      <c r="L1725">
        <f t="shared" si="55"/>
        <v>970.93</v>
      </c>
      <c r="M1725">
        <v>0</v>
      </c>
      <c r="O1725">
        <v>0</v>
      </c>
      <c r="P1725" t="e">
        <f t="shared" si="54"/>
        <v>#DIV/0!</v>
      </c>
    </row>
    <row r="1726" spans="1:16" x14ac:dyDescent="0.2">
      <c r="A1726">
        <v>971.37</v>
      </c>
      <c r="B1726">
        <v>3366.67</v>
      </c>
      <c r="C1726">
        <v>11669.5</v>
      </c>
      <c r="D1726">
        <v>39066</v>
      </c>
      <c r="E1726">
        <v>64000</v>
      </c>
      <c r="F1726">
        <v>64000</v>
      </c>
      <c r="H1726">
        <v>13775.3</v>
      </c>
      <c r="I1726">
        <v>15837.2</v>
      </c>
      <c r="J1726">
        <v>15838.8</v>
      </c>
      <c r="L1726">
        <f t="shared" si="55"/>
        <v>971.37</v>
      </c>
      <c r="M1726">
        <v>0</v>
      </c>
      <c r="O1726">
        <v>0</v>
      </c>
      <c r="P1726" t="e">
        <f t="shared" si="54"/>
        <v>#DIV/0!</v>
      </c>
    </row>
    <row r="1727" spans="1:16" x14ac:dyDescent="0.2">
      <c r="A1727">
        <v>971.8</v>
      </c>
      <c r="B1727">
        <v>3303.67</v>
      </c>
      <c r="C1727">
        <v>11149.8</v>
      </c>
      <c r="D1727">
        <v>39388.199999999997</v>
      </c>
      <c r="E1727">
        <v>64000</v>
      </c>
      <c r="F1727">
        <v>64000</v>
      </c>
      <c r="H1727">
        <v>13138.7</v>
      </c>
      <c r="I1727">
        <v>15271.8</v>
      </c>
      <c r="J1727">
        <v>15287.9</v>
      </c>
      <c r="L1727">
        <f t="shared" si="55"/>
        <v>971.8</v>
      </c>
      <c r="M1727">
        <v>0</v>
      </c>
      <c r="O1727">
        <v>0</v>
      </c>
      <c r="P1727" t="e">
        <f t="shared" si="54"/>
        <v>#DIV/0!</v>
      </c>
    </row>
    <row r="1728" spans="1:16" x14ac:dyDescent="0.2">
      <c r="A1728">
        <v>972.23</v>
      </c>
      <c r="B1728">
        <v>3329</v>
      </c>
      <c r="C1728">
        <v>11387.1</v>
      </c>
      <c r="D1728">
        <v>40017</v>
      </c>
      <c r="E1728">
        <v>64000</v>
      </c>
      <c r="F1728">
        <v>64000</v>
      </c>
      <c r="H1728">
        <v>13417.3</v>
      </c>
      <c r="I1728">
        <v>15614.4</v>
      </c>
      <c r="J1728">
        <v>15668.1</v>
      </c>
      <c r="L1728">
        <f t="shared" si="55"/>
        <v>972.23</v>
      </c>
      <c r="M1728">
        <v>0</v>
      </c>
      <c r="O1728">
        <v>0</v>
      </c>
      <c r="P1728" t="e">
        <f t="shared" si="54"/>
        <v>#DIV/0!</v>
      </c>
    </row>
    <row r="1729" spans="1:16" x14ac:dyDescent="0.2">
      <c r="A1729">
        <v>972.66</v>
      </c>
      <c r="B1729">
        <v>3261.73</v>
      </c>
      <c r="C1729">
        <v>10870.8</v>
      </c>
      <c r="D1729">
        <v>40567.129999999997</v>
      </c>
      <c r="E1729">
        <v>64000</v>
      </c>
      <c r="F1729">
        <v>64000</v>
      </c>
      <c r="H1729">
        <v>12775.2</v>
      </c>
      <c r="I1729">
        <v>15022.2</v>
      </c>
      <c r="J1729">
        <v>15058.6</v>
      </c>
      <c r="L1729">
        <f t="shared" si="55"/>
        <v>972.66</v>
      </c>
      <c r="M1729">
        <v>0</v>
      </c>
      <c r="O1729">
        <v>0</v>
      </c>
      <c r="P1729" t="e">
        <f t="shared" si="54"/>
        <v>#DIV/0!</v>
      </c>
    </row>
    <row r="1730" spans="1:16" x14ac:dyDescent="0.2">
      <c r="A1730">
        <v>973.09</v>
      </c>
      <c r="B1730">
        <v>3288.87</v>
      </c>
      <c r="C1730">
        <v>11053</v>
      </c>
      <c r="D1730">
        <v>41138.269999999997</v>
      </c>
      <c r="E1730">
        <v>64000</v>
      </c>
      <c r="F1730">
        <v>64000</v>
      </c>
      <c r="H1730">
        <v>12962.4</v>
      </c>
      <c r="I1730">
        <v>15426.5</v>
      </c>
      <c r="J1730">
        <v>15398.3</v>
      </c>
      <c r="L1730">
        <f t="shared" si="55"/>
        <v>973.09</v>
      </c>
      <c r="M1730">
        <v>0</v>
      </c>
      <c r="O1730">
        <v>0</v>
      </c>
      <c r="P1730" t="e">
        <f t="shared" si="54"/>
        <v>#DIV/0!</v>
      </c>
    </row>
    <row r="1731" spans="1:16" x14ac:dyDescent="0.2">
      <c r="A1731">
        <v>973.52</v>
      </c>
      <c r="B1731">
        <v>3307.87</v>
      </c>
      <c r="C1731">
        <v>11222.2</v>
      </c>
      <c r="D1731">
        <v>41334</v>
      </c>
      <c r="E1731">
        <v>64000</v>
      </c>
      <c r="F1731">
        <v>64000</v>
      </c>
      <c r="H1731">
        <v>13200.3</v>
      </c>
      <c r="I1731">
        <v>15609.1</v>
      </c>
      <c r="J1731">
        <v>15620.9</v>
      </c>
      <c r="L1731">
        <f t="shared" si="55"/>
        <v>973.52</v>
      </c>
      <c r="M1731">
        <v>0</v>
      </c>
      <c r="O1731">
        <v>0</v>
      </c>
      <c r="P1731" t="e">
        <f t="shared" si="54"/>
        <v>#DIV/0!</v>
      </c>
    </row>
    <row r="1732" spans="1:16" x14ac:dyDescent="0.2">
      <c r="A1732">
        <v>973.95</v>
      </c>
      <c r="B1732">
        <v>3363.2</v>
      </c>
      <c r="C1732">
        <v>11647.2</v>
      </c>
      <c r="D1732">
        <v>41292.400000000001</v>
      </c>
      <c r="E1732">
        <v>64000</v>
      </c>
      <c r="F1732">
        <v>64000</v>
      </c>
      <c r="H1732">
        <v>13761.3</v>
      </c>
      <c r="I1732">
        <v>16141.2</v>
      </c>
      <c r="J1732">
        <v>16194.5</v>
      </c>
      <c r="L1732">
        <f t="shared" si="55"/>
        <v>973.95</v>
      </c>
      <c r="M1732">
        <v>0</v>
      </c>
      <c r="O1732">
        <v>0</v>
      </c>
      <c r="P1732" t="e">
        <f t="shared" si="54"/>
        <v>#DIV/0!</v>
      </c>
    </row>
    <row r="1733" spans="1:16" x14ac:dyDescent="0.2">
      <c r="A1733">
        <v>974.38</v>
      </c>
      <c r="B1733">
        <v>3318</v>
      </c>
      <c r="C1733">
        <v>11269.1</v>
      </c>
      <c r="D1733">
        <v>40872.33</v>
      </c>
      <c r="E1733">
        <v>64000</v>
      </c>
      <c r="F1733">
        <v>64000</v>
      </c>
      <c r="H1733">
        <v>13248.6</v>
      </c>
      <c r="I1733">
        <v>15760.2</v>
      </c>
      <c r="J1733">
        <v>15741.4</v>
      </c>
      <c r="L1733">
        <f t="shared" si="55"/>
        <v>974.38</v>
      </c>
      <c r="M1733">
        <v>0</v>
      </c>
      <c r="O1733">
        <v>0</v>
      </c>
      <c r="P1733" t="e">
        <f t="shared" si="54"/>
        <v>#DIV/0!</v>
      </c>
    </row>
    <row r="1734" spans="1:16" x14ac:dyDescent="0.2">
      <c r="A1734">
        <v>974.81</v>
      </c>
      <c r="B1734">
        <v>3382.73</v>
      </c>
      <c r="C1734">
        <v>11812.4</v>
      </c>
      <c r="D1734">
        <v>40187.599999999999</v>
      </c>
      <c r="E1734">
        <v>64000</v>
      </c>
      <c r="F1734">
        <v>64000</v>
      </c>
      <c r="H1734">
        <v>13849.7</v>
      </c>
      <c r="I1734">
        <v>16264</v>
      </c>
      <c r="J1734">
        <v>16307</v>
      </c>
      <c r="L1734">
        <f t="shared" si="55"/>
        <v>974.81</v>
      </c>
      <c r="M1734">
        <v>0</v>
      </c>
      <c r="O1734">
        <v>0</v>
      </c>
      <c r="P1734" t="e">
        <f t="shared" si="54"/>
        <v>#DIV/0!</v>
      </c>
    </row>
    <row r="1735" spans="1:16" x14ac:dyDescent="0.2">
      <c r="A1735">
        <v>975.24</v>
      </c>
      <c r="B1735">
        <v>3360</v>
      </c>
      <c r="C1735">
        <v>11524.4</v>
      </c>
      <c r="D1735">
        <v>39428.67</v>
      </c>
      <c r="E1735">
        <v>64000</v>
      </c>
      <c r="F1735">
        <v>64000</v>
      </c>
      <c r="H1735">
        <v>13569.4</v>
      </c>
      <c r="I1735">
        <v>15842</v>
      </c>
      <c r="J1735">
        <v>15848.8</v>
      </c>
      <c r="L1735">
        <f t="shared" si="55"/>
        <v>975.24</v>
      </c>
      <c r="M1735">
        <v>0</v>
      </c>
      <c r="O1735">
        <v>0</v>
      </c>
      <c r="P1735" t="e">
        <f t="shared" si="54"/>
        <v>#DIV/0!</v>
      </c>
    </row>
    <row r="1736" spans="1:16" x14ac:dyDescent="0.2">
      <c r="A1736">
        <v>975.67</v>
      </c>
      <c r="B1736">
        <v>3279.33</v>
      </c>
      <c r="C1736">
        <v>11056.5</v>
      </c>
      <c r="D1736">
        <v>38472.67</v>
      </c>
      <c r="E1736">
        <v>64000</v>
      </c>
      <c r="F1736">
        <v>64000</v>
      </c>
      <c r="H1736">
        <v>13033</v>
      </c>
      <c r="I1736">
        <v>15272</v>
      </c>
      <c r="J1736">
        <v>15283.3</v>
      </c>
      <c r="L1736">
        <f t="shared" si="55"/>
        <v>975.67</v>
      </c>
      <c r="M1736">
        <v>0</v>
      </c>
      <c r="O1736">
        <v>0</v>
      </c>
      <c r="P1736" t="e">
        <f t="shared" ref="P1736:P1799" si="56">(M1736-O1736)/O1736%</f>
        <v>#DIV/0!</v>
      </c>
    </row>
    <row r="1737" spans="1:16" x14ac:dyDescent="0.2">
      <c r="A1737">
        <v>976.1</v>
      </c>
      <c r="B1737">
        <v>3298.33</v>
      </c>
      <c r="C1737">
        <v>11162.7</v>
      </c>
      <c r="D1737">
        <v>37743.53</v>
      </c>
      <c r="E1737">
        <v>64000</v>
      </c>
      <c r="F1737">
        <v>64000</v>
      </c>
      <c r="H1737">
        <v>13169.7</v>
      </c>
      <c r="I1737">
        <v>15336.8</v>
      </c>
      <c r="J1737">
        <v>15332.7</v>
      </c>
      <c r="L1737">
        <f t="shared" si="55"/>
        <v>976.1</v>
      </c>
      <c r="M1737">
        <v>0</v>
      </c>
      <c r="O1737">
        <v>0</v>
      </c>
      <c r="P1737" t="e">
        <f t="shared" si="56"/>
        <v>#DIV/0!</v>
      </c>
    </row>
    <row r="1738" spans="1:16" x14ac:dyDescent="0.2">
      <c r="A1738">
        <v>976.53</v>
      </c>
      <c r="B1738">
        <v>3290.73</v>
      </c>
      <c r="C1738">
        <v>11081.2</v>
      </c>
      <c r="D1738">
        <v>37148.269999999997</v>
      </c>
      <c r="E1738">
        <v>64000</v>
      </c>
      <c r="F1738">
        <v>64000</v>
      </c>
      <c r="H1738">
        <v>13040.7</v>
      </c>
      <c r="I1738">
        <v>15304.1</v>
      </c>
      <c r="J1738">
        <v>15316.6</v>
      </c>
      <c r="L1738">
        <f t="shared" si="55"/>
        <v>976.53</v>
      </c>
      <c r="M1738">
        <v>0</v>
      </c>
      <c r="O1738">
        <v>0</v>
      </c>
      <c r="P1738" t="e">
        <f t="shared" si="56"/>
        <v>#DIV/0!</v>
      </c>
    </row>
    <row r="1739" spans="1:16" x14ac:dyDescent="0.2">
      <c r="A1739">
        <v>976.96</v>
      </c>
      <c r="B1739">
        <v>3354.87</v>
      </c>
      <c r="C1739">
        <v>11475.7</v>
      </c>
      <c r="D1739">
        <v>36682</v>
      </c>
      <c r="E1739">
        <v>64000</v>
      </c>
      <c r="F1739">
        <v>64000</v>
      </c>
      <c r="H1739">
        <v>13533.6</v>
      </c>
      <c r="I1739">
        <v>15813.5</v>
      </c>
      <c r="J1739">
        <v>15835.9</v>
      </c>
      <c r="L1739">
        <f t="shared" si="55"/>
        <v>976.96</v>
      </c>
      <c r="M1739">
        <v>0</v>
      </c>
      <c r="O1739">
        <v>0</v>
      </c>
      <c r="P1739" t="e">
        <f t="shared" si="56"/>
        <v>#DIV/0!</v>
      </c>
    </row>
    <row r="1740" spans="1:16" x14ac:dyDescent="0.2">
      <c r="A1740">
        <v>977.39</v>
      </c>
      <c r="B1740">
        <v>3276.87</v>
      </c>
      <c r="C1740">
        <v>10907.5</v>
      </c>
      <c r="D1740">
        <v>36342.53</v>
      </c>
      <c r="E1740">
        <v>64000</v>
      </c>
      <c r="F1740">
        <v>64000</v>
      </c>
      <c r="H1740">
        <v>12849.6</v>
      </c>
      <c r="I1740">
        <v>15070.6</v>
      </c>
      <c r="J1740">
        <v>15075.6</v>
      </c>
      <c r="L1740">
        <f t="shared" si="55"/>
        <v>977.39</v>
      </c>
      <c r="M1740">
        <v>0</v>
      </c>
      <c r="O1740">
        <v>0</v>
      </c>
      <c r="P1740" t="e">
        <f t="shared" si="56"/>
        <v>#DIV/0!</v>
      </c>
    </row>
    <row r="1741" spans="1:16" x14ac:dyDescent="0.2">
      <c r="A1741">
        <v>977.82</v>
      </c>
      <c r="B1741">
        <v>3378.93</v>
      </c>
      <c r="C1741">
        <v>11810.6</v>
      </c>
      <c r="D1741">
        <v>36283.53</v>
      </c>
      <c r="E1741">
        <v>64000</v>
      </c>
      <c r="F1741">
        <v>64000</v>
      </c>
      <c r="H1741">
        <v>13930.5</v>
      </c>
      <c r="I1741">
        <v>16140.6</v>
      </c>
      <c r="J1741">
        <v>16183.9</v>
      </c>
      <c r="L1741">
        <f t="shared" si="55"/>
        <v>977.82</v>
      </c>
      <c r="M1741">
        <v>0</v>
      </c>
      <c r="O1741">
        <v>0</v>
      </c>
      <c r="P1741" t="e">
        <f t="shared" si="56"/>
        <v>#DIV/0!</v>
      </c>
    </row>
    <row r="1742" spans="1:16" x14ac:dyDescent="0.2">
      <c r="A1742">
        <v>978.26</v>
      </c>
      <c r="B1742">
        <v>3334.73</v>
      </c>
      <c r="C1742">
        <v>11467.7</v>
      </c>
      <c r="D1742">
        <v>36227.47</v>
      </c>
      <c r="E1742">
        <v>64000</v>
      </c>
      <c r="F1742">
        <v>64000</v>
      </c>
      <c r="H1742">
        <v>13471.2</v>
      </c>
      <c r="I1742">
        <v>15756.6</v>
      </c>
      <c r="J1742">
        <v>15780</v>
      </c>
      <c r="L1742">
        <f t="shared" si="55"/>
        <v>978.26</v>
      </c>
      <c r="M1742">
        <v>0</v>
      </c>
      <c r="O1742">
        <v>0</v>
      </c>
      <c r="P1742" t="e">
        <f t="shared" si="56"/>
        <v>#DIV/0!</v>
      </c>
    </row>
    <row r="1743" spans="1:16" x14ac:dyDescent="0.2">
      <c r="A1743">
        <v>978.69</v>
      </c>
      <c r="B1743">
        <v>3315.6</v>
      </c>
      <c r="C1743">
        <v>11230.8</v>
      </c>
      <c r="D1743">
        <v>36390.67</v>
      </c>
      <c r="E1743">
        <v>64000</v>
      </c>
      <c r="F1743">
        <v>64000</v>
      </c>
      <c r="H1743">
        <v>13249.4</v>
      </c>
      <c r="I1743">
        <v>15408</v>
      </c>
      <c r="J1743">
        <v>15446.5</v>
      </c>
      <c r="L1743">
        <f t="shared" si="55"/>
        <v>978.69</v>
      </c>
      <c r="M1743">
        <v>0</v>
      </c>
      <c r="O1743">
        <v>0</v>
      </c>
      <c r="P1743" t="e">
        <f t="shared" si="56"/>
        <v>#DIV/0!</v>
      </c>
    </row>
    <row r="1744" spans="1:16" x14ac:dyDescent="0.2">
      <c r="A1744">
        <v>979.12</v>
      </c>
      <c r="B1744">
        <v>3311.6</v>
      </c>
      <c r="C1744">
        <v>11248.5</v>
      </c>
      <c r="D1744">
        <v>36769.93</v>
      </c>
      <c r="E1744">
        <v>64000</v>
      </c>
      <c r="F1744">
        <v>64000</v>
      </c>
      <c r="H1744">
        <v>13245.9</v>
      </c>
      <c r="I1744">
        <v>15325.8</v>
      </c>
      <c r="J1744">
        <v>15347.7</v>
      </c>
      <c r="L1744">
        <f t="shared" si="55"/>
        <v>979.12</v>
      </c>
      <c r="M1744">
        <v>0</v>
      </c>
      <c r="O1744">
        <v>0</v>
      </c>
      <c r="P1744" t="e">
        <f t="shared" si="56"/>
        <v>#DIV/0!</v>
      </c>
    </row>
    <row r="1745" spans="1:16" x14ac:dyDescent="0.2">
      <c r="A1745">
        <v>979.55</v>
      </c>
      <c r="B1745">
        <v>3319.07</v>
      </c>
      <c r="C1745">
        <v>11215.1</v>
      </c>
      <c r="D1745">
        <v>37198.870000000003</v>
      </c>
      <c r="E1745">
        <v>64000</v>
      </c>
      <c r="F1745">
        <v>64000</v>
      </c>
      <c r="H1745">
        <v>13230.7</v>
      </c>
      <c r="I1745">
        <v>15257.3</v>
      </c>
      <c r="J1745">
        <v>15272</v>
      </c>
      <c r="L1745">
        <f t="shared" si="55"/>
        <v>979.55</v>
      </c>
      <c r="M1745">
        <v>0</v>
      </c>
      <c r="O1745">
        <v>0</v>
      </c>
      <c r="P1745" t="e">
        <f t="shared" si="56"/>
        <v>#DIV/0!</v>
      </c>
    </row>
    <row r="1746" spans="1:16" x14ac:dyDescent="0.2">
      <c r="A1746">
        <v>979.98</v>
      </c>
      <c r="B1746">
        <v>3403.53</v>
      </c>
      <c r="C1746">
        <v>11953.4</v>
      </c>
      <c r="D1746">
        <v>37761.199999999997</v>
      </c>
      <c r="E1746">
        <v>64000</v>
      </c>
      <c r="F1746">
        <v>64000</v>
      </c>
      <c r="H1746">
        <v>14096.9</v>
      </c>
      <c r="I1746">
        <v>16135.3</v>
      </c>
      <c r="J1746">
        <v>16125.5</v>
      </c>
      <c r="L1746">
        <f t="shared" si="55"/>
        <v>979.98</v>
      </c>
      <c r="M1746">
        <v>0</v>
      </c>
      <c r="O1746">
        <v>0</v>
      </c>
      <c r="P1746" t="e">
        <f t="shared" si="56"/>
        <v>#DIV/0!</v>
      </c>
    </row>
    <row r="1747" spans="1:16" x14ac:dyDescent="0.2">
      <c r="A1747">
        <v>980.41</v>
      </c>
      <c r="B1747">
        <v>3368.73</v>
      </c>
      <c r="C1747">
        <v>11745.3</v>
      </c>
      <c r="D1747">
        <v>38115.93</v>
      </c>
      <c r="E1747">
        <v>64000</v>
      </c>
      <c r="F1747">
        <v>64000</v>
      </c>
      <c r="H1747">
        <v>13839.9</v>
      </c>
      <c r="I1747">
        <v>15890.8</v>
      </c>
      <c r="J1747">
        <v>15877.5</v>
      </c>
      <c r="L1747">
        <f t="shared" si="55"/>
        <v>980.41</v>
      </c>
      <c r="M1747">
        <v>0</v>
      </c>
      <c r="O1747">
        <v>0</v>
      </c>
      <c r="P1747" t="e">
        <f t="shared" si="56"/>
        <v>#DIV/0!</v>
      </c>
    </row>
    <row r="1748" spans="1:16" x14ac:dyDescent="0.2">
      <c r="A1748">
        <v>980.84</v>
      </c>
      <c r="B1748">
        <v>3284.87</v>
      </c>
      <c r="C1748">
        <v>11118.2</v>
      </c>
      <c r="D1748">
        <v>38490.730000000003</v>
      </c>
      <c r="E1748">
        <v>64000</v>
      </c>
      <c r="F1748">
        <v>64000</v>
      </c>
      <c r="H1748">
        <v>13053.4</v>
      </c>
      <c r="I1748">
        <v>15171</v>
      </c>
      <c r="J1748">
        <v>15169.5</v>
      </c>
      <c r="L1748">
        <f t="shared" si="55"/>
        <v>980.84</v>
      </c>
      <c r="M1748">
        <v>0</v>
      </c>
      <c r="O1748">
        <v>0</v>
      </c>
      <c r="P1748" t="e">
        <f t="shared" si="56"/>
        <v>#DIV/0!</v>
      </c>
    </row>
    <row r="1749" spans="1:16" x14ac:dyDescent="0.2">
      <c r="A1749">
        <v>981.27</v>
      </c>
      <c r="B1749">
        <v>3362.53</v>
      </c>
      <c r="C1749">
        <v>11638.8</v>
      </c>
      <c r="D1749">
        <v>38971.4</v>
      </c>
      <c r="E1749">
        <v>64000</v>
      </c>
      <c r="F1749">
        <v>64000</v>
      </c>
      <c r="H1749">
        <v>13706.4</v>
      </c>
      <c r="I1749">
        <v>15849.1</v>
      </c>
      <c r="J1749">
        <v>15824.3</v>
      </c>
      <c r="L1749">
        <f t="shared" si="55"/>
        <v>981.27</v>
      </c>
      <c r="M1749">
        <v>0</v>
      </c>
      <c r="O1749">
        <v>0</v>
      </c>
      <c r="P1749" t="e">
        <f t="shared" si="56"/>
        <v>#DIV/0!</v>
      </c>
    </row>
    <row r="1750" spans="1:16" x14ac:dyDescent="0.2">
      <c r="A1750">
        <v>981.7</v>
      </c>
      <c r="B1750">
        <v>3411.13</v>
      </c>
      <c r="C1750">
        <v>12045.6</v>
      </c>
      <c r="D1750">
        <v>39427.730000000003</v>
      </c>
      <c r="E1750">
        <v>64000</v>
      </c>
      <c r="F1750">
        <v>64000</v>
      </c>
      <c r="H1750">
        <v>14198.2</v>
      </c>
      <c r="I1750">
        <v>16338.3</v>
      </c>
      <c r="J1750">
        <v>16349.8</v>
      </c>
      <c r="L1750">
        <f t="shared" si="55"/>
        <v>981.7</v>
      </c>
      <c r="M1750">
        <v>0</v>
      </c>
      <c r="O1750">
        <v>0</v>
      </c>
      <c r="P1750" t="e">
        <f t="shared" si="56"/>
        <v>#DIV/0!</v>
      </c>
    </row>
    <row r="1751" spans="1:16" x14ac:dyDescent="0.2">
      <c r="A1751">
        <v>982.13</v>
      </c>
      <c r="B1751">
        <v>3320.67</v>
      </c>
      <c r="C1751">
        <v>11362.3</v>
      </c>
      <c r="D1751">
        <v>39454.6</v>
      </c>
      <c r="E1751">
        <v>64000</v>
      </c>
      <c r="F1751">
        <v>64000</v>
      </c>
      <c r="H1751">
        <v>13351.3</v>
      </c>
      <c r="I1751">
        <v>15525.3</v>
      </c>
      <c r="J1751">
        <v>15532.6</v>
      </c>
      <c r="L1751">
        <f t="shared" si="55"/>
        <v>982.13</v>
      </c>
      <c r="M1751">
        <v>0</v>
      </c>
      <c r="O1751">
        <v>0</v>
      </c>
      <c r="P1751" t="e">
        <f t="shared" si="56"/>
        <v>#DIV/0!</v>
      </c>
    </row>
    <row r="1752" spans="1:16" x14ac:dyDescent="0.2">
      <c r="A1752">
        <v>982.56</v>
      </c>
      <c r="B1752">
        <v>3322.07</v>
      </c>
      <c r="C1752">
        <v>11386.9</v>
      </c>
      <c r="D1752">
        <v>39472.129999999997</v>
      </c>
      <c r="E1752">
        <v>64000</v>
      </c>
      <c r="F1752">
        <v>64000</v>
      </c>
      <c r="H1752">
        <v>13391.1</v>
      </c>
      <c r="I1752">
        <v>15574.3</v>
      </c>
      <c r="J1752">
        <v>15581.2</v>
      </c>
      <c r="L1752">
        <f t="shared" si="55"/>
        <v>982.56</v>
      </c>
      <c r="M1752">
        <v>0</v>
      </c>
      <c r="O1752">
        <v>0</v>
      </c>
      <c r="P1752" t="e">
        <f t="shared" si="56"/>
        <v>#DIV/0!</v>
      </c>
    </row>
    <row r="1753" spans="1:16" x14ac:dyDescent="0.2">
      <c r="A1753">
        <v>982.99</v>
      </c>
      <c r="B1753">
        <v>3295.6</v>
      </c>
      <c r="C1753">
        <v>11158.4</v>
      </c>
      <c r="D1753">
        <v>39444.07</v>
      </c>
      <c r="E1753">
        <v>64000</v>
      </c>
      <c r="F1753">
        <v>64000</v>
      </c>
      <c r="H1753">
        <v>13097.3</v>
      </c>
      <c r="I1753">
        <v>15333.1</v>
      </c>
      <c r="J1753">
        <v>15363.6</v>
      </c>
      <c r="L1753">
        <f t="shared" si="55"/>
        <v>982.99</v>
      </c>
      <c r="M1753">
        <v>0</v>
      </c>
      <c r="O1753">
        <v>0</v>
      </c>
      <c r="P1753" t="e">
        <f t="shared" si="56"/>
        <v>#DIV/0!</v>
      </c>
    </row>
    <row r="1754" spans="1:16" x14ac:dyDescent="0.2">
      <c r="A1754">
        <v>983.42</v>
      </c>
      <c r="B1754">
        <v>3304.4</v>
      </c>
      <c r="C1754">
        <v>11259.5</v>
      </c>
      <c r="D1754">
        <v>39391.53</v>
      </c>
      <c r="E1754">
        <v>64000</v>
      </c>
      <c r="F1754">
        <v>64000</v>
      </c>
      <c r="H1754">
        <v>13259.7</v>
      </c>
      <c r="I1754">
        <v>15439.5</v>
      </c>
      <c r="J1754">
        <v>15408.7</v>
      </c>
      <c r="L1754">
        <f t="shared" si="55"/>
        <v>983.42</v>
      </c>
      <c r="M1754">
        <v>0</v>
      </c>
      <c r="O1754">
        <v>0</v>
      </c>
      <c r="P1754" t="e">
        <f t="shared" si="56"/>
        <v>#DIV/0!</v>
      </c>
    </row>
    <row r="1755" spans="1:16" x14ac:dyDescent="0.2">
      <c r="A1755">
        <v>983.85</v>
      </c>
      <c r="B1755">
        <v>3289.6</v>
      </c>
      <c r="C1755">
        <v>11045.1</v>
      </c>
      <c r="D1755">
        <v>39044.93</v>
      </c>
      <c r="E1755">
        <v>64000</v>
      </c>
      <c r="F1755">
        <v>64000</v>
      </c>
      <c r="H1755">
        <v>12959.6</v>
      </c>
      <c r="I1755">
        <v>15185.2</v>
      </c>
      <c r="J1755">
        <v>15198.9</v>
      </c>
      <c r="L1755">
        <f t="shared" si="55"/>
        <v>983.85</v>
      </c>
      <c r="M1755">
        <v>0</v>
      </c>
      <c r="O1755">
        <v>0</v>
      </c>
      <c r="P1755" t="e">
        <f t="shared" si="56"/>
        <v>#DIV/0!</v>
      </c>
    </row>
    <row r="1756" spans="1:16" x14ac:dyDescent="0.2">
      <c r="A1756">
        <v>984.28</v>
      </c>
      <c r="B1756">
        <v>3395.2</v>
      </c>
      <c r="C1756">
        <v>11940.5</v>
      </c>
      <c r="D1756">
        <v>38841.199999999997</v>
      </c>
      <c r="E1756">
        <v>64000</v>
      </c>
      <c r="F1756">
        <v>64000</v>
      </c>
      <c r="H1756">
        <v>14119.4</v>
      </c>
      <c r="I1756">
        <v>16268.4</v>
      </c>
      <c r="J1756">
        <v>16295</v>
      </c>
      <c r="L1756">
        <f t="shared" si="55"/>
        <v>984.28</v>
      </c>
      <c r="M1756">
        <v>0</v>
      </c>
      <c r="O1756">
        <v>0</v>
      </c>
      <c r="P1756" t="e">
        <f t="shared" si="56"/>
        <v>#DIV/0!</v>
      </c>
    </row>
    <row r="1757" spans="1:16" x14ac:dyDescent="0.2">
      <c r="A1757">
        <v>984.71</v>
      </c>
      <c r="B1757">
        <v>3391.4</v>
      </c>
      <c r="C1757">
        <v>11831.6</v>
      </c>
      <c r="D1757">
        <v>38471.730000000003</v>
      </c>
      <c r="E1757">
        <v>64000</v>
      </c>
      <c r="F1757">
        <v>64000</v>
      </c>
      <c r="H1757">
        <v>13918</v>
      </c>
      <c r="I1757">
        <v>16068.9</v>
      </c>
      <c r="J1757">
        <v>16066.4</v>
      </c>
      <c r="L1757">
        <f t="shared" si="55"/>
        <v>984.71</v>
      </c>
      <c r="M1757">
        <v>0</v>
      </c>
      <c r="O1757">
        <v>0</v>
      </c>
      <c r="P1757" t="e">
        <f t="shared" si="56"/>
        <v>#DIV/0!</v>
      </c>
    </row>
    <row r="1758" spans="1:16" x14ac:dyDescent="0.2">
      <c r="A1758">
        <v>985.14</v>
      </c>
      <c r="B1758">
        <v>3278.6</v>
      </c>
      <c r="C1758">
        <v>10821</v>
      </c>
      <c r="D1758">
        <v>37803</v>
      </c>
      <c r="E1758">
        <v>64000</v>
      </c>
      <c r="F1758">
        <v>64000</v>
      </c>
      <c r="H1758">
        <v>12721.2</v>
      </c>
      <c r="I1758">
        <v>14831.5</v>
      </c>
      <c r="J1758">
        <v>14842.2</v>
      </c>
      <c r="L1758">
        <f t="shared" si="55"/>
        <v>985.14</v>
      </c>
      <c r="M1758">
        <v>0</v>
      </c>
      <c r="O1758">
        <v>0</v>
      </c>
      <c r="P1758" t="e">
        <f t="shared" si="56"/>
        <v>#DIV/0!</v>
      </c>
    </row>
    <row r="1759" spans="1:16" x14ac:dyDescent="0.2">
      <c r="A1759">
        <v>985.57</v>
      </c>
      <c r="B1759">
        <v>3224.47</v>
      </c>
      <c r="C1759">
        <v>10551.3</v>
      </c>
      <c r="D1759">
        <v>37110.07</v>
      </c>
      <c r="E1759">
        <v>64000</v>
      </c>
      <c r="F1759">
        <v>64000</v>
      </c>
      <c r="H1759">
        <v>12391.3</v>
      </c>
      <c r="I1759">
        <v>14504.8</v>
      </c>
      <c r="J1759">
        <v>14478</v>
      </c>
      <c r="L1759">
        <f t="shared" si="55"/>
        <v>985.57</v>
      </c>
      <c r="M1759">
        <v>0</v>
      </c>
      <c r="O1759">
        <v>0</v>
      </c>
      <c r="P1759" t="e">
        <f t="shared" si="56"/>
        <v>#DIV/0!</v>
      </c>
    </row>
    <row r="1760" spans="1:16" x14ac:dyDescent="0.2">
      <c r="A1760">
        <v>986</v>
      </c>
      <c r="B1760">
        <v>3324.27</v>
      </c>
      <c r="C1760">
        <v>11341.8</v>
      </c>
      <c r="D1760">
        <v>36462.47</v>
      </c>
      <c r="E1760">
        <v>64000</v>
      </c>
      <c r="F1760">
        <v>64000</v>
      </c>
      <c r="H1760">
        <v>13353.5</v>
      </c>
      <c r="I1760">
        <v>15399.8</v>
      </c>
      <c r="J1760">
        <v>15400.9</v>
      </c>
      <c r="L1760">
        <f t="shared" si="55"/>
        <v>986</v>
      </c>
      <c r="M1760">
        <v>0</v>
      </c>
      <c r="O1760">
        <v>0</v>
      </c>
      <c r="P1760" t="e">
        <f t="shared" si="56"/>
        <v>#DIV/0!</v>
      </c>
    </row>
    <row r="1761" spans="1:16" x14ac:dyDescent="0.2">
      <c r="A1761">
        <v>986.43</v>
      </c>
      <c r="B1761">
        <v>3373.27</v>
      </c>
      <c r="C1761">
        <v>11777.4</v>
      </c>
      <c r="D1761">
        <v>35827.53</v>
      </c>
      <c r="E1761">
        <v>64000</v>
      </c>
      <c r="F1761">
        <v>64000</v>
      </c>
      <c r="H1761">
        <v>13795.5</v>
      </c>
      <c r="I1761">
        <v>15788</v>
      </c>
      <c r="J1761">
        <v>15767.4</v>
      </c>
      <c r="L1761">
        <f t="shared" si="55"/>
        <v>986.43</v>
      </c>
      <c r="M1761">
        <v>0</v>
      </c>
      <c r="O1761">
        <v>0</v>
      </c>
      <c r="P1761" t="e">
        <f t="shared" si="56"/>
        <v>#DIV/0!</v>
      </c>
    </row>
    <row r="1762" spans="1:16" x14ac:dyDescent="0.2">
      <c r="A1762">
        <v>986.86</v>
      </c>
      <c r="B1762">
        <v>3318.6</v>
      </c>
      <c r="C1762">
        <v>11231.5</v>
      </c>
      <c r="D1762">
        <v>35136.400000000001</v>
      </c>
      <c r="E1762">
        <v>64000</v>
      </c>
      <c r="F1762">
        <v>64000</v>
      </c>
      <c r="H1762">
        <v>13256</v>
      </c>
      <c r="I1762">
        <v>15205.5</v>
      </c>
      <c r="J1762">
        <v>15204.6</v>
      </c>
      <c r="L1762">
        <f t="shared" si="55"/>
        <v>986.86</v>
      </c>
      <c r="M1762">
        <v>0</v>
      </c>
      <c r="O1762">
        <v>0</v>
      </c>
      <c r="P1762" t="e">
        <f t="shared" si="56"/>
        <v>#DIV/0!</v>
      </c>
    </row>
    <row r="1763" spans="1:16" x14ac:dyDescent="0.2">
      <c r="A1763">
        <v>987.29</v>
      </c>
      <c r="B1763">
        <v>3285.67</v>
      </c>
      <c r="C1763">
        <v>11018.1</v>
      </c>
      <c r="D1763">
        <v>34566.33</v>
      </c>
      <c r="E1763">
        <v>64000</v>
      </c>
      <c r="F1763">
        <v>64000</v>
      </c>
      <c r="H1763">
        <v>12974.3</v>
      </c>
      <c r="I1763">
        <v>14954.2</v>
      </c>
      <c r="J1763">
        <v>14912.1</v>
      </c>
      <c r="L1763">
        <f t="shared" si="55"/>
        <v>987.29</v>
      </c>
      <c r="M1763">
        <v>0</v>
      </c>
      <c r="O1763">
        <v>0</v>
      </c>
      <c r="P1763" t="e">
        <f t="shared" si="56"/>
        <v>#DIV/0!</v>
      </c>
    </row>
    <row r="1764" spans="1:16" x14ac:dyDescent="0.2">
      <c r="A1764">
        <v>987.72</v>
      </c>
      <c r="B1764">
        <v>3356.4</v>
      </c>
      <c r="C1764">
        <v>11627.1</v>
      </c>
      <c r="D1764">
        <v>34416.07</v>
      </c>
      <c r="E1764">
        <v>64000</v>
      </c>
      <c r="F1764">
        <v>64000</v>
      </c>
      <c r="H1764">
        <v>13716.8</v>
      </c>
      <c r="I1764">
        <v>15554.9</v>
      </c>
      <c r="J1764">
        <v>15625.2</v>
      </c>
      <c r="L1764">
        <f t="shared" ref="L1764:L1827" si="57">A1764</f>
        <v>987.72</v>
      </c>
      <c r="M1764">
        <v>0</v>
      </c>
      <c r="O1764">
        <v>0</v>
      </c>
      <c r="P1764" t="e">
        <f t="shared" si="56"/>
        <v>#DIV/0!</v>
      </c>
    </row>
    <row r="1765" spans="1:16" x14ac:dyDescent="0.2">
      <c r="A1765">
        <v>988.15</v>
      </c>
      <c r="B1765">
        <v>3330.6</v>
      </c>
      <c r="C1765">
        <v>11308.6</v>
      </c>
      <c r="D1765">
        <v>34265.33</v>
      </c>
      <c r="E1765">
        <v>64000</v>
      </c>
      <c r="F1765">
        <v>64000</v>
      </c>
      <c r="H1765">
        <v>13360.6</v>
      </c>
      <c r="I1765">
        <v>15231.1</v>
      </c>
      <c r="J1765">
        <v>15221.1</v>
      </c>
      <c r="L1765">
        <f t="shared" si="57"/>
        <v>988.15</v>
      </c>
      <c r="M1765">
        <v>0</v>
      </c>
      <c r="O1765">
        <v>0</v>
      </c>
      <c r="P1765" t="e">
        <f t="shared" si="56"/>
        <v>#DIV/0!</v>
      </c>
    </row>
    <row r="1766" spans="1:16" x14ac:dyDescent="0.2">
      <c r="A1766">
        <v>988.57</v>
      </c>
      <c r="B1766">
        <v>3340.93</v>
      </c>
      <c r="C1766">
        <v>11477.4</v>
      </c>
      <c r="D1766">
        <v>34307.67</v>
      </c>
      <c r="E1766">
        <v>64000</v>
      </c>
      <c r="F1766">
        <v>64000</v>
      </c>
      <c r="H1766">
        <v>13502</v>
      </c>
      <c r="I1766">
        <v>15360.7</v>
      </c>
      <c r="J1766">
        <v>15370.7</v>
      </c>
      <c r="L1766">
        <f t="shared" si="57"/>
        <v>988.57</v>
      </c>
      <c r="M1766">
        <v>0</v>
      </c>
      <c r="O1766">
        <v>0</v>
      </c>
      <c r="P1766" t="e">
        <f t="shared" si="56"/>
        <v>#DIV/0!</v>
      </c>
    </row>
    <row r="1767" spans="1:16" x14ac:dyDescent="0.2">
      <c r="A1767">
        <v>989</v>
      </c>
      <c r="B1767">
        <v>3320.93</v>
      </c>
      <c r="C1767">
        <v>11315.4</v>
      </c>
      <c r="D1767">
        <v>34503.800000000003</v>
      </c>
      <c r="E1767">
        <v>64000</v>
      </c>
      <c r="F1767">
        <v>64000</v>
      </c>
      <c r="H1767">
        <v>13322.6</v>
      </c>
      <c r="I1767">
        <v>15198.4</v>
      </c>
      <c r="J1767">
        <v>15224.5</v>
      </c>
      <c r="L1767">
        <f t="shared" si="57"/>
        <v>989</v>
      </c>
      <c r="M1767">
        <v>0</v>
      </c>
      <c r="O1767">
        <v>0</v>
      </c>
      <c r="P1767" t="e">
        <f t="shared" si="56"/>
        <v>#DIV/0!</v>
      </c>
    </row>
    <row r="1768" spans="1:16" x14ac:dyDescent="0.2">
      <c r="A1768">
        <v>989.43</v>
      </c>
      <c r="B1768">
        <v>3357.27</v>
      </c>
      <c r="C1768">
        <v>11520.6</v>
      </c>
      <c r="D1768">
        <v>34665.67</v>
      </c>
      <c r="E1768">
        <v>64000</v>
      </c>
      <c r="F1768">
        <v>64000</v>
      </c>
      <c r="H1768">
        <v>13599.8</v>
      </c>
      <c r="I1768">
        <v>15445.7</v>
      </c>
      <c r="J1768">
        <v>15499.6</v>
      </c>
      <c r="L1768">
        <f t="shared" si="57"/>
        <v>989.43</v>
      </c>
      <c r="M1768">
        <v>0</v>
      </c>
      <c r="O1768">
        <v>0</v>
      </c>
      <c r="P1768" t="e">
        <f t="shared" si="56"/>
        <v>#DIV/0!</v>
      </c>
    </row>
    <row r="1769" spans="1:16" x14ac:dyDescent="0.2">
      <c r="A1769">
        <v>989.86</v>
      </c>
      <c r="B1769">
        <v>3331.33</v>
      </c>
      <c r="C1769">
        <v>11377.8</v>
      </c>
      <c r="D1769">
        <v>35014.400000000001</v>
      </c>
      <c r="E1769">
        <v>64000</v>
      </c>
      <c r="F1769">
        <v>64000</v>
      </c>
      <c r="H1769">
        <v>13423.8</v>
      </c>
      <c r="I1769">
        <v>15299.4</v>
      </c>
      <c r="J1769">
        <v>15292.3</v>
      </c>
      <c r="L1769">
        <f t="shared" si="57"/>
        <v>989.86</v>
      </c>
      <c r="M1769">
        <v>0</v>
      </c>
      <c r="O1769">
        <v>0</v>
      </c>
      <c r="P1769" t="e">
        <f t="shared" si="56"/>
        <v>#DIV/0!</v>
      </c>
    </row>
    <row r="1770" spans="1:16" x14ac:dyDescent="0.2">
      <c r="A1770">
        <v>990.29</v>
      </c>
      <c r="B1770">
        <v>3315.27</v>
      </c>
      <c r="C1770">
        <v>11266.3</v>
      </c>
      <c r="D1770">
        <v>35329.599999999999</v>
      </c>
      <c r="E1770">
        <v>64000</v>
      </c>
      <c r="F1770">
        <v>64000</v>
      </c>
      <c r="H1770">
        <v>13262.8</v>
      </c>
      <c r="I1770">
        <v>15170.9</v>
      </c>
      <c r="J1770">
        <v>15226.4</v>
      </c>
      <c r="L1770">
        <f t="shared" si="57"/>
        <v>990.29</v>
      </c>
      <c r="M1770">
        <v>0</v>
      </c>
      <c r="O1770">
        <v>0</v>
      </c>
      <c r="P1770" t="e">
        <f t="shared" si="56"/>
        <v>#DIV/0!</v>
      </c>
    </row>
    <row r="1771" spans="1:16" x14ac:dyDescent="0.2">
      <c r="A1771">
        <v>990.72</v>
      </c>
      <c r="B1771">
        <v>3354.47</v>
      </c>
      <c r="C1771">
        <v>11540.8</v>
      </c>
      <c r="D1771">
        <v>35884.33</v>
      </c>
      <c r="E1771">
        <v>64000</v>
      </c>
      <c r="F1771">
        <v>64000</v>
      </c>
      <c r="H1771">
        <v>13596.2</v>
      </c>
      <c r="I1771">
        <v>15589.1</v>
      </c>
      <c r="J1771">
        <v>15592</v>
      </c>
      <c r="L1771">
        <f t="shared" si="57"/>
        <v>990.72</v>
      </c>
      <c r="M1771">
        <v>0</v>
      </c>
      <c r="O1771">
        <v>0</v>
      </c>
      <c r="P1771" t="e">
        <f t="shared" si="56"/>
        <v>#DIV/0!</v>
      </c>
    </row>
    <row r="1772" spans="1:16" x14ac:dyDescent="0.2">
      <c r="A1772">
        <v>991.15</v>
      </c>
      <c r="B1772">
        <v>3325.4</v>
      </c>
      <c r="C1772">
        <v>11377.7</v>
      </c>
      <c r="D1772">
        <v>36332.129999999997</v>
      </c>
      <c r="E1772">
        <v>64000</v>
      </c>
      <c r="F1772">
        <v>64000</v>
      </c>
      <c r="H1772">
        <v>13379.8</v>
      </c>
      <c r="I1772">
        <v>15375.1</v>
      </c>
      <c r="J1772">
        <v>15385.1</v>
      </c>
      <c r="L1772">
        <f t="shared" si="57"/>
        <v>991.15</v>
      </c>
      <c r="M1772">
        <v>0</v>
      </c>
      <c r="O1772">
        <v>0</v>
      </c>
      <c r="P1772" t="e">
        <f t="shared" si="56"/>
        <v>#DIV/0!</v>
      </c>
    </row>
    <row r="1773" spans="1:16" x14ac:dyDescent="0.2">
      <c r="A1773">
        <v>991.58</v>
      </c>
      <c r="B1773">
        <v>3346.47</v>
      </c>
      <c r="C1773">
        <v>11564</v>
      </c>
      <c r="D1773">
        <v>36711.870000000003</v>
      </c>
      <c r="E1773">
        <v>64000</v>
      </c>
      <c r="F1773">
        <v>64000</v>
      </c>
      <c r="H1773">
        <v>13638.2</v>
      </c>
      <c r="I1773">
        <v>15711.7</v>
      </c>
      <c r="J1773">
        <v>15668.3</v>
      </c>
      <c r="L1773">
        <f t="shared" si="57"/>
        <v>991.58</v>
      </c>
      <c r="M1773">
        <v>0</v>
      </c>
      <c r="O1773">
        <v>0</v>
      </c>
      <c r="P1773" t="e">
        <f t="shared" si="56"/>
        <v>#DIV/0!</v>
      </c>
    </row>
    <row r="1774" spans="1:16" x14ac:dyDescent="0.2">
      <c r="A1774">
        <v>992.01</v>
      </c>
      <c r="B1774">
        <v>3458.2</v>
      </c>
      <c r="C1774">
        <v>12464.3</v>
      </c>
      <c r="D1774">
        <v>37025.33</v>
      </c>
      <c r="E1774">
        <v>64000</v>
      </c>
      <c r="F1774">
        <v>64000</v>
      </c>
      <c r="H1774">
        <v>14730.5</v>
      </c>
      <c r="I1774">
        <v>16844.900000000001</v>
      </c>
      <c r="J1774">
        <v>16862.7</v>
      </c>
      <c r="L1774">
        <f t="shared" si="57"/>
        <v>992.01</v>
      </c>
      <c r="M1774">
        <v>0</v>
      </c>
      <c r="O1774">
        <v>0</v>
      </c>
      <c r="P1774" t="e">
        <f t="shared" si="56"/>
        <v>#DIV/0!</v>
      </c>
    </row>
    <row r="1775" spans="1:16" x14ac:dyDescent="0.2">
      <c r="A1775">
        <v>992.44</v>
      </c>
      <c r="B1775">
        <v>3310.2</v>
      </c>
      <c r="C1775">
        <v>11225.4</v>
      </c>
      <c r="D1775">
        <v>37054.730000000003</v>
      </c>
      <c r="E1775">
        <v>64000</v>
      </c>
      <c r="F1775">
        <v>64000</v>
      </c>
      <c r="H1775">
        <v>13184.4</v>
      </c>
      <c r="I1775">
        <v>15315.3</v>
      </c>
      <c r="J1775">
        <v>15333.9</v>
      </c>
      <c r="L1775">
        <f t="shared" si="57"/>
        <v>992.44</v>
      </c>
      <c r="M1775">
        <v>0</v>
      </c>
      <c r="O1775">
        <v>0</v>
      </c>
      <c r="P1775" t="e">
        <f t="shared" si="56"/>
        <v>#DIV/0!</v>
      </c>
    </row>
    <row r="1776" spans="1:16" x14ac:dyDescent="0.2">
      <c r="A1776">
        <v>992.87</v>
      </c>
      <c r="B1776">
        <v>3285.73</v>
      </c>
      <c r="C1776">
        <v>11021.6</v>
      </c>
      <c r="D1776">
        <v>36734.870000000003</v>
      </c>
      <c r="E1776">
        <v>64000</v>
      </c>
      <c r="F1776">
        <v>64000</v>
      </c>
      <c r="H1776">
        <v>12914</v>
      </c>
      <c r="I1776">
        <v>15113.2</v>
      </c>
      <c r="J1776">
        <v>15113.5</v>
      </c>
      <c r="L1776">
        <f t="shared" si="57"/>
        <v>992.87</v>
      </c>
      <c r="M1776">
        <v>0</v>
      </c>
      <c r="O1776">
        <v>0</v>
      </c>
      <c r="P1776" t="e">
        <f t="shared" si="56"/>
        <v>#DIV/0!</v>
      </c>
    </row>
    <row r="1777" spans="1:16" x14ac:dyDescent="0.2">
      <c r="A1777">
        <v>993.3</v>
      </c>
      <c r="B1777">
        <v>3324.13</v>
      </c>
      <c r="C1777">
        <v>11315.1</v>
      </c>
      <c r="D1777">
        <v>36515.93</v>
      </c>
      <c r="E1777">
        <v>64000</v>
      </c>
      <c r="F1777">
        <v>64000</v>
      </c>
      <c r="H1777">
        <v>13340.9</v>
      </c>
      <c r="I1777">
        <v>15485.1</v>
      </c>
      <c r="J1777">
        <v>15489.6</v>
      </c>
      <c r="L1777">
        <f t="shared" si="57"/>
        <v>993.3</v>
      </c>
      <c r="M1777">
        <v>0</v>
      </c>
      <c r="O1777">
        <v>0</v>
      </c>
      <c r="P1777" t="e">
        <f t="shared" si="56"/>
        <v>#DIV/0!</v>
      </c>
    </row>
    <row r="1778" spans="1:16" x14ac:dyDescent="0.2">
      <c r="A1778">
        <v>993.73</v>
      </c>
      <c r="B1778">
        <v>3289.8</v>
      </c>
      <c r="C1778">
        <v>10982.9</v>
      </c>
      <c r="D1778">
        <v>36056.870000000003</v>
      </c>
      <c r="E1778">
        <v>64000</v>
      </c>
      <c r="F1778">
        <v>64000</v>
      </c>
      <c r="H1778">
        <v>12948.2</v>
      </c>
      <c r="I1778">
        <v>15167.2</v>
      </c>
      <c r="J1778">
        <v>15162.3</v>
      </c>
      <c r="L1778">
        <f t="shared" si="57"/>
        <v>993.73</v>
      </c>
      <c r="M1778">
        <v>0</v>
      </c>
      <c r="O1778">
        <v>0</v>
      </c>
      <c r="P1778" t="e">
        <f t="shared" si="56"/>
        <v>#DIV/0!</v>
      </c>
    </row>
    <row r="1779" spans="1:16" x14ac:dyDescent="0.2">
      <c r="A1779">
        <v>994.16</v>
      </c>
      <c r="B1779">
        <v>3304.27</v>
      </c>
      <c r="C1779">
        <v>11138</v>
      </c>
      <c r="D1779">
        <v>35528.870000000003</v>
      </c>
      <c r="E1779">
        <v>64000</v>
      </c>
      <c r="F1779">
        <v>64000</v>
      </c>
      <c r="H1779">
        <v>13151.4</v>
      </c>
      <c r="I1779">
        <v>15312.2</v>
      </c>
      <c r="J1779">
        <v>15306.9</v>
      </c>
      <c r="L1779">
        <f t="shared" si="57"/>
        <v>994.16</v>
      </c>
      <c r="M1779">
        <v>0</v>
      </c>
      <c r="O1779">
        <v>0</v>
      </c>
      <c r="P1779" t="e">
        <f t="shared" si="56"/>
        <v>#DIV/0!</v>
      </c>
    </row>
    <row r="1780" spans="1:16" x14ac:dyDescent="0.2">
      <c r="A1780">
        <v>994.59</v>
      </c>
      <c r="B1780">
        <v>3360.93</v>
      </c>
      <c r="C1780">
        <v>11674.3</v>
      </c>
      <c r="D1780">
        <v>35017.870000000003</v>
      </c>
      <c r="E1780">
        <v>64000</v>
      </c>
      <c r="F1780">
        <v>64000</v>
      </c>
      <c r="H1780">
        <v>13759.4</v>
      </c>
      <c r="I1780">
        <v>15883.3</v>
      </c>
      <c r="J1780">
        <v>15834</v>
      </c>
      <c r="L1780">
        <f t="shared" si="57"/>
        <v>994.59</v>
      </c>
      <c r="M1780">
        <v>0</v>
      </c>
      <c r="O1780">
        <v>0</v>
      </c>
      <c r="P1780" t="e">
        <f t="shared" si="56"/>
        <v>#DIV/0!</v>
      </c>
    </row>
    <row r="1781" spans="1:16" x14ac:dyDescent="0.2">
      <c r="A1781">
        <v>995.02</v>
      </c>
      <c r="B1781">
        <v>3374.4</v>
      </c>
      <c r="C1781">
        <v>11737.9</v>
      </c>
      <c r="D1781">
        <v>34469.599999999999</v>
      </c>
      <c r="E1781">
        <v>64000</v>
      </c>
      <c r="F1781">
        <v>64000</v>
      </c>
      <c r="H1781">
        <v>13860.6</v>
      </c>
      <c r="I1781">
        <v>15923.4</v>
      </c>
      <c r="J1781">
        <v>15910.4</v>
      </c>
      <c r="L1781">
        <f t="shared" si="57"/>
        <v>995.02</v>
      </c>
      <c r="M1781">
        <v>0</v>
      </c>
      <c r="O1781">
        <v>0</v>
      </c>
      <c r="P1781" t="e">
        <f t="shared" si="56"/>
        <v>#DIV/0!</v>
      </c>
    </row>
    <row r="1782" spans="1:16" x14ac:dyDescent="0.2">
      <c r="A1782">
        <v>995.44</v>
      </c>
      <c r="B1782">
        <v>3341.33</v>
      </c>
      <c r="C1782">
        <v>11497</v>
      </c>
      <c r="D1782">
        <v>33835.800000000003</v>
      </c>
      <c r="E1782">
        <v>64000</v>
      </c>
      <c r="F1782">
        <v>64000</v>
      </c>
      <c r="H1782">
        <v>13567.9</v>
      </c>
      <c r="I1782">
        <v>15551.2</v>
      </c>
      <c r="J1782">
        <v>15527.9</v>
      </c>
      <c r="L1782">
        <f t="shared" si="57"/>
        <v>995.44</v>
      </c>
      <c r="M1782">
        <v>0</v>
      </c>
      <c r="O1782">
        <v>0</v>
      </c>
      <c r="P1782" t="e">
        <f t="shared" si="56"/>
        <v>#DIV/0!</v>
      </c>
    </row>
    <row r="1783" spans="1:16" x14ac:dyDescent="0.2">
      <c r="A1783">
        <v>995.87</v>
      </c>
      <c r="B1783">
        <v>3342.47</v>
      </c>
      <c r="C1783">
        <v>11507.9</v>
      </c>
      <c r="D1783">
        <v>33303</v>
      </c>
      <c r="E1783">
        <v>64000</v>
      </c>
      <c r="F1783">
        <v>64000</v>
      </c>
      <c r="H1783">
        <v>13538.4</v>
      </c>
      <c r="I1783">
        <v>15505.1</v>
      </c>
      <c r="J1783">
        <v>15499</v>
      </c>
      <c r="L1783">
        <f t="shared" si="57"/>
        <v>995.87</v>
      </c>
      <c r="M1783">
        <v>0</v>
      </c>
      <c r="O1783">
        <v>0</v>
      </c>
      <c r="P1783" t="e">
        <f t="shared" si="56"/>
        <v>#DIV/0!</v>
      </c>
    </row>
    <row r="1784" spans="1:16" x14ac:dyDescent="0.2">
      <c r="A1784">
        <v>996.3</v>
      </c>
      <c r="B1784">
        <v>3241.13</v>
      </c>
      <c r="C1784">
        <v>10688.6</v>
      </c>
      <c r="D1784">
        <v>32756.73</v>
      </c>
      <c r="E1784">
        <v>64000</v>
      </c>
      <c r="F1784">
        <v>64000</v>
      </c>
      <c r="H1784">
        <v>12564</v>
      </c>
      <c r="I1784">
        <v>14590.8</v>
      </c>
      <c r="J1784">
        <v>14553.4</v>
      </c>
      <c r="L1784">
        <f t="shared" si="57"/>
        <v>996.3</v>
      </c>
      <c r="M1784">
        <v>0</v>
      </c>
      <c r="O1784">
        <v>0</v>
      </c>
      <c r="P1784" t="e">
        <f t="shared" si="56"/>
        <v>#DIV/0!</v>
      </c>
    </row>
    <row r="1785" spans="1:16" x14ac:dyDescent="0.2">
      <c r="A1785">
        <v>996.73</v>
      </c>
      <c r="B1785">
        <v>3258.33</v>
      </c>
      <c r="C1785">
        <v>10843.8</v>
      </c>
      <c r="D1785">
        <v>32528.6</v>
      </c>
      <c r="E1785">
        <v>64000</v>
      </c>
      <c r="F1785">
        <v>64000</v>
      </c>
      <c r="H1785">
        <v>12747</v>
      </c>
      <c r="I1785">
        <v>14694.4</v>
      </c>
      <c r="J1785">
        <v>14696.3</v>
      </c>
      <c r="L1785">
        <f t="shared" si="57"/>
        <v>996.73</v>
      </c>
      <c r="M1785">
        <v>0</v>
      </c>
      <c r="O1785">
        <v>0</v>
      </c>
      <c r="P1785" t="e">
        <f t="shared" si="56"/>
        <v>#DIV/0!</v>
      </c>
    </row>
    <row r="1786" spans="1:16" x14ac:dyDescent="0.2">
      <c r="A1786">
        <v>997.16</v>
      </c>
      <c r="B1786">
        <v>3218.87</v>
      </c>
      <c r="C1786">
        <v>10491.4</v>
      </c>
      <c r="D1786">
        <v>32175.67</v>
      </c>
      <c r="E1786">
        <v>64000</v>
      </c>
      <c r="F1786">
        <v>64000</v>
      </c>
      <c r="H1786">
        <v>12323.5</v>
      </c>
      <c r="I1786">
        <v>14313.9</v>
      </c>
      <c r="J1786">
        <v>14330.1</v>
      </c>
      <c r="L1786">
        <f t="shared" si="57"/>
        <v>997.16</v>
      </c>
      <c r="M1786">
        <v>0</v>
      </c>
      <c r="O1786">
        <v>0</v>
      </c>
      <c r="P1786" t="e">
        <f t="shared" si="56"/>
        <v>#DIV/0!</v>
      </c>
    </row>
    <row r="1787" spans="1:16" x14ac:dyDescent="0.2">
      <c r="A1787">
        <v>997.59</v>
      </c>
      <c r="B1787">
        <v>3418.2</v>
      </c>
      <c r="C1787">
        <v>12011.8</v>
      </c>
      <c r="D1787">
        <v>32113.13</v>
      </c>
      <c r="E1787">
        <v>64000</v>
      </c>
      <c r="F1787">
        <v>64000</v>
      </c>
      <c r="H1787">
        <v>14171.5</v>
      </c>
      <c r="I1787">
        <v>16143.6</v>
      </c>
      <c r="J1787">
        <v>16151.7</v>
      </c>
      <c r="L1787">
        <f t="shared" si="57"/>
        <v>997.59</v>
      </c>
      <c r="M1787">
        <v>0</v>
      </c>
      <c r="O1787">
        <v>0</v>
      </c>
      <c r="P1787" t="e">
        <f t="shared" si="56"/>
        <v>#DIV/0!</v>
      </c>
    </row>
    <row r="1788" spans="1:16" x14ac:dyDescent="0.2">
      <c r="A1788">
        <v>998.02</v>
      </c>
      <c r="B1788">
        <v>3371.87</v>
      </c>
      <c r="C1788">
        <v>11848</v>
      </c>
      <c r="D1788">
        <v>32044.400000000001</v>
      </c>
      <c r="E1788">
        <v>64000</v>
      </c>
      <c r="F1788">
        <v>64000</v>
      </c>
      <c r="H1788">
        <v>13986.9</v>
      </c>
      <c r="I1788">
        <v>15909.6</v>
      </c>
      <c r="J1788">
        <v>15915.7</v>
      </c>
      <c r="L1788">
        <f t="shared" si="57"/>
        <v>998.02</v>
      </c>
      <c r="M1788">
        <v>0</v>
      </c>
      <c r="O1788">
        <v>0</v>
      </c>
      <c r="P1788" t="e">
        <f t="shared" si="56"/>
        <v>#DIV/0!</v>
      </c>
    </row>
    <row r="1789" spans="1:16" x14ac:dyDescent="0.2">
      <c r="A1789">
        <v>998.45</v>
      </c>
      <c r="B1789">
        <v>3293.53</v>
      </c>
      <c r="C1789">
        <v>11090.4</v>
      </c>
      <c r="D1789">
        <v>32054.53</v>
      </c>
      <c r="E1789">
        <v>64000</v>
      </c>
      <c r="F1789">
        <v>64000</v>
      </c>
      <c r="H1789">
        <v>13046.6</v>
      </c>
      <c r="I1789">
        <v>14961.8</v>
      </c>
      <c r="J1789">
        <v>14998.2</v>
      </c>
      <c r="L1789">
        <f t="shared" si="57"/>
        <v>998.45</v>
      </c>
      <c r="M1789">
        <v>0</v>
      </c>
      <c r="O1789">
        <v>0</v>
      </c>
      <c r="P1789" t="e">
        <f t="shared" si="56"/>
        <v>#DIV/0!</v>
      </c>
    </row>
    <row r="1790" spans="1:16" x14ac:dyDescent="0.2">
      <c r="A1790">
        <v>998.88</v>
      </c>
      <c r="B1790">
        <v>3341.8</v>
      </c>
      <c r="C1790">
        <v>11524.4</v>
      </c>
      <c r="D1790">
        <v>32211.200000000001</v>
      </c>
      <c r="E1790">
        <v>64000</v>
      </c>
      <c r="F1790">
        <v>64000</v>
      </c>
      <c r="H1790">
        <v>13569.1</v>
      </c>
      <c r="I1790">
        <v>15473.3</v>
      </c>
      <c r="J1790">
        <v>15488.1</v>
      </c>
      <c r="L1790">
        <f t="shared" si="57"/>
        <v>998.88</v>
      </c>
      <c r="M1790">
        <v>0</v>
      </c>
      <c r="O1790">
        <v>0</v>
      </c>
      <c r="P1790" t="e">
        <f t="shared" si="56"/>
        <v>#DIV/0!</v>
      </c>
    </row>
    <row r="1791" spans="1:16" x14ac:dyDescent="0.2">
      <c r="A1791">
        <v>999.31</v>
      </c>
      <c r="B1791">
        <v>3271.6</v>
      </c>
      <c r="C1791">
        <v>10942.6</v>
      </c>
      <c r="D1791">
        <v>32298.6</v>
      </c>
      <c r="E1791">
        <v>64000</v>
      </c>
      <c r="F1791">
        <v>64000</v>
      </c>
      <c r="H1791">
        <v>12848.5</v>
      </c>
      <c r="I1791">
        <v>14788.9</v>
      </c>
      <c r="J1791">
        <v>14807.9</v>
      </c>
      <c r="L1791">
        <f t="shared" si="57"/>
        <v>999.31</v>
      </c>
      <c r="M1791">
        <v>0</v>
      </c>
      <c r="O1791">
        <v>0</v>
      </c>
      <c r="P1791" t="e">
        <f t="shared" si="56"/>
        <v>#DIV/0!</v>
      </c>
    </row>
    <row r="1792" spans="1:16" x14ac:dyDescent="0.2">
      <c r="A1792">
        <v>999.73</v>
      </c>
      <c r="B1792">
        <v>3452.8</v>
      </c>
      <c r="C1792">
        <v>12336.5</v>
      </c>
      <c r="D1792">
        <v>32724.53</v>
      </c>
      <c r="E1792">
        <v>64000</v>
      </c>
      <c r="F1792">
        <v>64000</v>
      </c>
      <c r="H1792">
        <v>14599.6</v>
      </c>
      <c r="I1792">
        <v>16558.2</v>
      </c>
      <c r="J1792">
        <v>16537.599999999999</v>
      </c>
      <c r="L1792">
        <f t="shared" si="57"/>
        <v>999.73</v>
      </c>
      <c r="M1792">
        <v>0</v>
      </c>
      <c r="O1792">
        <v>0</v>
      </c>
      <c r="P1792" t="e">
        <f t="shared" si="56"/>
        <v>#DIV/0!</v>
      </c>
    </row>
    <row r="1793" spans="1:16" x14ac:dyDescent="0.2">
      <c r="A1793">
        <v>1000.16</v>
      </c>
      <c r="B1793">
        <v>3332.6</v>
      </c>
      <c r="C1793">
        <v>11386.1</v>
      </c>
      <c r="D1793">
        <v>32932.129999999997</v>
      </c>
      <c r="E1793">
        <v>64000</v>
      </c>
      <c r="F1793">
        <v>64000</v>
      </c>
      <c r="H1793">
        <v>13412.2</v>
      </c>
      <c r="I1793">
        <v>15391.3</v>
      </c>
      <c r="J1793">
        <v>15375.4</v>
      </c>
      <c r="L1793">
        <f t="shared" si="57"/>
        <v>1000.16</v>
      </c>
      <c r="M1793">
        <v>0</v>
      </c>
      <c r="O1793">
        <v>0</v>
      </c>
      <c r="P1793" t="e">
        <f t="shared" si="56"/>
        <v>#DIV/0!</v>
      </c>
    </row>
    <row r="1794" spans="1:16" x14ac:dyDescent="0.2">
      <c r="A1794">
        <v>1000.59</v>
      </c>
      <c r="B1794">
        <v>3333.13</v>
      </c>
      <c r="C1794">
        <v>11424.1</v>
      </c>
      <c r="D1794">
        <v>33325.4</v>
      </c>
      <c r="E1794">
        <v>64000</v>
      </c>
      <c r="F1794">
        <v>64000</v>
      </c>
      <c r="H1794">
        <v>13470.2</v>
      </c>
      <c r="I1794">
        <v>15431.6</v>
      </c>
      <c r="J1794">
        <v>15460.9</v>
      </c>
      <c r="L1794">
        <f t="shared" si="57"/>
        <v>1000.59</v>
      </c>
      <c r="M1794">
        <v>0</v>
      </c>
      <c r="O1794">
        <v>0</v>
      </c>
      <c r="P1794" t="e">
        <f t="shared" si="56"/>
        <v>#DIV/0!</v>
      </c>
    </row>
    <row r="1795" spans="1:16" x14ac:dyDescent="0.2">
      <c r="A1795">
        <v>1001.02</v>
      </c>
      <c r="B1795">
        <v>3420.6</v>
      </c>
      <c r="C1795">
        <v>12095.1</v>
      </c>
      <c r="D1795">
        <v>33695.870000000003</v>
      </c>
      <c r="E1795">
        <v>64000</v>
      </c>
      <c r="F1795">
        <v>64000</v>
      </c>
      <c r="H1795">
        <v>14278.7</v>
      </c>
      <c r="I1795">
        <v>16305.2</v>
      </c>
      <c r="J1795">
        <v>16338.9</v>
      </c>
      <c r="L1795">
        <f t="shared" si="57"/>
        <v>1001.02</v>
      </c>
      <c r="M1795">
        <v>0</v>
      </c>
      <c r="O1795">
        <v>0</v>
      </c>
      <c r="P1795" t="e">
        <f t="shared" si="56"/>
        <v>#DIV/0!</v>
      </c>
    </row>
    <row r="1796" spans="1:16" x14ac:dyDescent="0.2">
      <c r="A1796">
        <v>1001.45</v>
      </c>
      <c r="B1796">
        <v>3273</v>
      </c>
      <c r="C1796">
        <v>10962.9</v>
      </c>
      <c r="D1796">
        <v>33780.6</v>
      </c>
      <c r="E1796">
        <v>64000</v>
      </c>
      <c r="F1796">
        <v>64000</v>
      </c>
      <c r="H1796">
        <v>12899.2</v>
      </c>
      <c r="I1796">
        <v>14940.6</v>
      </c>
      <c r="J1796">
        <v>14959.6</v>
      </c>
      <c r="L1796">
        <f t="shared" si="57"/>
        <v>1001.45</v>
      </c>
      <c r="M1796">
        <v>0</v>
      </c>
      <c r="O1796">
        <v>0</v>
      </c>
      <c r="P1796" t="e">
        <f t="shared" si="56"/>
        <v>#DIV/0!</v>
      </c>
    </row>
    <row r="1797" spans="1:16" x14ac:dyDescent="0.2">
      <c r="A1797">
        <v>1001.88</v>
      </c>
      <c r="B1797">
        <v>3337.2</v>
      </c>
      <c r="C1797">
        <v>11447.9</v>
      </c>
      <c r="D1797">
        <v>33802.67</v>
      </c>
      <c r="E1797">
        <v>64000</v>
      </c>
      <c r="F1797">
        <v>64000</v>
      </c>
      <c r="H1797">
        <v>13470</v>
      </c>
      <c r="I1797">
        <v>15578.5</v>
      </c>
      <c r="J1797">
        <v>15563</v>
      </c>
      <c r="L1797">
        <f t="shared" si="57"/>
        <v>1001.88</v>
      </c>
      <c r="M1797">
        <v>0</v>
      </c>
      <c r="O1797">
        <v>0</v>
      </c>
      <c r="P1797" t="e">
        <f t="shared" si="56"/>
        <v>#DIV/0!</v>
      </c>
    </row>
    <row r="1798" spans="1:16" x14ac:dyDescent="0.2">
      <c r="A1798">
        <v>1002.31</v>
      </c>
      <c r="B1798">
        <v>3389.93</v>
      </c>
      <c r="C1798">
        <v>11774</v>
      </c>
      <c r="D1798">
        <v>33806.6</v>
      </c>
      <c r="E1798">
        <v>64000</v>
      </c>
      <c r="F1798">
        <v>64000</v>
      </c>
      <c r="H1798">
        <v>13850.8</v>
      </c>
      <c r="I1798">
        <v>15944.3</v>
      </c>
      <c r="J1798">
        <v>15903.2</v>
      </c>
      <c r="L1798">
        <f t="shared" si="57"/>
        <v>1002.31</v>
      </c>
      <c r="M1798">
        <v>0</v>
      </c>
      <c r="O1798">
        <v>0</v>
      </c>
      <c r="P1798" t="e">
        <f t="shared" si="56"/>
        <v>#DIV/0!</v>
      </c>
    </row>
    <row r="1799" spans="1:16" x14ac:dyDescent="0.2">
      <c r="A1799">
        <v>1002.74</v>
      </c>
      <c r="B1799">
        <v>3331.47</v>
      </c>
      <c r="C1799">
        <v>11395.5</v>
      </c>
      <c r="D1799">
        <v>33310.800000000003</v>
      </c>
      <c r="E1799">
        <v>64000</v>
      </c>
      <c r="F1799">
        <v>64000</v>
      </c>
      <c r="H1799">
        <v>13407.2</v>
      </c>
      <c r="I1799">
        <v>15462.4</v>
      </c>
      <c r="J1799">
        <v>15469.5</v>
      </c>
      <c r="L1799">
        <f t="shared" si="57"/>
        <v>1002.74</v>
      </c>
      <c r="M1799">
        <v>0</v>
      </c>
      <c r="O1799">
        <v>0</v>
      </c>
      <c r="P1799" t="e">
        <f t="shared" si="56"/>
        <v>#DIV/0!</v>
      </c>
    </row>
    <row r="1800" spans="1:16" x14ac:dyDescent="0.2">
      <c r="A1800">
        <v>1003.16</v>
      </c>
      <c r="B1800">
        <v>3352.47</v>
      </c>
      <c r="C1800">
        <v>11550.2</v>
      </c>
      <c r="D1800">
        <v>32858.6</v>
      </c>
      <c r="E1800">
        <v>64000</v>
      </c>
      <c r="F1800">
        <v>64000</v>
      </c>
      <c r="H1800">
        <v>13569.3</v>
      </c>
      <c r="I1800">
        <v>15693</v>
      </c>
      <c r="J1800">
        <v>15701.9</v>
      </c>
      <c r="L1800">
        <f t="shared" si="57"/>
        <v>1003.16</v>
      </c>
      <c r="M1800">
        <v>0</v>
      </c>
      <c r="O1800">
        <v>0</v>
      </c>
      <c r="P1800" t="e">
        <f t="shared" ref="P1800:P1863" si="58">(M1800-O1800)/O1800%</f>
        <v>#DIV/0!</v>
      </c>
    </row>
    <row r="1801" spans="1:16" x14ac:dyDescent="0.2">
      <c r="A1801">
        <v>1003.59</v>
      </c>
      <c r="B1801">
        <v>3323.4</v>
      </c>
      <c r="C1801">
        <v>11348.1</v>
      </c>
      <c r="D1801">
        <v>32209.599999999999</v>
      </c>
      <c r="E1801">
        <v>64000</v>
      </c>
      <c r="F1801">
        <v>64000</v>
      </c>
      <c r="H1801">
        <v>13396.8</v>
      </c>
      <c r="I1801">
        <v>15394.9</v>
      </c>
      <c r="J1801">
        <v>15418.9</v>
      </c>
      <c r="L1801">
        <f t="shared" si="57"/>
        <v>1003.59</v>
      </c>
      <c r="M1801">
        <v>0</v>
      </c>
      <c r="O1801">
        <v>0</v>
      </c>
      <c r="P1801" t="e">
        <f t="shared" si="58"/>
        <v>#DIV/0!</v>
      </c>
    </row>
    <row r="1802" spans="1:16" x14ac:dyDescent="0.2">
      <c r="A1802">
        <v>1004.02</v>
      </c>
      <c r="B1802">
        <v>3376</v>
      </c>
      <c r="C1802">
        <v>11754.6</v>
      </c>
      <c r="D1802">
        <v>31610.87</v>
      </c>
      <c r="E1802">
        <v>64000</v>
      </c>
      <c r="F1802">
        <v>64000</v>
      </c>
      <c r="H1802">
        <v>13783.1</v>
      </c>
      <c r="I1802">
        <v>15807</v>
      </c>
      <c r="J1802">
        <v>15776.5</v>
      </c>
      <c r="L1802">
        <f t="shared" si="57"/>
        <v>1004.02</v>
      </c>
      <c r="M1802">
        <v>0</v>
      </c>
      <c r="O1802">
        <v>0</v>
      </c>
      <c r="P1802" t="e">
        <f t="shared" si="58"/>
        <v>#DIV/0!</v>
      </c>
    </row>
    <row r="1803" spans="1:16" x14ac:dyDescent="0.2">
      <c r="A1803">
        <v>1004.45</v>
      </c>
      <c r="B1803">
        <v>3269.6</v>
      </c>
      <c r="C1803">
        <v>10927.8</v>
      </c>
      <c r="D1803">
        <v>30826.400000000001</v>
      </c>
      <c r="E1803">
        <v>64000</v>
      </c>
      <c r="F1803">
        <v>64000</v>
      </c>
      <c r="H1803">
        <v>12821</v>
      </c>
      <c r="I1803">
        <v>14751.2</v>
      </c>
      <c r="J1803">
        <v>14789.4</v>
      </c>
      <c r="L1803">
        <f t="shared" si="57"/>
        <v>1004.45</v>
      </c>
      <c r="M1803">
        <v>0</v>
      </c>
      <c r="O1803">
        <v>0</v>
      </c>
      <c r="P1803" t="e">
        <f t="shared" si="58"/>
        <v>#DIV/0!</v>
      </c>
    </row>
    <row r="1804" spans="1:16" x14ac:dyDescent="0.2">
      <c r="A1804">
        <v>1004.88</v>
      </c>
      <c r="B1804">
        <v>3359.2</v>
      </c>
      <c r="C1804">
        <v>11602.2</v>
      </c>
      <c r="D1804">
        <v>30274.2</v>
      </c>
      <c r="E1804">
        <v>64000</v>
      </c>
      <c r="F1804">
        <v>64000</v>
      </c>
      <c r="H1804">
        <v>13708.7</v>
      </c>
      <c r="I1804">
        <v>15599.3</v>
      </c>
      <c r="J1804">
        <v>15621</v>
      </c>
      <c r="L1804">
        <f t="shared" si="57"/>
        <v>1004.88</v>
      </c>
      <c r="M1804">
        <v>0</v>
      </c>
      <c r="O1804">
        <v>0</v>
      </c>
      <c r="P1804" t="e">
        <f t="shared" si="58"/>
        <v>#DIV/0!</v>
      </c>
    </row>
    <row r="1805" spans="1:16" x14ac:dyDescent="0.2">
      <c r="A1805">
        <v>1005.31</v>
      </c>
      <c r="B1805">
        <v>3349</v>
      </c>
      <c r="C1805">
        <v>11466.8</v>
      </c>
      <c r="D1805">
        <v>29765.8</v>
      </c>
      <c r="E1805">
        <v>64000</v>
      </c>
      <c r="F1805">
        <v>64000</v>
      </c>
      <c r="H1805">
        <v>13494.8</v>
      </c>
      <c r="I1805">
        <v>15428.3</v>
      </c>
      <c r="J1805">
        <v>15431.5</v>
      </c>
      <c r="L1805">
        <f t="shared" si="57"/>
        <v>1005.31</v>
      </c>
      <c r="M1805">
        <v>0</v>
      </c>
      <c r="O1805">
        <v>0</v>
      </c>
      <c r="P1805" t="e">
        <f t="shared" si="58"/>
        <v>#DIV/0!</v>
      </c>
    </row>
    <row r="1806" spans="1:16" x14ac:dyDescent="0.2">
      <c r="A1806">
        <v>1005.73</v>
      </c>
      <c r="B1806">
        <v>3438.67</v>
      </c>
      <c r="C1806">
        <v>12249.8</v>
      </c>
      <c r="D1806">
        <v>29453.93</v>
      </c>
      <c r="E1806">
        <v>64000</v>
      </c>
      <c r="F1806">
        <v>64000</v>
      </c>
      <c r="H1806">
        <v>14458.5</v>
      </c>
      <c r="I1806">
        <v>16323.5</v>
      </c>
      <c r="J1806">
        <v>16366.6</v>
      </c>
      <c r="L1806">
        <f t="shared" si="57"/>
        <v>1005.73</v>
      </c>
      <c r="M1806">
        <v>0</v>
      </c>
      <c r="O1806">
        <v>0</v>
      </c>
      <c r="P1806" t="e">
        <f t="shared" si="58"/>
        <v>#DIV/0!</v>
      </c>
    </row>
    <row r="1807" spans="1:16" x14ac:dyDescent="0.2">
      <c r="A1807">
        <v>1006.16</v>
      </c>
      <c r="B1807">
        <v>3314.67</v>
      </c>
      <c r="C1807">
        <v>11224.1</v>
      </c>
      <c r="D1807">
        <v>29009.8</v>
      </c>
      <c r="E1807">
        <v>64000</v>
      </c>
      <c r="F1807">
        <v>64000</v>
      </c>
      <c r="H1807">
        <v>13229</v>
      </c>
      <c r="I1807">
        <v>15088</v>
      </c>
      <c r="J1807">
        <v>15102.4</v>
      </c>
      <c r="L1807">
        <f t="shared" si="57"/>
        <v>1006.16</v>
      </c>
      <c r="M1807">
        <v>0</v>
      </c>
      <c r="O1807">
        <v>0</v>
      </c>
      <c r="P1807" t="e">
        <f t="shared" si="58"/>
        <v>#DIV/0!</v>
      </c>
    </row>
    <row r="1808" spans="1:16" x14ac:dyDescent="0.2">
      <c r="A1808">
        <v>1006.59</v>
      </c>
      <c r="B1808">
        <v>3261.67</v>
      </c>
      <c r="C1808">
        <v>10773</v>
      </c>
      <c r="D1808">
        <v>28702.799999999999</v>
      </c>
      <c r="E1808">
        <v>64000</v>
      </c>
      <c r="F1808">
        <v>64000</v>
      </c>
      <c r="H1808">
        <v>12679.6</v>
      </c>
      <c r="I1808">
        <v>14505.5</v>
      </c>
      <c r="J1808">
        <v>14513.3</v>
      </c>
      <c r="L1808">
        <f t="shared" si="57"/>
        <v>1006.59</v>
      </c>
      <c r="M1808">
        <v>0</v>
      </c>
      <c r="O1808">
        <v>0</v>
      </c>
      <c r="P1808" t="e">
        <f t="shared" si="58"/>
        <v>#DIV/0!</v>
      </c>
    </row>
    <row r="1809" spans="1:16" x14ac:dyDescent="0.2">
      <c r="A1809">
        <v>1007.02</v>
      </c>
      <c r="B1809">
        <v>3364.67</v>
      </c>
      <c r="C1809">
        <v>11633.2</v>
      </c>
      <c r="D1809">
        <v>28690.73</v>
      </c>
      <c r="E1809">
        <v>64000</v>
      </c>
      <c r="F1809">
        <v>64000</v>
      </c>
      <c r="H1809">
        <v>13703.9</v>
      </c>
      <c r="I1809">
        <v>15675.2</v>
      </c>
      <c r="J1809">
        <v>15646.9</v>
      </c>
      <c r="L1809">
        <f t="shared" si="57"/>
        <v>1007.02</v>
      </c>
      <c r="M1809">
        <v>0</v>
      </c>
      <c r="O1809">
        <v>0</v>
      </c>
      <c r="P1809" t="e">
        <f t="shared" si="58"/>
        <v>#DIV/0!</v>
      </c>
    </row>
    <row r="1810" spans="1:16" x14ac:dyDescent="0.2">
      <c r="A1810">
        <v>1007.45</v>
      </c>
      <c r="B1810">
        <v>3322.27</v>
      </c>
      <c r="C1810">
        <v>11402.5</v>
      </c>
      <c r="D1810">
        <v>28639.200000000001</v>
      </c>
      <c r="E1810">
        <v>64000</v>
      </c>
      <c r="F1810">
        <v>64000</v>
      </c>
      <c r="H1810">
        <v>13373.7</v>
      </c>
      <c r="I1810">
        <v>15404.2</v>
      </c>
      <c r="J1810">
        <v>15357.5</v>
      </c>
      <c r="L1810">
        <f t="shared" si="57"/>
        <v>1007.45</v>
      </c>
      <c r="M1810">
        <v>0</v>
      </c>
      <c r="O1810">
        <v>0</v>
      </c>
      <c r="P1810" t="e">
        <f t="shared" si="58"/>
        <v>#DIV/0!</v>
      </c>
    </row>
    <row r="1811" spans="1:16" x14ac:dyDescent="0.2">
      <c r="A1811">
        <v>1007.88</v>
      </c>
      <c r="B1811">
        <v>3287.07</v>
      </c>
      <c r="C1811">
        <v>11050.3</v>
      </c>
      <c r="D1811">
        <v>28618.27</v>
      </c>
      <c r="E1811">
        <v>64000</v>
      </c>
      <c r="F1811">
        <v>64000</v>
      </c>
      <c r="H1811">
        <v>12984.4</v>
      </c>
      <c r="I1811">
        <v>14991.2</v>
      </c>
      <c r="J1811">
        <v>15006.2</v>
      </c>
      <c r="L1811">
        <f t="shared" si="57"/>
        <v>1007.88</v>
      </c>
      <c r="M1811">
        <v>0</v>
      </c>
      <c r="O1811">
        <v>0</v>
      </c>
      <c r="P1811" t="e">
        <f t="shared" si="58"/>
        <v>#DIV/0!</v>
      </c>
    </row>
    <row r="1812" spans="1:16" x14ac:dyDescent="0.2">
      <c r="A1812">
        <v>1008.3</v>
      </c>
      <c r="B1812">
        <v>3254.53</v>
      </c>
      <c r="C1812">
        <v>10801.4</v>
      </c>
      <c r="D1812">
        <v>28616</v>
      </c>
      <c r="E1812">
        <v>64000</v>
      </c>
      <c r="F1812">
        <v>64000</v>
      </c>
      <c r="H1812">
        <v>12687.5</v>
      </c>
      <c r="I1812">
        <v>14764.4</v>
      </c>
      <c r="J1812">
        <v>14760.7</v>
      </c>
      <c r="L1812">
        <f t="shared" si="57"/>
        <v>1008.3</v>
      </c>
      <c r="M1812">
        <v>0</v>
      </c>
      <c r="O1812">
        <v>0</v>
      </c>
      <c r="P1812" t="e">
        <f t="shared" si="58"/>
        <v>#DIV/0!</v>
      </c>
    </row>
    <row r="1813" spans="1:16" x14ac:dyDescent="0.2">
      <c r="A1813">
        <v>1008.73</v>
      </c>
      <c r="B1813">
        <v>3317.8</v>
      </c>
      <c r="C1813">
        <v>11246.4</v>
      </c>
      <c r="D1813">
        <v>28643.200000000001</v>
      </c>
      <c r="E1813">
        <v>64000</v>
      </c>
      <c r="F1813">
        <v>64000</v>
      </c>
      <c r="H1813">
        <v>13285.1</v>
      </c>
      <c r="I1813">
        <v>15493.2</v>
      </c>
      <c r="J1813">
        <v>15480.4</v>
      </c>
      <c r="L1813">
        <f t="shared" si="57"/>
        <v>1008.73</v>
      </c>
      <c r="M1813">
        <v>0</v>
      </c>
      <c r="O1813">
        <v>0</v>
      </c>
      <c r="P1813" t="e">
        <f t="shared" si="58"/>
        <v>#DIV/0!</v>
      </c>
    </row>
    <row r="1814" spans="1:16" x14ac:dyDescent="0.2">
      <c r="A1814">
        <v>1009.16</v>
      </c>
      <c r="B1814">
        <v>3301.07</v>
      </c>
      <c r="C1814">
        <v>11135.2</v>
      </c>
      <c r="D1814">
        <v>28705.87</v>
      </c>
      <c r="E1814">
        <v>64000</v>
      </c>
      <c r="F1814">
        <v>64000</v>
      </c>
      <c r="H1814">
        <v>13119.3</v>
      </c>
      <c r="I1814">
        <v>15293.3</v>
      </c>
      <c r="J1814">
        <v>15319.7</v>
      </c>
      <c r="L1814">
        <f t="shared" si="57"/>
        <v>1009.16</v>
      </c>
      <c r="M1814">
        <v>0</v>
      </c>
      <c r="O1814">
        <v>0</v>
      </c>
      <c r="P1814" t="e">
        <f t="shared" si="58"/>
        <v>#DIV/0!</v>
      </c>
    </row>
    <row r="1815" spans="1:16" x14ac:dyDescent="0.2">
      <c r="A1815">
        <v>1009.59</v>
      </c>
      <c r="B1815">
        <v>3599.47</v>
      </c>
      <c r="C1815">
        <v>13632.8</v>
      </c>
      <c r="D1815">
        <v>29100.53</v>
      </c>
      <c r="E1815">
        <v>64000</v>
      </c>
      <c r="F1815">
        <v>64000</v>
      </c>
      <c r="H1815">
        <v>16111.9</v>
      </c>
      <c r="I1815">
        <v>18221.400000000001</v>
      </c>
      <c r="J1815">
        <v>18255.2</v>
      </c>
      <c r="L1815">
        <f t="shared" si="57"/>
        <v>1009.59</v>
      </c>
      <c r="M1815">
        <v>0</v>
      </c>
      <c r="O1815">
        <v>0</v>
      </c>
      <c r="P1815" t="e">
        <f t="shared" si="58"/>
        <v>#DIV/0!</v>
      </c>
    </row>
    <row r="1816" spans="1:16" x14ac:dyDescent="0.2">
      <c r="A1816">
        <v>1010.02</v>
      </c>
      <c r="B1816">
        <v>3407.93</v>
      </c>
      <c r="C1816">
        <v>12056.5</v>
      </c>
      <c r="D1816">
        <v>29019.47</v>
      </c>
      <c r="E1816">
        <v>64000</v>
      </c>
      <c r="F1816">
        <v>64000</v>
      </c>
      <c r="H1816">
        <v>14228.2</v>
      </c>
      <c r="I1816">
        <v>16355.8</v>
      </c>
      <c r="J1816">
        <v>16368.8</v>
      </c>
      <c r="L1816">
        <f t="shared" si="57"/>
        <v>1010.02</v>
      </c>
      <c r="M1816">
        <v>0</v>
      </c>
      <c r="O1816">
        <v>0</v>
      </c>
      <c r="P1816" t="e">
        <f t="shared" si="58"/>
        <v>#DIV/0!</v>
      </c>
    </row>
    <row r="1817" spans="1:16" x14ac:dyDescent="0.2">
      <c r="A1817">
        <v>1010.44</v>
      </c>
      <c r="B1817">
        <v>3395</v>
      </c>
      <c r="C1817">
        <v>11918.9</v>
      </c>
      <c r="D1817">
        <v>29027.599999999999</v>
      </c>
      <c r="E1817">
        <v>64000</v>
      </c>
      <c r="F1817">
        <v>64000</v>
      </c>
      <c r="H1817">
        <v>13982</v>
      </c>
      <c r="I1817">
        <v>16153.7</v>
      </c>
      <c r="J1817">
        <v>16161.4</v>
      </c>
      <c r="L1817">
        <f t="shared" si="57"/>
        <v>1010.44</v>
      </c>
      <c r="M1817">
        <v>0</v>
      </c>
      <c r="O1817">
        <v>0</v>
      </c>
      <c r="P1817" t="e">
        <f t="shared" si="58"/>
        <v>#DIV/0!</v>
      </c>
    </row>
    <row r="1818" spans="1:16" x14ac:dyDescent="0.2">
      <c r="A1818">
        <v>1010.87</v>
      </c>
      <c r="B1818">
        <v>3363.2</v>
      </c>
      <c r="C1818">
        <v>11581.9</v>
      </c>
      <c r="D1818">
        <v>29077.8</v>
      </c>
      <c r="E1818">
        <v>64000</v>
      </c>
      <c r="F1818">
        <v>64000</v>
      </c>
      <c r="H1818">
        <v>13648.1</v>
      </c>
      <c r="I1818">
        <v>15768.7</v>
      </c>
      <c r="J1818">
        <v>15758.5</v>
      </c>
      <c r="L1818">
        <f t="shared" si="57"/>
        <v>1010.87</v>
      </c>
      <c r="M1818">
        <v>0</v>
      </c>
      <c r="O1818">
        <v>0</v>
      </c>
      <c r="P1818" t="e">
        <f t="shared" si="58"/>
        <v>#DIV/0!</v>
      </c>
    </row>
    <row r="1819" spans="1:16" x14ac:dyDescent="0.2">
      <c r="A1819">
        <v>1011.3</v>
      </c>
      <c r="B1819">
        <v>3371.67</v>
      </c>
      <c r="C1819">
        <v>11741.3</v>
      </c>
      <c r="D1819">
        <v>29099.200000000001</v>
      </c>
      <c r="E1819">
        <v>64000</v>
      </c>
      <c r="F1819">
        <v>64000</v>
      </c>
      <c r="H1819">
        <v>13853.6</v>
      </c>
      <c r="I1819">
        <v>15899</v>
      </c>
      <c r="J1819">
        <v>15911.6</v>
      </c>
      <c r="L1819">
        <f t="shared" si="57"/>
        <v>1011.3</v>
      </c>
      <c r="M1819">
        <v>0</v>
      </c>
      <c r="O1819">
        <v>0</v>
      </c>
      <c r="P1819" t="e">
        <f t="shared" si="58"/>
        <v>#DIV/0!</v>
      </c>
    </row>
    <row r="1820" spans="1:16" x14ac:dyDescent="0.2">
      <c r="A1820">
        <v>1011.73</v>
      </c>
      <c r="B1820">
        <v>3407.6</v>
      </c>
      <c r="C1820">
        <v>11997</v>
      </c>
      <c r="D1820">
        <v>29130.07</v>
      </c>
      <c r="E1820">
        <v>64000</v>
      </c>
      <c r="F1820">
        <v>64000</v>
      </c>
      <c r="H1820">
        <v>14116</v>
      </c>
      <c r="I1820">
        <v>16143.2</v>
      </c>
      <c r="J1820">
        <v>16188.7</v>
      </c>
      <c r="L1820">
        <f t="shared" si="57"/>
        <v>1011.73</v>
      </c>
      <c r="M1820">
        <v>0</v>
      </c>
      <c r="O1820">
        <v>0</v>
      </c>
      <c r="P1820" t="e">
        <f t="shared" si="58"/>
        <v>#DIV/0!</v>
      </c>
    </row>
    <row r="1821" spans="1:16" x14ac:dyDescent="0.2">
      <c r="A1821">
        <v>1012.16</v>
      </c>
      <c r="B1821">
        <v>3334.53</v>
      </c>
      <c r="C1821">
        <v>11330.6</v>
      </c>
      <c r="D1821">
        <v>29121.73</v>
      </c>
      <c r="E1821">
        <v>64000</v>
      </c>
      <c r="F1821">
        <v>64000</v>
      </c>
      <c r="H1821">
        <v>13304.7</v>
      </c>
      <c r="I1821">
        <v>15408.5</v>
      </c>
      <c r="J1821">
        <v>15416.7</v>
      </c>
      <c r="L1821">
        <f t="shared" si="57"/>
        <v>1012.16</v>
      </c>
      <c r="M1821">
        <v>0</v>
      </c>
      <c r="O1821">
        <v>0</v>
      </c>
      <c r="P1821" t="e">
        <f t="shared" si="58"/>
        <v>#DIV/0!</v>
      </c>
    </row>
    <row r="1822" spans="1:16" x14ac:dyDescent="0.2">
      <c r="A1822">
        <v>1012.58</v>
      </c>
      <c r="B1822">
        <v>3387.07</v>
      </c>
      <c r="C1822">
        <v>11838</v>
      </c>
      <c r="D1822">
        <v>29013.93</v>
      </c>
      <c r="E1822">
        <v>64000</v>
      </c>
      <c r="F1822">
        <v>64000</v>
      </c>
      <c r="H1822">
        <v>13940.8</v>
      </c>
      <c r="I1822">
        <v>15974.6</v>
      </c>
      <c r="J1822">
        <v>15979.4</v>
      </c>
      <c r="L1822">
        <f t="shared" si="57"/>
        <v>1012.58</v>
      </c>
      <c r="M1822">
        <v>0</v>
      </c>
      <c r="O1822">
        <v>0</v>
      </c>
      <c r="P1822" t="e">
        <f t="shared" si="58"/>
        <v>#DIV/0!</v>
      </c>
    </row>
    <row r="1823" spans="1:16" x14ac:dyDescent="0.2">
      <c r="A1823">
        <v>1013.01</v>
      </c>
      <c r="B1823">
        <v>3333</v>
      </c>
      <c r="C1823">
        <v>11369.9</v>
      </c>
      <c r="D1823">
        <v>28808.53</v>
      </c>
      <c r="E1823">
        <v>64000</v>
      </c>
      <c r="F1823">
        <v>64000</v>
      </c>
      <c r="H1823">
        <v>13415.9</v>
      </c>
      <c r="I1823">
        <v>15349.6</v>
      </c>
      <c r="J1823">
        <v>15393.8</v>
      </c>
      <c r="L1823">
        <f t="shared" si="57"/>
        <v>1013.01</v>
      </c>
      <c r="M1823">
        <v>0</v>
      </c>
      <c r="O1823">
        <v>0</v>
      </c>
      <c r="P1823" t="e">
        <f t="shared" si="58"/>
        <v>#DIV/0!</v>
      </c>
    </row>
    <row r="1824" spans="1:16" x14ac:dyDescent="0.2">
      <c r="A1824">
        <v>1013.44</v>
      </c>
      <c r="B1824">
        <v>3357.2</v>
      </c>
      <c r="C1824">
        <v>11577</v>
      </c>
      <c r="D1824">
        <v>28500.2</v>
      </c>
      <c r="E1824">
        <v>64000</v>
      </c>
      <c r="F1824">
        <v>64000</v>
      </c>
      <c r="H1824">
        <v>13687.8</v>
      </c>
      <c r="I1824">
        <v>15626.4</v>
      </c>
      <c r="J1824">
        <v>15636.7</v>
      </c>
      <c r="L1824">
        <f t="shared" si="57"/>
        <v>1013.44</v>
      </c>
      <c r="M1824">
        <v>0</v>
      </c>
      <c r="O1824">
        <v>0</v>
      </c>
      <c r="P1824" t="e">
        <f t="shared" si="58"/>
        <v>#DIV/0!</v>
      </c>
    </row>
    <row r="1825" spans="1:16" x14ac:dyDescent="0.2">
      <c r="A1825">
        <v>1013.87</v>
      </c>
      <c r="B1825">
        <v>3371.47</v>
      </c>
      <c r="C1825">
        <v>11694.2</v>
      </c>
      <c r="D1825">
        <v>28030.67</v>
      </c>
      <c r="E1825">
        <v>64000</v>
      </c>
      <c r="F1825">
        <v>64000</v>
      </c>
      <c r="H1825">
        <v>13769.6</v>
      </c>
      <c r="I1825">
        <v>15737.9</v>
      </c>
      <c r="J1825">
        <v>15737.9</v>
      </c>
      <c r="L1825">
        <f t="shared" si="57"/>
        <v>1013.87</v>
      </c>
      <c r="M1825">
        <v>0</v>
      </c>
      <c r="O1825">
        <v>0</v>
      </c>
      <c r="P1825" t="e">
        <f t="shared" si="58"/>
        <v>#DIV/0!</v>
      </c>
    </row>
    <row r="1826" spans="1:16" x14ac:dyDescent="0.2">
      <c r="A1826">
        <v>1014.3</v>
      </c>
      <c r="B1826">
        <v>3272.93</v>
      </c>
      <c r="C1826">
        <v>10902</v>
      </c>
      <c r="D1826">
        <v>27425.87</v>
      </c>
      <c r="E1826">
        <v>64000</v>
      </c>
      <c r="F1826">
        <v>64000</v>
      </c>
      <c r="H1826">
        <v>12828.1</v>
      </c>
      <c r="I1826">
        <v>14691.4</v>
      </c>
      <c r="J1826">
        <v>14701.8</v>
      </c>
      <c r="L1826">
        <f t="shared" si="57"/>
        <v>1014.3</v>
      </c>
      <c r="M1826">
        <v>0</v>
      </c>
      <c r="O1826">
        <v>0</v>
      </c>
      <c r="P1826" t="e">
        <f t="shared" si="58"/>
        <v>#DIV/0!</v>
      </c>
    </row>
    <row r="1827" spans="1:16" x14ac:dyDescent="0.2">
      <c r="A1827">
        <v>1014.72</v>
      </c>
      <c r="B1827">
        <v>3421.47</v>
      </c>
      <c r="C1827">
        <v>12185.8</v>
      </c>
      <c r="D1827">
        <v>26953.200000000001</v>
      </c>
      <c r="E1827">
        <v>64000</v>
      </c>
      <c r="F1827">
        <v>64000</v>
      </c>
      <c r="H1827">
        <v>14391.3</v>
      </c>
      <c r="I1827">
        <v>16198</v>
      </c>
      <c r="J1827">
        <v>16223.5</v>
      </c>
      <c r="L1827">
        <f t="shared" si="57"/>
        <v>1014.72</v>
      </c>
      <c r="M1827">
        <v>0</v>
      </c>
      <c r="O1827">
        <v>0</v>
      </c>
      <c r="P1827" t="e">
        <f t="shared" si="58"/>
        <v>#DIV/0!</v>
      </c>
    </row>
    <row r="1828" spans="1:16" x14ac:dyDescent="0.2">
      <c r="A1828">
        <v>1015.15</v>
      </c>
      <c r="B1828">
        <v>3249.73</v>
      </c>
      <c r="C1828">
        <v>10733.6</v>
      </c>
      <c r="D1828">
        <v>26359.67</v>
      </c>
      <c r="E1828">
        <v>64000</v>
      </c>
      <c r="F1828">
        <v>64000</v>
      </c>
      <c r="H1828">
        <v>12593.5</v>
      </c>
      <c r="I1828">
        <v>14346.5</v>
      </c>
      <c r="J1828">
        <v>14388.5</v>
      </c>
      <c r="L1828">
        <f t="shared" ref="L1828:L1891" si="59">A1828</f>
        <v>1015.15</v>
      </c>
      <c r="M1828">
        <v>0</v>
      </c>
      <c r="O1828">
        <v>0</v>
      </c>
      <c r="P1828" t="e">
        <f t="shared" si="58"/>
        <v>#DIV/0!</v>
      </c>
    </row>
    <row r="1829" spans="1:16" x14ac:dyDescent="0.2">
      <c r="A1829">
        <v>1015.58</v>
      </c>
      <c r="B1829">
        <v>3384.53</v>
      </c>
      <c r="C1829">
        <v>11809</v>
      </c>
      <c r="D1829">
        <v>26124.87</v>
      </c>
      <c r="E1829">
        <v>64000</v>
      </c>
      <c r="F1829">
        <v>64000</v>
      </c>
      <c r="H1829">
        <v>13927.6</v>
      </c>
      <c r="I1829">
        <v>15684.1</v>
      </c>
      <c r="J1829">
        <v>15674.6</v>
      </c>
      <c r="L1829">
        <f t="shared" si="59"/>
        <v>1015.58</v>
      </c>
      <c r="M1829">
        <v>0</v>
      </c>
      <c r="O1829">
        <v>0</v>
      </c>
      <c r="P1829" t="e">
        <f t="shared" si="58"/>
        <v>#DIV/0!</v>
      </c>
    </row>
    <row r="1830" spans="1:16" x14ac:dyDescent="0.2">
      <c r="A1830">
        <v>1016.01</v>
      </c>
      <c r="B1830">
        <v>3291.07</v>
      </c>
      <c r="C1830">
        <v>11058.1</v>
      </c>
      <c r="D1830">
        <v>25778.13</v>
      </c>
      <c r="E1830">
        <v>64000</v>
      </c>
      <c r="F1830">
        <v>64000</v>
      </c>
      <c r="H1830">
        <v>12996.1</v>
      </c>
      <c r="I1830">
        <v>14722.8</v>
      </c>
      <c r="J1830">
        <v>14747</v>
      </c>
      <c r="L1830">
        <f t="shared" si="59"/>
        <v>1016.01</v>
      </c>
      <c r="M1830">
        <v>0</v>
      </c>
      <c r="O1830">
        <v>0</v>
      </c>
      <c r="P1830" t="e">
        <f t="shared" si="58"/>
        <v>#DIV/0!</v>
      </c>
    </row>
    <row r="1831" spans="1:16" x14ac:dyDescent="0.2">
      <c r="A1831">
        <v>1016.43</v>
      </c>
      <c r="B1831">
        <v>3340.47</v>
      </c>
      <c r="C1831">
        <v>11464.9</v>
      </c>
      <c r="D1831">
        <v>25678.6</v>
      </c>
      <c r="E1831">
        <v>64000</v>
      </c>
      <c r="F1831">
        <v>64000</v>
      </c>
      <c r="H1831">
        <v>13477.6</v>
      </c>
      <c r="I1831">
        <v>15209.6</v>
      </c>
      <c r="J1831">
        <v>15177.6</v>
      </c>
      <c r="L1831">
        <f t="shared" si="59"/>
        <v>1016.43</v>
      </c>
      <c r="M1831">
        <v>0</v>
      </c>
      <c r="O1831">
        <v>0</v>
      </c>
      <c r="P1831" t="e">
        <f t="shared" si="58"/>
        <v>#DIV/0!</v>
      </c>
    </row>
    <row r="1832" spans="1:16" x14ac:dyDescent="0.2">
      <c r="A1832">
        <v>1016.86</v>
      </c>
      <c r="B1832">
        <v>3277.33</v>
      </c>
      <c r="C1832">
        <v>10867.9</v>
      </c>
      <c r="D1832">
        <v>25676.400000000001</v>
      </c>
      <c r="E1832">
        <v>64000</v>
      </c>
      <c r="F1832">
        <v>64000</v>
      </c>
      <c r="H1832">
        <v>12810.3</v>
      </c>
      <c r="I1832">
        <v>14498.5</v>
      </c>
      <c r="J1832">
        <v>14497.9</v>
      </c>
      <c r="L1832">
        <f t="shared" si="59"/>
        <v>1016.86</v>
      </c>
      <c r="M1832">
        <v>0</v>
      </c>
      <c r="O1832">
        <v>0</v>
      </c>
      <c r="P1832" t="e">
        <f t="shared" si="58"/>
        <v>#DIV/0!</v>
      </c>
    </row>
    <row r="1833" spans="1:16" x14ac:dyDescent="0.2">
      <c r="A1833">
        <v>1017.29</v>
      </c>
      <c r="B1833">
        <v>3359.13</v>
      </c>
      <c r="C1833">
        <v>11661.1</v>
      </c>
      <c r="D1833">
        <v>25865.200000000001</v>
      </c>
      <c r="E1833">
        <v>64000</v>
      </c>
      <c r="F1833">
        <v>64000</v>
      </c>
      <c r="H1833">
        <v>13734.9</v>
      </c>
      <c r="I1833">
        <v>15501.4</v>
      </c>
      <c r="J1833">
        <v>15503.7</v>
      </c>
      <c r="L1833">
        <f t="shared" si="59"/>
        <v>1017.29</v>
      </c>
      <c r="M1833">
        <v>0</v>
      </c>
      <c r="O1833">
        <v>0</v>
      </c>
      <c r="P1833" t="e">
        <f t="shared" si="58"/>
        <v>#DIV/0!</v>
      </c>
    </row>
    <row r="1834" spans="1:16" x14ac:dyDescent="0.2">
      <c r="A1834">
        <v>1017.72</v>
      </c>
      <c r="B1834">
        <v>3308.73</v>
      </c>
      <c r="C1834">
        <v>11236.2</v>
      </c>
      <c r="D1834">
        <v>26030.07</v>
      </c>
      <c r="E1834">
        <v>64000</v>
      </c>
      <c r="F1834">
        <v>64000</v>
      </c>
      <c r="H1834">
        <v>13219</v>
      </c>
      <c r="I1834">
        <v>15023.2</v>
      </c>
      <c r="J1834">
        <v>15057.9</v>
      </c>
      <c r="L1834">
        <f t="shared" si="59"/>
        <v>1017.72</v>
      </c>
      <c r="M1834">
        <v>0</v>
      </c>
      <c r="O1834">
        <v>0</v>
      </c>
      <c r="P1834" t="e">
        <f t="shared" si="58"/>
        <v>#DIV/0!</v>
      </c>
    </row>
    <row r="1835" spans="1:16" x14ac:dyDescent="0.2">
      <c r="A1835">
        <v>1018.14</v>
      </c>
      <c r="B1835">
        <v>5113.3999999999996</v>
      </c>
      <c r="C1835">
        <v>25302.3</v>
      </c>
      <c r="D1835">
        <v>27911.33</v>
      </c>
      <c r="E1835">
        <v>64000</v>
      </c>
      <c r="F1835">
        <v>64000</v>
      </c>
      <c r="H1835">
        <v>30267.1</v>
      </c>
      <c r="I1835">
        <v>29716.3</v>
      </c>
      <c r="J1835">
        <v>31939.200000000001</v>
      </c>
      <c r="L1835">
        <f t="shared" si="59"/>
        <v>1018.14</v>
      </c>
      <c r="M1835">
        <v>0</v>
      </c>
      <c r="O1835">
        <v>0</v>
      </c>
      <c r="P1835" t="e">
        <f t="shared" si="58"/>
        <v>#DIV/0!</v>
      </c>
    </row>
    <row r="1836" spans="1:16" x14ac:dyDescent="0.2">
      <c r="A1836">
        <v>1018.57</v>
      </c>
      <c r="B1836">
        <v>3295.8</v>
      </c>
      <c r="C1836">
        <v>11070</v>
      </c>
      <c r="D1836">
        <v>26516.87</v>
      </c>
      <c r="E1836">
        <v>64000</v>
      </c>
      <c r="F1836">
        <v>64000</v>
      </c>
      <c r="H1836">
        <v>13064.8</v>
      </c>
      <c r="I1836">
        <v>14984</v>
      </c>
      <c r="J1836">
        <v>14927.3</v>
      </c>
      <c r="L1836">
        <f t="shared" si="59"/>
        <v>1018.57</v>
      </c>
      <c r="M1836">
        <v>0</v>
      </c>
      <c r="O1836">
        <v>0</v>
      </c>
      <c r="P1836" t="e">
        <f t="shared" si="58"/>
        <v>#DIV/0!</v>
      </c>
    </row>
    <row r="1837" spans="1:16" x14ac:dyDescent="0.2">
      <c r="A1837">
        <v>1019</v>
      </c>
      <c r="B1837">
        <v>3238.4</v>
      </c>
      <c r="C1837">
        <v>10681.1</v>
      </c>
      <c r="D1837">
        <v>26605.27</v>
      </c>
      <c r="E1837">
        <v>64000</v>
      </c>
      <c r="F1837">
        <v>64000</v>
      </c>
      <c r="H1837">
        <v>12565.7</v>
      </c>
      <c r="I1837">
        <v>14374</v>
      </c>
      <c r="J1837">
        <v>14424.9</v>
      </c>
      <c r="L1837">
        <f t="shared" si="59"/>
        <v>1019</v>
      </c>
      <c r="M1837">
        <v>0</v>
      </c>
      <c r="O1837">
        <v>0</v>
      </c>
      <c r="P1837" t="e">
        <f t="shared" si="58"/>
        <v>#DIV/0!</v>
      </c>
    </row>
    <row r="1838" spans="1:16" x14ac:dyDescent="0.2">
      <c r="A1838">
        <v>1019.43</v>
      </c>
      <c r="B1838">
        <v>3543.4</v>
      </c>
      <c r="C1838">
        <v>13167.5</v>
      </c>
      <c r="D1838">
        <v>27076.33</v>
      </c>
      <c r="E1838">
        <v>64000</v>
      </c>
      <c r="F1838">
        <v>64000</v>
      </c>
      <c r="H1838">
        <v>15564.6</v>
      </c>
      <c r="I1838">
        <v>17398.400000000001</v>
      </c>
      <c r="J1838">
        <v>17399</v>
      </c>
      <c r="L1838">
        <f t="shared" si="59"/>
        <v>1019.43</v>
      </c>
      <c r="M1838">
        <v>0</v>
      </c>
      <c r="O1838">
        <v>0</v>
      </c>
      <c r="P1838" t="e">
        <f t="shared" si="58"/>
        <v>#DIV/0!</v>
      </c>
    </row>
    <row r="1839" spans="1:16" x14ac:dyDescent="0.2">
      <c r="A1839">
        <v>1019.85</v>
      </c>
      <c r="B1839">
        <v>3414.47</v>
      </c>
      <c r="C1839">
        <v>12110.4</v>
      </c>
      <c r="D1839">
        <v>27246.2</v>
      </c>
      <c r="E1839">
        <v>64000</v>
      </c>
      <c r="F1839">
        <v>64000</v>
      </c>
      <c r="H1839">
        <v>14278.2</v>
      </c>
      <c r="I1839">
        <v>16135.7</v>
      </c>
      <c r="J1839">
        <v>16162.4</v>
      </c>
      <c r="L1839">
        <f t="shared" si="59"/>
        <v>1019.85</v>
      </c>
      <c r="M1839">
        <v>0</v>
      </c>
      <c r="O1839">
        <v>0</v>
      </c>
      <c r="P1839" t="e">
        <f t="shared" si="58"/>
        <v>#DIV/0!</v>
      </c>
    </row>
    <row r="1840" spans="1:16" x14ac:dyDescent="0.2">
      <c r="A1840">
        <v>1020.28</v>
      </c>
      <c r="B1840">
        <v>3387.87</v>
      </c>
      <c r="C1840">
        <v>11825.4</v>
      </c>
      <c r="D1840">
        <v>27408.33</v>
      </c>
      <c r="E1840">
        <v>64000</v>
      </c>
      <c r="F1840">
        <v>64000</v>
      </c>
      <c r="H1840">
        <v>13874.1</v>
      </c>
      <c r="I1840">
        <v>15825.3</v>
      </c>
      <c r="J1840">
        <v>15820</v>
      </c>
      <c r="L1840">
        <f t="shared" si="59"/>
        <v>1020.28</v>
      </c>
      <c r="M1840">
        <v>0</v>
      </c>
      <c r="O1840">
        <v>0</v>
      </c>
      <c r="P1840" t="e">
        <f t="shared" si="58"/>
        <v>#DIV/0!</v>
      </c>
    </row>
    <row r="1841" spans="1:16" x14ac:dyDescent="0.2">
      <c r="A1841">
        <v>1020.71</v>
      </c>
      <c r="B1841">
        <v>3314.07</v>
      </c>
      <c r="C1841">
        <v>11260.3</v>
      </c>
      <c r="D1841">
        <v>27525.67</v>
      </c>
      <c r="E1841">
        <v>64000</v>
      </c>
      <c r="F1841">
        <v>64000</v>
      </c>
      <c r="H1841">
        <v>13231.1</v>
      </c>
      <c r="I1841">
        <v>15190.2</v>
      </c>
      <c r="J1841">
        <v>15173.7</v>
      </c>
      <c r="L1841">
        <f t="shared" si="59"/>
        <v>1020.71</v>
      </c>
      <c r="M1841">
        <v>0</v>
      </c>
      <c r="O1841">
        <v>0</v>
      </c>
      <c r="P1841" t="e">
        <f t="shared" si="58"/>
        <v>#DIV/0!</v>
      </c>
    </row>
    <row r="1842" spans="1:16" x14ac:dyDescent="0.2">
      <c r="A1842">
        <v>1021.14</v>
      </c>
      <c r="B1842">
        <v>3325.87</v>
      </c>
      <c r="C1842">
        <v>11402</v>
      </c>
      <c r="D1842">
        <v>27656.2</v>
      </c>
      <c r="E1842">
        <v>64000</v>
      </c>
      <c r="F1842">
        <v>64000</v>
      </c>
      <c r="H1842">
        <v>13442.9</v>
      </c>
      <c r="I1842">
        <v>15428.3</v>
      </c>
      <c r="J1842">
        <v>15393.7</v>
      </c>
      <c r="L1842">
        <f t="shared" si="59"/>
        <v>1021.14</v>
      </c>
      <c r="M1842">
        <v>0</v>
      </c>
      <c r="O1842">
        <v>0</v>
      </c>
      <c r="P1842" t="e">
        <f t="shared" si="58"/>
        <v>#DIV/0!</v>
      </c>
    </row>
    <row r="1843" spans="1:16" x14ac:dyDescent="0.2">
      <c r="A1843">
        <v>1021.56</v>
      </c>
      <c r="B1843">
        <v>3357.73</v>
      </c>
      <c r="C1843">
        <v>11542.2</v>
      </c>
      <c r="D1843">
        <v>27850.47</v>
      </c>
      <c r="E1843">
        <v>64000</v>
      </c>
      <c r="F1843">
        <v>64000</v>
      </c>
      <c r="H1843">
        <v>13589.3</v>
      </c>
      <c r="I1843">
        <v>15533.9</v>
      </c>
      <c r="J1843">
        <v>15551.9</v>
      </c>
      <c r="L1843">
        <f t="shared" si="59"/>
        <v>1021.56</v>
      </c>
      <c r="M1843">
        <v>0</v>
      </c>
      <c r="O1843">
        <v>0</v>
      </c>
      <c r="P1843" t="e">
        <f t="shared" si="58"/>
        <v>#DIV/0!</v>
      </c>
    </row>
    <row r="1844" spans="1:16" x14ac:dyDescent="0.2">
      <c r="A1844">
        <v>1021.99</v>
      </c>
      <c r="B1844">
        <v>3353.73</v>
      </c>
      <c r="C1844">
        <v>11571</v>
      </c>
      <c r="D1844">
        <v>27988.47</v>
      </c>
      <c r="E1844">
        <v>64000</v>
      </c>
      <c r="F1844">
        <v>64000</v>
      </c>
      <c r="H1844">
        <v>13664.5</v>
      </c>
      <c r="I1844">
        <v>15619.2</v>
      </c>
      <c r="J1844">
        <v>15650.4</v>
      </c>
      <c r="L1844">
        <f t="shared" si="59"/>
        <v>1021.99</v>
      </c>
      <c r="M1844">
        <v>0</v>
      </c>
      <c r="O1844">
        <v>0</v>
      </c>
      <c r="P1844" t="e">
        <f t="shared" si="58"/>
        <v>#DIV/0!</v>
      </c>
    </row>
    <row r="1845" spans="1:16" x14ac:dyDescent="0.2">
      <c r="A1845">
        <v>1022.42</v>
      </c>
      <c r="B1845">
        <v>3376.2</v>
      </c>
      <c r="C1845">
        <v>11791.8</v>
      </c>
      <c r="D1845">
        <v>28106.33</v>
      </c>
      <c r="E1845">
        <v>64000</v>
      </c>
      <c r="F1845">
        <v>64000</v>
      </c>
      <c r="H1845">
        <v>13871.7</v>
      </c>
      <c r="I1845">
        <v>15910.2</v>
      </c>
      <c r="J1845">
        <v>15933.1</v>
      </c>
      <c r="L1845">
        <f t="shared" si="59"/>
        <v>1022.42</v>
      </c>
      <c r="M1845">
        <v>0</v>
      </c>
      <c r="O1845">
        <v>0</v>
      </c>
      <c r="P1845" t="e">
        <f t="shared" si="58"/>
        <v>#DIV/0!</v>
      </c>
    </row>
    <row r="1846" spans="1:16" x14ac:dyDescent="0.2">
      <c r="A1846">
        <v>1022.84</v>
      </c>
      <c r="B1846">
        <v>3336.07</v>
      </c>
      <c r="C1846">
        <v>11397.5</v>
      </c>
      <c r="D1846">
        <v>28068.799999999999</v>
      </c>
      <c r="E1846">
        <v>64000</v>
      </c>
      <c r="F1846">
        <v>64000</v>
      </c>
      <c r="H1846">
        <v>13412.6</v>
      </c>
      <c r="I1846">
        <v>15456.9</v>
      </c>
      <c r="J1846">
        <v>15475.4</v>
      </c>
      <c r="L1846">
        <f t="shared" si="59"/>
        <v>1022.84</v>
      </c>
      <c r="M1846">
        <v>0</v>
      </c>
      <c r="O1846">
        <v>0</v>
      </c>
      <c r="P1846" t="e">
        <f t="shared" si="58"/>
        <v>#DIV/0!</v>
      </c>
    </row>
    <row r="1847" spans="1:16" x14ac:dyDescent="0.2">
      <c r="A1847">
        <v>1023.27</v>
      </c>
      <c r="B1847">
        <v>3619.4</v>
      </c>
      <c r="C1847">
        <v>13719.2</v>
      </c>
      <c r="D1847">
        <v>28354.6</v>
      </c>
      <c r="E1847">
        <v>64000</v>
      </c>
      <c r="F1847">
        <v>64000</v>
      </c>
      <c r="H1847">
        <v>16226.7</v>
      </c>
      <c r="I1847">
        <v>18256.599999999999</v>
      </c>
      <c r="J1847">
        <v>18238.5</v>
      </c>
      <c r="L1847">
        <f t="shared" si="59"/>
        <v>1023.27</v>
      </c>
      <c r="M1847">
        <v>0</v>
      </c>
      <c r="O1847">
        <v>0</v>
      </c>
      <c r="P1847" t="e">
        <f t="shared" si="58"/>
        <v>#DIV/0!</v>
      </c>
    </row>
    <row r="1848" spans="1:16" x14ac:dyDescent="0.2">
      <c r="A1848">
        <v>1023.7</v>
      </c>
      <c r="B1848">
        <v>3420.33</v>
      </c>
      <c r="C1848">
        <v>12142.8</v>
      </c>
      <c r="D1848">
        <v>27987.599999999999</v>
      </c>
      <c r="E1848">
        <v>64000</v>
      </c>
      <c r="F1848">
        <v>64000</v>
      </c>
      <c r="H1848">
        <v>14289.9</v>
      </c>
      <c r="I1848">
        <v>16449</v>
      </c>
      <c r="J1848">
        <v>16451</v>
      </c>
      <c r="L1848">
        <f t="shared" si="59"/>
        <v>1023.7</v>
      </c>
      <c r="M1848">
        <v>0</v>
      </c>
      <c r="O1848">
        <v>0</v>
      </c>
      <c r="P1848" t="e">
        <f t="shared" si="58"/>
        <v>#DIV/0!</v>
      </c>
    </row>
    <row r="1849" spans="1:16" x14ac:dyDescent="0.2">
      <c r="A1849">
        <v>1024.1300000000001</v>
      </c>
      <c r="B1849">
        <v>3422.4</v>
      </c>
      <c r="C1849">
        <v>12095.3</v>
      </c>
      <c r="D1849">
        <v>27688.47</v>
      </c>
      <c r="E1849">
        <v>64000</v>
      </c>
      <c r="F1849">
        <v>64000</v>
      </c>
      <c r="H1849">
        <v>14263.4</v>
      </c>
      <c r="I1849">
        <v>16358.5</v>
      </c>
      <c r="J1849">
        <v>16389.8</v>
      </c>
      <c r="L1849">
        <f t="shared" si="59"/>
        <v>1024.1300000000001</v>
      </c>
      <c r="M1849">
        <v>0</v>
      </c>
      <c r="O1849">
        <v>0</v>
      </c>
      <c r="P1849" t="e">
        <f t="shared" si="58"/>
        <v>#DIV/0!</v>
      </c>
    </row>
    <row r="1850" spans="1:16" x14ac:dyDescent="0.2">
      <c r="A1850">
        <v>1024.55</v>
      </c>
      <c r="B1850">
        <v>3370.87</v>
      </c>
      <c r="C1850">
        <v>11781.9</v>
      </c>
      <c r="D1850">
        <v>27311.200000000001</v>
      </c>
      <c r="E1850">
        <v>64000</v>
      </c>
      <c r="F1850">
        <v>64000</v>
      </c>
      <c r="H1850">
        <v>13917</v>
      </c>
      <c r="I1850">
        <v>15933.7</v>
      </c>
      <c r="J1850">
        <v>15955.7</v>
      </c>
      <c r="L1850">
        <f t="shared" si="59"/>
        <v>1024.55</v>
      </c>
      <c r="M1850">
        <v>0</v>
      </c>
      <c r="O1850">
        <v>0</v>
      </c>
      <c r="P1850" t="e">
        <f t="shared" si="58"/>
        <v>#DIV/0!</v>
      </c>
    </row>
    <row r="1851" spans="1:16" x14ac:dyDescent="0.2">
      <c r="A1851">
        <v>1024.98</v>
      </c>
      <c r="B1851">
        <v>3350.73</v>
      </c>
      <c r="C1851">
        <v>11560.5</v>
      </c>
      <c r="D1851">
        <v>26915.27</v>
      </c>
      <c r="E1851">
        <v>64000</v>
      </c>
      <c r="F1851">
        <v>64000</v>
      </c>
      <c r="H1851">
        <v>13593.8</v>
      </c>
      <c r="I1851">
        <v>15643.4</v>
      </c>
      <c r="J1851">
        <v>15634.3</v>
      </c>
      <c r="L1851">
        <f t="shared" si="59"/>
        <v>1024.98</v>
      </c>
      <c r="M1851">
        <v>0</v>
      </c>
      <c r="O1851">
        <v>0</v>
      </c>
      <c r="P1851" t="e">
        <f t="shared" si="58"/>
        <v>#DIV/0!</v>
      </c>
    </row>
    <row r="1852" spans="1:16" x14ac:dyDescent="0.2">
      <c r="A1852">
        <v>1025.4100000000001</v>
      </c>
      <c r="B1852">
        <v>3369.07</v>
      </c>
      <c r="C1852">
        <v>11681.2</v>
      </c>
      <c r="D1852">
        <v>26617.599999999999</v>
      </c>
      <c r="E1852">
        <v>64000</v>
      </c>
      <c r="F1852">
        <v>64000</v>
      </c>
      <c r="H1852">
        <v>13748.6</v>
      </c>
      <c r="I1852">
        <v>15769.4</v>
      </c>
      <c r="J1852">
        <v>15772.2</v>
      </c>
      <c r="L1852">
        <f t="shared" si="59"/>
        <v>1025.4100000000001</v>
      </c>
      <c r="M1852">
        <v>0</v>
      </c>
      <c r="O1852">
        <v>0</v>
      </c>
      <c r="P1852" t="e">
        <f t="shared" si="58"/>
        <v>#DIV/0!</v>
      </c>
    </row>
    <row r="1853" spans="1:16" x14ac:dyDescent="0.2">
      <c r="A1853">
        <v>1025.83</v>
      </c>
      <c r="B1853">
        <v>3390.4</v>
      </c>
      <c r="C1853">
        <v>11811.4</v>
      </c>
      <c r="D1853">
        <v>26301.200000000001</v>
      </c>
      <c r="E1853">
        <v>64000</v>
      </c>
      <c r="F1853">
        <v>64000</v>
      </c>
      <c r="H1853">
        <v>13965.1</v>
      </c>
      <c r="I1853">
        <v>15975.6</v>
      </c>
      <c r="J1853">
        <v>15948.1</v>
      </c>
      <c r="L1853">
        <f t="shared" si="59"/>
        <v>1025.83</v>
      </c>
      <c r="M1853">
        <v>0</v>
      </c>
      <c r="O1853">
        <v>0</v>
      </c>
      <c r="P1853" t="e">
        <f t="shared" si="58"/>
        <v>#DIV/0!</v>
      </c>
    </row>
    <row r="1854" spans="1:16" x14ac:dyDescent="0.2">
      <c r="A1854">
        <v>1026.26</v>
      </c>
      <c r="B1854">
        <v>3283.8</v>
      </c>
      <c r="C1854">
        <v>11047.1</v>
      </c>
      <c r="D1854">
        <v>26038.6</v>
      </c>
      <c r="E1854">
        <v>64000</v>
      </c>
      <c r="F1854">
        <v>64000</v>
      </c>
      <c r="H1854">
        <v>13038.2</v>
      </c>
      <c r="I1854">
        <v>14973.5</v>
      </c>
      <c r="J1854">
        <v>14973</v>
      </c>
      <c r="L1854">
        <f t="shared" si="59"/>
        <v>1026.26</v>
      </c>
      <c r="M1854">
        <v>0</v>
      </c>
      <c r="O1854">
        <v>0</v>
      </c>
      <c r="P1854" t="e">
        <f t="shared" si="58"/>
        <v>#DIV/0!</v>
      </c>
    </row>
    <row r="1855" spans="1:16" x14ac:dyDescent="0.2">
      <c r="A1855">
        <v>1026.69</v>
      </c>
      <c r="B1855">
        <v>3273.07</v>
      </c>
      <c r="C1855">
        <v>10960.9</v>
      </c>
      <c r="D1855">
        <v>25846.53</v>
      </c>
      <c r="E1855">
        <v>64000</v>
      </c>
      <c r="F1855">
        <v>64000</v>
      </c>
      <c r="H1855">
        <v>12948</v>
      </c>
      <c r="I1855">
        <v>14886.5</v>
      </c>
      <c r="J1855">
        <v>14885.9</v>
      </c>
      <c r="L1855">
        <f t="shared" si="59"/>
        <v>1026.69</v>
      </c>
      <c r="M1855">
        <v>0</v>
      </c>
      <c r="O1855">
        <v>0</v>
      </c>
      <c r="P1855" t="e">
        <f t="shared" si="58"/>
        <v>#DIV/0!</v>
      </c>
    </row>
    <row r="1856" spans="1:16" x14ac:dyDescent="0.2">
      <c r="A1856">
        <v>1027.1099999999999</v>
      </c>
      <c r="B1856">
        <v>3500.67</v>
      </c>
      <c r="C1856">
        <v>12789.1</v>
      </c>
      <c r="D1856">
        <v>25904.27</v>
      </c>
      <c r="E1856">
        <v>64000</v>
      </c>
      <c r="F1856">
        <v>64000</v>
      </c>
      <c r="H1856">
        <v>15123.4</v>
      </c>
      <c r="I1856">
        <v>17047</v>
      </c>
      <c r="J1856">
        <v>17039.7</v>
      </c>
      <c r="L1856">
        <f t="shared" si="59"/>
        <v>1027.1099999999999</v>
      </c>
      <c r="M1856">
        <v>0</v>
      </c>
      <c r="O1856">
        <v>0</v>
      </c>
      <c r="P1856" t="e">
        <f t="shared" si="58"/>
        <v>#DIV/0!</v>
      </c>
    </row>
    <row r="1857" spans="1:16" x14ac:dyDescent="0.2">
      <c r="A1857">
        <v>1027.54</v>
      </c>
      <c r="B1857">
        <v>3382.4</v>
      </c>
      <c r="C1857">
        <v>11833.9</v>
      </c>
      <c r="D1857">
        <v>25658.53</v>
      </c>
      <c r="E1857">
        <v>64000</v>
      </c>
      <c r="F1857">
        <v>64000</v>
      </c>
      <c r="H1857">
        <v>13977.4</v>
      </c>
      <c r="I1857">
        <v>15860.3</v>
      </c>
      <c r="J1857">
        <v>15846.3</v>
      </c>
      <c r="L1857">
        <f t="shared" si="59"/>
        <v>1027.54</v>
      </c>
      <c r="M1857">
        <v>0</v>
      </c>
      <c r="O1857">
        <v>0</v>
      </c>
      <c r="P1857" t="e">
        <f t="shared" si="58"/>
        <v>#DIV/0!</v>
      </c>
    </row>
    <row r="1858" spans="1:16" x14ac:dyDescent="0.2">
      <c r="A1858">
        <v>1027.97</v>
      </c>
      <c r="B1858">
        <v>3368.4</v>
      </c>
      <c r="C1858">
        <v>11666.7</v>
      </c>
      <c r="D1858">
        <v>25567.73</v>
      </c>
      <c r="E1858">
        <v>64000</v>
      </c>
      <c r="F1858">
        <v>64000</v>
      </c>
      <c r="H1858">
        <v>13769.8</v>
      </c>
      <c r="I1858">
        <v>15702.2</v>
      </c>
      <c r="J1858">
        <v>15714.4</v>
      </c>
      <c r="L1858">
        <f t="shared" si="59"/>
        <v>1027.97</v>
      </c>
      <c r="M1858">
        <v>0</v>
      </c>
      <c r="O1858">
        <v>0</v>
      </c>
      <c r="P1858" t="e">
        <f t="shared" si="58"/>
        <v>#DIV/0!</v>
      </c>
    </row>
    <row r="1859" spans="1:16" x14ac:dyDescent="0.2">
      <c r="A1859">
        <v>1028.3900000000001</v>
      </c>
      <c r="B1859">
        <v>3333.27</v>
      </c>
      <c r="C1859">
        <v>11480.8</v>
      </c>
      <c r="D1859">
        <v>25554.87</v>
      </c>
      <c r="E1859">
        <v>64000</v>
      </c>
      <c r="F1859">
        <v>64000</v>
      </c>
      <c r="H1859">
        <v>13520.9</v>
      </c>
      <c r="I1859">
        <v>15524.8</v>
      </c>
      <c r="J1859">
        <v>15557.4</v>
      </c>
      <c r="L1859">
        <f t="shared" si="59"/>
        <v>1028.3900000000001</v>
      </c>
      <c r="M1859">
        <v>0</v>
      </c>
      <c r="O1859">
        <v>0</v>
      </c>
      <c r="P1859" t="e">
        <f t="shared" si="58"/>
        <v>#DIV/0!</v>
      </c>
    </row>
    <row r="1860" spans="1:16" x14ac:dyDescent="0.2">
      <c r="A1860">
        <v>1028.82</v>
      </c>
      <c r="B1860">
        <v>3354.33</v>
      </c>
      <c r="C1860">
        <v>11581.6</v>
      </c>
      <c r="D1860">
        <v>25713.599999999999</v>
      </c>
      <c r="E1860">
        <v>64000</v>
      </c>
      <c r="F1860">
        <v>64000</v>
      </c>
      <c r="H1860">
        <v>13616.8</v>
      </c>
      <c r="I1860">
        <v>15642.5</v>
      </c>
      <c r="J1860">
        <v>15689.3</v>
      </c>
      <c r="L1860">
        <f t="shared" si="59"/>
        <v>1028.82</v>
      </c>
      <c r="M1860">
        <v>0</v>
      </c>
      <c r="O1860">
        <v>0</v>
      </c>
      <c r="P1860" t="e">
        <f t="shared" si="58"/>
        <v>#DIV/0!</v>
      </c>
    </row>
    <row r="1861" spans="1:16" x14ac:dyDescent="0.2">
      <c r="A1861">
        <v>1029.25</v>
      </c>
      <c r="B1861">
        <v>3283.6</v>
      </c>
      <c r="C1861">
        <v>11084.9</v>
      </c>
      <c r="D1861">
        <v>25843.73</v>
      </c>
      <c r="E1861">
        <v>64000</v>
      </c>
      <c r="F1861">
        <v>64000</v>
      </c>
      <c r="H1861">
        <v>13044.3</v>
      </c>
      <c r="I1861">
        <v>15108.2</v>
      </c>
      <c r="J1861">
        <v>15163.8</v>
      </c>
      <c r="L1861">
        <f t="shared" si="59"/>
        <v>1029.25</v>
      </c>
      <c r="M1861">
        <v>0</v>
      </c>
      <c r="O1861">
        <v>0</v>
      </c>
      <c r="P1861" t="e">
        <f t="shared" si="58"/>
        <v>#DIV/0!</v>
      </c>
    </row>
    <row r="1862" spans="1:16" x14ac:dyDescent="0.2">
      <c r="A1862">
        <v>1029.67</v>
      </c>
      <c r="B1862">
        <v>3499.2</v>
      </c>
      <c r="C1862">
        <v>12868.4</v>
      </c>
      <c r="D1862">
        <v>26170.73</v>
      </c>
      <c r="E1862">
        <v>64000</v>
      </c>
      <c r="F1862">
        <v>64000</v>
      </c>
      <c r="H1862">
        <v>15210.2</v>
      </c>
      <c r="I1862">
        <v>17299.400000000001</v>
      </c>
      <c r="J1862">
        <v>17306.400000000001</v>
      </c>
      <c r="L1862">
        <f t="shared" si="59"/>
        <v>1029.67</v>
      </c>
      <c r="M1862">
        <v>0</v>
      </c>
      <c r="O1862">
        <v>0</v>
      </c>
      <c r="P1862" t="e">
        <f t="shared" si="58"/>
        <v>#DIV/0!</v>
      </c>
    </row>
    <row r="1863" spans="1:16" x14ac:dyDescent="0.2">
      <c r="A1863">
        <v>1030.0999999999999</v>
      </c>
      <c r="B1863">
        <v>3342.67</v>
      </c>
      <c r="C1863">
        <v>11485.6</v>
      </c>
      <c r="D1863">
        <v>26171.73</v>
      </c>
      <c r="E1863">
        <v>64000</v>
      </c>
      <c r="F1863">
        <v>64000</v>
      </c>
      <c r="H1863">
        <v>13604.2</v>
      </c>
      <c r="I1863">
        <v>15713.9</v>
      </c>
      <c r="J1863">
        <v>15739.8</v>
      </c>
      <c r="L1863">
        <f t="shared" si="59"/>
        <v>1030.0999999999999</v>
      </c>
      <c r="M1863">
        <v>0</v>
      </c>
      <c r="O1863">
        <v>0</v>
      </c>
      <c r="P1863" t="e">
        <f t="shared" si="58"/>
        <v>#DIV/0!</v>
      </c>
    </row>
    <row r="1864" spans="1:16" x14ac:dyDescent="0.2">
      <c r="A1864">
        <v>1030.53</v>
      </c>
      <c r="B1864">
        <v>3353.93</v>
      </c>
      <c r="C1864">
        <v>11428.5</v>
      </c>
      <c r="D1864">
        <v>26265</v>
      </c>
      <c r="E1864">
        <v>64000</v>
      </c>
      <c r="F1864">
        <v>64000</v>
      </c>
      <c r="H1864">
        <v>13497.3</v>
      </c>
      <c r="I1864">
        <v>15714.9</v>
      </c>
      <c r="J1864">
        <v>15723.7</v>
      </c>
      <c r="L1864">
        <f t="shared" si="59"/>
        <v>1030.53</v>
      </c>
      <c r="M1864">
        <v>0</v>
      </c>
      <c r="O1864">
        <v>0</v>
      </c>
      <c r="P1864" t="e">
        <f t="shared" ref="P1864:P1927" si="60">(M1864-O1864)/O1864%</f>
        <v>#DIV/0!</v>
      </c>
    </row>
    <row r="1865" spans="1:16" x14ac:dyDescent="0.2">
      <c r="A1865">
        <v>1030.95</v>
      </c>
      <c r="B1865">
        <v>3357.73</v>
      </c>
      <c r="C1865">
        <v>11558.5</v>
      </c>
      <c r="D1865">
        <v>26309.47</v>
      </c>
      <c r="E1865">
        <v>64000</v>
      </c>
      <c r="F1865">
        <v>64000</v>
      </c>
      <c r="H1865">
        <v>13644.3</v>
      </c>
      <c r="I1865">
        <v>15742</v>
      </c>
      <c r="J1865">
        <v>15820.2</v>
      </c>
      <c r="L1865">
        <f t="shared" si="59"/>
        <v>1030.95</v>
      </c>
      <c r="M1865">
        <v>0</v>
      </c>
      <c r="O1865">
        <v>0</v>
      </c>
      <c r="P1865" t="e">
        <f t="shared" si="60"/>
        <v>#DIV/0!</v>
      </c>
    </row>
    <row r="1866" spans="1:16" x14ac:dyDescent="0.2">
      <c r="A1866">
        <v>1031.3800000000001</v>
      </c>
      <c r="B1866">
        <v>3446.13</v>
      </c>
      <c r="C1866">
        <v>12238.1</v>
      </c>
      <c r="D1866">
        <v>26320.13</v>
      </c>
      <c r="E1866">
        <v>64000</v>
      </c>
      <c r="F1866">
        <v>64000</v>
      </c>
      <c r="H1866">
        <v>14486.8</v>
      </c>
      <c r="I1866">
        <v>16597.400000000001</v>
      </c>
      <c r="J1866">
        <v>16661.2</v>
      </c>
      <c r="L1866">
        <f t="shared" si="59"/>
        <v>1031.3800000000001</v>
      </c>
      <c r="M1866">
        <v>0</v>
      </c>
      <c r="O1866">
        <v>0</v>
      </c>
      <c r="P1866" t="e">
        <f t="shared" si="60"/>
        <v>#DIV/0!</v>
      </c>
    </row>
    <row r="1867" spans="1:16" x14ac:dyDescent="0.2">
      <c r="A1867">
        <v>1031.81</v>
      </c>
      <c r="B1867">
        <v>3262.53</v>
      </c>
      <c r="C1867">
        <v>10837.3</v>
      </c>
      <c r="D1867">
        <v>26034.6</v>
      </c>
      <c r="E1867">
        <v>64000</v>
      </c>
      <c r="F1867">
        <v>64000</v>
      </c>
      <c r="H1867">
        <v>12751.5</v>
      </c>
      <c r="I1867">
        <v>14908</v>
      </c>
      <c r="J1867">
        <v>14980.1</v>
      </c>
      <c r="L1867">
        <f t="shared" si="59"/>
        <v>1031.81</v>
      </c>
      <c r="M1867">
        <v>0</v>
      </c>
      <c r="O1867">
        <v>0</v>
      </c>
      <c r="P1867" t="e">
        <f t="shared" si="60"/>
        <v>#DIV/0!</v>
      </c>
    </row>
    <row r="1868" spans="1:16" x14ac:dyDescent="0.2">
      <c r="A1868">
        <v>1032.23</v>
      </c>
      <c r="B1868">
        <v>3353.2</v>
      </c>
      <c r="C1868">
        <v>11515.1</v>
      </c>
      <c r="D1868">
        <v>25980.400000000001</v>
      </c>
      <c r="E1868">
        <v>64000</v>
      </c>
      <c r="F1868">
        <v>64000</v>
      </c>
      <c r="H1868">
        <v>13592.3</v>
      </c>
      <c r="I1868">
        <v>15794.4</v>
      </c>
      <c r="J1868">
        <v>15809.4</v>
      </c>
      <c r="L1868">
        <f t="shared" si="59"/>
        <v>1032.23</v>
      </c>
      <c r="M1868">
        <v>0</v>
      </c>
      <c r="O1868">
        <v>0</v>
      </c>
      <c r="P1868" t="e">
        <f t="shared" si="60"/>
        <v>#DIV/0!</v>
      </c>
    </row>
    <row r="1869" spans="1:16" x14ac:dyDescent="0.2">
      <c r="A1869">
        <v>1032.6600000000001</v>
      </c>
      <c r="B1869">
        <v>3392.67</v>
      </c>
      <c r="C1869">
        <v>11891.3</v>
      </c>
      <c r="D1869">
        <v>25753.67</v>
      </c>
      <c r="E1869">
        <v>64000</v>
      </c>
      <c r="F1869">
        <v>64000</v>
      </c>
      <c r="H1869">
        <v>14036.3</v>
      </c>
      <c r="I1869">
        <v>16217.1</v>
      </c>
      <c r="J1869">
        <v>16226.6</v>
      </c>
      <c r="L1869">
        <f t="shared" si="59"/>
        <v>1032.6600000000001</v>
      </c>
      <c r="M1869">
        <v>0</v>
      </c>
      <c r="O1869">
        <v>0</v>
      </c>
      <c r="P1869" t="e">
        <f t="shared" si="60"/>
        <v>#DIV/0!</v>
      </c>
    </row>
    <row r="1870" spans="1:16" x14ac:dyDescent="0.2">
      <c r="A1870">
        <v>1033.0899999999999</v>
      </c>
      <c r="B1870">
        <v>3327</v>
      </c>
      <c r="C1870">
        <v>11210.2</v>
      </c>
      <c r="D1870">
        <v>25413.07</v>
      </c>
      <c r="E1870">
        <v>64000</v>
      </c>
      <c r="F1870">
        <v>64000</v>
      </c>
      <c r="H1870">
        <v>13147.7</v>
      </c>
      <c r="I1870">
        <v>15370.9</v>
      </c>
      <c r="J1870">
        <v>15356.5</v>
      </c>
      <c r="L1870">
        <f t="shared" si="59"/>
        <v>1033.0899999999999</v>
      </c>
      <c r="M1870">
        <v>0</v>
      </c>
      <c r="O1870">
        <v>0</v>
      </c>
      <c r="P1870" t="e">
        <f t="shared" si="60"/>
        <v>#DIV/0!</v>
      </c>
    </row>
    <row r="1871" spans="1:16" x14ac:dyDescent="0.2">
      <c r="A1871">
        <v>1033.51</v>
      </c>
      <c r="B1871">
        <v>3409.27</v>
      </c>
      <c r="C1871">
        <v>12001.4</v>
      </c>
      <c r="D1871">
        <v>25148.2</v>
      </c>
      <c r="E1871">
        <v>64000</v>
      </c>
      <c r="F1871">
        <v>64000</v>
      </c>
      <c r="H1871">
        <v>14139.8</v>
      </c>
      <c r="I1871">
        <v>16381</v>
      </c>
      <c r="J1871">
        <v>16367.5</v>
      </c>
      <c r="L1871">
        <f t="shared" si="59"/>
        <v>1033.51</v>
      </c>
      <c r="M1871">
        <v>0</v>
      </c>
      <c r="O1871">
        <v>0</v>
      </c>
      <c r="P1871" t="e">
        <f t="shared" si="60"/>
        <v>#DIV/0!</v>
      </c>
    </row>
    <row r="1872" spans="1:16" x14ac:dyDescent="0.2">
      <c r="A1872">
        <v>1033.94</v>
      </c>
      <c r="B1872">
        <v>3297.73</v>
      </c>
      <c r="C1872">
        <v>10993.8</v>
      </c>
      <c r="D1872">
        <v>24689.27</v>
      </c>
      <c r="E1872">
        <v>64000</v>
      </c>
      <c r="F1872">
        <v>64000</v>
      </c>
      <c r="H1872">
        <v>12961.3</v>
      </c>
      <c r="I1872">
        <v>15197.5</v>
      </c>
      <c r="J1872">
        <v>15181.1</v>
      </c>
      <c r="L1872">
        <f t="shared" si="59"/>
        <v>1033.94</v>
      </c>
      <c r="M1872">
        <v>0</v>
      </c>
      <c r="O1872">
        <v>0</v>
      </c>
      <c r="P1872" t="e">
        <f t="shared" si="60"/>
        <v>#DIV/0!</v>
      </c>
    </row>
    <row r="1873" spans="1:16" x14ac:dyDescent="0.2">
      <c r="A1873">
        <v>1034.3699999999999</v>
      </c>
      <c r="B1873">
        <v>3286</v>
      </c>
      <c r="C1873">
        <v>11024.2</v>
      </c>
      <c r="D1873">
        <v>24236.07</v>
      </c>
      <c r="E1873">
        <v>64000</v>
      </c>
      <c r="F1873">
        <v>64000</v>
      </c>
      <c r="H1873">
        <v>12995.9</v>
      </c>
      <c r="I1873">
        <v>15245.4</v>
      </c>
      <c r="J1873">
        <v>15252.1</v>
      </c>
      <c r="L1873">
        <f t="shared" si="59"/>
        <v>1034.3699999999999</v>
      </c>
      <c r="M1873">
        <v>0</v>
      </c>
      <c r="O1873">
        <v>0</v>
      </c>
      <c r="P1873" t="e">
        <f t="shared" si="60"/>
        <v>#DIV/0!</v>
      </c>
    </row>
    <row r="1874" spans="1:16" x14ac:dyDescent="0.2">
      <c r="A1874">
        <v>1034.79</v>
      </c>
      <c r="B1874">
        <v>3360.87</v>
      </c>
      <c r="C1874">
        <v>11639.9</v>
      </c>
      <c r="D1874">
        <v>23863.599999999999</v>
      </c>
      <c r="E1874">
        <v>64000</v>
      </c>
      <c r="F1874">
        <v>64000</v>
      </c>
      <c r="H1874">
        <v>13738.6</v>
      </c>
      <c r="I1874">
        <v>15938.6</v>
      </c>
      <c r="J1874">
        <v>15953.1</v>
      </c>
      <c r="L1874">
        <f t="shared" si="59"/>
        <v>1034.79</v>
      </c>
      <c r="M1874">
        <v>0</v>
      </c>
      <c r="O1874">
        <v>0</v>
      </c>
      <c r="P1874" t="e">
        <f t="shared" si="60"/>
        <v>#DIV/0!</v>
      </c>
    </row>
    <row r="1875" spans="1:16" x14ac:dyDescent="0.2">
      <c r="A1875">
        <v>1035.22</v>
      </c>
      <c r="B1875">
        <v>3400</v>
      </c>
      <c r="C1875">
        <v>11985.9</v>
      </c>
      <c r="D1875">
        <v>23495.8</v>
      </c>
      <c r="E1875">
        <v>64000</v>
      </c>
      <c r="F1875">
        <v>64000</v>
      </c>
      <c r="H1875">
        <v>14129.9</v>
      </c>
      <c r="I1875">
        <v>16338.3</v>
      </c>
      <c r="J1875">
        <v>16328.4</v>
      </c>
      <c r="L1875">
        <f t="shared" si="59"/>
        <v>1035.22</v>
      </c>
      <c r="M1875">
        <v>0</v>
      </c>
      <c r="O1875">
        <v>0</v>
      </c>
      <c r="P1875" t="e">
        <f t="shared" si="60"/>
        <v>#DIV/0!</v>
      </c>
    </row>
    <row r="1876" spans="1:16" x14ac:dyDescent="0.2">
      <c r="A1876">
        <v>1035.6400000000001</v>
      </c>
      <c r="B1876">
        <v>3308</v>
      </c>
      <c r="C1876">
        <v>11208.6</v>
      </c>
      <c r="D1876">
        <v>23040.47</v>
      </c>
      <c r="E1876">
        <v>64000</v>
      </c>
      <c r="F1876">
        <v>64000</v>
      </c>
      <c r="H1876">
        <v>13215.8</v>
      </c>
      <c r="I1876">
        <v>15496.4</v>
      </c>
      <c r="J1876">
        <v>15503.6</v>
      </c>
      <c r="L1876">
        <f t="shared" si="59"/>
        <v>1035.6400000000001</v>
      </c>
      <c r="M1876">
        <v>0</v>
      </c>
      <c r="O1876">
        <v>0</v>
      </c>
      <c r="P1876" t="e">
        <f t="shared" si="60"/>
        <v>#DIV/0!</v>
      </c>
    </row>
    <row r="1877" spans="1:16" x14ac:dyDescent="0.2">
      <c r="A1877">
        <v>1036.07</v>
      </c>
      <c r="B1877">
        <v>3468.53</v>
      </c>
      <c r="C1877">
        <v>12446.6</v>
      </c>
      <c r="D1877">
        <v>22828.67</v>
      </c>
      <c r="E1877">
        <v>64000</v>
      </c>
      <c r="F1877">
        <v>64000</v>
      </c>
      <c r="H1877">
        <v>14606.5</v>
      </c>
      <c r="I1877">
        <v>16973.099999999999</v>
      </c>
      <c r="J1877">
        <v>16981.8</v>
      </c>
      <c r="L1877">
        <f t="shared" si="59"/>
        <v>1036.07</v>
      </c>
      <c r="M1877">
        <v>0</v>
      </c>
      <c r="O1877">
        <v>0</v>
      </c>
      <c r="P1877" t="e">
        <f t="shared" si="60"/>
        <v>#DIV/0!</v>
      </c>
    </row>
    <row r="1878" spans="1:16" x14ac:dyDescent="0.2">
      <c r="A1878">
        <v>1036.5</v>
      </c>
      <c r="B1878">
        <v>3294.33</v>
      </c>
      <c r="C1878">
        <v>11124.1</v>
      </c>
      <c r="D1878">
        <v>22379.67</v>
      </c>
      <c r="E1878">
        <v>64000</v>
      </c>
      <c r="F1878">
        <v>64000</v>
      </c>
      <c r="H1878">
        <v>13104</v>
      </c>
      <c r="I1878">
        <v>15369.1</v>
      </c>
      <c r="J1878">
        <v>15363.5</v>
      </c>
      <c r="L1878">
        <f t="shared" si="59"/>
        <v>1036.5</v>
      </c>
      <c r="M1878">
        <v>0</v>
      </c>
      <c r="O1878">
        <v>0</v>
      </c>
      <c r="P1878" t="e">
        <f t="shared" si="60"/>
        <v>#DIV/0!</v>
      </c>
    </row>
    <row r="1879" spans="1:16" x14ac:dyDescent="0.2">
      <c r="A1879">
        <v>1036.92</v>
      </c>
      <c r="B1879">
        <v>3293.93</v>
      </c>
      <c r="C1879">
        <v>11113.3</v>
      </c>
      <c r="D1879">
        <v>22129.93</v>
      </c>
      <c r="E1879">
        <v>64000</v>
      </c>
      <c r="F1879">
        <v>64000</v>
      </c>
      <c r="H1879">
        <v>13104.9</v>
      </c>
      <c r="I1879">
        <v>15366.8</v>
      </c>
      <c r="J1879">
        <v>15366.8</v>
      </c>
      <c r="L1879">
        <f t="shared" si="59"/>
        <v>1036.92</v>
      </c>
      <c r="M1879">
        <v>0</v>
      </c>
      <c r="O1879">
        <v>0</v>
      </c>
      <c r="P1879" t="e">
        <f t="shared" si="60"/>
        <v>#DIV/0!</v>
      </c>
    </row>
    <row r="1880" spans="1:16" x14ac:dyDescent="0.2">
      <c r="A1880">
        <v>1037.3499999999999</v>
      </c>
      <c r="B1880">
        <v>3346.93</v>
      </c>
      <c r="C1880">
        <v>11530.3</v>
      </c>
      <c r="D1880">
        <v>21985.13</v>
      </c>
      <c r="E1880">
        <v>64000</v>
      </c>
      <c r="F1880">
        <v>64000</v>
      </c>
      <c r="H1880">
        <v>13624.5</v>
      </c>
      <c r="I1880">
        <v>15762.3</v>
      </c>
      <c r="J1880">
        <v>15787.4</v>
      </c>
      <c r="L1880">
        <f t="shared" si="59"/>
        <v>1037.3499999999999</v>
      </c>
      <c r="M1880">
        <v>0</v>
      </c>
      <c r="O1880">
        <v>0</v>
      </c>
      <c r="P1880" t="e">
        <f t="shared" si="60"/>
        <v>#DIV/0!</v>
      </c>
    </row>
    <row r="1881" spans="1:16" x14ac:dyDescent="0.2">
      <c r="A1881">
        <v>1037.77</v>
      </c>
      <c r="B1881">
        <v>3261</v>
      </c>
      <c r="C1881">
        <v>10788.8</v>
      </c>
      <c r="D1881">
        <v>21697.4</v>
      </c>
      <c r="E1881">
        <v>64000</v>
      </c>
      <c r="F1881">
        <v>64000</v>
      </c>
      <c r="H1881">
        <v>12642.9</v>
      </c>
      <c r="I1881">
        <v>14747.5</v>
      </c>
      <c r="J1881">
        <v>14759.5</v>
      </c>
      <c r="L1881">
        <f t="shared" si="59"/>
        <v>1037.77</v>
      </c>
      <c r="M1881">
        <v>0</v>
      </c>
      <c r="O1881">
        <v>0</v>
      </c>
      <c r="P1881" t="e">
        <f t="shared" si="60"/>
        <v>#DIV/0!</v>
      </c>
    </row>
    <row r="1882" spans="1:16" x14ac:dyDescent="0.2">
      <c r="A1882">
        <v>1038.2</v>
      </c>
      <c r="B1882">
        <v>3399.8</v>
      </c>
      <c r="C1882">
        <v>11887.5</v>
      </c>
      <c r="D1882">
        <v>21717.53</v>
      </c>
      <c r="E1882">
        <v>64000</v>
      </c>
      <c r="F1882">
        <v>64000</v>
      </c>
      <c r="H1882">
        <v>14010.9</v>
      </c>
      <c r="I1882">
        <v>16002.4</v>
      </c>
      <c r="J1882">
        <v>16014.3</v>
      </c>
      <c r="L1882">
        <f t="shared" si="59"/>
        <v>1038.2</v>
      </c>
      <c r="M1882">
        <v>0</v>
      </c>
      <c r="O1882">
        <v>0</v>
      </c>
      <c r="P1882" t="e">
        <f t="shared" si="60"/>
        <v>#DIV/0!</v>
      </c>
    </row>
    <row r="1883" spans="1:16" x14ac:dyDescent="0.2">
      <c r="A1883">
        <v>1038.6300000000001</v>
      </c>
      <c r="B1883">
        <v>3394.8</v>
      </c>
      <c r="C1883">
        <v>11995.6</v>
      </c>
      <c r="D1883">
        <v>21593.93</v>
      </c>
      <c r="E1883">
        <v>64000</v>
      </c>
      <c r="F1883">
        <v>64000</v>
      </c>
      <c r="H1883">
        <v>14170</v>
      </c>
      <c r="I1883">
        <v>16126.1</v>
      </c>
      <c r="J1883">
        <v>16171.9</v>
      </c>
      <c r="L1883">
        <f t="shared" si="59"/>
        <v>1038.6300000000001</v>
      </c>
      <c r="M1883">
        <v>0</v>
      </c>
      <c r="O1883">
        <v>0</v>
      </c>
      <c r="P1883" t="e">
        <f t="shared" si="60"/>
        <v>#DIV/0!</v>
      </c>
    </row>
    <row r="1884" spans="1:16" x14ac:dyDescent="0.2">
      <c r="A1884">
        <v>1039.05</v>
      </c>
      <c r="B1884">
        <v>3384.67</v>
      </c>
      <c r="C1884">
        <v>11863.3</v>
      </c>
      <c r="D1884">
        <v>21593.200000000001</v>
      </c>
      <c r="E1884">
        <v>64000</v>
      </c>
      <c r="F1884">
        <v>64000</v>
      </c>
      <c r="H1884">
        <v>13991.1</v>
      </c>
      <c r="I1884">
        <v>15969</v>
      </c>
      <c r="J1884">
        <v>15987.9</v>
      </c>
      <c r="L1884">
        <f t="shared" si="59"/>
        <v>1039.05</v>
      </c>
      <c r="M1884">
        <v>0</v>
      </c>
      <c r="O1884">
        <v>0</v>
      </c>
      <c r="P1884" t="e">
        <f t="shared" si="60"/>
        <v>#DIV/0!</v>
      </c>
    </row>
    <row r="1885" spans="1:16" x14ac:dyDescent="0.2">
      <c r="A1885">
        <v>1039.48</v>
      </c>
      <c r="B1885">
        <v>3428</v>
      </c>
      <c r="C1885">
        <v>12071.5</v>
      </c>
      <c r="D1885">
        <v>21631.599999999999</v>
      </c>
      <c r="E1885">
        <v>64000</v>
      </c>
      <c r="F1885">
        <v>64000</v>
      </c>
      <c r="H1885">
        <v>14265</v>
      </c>
      <c r="I1885">
        <v>16236.3</v>
      </c>
      <c r="J1885">
        <v>16235.2</v>
      </c>
      <c r="L1885">
        <f t="shared" si="59"/>
        <v>1039.48</v>
      </c>
      <c r="M1885">
        <v>0</v>
      </c>
      <c r="O1885">
        <v>0</v>
      </c>
      <c r="P1885" t="e">
        <f t="shared" si="60"/>
        <v>#DIV/0!</v>
      </c>
    </row>
    <row r="1886" spans="1:16" x14ac:dyDescent="0.2">
      <c r="A1886">
        <v>1039.9000000000001</v>
      </c>
      <c r="B1886">
        <v>3465.8</v>
      </c>
      <c r="C1886">
        <v>12456.9</v>
      </c>
      <c r="D1886">
        <v>21699.8</v>
      </c>
      <c r="E1886">
        <v>64000</v>
      </c>
      <c r="F1886">
        <v>64000</v>
      </c>
      <c r="H1886">
        <v>14746.6</v>
      </c>
      <c r="I1886">
        <v>16706.400000000001</v>
      </c>
      <c r="J1886">
        <v>16740.8</v>
      </c>
      <c r="L1886">
        <f t="shared" si="59"/>
        <v>1039.9000000000001</v>
      </c>
      <c r="M1886">
        <v>0</v>
      </c>
      <c r="O1886">
        <v>0</v>
      </c>
      <c r="P1886" t="e">
        <f t="shared" si="60"/>
        <v>#DIV/0!</v>
      </c>
    </row>
    <row r="1887" spans="1:16" x14ac:dyDescent="0.2">
      <c r="A1887">
        <v>1040.33</v>
      </c>
      <c r="B1887">
        <v>3318.8</v>
      </c>
      <c r="C1887">
        <v>11333.1</v>
      </c>
      <c r="D1887">
        <v>21596.93</v>
      </c>
      <c r="E1887">
        <v>64000</v>
      </c>
      <c r="F1887">
        <v>64000</v>
      </c>
      <c r="H1887">
        <v>13347.6</v>
      </c>
      <c r="I1887">
        <v>15371.1</v>
      </c>
      <c r="J1887">
        <v>15339.7</v>
      </c>
      <c r="L1887">
        <f t="shared" si="59"/>
        <v>1040.33</v>
      </c>
      <c r="M1887">
        <v>0</v>
      </c>
      <c r="O1887">
        <v>0</v>
      </c>
      <c r="P1887" t="e">
        <f t="shared" si="60"/>
        <v>#DIV/0!</v>
      </c>
    </row>
    <row r="1888" spans="1:16" x14ac:dyDescent="0.2">
      <c r="A1888">
        <v>1040.76</v>
      </c>
      <c r="B1888">
        <v>3327.53</v>
      </c>
      <c r="C1888">
        <v>11323.5</v>
      </c>
      <c r="D1888">
        <v>21640.400000000001</v>
      </c>
      <c r="E1888">
        <v>64000</v>
      </c>
      <c r="F1888">
        <v>64000</v>
      </c>
      <c r="H1888">
        <v>13350.5</v>
      </c>
      <c r="I1888">
        <v>15322.8</v>
      </c>
      <c r="J1888">
        <v>15357.1</v>
      </c>
      <c r="L1888">
        <f t="shared" si="59"/>
        <v>1040.76</v>
      </c>
      <c r="M1888">
        <v>0</v>
      </c>
      <c r="O1888">
        <v>0</v>
      </c>
      <c r="P1888" t="e">
        <f t="shared" si="60"/>
        <v>#DIV/0!</v>
      </c>
    </row>
    <row r="1889" spans="1:16" x14ac:dyDescent="0.2">
      <c r="A1889">
        <v>1041.18</v>
      </c>
      <c r="B1889">
        <v>3363.07</v>
      </c>
      <c r="C1889">
        <v>11662.8</v>
      </c>
      <c r="D1889">
        <v>21649.47</v>
      </c>
      <c r="E1889">
        <v>64000</v>
      </c>
      <c r="F1889">
        <v>64000</v>
      </c>
      <c r="H1889">
        <v>13731</v>
      </c>
      <c r="I1889">
        <v>15693.1</v>
      </c>
      <c r="J1889">
        <v>15712.6</v>
      </c>
      <c r="L1889">
        <f t="shared" si="59"/>
        <v>1041.18</v>
      </c>
      <c r="M1889">
        <v>0</v>
      </c>
      <c r="O1889">
        <v>0</v>
      </c>
      <c r="P1889" t="e">
        <f t="shared" si="60"/>
        <v>#DIV/0!</v>
      </c>
    </row>
    <row r="1890" spans="1:16" x14ac:dyDescent="0.2">
      <c r="A1890">
        <v>1041.6099999999999</v>
      </c>
      <c r="B1890">
        <v>3317.87</v>
      </c>
      <c r="C1890">
        <v>11282.7</v>
      </c>
      <c r="D1890">
        <v>21578</v>
      </c>
      <c r="E1890">
        <v>64000</v>
      </c>
      <c r="F1890">
        <v>64000</v>
      </c>
      <c r="H1890">
        <v>13253.9</v>
      </c>
      <c r="I1890">
        <v>15163.7</v>
      </c>
      <c r="J1890">
        <v>15176.8</v>
      </c>
      <c r="L1890">
        <f t="shared" si="59"/>
        <v>1041.6099999999999</v>
      </c>
      <c r="M1890">
        <v>0</v>
      </c>
      <c r="O1890">
        <v>0</v>
      </c>
      <c r="P1890" t="e">
        <f t="shared" si="60"/>
        <v>#DIV/0!</v>
      </c>
    </row>
    <row r="1891" spans="1:16" x14ac:dyDescent="0.2">
      <c r="A1891">
        <v>1042.03</v>
      </c>
      <c r="B1891">
        <v>3435.73</v>
      </c>
      <c r="C1891">
        <v>12204.3</v>
      </c>
      <c r="D1891">
        <v>21598.07</v>
      </c>
      <c r="E1891">
        <v>64000</v>
      </c>
      <c r="F1891">
        <v>64000</v>
      </c>
      <c r="H1891">
        <v>14439.7</v>
      </c>
      <c r="I1891">
        <v>16304.8</v>
      </c>
      <c r="J1891">
        <v>16286.8</v>
      </c>
      <c r="L1891">
        <f t="shared" si="59"/>
        <v>1042.03</v>
      </c>
      <c r="M1891">
        <v>0</v>
      </c>
      <c r="O1891">
        <v>0</v>
      </c>
      <c r="P1891" t="e">
        <f t="shared" si="60"/>
        <v>#DIV/0!</v>
      </c>
    </row>
    <row r="1892" spans="1:16" x14ac:dyDescent="0.2">
      <c r="A1892">
        <v>1042.46</v>
      </c>
      <c r="B1892">
        <v>3428.27</v>
      </c>
      <c r="C1892">
        <v>12214.5</v>
      </c>
      <c r="D1892">
        <v>21434.53</v>
      </c>
      <c r="E1892">
        <v>64000</v>
      </c>
      <c r="F1892">
        <v>64000</v>
      </c>
      <c r="H1892">
        <v>14420.3</v>
      </c>
      <c r="I1892">
        <v>16225.2</v>
      </c>
      <c r="J1892">
        <v>16268.1</v>
      </c>
      <c r="L1892">
        <f t="shared" ref="L1892:L1955" si="61">A1892</f>
        <v>1042.46</v>
      </c>
      <c r="M1892">
        <v>0</v>
      </c>
      <c r="O1892">
        <v>0</v>
      </c>
      <c r="P1892" t="e">
        <f t="shared" si="60"/>
        <v>#DIV/0!</v>
      </c>
    </row>
    <row r="1893" spans="1:16" x14ac:dyDescent="0.2">
      <c r="A1893">
        <v>1042.8800000000001</v>
      </c>
      <c r="B1893">
        <v>3383.27</v>
      </c>
      <c r="C1893">
        <v>11784.6</v>
      </c>
      <c r="D1893">
        <v>21133.67</v>
      </c>
      <c r="E1893">
        <v>64000</v>
      </c>
      <c r="F1893">
        <v>64000</v>
      </c>
      <c r="H1893">
        <v>13912.5</v>
      </c>
      <c r="I1893">
        <v>15696</v>
      </c>
      <c r="J1893">
        <v>15707.5</v>
      </c>
      <c r="L1893">
        <f t="shared" si="61"/>
        <v>1042.8800000000001</v>
      </c>
      <c r="M1893">
        <v>0</v>
      </c>
      <c r="O1893">
        <v>0</v>
      </c>
      <c r="P1893" t="e">
        <f t="shared" si="60"/>
        <v>#DIV/0!</v>
      </c>
    </row>
    <row r="1894" spans="1:16" x14ac:dyDescent="0.2">
      <c r="A1894">
        <v>1043.31</v>
      </c>
      <c r="B1894">
        <v>3408.53</v>
      </c>
      <c r="C1894">
        <v>12000.2</v>
      </c>
      <c r="D1894">
        <v>20943.73</v>
      </c>
      <c r="E1894">
        <v>64000</v>
      </c>
      <c r="F1894">
        <v>64000</v>
      </c>
      <c r="H1894">
        <v>14192.6</v>
      </c>
      <c r="I1894">
        <v>15969.8</v>
      </c>
      <c r="J1894">
        <v>15999.7</v>
      </c>
      <c r="L1894">
        <f t="shared" si="61"/>
        <v>1043.31</v>
      </c>
      <c r="M1894">
        <v>0</v>
      </c>
      <c r="O1894">
        <v>0</v>
      </c>
      <c r="P1894" t="e">
        <f t="shared" si="60"/>
        <v>#DIV/0!</v>
      </c>
    </row>
    <row r="1895" spans="1:16" x14ac:dyDescent="0.2">
      <c r="A1895">
        <v>1043.74</v>
      </c>
      <c r="B1895">
        <v>3333.8</v>
      </c>
      <c r="C1895">
        <v>11478.4</v>
      </c>
      <c r="D1895">
        <v>20606.73</v>
      </c>
      <c r="E1895">
        <v>64000</v>
      </c>
      <c r="F1895">
        <v>64000</v>
      </c>
      <c r="H1895">
        <v>13549.7</v>
      </c>
      <c r="I1895">
        <v>15292.4</v>
      </c>
      <c r="J1895">
        <v>15261.5</v>
      </c>
      <c r="L1895">
        <f t="shared" si="61"/>
        <v>1043.74</v>
      </c>
      <c r="M1895">
        <v>0</v>
      </c>
      <c r="O1895">
        <v>0</v>
      </c>
      <c r="P1895" t="e">
        <f t="shared" si="60"/>
        <v>#DIV/0!</v>
      </c>
    </row>
    <row r="1896" spans="1:16" x14ac:dyDescent="0.2">
      <c r="A1896">
        <v>1044.1600000000001</v>
      </c>
      <c r="B1896">
        <v>3409.33</v>
      </c>
      <c r="C1896">
        <v>12020.5</v>
      </c>
      <c r="D1896">
        <v>20385.400000000001</v>
      </c>
      <c r="E1896">
        <v>64000</v>
      </c>
      <c r="F1896">
        <v>64000</v>
      </c>
      <c r="H1896">
        <v>14203.5</v>
      </c>
      <c r="I1896">
        <v>15965.3</v>
      </c>
      <c r="J1896">
        <v>15967.1</v>
      </c>
      <c r="L1896">
        <f t="shared" si="61"/>
        <v>1044.1600000000001</v>
      </c>
      <c r="M1896">
        <v>0</v>
      </c>
      <c r="O1896">
        <v>0</v>
      </c>
      <c r="P1896" t="e">
        <f t="shared" si="60"/>
        <v>#DIV/0!</v>
      </c>
    </row>
    <row r="1897" spans="1:16" x14ac:dyDescent="0.2">
      <c r="A1897">
        <v>1044.5899999999999</v>
      </c>
      <c r="B1897">
        <v>3275.73</v>
      </c>
      <c r="C1897">
        <v>11019.4</v>
      </c>
      <c r="D1897">
        <v>19977.27</v>
      </c>
      <c r="E1897">
        <v>64000</v>
      </c>
      <c r="F1897">
        <v>64000</v>
      </c>
      <c r="H1897">
        <v>12935.3</v>
      </c>
      <c r="I1897">
        <v>14700.6</v>
      </c>
      <c r="J1897">
        <v>14651.1</v>
      </c>
      <c r="L1897">
        <f t="shared" si="61"/>
        <v>1044.5899999999999</v>
      </c>
      <c r="M1897">
        <v>0</v>
      </c>
      <c r="O1897">
        <v>0</v>
      </c>
      <c r="P1897" t="e">
        <f t="shared" si="60"/>
        <v>#DIV/0!</v>
      </c>
    </row>
    <row r="1898" spans="1:16" x14ac:dyDescent="0.2">
      <c r="A1898">
        <v>1045.01</v>
      </c>
      <c r="B1898">
        <v>3333</v>
      </c>
      <c r="C1898">
        <v>11400</v>
      </c>
      <c r="D1898">
        <v>19711.73</v>
      </c>
      <c r="E1898">
        <v>64000</v>
      </c>
      <c r="F1898">
        <v>64000</v>
      </c>
      <c r="H1898">
        <v>13408</v>
      </c>
      <c r="I1898">
        <v>15139.2</v>
      </c>
      <c r="J1898">
        <v>15127.7</v>
      </c>
      <c r="L1898">
        <f t="shared" si="61"/>
        <v>1045.01</v>
      </c>
      <c r="M1898">
        <v>0</v>
      </c>
      <c r="O1898">
        <v>0</v>
      </c>
      <c r="P1898" t="e">
        <f t="shared" si="60"/>
        <v>#DIV/0!</v>
      </c>
    </row>
    <row r="1899" spans="1:16" x14ac:dyDescent="0.2">
      <c r="A1899">
        <v>1045.44</v>
      </c>
      <c r="B1899">
        <v>3307.33</v>
      </c>
      <c r="C1899">
        <v>11229.9</v>
      </c>
      <c r="D1899">
        <v>19372</v>
      </c>
      <c r="E1899">
        <v>64000</v>
      </c>
      <c r="F1899">
        <v>64000</v>
      </c>
      <c r="H1899">
        <v>13233.4</v>
      </c>
      <c r="I1899">
        <v>14925.9</v>
      </c>
      <c r="J1899">
        <v>14989</v>
      </c>
      <c r="L1899">
        <f t="shared" si="61"/>
        <v>1045.44</v>
      </c>
      <c r="M1899">
        <v>0</v>
      </c>
      <c r="O1899">
        <v>0</v>
      </c>
      <c r="P1899" t="e">
        <f t="shared" si="60"/>
        <v>#DIV/0!</v>
      </c>
    </row>
    <row r="1900" spans="1:16" x14ac:dyDescent="0.2">
      <c r="A1900">
        <v>1045.8599999999999</v>
      </c>
      <c r="B1900">
        <v>3284.93</v>
      </c>
      <c r="C1900">
        <v>10956.6</v>
      </c>
      <c r="D1900">
        <v>19041.599999999999</v>
      </c>
      <c r="E1900">
        <v>64000</v>
      </c>
      <c r="F1900">
        <v>64000</v>
      </c>
      <c r="H1900">
        <v>12856.2</v>
      </c>
      <c r="I1900">
        <v>14571.7</v>
      </c>
      <c r="J1900">
        <v>14553.7</v>
      </c>
      <c r="L1900">
        <f t="shared" si="61"/>
        <v>1045.8599999999999</v>
      </c>
      <c r="M1900">
        <v>0</v>
      </c>
      <c r="O1900">
        <v>0</v>
      </c>
      <c r="P1900" t="e">
        <f t="shared" si="60"/>
        <v>#DIV/0!</v>
      </c>
    </row>
    <row r="1901" spans="1:16" x14ac:dyDescent="0.2">
      <c r="A1901">
        <v>1046.29</v>
      </c>
      <c r="B1901">
        <v>3357.93</v>
      </c>
      <c r="C1901">
        <v>11472.4</v>
      </c>
      <c r="D1901">
        <v>18844.87</v>
      </c>
      <c r="E1901">
        <v>64000</v>
      </c>
      <c r="F1901">
        <v>64000</v>
      </c>
      <c r="H1901">
        <v>13539.3</v>
      </c>
      <c r="I1901">
        <v>15192.2</v>
      </c>
      <c r="J1901">
        <v>15143.3</v>
      </c>
      <c r="L1901">
        <f t="shared" si="61"/>
        <v>1046.29</v>
      </c>
      <c r="M1901">
        <v>0</v>
      </c>
      <c r="O1901">
        <v>0</v>
      </c>
      <c r="P1901" t="e">
        <f t="shared" si="60"/>
        <v>#DIV/0!</v>
      </c>
    </row>
    <row r="1902" spans="1:16" x14ac:dyDescent="0.2">
      <c r="A1902">
        <v>1046.71</v>
      </c>
      <c r="B1902">
        <v>3378.07</v>
      </c>
      <c r="C1902">
        <v>11818</v>
      </c>
      <c r="D1902">
        <v>18628.73</v>
      </c>
      <c r="E1902">
        <v>64000</v>
      </c>
      <c r="F1902">
        <v>64000</v>
      </c>
      <c r="H1902">
        <v>13880.6</v>
      </c>
      <c r="I1902">
        <v>15483.4</v>
      </c>
      <c r="J1902">
        <v>15495.1</v>
      </c>
      <c r="L1902">
        <f t="shared" si="61"/>
        <v>1046.71</v>
      </c>
      <c r="M1902">
        <v>0</v>
      </c>
      <c r="O1902">
        <v>0</v>
      </c>
      <c r="P1902" t="e">
        <f t="shared" si="60"/>
        <v>#DIV/0!</v>
      </c>
    </row>
    <row r="1903" spans="1:16" x14ac:dyDescent="0.2">
      <c r="A1903">
        <v>1047.1400000000001</v>
      </c>
      <c r="B1903">
        <v>3296.8</v>
      </c>
      <c r="C1903">
        <v>11074.5</v>
      </c>
      <c r="D1903">
        <v>18276.73</v>
      </c>
      <c r="E1903">
        <v>64000</v>
      </c>
      <c r="F1903">
        <v>64000</v>
      </c>
      <c r="H1903">
        <v>13059.1</v>
      </c>
      <c r="I1903">
        <v>14654.4</v>
      </c>
      <c r="J1903">
        <v>14632.1</v>
      </c>
      <c r="L1903">
        <f t="shared" si="61"/>
        <v>1047.1400000000001</v>
      </c>
      <c r="M1903">
        <v>0</v>
      </c>
      <c r="O1903">
        <v>0</v>
      </c>
      <c r="P1903" t="e">
        <f t="shared" si="60"/>
        <v>#DIV/0!</v>
      </c>
    </row>
    <row r="1904" spans="1:16" x14ac:dyDescent="0.2">
      <c r="A1904">
        <v>1047.56</v>
      </c>
      <c r="B1904">
        <v>3375.93</v>
      </c>
      <c r="C1904">
        <v>11698.5</v>
      </c>
      <c r="D1904">
        <v>18165.07</v>
      </c>
      <c r="E1904">
        <v>64000</v>
      </c>
      <c r="F1904">
        <v>64000</v>
      </c>
      <c r="H1904">
        <v>13814.6</v>
      </c>
      <c r="I1904">
        <v>15383.7</v>
      </c>
      <c r="J1904">
        <v>15351.8</v>
      </c>
      <c r="L1904">
        <f t="shared" si="61"/>
        <v>1047.56</v>
      </c>
      <c r="M1904">
        <v>0</v>
      </c>
      <c r="O1904">
        <v>0</v>
      </c>
      <c r="P1904" t="e">
        <f t="shared" si="60"/>
        <v>#DIV/0!</v>
      </c>
    </row>
    <row r="1905" spans="1:16" x14ac:dyDescent="0.2">
      <c r="A1905">
        <v>1047.99</v>
      </c>
      <c r="B1905">
        <v>3408.33</v>
      </c>
      <c r="C1905">
        <v>11956.1</v>
      </c>
      <c r="D1905">
        <v>17999.2</v>
      </c>
      <c r="E1905">
        <v>64000</v>
      </c>
      <c r="F1905">
        <v>64000</v>
      </c>
      <c r="H1905">
        <v>14107.9</v>
      </c>
      <c r="I1905">
        <v>15625</v>
      </c>
      <c r="J1905">
        <v>15646.4</v>
      </c>
      <c r="L1905">
        <f t="shared" si="61"/>
        <v>1047.99</v>
      </c>
      <c r="M1905">
        <v>0</v>
      </c>
      <c r="O1905">
        <v>0</v>
      </c>
      <c r="P1905" t="e">
        <f t="shared" si="60"/>
        <v>#DIV/0!</v>
      </c>
    </row>
    <row r="1906" spans="1:16" x14ac:dyDescent="0.2">
      <c r="A1906">
        <v>1048.42</v>
      </c>
      <c r="B1906">
        <v>3277.93</v>
      </c>
      <c r="C1906">
        <v>11016.4</v>
      </c>
      <c r="D1906">
        <v>17771.27</v>
      </c>
      <c r="E1906">
        <v>64000</v>
      </c>
      <c r="F1906">
        <v>64000</v>
      </c>
      <c r="H1906">
        <v>12952.4</v>
      </c>
      <c r="I1906">
        <v>14503.7</v>
      </c>
      <c r="J1906">
        <v>14544</v>
      </c>
      <c r="L1906">
        <f t="shared" si="61"/>
        <v>1048.42</v>
      </c>
      <c r="M1906">
        <v>0</v>
      </c>
      <c r="O1906">
        <v>0</v>
      </c>
      <c r="P1906" t="e">
        <f t="shared" si="60"/>
        <v>#DIV/0!</v>
      </c>
    </row>
    <row r="1907" spans="1:16" x14ac:dyDescent="0.2">
      <c r="A1907">
        <v>1048.8399999999999</v>
      </c>
      <c r="B1907">
        <v>3415.73</v>
      </c>
      <c r="C1907">
        <v>12058.4</v>
      </c>
      <c r="D1907">
        <v>17744.330000000002</v>
      </c>
      <c r="E1907">
        <v>64000</v>
      </c>
      <c r="F1907">
        <v>64000</v>
      </c>
      <c r="H1907">
        <v>14224.4</v>
      </c>
      <c r="I1907">
        <v>15786.5</v>
      </c>
      <c r="J1907">
        <v>15756.4</v>
      </c>
      <c r="L1907">
        <f t="shared" si="61"/>
        <v>1048.8399999999999</v>
      </c>
      <c r="M1907">
        <v>0</v>
      </c>
      <c r="O1907">
        <v>0</v>
      </c>
      <c r="P1907" t="e">
        <f t="shared" si="60"/>
        <v>#DIV/0!</v>
      </c>
    </row>
    <row r="1908" spans="1:16" x14ac:dyDescent="0.2">
      <c r="A1908">
        <v>1049.27</v>
      </c>
      <c r="B1908">
        <v>3391.2</v>
      </c>
      <c r="C1908">
        <v>11828.5</v>
      </c>
      <c r="D1908">
        <v>17655</v>
      </c>
      <c r="E1908">
        <v>64000</v>
      </c>
      <c r="F1908">
        <v>64000</v>
      </c>
      <c r="H1908">
        <v>13951.3</v>
      </c>
      <c r="I1908">
        <v>15502.5</v>
      </c>
      <c r="J1908">
        <v>15512.3</v>
      </c>
      <c r="L1908">
        <f t="shared" si="61"/>
        <v>1049.27</v>
      </c>
      <c r="M1908">
        <v>0</v>
      </c>
      <c r="O1908">
        <v>0</v>
      </c>
      <c r="P1908" t="e">
        <f t="shared" si="60"/>
        <v>#DIV/0!</v>
      </c>
    </row>
    <row r="1909" spans="1:16" x14ac:dyDescent="0.2">
      <c r="A1909">
        <v>1049.69</v>
      </c>
      <c r="B1909">
        <v>3402.93</v>
      </c>
      <c r="C1909">
        <v>11928.4</v>
      </c>
      <c r="D1909">
        <v>17608.87</v>
      </c>
      <c r="E1909">
        <v>64000</v>
      </c>
      <c r="F1909">
        <v>64000</v>
      </c>
      <c r="H1909">
        <v>14072.1</v>
      </c>
      <c r="I1909">
        <v>15603.8</v>
      </c>
      <c r="J1909">
        <v>15629.2</v>
      </c>
      <c r="L1909">
        <f t="shared" si="61"/>
        <v>1049.69</v>
      </c>
      <c r="M1909">
        <v>0</v>
      </c>
      <c r="O1909">
        <v>0</v>
      </c>
      <c r="P1909" t="e">
        <f t="shared" si="60"/>
        <v>#DIV/0!</v>
      </c>
    </row>
    <row r="1910" spans="1:16" x14ac:dyDescent="0.2">
      <c r="A1910">
        <v>1050.1199999999999</v>
      </c>
      <c r="B1910">
        <v>3319.73</v>
      </c>
      <c r="C1910">
        <v>11339.9</v>
      </c>
      <c r="D1910">
        <v>17456.2</v>
      </c>
      <c r="E1910">
        <v>64000</v>
      </c>
      <c r="F1910">
        <v>64000</v>
      </c>
      <c r="H1910">
        <v>13369.9</v>
      </c>
      <c r="I1910">
        <v>14975.9</v>
      </c>
      <c r="J1910">
        <v>14938.7</v>
      </c>
      <c r="L1910">
        <f t="shared" si="61"/>
        <v>1050.1199999999999</v>
      </c>
      <c r="M1910">
        <v>0</v>
      </c>
      <c r="O1910">
        <v>0</v>
      </c>
      <c r="P1910" t="e">
        <f t="shared" si="60"/>
        <v>#DIV/0!</v>
      </c>
    </row>
    <row r="1911" spans="1:16" x14ac:dyDescent="0.2">
      <c r="A1911">
        <v>1050.54</v>
      </c>
      <c r="B1911">
        <v>3338.27</v>
      </c>
      <c r="C1911">
        <v>11409.2</v>
      </c>
      <c r="D1911">
        <v>17368.87</v>
      </c>
      <c r="E1911">
        <v>64000</v>
      </c>
      <c r="F1911">
        <v>64000</v>
      </c>
      <c r="H1911">
        <v>13403.2</v>
      </c>
      <c r="I1911">
        <v>14975.2</v>
      </c>
      <c r="J1911">
        <v>14961.6</v>
      </c>
      <c r="L1911">
        <f t="shared" si="61"/>
        <v>1050.54</v>
      </c>
      <c r="M1911">
        <v>0</v>
      </c>
      <c r="O1911">
        <v>0</v>
      </c>
      <c r="P1911" t="e">
        <f t="shared" si="60"/>
        <v>#DIV/0!</v>
      </c>
    </row>
    <row r="1912" spans="1:16" x14ac:dyDescent="0.2">
      <c r="A1912">
        <v>1050.97</v>
      </c>
      <c r="B1912">
        <v>3376.87</v>
      </c>
      <c r="C1912">
        <v>11778.4</v>
      </c>
      <c r="D1912">
        <v>17413.400000000001</v>
      </c>
      <c r="E1912">
        <v>64000</v>
      </c>
      <c r="F1912">
        <v>64000</v>
      </c>
      <c r="H1912">
        <v>13878.9</v>
      </c>
      <c r="I1912">
        <v>15473.3</v>
      </c>
      <c r="J1912">
        <v>15402.7</v>
      </c>
      <c r="L1912">
        <f t="shared" si="61"/>
        <v>1050.97</v>
      </c>
      <c r="M1912">
        <v>0</v>
      </c>
      <c r="O1912">
        <v>0</v>
      </c>
      <c r="P1912" t="e">
        <f t="shared" si="60"/>
        <v>#DIV/0!</v>
      </c>
    </row>
    <row r="1913" spans="1:16" x14ac:dyDescent="0.2">
      <c r="A1913">
        <v>1051.3900000000001</v>
      </c>
      <c r="B1913">
        <v>3415</v>
      </c>
      <c r="C1913">
        <v>12028.1</v>
      </c>
      <c r="D1913">
        <v>17353.93</v>
      </c>
      <c r="E1913">
        <v>64000</v>
      </c>
      <c r="F1913">
        <v>64000</v>
      </c>
      <c r="H1913">
        <v>14246.6</v>
      </c>
      <c r="I1913">
        <v>15809.2</v>
      </c>
      <c r="J1913">
        <v>15790.2</v>
      </c>
      <c r="L1913">
        <f t="shared" si="61"/>
        <v>1051.3900000000001</v>
      </c>
      <c r="M1913">
        <v>0</v>
      </c>
      <c r="O1913">
        <v>0</v>
      </c>
      <c r="P1913" t="e">
        <f t="shared" si="60"/>
        <v>#DIV/0!</v>
      </c>
    </row>
    <row r="1914" spans="1:16" x14ac:dyDescent="0.2">
      <c r="A1914">
        <v>1051.82</v>
      </c>
      <c r="B1914">
        <v>3430.73</v>
      </c>
      <c r="C1914">
        <v>12261.6</v>
      </c>
      <c r="D1914">
        <v>17277.669999999998</v>
      </c>
      <c r="E1914">
        <v>64000</v>
      </c>
      <c r="F1914">
        <v>64000</v>
      </c>
      <c r="H1914">
        <v>14451.4</v>
      </c>
      <c r="I1914">
        <v>15940.1</v>
      </c>
      <c r="J1914">
        <v>15947.4</v>
      </c>
      <c r="L1914">
        <f t="shared" si="61"/>
        <v>1051.82</v>
      </c>
      <c r="M1914">
        <v>0</v>
      </c>
      <c r="O1914">
        <v>0</v>
      </c>
      <c r="P1914" t="e">
        <f t="shared" si="60"/>
        <v>#DIV/0!</v>
      </c>
    </row>
    <row r="1915" spans="1:16" x14ac:dyDescent="0.2">
      <c r="A1915">
        <v>1052.24</v>
      </c>
      <c r="B1915">
        <v>3420.8</v>
      </c>
      <c r="C1915">
        <v>12144.9</v>
      </c>
      <c r="D1915">
        <v>17178.73</v>
      </c>
      <c r="E1915">
        <v>64000</v>
      </c>
      <c r="F1915">
        <v>64000</v>
      </c>
      <c r="H1915">
        <v>14311.8</v>
      </c>
      <c r="I1915">
        <v>15825.3</v>
      </c>
      <c r="J1915">
        <v>15828</v>
      </c>
      <c r="L1915">
        <f t="shared" si="61"/>
        <v>1052.24</v>
      </c>
      <c r="M1915">
        <v>0</v>
      </c>
      <c r="O1915">
        <v>0</v>
      </c>
      <c r="P1915" t="e">
        <f t="shared" si="60"/>
        <v>#DIV/0!</v>
      </c>
    </row>
    <row r="1916" spans="1:16" x14ac:dyDescent="0.2">
      <c r="A1916">
        <v>1052.67</v>
      </c>
      <c r="B1916">
        <v>3354.4</v>
      </c>
      <c r="C1916">
        <v>11606.7</v>
      </c>
      <c r="D1916">
        <v>17065.2</v>
      </c>
      <c r="E1916">
        <v>64000</v>
      </c>
      <c r="F1916">
        <v>64000</v>
      </c>
      <c r="H1916">
        <v>13680.7</v>
      </c>
      <c r="I1916">
        <v>15113.4</v>
      </c>
      <c r="J1916">
        <v>15172.1</v>
      </c>
      <c r="L1916">
        <f t="shared" si="61"/>
        <v>1052.67</v>
      </c>
      <c r="M1916">
        <v>0</v>
      </c>
      <c r="O1916">
        <v>0</v>
      </c>
      <c r="P1916" t="e">
        <f t="shared" si="60"/>
        <v>#DIV/0!</v>
      </c>
    </row>
    <row r="1917" spans="1:16" x14ac:dyDescent="0.2">
      <c r="A1917">
        <v>1053.0899999999999</v>
      </c>
      <c r="B1917">
        <v>3386</v>
      </c>
      <c r="C1917">
        <v>11763.7</v>
      </c>
      <c r="D1917">
        <v>17032.2</v>
      </c>
      <c r="E1917">
        <v>64000</v>
      </c>
      <c r="F1917">
        <v>64000</v>
      </c>
      <c r="H1917">
        <v>13839.2</v>
      </c>
      <c r="I1917">
        <v>15307.4</v>
      </c>
      <c r="J1917">
        <v>15301.2</v>
      </c>
      <c r="L1917">
        <f t="shared" si="61"/>
        <v>1053.0899999999999</v>
      </c>
      <c r="M1917">
        <v>0</v>
      </c>
      <c r="O1917">
        <v>0</v>
      </c>
      <c r="P1917" t="e">
        <f t="shared" si="60"/>
        <v>#DIV/0!</v>
      </c>
    </row>
    <row r="1918" spans="1:16" x14ac:dyDescent="0.2">
      <c r="A1918">
        <v>1053.52</v>
      </c>
      <c r="B1918">
        <v>3235.6</v>
      </c>
      <c r="C1918">
        <v>10507.6</v>
      </c>
      <c r="D1918">
        <v>16805.669999999998</v>
      </c>
      <c r="E1918">
        <v>64000</v>
      </c>
      <c r="F1918">
        <v>64000</v>
      </c>
      <c r="H1918">
        <v>12265</v>
      </c>
      <c r="I1918">
        <v>13743.3</v>
      </c>
      <c r="J1918">
        <v>13762.6</v>
      </c>
      <c r="L1918">
        <f t="shared" si="61"/>
        <v>1053.52</v>
      </c>
      <c r="M1918">
        <v>0</v>
      </c>
      <c r="O1918">
        <v>0</v>
      </c>
      <c r="P1918" t="e">
        <f t="shared" si="60"/>
        <v>#DIV/0!</v>
      </c>
    </row>
    <row r="1919" spans="1:16" x14ac:dyDescent="0.2">
      <c r="A1919">
        <v>1053.94</v>
      </c>
      <c r="B1919">
        <v>3347.13</v>
      </c>
      <c r="C1919">
        <v>11533.9</v>
      </c>
      <c r="D1919">
        <v>16822.669999999998</v>
      </c>
      <c r="E1919">
        <v>64000</v>
      </c>
      <c r="F1919">
        <v>64000</v>
      </c>
      <c r="H1919">
        <v>13592.7</v>
      </c>
      <c r="I1919">
        <v>15083.7</v>
      </c>
      <c r="J1919">
        <v>15038.8</v>
      </c>
      <c r="L1919">
        <f t="shared" si="61"/>
        <v>1053.94</v>
      </c>
      <c r="M1919">
        <v>0</v>
      </c>
      <c r="O1919">
        <v>0</v>
      </c>
      <c r="P1919" t="e">
        <f t="shared" si="60"/>
        <v>#DIV/0!</v>
      </c>
    </row>
    <row r="1920" spans="1:16" x14ac:dyDescent="0.2">
      <c r="A1920">
        <v>1054.3699999999999</v>
      </c>
      <c r="B1920">
        <v>3243.67</v>
      </c>
      <c r="C1920">
        <v>10672.4</v>
      </c>
      <c r="D1920">
        <v>16561.8</v>
      </c>
      <c r="E1920">
        <v>64000</v>
      </c>
      <c r="F1920">
        <v>64000</v>
      </c>
      <c r="H1920">
        <v>12590</v>
      </c>
      <c r="I1920">
        <v>14048.5</v>
      </c>
      <c r="J1920">
        <v>14028.7</v>
      </c>
      <c r="L1920">
        <f t="shared" si="61"/>
        <v>1054.3699999999999</v>
      </c>
      <c r="M1920">
        <v>0</v>
      </c>
      <c r="O1920">
        <v>0</v>
      </c>
      <c r="P1920" t="e">
        <f t="shared" si="60"/>
        <v>#DIV/0!</v>
      </c>
    </row>
    <row r="1921" spans="1:16" x14ac:dyDescent="0.2">
      <c r="A1921">
        <v>1054.79</v>
      </c>
      <c r="B1921">
        <v>3335.27</v>
      </c>
      <c r="C1921">
        <v>11347.5</v>
      </c>
      <c r="D1921">
        <v>16492.07</v>
      </c>
      <c r="E1921">
        <v>64000</v>
      </c>
      <c r="F1921">
        <v>64000</v>
      </c>
      <c r="H1921">
        <v>13360</v>
      </c>
      <c r="I1921">
        <v>14769.2</v>
      </c>
      <c r="J1921">
        <v>14755.7</v>
      </c>
      <c r="L1921">
        <f t="shared" si="61"/>
        <v>1054.79</v>
      </c>
      <c r="M1921">
        <v>0</v>
      </c>
      <c r="O1921">
        <v>0</v>
      </c>
      <c r="P1921" t="e">
        <f t="shared" si="60"/>
        <v>#DIV/0!</v>
      </c>
    </row>
    <row r="1922" spans="1:16" x14ac:dyDescent="0.2">
      <c r="A1922">
        <v>1055.22</v>
      </c>
      <c r="B1922">
        <v>3298.07</v>
      </c>
      <c r="C1922">
        <v>11110.2</v>
      </c>
      <c r="D1922">
        <v>16283.6</v>
      </c>
      <c r="E1922">
        <v>64000</v>
      </c>
      <c r="F1922">
        <v>64000</v>
      </c>
      <c r="H1922">
        <v>13094.6</v>
      </c>
      <c r="I1922">
        <v>14540</v>
      </c>
      <c r="J1922">
        <v>14514.7</v>
      </c>
      <c r="L1922">
        <f t="shared" si="61"/>
        <v>1055.22</v>
      </c>
      <c r="M1922">
        <v>0</v>
      </c>
      <c r="O1922">
        <v>0</v>
      </c>
      <c r="P1922" t="e">
        <f t="shared" si="60"/>
        <v>#DIV/0!</v>
      </c>
    </row>
    <row r="1923" spans="1:16" x14ac:dyDescent="0.2">
      <c r="A1923">
        <v>1055.6400000000001</v>
      </c>
      <c r="B1923">
        <v>3368.67</v>
      </c>
      <c r="C1923">
        <v>11718.5</v>
      </c>
      <c r="D1923">
        <v>16092.87</v>
      </c>
      <c r="E1923">
        <v>64000</v>
      </c>
      <c r="F1923">
        <v>64000</v>
      </c>
      <c r="H1923">
        <v>13825.7</v>
      </c>
      <c r="I1923">
        <v>15204.2</v>
      </c>
      <c r="J1923">
        <v>15218.7</v>
      </c>
      <c r="L1923">
        <f t="shared" si="61"/>
        <v>1055.6400000000001</v>
      </c>
      <c r="M1923">
        <v>0</v>
      </c>
      <c r="O1923">
        <v>0</v>
      </c>
      <c r="P1923" t="e">
        <f t="shared" si="60"/>
        <v>#DIV/0!</v>
      </c>
    </row>
    <row r="1924" spans="1:16" x14ac:dyDescent="0.2">
      <c r="A1924">
        <v>1056.06</v>
      </c>
      <c r="B1924">
        <v>3385.6</v>
      </c>
      <c r="C1924">
        <v>11854.2</v>
      </c>
      <c r="D1924">
        <v>15944.2</v>
      </c>
      <c r="E1924">
        <v>64000</v>
      </c>
      <c r="F1924">
        <v>64000</v>
      </c>
      <c r="H1924">
        <v>13968</v>
      </c>
      <c r="I1924">
        <v>15398</v>
      </c>
      <c r="J1924">
        <v>15419.2</v>
      </c>
      <c r="L1924">
        <f t="shared" si="61"/>
        <v>1056.06</v>
      </c>
      <c r="M1924">
        <v>0</v>
      </c>
      <c r="O1924">
        <v>0</v>
      </c>
      <c r="P1924" t="e">
        <f t="shared" si="60"/>
        <v>#DIV/0!</v>
      </c>
    </row>
    <row r="1925" spans="1:16" x14ac:dyDescent="0.2">
      <c r="A1925">
        <v>1056.49</v>
      </c>
      <c r="B1925">
        <v>3486.27</v>
      </c>
      <c r="C1925">
        <v>12652.4</v>
      </c>
      <c r="D1925">
        <v>15849</v>
      </c>
      <c r="E1925">
        <v>64000</v>
      </c>
      <c r="F1925">
        <v>64000</v>
      </c>
      <c r="H1925">
        <v>14961.6</v>
      </c>
      <c r="I1925">
        <v>16328.5</v>
      </c>
      <c r="J1925">
        <v>16340.8</v>
      </c>
      <c r="L1925">
        <f t="shared" si="61"/>
        <v>1056.49</v>
      </c>
      <c r="M1925">
        <v>0</v>
      </c>
      <c r="O1925">
        <v>0</v>
      </c>
      <c r="P1925" t="e">
        <f t="shared" si="60"/>
        <v>#DIV/0!</v>
      </c>
    </row>
    <row r="1926" spans="1:16" x14ac:dyDescent="0.2">
      <c r="A1926">
        <v>1056.9100000000001</v>
      </c>
      <c r="B1926">
        <v>3414.53</v>
      </c>
      <c r="C1926">
        <v>12157.8</v>
      </c>
      <c r="D1926">
        <v>15594.33</v>
      </c>
      <c r="E1926">
        <v>64000</v>
      </c>
      <c r="F1926">
        <v>64000</v>
      </c>
      <c r="H1926">
        <v>14281.9</v>
      </c>
      <c r="I1926">
        <v>15686.5</v>
      </c>
      <c r="J1926">
        <v>15670.8</v>
      </c>
      <c r="L1926">
        <f t="shared" si="61"/>
        <v>1056.9100000000001</v>
      </c>
      <c r="M1926">
        <v>0</v>
      </c>
      <c r="O1926">
        <v>0</v>
      </c>
      <c r="P1926" t="e">
        <f t="shared" si="60"/>
        <v>#DIV/0!</v>
      </c>
    </row>
    <row r="1927" spans="1:16" x14ac:dyDescent="0.2">
      <c r="A1927">
        <v>1057.3399999999999</v>
      </c>
      <c r="B1927">
        <v>3425.8</v>
      </c>
      <c r="C1927">
        <v>12136.2</v>
      </c>
      <c r="D1927">
        <v>15371.13</v>
      </c>
      <c r="E1927">
        <v>64000</v>
      </c>
      <c r="F1927">
        <v>64000</v>
      </c>
      <c r="H1927">
        <v>14309.2</v>
      </c>
      <c r="I1927">
        <v>15618.2</v>
      </c>
      <c r="J1927">
        <v>15639.6</v>
      </c>
      <c r="L1927">
        <f t="shared" si="61"/>
        <v>1057.3399999999999</v>
      </c>
      <c r="M1927">
        <v>0</v>
      </c>
      <c r="O1927">
        <v>0</v>
      </c>
      <c r="P1927" t="e">
        <f t="shared" si="60"/>
        <v>#DIV/0!</v>
      </c>
    </row>
    <row r="1928" spans="1:16" x14ac:dyDescent="0.2">
      <c r="A1928">
        <v>1057.76</v>
      </c>
      <c r="B1928">
        <v>3352.13</v>
      </c>
      <c r="C1928">
        <v>11544.5</v>
      </c>
      <c r="D1928">
        <v>15123.33</v>
      </c>
      <c r="E1928">
        <v>64000</v>
      </c>
      <c r="F1928">
        <v>64000</v>
      </c>
      <c r="H1928">
        <v>13573.2</v>
      </c>
      <c r="I1928">
        <v>14910.7</v>
      </c>
      <c r="J1928">
        <v>14945.3</v>
      </c>
      <c r="L1928">
        <f t="shared" si="61"/>
        <v>1057.76</v>
      </c>
      <c r="M1928">
        <v>0</v>
      </c>
      <c r="O1928">
        <v>0</v>
      </c>
      <c r="P1928" t="e">
        <f t="shared" ref="P1928:P1991" si="62">(M1928-O1928)/O1928%</f>
        <v>#DIV/0!</v>
      </c>
    </row>
    <row r="1929" spans="1:16" x14ac:dyDescent="0.2">
      <c r="A1929">
        <v>1058.19</v>
      </c>
      <c r="B1929">
        <v>3649.67</v>
      </c>
      <c r="C1929">
        <v>13929.6</v>
      </c>
      <c r="D1929">
        <v>15217.67</v>
      </c>
      <c r="E1929">
        <v>64000</v>
      </c>
      <c r="F1929">
        <v>64000</v>
      </c>
      <c r="H1929">
        <v>16425.8</v>
      </c>
      <c r="I1929">
        <v>17725.099999999999</v>
      </c>
      <c r="J1929">
        <v>17756.3</v>
      </c>
      <c r="L1929">
        <f t="shared" si="61"/>
        <v>1058.19</v>
      </c>
      <c r="M1929">
        <v>0</v>
      </c>
      <c r="O1929">
        <v>0</v>
      </c>
      <c r="P1929" t="e">
        <f t="shared" si="62"/>
        <v>#DIV/0!</v>
      </c>
    </row>
    <row r="1930" spans="1:16" x14ac:dyDescent="0.2">
      <c r="A1930">
        <v>1058.6099999999999</v>
      </c>
      <c r="B1930">
        <v>3291.13</v>
      </c>
      <c r="C1930">
        <v>11098.6</v>
      </c>
      <c r="D1930">
        <v>14694.87</v>
      </c>
      <c r="E1930">
        <v>64000</v>
      </c>
      <c r="F1930">
        <v>64000</v>
      </c>
      <c r="H1930">
        <v>13057.7</v>
      </c>
      <c r="I1930">
        <v>14306.7</v>
      </c>
      <c r="J1930">
        <v>14323.4</v>
      </c>
      <c r="L1930">
        <f t="shared" si="61"/>
        <v>1058.6099999999999</v>
      </c>
      <c r="M1930">
        <v>0</v>
      </c>
      <c r="O1930">
        <v>0</v>
      </c>
      <c r="P1930" t="e">
        <f t="shared" si="62"/>
        <v>#DIV/0!</v>
      </c>
    </row>
    <row r="1931" spans="1:16" x14ac:dyDescent="0.2">
      <c r="A1931">
        <v>1059.04</v>
      </c>
      <c r="B1931">
        <v>3373.4</v>
      </c>
      <c r="C1931">
        <v>11781.5</v>
      </c>
      <c r="D1931">
        <v>14558.67</v>
      </c>
      <c r="E1931">
        <v>64000</v>
      </c>
      <c r="F1931">
        <v>64000</v>
      </c>
      <c r="H1931">
        <v>13872.9</v>
      </c>
      <c r="I1931">
        <v>15147.6</v>
      </c>
      <c r="J1931">
        <v>15142.5</v>
      </c>
      <c r="L1931">
        <f t="shared" si="61"/>
        <v>1059.04</v>
      </c>
      <c r="M1931">
        <v>0</v>
      </c>
      <c r="O1931">
        <v>0</v>
      </c>
      <c r="P1931" t="e">
        <f t="shared" si="62"/>
        <v>#DIV/0!</v>
      </c>
    </row>
    <row r="1932" spans="1:16" x14ac:dyDescent="0.2">
      <c r="A1932">
        <v>1059.46</v>
      </c>
      <c r="B1932">
        <v>3392.53</v>
      </c>
      <c r="C1932">
        <v>11869.9</v>
      </c>
      <c r="D1932">
        <v>14388.73</v>
      </c>
      <c r="E1932">
        <v>64000</v>
      </c>
      <c r="F1932">
        <v>64000</v>
      </c>
      <c r="H1932">
        <v>13969</v>
      </c>
      <c r="I1932">
        <v>15262.9</v>
      </c>
      <c r="J1932">
        <v>15257.6</v>
      </c>
      <c r="L1932">
        <f t="shared" si="61"/>
        <v>1059.46</v>
      </c>
      <c r="M1932">
        <v>0</v>
      </c>
      <c r="O1932">
        <v>0</v>
      </c>
      <c r="P1932" t="e">
        <f t="shared" si="62"/>
        <v>#DIV/0!</v>
      </c>
    </row>
    <row r="1933" spans="1:16" x14ac:dyDescent="0.2">
      <c r="A1933">
        <v>1059.8900000000001</v>
      </c>
      <c r="B1933">
        <v>3344.07</v>
      </c>
      <c r="C1933">
        <v>11316.7</v>
      </c>
      <c r="D1933">
        <v>14150.07</v>
      </c>
      <c r="E1933">
        <v>64000</v>
      </c>
      <c r="F1933">
        <v>64000</v>
      </c>
      <c r="H1933">
        <v>13285.8</v>
      </c>
      <c r="I1933">
        <v>14613.4</v>
      </c>
      <c r="J1933">
        <v>14606.8</v>
      </c>
      <c r="L1933">
        <f t="shared" si="61"/>
        <v>1059.8900000000001</v>
      </c>
      <c r="M1933">
        <v>0</v>
      </c>
      <c r="O1933">
        <v>0</v>
      </c>
      <c r="P1933" t="e">
        <f t="shared" si="62"/>
        <v>#DIV/0!</v>
      </c>
    </row>
    <row r="1934" spans="1:16" x14ac:dyDescent="0.2">
      <c r="A1934">
        <v>1060.31</v>
      </c>
      <c r="B1934">
        <v>3330.67</v>
      </c>
      <c r="C1934">
        <v>11393.4</v>
      </c>
      <c r="D1934">
        <v>13979.33</v>
      </c>
      <c r="E1934">
        <v>64000</v>
      </c>
      <c r="F1934">
        <v>64000</v>
      </c>
      <c r="H1934">
        <v>13363.1</v>
      </c>
      <c r="I1934">
        <v>14638.3</v>
      </c>
      <c r="J1934">
        <v>14669.5</v>
      </c>
      <c r="L1934">
        <f t="shared" si="61"/>
        <v>1060.31</v>
      </c>
      <c r="M1934">
        <v>0</v>
      </c>
      <c r="O1934">
        <v>0</v>
      </c>
      <c r="P1934" t="e">
        <f t="shared" si="62"/>
        <v>#DIV/0!</v>
      </c>
    </row>
    <row r="1935" spans="1:16" x14ac:dyDescent="0.2">
      <c r="A1935">
        <v>1060.73</v>
      </c>
      <c r="B1935">
        <v>3312.4</v>
      </c>
      <c r="C1935">
        <v>11257.6</v>
      </c>
      <c r="D1935">
        <v>13880.53</v>
      </c>
      <c r="E1935">
        <v>64000</v>
      </c>
      <c r="F1935">
        <v>64000</v>
      </c>
      <c r="H1935">
        <v>13277.6</v>
      </c>
      <c r="I1935">
        <v>14533.9</v>
      </c>
      <c r="J1935">
        <v>14532.3</v>
      </c>
      <c r="L1935">
        <f t="shared" si="61"/>
        <v>1060.73</v>
      </c>
      <c r="M1935">
        <v>0</v>
      </c>
      <c r="O1935">
        <v>0</v>
      </c>
      <c r="P1935" t="e">
        <f t="shared" si="62"/>
        <v>#DIV/0!</v>
      </c>
    </row>
    <row r="1936" spans="1:16" x14ac:dyDescent="0.2">
      <c r="A1936">
        <v>1061.1600000000001</v>
      </c>
      <c r="B1936">
        <v>3411.47</v>
      </c>
      <c r="C1936">
        <v>12024.6</v>
      </c>
      <c r="D1936">
        <v>13801.13</v>
      </c>
      <c r="E1936">
        <v>64000</v>
      </c>
      <c r="F1936">
        <v>64000</v>
      </c>
      <c r="H1936">
        <v>14168.3</v>
      </c>
      <c r="I1936">
        <v>15495.3</v>
      </c>
      <c r="J1936">
        <v>15471.2</v>
      </c>
      <c r="L1936">
        <f t="shared" si="61"/>
        <v>1061.1600000000001</v>
      </c>
      <c r="M1936">
        <v>0</v>
      </c>
      <c r="O1936">
        <v>0</v>
      </c>
      <c r="P1936" t="e">
        <f t="shared" si="62"/>
        <v>#DIV/0!</v>
      </c>
    </row>
    <row r="1937" spans="1:16" x14ac:dyDescent="0.2">
      <c r="A1937">
        <v>1061.58</v>
      </c>
      <c r="B1937">
        <v>3348.93</v>
      </c>
      <c r="C1937">
        <v>11573.4</v>
      </c>
      <c r="D1937">
        <v>13633.4</v>
      </c>
      <c r="E1937">
        <v>64000</v>
      </c>
      <c r="F1937">
        <v>64000</v>
      </c>
      <c r="H1937">
        <v>13638.2</v>
      </c>
      <c r="I1937">
        <v>14889.8</v>
      </c>
      <c r="J1937">
        <v>14891.8</v>
      </c>
      <c r="L1937">
        <f t="shared" si="61"/>
        <v>1061.58</v>
      </c>
      <c r="M1937">
        <v>0</v>
      </c>
      <c r="O1937">
        <v>0</v>
      </c>
      <c r="P1937" t="e">
        <f t="shared" si="62"/>
        <v>#DIV/0!</v>
      </c>
    </row>
    <row r="1938" spans="1:16" x14ac:dyDescent="0.2">
      <c r="A1938">
        <v>1062.01</v>
      </c>
      <c r="B1938">
        <v>3314.27</v>
      </c>
      <c r="C1938">
        <v>11280.1</v>
      </c>
      <c r="D1938">
        <v>13501.53</v>
      </c>
      <c r="E1938">
        <v>64000</v>
      </c>
      <c r="F1938">
        <v>64000</v>
      </c>
      <c r="H1938">
        <v>13284.1</v>
      </c>
      <c r="I1938">
        <v>14566.1</v>
      </c>
      <c r="J1938">
        <v>14585.8</v>
      </c>
      <c r="L1938">
        <f t="shared" si="61"/>
        <v>1062.01</v>
      </c>
      <c r="M1938">
        <v>0</v>
      </c>
      <c r="O1938">
        <v>0</v>
      </c>
      <c r="P1938" t="e">
        <f t="shared" si="62"/>
        <v>#DIV/0!</v>
      </c>
    </row>
    <row r="1939" spans="1:16" x14ac:dyDescent="0.2">
      <c r="A1939">
        <v>1062.43</v>
      </c>
      <c r="B1939">
        <v>3404.33</v>
      </c>
      <c r="C1939">
        <v>12022.1</v>
      </c>
      <c r="D1939">
        <v>13511.8</v>
      </c>
      <c r="E1939">
        <v>64000</v>
      </c>
      <c r="F1939">
        <v>64000</v>
      </c>
      <c r="H1939">
        <v>14181.9</v>
      </c>
      <c r="I1939">
        <v>15448.5</v>
      </c>
      <c r="J1939">
        <v>15410.5</v>
      </c>
      <c r="L1939">
        <f t="shared" si="61"/>
        <v>1062.43</v>
      </c>
      <c r="M1939">
        <v>0</v>
      </c>
      <c r="O1939">
        <v>0</v>
      </c>
      <c r="P1939" t="e">
        <f t="shared" si="62"/>
        <v>#DIV/0!</v>
      </c>
    </row>
    <row r="1940" spans="1:16" x14ac:dyDescent="0.2">
      <c r="A1940">
        <v>1062.8599999999999</v>
      </c>
      <c r="B1940">
        <v>3456.53</v>
      </c>
      <c r="C1940">
        <v>12266.1</v>
      </c>
      <c r="D1940">
        <v>13515.27</v>
      </c>
      <c r="E1940">
        <v>64000</v>
      </c>
      <c r="F1940">
        <v>64000</v>
      </c>
      <c r="H1940">
        <v>14480.8</v>
      </c>
      <c r="I1940">
        <v>15754.4</v>
      </c>
      <c r="J1940">
        <v>15752.1</v>
      </c>
      <c r="L1940">
        <f t="shared" si="61"/>
        <v>1062.8599999999999</v>
      </c>
      <c r="M1940">
        <v>0</v>
      </c>
      <c r="O1940">
        <v>0</v>
      </c>
      <c r="P1940" t="e">
        <f t="shared" si="62"/>
        <v>#DIV/0!</v>
      </c>
    </row>
    <row r="1941" spans="1:16" x14ac:dyDescent="0.2">
      <c r="A1941">
        <v>1063.28</v>
      </c>
      <c r="B1941">
        <v>3370.33</v>
      </c>
      <c r="C1941">
        <v>11628.8</v>
      </c>
      <c r="D1941">
        <v>13334.73</v>
      </c>
      <c r="E1941">
        <v>64000</v>
      </c>
      <c r="F1941">
        <v>64000</v>
      </c>
      <c r="H1941">
        <v>13725.3</v>
      </c>
      <c r="I1941">
        <v>15043</v>
      </c>
      <c r="J1941">
        <v>15079.3</v>
      </c>
      <c r="L1941">
        <f t="shared" si="61"/>
        <v>1063.28</v>
      </c>
      <c r="M1941">
        <v>0</v>
      </c>
      <c r="O1941">
        <v>0</v>
      </c>
      <c r="P1941" t="e">
        <f t="shared" si="62"/>
        <v>#DIV/0!</v>
      </c>
    </row>
    <row r="1942" spans="1:16" x14ac:dyDescent="0.2">
      <c r="A1942">
        <v>1063.7</v>
      </c>
      <c r="B1942">
        <v>3338.6</v>
      </c>
      <c r="C1942">
        <v>11418.7</v>
      </c>
      <c r="D1942">
        <v>13232.6</v>
      </c>
      <c r="E1942">
        <v>64000</v>
      </c>
      <c r="F1942">
        <v>64000</v>
      </c>
      <c r="H1942">
        <v>13447.4</v>
      </c>
      <c r="I1942">
        <v>14719.7</v>
      </c>
      <c r="J1942">
        <v>14717.2</v>
      </c>
      <c r="L1942">
        <f t="shared" si="61"/>
        <v>1063.7</v>
      </c>
      <c r="M1942">
        <v>0</v>
      </c>
      <c r="O1942">
        <v>0</v>
      </c>
      <c r="P1942" t="e">
        <f t="shared" si="62"/>
        <v>#DIV/0!</v>
      </c>
    </row>
    <row r="1943" spans="1:16" x14ac:dyDescent="0.2">
      <c r="A1943">
        <v>1064.1300000000001</v>
      </c>
      <c r="B1943">
        <v>3309.87</v>
      </c>
      <c r="C1943">
        <v>11165.8</v>
      </c>
      <c r="D1943">
        <v>13174.6</v>
      </c>
      <c r="E1943">
        <v>64000</v>
      </c>
      <c r="F1943">
        <v>64000</v>
      </c>
      <c r="H1943">
        <v>13164.1</v>
      </c>
      <c r="I1943">
        <v>14493.3</v>
      </c>
      <c r="J1943">
        <v>14479.2</v>
      </c>
      <c r="L1943">
        <f t="shared" si="61"/>
        <v>1064.1300000000001</v>
      </c>
      <c r="M1943">
        <v>0</v>
      </c>
      <c r="O1943">
        <v>0</v>
      </c>
      <c r="P1943" t="e">
        <f t="shared" si="62"/>
        <v>#DIV/0!</v>
      </c>
    </row>
    <row r="1944" spans="1:16" x14ac:dyDescent="0.2">
      <c r="A1944">
        <v>1064.55</v>
      </c>
      <c r="B1944">
        <v>3424.33</v>
      </c>
      <c r="C1944">
        <v>11973.8</v>
      </c>
      <c r="D1944">
        <v>13225.33</v>
      </c>
      <c r="E1944">
        <v>64000</v>
      </c>
      <c r="F1944">
        <v>64000</v>
      </c>
      <c r="H1944">
        <v>14118.1</v>
      </c>
      <c r="I1944">
        <v>15548.8</v>
      </c>
      <c r="J1944">
        <v>15538.8</v>
      </c>
      <c r="L1944">
        <f t="shared" si="61"/>
        <v>1064.55</v>
      </c>
      <c r="M1944">
        <v>0</v>
      </c>
      <c r="O1944">
        <v>0</v>
      </c>
      <c r="P1944" t="e">
        <f t="shared" si="62"/>
        <v>#DIV/0!</v>
      </c>
    </row>
    <row r="1945" spans="1:16" x14ac:dyDescent="0.2">
      <c r="A1945">
        <v>1064.98</v>
      </c>
      <c r="B1945">
        <v>3414.53</v>
      </c>
      <c r="C1945">
        <v>12051.4</v>
      </c>
      <c r="D1945">
        <v>13148.73</v>
      </c>
      <c r="E1945">
        <v>64000</v>
      </c>
      <c r="F1945">
        <v>64000</v>
      </c>
      <c r="H1945">
        <v>14173.1</v>
      </c>
      <c r="I1945">
        <v>15620.9</v>
      </c>
      <c r="J1945">
        <v>15636</v>
      </c>
      <c r="L1945">
        <f t="shared" si="61"/>
        <v>1064.98</v>
      </c>
      <c r="M1945">
        <v>0</v>
      </c>
      <c r="O1945">
        <v>0</v>
      </c>
      <c r="P1945" t="e">
        <f t="shared" si="62"/>
        <v>#DIV/0!</v>
      </c>
    </row>
    <row r="1946" spans="1:16" x14ac:dyDescent="0.2">
      <c r="A1946">
        <v>1065.4000000000001</v>
      </c>
      <c r="B1946">
        <v>3315.07</v>
      </c>
      <c r="C1946">
        <v>11309.8</v>
      </c>
      <c r="D1946">
        <v>12992.2</v>
      </c>
      <c r="E1946">
        <v>64000</v>
      </c>
      <c r="F1946">
        <v>64000</v>
      </c>
      <c r="H1946">
        <v>13310.3</v>
      </c>
      <c r="I1946">
        <v>14717.8</v>
      </c>
      <c r="J1946">
        <v>14707.3</v>
      </c>
      <c r="L1946">
        <f t="shared" si="61"/>
        <v>1065.4000000000001</v>
      </c>
      <c r="M1946">
        <v>0</v>
      </c>
      <c r="O1946">
        <v>0</v>
      </c>
      <c r="P1946" t="e">
        <f t="shared" si="62"/>
        <v>#DIV/0!</v>
      </c>
    </row>
    <row r="1947" spans="1:16" x14ac:dyDescent="0.2">
      <c r="A1947">
        <v>1065.82</v>
      </c>
      <c r="B1947">
        <v>3292.07</v>
      </c>
      <c r="C1947">
        <v>11084.2</v>
      </c>
      <c r="D1947">
        <v>12895.33</v>
      </c>
      <c r="E1947">
        <v>64000</v>
      </c>
      <c r="F1947">
        <v>64000</v>
      </c>
      <c r="H1947">
        <v>13050.7</v>
      </c>
      <c r="I1947">
        <v>14484.3</v>
      </c>
      <c r="J1947">
        <v>14453.7</v>
      </c>
      <c r="L1947">
        <f t="shared" si="61"/>
        <v>1065.82</v>
      </c>
      <c r="M1947">
        <v>0</v>
      </c>
      <c r="O1947">
        <v>0</v>
      </c>
      <c r="P1947" t="e">
        <f t="shared" si="62"/>
        <v>#DIV/0!</v>
      </c>
    </row>
    <row r="1948" spans="1:16" x14ac:dyDescent="0.2">
      <c r="A1948">
        <v>1066.25</v>
      </c>
      <c r="B1948">
        <v>3262.13</v>
      </c>
      <c r="C1948">
        <v>10881.1</v>
      </c>
      <c r="D1948">
        <v>12787.4</v>
      </c>
      <c r="E1948">
        <v>64000</v>
      </c>
      <c r="F1948">
        <v>64000</v>
      </c>
      <c r="H1948">
        <v>12738.6</v>
      </c>
      <c r="I1948">
        <v>14183</v>
      </c>
      <c r="J1948">
        <v>14166.9</v>
      </c>
      <c r="L1948">
        <f t="shared" si="61"/>
        <v>1066.25</v>
      </c>
      <c r="M1948">
        <v>0</v>
      </c>
      <c r="O1948">
        <v>0</v>
      </c>
      <c r="P1948" t="e">
        <f t="shared" si="62"/>
        <v>#DIV/0!</v>
      </c>
    </row>
    <row r="1949" spans="1:16" x14ac:dyDescent="0.2">
      <c r="A1949">
        <v>1066.67</v>
      </c>
      <c r="B1949">
        <v>3408.93</v>
      </c>
      <c r="C1949">
        <v>12031.4</v>
      </c>
      <c r="D1949">
        <v>12832.27</v>
      </c>
      <c r="E1949">
        <v>64000</v>
      </c>
      <c r="F1949">
        <v>64000</v>
      </c>
      <c r="H1949">
        <v>14204.7</v>
      </c>
      <c r="I1949">
        <v>15484.1</v>
      </c>
      <c r="J1949">
        <v>15517.9</v>
      </c>
      <c r="L1949">
        <f t="shared" si="61"/>
        <v>1066.67</v>
      </c>
      <c r="M1949">
        <v>0</v>
      </c>
      <c r="O1949">
        <v>0</v>
      </c>
      <c r="P1949" t="e">
        <f t="shared" si="62"/>
        <v>#DIV/0!</v>
      </c>
    </row>
    <row r="1950" spans="1:16" x14ac:dyDescent="0.2">
      <c r="A1950">
        <v>1067.0999999999999</v>
      </c>
      <c r="B1950">
        <v>3347.73</v>
      </c>
      <c r="C1950">
        <v>11489.1</v>
      </c>
      <c r="D1950">
        <v>12687.27</v>
      </c>
      <c r="E1950">
        <v>64000</v>
      </c>
      <c r="F1950">
        <v>64000</v>
      </c>
      <c r="H1950">
        <v>13535.2</v>
      </c>
      <c r="I1950">
        <v>14876.9</v>
      </c>
      <c r="J1950">
        <v>14849.9</v>
      </c>
      <c r="L1950">
        <f t="shared" si="61"/>
        <v>1067.0999999999999</v>
      </c>
      <c r="M1950">
        <v>0</v>
      </c>
      <c r="O1950">
        <v>0</v>
      </c>
      <c r="P1950" t="e">
        <f t="shared" si="62"/>
        <v>#DIV/0!</v>
      </c>
    </row>
    <row r="1951" spans="1:16" x14ac:dyDescent="0.2">
      <c r="A1951">
        <v>1067.52</v>
      </c>
      <c r="B1951">
        <v>3338</v>
      </c>
      <c r="C1951">
        <v>11458</v>
      </c>
      <c r="D1951">
        <v>12544.2</v>
      </c>
      <c r="E1951">
        <v>64000</v>
      </c>
      <c r="F1951">
        <v>64000</v>
      </c>
      <c r="H1951">
        <v>13513</v>
      </c>
      <c r="I1951">
        <v>14799.3</v>
      </c>
      <c r="J1951">
        <v>14795.8</v>
      </c>
      <c r="L1951">
        <f t="shared" si="61"/>
        <v>1067.52</v>
      </c>
      <c r="M1951">
        <v>0</v>
      </c>
      <c r="O1951">
        <v>0</v>
      </c>
      <c r="P1951" t="e">
        <f t="shared" si="62"/>
        <v>#DIV/0!</v>
      </c>
    </row>
    <row r="1952" spans="1:16" x14ac:dyDescent="0.2">
      <c r="A1952">
        <v>1067.94</v>
      </c>
      <c r="B1952">
        <v>3367.93</v>
      </c>
      <c r="C1952">
        <v>11698.8</v>
      </c>
      <c r="D1952">
        <v>12448.8</v>
      </c>
      <c r="E1952">
        <v>64000</v>
      </c>
      <c r="F1952">
        <v>64000</v>
      </c>
      <c r="H1952">
        <v>13795.2</v>
      </c>
      <c r="I1952">
        <v>15043.1</v>
      </c>
      <c r="J1952">
        <v>15024.6</v>
      </c>
      <c r="L1952">
        <f t="shared" si="61"/>
        <v>1067.94</v>
      </c>
      <c r="M1952">
        <v>0</v>
      </c>
      <c r="O1952">
        <v>0</v>
      </c>
      <c r="P1952" t="e">
        <f t="shared" si="62"/>
        <v>#DIV/0!</v>
      </c>
    </row>
    <row r="1953" spans="1:16" x14ac:dyDescent="0.2">
      <c r="A1953">
        <v>1068.3699999999999</v>
      </c>
      <c r="B1953">
        <v>3327.8</v>
      </c>
      <c r="C1953">
        <v>11312.2</v>
      </c>
      <c r="D1953">
        <v>12244</v>
      </c>
      <c r="E1953">
        <v>64000</v>
      </c>
      <c r="F1953">
        <v>64000</v>
      </c>
      <c r="H1953">
        <v>13258.8</v>
      </c>
      <c r="I1953">
        <v>14522.2</v>
      </c>
      <c r="J1953">
        <v>14521.9</v>
      </c>
      <c r="L1953">
        <f t="shared" si="61"/>
        <v>1068.3699999999999</v>
      </c>
      <c r="M1953">
        <v>0</v>
      </c>
      <c r="O1953">
        <v>0</v>
      </c>
      <c r="P1953" t="e">
        <f t="shared" si="62"/>
        <v>#DIV/0!</v>
      </c>
    </row>
    <row r="1954" spans="1:16" x14ac:dyDescent="0.2">
      <c r="A1954">
        <v>1068.79</v>
      </c>
      <c r="B1954">
        <v>3489.8</v>
      </c>
      <c r="C1954">
        <v>12607.9</v>
      </c>
      <c r="D1954">
        <v>12267.13</v>
      </c>
      <c r="E1954">
        <v>64000</v>
      </c>
      <c r="F1954">
        <v>64000</v>
      </c>
      <c r="H1954">
        <v>14940.3</v>
      </c>
      <c r="I1954">
        <v>16115.5</v>
      </c>
      <c r="J1954">
        <v>16096.7</v>
      </c>
      <c r="L1954">
        <f t="shared" si="61"/>
        <v>1068.79</v>
      </c>
      <c r="M1954">
        <v>0</v>
      </c>
      <c r="O1954">
        <v>0</v>
      </c>
      <c r="P1954" t="e">
        <f t="shared" si="62"/>
        <v>#DIV/0!</v>
      </c>
    </row>
    <row r="1955" spans="1:16" x14ac:dyDescent="0.2">
      <c r="A1955">
        <v>1069.21</v>
      </c>
      <c r="B1955">
        <v>3352.67</v>
      </c>
      <c r="C1955">
        <v>11426.1</v>
      </c>
      <c r="D1955">
        <v>11979.53</v>
      </c>
      <c r="E1955">
        <v>64000</v>
      </c>
      <c r="F1955">
        <v>64000</v>
      </c>
      <c r="H1955">
        <v>13473.8</v>
      </c>
      <c r="I1955">
        <v>14631.1</v>
      </c>
      <c r="J1955">
        <v>14696.4</v>
      </c>
      <c r="L1955">
        <f t="shared" si="61"/>
        <v>1069.21</v>
      </c>
      <c r="M1955">
        <v>0</v>
      </c>
      <c r="O1955">
        <v>0</v>
      </c>
      <c r="P1955" t="e">
        <f t="shared" si="62"/>
        <v>#DIV/0!</v>
      </c>
    </row>
    <row r="1956" spans="1:16" x14ac:dyDescent="0.2">
      <c r="A1956">
        <v>1069.6400000000001</v>
      </c>
      <c r="B1956">
        <v>3309.27</v>
      </c>
      <c r="C1956">
        <v>11218.9</v>
      </c>
      <c r="D1956">
        <v>11808.93</v>
      </c>
      <c r="E1956">
        <v>64000</v>
      </c>
      <c r="F1956">
        <v>64000</v>
      </c>
      <c r="H1956">
        <v>13240.5</v>
      </c>
      <c r="I1956">
        <v>14440.3</v>
      </c>
      <c r="J1956">
        <v>14405.6</v>
      </c>
      <c r="L1956">
        <f t="shared" ref="L1956:L2019" si="63">A1956</f>
        <v>1069.6400000000001</v>
      </c>
      <c r="M1956">
        <v>0</v>
      </c>
      <c r="O1956">
        <v>0</v>
      </c>
      <c r="P1956" t="e">
        <f t="shared" si="62"/>
        <v>#DIV/0!</v>
      </c>
    </row>
    <row r="1957" spans="1:16" x14ac:dyDescent="0.2">
      <c r="A1957">
        <v>1070.06</v>
      </c>
      <c r="B1957">
        <v>3273.47</v>
      </c>
      <c r="C1957">
        <v>10823.8</v>
      </c>
      <c r="D1957">
        <v>11610.53</v>
      </c>
      <c r="E1957">
        <v>64000</v>
      </c>
      <c r="F1957">
        <v>64000</v>
      </c>
      <c r="H1957">
        <v>12719.9</v>
      </c>
      <c r="I1957">
        <v>13902.4</v>
      </c>
      <c r="J1957">
        <v>13874</v>
      </c>
      <c r="L1957">
        <f t="shared" si="63"/>
        <v>1070.06</v>
      </c>
      <c r="M1957">
        <v>0</v>
      </c>
      <c r="O1957">
        <v>0</v>
      </c>
      <c r="P1957" t="e">
        <f t="shared" si="62"/>
        <v>#DIV/0!</v>
      </c>
    </row>
    <row r="1958" spans="1:16" x14ac:dyDescent="0.2">
      <c r="A1958">
        <v>1070.48</v>
      </c>
      <c r="B1958">
        <v>3408.13</v>
      </c>
      <c r="C1958">
        <v>12029.5</v>
      </c>
      <c r="D1958">
        <v>11633.33</v>
      </c>
      <c r="E1958">
        <v>64000</v>
      </c>
      <c r="F1958">
        <v>64000</v>
      </c>
      <c r="H1958">
        <v>14179.1</v>
      </c>
      <c r="I1958">
        <v>15293.3</v>
      </c>
      <c r="J1958">
        <v>15304.2</v>
      </c>
      <c r="L1958">
        <f t="shared" si="63"/>
        <v>1070.48</v>
      </c>
      <c r="M1958">
        <v>0</v>
      </c>
      <c r="O1958">
        <v>0</v>
      </c>
      <c r="P1958" t="e">
        <f t="shared" si="62"/>
        <v>#DIV/0!</v>
      </c>
    </row>
    <row r="1959" spans="1:16" x14ac:dyDescent="0.2">
      <c r="A1959">
        <v>1070.9100000000001</v>
      </c>
      <c r="B1959">
        <v>3418.87</v>
      </c>
      <c r="C1959">
        <v>12153.6</v>
      </c>
      <c r="D1959">
        <v>11523.4</v>
      </c>
      <c r="E1959">
        <v>64000</v>
      </c>
      <c r="F1959">
        <v>64000</v>
      </c>
      <c r="H1959">
        <v>14313.3</v>
      </c>
      <c r="I1959">
        <v>15411.2</v>
      </c>
      <c r="J1959">
        <v>15421.7</v>
      </c>
      <c r="L1959">
        <f t="shared" si="63"/>
        <v>1070.9100000000001</v>
      </c>
      <c r="M1959">
        <v>0</v>
      </c>
      <c r="O1959">
        <v>0</v>
      </c>
      <c r="P1959" t="e">
        <f t="shared" si="62"/>
        <v>#DIV/0!</v>
      </c>
    </row>
    <row r="1960" spans="1:16" x14ac:dyDescent="0.2">
      <c r="A1960">
        <v>1071.33</v>
      </c>
      <c r="B1960">
        <v>3421</v>
      </c>
      <c r="C1960">
        <v>12066.7</v>
      </c>
      <c r="D1960">
        <v>11392.47</v>
      </c>
      <c r="E1960">
        <v>64000</v>
      </c>
      <c r="F1960">
        <v>64000</v>
      </c>
      <c r="H1960">
        <v>14213.2</v>
      </c>
      <c r="I1960">
        <v>15275</v>
      </c>
      <c r="J1960">
        <v>15291.1</v>
      </c>
      <c r="L1960">
        <f t="shared" si="63"/>
        <v>1071.33</v>
      </c>
      <c r="M1960">
        <v>0</v>
      </c>
      <c r="O1960">
        <v>0</v>
      </c>
      <c r="P1960" t="e">
        <f t="shared" si="62"/>
        <v>#DIV/0!</v>
      </c>
    </row>
    <row r="1961" spans="1:16" x14ac:dyDescent="0.2">
      <c r="A1961">
        <v>1071.76</v>
      </c>
      <c r="B1961">
        <v>3329.27</v>
      </c>
      <c r="C1961">
        <v>11313.2</v>
      </c>
      <c r="D1961">
        <v>11209.6</v>
      </c>
      <c r="E1961">
        <v>64000</v>
      </c>
      <c r="F1961">
        <v>64000</v>
      </c>
      <c r="H1961">
        <v>13338.6</v>
      </c>
      <c r="I1961">
        <v>14428.1</v>
      </c>
      <c r="J1961">
        <v>14428.4</v>
      </c>
      <c r="L1961">
        <f t="shared" si="63"/>
        <v>1071.76</v>
      </c>
      <c r="M1961">
        <v>0</v>
      </c>
      <c r="O1961">
        <v>0</v>
      </c>
      <c r="P1961" t="e">
        <f t="shared" si="62"/>
        <v>#DIV/0!</v>
      </c>
    </row>
    <row r="1962" spans="1:16" x14ac:dyDescent="0.2">
      <c r="A1962">
        <v>1072.18</v>
      </c>
      <c r="B1962">
        <v>3396.13</v>
      </c>
      <c r="C1962">
        <v>11876.8</v>
      </c>
      <c r="D1962">
        <v>11195</v>
      </c>
      <c r="E1962">
        <v>64000</v>
      </c>
      <c r="F1962">
        <v>64000</v>
      </c>
      <c r="H1962">
        <v>13986.4</v>
      </c>
      <c r="I1962">
        <v>15084.3</v>
      </c>
      <c r="J1962">
        <v>15050.5</v>
      </c>
      <c r="L1962">
        <f t="shared" si="63"/>
        <v>1072.18</v>
      </c>
      <c r="M1962">
        <v>0</v>
      </c>
      <c r="O1962">
        <v>0</v>
      </c>
      <c r="P1962" t="e">
        <f t="shared" si="62"/>
        <v>#DIV/0!</v>
      </c>
    </row>
    <row r="1963" spans="1:16" x14ac:dyDescent="0.2">
      <c r="A1963">
        <v>1072.5999999999999</v>
      </c>
      <c r="B1963">
        <v>3322.53</v>
      </c>
      <c r="C1963">
        <v>11289.2</v>
      </c>
      <c r="D1963">
        <v>11039</v>
      </c>
      <c r="E1963">
        <v>64000</v>
      </c>
      <c r="F1963">
        <v>64000</v>
      </c>
      <c r="H1963">
        <v>13319</v>
      </c>
      <c r="I1963">
        <v>14317.1</v>
      </c>
      <c r="J1963">
        <v>14309.7</v>
      </c>
      <c r="L1963">
        <f t="shared" si="63"/>
        <v>1072.5999999999999</v>
      </c>
      <c r="M1963">
        <v>0</v>
      </c>
      <c r="O1963">
        <v>0</v>
      </c>
      <c r="P1963" t="e">
        <f t="shared" si="62"/>
        <v>#DIV/0!</v>
      </c>
    </row>
    <row r="1964" spans="1:16" x14ac:dyDescent="0.2">
      <c r="A1964">
        <v>1073.03</v>
      </c>
      <c r="B1964">
        <v>3283.87</v>
      </c>
      <c r="C1964">
        <v>10983.3</v>
      </c>
      <c r="D1964">
        <v>10945.8</v>
      </c>
      <c r="E1964">
        <v>64000</v>
      </c>
      <c r="F1964">
        <v>64000</v>
      </c>
      <c r="H1964">
        <v>12942.9</v>
      </c>
      <c r="I1964">
        <v>13986.4</v>
      </c>
      <c r="J1964">
        <v>14018.4</v>
      </c>
      <c r="L1964">
        <f t="shared" si="63"/>
        <v>1073.03</v>
      </c>
      <c r="M1964">
        <v>0</v>
      </c>
      <c r="O1964">
        <v>0</v>
      </c>
      <c r="P1964" t="e">
        <f t="shared" si="62"/>
        <v>#DIV/0!</v>
      </c>
    </row>
    <row r="1965" spans="1:16" x14ac:dyDescent="0.2">
      <c r="A1965">
        <v>1073.45</v>
      </c>
      <c r="B1965">
        <v>3271.87</v>
      </c>
      <c r="C1965">
        <v>10787.5</v>
      </c>
      <c r="D1965">
        <v>10841</v>
      </c>
      <c r="E1965">
        <v>64000</v>
      </c>
      <c r="F1965">
        <v>64000</v>
      </c>
      <c r="H1965">
        <v>12697</v>
      </c>
      <c r="I1965">
        <v>13765.6</v>
      </c>
      <c r="J1965">
        <v>13757.8</v>
      </c>
      <c r="L1965">
        <f t="shared" si="63"/>
        <v>1073.45</v>
      </c>
      <c r="M1965">
        <v>0</v>
      </c>
      <c r="O1965">
        <v>0</v>
      </c>
      <c r="P1965" t="e">
        <f t="shared" si="62"/>
        <v>#DIV/0!</v>
      </c>
    </row>
    <row r="1966" spans="1:16" x14ac:dyDescent="0.2">
      <c r="A1966">
        <v>1073.8699999999999</v>
      </c>
      <c r="B1966">
        <v>3391.13</v>
      </c>
      <c r="C1966">
        <v>11853.4</v>
      </c>
      <c r="D1966">
        <v>10937.6</v>
      </c>
      <c r="E1966">
        <v>64000</v>
      </c>
      <c r="F1966">
        <v>64000</v>
      </c>
      <c r="H1966">
        <v>14024.1</v>
      </c>
      <c r="I1966">
        <v>15030.3</v>
      </c>
      <c r="J1966">
        <v>15010.2</v>
      </c>
      <c r="L1966">
        <f t="shared" si="63"/>
        <v>1073.8699999999999</v>
      </c>
      <c r="M1966">
        <v>0</v>
      </c>
      <c r="O1966">
        <v>0</v>
      </c>
      <c r="P1966" t="e">
        <f t="shared" si="62"/>
        <v>#DIV/0!</v>
      </c>
    </row>
    <row r="1967" spans="1:16" x14ac:dyDescent="0.2">
      <c r="A1967">
        <v>1074.3</v>
      </c>
      <c r="B1967">
        <v>3320.07</v>
      </c>
      <c r="C1967">
        <v>11299.1</v>
      </c>
      <c r="D1967">
        <v>10800.73</v>
      </c>
      <c r="E1967">
        <v>64000</v>
      </c>
      <c r="F1967">
        <v>64000</v>
      </c>
      <c r="H1967">
        <v>13258.6</v>
      </c>
      <c r="I1967">
        <v>14285.2</v>
      </c>
      <c r="J1967">
        <v>14296.4</v>
      </c>
      <c r="L1967">
        <f t="shared" si="63"/>
        <v>1074.3</v>
      </c>
      <c r="M1967">
        <v>0</v>
      </c>
      <c r="O1967">
        <v>0</v>
      </c>
      <c r="P1967" t="e">
        <f t="shared" si="62"/>
        <v>#DIV/0!</v>
      </c>
    </row>
    <row r="1968" spans="1:16" x14ac:dyDescent="0.2">
      <c r="A1968">
        <v>1074.72</v>
      </c>
      <c r="B1968">
        <v>3275.93</v>
      </c>
      <c r="C1968">
        <v>10916.4</v>
      </c>
      <c r="D1968">
        <v>10725.87</v>
      </c>
      <c r="E1968">
        <v>64000</v>
      </c>
      <c r="F1968">
        <v>64000</v>
      </c>
      <c r="H1968">
        <v>12841.1</v>
      </c>
      <c r="I1968">
        <v>13837.8</v>
      </c>
      <c r="J1968">
        <v>13825.9</v>
      </c>
      <c r="L1968">
        <f t="shared" si="63"/>
        <v>1074.72</v>
      </c>
      <c r="M1968">
        <v>0</v>
      </c>
      <c r="O1968">
        <v>0</v>
      </c>
      <c r="P1968" t="e">
        <f t="shared" si="62"/>
        <v>#DIV/0!</v>
      </c>
    </row>
    <row r="1969" spans="1:16" x14ac:dyDescent="0.2">
      <c r="A1969">
        <v>1075.1400000000001</v>
      </c>
      <c r="B1969">
        <v>3307.93</v>
      </c>
      <c r="C1969">
        <v>11210.1</v>
      </c>
      <c r="D1969">
        <v>10742.87</v>
      </c>
      <c r="E1969">
        <v>64000</v>
      </c>
      <c r="F1969">
        <v>64000</v>
      </c>
      <c r="H1969">
        <v>13227.3</v>
      </c>
      <c r="I1969">
        <v>14159.9</v>
      </c>
      <c r="J1969">
        <v>14182.5</v>
      </c>
      <c r="L1969">
        <f t="shared" si="63"/>
        <v>1075.1400000000001</v>
      </c>
      <c r="M1969">
        <v>0</v>
      </c>
      <c r="O1969">
        <v>0</v>
      </c>
      <c r="P1969" t="e">
        <f t="shared" si="62"/>
        <v>#DIV/0!</v>
      </c>
    </row>
    <row r="1970" spans="1:16" x14ac:dyDescent="0.2">
      <c r="A1970">
        <v>1075.57</v>
      </c>
      <c r="B1970">
        <v>3322.47</v>
      </c>
      <c r="C1970">
        <v>11309.6</v>
      </c>
      <c r="D1970">
        <v>10690.27</v>
      </c>
      <c r="E1970">
        <v>64000</v>
      </c>
      <c r="F1970">
        <v>64000</v>
      </c>
      <c r="H1970">
        <v>13308.9</v>
      </c>
      <c r="I1970">
        <v>14299.1</v>
      </c>
      <c r="J1970">
        <v>14284.3</v>
      </c>
      <c r="L1970">
        <f t="shared" si="63"/>
        <v>1075.57</v>
      </c>
      <c r="M1970">
        <v>0</v>
      </c>
      <c r="O1970">
        <v>0</v>
      </c>
      <c r="P1970" t="e">
        <f t="shared" si="62"/>
        <v>#DIV/0!</v>
      </c>
    </row>
    <row r="1971" spans="1:16" x14ac:dyDescent="0.2">
      <c r="A1971">
        <v>1075.99</v>
      </c>
      <c r="B1971">
        <v>3334.47</v>
      </c>
      <c r="C1971">
        <v>11537.7</v>
      </c>
      <c r="D1971">
        <v>10678.07</v>
      </c>
      <c r="E1971">
        <v>64000</v>
      </c>
      <c r="F1971">
        <v>64000</v>
      </c>
      <c r="H1971">
        <v>13622.9</v>
      </c>
      <c r="I1971">
        <v>14598.9</v>
      </c>
      <c r="J1971">
        <v>14531</v>
      </c>
      <c r="L1971">
        <f t="shared" si="63"/>
        <v>1075.99</v>
      </c>
      <c r="M1971">
        <v>0</v>
      </c>
      <c r="O1971">
        <v>0</v>
      </c>
      <c r="P1971" t="e">
        <f t="shared" si="62"/>
        <v>#DIV/0!</v>
      </c>
    </row>
    <row r="1972" spans="1:16" x14ac:dyDescent="0.2">
      <c r="A1972">
        <v>1076.4100000000001</v>
      </c>
      <c r="B1972">
        <v>3303.33</v>
      </c>
      <c r="C1972">
        <v>11204.1</v>
      </c>
      <c r="D1972">
        <v>10624.6</v>
      </c>
      <c r="E1972">
        <v>64000</v>
      </c>
      <c r="F1972">
        <v>64000</v>
      </c>
      <c r="H1972">
        <v>13173</v>
      </c>
      <c r="I1972">
        <v>14101.2</v>
      </c>
      <c r="J1972">
        <v>14116</v>
      </c>
      <c r="L1972">
        <f t="shared" si="63"/>
        <v>1076.4100000000001</v>
      </c>
      <c r="M1972">
        <v>0</v>
      </c>
      <c r="O1972">
        <v>0</v>
      </c>
      <c r="P1972" t="e">
        <f t="shared" si="62"/>
        <v>#DIV/0!</v>
      </c>
    </row>
    <row r="1973" spans="1:16" x14ac:dyDescent="0.2">
      <c r="A1973">
        <v>1076.8399999999999</v>
      </c>
      <c r="B1973">
        <v>3297.4</v>
      </c>
      <c r="C1973">
        <v>11053.9</v>
      </c>
      <c r="D1973">
        <v>10561.07</v>
      </c>
      <c r="E1973">
        <v>64000</v>
      </c>
      <c r="F1973">
        <v>64000</v>
      </c>
      <c r="H1973">
        <v>13057.4</v>
      </c>
      <c r="I1973">
        <v>14004.4</v>
      </c>
      <c r="J1973">
        <v>14007.2</v>
      </c>
      <c r="L1973">
        <f t="shared" si="63"/>
        <v>1076.8399999999999</v>
      </c>
      <c r="M1973">
        <v>0</v>
      </c>
      <c r="O1973">
        <v>0</v>
      </c>
      <c r="P1973" t="e">
        <f t="shared" si="62"/>
        <v>#DIV/0!</v>
      </c>
    </row>
    <row r="1974" spans="1:16" x14ac:dyDescent="0.2">
      <c r="A1974">
        <v>1077.26</v>
      </c>
      <c r="B1974">
        <v>3344.87</v>
      </c>
      <c r="C1974">
        <v>11441.3</v>
      </c>
      <c r="D1974">
        <v>10580.07</v>
      </c>
      <c r="E1974">
        <v>64000</v>
      </c>
      <c r="F1974">
        <v>64000</v>
      </c>
      <c r="H1974">
        <v>13488.4</v>
      </c>
      <c r="I1974">
        <v>14387.6</v>
      </c>
      <c r="J1974">
        <v>14436.3</v>
      </c>
      <c r="L1974">
        <f t="shared" si="63"/>
        <v>1077.26</v>
      </c>
      <c r="M1974">
        <v>0</v>
      </c>
      <c r="O1974">
        <v>0</v>
      </c>
      <c r="P1974" t="e">
        <f t="shared" si="62"/>
        <v>#DIV/0!</v>
      </c>
    </row>
    <row r="1975" spans="1:16" x14ac:dyDescent="0.2">
      <c r="A1975">
        <v>1077.68</v>
      </c>
      <c r="B1975">
        <v>3403.93</v>
      </c>
      <c r="C1975">
        <v>11958.6</v>
      </c>
      <c r="D1975">
        <v>10594.93</v>
      </c>
      <c r="E1975">
        <v>64000</v>
      </c>
      <c r="F1975">
        <v>64000</v>
      </c>
      <c r="H1975">
        <v>14136.6</v>
      </c>
      <c r="I1975">
        <v>15055.8</v>
      </c>
      <c r="J1975">
        <v>15060.6</v>
      </c>
      <c r="L1975">
        <f t="shared" si="63"/>
        <v>1077.68</v>
      </c>
      <c r="M1975">
        <v>0</v>
      </c>
      <c r="O1975">
        <v>0</v>
      </c>
      <c r="P1975" t="e">
        <f t="shared" si="62"/>
        <v>#DIV/0!</v>
      </c>
    </row>
    <row r="1976" spans="1:16" x14ac:dyDescent="0.2">
      <c r="A1976">
        <v>1078.0999999999999</v>
      </c>
      <c r="B1976">
        <v>3325.33</v>
      </c>
      <c r="C1976">
        <v>11256</v>
      </c>
      <c r="D1976">
        <v>10418.67</v>
      </c>
      <c r="E1976">
        <v>64000</v>
      </c>
      <c r="F1976">
        <v>64000</v>
      </c>
      <c r="H1976">
        <v>13240.7</v>
      </c>
      <c r="I1976">
        <v>14169.6</v>
      </c>
      <c r="J1976">
        <v>14231.9</v>
      </c>
      <c r="L1976">
        <f t="shared" si="63"/>
        <v>1078.0999999999999</v>
      </c>
      <c r="M1976">
        <v>0</v>
      </c>
      <c r="O1976">
        <v>0</v>
      </c>
      <c r="P1976" t="e">
        <f t="shared" si="62"/>
        <v>#DIV/0!</v>
      </c>
    </row>
    <row r="1977" spans="1:16" x14ac:dyDescent="0.2">
      <c r="A1977">
        <v>1078.53</v>
      </c>
      <c r="B1977">
        <v>3394.47</v>
      </c>
      <c r="C1977">
        <v>11895.9</v>
      </c>
      <c r="D1977">
        <v>10436.129999999999</v>
      </c>
      <c r="E1977">
        <v>64000</v>
      </c>
      <c r="F1977">
        <v>64000</v>
      </c>
      <c r="H1977">
        <v>14034.3</v>
      </c>
      <c r="I1977">
        <v>14976.7</v>
      </c>
      <c r="J1977">
        <v>14992.7</v>
      </c>
      <c r="L1977">
        <f t="shared" si="63"/>
        <v>1078.53</v>
      </c>
      <c r="M1977">
        <v>0</v>
      </c>
      <c r="O1977">
        <v>0</v>
      </c>
      <c r="P1977" t="e">
        <f t="shared" si="62"/>
        <v>#DIV/0!</v>
      </c>
    </row>
    <row r="1978" spans="1:16" x14ac:dyDescent="0.2">
      <c r="A1978">
        <v>1078.95</v>
      </c>
      <c r="B1978">
        <v>3455.2</v>
      </c>
      <c r="C1978">
        <v>12320.9</v>
      </c>
      <c r="D1978">
        <v>10391.27</v>
      </c>
      <c r="E1978">
        <v>64000</v>
      </c>
      <c r="F1978">
        <v>64000</v>
      </c>
      <c r="H1978">
        <v>14573.7</v>
      </c>
      <c r="I1978">
        <v>15449.6</v>
      </c>
      <c r="J1978">
        <v>15470</v>
      </c>
      <c r="L1978">
        <f t="shared" si="63"/>
        <v>1078.95</v>
      </c>
      <c r="M1978">
        <v>0</v>
      </c>
      <c r="O1978">
        <v>0</v>
      </c>
      <c r="P1978" t="e">
        <f t="shared" si="62"/>
        <v>#DIV/0!</v>
      </c>
    </row>
    <row r="1979" spans="1:16" x14ac:dyDescent="0.2">
      <c r="A1979">
        <v>1079.3699999999999</v>
      </c>
      <c r="B1979">
        <v>3240.2</v>
      </c>
      <c r="C1979">
        <v>10594.8</v>
      </c>
      <c r="D1979">
        <v>10105.799999999999</v>
      </c>
      <c r="E1979">
        <v>63933.2</v>
      </c>
      <c r="F1979">
        <v>63267.5</v>
      </c>
      <c r="H1979">
        <v>12405.3</v>
      </c>
      <c r="I1979">
        <v>13410.6</v>
      </c>
      <c r="J1979">
        <v>13388.2</v>
      </c>
      <c r="L1979">
        <f t="shared" si="63"/>
        <v>1079.3699999999999</v>
      </c>
      <c r="M1979">
        <v>0</v>
      </c>
      <c r="O1979">
        <v>0</v>
      </c>
      <c r="P1979" t="e">
        <f t="shared" si="62"/>
        <v>#DIV/0!</v>
      </c>
    </row>
    <row r="1980" spans="1:16" x14ac:dyDescent="0.2">
      <c r="A1980">
        <v>1079.8</v>
      </c>
      <c r="B1980">
        <v>3362</v>
      </c>
      <c r="C1980">
        <v>11601</v>
      </c>
      <c r="D1980">
        <v>10091.200000000001</v>
      </c>
      <c r="E1980">
        <v>63831.4</v>
      </c>
      <c r="F1980">
        <v>63155.3</v>
      </c>
      <c r="H1980">
        <v>13680.1</v>
      </c>
      <c r="I1980">
        <v>14634.3</v>
      </c>
      <c r="J1980">
        <v>14605.3</v>
      </c>
      <c r="L1980">
        <f t="shared" si="63"/>
        <v>1079.8</v>
      </c>
      <c r="M1980">
        <v>0</v>
      </c>
      <c r="O1980">
        <v>0</v>
      </c>
      <c r="P1980" t="e">
        <f t="shared" si="62"/>
        <v>#DIV/0!</v>
      </c>
    </row>
    <row r="1981" spans="1:16" x14ac:dyDescent="0.2">
      <c r="A1981">
        <v>1080.22</v>
      </c>
      <c r="B1981">
        <v>3315.87</v>
      </c>
      <c r="C1981">
        <v>11222.8</v>
      </c>
      <c r="D1981">
        <v>9915.1299999999992</v>
      </c>
      <c r="E1981">
        <v>62670.9</v>
      </c>
      <c r="F1981">
        <v>62029.7</v>
      </c>
      <c r="H1981">
        <v>13201</v>
      </c>
      <c r="I1981">
        <v>14111.7</v>
      </c>
      <c r="J1981">
        <v>14133.3</v>
      </c>
      <c r="L1981">
        <f t="shared" si="63"/>
        <v>1080.22</v>
      </c>
      <c r="M1981">
        <v>0</v>
      </c>
      <c r="O1981">
        <v>0</v>
      </c>
      <c r="P1981" t="e">
        <f t="shared" si="62"/>
        <v>#DIV/0!</v>
      </c>
    </row>
    <row r="1982" spans="1:16" x14ac:dyDescent="0.2">
      <c r="A1982">
        <v>1080.6400000000001</v>
      </c>
      <c r="B1982">
        <v>3343.13</v>
      </c>
      <c r="C1982">
        <v>11429.9</v>
      </c>
      <c r="D1982">
        <v>9817.33</v>
      </c>
      <c r="E1982">
        <v>61758.3</v>
      </c>
      <c r="F1982">
        <v>61270.5</v>
      </c>
      <c r="H1982">
        <v>13401.7</v>
      </c>
      <c r="I1982">
        <v>14318.4</v>
      </c>
      <c r="J1982">
        <v>14357.8</v>
      </c>
      <c r="L1982">
        <f t="shared" si="63"/>
        <v>1080.6400000000001</v>
      </c>
      <c r="M1982">
        <v>0</v>
      </c>
      <c r="O1982">
        <v>0</v>
      </c>
      <c r="P1982" t="e">
        <f t="shared" si="62"/>
        <v>#DIV/0!</v>
      </c>
    </row>
    <row r="1983" spans="1:16" x14ac:dyDescent="0.2">
      <c r="A1983">
        <v>1081.06</v>
      </c>
      <c r="B1983">
        <v>3383.27</v>
      </c>
      <c r="C1983">
        <v>11775.7</v>
      </c>
      <c r="D1983">
        <v>9751.4699999999993</v>
      </c>
      <c r="E1983">
        <v>61275</v>
      </c>
      <c r="F1983">
        <v>60557.1</v>
      </c>
      <c r="H1983">
        <v>13856.7</v>
      </c>
      <c r="I1983">
        <v>14698.4</v>
      </c>
      <c r="J1983">
        <v>14677.3</v>
      </c>
      <c r="L1983">
        <f t="shared" si="63"/>
        <v>1081.06</v>
      </c>
      <c r="M1983">
        <v>0</v>
      </c>
      <c r="O1983">
        <v>0</v>
      </c>
      <c r="P1983" t="e">
        <f t="shared" si="62"/>
        <v>#DIV/0!</v>
      </c>
    </row>
    <row r="1984" spans="1:16" x14ac:dyDescent="0.2">
      <c r="A1984">
        <v>1081.49</v>
      </c>
      <c r="B1984">
        <v>3343.87</v>
      </c>
      <c r="C1984">
        <v>11406.4</v>
      </c>
      <c r="D1984">
        <v>9596.2000000000007</v>
      </c>
      <c r="E1984">
        <v>60237.1</v>
      </c>
      <c r="F1984">
        <v>59674</v>
      </c>
      <c r="H1984">
        <v>13477.3</v>
      </c>
      <c r="I1984">
        <v>14314.7</v>
      </c>
      <c r="J1984">
        <v>14323.1</v>
      </c>
      <c r="L1984">
        <f t="shared" si="63"/>
        <v>1081.49</v>
      </c>
      <c r="M1984">
        <v>0</v>
      </c>
      <c r="O1984">
        <v>0</v>
      </c>
      <c r="P1984" t="e">
        <f t="shared" si="62"/>
        <v>#DIV/0!</v>
      </c>
    </row>
    <row r="1985" spans="1:16" x14ac:dyDescent="0.2">
      <c r="A1985">
        <v>1081.9100000000001</v>
      </c>
      <c r="B1985">
        <v>3320.4</v>
      </c>
      <c r="C1985">
        <v>11295.3</v>
      </c>
      <c r="D1985">
        <v>9506.27</v>
      </c>
      <c r="E1985">
        <v>59437.8</v>
      </c>
      <c r="F1985">
        <v>58895.7</v>
      </c>
      <c r="H1985">
        <v>13280.3</v>
      </c>
      <c r="I1985">
        <v>14140.1</v>
      </c>
      <c r="J1985">
        <v>14136.7</v>
      </c>
      <c r="L1985">
        <f t="shared" si="63"/>
        <v>1081.9100000000001</v>
      </c>
      <c r="M1985">
        <v>0</v>
      </c>
      <c r="O1985">
        <v>0</v>
      </c>
      <c r="P1985" t="e">
        <f t="shared" si="62"/>
        <v>#DIV/0!</v>
      </c>
    </row>
    <row r="1986" spans="1:16" x14ac:dyDescent="0.2">
      <c r="A1986">
        <v>1082.33</v>
      </c>
      <c r="B1986">
        <v>3368.13</v>
      </c>
      <c r="C1986">
        <v>11670.2</v>
      </c>
      <c r="D1986">
        <v>9443.33</v>
      </c>
      <c r="E1986">
        <v>59070.400000000001</v>
      </c>
      <c r="F1986">
        <v>58487.1</v>
      </c>
      <c r="H1986">
        <v>13768.4</v>
      </c>
      <c r="I1986">
        <v>14613.1</v>
      </c>
      <c r="J1986">
        <v>14579.2</v>
      </c>
      <c r="L1986">
        <f t="shared" si="63"/>
        <v>1082.33</v>
      </c>
      <c r="M1986">
        <v>0</v>
      </c>
      <c r="O1986">
        <v>0</v>
      </c>
      <c r="P1986" t="e">
        <f t="shared" si="62"/>
        <v>#DIV/0!</v>
      </c>
    </row>
    <row r="1987" spans="1:16" x14ac:dyDescent="0.2">
      <c r="A1987">
        <v>1082.76</v>
      </c>
      <c r="B1987">
        <v>3326.93</v>
      </c>
      <c r="C1987">
        <v>11376.7</v>
      </c>
      <c r="D1987">
        <v>9330.4</v>
      </c>
      <c r="E1987">
        <v>58164</v>
      </c>
      <c r="F1987">
        <v>57599.6</v>
      </c>
      <c r="H1987">
        <v>13427.3</v>
      </c>
      <c r="I1987">
        <v>14245.3</v>
      </c>
      <c r="J1987">
        <v>14187.8</v>
      </c>
      <c r="L1987">
        <f t="shared" si="63"/>
        <v>1082.76</v>
      </c>
      <c r="M1987">
        <v>0</v>
      </c>
      <c r="O1987">
        <v>0</v>
      </c>
      <c r="P1987" t="e">
        <f t="shared" si="62"/>
        <v>#DIV/0!</v>
      </c>
    </row>
    <row r="1988" spans="1:16" x14ac:dyDescent="0.2">
      <c r="A1988">
        <v>1083.18</v>
      </c>
      <c r="B1988">
        <v>3333.2</v>
      </c>
      <c r="C1988">
        <v>11316.8</v>
      </c>
      <c r="D1988">
        <v>9257.2000000000007</v>
      </c>
      <c r="E1988">
        <v>57610.1</v>
      </c>
      <c r="F1988">
        <v>57060.4</v>
      </c>
      <c r="H1988">
        <v>13343.3</v>
      </c>
      <c r="I1988">
        <v>14163.1</v>
      </c>
      <c r="J1988">
        <v>14172.1</v>
      </c>
      <c r="L1988">
        <f t="shared" si="63"/>
        <v>1083.18</v>
      </c>
      <c r="M1988">
        <v>0</v>
      </c>
      <c r="O1988">
        <v>0</v>
      </c>
      <c r="P1988" t="e">
        <f t="shared" si="62"/>
        <v>#DIV/0!</v>
      </c>
    </row>
    <row r="1989" spans="1:16" x14ac:dyDescent="0.2">
      <c r="A1989">
        <v>1083.5999999999999</v>
      </c>
      <c r="B1989">
        <v>3334.8</v>
      </c>
      <c r="C1989">
        <v>11447</v>
      </c>
      <c r="D1989">
        <v>9192.5300000000007</v>
      </c>
      <c r="E1989">
        <v>57179.3</v>
      </c>
      <c r="F1989">
        <v>56536</v>
      </c>
      <c r="H1989">
        <v>13517.1</v>
      </c>
      <c r="I1989">
        <v>14299.1</v>
      </c>
      <c r="J1989">
        <v>14310.5</v>
      </c>
      <c r="L1989">
        <f t="shared" si="63"/>
        <v>1083.5999999999999</v>
      </c>
      <c r="M1989">
        <v>0</v>
      </c>
      <c r="O1989">
        <v>0</v>
      </c>
      <c r="P1989" t="e">
        <f t="shared" si="62"/>
        <v>#DIV/0!</v>
      </c>
    </row>
    <row r="1990" spans="1:16" x14ac:dyDescent="0.2">
      <c r="A1990">
        <v>1084.02</v>
      </c>
      <c r="B1990">
        <v>3346.53</v>
      </c>
      <c r="C1990">
        <v>11547.6</v>
      </c>
      <c r="D1990">
        <v>9129.67</v>
      </c>
      <c r="E1990">
        <v>56762.7</v>
      </c>
      <c r="F1990">
        <v>56133.7</v>
      </c>
      <c r="H1990">
        <v>13612.5</v>
      </c>
      <c r="I1990">
        <v>14391.7</v>
      </c>
      <c r="J1990">
        <v>14413.5</v>
      </c>
      <c r="L1990">
        <f t="shared" si="63"/>
        <v>1084.02</v>
      </c>
      <c r="M1990">
        <v>0</v>
      </c>
      <c r="O1990">
        <v>0</v>
      </c>
      <c r="P1990" t="e">
        <f t="shared" si="62"/>
        <v>#DIV/0!</v>
      </c>
    </row>
    <row r="1991" spans="1:16" x14ac:dyDescent="0.2">
      <c r="A1991">
        <v>1084.45</v>
      </c>
      <c r="B1991">
        <v>3407</v>
      </c>
      <c r="C1991">
        <v>12073</v>
      </c>
      <c r="D1991">
        <v>9164.73</v>
      </c>
      <c r="E1991">
        <v>56778.400000000001</v>
      </c>
      <c r="F1991">
        <v>56148.3</v>
      </c>
      <c r="H1991">
        <v>14250.4</v>
      </c>
      <c r="I1991">
        <v>15064.9</v>
      </c>
      <c r="J1991">
        <v>15076.9</v>
      </c>
      <c r="L1991">
        <f t="shared" si="63"/>
        <v>1084.45</v>
      </c>
      <c r="M1991">
        <v>0</v>
      </c>
      <c r="O1991">
        <v>0</v>
      </c>
      <c r="P1991" t="e">
        <f t="shared" si="62"/>
        <v>#DIV/0!</v>
      </c>
    </row>
    <row r="1992" spans="1:16" x14ac:dyDescent="0.2">
      <c r="A1992">
        <v>1084.8699999999999</v>
      </c>
      <c r="B1992">
        <v>3338.33</v>
      </c>
      <c r="C1992">
        <v>11461.5</v>
      </c>
      <c r="D1992">
        <v>9024.73</v>
      </c>
      <c r="E1992">
        <v>55947.5</v>
      </c>
      <c r="F1992">
        <v>55309.8</v>
      </c>
      <c r="H1992">
        <v>13498.9</v>
      </c>
      <c r="I1992">
        <v>14377</v>
      </c>
      <c r="J1992">
        <v>14310.5</v>
      </c>
      <c r="L1992">
        <f t="shared" si="63"/>
        <v>1084.8699999999999</v>
      </c>
      <c r="M1992">
        <v>0</v>
      </c>
      <c r="O1992">
        <v>0</v>
      </c>
      <c r="P1992" t="e">
        <f t="shared" ref="P1992:P2055" si="64">(M1992-O1992)/O1992%</f>
        <v>#DIV/0!</v>
      </c>
    </row>
    <row r="1993" spans="1:16" x14ac:dyDescent="0.2">
      <c r="A1993">
        <v>1085.29</v>
      </c>
      <c r="B1993">
        <v>3321.8</v>
      </c>
      <c r="C1993">
        <v>11333.1</v>
      </c>
      <c r="D1993">
        <v>8953.4</v>
      </c>
      <c r="E1993">
        <v>55395</v>
      </c>
      <c r="F1993">
        <v>54778.3</v>
      </c>
      <c r="H1993">
        <v>13307.4</v>
      </c>
      <c r="I1993">
        <v>14133.2</v>
      </c>
      <c r="J1993">
        <v>14157.7</v>
      </c>
      <c r="L1993">
        <f t="shared" si="63"/>
        <v>1085.29</v>
      </c>
      <c r="M1993">
        <v>0</v>
      </c>
      <c r="O1993">
        <v>0</v>
      </c>
      <c r="P1993" t="e">
        <f t="shared" si="64"/>
        <v>#DIV/0!</v>
      </c>
    </row>
    <row r="1994" spans="1:16" x14ac:dyDescent="0.2">
      <c r="A1994">
        <v>1085.71</v>
      </c>
      <c r="B1994">
        <v>3429.87</v>
      </c>
      <c r="C1994">
        <v>12151.9</v>
      </c>
      <c r="D1994">
        <v>9015.67</v>
      </c>
      <c r="E1994">
        <v>55761.8</v>
      </c>
      <c r="F1994">
        <v>55251.7</v>
      </c>
      <c r="H1994">
        <v>14279.5</v>
      </c>
      <c r="I1994">
        <v>15081.2</v>
      </c>
      <c r="J1994">
        <v>15112.7</v>
      </c>
      <c r="L1994">
        <f t="shared" si="63"/>
        <v>1085.71</v>
      </c>
      <c r="M1994">
        <v>0</v>
      </c>
      <c r="O1994">
        <v>0</v>
      </c>
      <c r="P1994" t="e">
        <f t="shared" si="64"/>
        <v>#DIV/0!</v>
      </c>
    </row>
    <row r="1995" spans="1:16" x14ac:dyDescent="0.2">
      <c r="A1995">
        <v>1086.1400000000001</v>
      </c>
      <c r="B1995">
        <v>3293.6</v>
      </c>
      <c r="C1995">
        <v>11072.1</v>
      </c>
      <c r="D1995">
        <v>8858.6</v>
      </c>
      <c r="E1995">
        <v>54651.8</v>
      </c>
      <c r="F1995">
        <v>53947.9</v>
      </c>
      <c r="H1995">
        <v>13021.3</v>
      </c>
      <c r="I1995">
        <v>13812.3</v>
      </c>
      <c r="J1995">
        <v>13849.3</v>
      </c>
      <c r="L1995">
        <f t="shared" si="63"/>
        <v>1086.1400000000001</v>
      </c>
      <c r="M1995">
        <v>0</v>
      </c>
      <c r="O1995">
        <v>0</v>
      </c>
      <c r="P1995" t="e">
        <f t="shared" si="64"/>
        <v>#DIV/0!</v>
      </c>
    </row>
    <row r="1996" spans="1:16" x14ac:dyDescent="0.2">
      <c r="A1996">
        <v>1086.56</v>
      </c>
      <c r="B1996">
        <v>3308.4</v>
      </c>
      <c r="C1996">
        <v>11267.2</v>
      </c>
      <c r="D1996">
        <v>8832.7999999999993</v>
      </c>
      <c r="E1996">
        <v>54523.9</v>
      </c>
      <c r="F1996">
        <v>53995.6</v>
      </c>
      <c r="H1996">
        <v>13294.9</v>
      </c>
      <c r="I1996">
        <v>14080.2</v>
      </c>
      <c r="J1996">
        <v>14042.9</v>
      </c>
      <c r="L1996">
        <f t="shared" si="63"/>
        <v>1086.56</v>
      </c>
      <c r="M1996">
        <v>0</v>
      </c>
      <c r="O1996">
        <v>0</v>
      </c>
      <c r="P1996" t="e">
        <f t="shared" si="64"/>
        <v>#DIV/0!</v>
      </c>
    </row>
    <row r="1997" spans="1:16" x14ac:dyDescent="0.2">
      <c r="A1997">
        <v>1086.98</v>
      </c>
      <c r="B1997">
        <v>3373.87</v>
      </c>
      <c r="C1997">
        <v>11636.8</v>
      </c>
      <c r="D1997">
        <v>8876.93</v>
      </c>
      <c r="E1997">
        <v>54624.800000000003</v>
      </c>
      <c r="F1997">
        <v>53963.1</v>
      </c>
      <c r="H1997">
        <v>13722.4</v>
      </c>
      <c r="I1997">
        <v>14512.7</v>
      </c>
      <c r="J1997">
        <v>14519.5</v>
      </c>
      <c r="L1997">
        <f t="shared" si="63"/>
        <v>1086.98</v>
      </c>
      <c r="M1997">
        <v>0</v>
      </c>
      <c r="O1997">
        <v>0</v>
      </c>
      <c r="P1997" t="e">
        <f t="shared" si="64"/>
        <v>#DIV/0!</v>
      </c>
    </row>
    <row r="1998" spans="1:16" x14ac:dyDescent="0.2">
      <c r="A1998">
        <v>1087.4000000000001</v>
      </c>
      <c r="B1998">
        <v>3238</v>
      </c>
      <c r="C1998">
        <v>10687.6</v>
      </c>
      <c r="D1998">
        <v>8722.73</v>
      </c>
      <c r="E1998">
        <v>53698.9</v>
      </c>
      <c r="F1998">
        <v>53003.1</v>
      </c>
      <c r="H1998">
        <v>12557.1</v>
      </c>
      <c r="I1998">
        <v>13332.9</v>
      </c>
      <c r="J1998">
        <v>13338.5</v>
      </c>
      <c r="L1998">
        <f t="shared" si="63"/>
        <v>1087.4000000000001</v>
      </c>
      <c r="M1998">
        <v>0</v>
      </c>
      <c r="O1998">
        <v>0</v>
      </c>
      <c r="P1998" t="e">
        <f t="shared" si="64"/>
        <v>#DIV/0!</v>
      </c>
    </row>
    <row r="1999" spans="1:16" x14ac:dyDescent="0.2">
      <c r="A1999">
        <v>1087.83</v>
      </c>
      <c r="B1999">
        <v>3390.47</v>
      </c>
      <c r="C1999">
        <v>11834.9</v>
      </c>
      <c r="D1999">
        <v>8838.93</v>
      </c>
      <c r="E1999">
        <v>54487.5</v>
      </c>
      <c r="F1999">
        <v>53796.7</v>
      </c>
      <c r="H1999">
        <v>13939.1</v>
      </c>
      <c r="I1999">
        <v>14806.9</v>
      </c>
      <c r="J1999">
        <v>14765.8</v>
      </c>
      <c r="L1999">
        <f t="shared" si="63"/>
        <v>1087.83</v>
      </c>
      <c r="M1999">
        <v>0</v>
      </c>
      <c r="O1999">
        <v>0</v>
      </c>
      <c r="P1999" t="e">
        <f t="shared" si="64"/>
        <v>#DIV/0!</v>
      </c>
    </row>
    <row r="2000" spans="1:16" x14ac:dyDescent="0.2">
      <c r="A2000">
        <v>1088.25</v>
      </c>
      <c r="B2000">
        <v>5929.13</v>
      </c>
      <c r="C2000">
        <v>23983.3</v>
      </c>
      <c r="D2000">
        <v>11266.53</v>
      </c>
      <c r="E2000">
        <v>64000</v>
      </c>
      <c r="F2000">
        <v>64000</v>
      </c>
      <c r="H2000">
        <v>27471.4</v>
      </c>
      <c r="I2000">
        <v>28171.7</v>
      </c>
      <c r="J2000">
        <v>28126.5</v>
      </c>
      <c r="L2000">
        <f t="shared" si="63"/>
        <v>1088.25</v>
      </c>
      <c r="M2000">
        <v>0</v>
      </c>
      <c r="O2000">
        <v>0</v>
      </c>
      <c r="P2000" t="e">
        <f t="shared" si="64"/>
        <v>#DIV/0!</v>
      </c>
    </row>
    <row r="2001" spans="1:16" x14ac:dyDescent="0.2">
      <c r="A2001">
        <v>1088.67</v>
      </c>
      <c r="B2001">
        <v>3339.8</v>
      </c>
      <c r="C2001">
        <v>11645.5</v>
      </c>
      <c r="D2001">
        <v>8715.4699999999993</v>
      </c>
      <c r="E2001">
        <v>54091.199999999997</v>
      </c>
      <c r="F2001">
        <v>53467.7</v>
      </c>
      <c r="H2001">
        <v>13846.5</v>
      </c>
      <c r="I2001">
        <v>14637.5</v>
      </c>
      <c r="J2001">
        <v>14628.6</v>
      </c>
      <c r="L2001">
        <f t="shared" si="63"/>
        <v>1088.67</v>
      </c>
      <c r="M2001">
        <v>0</v>
      </c>
      <c r="O2001">
        <v>0</v>
      </c>
      <c r="P2001" t="e">
        <f t="shared" si="64"/>
        <v>#DIV/0!</v>
      </c>
    </row>
    <row r="2002" spans="1:16" x14ac:dyDescent="0.2">
      <c r="A2002">
        <v>1089.0899999999999</v>
      </c>
      <c r="B2002">
        <v>3299.87</v>
      </c>
      <c r="C2002">
        <v>11114.3</v>
      </c>
      <c r="D2002">
        <v>8630.8700000000008</v>
      </c>
      <c r="E2002">
        <v>52989.4</v>
      </c>
      <c r="F2002">
        <v>52329.9</v>
      </c>
      <c r="H2002">
        <v>13095.6</v>
      </c>
      <c r="I2002">
        <v>13838.5</v>
      </c>
      <c r="J2002">
        <v>13836.9</v>
      </c>
      <c r="L2002">
        <f t="shared" si="63"/>
        <v>1089.0899999999999</v>
      </c>
      <c r="M2002">
        <v>0</v>
      </c>
      <c r="O2002">
        <v>0</v>
      </c>
      <c r="P2002" t="e">
        <f t="shared" si="64"/>
        <v>#DIV/0!</v>
      </c>
    </row>
    <row r="2003" spans="1:16" x14ac:dyDescent="0.2">
      <c r="A2003">
        <v>1089.51</v>
      </c>
      <c r="B2003">
        <v>3308.6</v>
      </c>
      <c r="C2003">
        <v>11203.8</v>
      </c>
      <c r="D2003">
        <v>8603.33</v>
      </c>
      <c r="E2003">
        <v>52681.7</v>
      </c>
      <c r="F2003">
        <v>52093.7</v>
      </c>
      <c r="H2003">
        <v>13207.1</v>
      </c>
      <c r="I2003">
        <v>14001.5</v>
      </c>
      <c r="J2003">
        <v>13963.5</v>
      </c>
      <c r="L2003">
        <f t="shared" si="63"/>
        <v>1089.51</v>
      </c>
      <c r="M2003">
        <v>0</v>
      </c>
      <c r="O2003">
        <v>0</v>
      </c>
      <c r="P2003" t="e">
        <f t="shared" si="64"/>
        <v>#DIV/0!</v>
      </c>
    </row>
    <row r="2004" spans="1:16" x14ac:dyDescent="0.2">
      <c r="A2004">
        <v>1089.94</v>
      </c>
      <c r="B2004">
        <v>3317</v>
      </c>
      <c r="C2004">
        <v>11316.5</v>
      </c>
      <c r="D2004">
        <v>8541.8700000000008</v>
      </c>
      <c r="E2004">
        <v>52216.7</v>
      </c>
      <c r="F2004">
        <v>51636.7</v>
      </c>
      <c r="H2004">
        <v>13280</v>
      </c>
      <c r="I2004">
        <v>14064.9</v>
      </c>
      <c r="J2004">
        <v>14061.2</v>
      </c>
      <c r="L2004">
        <f t="shared" si="63"/>
        <v>1089.94</v>
      </c>
      <c r="M2004">
        <v>0</v>
      </c>
      <c r="O2004">
        <v>0</v>
      </c>
      <c r="P2004" t="e">
        <f t="shared" si="64"/>
        <v>#DIV/0!</v>
      </c>
    </row>
    <row r="2005" spans="1:16" x14ac:dyDescent="0.2">
      <c r="A2005">
        <v>1090.3599999999999</v>
      </c>
      <c r="B2005">
        <v>3427.87</v>
      </c>
      <c r="C2005">
        <v>12060.9</v>
      </c>
      <c r="D2005">
        <v>8568.7999999999993</v>
      </c>
      <c r="E2005">
        <v>52331.1</v>
      </c>
      <c r="F2005">
        <v>51800.1</v>
      </c>
      <c r="H2005">
        <v>14224.8</v>
      </c>
      <c r="I2005">
        <v>14995.8</v>
      </c>
      <c r="J2005">
        <v>15003.8</v>
      </c>
      <c r="L2005">
        <f t="shared" si="63"/>
        <v>1090.3599999999999</v>
      </c>
      <c r="M2005">
        <v>0</v>
      </c>
      <c r="O2005">
        <v>0</v>
      </c>
      <c r="P2005" t="e">
        <f t="shared" si="64"/>
        <v>#DIV/0!</v>
      </c>
    </row>
    <row r="2006" spans="1:16" x14ac:dyDescent="0.2">
      <c r="A2006">
        <v>1090.78</v>
      </c>
      <c r="B2006">
        <v>3331.33</v>
      </c>
      <c r="C2006">
        <v>11384.5</v>
      </c>
      <c r="D2006">
        <v>8400.4</v>
      </c>
      <c r="E2006">
        <v>51261.599999999999</v>
      </c>
      <c r="F2006">
        <v>50757.4</v>
      </c>
      <c r="H2006">
        <v>13410.3</v>
      </c>
      <c r="I2006">
        <v>14216.6</v>
      </c>
      <c r="J2006">
        <v>14178</v>
      </c>
      <c r="L2006">
        <f t="shared" si="63"/>
        <v>1090.78</v>
      </c>
      <c r="M2006">
        <v>0</v>
      </c>
      <c r="O2006">
        <v>0</v>
      </c>
      <c r="P2006" t="e">
        <f t="shared" si="64"/>
        <v>#DIV/0!</v>
      </c>
    </row>
    <row r="2007" spans="1:16" x14ac:dyDescent="0.2">
      <c r="A2007">
        <v>1091.2</v>
      </c>
      <c r="B2007">
        <v>3270.07</v>
      </c>
      <c r="C2007">
        <v>10914.5</v>
      </c>
      <c r="D2007">
        <v>8259.6</v>
      </c>
      <c r="E2007">
        <v>50148.5</v>
      </c>
      <c r="F2007">
        <v>49664.7</v>
      </c>
      <c r="H2007">
        <v>12819.7</v>
      </c>
      <c r="I2007">
        <v>13608.3</v>
      </c>
      <c r="J2007">
        <v>13599.5</v>
      </c>
      <c r="L2007">
        <f t="shared" si="63"/>
        <v>1091.2</v>
      </c>
      <c r="M2007">
        <v>0</v>
      </c>
      <c r="O2007">
        <v>0</v>
      </c>
      <c r="P2007" t="e">
        <f t="shared" si="64"/>
        <v>#DIV/0!</v>
      </c>
    </row>
    <row r="2008" spans="1:16" x14ac:dyDescent="0.2">
      <c r="A2008">
        <v>1091.6199999999999</v>
      </c>
      <c r="B2008">
        <v>3331.67</v>
      </c>
      <c r="C2008">
        <v>11270.2</v>
      </c>
      <c r="D2008">
        <v>8210.4699999999993</v>
      </c>
      <c r="E2008">
        <v>49652.6</v>
      </c>
      <c r="F2008">
        <v>49110.6</v>
      </c>
      <c r="H2008">
        <v>13296.9</v>
      </c>
      <c r="I2008">
        <v>13997</v>
      </c>
      <c r="J2008">
        <v>13971.6</v>
      </c>
      <c r="L2008">
        <f t="shared" si="63"/>
        <v>1091.6199999999999</v>
      </c>
      <c r="M2008">
        <v>0</v>
      </c>
      <c r="O2008">
        <v>0</v>
      </c>
      <c r="P2008" t="e">
        <f t="shared" si="64"/>
        <v>#DIV/0!</v>
      </c>
    </row>
    <row r="2009" spans="1:16" x14ac:dyDescent="0.2">
      <c r="A2009">
        <v>1092.05</v>
      </c>
      <c r="B2009">
        <v>3327.4</v>
      </c>
      <c r="C2009">
        <v>11331.5</v>
      </c>
      <c r="D2009">
        <v>8106.2</v>
      </c>
      <c r="E2009">
        <v>48963.8</v>
      </c>
      <c r="F2009">
        <v>48348.9</v>
      </c>
      <c r="H2009">
        <v>13342.8</v>
      </c>
      <c r="I2009">
        <v>13983.8</v>
      </c>
      <c r="J2009">
        <v>13977.4</v>
      </c>
      <c r="L2009">
        <f t="shared" si="63"/>
        <v>1092.05</v>
      </c>
      <c r="M2009">
        <v>0</v>
      </c>
      <c r="O2009">
        <v>0</v>
      </c>
      <c r="P2009" t="e">
        <f t="shared" si="64"/>
        <v>#DIV/0!</v>
      </c>
    </row>
    <row r="2010" spans="1:16" x14ac:dyDescent="0.2">
      <c r="A2010">
        <v>1092.47</v>
      </c>
      <c r="B2010">
        <v>3290.4</v>
      </c>
      <c r="C2010">
        <v>11049.3</v>
      </c>
      <c r="D2010">
        <v>7986.93</v>
      </c>
      <c r="E2010">
        <v>47969.8</v>
      </c>
      <c r="F2010">
        <v>47500.7</v>
      </c>
      <c r="H2010">
        <v>13039.5</v>
      </c>
      <c r="I2010">
        <v>13729.4</v>
      </c>
      <c r="J2010">
        <v>13686.8</v>
      </c>
      <c r="L2010">
        <f t="shared" si="63"/>
        <v>1092.47</v>
      </c>
      <c r="M2010">
        <v>0</v>
      </c>
      <c r="O2010">
        <v>0</v>
      </c>
      <c r="P2010" t="e">
        <f t="shared" si="64"/>
        <v>#DIV/0!</v>
      </c>
    </row>
    <row r="2011" spans="1:16" x14ac:dyDescent="0.2">
      <c r="A2011">
        <v>1092.8900000000001</v>
      </c>
      <c r="B2011">
        <v>3331.8</v>
      </c>
      <c r="C2011">
        <v>11382.4</v>
      </c>
      <c r="D2011">
        <v>7942.47</v>
      </c>
      <c r="E2011">
        <v>47660.9</v>
      </c>
      <c r="F2011">
        <v>47059.9</v>
      </c>
      <c r="H2011">
        <v>13431.2</v>
      </c>
      <c r="I2011">
        <v>14086.5</v>
      </c>
      <c r="J2011">
        <v>14104.8</v>
      </c>
      <c r="L2011">
        <f t="shared" si="63"/>
        <v>1092.8900000000001</v>
      </c>
      <c r="M2011">
        <v>0</v>
      </c>
      <c r="O2011">
        <v>0</v>
      </c>
      <c r="P2011" t="e">
        <f t="shared" si="64"/>
        <v>#DIV/0!</v>
      </c>
    </row>
    <row r="2012" spans="1:16" x14ac:dyDescent="0.2">
      <c r="A2012">
        <v>1093.31</v>
      </c>
      <c r="B2012">
        <v>3306.87</v>
      </c>
      <c r="C2012">
        <v>11201</v>
      </c>
      <c r="D2012">
        <v>7815.93</v>
      </c>
      <c r="E2012">
        <v>46858.6</v>
      </c>
      <c r="F2012">
        <v>46297.5</v>
      </c>
      <c r="H2012">
        <v>13185.5</v>
      </c>
      <c r="I2012">
        <v>13872.1</v>
      </c>
      <c r="J2012">
        <v>13840.6</v>
      </c>
      <c r="L2012">
        <f t="shared" si="63"/>
        <v>1093.31</v>
      </c>
      <c r="M2012">
        <v>0</v>
      </c>
      <c r="O2012">
        <v>0</v>
      </c>
      <c r="P2012" t="e">
        <f t="shared" si="64"/>
        <v>#DIV/0!</v>
      </c>
    </row>
    <row r="2013" spans="1:16" x14ac:dyDescent="0.2">
      <c r="A2013">
        <v>1093.73</v>
      </c>
      <c r="B2013">
        <v>3336.73</v>
      </c>
      <c r="C2013">
        <v>11412.9</v>
      </c>
      <c r="D2013">
        <v>7740.07</v>
      </c>
      <c r="E2013">
        <v>46386.7</v>
      </c>
      <c r="F2013">
        <v>45832.6</v>
      </c>
      <c r="H2013">
        <v>13445.2</v>
      </c>
      <c r="I2013">
        <v>14135.9</v>
      </c>
      <c r="J2013">
        <v>14132.8</v>
      </c>
      <c r="L2013">
        <f t="shared" si="63"/>
        <v>1093.73</v>
      </c>
      <c r="M2013">
        <v>0</v>
      </c>
      <c r="O2013">
        <v>0</v>
      </c>
      <c r="P2013" t="e">
        <f t="shared" si="64"/>
        <v>#DIV/0!</v>
      </c>
    </row>
    <row r="2014" spans="1:16" x14ac:dyDescent="0.2">
      <c r="A2014">
        <v>1094.1600000000001</v>
      </c>
      <c r="B2014">
        <v>3316.2</v>
      </c>
      <c r="C2014">
        <v>11310</v>
      </c>
      <c r="D2014">
        <v>7672.67</v>
      </c>
      <c r="E2014">
        <v>45644.5</v>
      </c>
      <c r="F2014">
        <v>45148.7</v>
      </c>
      <c r="H2014">
        <v>13291</v>
      </c>
      <c r="I2014">
        <v>13956.5</v>
      </c>
      <c r="J2014">
        <v>13997.4</v>
      </c>
      <c r="L2014">
        <f t="shared" si="63"/>
        <v>1094.1600000000001</v>
      </c>
      <c r="M2014">
        <v>0</v>
      </c>
      <c r="O2014">
        <v>0</v>
      </c>
      <c r="P2014" t="e">
        <f t="shared" si="64"/>
        <v>#DIV/0!</v>
      </c>
    </row>
    <row r="2015" spans="1:16" x14ac:dyDescent="0.2">
      <c r="A2015">
        <v>1094.58</v>
      </c>
      <c r="B2015">
        <v>3345.93</v>
      </c>
      <c r="C2015">
        <v>11456.3</v>
      </c>
      <c r="D2015">
        <v>7620.33</v>
      </c>
      <c r="E2015">
        <v>45267.8</v>
      </c>
      <c r="F2015">
        <v>44738.3</v>
      </c>
      <c r="H2015">
        <v>13509.7</v>
      </c>
      <c r="I2015">
        <v>14178.9</v>
      </c>
      <c r="J2015">
        <v>14139.3</v>
      </c>
      <c r="L2015">
        <f t="shared" si="63"/>
        <v>1094.58</v>
      </c>
      <c r="M2015">
        <v>0</v>
      </c>
      <c r="O2015">
        <v>0</v>
      </c>
      <c r="P2015" t="e">
        <f t="shared" si="64"/>
        <v>#DIV/0!</v>
      </c>
    </row>
    <row r="2016" spans="1:16" x14ac:dyDescent="0.2">
      <c r="A2016">
        <v>1095</v>
      </c>
      <c r="B2016">
        <v>3328.27</v>
      </c>
      <c r="C2016">
        <v>11330.6</v>
      </c>
      <c r="D2016">
        <v>7560.27</v>
      </c>
      <c r="E2016">
        <v>44746.400000000001</v>
      </c>
      <c r="F2016">
        <v>44244.2</v>
      </c>
      <c r="H2016">
        <v>13374.6</v>
      </c>
      <c r="I2016">
        <v>14052.1</v>
      </c>
      <c r="J2016">
        <v>14019.3</v>
      </c>
      <c r="L2016">
        <f t="shared" si="63"/>
        <v>1095</v>
      </c>
      <c r="M2016">
        <v>0</v>
      </c>
      <c r="O2016">
        <v>0</v>
      </c>
      <c r="P2016" t="e">
        <f t="shared" si="64"/>
        <v>#DIV/0!</v>
      </c>
    </row>
    <row r="2017" spans="1:16" x14ac:dyDescent="0.2">
      <c r="A2017">
        <v>1095.42</v>
      </c>
      <c r="B2017">
        <v>3334.53</v>
      </c>
      <c r="C2017">
        <v>11473.7</v>
      </c>
      <c r="D2017">
        <v>7507.27</v>
      </c>
      <c r="E2017">
        <v>44470.5</v>
      </c>
      <c r="F2017">
        <v>43850</v>
      </c>
      <c r="H2017">
        <v>13517.4</v>
      </c>
      <c r="I2017">
        <v>14185.5</v>
      </c>
      <c r="J2017">
        <v>14206.2</v>
      </c>
      <c r="L2017">
        <f t="shared" si="63"/>
        <v>1095.42</v>
      </c>
      <c r="M2017">
        <v>0</v>
      </c>
      <c r="O2017">
        <v>0</v>
      </c>
      <c r="P2017" t="e">
        <f t="shared" si="64"/>
        <v>#DIV/0!</v>
      </c>
    </row>
    <row r="2018" spans="1:16" x14ac:dyDescent="0.2">
      <c r="A2018">
        <v>1095.8399999999999</v>
      </c>
      <c r="B2018">
        <v>3294.93</v>
      </c>
      <c r="C2018">
        <v>11150.9</v>
      </c>
      <c r="D2018">
        <v>7406.13</v>
      </c>
      <c r="E2018">
        <v>43759.9</v>
      </c>
      <c r="F2018">
        <v>43215.4</v>
      </c>
      <c r="H2018">
        <v>13110.7</v>
      </c>
      <c r="I2018">
        <v>13778.5</v>
      </c>
      <c r="J2018">
        <v>13788.5</v>
      </c>
      <c r="L2018">
        <f t="shared" si="63"/>
        <v>1095.8399999999999</v>
      </c>
      <c r="M2018">
        <v>0</v>
      </c>
      <c r="O2018">
        <v>0</v>
      </c>
      <c r="P2018" t="e">
        <f t="shared" si="64"/>
        <v>#DIV/0!</v>
      </c>
    </row>
    <row r="2019" spans="1:16" x14ac:dyDescent="0.2">
      <c r="A2019">
        <v>1096.26</v>
      </c>
      <c r="B2019">
        <v>3346.13</v>
      </c>
      <c r="C2019">
        <v>11497.4</v>
      </c>
      <c r="D2019">
        <v>7431.13</v>
      </c>
      <c r="E2019">
        <v>43805.5</v>
      </c>
      <c r="F2019">
        <v>43219.9</v>
      </c>
      <c r="H2019">
        <v>13548.9</v>
      </c>
      <c r="I2019">
        <v>14288.4</v>
      </c>
      <c r="J2019">
        <v>14267.8</v>
      </c>
      <c r="L2019">
        <f t="shared" si="63"/>
        <v>1096.26</v>
      </c>
      <c r="M2019">
        <v>0</v>
      </c>
      <c r="O2019">
        <v>0</v>
      </c>
      <c r="P2019" t="e">
        <f t="shared" si="64"/>
        <v>#DIV/0!</v>
      </c>
    </row>
    <row r="2020" spans="1:16" x14ac:dyDescent="0.2">
      <c r="A2020">
        <v>1096.69</v>
      </c>
      <c r="B2020">
        <v>3356.53</v>
      </c>
      <c r="C2020">
        <v>11666.7</v>
      </c>
      <c r="D2020">
        <v>7393.27</v>
      </c>
      <c r="E2020">
        <v>43576</v>
      </c>
      <c r="F2020">
        <v>42958.2</v>
      </c>
      <c r="H2020">
        <v>13760.9</v>
      </c>
      <c r="I2020">
        <v>14445.5</v>
      </c>
      <c r="J2020">
        <v>14410.4</v>
      </c>
      <c r="L2020">
        <f t="shared" ref="L2020:L2074" si="65">A2020</f>
        <v>1096.69</v>
      </c>
      <c r="M2020">
        <v>0</v>
      </c>
      <c r="O2020">
        <v>0</v>
      </c>
      <c r="P2020" t="e">
        <f t="shared" si="64"/>
        <v>#DIV/0!</v>
      </c>
    </row>
    <row r="2021" spans="1:16" x14ac:dyDescent="0.2">
      <c r="A2021">
        <v>1097.1099999999999</v>
      </c>
      <c r="B2021">
        <v>3269.4</v>
      </c>
      <c r="C2021">
        <v>10918.9</v>
      </c>
      <c r="D2021">
        <v>7282</v>
      </c>
      <c r="E2021">
        <v>42553</v>
      </c>
      <c r="F2021">
        <v>42011.6</v>
      </c>
      <c r="H2021">
        <v>12795.4</v>
      </c>
      <c r="I2021">
        <v>13495.6</v>
      </c>
      <c r="J2021">
        <v>13517.1</v>
      </c>
      <c r="L2021">
        <f t="shared" si="65"/>
        <v>1097.1099999999999</v>
      </c>
      <c r="M2021">
        <v>0</v>
      </c>
      <c r="O2021">
        <v>0</v>
      </c>
      <c r="P2021" t="e">
        <f t="shared" si="64"/>
        <v>#DIV/0!</v>
      </c>
    </row>
    <row r="2022" spans="1:16" x14ac:dyDescent="0.2">
      <c r="A2022">
        <v>1097.53</v>
      </c>
      <c r="B2022">
        <v>3320.6</v>
      </c>
      <c r="C2022">
        <v>11360</v>
      </c>
      <c r="D2022">
        <v>7267.53</v>
      </c>
      <c r="E2022">
        <v>42679.8</v>
      </c>
      <c r="F2022">
        <v>42130.8</v>
      </c>
      <c r="H2022">
        <v>13396</v>
      </c>
      <c r="I2022">
        <v>14054</v>
      </c>
      <c r="J2022">
        <v>14002.3</v>
      </c>
      <c r="L2022">
        <f t="shared" si="65"/>
        <v>1097.53</v>
      </c>
      <c r="M2022">
        <v>0</v>
      </c>
      <c r="O2022">
        <v>0</v>
      </c>
      <c r="P2022" t="e">
        <f t="shared" si="64"/>
        <v>#DIV/0!</v>
      </c>
    </row>
    <row r="2023" spans="1:16" x14ac:dyDescent="0.2">
      <c r="A2023">
        <v>1097.95</v>
      </c>
      <c r="B2023">
        <v>3301.33</v>
      </c>
      <c r="C2023">
        <v>11101.8</v>
      </c>
      <c r="D2023">
        <v>7228.4</v>
      </c>
      <c r="E2023">
        <v>42192.2</v>
      </c>
      <c r="F2023">
        <v>41650</v>
      </c>
      <c r="H2023">
        <v>13066</v>
      </c>
      <c r="I2023">
        <v>13714.2</v>
      </c>
      <c r="J2023">
        <v>13689.4</v>
      </c>
      <c r="L2023">
        <f t="shared" si="65"/>
        <v>1097.95</v>
      </c>
      <c r="M2023">
        <v>0</v>
      </c>
      <c r="O2023">
        <v>0</v>
      </c>
      <c r="P2023" t="e">
        <f t="shared" si="64"/>
        <v>#DIV/0!</v>
      </c>
    </row>
    <row r="2024" spans="1:16" x14ac:dyDescent="0.2">
      <c r="A2024">
        <v>1098.3699999999999</v>
      </c>
      <c r="B2024">
        <v>3381.93</v>
      </c>
      <c r="C2024">
        <v>11775.4</v>
      </c>
      <c r="D2024">
        <v>7275</v>
      </c>
      <c r="E2024">
        <v>42559.1</v>
      </c>
      <c r="F2024">
        <v>42048.2</v>
      </c>
      <c r="H2024">
        <v>13861.2</v>
      </c>
      <c r="I2024">
        <v>14510.1</v>
      </c>
      <c r="J2024">
        <v>14529.3</v>
      </c>
      <c r="L2024">
        <f t="shared" si="65"/>
        <v>1098.3699999999999</v>
      </c>
      <c r="M2024">
        <v>0</v>
      </c>
      <c r="O2024">
        <v>0</v>
      </c>
      <c r="P2024" t="e">
        <f t="shared" si="64"/>
        <v>#DIV/0!</v>
      </c>
    </row>
    <row r="2025" spans="1:16" x14ac:dyDescent="0.2">
      <c r="A2025">
        <v>1098.79</v>
      </c>
      <c r="B2025">
        <v>3379.07</v>
      </c>
      <c r="C2025">
        <v>11725.2</v>
      </c>
      <c r="D2025">
        <v>7245.2</v>
      </c>
      <c r="E2025">
        <v>42332.4</v>
      </c>
      <c r="F2025">
        <v>41700.5</v>
      </c>
      <c r="H2025">
        <v>13867.6</v>
      </c>
      <c r="I2025">
        <v>14486.1</v>
      </c>
      <c r="J2025">
        <v>14479.4</v>
      </c>
      <c r="L2025">
        <f t="shared" si="65"/>
        <v>1098.79</v>
      </c>
      <c r="M2025">
        <v>0</v>
      </c>
      <c r="O2025">
        <v>0</v>
      </c>
      <c r="P2025" t="e">
        <f t="shared" si="64"/>
        <v>#DIV/0!</v>
      </c>
    </row>
    <row r="2026" spans="1:16" x14ac:dyDescent="0.2">
      <c r="A2026">
        <v>1099.22</v>
      </c>
      <c r="B2026">
        <v>3391.2</v>
      </c>
      <c r="C2026">
        <v>11647.1</v>
      </c>
      <c r="D2026">
        <v>7211.27</v>
      </c>
      <c r="E2026">
        <v>41932.199999999997</v>
      </c>
      <c r="F2026">
        <v>41410.1</v>
      </c>
      <c r="H2026">
        <v>13768</v>
      </c>
      <c r="I2026">
        <v>14353.4</v>
      </c>
      <c r="J2026">
        <v>14325</v>
      </c>
      <c r="L2026">
        <f t="shared" si="65"/>
        <v>1099.22</v>
      </c>
      <c r="M2026">
        <v>0</v>
      </c>
      <c r="O2026">
        <v>0</v>
      </c>
      <c r="P2026" t="e">
        <f t="shared" si="64"/>
        <v>#DIV/0!</v>
      </c>
    </row>
    <row r="2027" spans="1:16" x14ac:dyDescent="0.2">
      <c r="A2027">
        <v>1099.6400000000001</v>
      </c>
      <c r="B2027">
        <v>3314.33</v>
      </c>
      <c r="C2027">
        <v>11333.6</v>
      </c>
      <c r="D2027">
        <v>7116.47</v>
      </c>
      <c r="E2027">
        <v>41475.4</v>
      </c>
      <c r="F2027">
        <v>40936</v>
      </c>
      <c r="H2027">
        <v>13352</v>
      </c>
      <c r="I2027">
        <v>13930.1</v>
      </c>
      <c r="J2027">
        <v>13917.2</v>
      </c>
      <c r="L2027">
        <f t="shared" si="65"/>
        <v>1099.6400000000001</v>
      </c>
      <c r="M2027">
        <v>0</v>
      </c>
      <c r="O2027">
        <v>0</v>
      </c>
      <c r="P2027" t="e">
        <f t="shared" si="64"/>
        <v>#DIV/0!</v>
      </c>
    </row>
    <row r="2028" spans="1:16" x14ac:dyDescent="0.2">
      <c r="A2028">
        <v>1100.06</v>
      </c>
      <c r="B2028">
        <v>3313</v>
      </c>
      <c r="C2028">
        <v>11278.9</v>
      </c>
      <c r="D2028">
        <v>7064.93</v>
      </c>
      <c r="E2028">
        <v>41015</v>
      </c>
      <c r="F2028">
        <v>40431.300000000003</v>
      </c>
      <c r="H2028">
        <v>13196.2</v>
      </c>
      <c r="I2028">
        <v>13834.9</v>
      </c>
      <c r="J2028">
        <v>13828.7</v>
      </c>
      <c r="L2028">
        <f t="shared" si="65"/>
        <v>1100.06</v>
      </c>
      <c r="M2028">
        <v>0</v>
      </c>
      <c r="O2028">
        <v>0</v>
      </c>
      <c r="P2028" t="e">
        <f t="shared" si="64"/>
        <v>#DIV/0!</v>
      </c>
    </row>
    <row r="2029" spans="1:16" x14ac:dyDescent="0.2">
      <c r="A2029">
        <v>1100.48</v>
      </c>
      <c r="B2029">
        <v>3287.87</v>
      </c>
      <c r="C2029">
        <v>11039.1</v>
      </c>
      <c r="D2029">
        <v>6993.07</v>
      </c>
      <c r="E2029">
        <v>40419.5</v>
      </c>
      <c r="F2029">
        <v>39841.599999999999</v>
      </c>
      <c r="H2029">
        <v>12961</v>
      </c>
      <c r="I2029">
        <v>13574.7</v>
      </c>
      <c r="J2029">
        <v>13569.8</v>
      </c>
      <c r="L2029">
        <f t="shared" si="65"/>
        <v>1100.48</v>
      </c>
      <c r="M2029">
        <v>0</v>
      </c>
      <c r="O2029">
        <v>0</v>
      </c>
      <c r="P2029" t="e">
        <f t="shared" si="64"/>
        <v>#DIV/0!</v>
      </c>
    </row>
    <row r="2030" spans="1:16" x14ac:dyDescent="0.2">
      <c r="A2030">
        <v>1100.9000000000001</v>
      </c>
      <c r="B2030">
        <v>3320.33</v>
      </c>
      <c r="C2030">
        <v>11284.6</v>
      </c>
      <c r="D2030">
        <v>6948.73</v>
      </c>
      <c r="E2030">
        <v>40129.800000000003</v>
      </c>
      <c r="F2030">
        <v>39507.9</v>
      </c>
      <c r="H2030">
        <v>13293.4</v>
      </c>
      <c r="I2030">
        <v>13872.2</v>
      </c>
      <c r="J2030">
        <v>13870.6</v>
      </c>
      <c r="L2030">
        <f t="shared" si="65"/>
        <v>1100.9000000000001</v>
      </c>
      <c r="M2030">
        <v>0</v>
      </c>
      <c r="O2030">
        <v>0</v>
      </c>
      <c r="P2030" t="e">
        <f t="shared" si="64"/>
        <v>#DIV/0!</v>
      </c>
    </row>
    <row r="2031" spans="1:16" x14ac:dyDescent="0.2">
      <c r="A2031">
        <v>1101.32</v>
      </c>
      <c r="B2031">
        <v>3306.13</v>
      </c>
      <c r="C2031">
        <v>11166.3</v>
      </c>
      <c r="D2031">
        <v>6817.2</v>
      </c>
      <c r="E2031">
        <v>39315</v>
      </c>
      <c r="F2031">
        <v>38757.699999999997</v>
      </c>
      <c r="H2031">
        <v>13167</v>
      </c>
      <c r="I2031">
        <v>13730.6</v>
      </c>
      <c r="J2031">
        <v>13741.6</v>
      </c>
      <c r="L2031">
        <f t="shared" si="65"/>
        <v>1101.32</v>
      </c>
      <c r="M2031">
        <v>0</v>
      </c>
      <c r="O2031">
        <v>0</v>
      </c>
      <c r="P2031" t="e">
        <f t="shared" si="64"/>
        <v>#DIV/0!</v>
      </c>
    </row>
    <row r="2032" spans="1:16" x14ac:dyDescent="0.2">
      <c r="A2032">
        <v>1101.74</v>
      </c>
      <c r="B2032">
        <v>3347.47</v>
      </c>
      <c r="C2032">
        <v>11432.4</v>
      </c>
      <c r="D2032">
        <v>6787.67</v>
      </c>
      <c r="E2032">
        <v>38798</v>
      </c>
      <c r="F2032">
        <v>38216.400000000001</v>
      </c>
      <c r="H2032">
        <v>13497.2</v>
      </c>
      <c r="I2032">
        <v>14045.2</v>
      </c>
      <c r="J2032">
        <v>13999</v>
      </c>
      <c r="L2032">
        <f t="shared" si="65"/>
        <v>1101.74</v>
      </c>
      <c r="M2032">
        <v>0</v>
      </c>
      <c r="O2032">
        <v>0</v>
      </c>
      <c r="P2032" t="e">
        <f t="shared" si="64"/>
        <v>#DIV/0!</v>
      </c>
    </row>
    <row r="2033" spans="1:16" x14ac:dyDescent="0.2">
      <c r="A2033">
        <v>1102.1600000000001</v>
      </c>
      <c r="B2033">
        <v>3272.8</v>
      </c>
      <c r="C2033">
        <v>10913.8</v>
      </c>
      <c r="D2033">
        <v>6622.87</v>
      </c>
      <c r="E2033">
        <v>37559.300000000003</v>
      </c>
      <c r="F2033">
        <v>37019.4</v>
      </c>
      <c r="H2033">
        <v>12813.1</v>
      </c>
      <c r="I2033">
        <v>13347.8</v>
      </c>
      <c r="J2033">
        <v>13338</v>
      </c>
      <c r="L2033">
        <f t="shared" si="65"/>
        <v>1102.1600000000001</v>
      </c>
      <c r="M2033">
        <v>0</v>
      </c>
      <c r="O2033">
        <v>0</v>
      </c>
      <c r="P2033" t="e">
        <f t="shared" si="64"/>
        <v>#DIV/0!</v>
      </c>
    </row>
    <row r="2034" spans="1:16" x14ac:dyDescent="0.2">
      <c r="A2034">
        <v>1102.5899999999999</v>
      </c>
      <c r="B2034">
        <v>3292.2</v>
      </c>
      <c r="C2034">
        <v>11073.2</v>
      </c>
      <c r="D2034">
        <v>6562.13</v>
      </c>
      <c r="E2034">
        <v>37088.1</v>
      </c>
      <c r="F2034">
        <v>36549.9</v>
      </c>
      <c r="H2034">
        <v>13033.6</v>
      </c>
      <c r="I2034">
        <v>13594.6</v>
      </c>
      <c r="J2034">
        <v>13568.1</v>
      </c>
      <c r="L2034">
        <f t="shared" si="65"/>
        <v>1102.5899999999999</v>
      </c>
      <c r="M2034">
        <v>0</v>
      </c>
      <c r="O2034">
        <v>0</v>
      </c>
      <c r="P2034" t="e">
        <f t="shared" si="64"/>
        <v>#DIV/0!</v>
      </c>
    </row>
    <row r="2035" spans="1:16" x14ac:dyDescent="0.2">
      <c r="A2035">
        <v>1103.01</v>
      </c>
      <c r="B2035">
        <v>3317.47</v>
      </c>
      <c r="C2035">
        <v>11283.8</v>
      </c>
      <c r="D2035">
        <v>6517.53</v>
      </c>
      <c r="E2035">
        <v>36702.199999999997</v>
      </c>
      <c r="F2035">
        <v>36155.599999999999</v>
      </c>
      <c r="H2035">
        <v>13282.1</v>
      </c>
      <c r="I2035">
        <v>13785.8</v>
      </c>
      <c r="J2035">
        <v>13786.2</v>
      </c>
      <c r="L2035">
        <f t="shared" si="65"/>
        <v>1103.01</v>
      </c>
      <c r="M2035">
        <v>0</v>
      </c>
      <c r="O2035">
        <v>0</v>
      </c>
      <c r="P2035" t="e">
        <f t="shared" si="64"/>
        <v>#DIV/0!</v>
      </c>
    </row>
    <row r="2036" spans="1:16" x14ac:dyDescent="0.2">
      <c r="A2036">
        <v>1103.43</v>
      </c>
      <c r="B2036">
        <v>3324.73</v>
      </c>
      <c r="C2036">
        <v>11361.6</v>
      </c>
      <c r="D2036">
        <v>6452.53</v>
      </c>
      <c r="E2036">
        <v>36308.699999999997</v>
      </c>
      <c r="F2036">
        <v>35739.599999999999</v>
      </c>
      <c r="H2036">
        <v>13368</v>
      </c>
      <c r="I2036">
        <v>13866.8</v>
      </c>
      <c r="J2036">
        <v>13907</v>
      </c>
      <c r="L2036">
        <f t="shared" si="65"/>
        <v>1103.43</v>
      </c>
      <c r="M2036">
        <v>0</v>
      </c>
      <c r="O2036">
        <v>0</v>
      </c>
      <c r="P2036" t="e">
        <f t="shared" si="64"/>
        <v>#DIV/0!</v>
      </c>
    </row>
    <row r="2037" spans="1:16" x14ac:dyDescent="0.2">
      <c r="A2037">
        <v>1103.8499999999999</v>
      </c>
      <c r="B2037">
        <v>3354.67</v>
      </c>
      <c r="C2037">
        <v>11524.3</v>
      </c>
      <c r="D2037">
        <v>6412</v>
      </c>
      <c r="E2037">
        <v>36060.400000000001</v>
      </c>
      <c r="F2037">
        <v>35432.6</v>
      </c>
      <c r="H2037">
        <v>13580.6</v>
      </c>
      <c r="I2037">
        <v>14091.3</v>
      </c>
      <c r="J2037">
        <v>14061.2</v>
      </c>
      <c r="L2037">
        <f t="shared" si="65"/>
        <v>1103.8499999999999</v>
      </c>
      <c r="M2037">
        <v>0</v>
      </c>
      <c r="O2037">
        <v>0</v>
      </c>
      <c r="P2037" t="e">
        <f t="shared" si="64"/>
        <v>#DIV/0!</v>
      </c>
    </row>
    <row r="2038" spans="1:16" x14ac:dyDescent="0.2">
      <c r="A2038">
        <v>1104.27</v>
      </c>
      <c r="B2038">
        <v>3294.13</v>
      </c>
      <c r="C2038">
        <v>11141.5</v>
      </c>
      <c r="D2038">
        <v>6323.8</v>
      </c>
      <c r="E2038">
        <v>35309.300000000003</v>
      </c>
      <c r="F2038">
        <v>34742.400000000001</v>
      </c>
      <c r="H2038">
        <v>13113.9</v>
      </c>
      <c r="I2038">
        <v>13575.8</v>
      </c>
      <c r="J2038">
        <v>13600</v>
      </c>
      <c r="L2038">
        <f t="shared" si="65"/>
        <v>1104.27</v>
      </c>
      <c r="M2038">
        <v>0</v>
      </c>
      <c r="O2038">
        <v>0</v>
      </c>
      <c r="P2038" t="e">
        <f t="shared" si="64"/>
        <v>#DIV/0!</v>
      </c>
    </row>
    <row r="2039" spans="1:16" x14ac:dyDescent="0.2">
      <c r="A2039">
        <v>1104.69</v>
      </c>
      <c r="B2039">
        <v>3447.33</v>
      </c>
      <c r="C2039">
        <v>12326.6</v>
      </c>
      <c r="D2039">
        <v>6437.6</v>
      </c>
      <c r="E2039">
        <v>36121.699999999997</v>
      </c>
      <c r="F2039">
        <v>35593</v>
      </c>
      <c r="H2039">
        <v>14569.2</v>
      </c>
      <c r="I2039">
        <v>15058.1</v>
      </c>
      <c r="J2039">
        <v>15039.4</v>
      </c>
      <c r="L2039">
        <f t="shared" si="65"/>
        <v>1104.69</v>
      </c>
      <c r="M2039">
        <v>0</v>
      </c>
      <c r="O2039">
        <v>0</v>
      </c>
      <c r="P2039" t="e">
        <f t="shared" si="64"/>
        <v>#DIV/0!</v>
      </c>
    </row>
    <row r="2040" spans="1:16" x14ac:dyDescent="0.2">
      <c r="A2040">
        <v>1105.1099999999999</v>
      </c>
      <c r="B2040">
        <v>3209.8</v>
      </c>
      <c r="C2040">
        <v>10380.5</v>
      </c>
      <c r="D2040">
        <v>6179.2</v>
      </c>
      <c r="E2040">
        <v>34111.699999999997</v>
      </c>
      <c r="F2040">
        <v>33586.6</v>
      </c>
      <c r="H2040">
        <v>12198.4</v>
      </c>
      <c r="I2040">
        <v>12691.7</v>
      </c>
      <c r="J2040">
        <v>12646.1</v>
      </c>
      <c r="L2040">
        <f t="shared" si="65"/>
        <v>1105.1099999999999</v>
      </c>
      <c r="M2040">
        <v>0</v>
      </c>
      <c r="O2040">
        <v>0</v>
      </c>
      <c r="P2040" t="e">
        <f t="shared" si="64"/>
        <v>#DIV/0!</v>
      </c>
    </row>
    <row r="2041" spans="1:16" x14ac:dyDescent="0.2">
      <c r="A2041">
        <v>1105.53</v>
      </c>
      <c r="B2041">
        <v>3345.93</v>
      </c>
      <c r="C2041">
        <v>11495.3</v>
      </c>
      <c r="D2041">
        <v>6307.6</v>
      </c>
      <c r="E2041">
        <v>35039.4</v>
      </c>
      <c r="F2041">
        <v>34420.9</v>
      </c>
      <c r="H2041">
        <v>13558.9</v>
      </c>
      <c r="I2041">
        <v>14035.2</v>
      </c>
      <c r="J2041">
        <v>13994</v>
      </c>
      <c r="L2041">
        <f t="shared" si="65"/>
        <v>1105.53</v>
      </c>
      <c r="M2041">
        <v>0</v>
      </c>
      <c r="O2041">
        <v>0</v>
      </c>
      <c r="P2041" t="e">
        <f t="shared" si="64"/>
        <v>#DIV/0!</v>
      </c>
    </row>
    <row r="2042" spans="1:16" x14ac:dyDescent="0.2">
      <c r="A2042">
        <v>1105.95</v>
      </c>
      <c r="B2042">
        <v>3310.33</v>
      </c>
      <c r="C2042">
        <v>11229.2</v>
      </c>
      <c r="D2042">
        <v>6256.07</v>
      </c>
      <c r="E2042">
        <v>34623.4</v>
      </c>
      <c r="F2042">
        <v>34078.800000000003</v>
      </c>
      <c r="H2042">
        <v>13200</v>
      </c>
      <c r="I2042">
        <v>13708.7</v>
      </c>
      <c r="J2042">
        <v>13649.3</v>
      </c>
      <c r="L2042">
        <f t="shared" si="65"/>
        <v>1105.95</v>
      </c>
      <c r="M2042">
        <v>0</v>
      </c>
      <c r="O2042">
        <v>0</v>
      </c>
      <c r="P2042" t="e">
        <f t="shared" si="64"/>
        <v>#DIV/0!</v>
      </c>
    </row>
    <row r="2043" spans="1:16" x14ac:dyDescent="0.2">
      <c r="A2043">
        <v>1106.3800000000001</v>
      </c>
      <c r="B2043">
        <v>3289.93</v>
      </c>
      <c r="C2043">
        <v>11030.1</v>
      </c>
      <c r="D2043">
        <v>6183.33</v>
      </c>
      <c r="E2043">
        <v>34312.6</v>
      </c>
      <c r="F2043">
        <v>33750.199999999997</v>
      </c>
      <c r="H2043">
        <v>13027.9</v>
      </c>
      <c r="I2043">
        <v>13432.3</v>
      </c>
      <c r="J2043">
        <v>13473.4</v>
      </c>
      <c r="L2043">
        <f t="shared" si="65"/>
        <v>1106.3800000000001</v>
      </c>
      <c r="M2043">
        <v>0</v>
      </c>
      <c r="O2043">
        <v>0</v>
      </c>
      <c r="P2043" t="e">
        <f t="shared" si="64"/>
        <v>#DIV/0!</v>
      </c>
    </row>
    <row r="2044" spans="1:16" x14ac:dyDescent="0.2">
      <c r="A2044">
        <v>1106.8</v>
      </c>
      <c r="B2044">
        <v>3330.53</v>
      </c>
      <c r="C2044">
        <v>11335.7</v>
      </c>
      <c r="D2044">
        <v>6198.6</v>
      </c>
      <c r="E2044">
        <v>34338.5</v>
      </c>
      <c r="F2044">
        <v>33726.199999999997</v>
      </c>
      <c r="H2044">
        <v>13397.9</v>
      </c>
      <c r="I2044">
        <v>13822.7</v>
      </c>
      <c r="J2044">
        <v>13792.6</v>
      </c>
      <c r="L2044">
        <f t="shared" si="65"/>
        <v>1106.8</v>
      </c>
      <c r="M2044">
        <v>0</v>
      </c>
      <c r="O2044">
        <v>0</v>
      </c>
      <c r="P2044" t="e">
        <f t="shared" si="64"/>
        <v>#DIV/0!</v>
      </c>
    </row>
    <row r="2045" spans="1:16" x14ac:dyDescent="0.2">
      <c r="A2045">
        <v>1107.22</v>
      </c>
      <c r="B2045">
        <v>3211.93</v>
      </c>
      <c r="C2045">
        <v>10404.4</v>
      </c>
      <c r="D2045">
        <v>6047.07</v>
      </c>
      <c r="E2045">
        <v>33205.599999999999</v>
      </c>
      <c r="F2045">
        <v>32564.9</v>
      </c>
      <c r="H2045">
        <v>12218.9</v>
      </c>
      <c r="I2045">
        <v>12661.9</v>
      </c>
      <c r="J2045">
        <v>12649.6</v>
      </c>
      <c r="L2045">
        <f t="shared" si="65"/>
        <v>1107.22</v>
      </c>
      <c r="M2045">
        <v>0</v>
      </c>
      <c r="O2045">
        <v>0</v>
      </c>
      <c r="P2045" t="e">
        <f t="shared" si="64"/>
        <v>#DIV/0!</v>
      </c>
    </row>
    <row r="2046" spans="1:16" x14ac:dyDescent="0.2">
      <c r="A2046">
        <v>1107.6400000000001</v>
      </c>
      <c r="B2046">
        <v>3251.4</v>
      </c>
      <c r="C2046">
        <v>10702.5</v>
      </c>
      <c r="D2046">
        <v>6035.47</v>
      </c>
      <c r="E2046">
        <v>33000.800000000003</v>
      </c>
      <c r="F2046">
        <v>32411.3</v>
      </c>
      <c r="H2046">
        <v>12588.1</v>
      </c>
      <c r="I2046">
        <v>13044</v>
      </c>
      <c r="J2046">
        <v>13020.3</v>
      </c>
      <c r="L2046">
        <f t="shared" si="65"/>
        <v>1107.6400000000001</v>
      </c>
      <c r="M2046">
        <v>0</v>
      </c>
      <c r="O2046">
        <v>0</v>
      </c>
      <c r="P2046" t="e">
        <f t="shared" si="64"/>
        <v>#DIV/0!</v>
      </c>
    </row>
    <row r="2047" spans="1:16" x14ac:dyDescent="0.2">
      <c r="A2047">
        <v>1108.06</v>
      </c>
      <c r="B2047">
        <v>3393.53</v>
      </c>
      <c r="C2047">
        <v>11865</v>
      </c>
      <c r="D2047">
        <v>6119.4</v>
      </c>
      <c r="E2047">
        <v>33779.199999999997</v>
      </c>
      <c r="F2047">
        <v>33079.4</v>
      </c>
      <c r="H2047">
        <v>14022.4</v>
      </c>
      <c r="I2047">
        <v>14475.9</v>
      </c>
      <c r="J2047">
        <v>14424.1</v>
      </c>
      <c r="L2047">
        <f t="shared" si="65"/>
        <v>1108.06</v>
      </c>
      <c r="M2047">
        <v>0</v>
      </c>
      <c r="O2047">
        <v>0</v>
      </c>
      <c r="P2047" t="e">
        <f t="shared" si="64"/>
        <v>#DIV/0!</v>
      </c>
    </row>
    <row r="2048" spans="1:16" x14ac:dyDescent="0.2">
      <c r="A2048">
        <v>1108.48</v>
      </c>
      <c r="B2048">
        <v>3251.8</v>
      </c>
      <c r="C2048">
        <v>10676.1</v>
      </c>
      <c r="D2048">
        <v>5900.13</v>
      </c>
      <c r="E2048">
        <v>32051.200000000001</v>
      </c>
      <c r="F2048">
        <v>31387.8</v>
      </c>
      <c r="H2048">
        <v>12582.5</v>
      </c>
      <c r="I2048">
        <v>12998.8</v>
      </c>
      <c r="J2048">
        <v>12980.1</v>
      </c>
      <c r="L2048">
        <f t="shared" si="65"/>
        <v>1108.48</v>
      </c>
      <c r="M2048">
        <v>0</v>
      </c>
      <c r="O2048">
        <v>0</v>
      </c>
      <c r="P2048" t="e">
        <f t="shared" si="64"/>
        <v>#DIV/0!</v>
      </c>
    </row>
    <row r="2049" spans="1:16" x14ac:dyDescent="0.2">
      <c r="A2049">
        <v>1108.9000000000001</v>
      </c>
      <c r="B2049">
        <v>3357.73</v>
      </c>
      <c r="C2049">
        <v>11590</v>
      </c>
      <c r="D2049">
        <v>5930.47</v>
      </c>
      <c r="E2049">
        <v>32202.1</v>
      </c>
      <c r="F2049">
        <v>31629.599999999999</v>
      </c>
      <c r="H2049">
        <v>13639.9</v>
      </c>
      <c r="I2049">
        <v>14039.9</v>
      </c>
      <c r="J2049">
        <v>14042.9</v>
      </c>
      <c r="L2049">
        <f t="shared" si="65"/>
        <v>1108.9000000000001</v>
      </c>
      <c r="M2049">
        <v>0</v>
      </c>
      <c r="O2049">
        <v>0</v>
      </c>
      <c r="P2049" t="e">
        <f t="shared" si="64"/>
        <v>#DIV/0!</v>
      </c>
    </row>
    <row r="2050" spans="1:16" x14ac:dyDescent="0.2">
      <c r="A2050">
        <v>1109.32</v>
      </c>
      <c r="B2050">
        <v>3332.67</v>
      </c>
      <c r="C2050">
        <v>11462.3</v>
      </c>
      <c r="D2050">
        <v>5851.47</v>
      </c>
      <c r="E2050">
        <v>31501.8</v>
      </c>
      <c r="F2050">
        <v>30939.8</v>
      </c>
      <c r="H2050">
        <v>13542.7</v>
      </c>
      <c r="I2050">
        <v>13924.7</v>
      </c>
      <c r="J2050">
        <v>13909.3</v>
      </c>
      <c r="L2050">
        <f t="shared" si="65"/>
        <v>1109.32</v>
      </c>
      <c r="M2050">
        <v>0</v>
      </c>
      <c r="O2050">
        <v>0</v>
      </c>
      <c r="P2050" t="e">
        <f t="shared" si="64"/>
        <v>#DIV/0!</v>
      </c>
    </row>
    <row r="2051" spans="1:16" x14ac:dyDescent="0.2">
      <c r="A2051">
        <v>1109.74</v>
      </c>
      <c r="B2051">
        <v>3351.47</v>
      </c>
      <c r="C2051">
        <v>11518.1</v>
      </c>
      <c r="D2051">
        <v>5765.93</v>
      </c>
      <c r="E2051">
        <v>30946.799999999999</v>
      </c>
      <c r="F2051">
        <v>30394.9</v>
      </c>
      <c r="H2051">
        <v>13583.3</v>
      </c>
      <c r="I2051">
        <v>13946.4</v>
      </c>
      <c r="J2051">
        <v>13953.9</v>
      </c>
      <c r="L2051">
        <f t="shared" si="65"/>
        <v>1109.74</v>
      </c>
      <c r="M2051">
        <v>0</v>
      </c>
      <c r="O2051">
        <v>0</v>
      </c>
      <c r="P2051" t="e">
        <f t="shared" si="64"/>
        <v>#DIV/0!</v>
      </c>
    </row>
    <row r="2052" spans="1:16" x14ac:dyDescent="0.2">
      <c r="A2052">
        <v>1110.1600000000001</v>
      </c>
      <c r="B2052">
        <v>3231.8</v>
      </c>
      <c r="C2052">
        <v>10541</v>
      </c>
      <c r="D2052">
        <v>5607.53</v>
      </c>
      <c r="E2052">
        <v>29594.799999999999</v>
      </c>
      <c r="F2052">
        <v>29004.3</v>
      </c>
      <c r="H2052">
        <v>12397.4</v>
      </c>
      <c r="I2052">
        <v>12811.3</v>
      </c>
      <c r="J2052">
        <v>12784.3</v>
      </c>
      <c r="L2052">
        <f t="shared" si="65"/>
        <v>1110.1600000000001</v>
      </c>
      <c r="M2052">
        <v>0</v>
      </c>
      <c r="O2052">
        <v>0</v>
      </c>
      <c r="P2052" t="e">
        <f t="shared" si="64"/>
        <v>#DIV/0!</v>
      </c>
    </row>
    <row r="2053" spans="1:16" x14ac:dyDescent="0.2">
      <c r="A2053">
        <v>1110.58</v>
      </c>
      <c r="B2053">
        <v>3286.53</v>
      </c>
      <c r="C2053">
        <v>11072</v>
      </c>
      <c r="D2053">
        <v>5618</v>
      </c>
      <c r="E2053">
        <v>29770.2</v>
      </c>
      <c r="F2053">
        <v>29159.200000000001</v>
      </c>
      <c r="H2053">
        <v>13027.1</v>
      </c>
      <c r="I2053">
        <v>13436.7</v>
      </c>
      <c r="J2053">
        <v>13411.3</v>
      </c>
      <c r="L2053">
        <f t="shared" si="65"/>
        <v>1110.58</v>
      </c>
      <c r="M2053">
        <v>0</v>
      </c>
      <c r="O2053">
        <v>0</v>
      </c>
      <c r="P2053" t="e">
        <f t="shared" si="64"/>
        <v>#DIV/0!</v>
      </c>
    </row>
    <row r="2054" spans="1:16" x14ac:dyDescent="0.2">
      <c r="A2054">
        <v>1111</v>
      </c>
      <c r="B2054">
        <v>3247.27</v>
      </c>
      <c r="C2054">
        <v>10618.3</v>
      </c>
      <c r="D2054">
        <v>5512.47</v>
      </c>
      <c r="E2054">
        <v>29005.8</v>
      </c>
      <c r="F2054">
        <v>28427.3</v>
      </c>
      <c r="H2054">
        <v>12469.9</v>
      </c>
      <c r="I2054">
        <v>12823.5</v>
      </c>
      <c r="J2054">
        <v>12821.3</v>
      </c>
      <c r="L2054">
        <f t="shared" si="65"/>
        <v>1111</v>
      </c>
      <c r="M2054">
        <v>0</v>
      </c>
      <c r="O2054">
        <v>0</v>
      </c>
      <c r="P2054" t="e">
        <f t="shared" si="64"/>
        <v>#DIV/0!</v>
      </c>
    </row>
    <row r="2055" spans="1:16" x14ac:dyDescent="0.2">
      <c r="A2055">
        <v>1111.42</v>
      </c>
      <c r="B2055">
        <v>3280.4</v>
      </c>
      <c r="C2055">
        <v>10991.2</v>
      </c>
      <c r="D2055">
        <v>5529.47</v>
      </c>
      <c r="E2055">
        <v>29130.1</v>
      </c>
      <c r="F2055">
        <v>28554.2</v>
      </c>
      <c r="H2055">
        <v>12933.5</v>
      </c>
      <c r="I2055">
        <v>13258.9</v>
      </c>
      <c r="J2055">
        <v>13281.5</v>
      </c>
      <c r="L2055">
        <f t="shared" si="65"/>
        <v>1111.42</v>
      </c>
      <c r="M2055">
        <v>0</v>
      </c>
      <c r="O2055">
        <v>0</v>
      </c>
      <c r="P2055" t="e">
        <f t="shared" si="64"/>
        <v>#DIV/0!</v>
      </c>
    </row>
    <row r="2056" spans="1:16" x14ac:dyDescent="0.2">
      <c r="A2056">
        <v>1111.8399999999999</v>
      </c>
      <c r="B2056">
        <v>3230.8</v>
      </c>
      <c r="C2056">
        <v>10638.3</v>
      </c>
      <c r="D2056">
        <v>5463.87</v>
      </c>
      <c r="E2056">
        <v>28704.6</v>
      </c>
      <c r="F2056">
        <v>27987.7</v>
      </c>
      <c r="H2056">
        <v>12461.5</v>
      </c>
      <c r="I2056">
        <v>12829.1</v>
      </c>
      <c r="J2056">
        <v>12815.1</v>
      </c>
      <c r="L2056">
        <f t="shared" si="65"/>
        <v>1111.8399999999999</v>
      </c>
      <c r="M2056">
        <v>0</v>
      </c>
      <c r="O2056">
        <v>0</v>
      </c>
      <c r="P2056" t="e">
        <f t="shared" ref="P2056:P2074" si="66">(M2056-O2056)/O2056%</f>
        <v>#DIV/0!</v>
      </c>
    </row>
    <row r="2057" spans="1:16" x14ac:dyDescent="0.2">
      <c r="A2057">
        <v>1112.26</v>
      </c>
      <c r="B2057">
        <v>3244.47</v>
      </c>
      <c r="C2057">
        <v>10719.6</v>
      </c>
      <c r="D2057">
        <v>5477.33</v>
      </c>
      <c r="E2057">
        <v>28588.6</v>
      </c>
      <c r="F2057">
        <v>27992.3</v>
      </c>
      <c r="H2057">
        <v>12598.5</v>
      </c>
      <c r="I2057">
        <v>12988.6</v>
      </c>
      <c r="J2057">
        <v>12929.9</v>
      </c>
      <c r="L2057">
        <f t="shared" si="65"/>
        <v>1112.26</v>
      </c>
      <c r="M2057">
        <v>0</v>
      </c>
      <c r="O2057">
        <v>0</v>
      </c>
      <c r="P2057" t="e">
        <f t="shared" si="66"/>
        <v>#DIV/0!</v>
      </c>
    </row>
    <row r="2058" spans="1:16" x14ac:dyDescent="0.2">
      <c r="A2058">
        <v>1112.68</v>
      </c>
      <c r="B2058">
        <v>3226.67</v>
      </c>
      <c r="C2058">
        <v>10512.4</v>
      </c>
      <c r="D2058">
        <v>5431.87</v>
      </c>
      <c r="E2058">
        <v>28216</v>
      </c>
      <c r="F2058">
        <v>27596.7</v>
      </c>
      <c r="H2058">
        <v>12337.4</v>
      </c>
      <c r="I2058">
        <v>12721.2</v>
      </c>
      <c r="J2058">
        <v>12680.9</v>
      </c>
      <c r="L2058">
        <f t="shared" si="65"/>
        <v>1112.68</v>
      </c>
      <c r="M2058">
        <v>0</v>
      </c>
      <c r="O2058">
        <v>0</v>
      </c>
      <c r="P2058" t="e">
        <f t="shared" si="66"/>
        <v>#DIV/0!</v>
      </c>
    </row>
    <row r="2059" spans="1:16" x14ac:dyDescent="0.2">
      <c r="A2059">
        <v>1113.1099999999999</v>
      </c>
      <c r="B2059">
        <v>3282.2</v>
      </c>
      <c r="C2059">
        <v>10963.5</v>
      </c>
      <c r="D2059">
        <v>5432.2</v>
      </c>
      <c r="E2059">
        <v>28276.400000000001</v>
      </c>
      <c r="F2059">
        <v>27627.1</v>
      </c>
      <c r="H2059">
        <v>12820.9</v>
      </c>
      <c r="I2059">
        <v>13175</v>
      </c>
      <c r="J2059">
        <v>13167.7</v>
      </c>
      <c r="L2059">
        <f t="shared" si="65"/>
        <v>1113.1099999999999</v>
      </c>
      <c r="M2059">
        <v>0</v>
      </c>
      <c r="O2059">
        <v>0</v>
      </c>
      <c r="P2059" t="e">
        <f t="shared" si="66"/>
        <v>#DIV/0!</v>
      </c>
    </row>
    <row r="2060" spans="1:16" x14ac:dyDescent="0.2">
      <c r="A2060">
        <v>1113.53</v>
      </c>
      <c r="B2060">
        <v>3252</v>
      </c>
      <c r="C2060">
        <v>10691</v>
      </c>
      <c r="D2060">
        <v>5318.87</v>
      </c>
      <c r="E2060">
        <v>27246.1</v>
      </c>
      <c r="F2060">
        <v>26669.4</v>
      </c>
      <c r="H2060">
        <v>12596.4</v>
      </c>
      <c r="I2060">
        <v>12968.6</v>
      </c>
      <c r="J2060">
        <v>12909.2</v>
      </c>
      <c r="L2060">
        <f t="shared" si="65"/>
        <v>1113.53</v>
      </c>
      <c r="M2060">
        <v>0</v>
      </c>
      <c r="O2060">
        <v>0</v>
      </c>
      <c r="P2060" t="e">
        <f t="shared" si="66"/>
        <v>#DIV/0!</v>
      </c>
    </row>
    <row r="2061" spans="1:16" x14ac:dyDescent="0.2">
      <c r="A2061">
        <v>1113.95</v>
      </c>
      <c r="B2061">
        <v>3245.8</v>
      </c>
      <c r="C2061">
        <v>10680.9</v>
      </c>
      <c r="D2061">
        <v>5170.6000000000004</v>
      </c>
      <c r="E2061">
        <v>26291.5</v>
      </c>
      <c r="F2061">
        <v>25700.799999999999</v>
      </c>
      <c r="H2061">
        <v>12571.9</v>
      </c>
      <c r="I2061">
        <v>12862</v>
      </c>
      <c r="J2061">
        <v>12833</v>
      </c>
      <c r="L2061">
        <f t="shared" si="65"/>
        <v>1113.95</v>
      </c>
      <c r="M2061">
        <v>0</v>
      </c>
      <c r="O2061">
        <v>0</v>
      </c>
      <c r="P2061" t="e">
        <f t="shared" si="66"/>
        <v>#DIV/0!</v>
      </c>
    </row>
    <row r="2062" spans="1:16" x14ac:dyDescent="0.2">
      <c r="A2062">
        <v>1114.3699999999999</v>
      </c>
      <c r="B2062">
        <v>3299.13</v>
      </c>
      <c r="C2062">
        <v>11168.2</v>
      </c>
      <c r="D2062">
        <v>5151.07</v>
      </c>
      <c r="E2062">
        <v>25981.7</v>
      </c>
      <c r="F2062">
        <v>25409.599999999999</v>
      </c>
      <c r="H2062">
        <v>13188.4</v>
      </c>
      <c r="I2062">
        <v>13465.8</v>
      </c>
      <c r="J2062">
        <v>13438.3</v>
      </c>
      <c r="L2062">
        <f t="shared" si="65"/>
        <v>1114.3699999999999</v>
      </c>
      <c r="M2062">
        <v>0</v>
      </c>
      <c r="O2062">
        <v>0</v>
      </c>
      <c r="P2062" t="e">
        <f t="shared" si="66"/>
        <v>#DIV/0!</v>
      </c>
    </row>
    <row r="2063" spans="1:16" x14ac:dyDescent="0.2">
      <c r="A2063">
        <v>1114.79</v>
      </c>
      <c r="B2063">
        <v>3325</v>
      </c>
      <c r="C2063">
        <v>11320.5</v>
      </c>
      <c r="D2063">
        <v>5049.33</v>
      </c>
      <c r="E2063">
        <v>25364.9</v>
      </c>
      <c r="F2063">
        <v>24886.9</v>
      </c>
      <c r="H2063">
        <v>13359.6</v>
      </c>
      <c r="I2063">
        <v>13650.8</v>
      </c>
      <c r="J2063">
        <v>13652.5</v>
      </c>
      <c r="L2063">
        <f t="shared" si="65"/>
        <v>1114.79</v>
      </c>
      <c r="M2063">
        <v>0</v>
      </c>
      <c r="O2063">
        <v>0</v>
      </c>
      <c r="P2063" t="e">
        <f t="shared" si="66"/>
        <v>#DIV/0!</v>
      </c>
    </row>
    <row r="2064" spans="1:16" x14ac:dyDescent="0.2">
      <c r="A2064">
        <v>1115.21</v>
      </c>
      <c r="B2064">
        <v>3260.67</v>
      </c>
      <c r="C2064">
        <v>10823.9</v>
      </c>
      <c r="D2064">
        <v>4939.67</v>
      </c>
      <c r="E2064">
        <v>24444</v>
      </c>
      <c r="F2064">
        <v>23910.6</v>
      </c>
      <c r="H2064">
        <v>12816.6</v>
      </c>
      <c r="I2064">
        <v>13075.2</v>
      </c>
      <c r="J2064">
        <v>13062.3</v>
      </c>
      <c r="L2064">
        <f t="shared" si="65"/>
        <v>1115.21</v>
      </c>
      <c r="M2064">
        <v>0</v>
      </c>
      <c r="O2064">
        <v>0</v>
      </c>
      <c r="P2064" t="e">
        <f t="shared" si="66"/>
        <v>#DIV/0!</v>
      </c>
    </row>
    <row r="2065" spans="1:16" x14ac:dyDescent="0.2">
      <c r="A2065">
        <v>1115.6300000000001</v>
      </c>
      <c r="B2065">
        <v>3285.93</v>
      </c>
      <c r="C2065">
        <v>11019.3</v>
      </c>
      <c r="D2065">
        <v>4959.67</v>
      </c>
      <c r="E2065">
        <v>24506.6</v>
      </c>
      <c r="F2065">
        <v>23934.9</v>
      </c>
      <c r="H2065">
        <v>13008.9</v>
      </c>
      <c r="I2065">
        <v>13266.4</v>
      </c>
      <c r="J2065">
        <v>13270.6</v>
      </c>
      <c r="L2065">
        <f t="shared" si="65"/>
        <v>1115.6300000000001</v>
      </c>
      <c r="M2065">
        <v>0</v>
      </c>
      <c r="O2065">
        <v>0</v>
      </c>
      <c r="P2065" t="e">
        <f t="shared" si="66"/>
        <v>#DIV/0!</v>
      </c>
    </row>
    <row r="2066" spans="1:16" x14ac:dyDescent="0.2">
      <c r="A2066">
        <v>1116.05</v>
      </c>
      <c r="B2066">
        <v>3266.2</v>
      </c>
      <c r="C2066">
        <v>10885.4</v>
      </c>
      <c r="D2066">
        <v>4887.13</v>
      </c>
      <c r="E2066">
        <v>23960</v>
      </c>
      <c r="F2066">
        <v>23432.2</v>
      </c>
      <c r="H2066">
        <v>12763.3</v>
      </c>
      <c r="I2066">
        <v>13084.7</v>
      </c>
      <c r="J2066">
        <v>13076.2</v>
      </c>
      <c r="L2066">
        <f t="shared" si="65"/>
        <v>1116.05</v>
      </c>
      <c r="M2066">
        <v>0</v>
      </c>
      <c r="O2066">
        <v>0</v>
      </c>
      <c r="P2066" t="e">
        <f t="shared" si="66"/>
        <v>#DIV/0!</v>
      </c>
    </row>
    <row r="2067" spans="1:16" x14ac:dyDescent="0.2">
      <c r="A2067">
        <v>1116.47</v>
      </c>
      <c r="B2067">
        <v>3319.2</v>
      </c>
      <c r="C2067">
        <v>11300.7</v>
      </c>
      <c r="D2067">
        <v>4696.67</v>
      </c>
      <c r="E2067">
        <v>22538</v>
      </c>
      <c r="F2067">
        <v>22048</v>
      </c>
      <c r="H2067">
        <v>13313.1</v>
      </c>
      <c r="I2067">
        <v>13530</v>
      </c>
      <c r="J2067">
        <v>13526.7</v>
      </c>
      <c r="L2067">
        <f t="shared" si="65"/>
        <v>1116.47</v>
      </c>
      <c r="M2067">
        <v>0</v>
      </c>
      <c r="O2067">
        <v>0</v>
      </c>
      <c r="P2067" t="e">
        <f t="shared" si="66"/>
        <v>#DIV/0!</v>
      </c>
    </row>
    <row r="2068" spans="1:16" x14ac:dyDescent="0.2">
      <c r="A2068">
        <v>1116.8900000000001</v>
      </c>
      <c r="B2068">
        <v>3287.6</v>
      </c>
      <c r="C2068">
        <v>11056.8</v>
      </c>
      <c r="D2068">
        <v>4508.6000000000004</v>
      </c>
      <c r="E2068">
        <v>21097.200000000001</v>
      </c>
      <c r="F2068">
        <v>20705.3</v>
      </c>
      <c r="H2068">
        <v>13030.6</v>
      </c>
      <c r="I2068">
        <v>13268.1</v>
      </c>
      <c r="J2068">
        <v>13233.2</v>
      </c>
      <c r="L2068">
        <f t="shared" si="65"/>
        <v>1116.8900000000001</v>
      </c>
      <c r="M2068">
        <v>0</v>
      </c>
      <c r="O2068">
        <v>0</v>
      </c>
      <c r="P2068" t="e">
        <f t="shared" si="66"/>
        <v>#DIV/0!</v>
      </c>
    </row>
    <row r="2069" spans="1:16" x14ac:dyDescent="0.2">
      <c r="A2069">
        <v>1117.31</v>
      </c>
      <c r="B2069">
        <v>3279.6</v>
      </c>
      <c r="C2069">
        <v>10915</v>
      </c>
      <c r="D2069">
        <v>4351.8</v>
      </c>
      <c r="E2069">
        <v>19630.400000000001</v>
      </c>
      <c r="F2069">
        <v>19229.7</v>
      </c>
      <c r="H2069">
        <v>12868.6</v>
      </c>
      <c r="I2069">
        <v>13044</v>
      </c>
      <c r="J2069">
        <v>13049.3</v>
      </c>
      <c r="L2069">
        <f t="shared" si="65"/>
        <v>1117.31</v>
      </c>
      <c r="M2069">
        <v>0</v>
      </c>
      <c r="O2069">
        <v>0</v>
      </c>
      <c r="P2069" t="e">
        <f t="shared" si="66"/>
        <v>#DIV/0!</v>
      </c>
    </row>
    <row r="2070" spans="1:16" x14ac:dyDescent="0.2">
      <c r="A2070">
        <v>1117.73</v>
      </c>
      <c r="B2070">
        <v>3202.93</v>
      </c>
      <c r="C2070">
        <v>10272.4</v>
      </c>
      <c r="D2070">
        <v>4218.2700000000004</v>
      </c>
      <c r="E2070">
        <v>18603.400000000001</v>
      </c>
      <c r="F2070">
        <v>18263.400000000001</v>
      </c>
      <c r="H2070">
        <v>12035.8</v>
      </c>
      <c r="I2070">
        <v>12214</v>
      </c>
      <c r="J2070">
        <v>12199.5</v>
      </c>
      <c r="L2070">
        <f t="shared" si="65"/>
        <v>1117.73</v>
      </c>
      <c r="M2070">
        <v>0</v>
      </c>
      <c r="O2070">
        <v>0</v>
      </c>
      <c r="P2070" t="e">
        <f t="shared" si="66"/>
        <v>#DIV/0!</v>
      </c>
    </row>
    <row r="2071" spans="1:16" x14ac:dyDescent="0.2">
      <c r="A2071">
        <v>1118.1500000000001</v>
      </c>
      <c r="B2071">
        <v>2175.4699999999998</v>
      </c>
      <c r="C2071">
        <v>2019.5</v>
      </c>
      <c r="D2071">
        <v>2156.5300000000002</v>
      </c>
      <c r="E2071">
        <v>1850.4</v>
      </c>
      <c r="F2071">
        <v>1853.9</v>
      </c>
      <c r="H2071">
        <v>1982.8</v>
      </c>
      <c r="I2071">
        <v>1978.3</v>
      </c>
      <c r="J2071">
        <v>1979.5</v>
      </c>
      <c r="L2071">
        <f t="shared" si="65"/>
        <v>1118.1500000000001</v>
      </c>
      <c r="M2071">
        <v>0</v>
      </c>
      <c r="O2071">
        <v>0</v>
      </c>
      <c r="P2071" t="e">
        <f t="shared" si="66"/>
        <v>#DIV/0!</v>
      </c>
    </row>
    <row r="2072" spans="1:16" x14ac:dyDescent="0.2">
      <c r="A2072">
        <v>1118.57</v>
      </c>
      <c r="B2072">
        <v>2199.0700000000002</v>
      </c>
      <c r="C2072">
        <v>2210.3000000000002</v>
      </c>
      <c r="D2072">
        <v>2203</v>
      </c>
      <c r="E2072">
        <v>2239.8000000000002</v>
      </c>
      <c r="F2072">
        <v>2238.5</v>
      </c>
      <c r="H2072">
        <v>2217.1</v>
      </c>
      <c r="I2072">
        <v>2215.6999999999998</v>
      </c>
      <c r="J2072">
        <v>2216.9</v>
      </c>
      <c r="L2072">
        <f t="shared" si="65"/>
        <v>1118.57</v>
      </c>
      <c r="M2072">
        <v>0</v>
      </c>
      <c r="O2072">
        <v>0</v>
      </c>
      <c r="P2072" t="e">
        <f t="shared" si="66"/>
        <v>#DIV/0!</v>
      </c>
    </row>
    <row r="2073" spans="1:16" x14ac:dyDescent="0.2">
      <c r="A2073">
        <v>1118.99</v>
      </c>
      <c r="B2073">
        <v>2197.8000000000002</v>
      </c>
      <c r="C2073">
        <v>2199.6</v>
      </c>
      <c r="D2073">
        <v>2201.27</v>
      </c>
      <c r="E2073">
        <v>2201.3000000000002</v>
      </c>
      <c r="F2073">
        <v>2202.1999999999998</v>
      </c>
      <c r="H2073">
        <v>2197.5</v>
      </c>
      <c r="I2073">
        <v>2199.1</v>
      </c>
      <c r="J2073">
        <v>2197.6999999999998</v>
      </c>
      <c r="L2073">
        <f t="shared" si="65"/>
        <v>1118.99</v>
      </c>
      <c r="M2073">
        <v>0</v>
      </c>
      <c r="O2073">
        <v>0</v>
      </c>
      <c r="P2073" t="e">
        <f t="shared" si="66"/>
        <v>#DIV/0!</v>
      </c>
    </row>
    <row r="2074" spans="1:16" x14ac:dyDescent="0.2">
      <c r="A2074">
        <v>1119.4100000000001</v>
      </c>
      <c r="B2074">
        <v>2198.27</v>
      </c>
      <c r="C2074">
        <v>2198.1</v>
      </c>
      <c r="D2074">
        <v>2202.13</v>
      </c>
      <c r="E2074">
        <v>2202.9</v>
      </c>
      <c r="F2074">
        <v>2201.1</v>
      </c>
      <c r="H2074">
        <v>2198</v>
      </c>
      <c r="I2074">
        <v>2198.5</v>
      </c>
      <c r="J2074">
        <v>2198.3000000000002</v>
      </c>
      <c r="L2074">
        <f t="shared" si="65"/>
        <v>1119.4100000000001</v>
      </c>
      <c r="M2074">
        <v>0</v>
      </c>
      <c r="O2074">
        <v>0</v>
      </c>
      <c r="P2074" t="e">
        <f t="shared" si="66"/>
        <v>#DIV/0!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074"/>
  <sheetViews>
    <sheetView workbookViewId="0">
      <pane xSplit="1" ySplit="6" topLeftCell="B379" activePane="bottomRight" state="frozen"/>
      <selection pane="topRight" activeCell="B1" sqref="B1"/>
      <selection pane="bottomLeft" activeCell="A7" sqref="A7"/>
      <selection pane="bottomRight" activeCell="C386" sqref="C386"/>
    </sheetView>
  </sheetViews>
  <sheetFormatPr defaultRowHeight="12.75" x14ac:dyDescent="0.2"/>
  <cols>
    <col min="8" max="8" width="3.7109375" customWidth="1"/>
    <col min="14" max="14" width="5.140625" customWidth="1"/>
    <col min="28" max="28" width="12.42578125" bestFit="1" customWidth="1"/>
    <col min="30" max="30" width="9.5703125" bestFit="1" customWidth="1"/>
    <col min="31" max="32" width="9.5703125" customWidth="1"/>
    <col min="35" max="35" width="10.7109375" customWidth="1"/>
    <col min="36" max="36" width="12.42578125" bestFit="1" customWidth="1"/>
    <col min="38" max="38" width="13" bestFit="1" customWidth="1"/>
    <col min="39" max="39" width="13.140625" bestFit="1" customWidth="1"/>
    <col min="40" max="40" width="11.42578125" bestFit="1" customWidth="1"/>
    <col min="41" max="41" width="13" customWidth="1"/>
    <col min="43" max="43" width="13" bestFit="1" customWidth="1"/>
    <col min="45" max="45" width="10.140625" bestFit="1" customWidth="1"/>
  </cols>
  <sheetData>
    <row r="1" spans="1:45" x14ac:dyDescent="0.2">
      <c r="A1" t="s">
        <v>18</v>
      </c>
      <c r="AN1" t="s">
        <v>49</v>
      </c>
    </row>
    <row r="2" spans="1:45" x14ac:dyDescent="0.2">
      <c r="I2" s="4"/>
      <c r="J2" s="4"/>
      <c r="K2" s="4"/>
      <c r="L2" s="4"/>
      <c r="M2" s="4"/>
      <c r="N2" s="4"/>
      <c r="R2" t="s">
        <v>40</v>
      </c>
      <c r="U2" s="4">
        <f>AVERAGE(U15:U51)</f>
        <v>0.99640460682876186</v>
      </c>
      <c r="V2" s="4">
        <f>AVERAGE(V524:V655)</f>
        <v>0.9761164472778463</v>
      </c>
      <c r="X2">
        <v>35000</v>
      </c>
      <c r="AA2">
        <f>SUM(AA7:AA2054)</f>
        <v>88941844.618512914</v>
      </c>
      <c r="AD2" s="4"/>
      <c r="AE2" s="4"/>
      <c r="AF2" s="4"/>
      <c r="AN2">
        <f>AVERAGE(AN306:AN391)</f>
        <v>1.8981637943037033</v>
      </c>
    </row>
    <row r="3" spans="1:45" x14ac:dyDescent="0.2">
      <c r="U3" s="4">
        <f>AVERAGE(Q370:Q415)</f>
        <v>332.28391710920761</v>
      </c>
      <c r="AA3" s="16">
        <f>AVERAGE(AA11:AA51)+STDEV(AA11:AA51)</f>
        <v>6.2018356973091375</v>
      </c>
      <c r="AB3" t="s">
        <v>69</v>
      </c>
      <c r="AD3" s="16"/>
      <c r="AE3" s="16"/>
      <c r="AF3" s="16"/>
      <c r="AN3">
        <f>STDEV(AN306:AN391)/AN2%</f>
        <v>4.0845975286896481</v>
      </c>
      <c r="AQ3" t="s">
        <v>78</v>
      </c>
    </row>
    <row r="4" spans="1:45" x14ac:dyDescent="0.2">
      <c r="O4">
        <f>front!D2</f>
        <v>600</v>
      </c>
      <c r="P4">
        <f>front!D3</f>
        <v>5000</v>
      </c>
      <c r="Q4">
        <f>P4</f>
        <v>5000</v>
      </c>
      <c r="R4">
        <f>front!I2</f>
        <v>6000</v>
      </c>
      <c r="S4">
        <f>R4</f>
        <v>6000</v>
      </c>
      <c r="U4">
        <f>U3/U2</f>
        <v>333.48291932005549</v>
      </c>
      <c r="Z4" t="s">
        <v>52</v>
      </c>
      <c r="AI4" t="s">
        <v>6</v>
      </c>
    </row>
    <row r="5" spans="1:45" x14ac:dyDescent="0.2">
      <c r="I5" t="s">
        <v>30</v>
      </c>
      <c r="O5" t="s">
        <v>2</v>
      </c>
      <c r="T5" t="s">
        <v>0</v>
      </c>
      <c r="U5" t="s">
        <v>0</v>
      </c>
      <c r="V5" t="s">
        <v>1</v>
      </c>
      <c r="X5" t="s">
        <v>42</v>
      </c>
      <c r="Z5" t="s">
        <v>43</v>
      </c>
    </row>
    <row r="6" spans="1:45" x14ac:dyDescent="0.2">
      <c r="A6" t="s">
        <v>22</v>
      </c>
      <c r="B6" t="s">
        <v>27</v>
      </c>
      <c r="C6" t="s">
        <v>28</v>
      </c>
      <c r="D6" t="s">
        <v>29</v>
      </c>
      <c r="E6" t="s">
        <v>58</v>
      </c>
      <c r="F6" t="s">
        <v>1</v>
      </c>
      <c r="G6" t="s">
        <v>59</v>
      </c>
      <c r="I6" t="s">
        <v>28</v>
      </c>
      <c r="J6" t="s">
        <v>29</v>
      </c>
      <c r="K6" t="s">
        <v>58</v>
      </c>
      <c r="L6" t="s">
        <v>1</v>
      </c>
      <c r="M6" t="s">
        <v>59</v>
      </c>
      <c r="O6" t="s">
        <v>28</v>
      </c>
      <c r="P6" t="s">
        <v>29</v>
      </c>
      <c r="Q6" t="s">
        <v>60</v>
      </c>
      <c r="R6" t="s">
        <v>1</v>
      </c>
      <c r="S6" t="s">
        <v>61</v>
      </c>
      <c r="T6" t="s">
        <v>41</v>
      </c>
      <c r="X6" t="s">
        <v>0</v>
      </c>
      <c r="Y6" t="s">
        <v>62</v>
      </c>
      <c r="Z6" t="s">
        <v>44</v>
      </c>
      <c r="AA6" t="s">
        <v>45</v>
      </c>
      <c r="AB6" t="s">
        <v>46</v>
      </c>
      <c r="AD6" s="18" t="s">
        <v>66</v>
      </c>
      <c r="AE6" s="18" t="s">
        <v>67</v>
      </c>
      <c r="AG6" t="s">
        <v>68</v>
      </c>
      <c r="AI6" t="s">
        <v>47</v>
      </c>
      <c r="AJ6" t="s">
        <v>48</v>
      </c>
      <c r="AL6" t="s">
        <v>5</v>
      </c>
      <c r="AM6" t="s">
        <v>63</v>
      </c>
      <c r="AN6" t="s">
        <v>8</v>
      </c>
      <c r="AO6" t="s">
        <v>7</v>
      </c>
      <c r="AQ6" t="s">
        <v>50</v>
      </c>
      <c r="AS6" t="s">
        <v>51</v>
      </c>
    </row>
    <row r="7" spans="1:45" x14ac:dyDescent="0.2">
      <c r="A7">
        <f>front!A7</f>
        <v>188.22</v>
      </c>
      <c r="B7" s="1">
        <f>B8</f>
        <v>0.47999999999998977</v>
      </c>
      <c r="C7">
        <f>front!D7-front!B7</f>
        <v>3.7399999999997817</v>
      </c>
      <c r="D7" s="2">
        <f>front!E7-front!C7</f>
        <v>1.7999999999997272</v>
      </c>
      <c r="E7" s="2">
        <f>IF(front!F7-front!C7&gt;0,front!F7-front!C7,0)</f>
        <v>1.8999999999996362</v>
      </c>
      <c r="F7" s="2">
        <f>front!I7-front!H7</f>
        <v>1.7999999999997272</v>
      </c>
      <c r="G7" s="2">
        <f>IF(front!J7-front!H7&gt;0,front!J7-front!H7,0)</f>
        <v>0.5</v>
      </c>
      <c r="H7" s="2"/>
      <c r="I7" s="4">
        <f>C7/(constants!$A$4+constants!$B$4*data!C7+constants!$C$4*data!C7^2+constants!$D$4*data!C7^3+constants!$E$4*data!C7^4+constants!$F$4*data!C7^5+constants!$G$4*data!C7^6+constants!$H$4*data!C7^7)</f>
        <v>3.7311587118509228</v>
      </c>
      <c r="J7" s="4">
        <f>D7/(constants!$A$4+constants!$B$4*data!D7+constants!$C$4*data!D7^2+constants!$D$4*data!D7^3+constants!$E$4*data!D7^4+constants!$F$4*data!D7^5+constants!$G$4*data!D7^6+constants!$H$4*data!D7^7)</f>
        <v>1.7957444468904384</v>
      </c>
      <c r="K7" s="4">
        <f>E7/(constants!$A$4+constants!$B$4*data!E7+constants!$C$4*data!E7^2+constants!$D$4*data!E7^3+constants!$E$4*data!E7^4+constants!$F$4*data!E7^5+constants!$G$4*data!E7^6+constants!$H$4*data!E7^7)</f>
        <v>1.8955080483865414</v>
      </c>
      <c r="L7" s="4">
        <f>F7/(constants!$A$4+constants!$B$4*data!F7+constants!$C$4*data!F7^2+constants!$D$4*data!F7^3+constants!$E$4*data!F7^4+constants!$F$4*data!F7^5+constants!$G$4*data!F7^6+constants!$H$4*data!F7^7)</f>
        <v>1.7957444468904384</v>
      </c>
      <c r="M7" s="4">
        <f>G7/(constants!$A$4+constants!$B$4*data!G7+constants!$C$4*data!G7^2+constants!$D$4*data!G7^3+constants!$E$4*data!G7^4+constants!$F$4*data!G7^5+constants!$G$4*data!G7^6+constants!$H$4*data!G7^7)</f>
        <v>0.49881782963428417</v>
      </c>
      <c r="N7" s="4"/>
      <c r="O7" s="4">
        <f>I7*1000/O$4</f>
        <v>6.2185978530848711</v>
      </c>
      <c r="P7" s="4">
        <f>J7*1000/P$4</f>
        <v>0.3591488893780877</v>
      </c>
      <c r="Q7" s="4">
        <f>K7*1000/Q$4</f>
        <v>0.37910160967730827</v>
      </c>
      <c r="R7" s="4">
        <f>L7*1000/R$4</f>
        <v>0.29929074114840643</v>
      </c>
      <c r="S7" s="4">
        <f>M7*1000/S$4</f>
        <v>8.3136304939047362E-2</v>
      </c>
      <c r="T7" s="4"/>
      <c r="U7" s="4">
        <f>Q7/P7</f>
        <v>1.055555567312964</v>
      </c>
      <c r="V7" s="4">
        <f>S7/R7</f>
        <v>0.27777773752721391</v>
      </c>
      <c r="W7" s="4"/>
      <c r="X7">
        <f>IF(front!E7&gt;$X$2,O7,P7)</f>
        <v>0.3591488893780877</v>
      </c>
      <c r="Y7">
        <f>X7-(Q7/$U$2)</f>
        <v>-2.1320657911409302E-2</v>
      </c>
      <c r="Z7">
        <f>SUMPRODUCT($B$7:$B$456,Y$7:Y$456,EXP(constants!$B$32+constants!$A$32*ABS($A$7:$A$456-$A7)))</f>
        <v>2.2433010819829152E-2</v>
      </c>
      <c r="AA7">
        <f t="shared" ref="AA7:AA70" si="0">Y7-Z7</f>
        <v>-4.3753668731238454E-2</v>
      </c>
      <c r="AB7">
        <f>IF((AA7-$AA$3)&gt;0,AA7-$AA$3,0)</f>
        <v>0</v>
      </c>
      <c r="AD7" s="4">
        <f t="shared" ref="AD7:AD70" si="1">R7-(S7/$V$2)</f>
        <v>0.21412026259444444</v>
      </c>
      <c r="AE7">
        <f>SUMPRODUCT($B$7:$B$456,AD$7:AD$456,EXP(constants!$B$32+constants!$A$32*ABS($A$7:$A$456-$A7)))</f>
        <v>2.4985256535234366</v>
      </c>
      <c r="AF7" s="4">
        <f t="shared" ref="AF7:AF70" si="2">AD7-AE7</f>
        <v>-2.2844053909289923</v>
      </c>
      <c r="AG7">
        <f>IF((AF7)&gt;0,AF7,0)</f>
        <v>0</v>
      </c>
      <c r="AH7" s="4"/>
      <c r="AI7" s="5">
        <f>SUMPRODUCT(constants!$B$13:$B$20,A7^constants!$A$13:$A$20)*constants!$C$10/((A7/1000000000)^5*(EXP(0.014388/(A7/1000000000)/constants!$B$9)-1))</f>
        <v>1.4274001005511963E-10</v>
      </c>
      <c r="AJ7">
        <f>SUMPRODUCT(A7^constants!$E$28:$J$28,constants!$E$27:$J$27)</f>
        <v>1.0359389608142013E-5</v>
      </c>
      <c r="AK7" s="3"/>
      <c r="AL7" s="17">
        <f t="shared" ref="AL7:AL70" si="3">IF(AB7=0,0,AI7/AB7)</f>
        <v>0</v>
      </c>
      <c r="AM7">
        <f>IF(AG7=0,0,AJ7/AG7)</f>
        <v>0</v>
      </c>
      <c r="AN7" t="e">
        <f>AL7/AM7</f>
        <v>#DIV/0!</v>
      </c>
      <c r="AO7">
        <f>AM7*$AN$2</f>
        <v>0</v>
      </c>
      <c r="AQ7">
        <f>AO7</f>
        <v>0</v>
      </c>
      <c r="AS7" s="4" t="e">
        <f>AL7/AO7</f>
        <v>#DIV/0!</v>
      </c>
    </row>
    <row r="8" spans="1:45" x14ac:dyDescent="0.2">
      <c r="A8">
        <f>front!A8</f>
        <v>188.7</v>
      </c>
      <c r="B8" s="1">
        <f>A8-A7</f>
        <v>0.47999999999998977</v>
      </c>
      <c r="C8">
        <f>front!D8-front!B8</f>
        <v>3.669999999999618</v>
      </c>
      <c r="D8" s="2">
        <f>front!E8-front!C8</f>
        <v>-0.3000000000001819</v>
      </c>
      <c r="E8" s="2">
        <f>IF(front!F8-front!C8&gt;0,front!F8-front!C8,0)</f>
        <v>2.1999999999998181</v>
      </c>
      <c r="F8" s="2">
        <f>front!I8-front!H8</f>
        <v>-0.29999999999972715</v>
      </c>
      <c r="G8" s="2">
        <f>IF(front!J8-front!H8&gt;0,front!J8-front!H8,0)</f>
        <v>0</v>
      </c>
      <c r="H8" s="2"/>
      <c r="I8" s="4">
        <f>C8/(constants!$A$4+constants!$B$4*data!C8+constants!$C$4*data!C8^2+constants!$D$4*data!C8^3+constants!$E$4*data!C8^4+constants!$F$4*data!C8^5+constants!$G$4*data!C8^6+constants!$H$4*data!C8^7)</f>
        <v>3.661324162010589</v>
      </c>
      <c r="J8" s="4">
        <f>D8/(constants!$A$4+constants!$B$4*data!D8+constants!$C$4*data!D8^2+constants!$D$4*data!D8^3+constants!$E$4*data!D8^4+constants!$F$4*data!D8^5+constants!$G$4*data!D8^6+constants!$H$4*data!D8^7)</f>
        <v>-0.29929067106521617</v>
      </c>
      <c r="K8" s="4">
        <f>E8/(constants!$A$4+constants!$B$4*data!E8+constants!$C$4*data!E8^2+constants!$D$4*data!E8^3+constants!$E$4*data!E8^4+constants!$F$4*data!E8^5+constants!$G$4*data!E8^6+constants!$H$4*data!E8^7)</f>
        <v>2.1947988661956201</v>
      </c>
      <c r="L8" s="4">
        <f>F8/(constants!$A$4+constants!$B$4*data!F8+constants!$C$4*data!F8^2+constants!$D$4*data!F8^3+constants!$E$4*data!F8^4+constants!$F$4*data!F8^5+constants!$G$4*data!F8^6+constants!$H$4*data!F8^7)</f>
        <v>-0.29929067106476248</v>
      </c>
      <c r="M8" s="4">
        <f>G8/(constants!$A$4+constants!$B$4*data!G8+constants!$C$4*data!G8^2+constants!$D$4*data!G8^3+constants!$E$4*data!G8^4+constants!$F$4*data!G8^5+constants!$G$4*data!G8^6+constants!$H$4*data!G8^7)</f>
        <v>0</v>
      </c>
      <c r="N8" s="4"/>
      <c r="O8" s="4">
        <f t="shared" ref="O8:O71" si="4">I8*1000/O$4</f>
        <v>6.1022069366843148</v>
      </c>
      <c r="P8" s="4">
        <f t="shared" ref="P8:P71" si="5">J8*1000/P$4</f>
        <v>-5.9858134213043243E-2</v>
      </c>
      <c r="Q8" s="4">
        <f t="shared" ref="Q8:Q71" si="6">K8*1000/Q$4</f>
        <v>0.43895977323912405</v>
      </c>
      <c r="R8" s="4">
        <f t="shared" ref="R8:R71" si="7">L8*1000/R$4</f>
        <v>-4.9881778510793749E-2</v>
      </c>
      <c r="S8" s="4">
        <f t="shared" ref="S8:S71" si="8">M8*1000/S$4</f>
        <v>0</v>
      </c>
      <c r="T8" s="4"/>
      <c r="U8" s="4">
        <f t="shared" ref="U8:U71" si="9">Q8/P8</f>
        <v>-7.3333353772238627</v>
      </c>
      <c r="V8" s="4">
        <f t="shared" ref="V8:V71" si="10">S8/R8</f>
        <v>0</v>
      </c>
      <c r="W8" s="4"/>
      <c r="X8">
        <f>IF(front!E8&gt;$X$2,O8,P8)</f>
        <v>-5.9858134213043243E-2</v>
      </c>
      <c r="Y8">
        <f t="shared" ref="Y8:Y71" si="11">X8-(Q8/$U$2)</f>
        <v>-0.50040183526656712</v>
      </c>
      <c r="Z8">
        <f>SUMPRODUCT($B$7:$B$456,Y$7:Y$456,EXP(constants!$B$32+constants!$A$32*ABS($A$7:$A$456-$A8)))</f>
        <v>2.3054311322269674E-2</v>
      </c>
      <c r="AA8">
        <f t="shared" si="0"/>
        <v>-0.52345614658883677</v>
      </c>
      <c r="AB8">
        <f t="shared" ref="AB8:AB71" si="12">IF((AA8-$AA$3)&gt;0,AA8-$AA$3,0)</f>
        <v>0</v>
      </c>
      <c r="AD8" s="4">
        <f t="shared" si="1"/>
        <v>-4.9881778510793749E-2</v>
      </c>
      <c r="AE8">
        <f>SUMPRODUCT($B$7:$B$456,AD$7:AD$456,EXP(constants!$B$32+constants!$A$32*ABS($A$7:$A$456-$A8)))</f>
        <v>2.5676772652365321</v>
      </c>
      <c r="AF8" s="4">
        <f t="shared" si="2"/>
        <v>-2.6175590437473257</v>
      </c>
      <c r="AG8">
        <f t="shared" ref="AG8:AG71" si="13">IF((AF8)&gt;0,AF8,0)</f>
        <v>0</v>
      </c>
      <c r="AH8" s="4"/>
      <c r="AI8" s="5">
        <f>SUMPRODUCT(constants!$B$13:$B$20,A8^constants!$A$13:$A$20)*constants!$C$10/((A8/1000000000)^5*(EXP(0.014388/(A8/1000000000)/constants!$B$9)-1))</f>
        <v>1.5104711821036236E-10</v>
      </c>
      <c r="AJ8">
        <f>SUMPRODUCT(A8^constants!$E$28:$J$28,constants!$E$27:$J$27)</f>
        <v>1.0251329581875701E-5</v>
      </c>
      <c r="AK8" s="3"/>
      <c r="AL8" s="17">
        <f t="shared" si="3"/>
        <v>0</v>
      </c>
      <c r="AM8">
        <f t="shared" ref="AM8:AM71" si="14">IF(AG8=0,0,AJ8/AG8)</f>
        <v>0</v>
      </c>
      <c r="AN8" t="e">
        <f t="shared" ref="AN8:AN71" si="15">AL8/AM8</f>
        <v>#DIV/0!</v>
      </c>
      <c r="AO8">
        <f t="shared" ref="AO8:AO71" si="16">AM8*$AN$2</f>
        <v>0</v>
      </c>
      <c r="AQ8">
        <f t="shared" ref="AQ8:AQ71" si="17">AO8</f>
        <v>0</v>
      </c>
      <c r="AS8" s="4" t="e">
        <f t="shared" ref="AS8:AS71" si="18">AL8/AO8</f>
        <v>#DIV/0!</v>
      </c>
    </row>
    <row r="9" spans="1:45" x14ac:dyDescent="0.2">
      <c r="A9">
        <f>front!A9</f>
        <v>189.18</v>
      </c>
      <c r="B9" s="1">
        <f t="shared" ref="B9:B72" si="19">A9-A8</f>
        <v>0.48000000000001819</v>
      </c>
      <c r="C9">
        <f>front!D9-front!B9</f>
        <v>4.9400000000000546</v>
      </c>
      <c r="D9" s="2">
        <f>front!E9-front!C9</f>
        <v>6.3000000000001819</v>
      </c>
      <c r="E9" s="2">
        <f>IF(front!F9-front!C9&gt;0,front!F9-front!C9,0)</f>
        <v>4.9000000000000909</v>
      </c>
      <c r="F9" s="2">
        <f>front!I9-front!H9</f>
        <v>-1.0999999999999091</v>
      </c>
      <c r="G9" s="2">
        <f>IF(front!J9-front!H9&gt;0,front!J9-front!H9,0)</f>
        <v>1.3000000000001819</v>
      </c>
      <c r="H9" s="2"/>
      <c r="I9" s="4">
        <f>C9/(constants!$A$4+constants!$B$4*data!C9+constants!$C$4*data!C9^2+constants!$D$4*data!C9^3+constants!$E$4*data!C9^4+constants!$F$4*data!C9^5+constants!$G$4*data!C9^6+constants!$H$4*data!C9^7)</f>
        <v>4.9283225920275937</v>
      </c>
      <c r="J9" s="4">
        <f>D9/(constants!$A$4+constants!$B$4*data!D9+constants!$C$4*data!D9^2+constants!$D$4*data!D9^3+constants!$E$4*data!D9^4+constants!$F$4*data!D9^5+constants!$G$4*data!D9^6+constants!$H$4*data!D9^7)</f>
        <v>6.2851087076334258</v>
      </c>
      <c r="K9" s="4">
        <f>E9/(constants!$A$4+constants!$B$4*data!E9+constants!$C$4*data!E9^2+constants!$D$4*data!E9^3+constants!$E$4*data!E9^4+constants!$F$4*data!E9^5+constants!$G$4*data!E9^6+constants!$H$4*data!E9^7)</f>
        <v>4.8884171242240395</v>
      </c>
      <c r="L9" s="4">
        <f>F9/(constants!$A$4+constants!$B$4*data!F9+constants!$C$4*data!F9^2+constants!$D$4*data!F9^3+constants!$E$4*data!F9^4+constants!$F$4*data!F9^5+constants!$G$4*data!F9^6+constants!$H$4*data!F9^7)</f>
        <v>-1.0973990292042306</v>
      </c>
      <c r="M9" s="4">
        <f>G9/(constants!$A$4+constants!$B$4*data!G9+constants!$C$4*data!G9^2+constants!$D$4*data!G9^3+constants!$E$4*data!G9^4+constants!$F$4*data!G9^5+constants!$G$4*data!G9^6+constants!$H$4*data!G9^7)</f>
        <v>1.2969264727254799</v>
      </c>
      <c r="N9" s="4"/>
      <c r="O9" s="4">
        <f t="shared" si="4"/>
        <v>8.2138709867126565</v>
      </c>
      <c r="P9" s="4">
        <f t="shared" si="5"/>
        <v>1.2570217415266851</v>
      </c>
      <c r="Q9" s="4">
        <f t="shared" si="6"/>
        <v>0.97768342484480786</v>
      </c>
      <c r="R9" s="4">
        <f t="shared" si="7"/>
        <v>-0.1828998382007051</v>
      </c>
      <c r="S9" s="4">
        <f t="shared" si="8"/>
        <v>0.21615441212091333</v>
      </c>
      <c r="T9" s="4"/>
      <c r="U9" s="4">
        <f t="shared" si="9"/>
        <v>0.77777765693804646</v>
      </c>
      <c r="V9" s="4">
        <f t="shared" si="10"/>
        <v>-1.1818184982958615</v>
      </c>
      <c r="W9" s="4"/>
      <c r="X9">
        <f>IF(front!E9&gt;$X$2,O9,P9)</f>
        <v>1.2570217415266851</v>
      </c>
      <c r="Y9">
        <f t="shared" si="11"/>
        <v>0.2758104763996978</v>
      </c>
      <c r="Z9">
        <f>SUMPRODUCT($B$7:$B$456,Y$7:Y$456,EXP(constants!$B$32+constants!$A$32*ABS($A$7:$A$456-$A9)))</f>
        <v>2.3701900644803188E-2</v>
      </c>
      <c r="AA9">
        <f t="shared" si="0"/>
        <v>0.25210857575489459</v>
      </c>
      <c r="AB9">
        <f t="shared" si="12"/>
        <v>0</v>
      </c>
      <c r="AD9" s="4">
        <f t="shared" si="1"/>
        <v>-0.40434310219212327</v>
      </c>
      <c r="AE9">
        <f>SUMPRODUCT($B$7:$B$456,AD$7:AD$456,EXP(constants!$B$32+constants!$A$32*ABS($A$7:$A$456-$A9)))</f>
        <v>2.6387439038964051</v>
      </c>
      <c r="AF9" s="4">
        <f t="shared" si="2"/>
        <v>-3.0430870060885282</v>
      </c>
      <c r="AG9">
        <f t="shared" si="13"/>
        <v>0</v>
      </c>
      <c r="AH9" s="4"/>
      <c r="AI9" s="5">
        <f>SUMPRODUCT(constants!$B$13:$B$20,A9^constants!$A$13:$A$20)*constants!$C$10/((A9/1000000000)^5*(EXP(0.014388/(A9/1000000000)/constants!$B$9)-1))</f>
        <v>1.5977562983335835E-10</v>
      </c>
      <c r="AJ9">
        <f>SUMPRODUCT(A9^constants!$E$28:$J$28,constants!$E$27:$J$27)</f>
        <v>1.0144364422655101E-5</v>
      </c>
      <c r="AK9" s="3"/>
      <c r="AL9" s="17">
        <f t="shared" si="3"/>
        <v>0</v>
      </c>
      <c r="AM9">
        <f t="shared" si="14"/>
        <v>0</v>
      </c>
      <c r="AN9" t="e">
        <f t="shared" si="15"/>
        <v>#DIV/0!</v>
      </c>
      <c r="AO9">
        <f t="shared" si="16"/>
        <v>0</v>
      </c>
      <c r="AQ9">
        <f t="shared" si="17"/>
        <v>0</v>
      </c>
      <c r="AS9" s="4" t="e">
        <f t="shared" si="18"/>
        <v>#DIV/0!</v>
      </c>
    </row>
    <row r="10" spans="1:45" x14ac:dyDescent="0.2">
      <c r="A10">
        <f>front!A10</f>
        <v>189.66</v>
      </c>
      <c r="B10" s="1">
        <f t="shared" si="19"/>
        <v>0.47999999999998977</v>
      </c>
      <c r="C10">
        <f>front!D10-front!B10</f>
        <v>5.4000000000000909</v>
      </c>
      <c r="D10" s="2">
        <f>front!E10-front!C10</f>
        <v>6.5999999999999091</v>
      </c>
      <c r="E10" s="2">
        <f>IF(front!F10-front!C10&gt;0,front!F10-front!C10,0)</f>
        <v>6.5</v>
      </c>
      <c r="F10" s="2">
        <f>front!I10-front!H10</f>
        <v>-9.9999999999909051E-2</v>
      </c>
      <c r="G10" s="2">
        <f>IF(front!J10-front!H10&gt;0,front!J10-front!H10,0)</f>
        <v>0</v>
      </c>
      <c r="H10" s="2"/>
      <c r="I10" s="4">
        <f>C10/(constants!$A$4+constants!$B$4*data!C10+constants!$C$4*data!C10^2+constants!$D$4*data!C10^3+constants!$E$4*data!C10^4+constants!$F$4*data!C10^5+constants!$G$4*data!C10^6+constants!$H$4*data!C10^7)</f>
        <v>5.3872354971821199</v>
      </c>
      <c r="J10" s="4">
        <f>D10/(constants!$A$4+constants!$B$4*data!D10+constants!$C$4*data!D10^2+constants!$D$4*data!D10^3+constants!$E$4*data!D10^4+constants!$F$4*data!D10^5+constants!$G$4*data!D10^6+constants!$H$4*data!D10^7)</f>
        <v>6.5843998175006524</v>
      </c>
      <c r="K10" s="4">
        <f>E10/(constants!$A$4+constants!$B$4*data!E10+constants!$C$4*data!E10^2+constants!$D$4*data!E10^3+constants!$E$4*data!E10^4+constants!$F$4*data!E10^5+constants!$G$4*data!E10^6+constants!$H$4*data!E10^7)</f>
        <v>6.4846361120062728</v>
      </c>
      <c r="L10" s="4">
        <f>F10/(constants!$A$4+constants!$B$4*data!F10+constants!$C$4*data!F10^2+constants!$D$4*data!F10^3+constants!$E$4*data!F10^4+constants!$F$4*data!F10^5+constants!$G$4*data!F10^6+constants!$H$4*data!F10^7)</f>
        <v>-9.976355924853976E-2</v>
      </c>
      <c r="M10" s="4">
        <f>G10/(constants!$A$4+constants!$B$4*data!G10+constants!$C$4*data!G10^2+constants!$D$4*data!G10^3+constants!$E$4*data!G10^4+constants!$F$4*data!G10^5+constants!$G$4*data!G10^6+constants!$H$4*data!G10^7)</f>
        <v>0</v>
      </c>
      <c r="N10" s="4"/>
      <c r="O10" s="4">
        <f t="shared" si="4"/>
        <v>8.9787258286368665</v>
      </c>
      <c r="P10" s="4">
        <f t="shared" si="5"/>
        <v>1.3168799635001305</v>
      </c>
      <c r="Q10" s="4">
        <f t="shared" si="6"/>
        <v>1.2969272224012547</v>
      </c>
      <c r="R10" s="4">
        <f t="shared" si="7"/>
        <v>-1.6627259874756627E-2</v>
      </c>
      <c r="S10" s="4">
        <f t="shared" si="8"/>
        <v>0</v>
      </c>
      <c r="T10" s="4"/>
      <c r="U10" s="4">
        <f t="shared" si="9"/>
        <v>0.98484847392935992</v>
      </c>
      <c r="V10" s="4">
        <f t="shared" si="10"/>
        <v>0</v>
      </c>
      <c r="W10" s="4"/>
      <c r="X10">
        <f>IF(front!E10&gt;$X$2,O10,P10)</f>
        <v>1.3168799635001305</v>
      </c>
      <c r="Y10">
        <f t="shared" si="11"/>
        <v>1.5272952138590812E-2</v>
      </c>
      <c r="Z10">
        <f>SUMPRODUCT($B$7:$B$456,Y$7:Y$456,EXP(constants!$B$32+constants!$A$32*ABS($A$7:$A$456-$A10)))</f>
        <v>2.4362141816670246E-2</v>
      </c>
      <c r="AA10">
        <f t="shared" si="0"/>
        <v>-9.0891896780794339E-3</v>
      </c>
      <c r="AB10">
        <f t="shared" si="12"/>
        <v>0</v>
      </c>
      <c r="AD10" s="4">
        <f t="shared" si="1"/>
        <v>-1.6627259874756627E-2</v>
      </c>
      <c r="AE10">
        <f>SUMPRODUCT($B$7:$B$456,AD$7:AD$456,EXP(constants!$B$32+constants!$A$32*ABS($A$7:$A$456-$A10)))</f>
        <v>2.7117849952077293</v>
      </c>
      <c r="AF10" s="4">
        <f t="shared" si="2"/>
        <v>-2.7284122550824859</v>
      </c>
      <c r="AG10">
        <f t="shared" si="13"/>
        <v>0</v>
      </c>
      <c r="AH10" s="4"/>
      <c r="AI10" s="5">
        <f>SUMPRODUCT(constants!$B$13:$B$20,A10^constants!$A$13:$A$20)*constants!$C$10/((A10/1000000000)^5*(EXP(0.014388/(A10/1000000000)/constants!$B$9)-1))</f>
        <v>1.6894366119289048E-10</v>
      </c>
      <c r="AJ10">
        <f>SUMPRODUCT(A10^constants!$E$28:$J$28,constants!$E$27:$J$27)</f>
        <v>1.0038485295091738E-5</v>
      </c>
      <c r="AL10" s="17">
        <f t="shared" si="3"/>
        <v>0</v>
      </c>
      <c r="AM10">
        <f t="shared" si="14"/>
        <v>0</v>
      </c>
      <c r="AN10" t="e">
        <f t="shared" si="15"/>
        <v>#DIV/0!</v>
      </c>
      <c r="AO10">
        <f t="shared" si="16"/>
        <v>0</v>
      </c>
      <c r="AQ10">
        <f t="shared" si="17"/>
        <v>0</v>
      </c>
      <c r="AS10" s="4" t="e">
        <f t="shared" si="18"/>
        <v>#DIV/0!</v>
      </c>
    </row>
    <row r="11" spans="1:45" x14ac:dyDescent="0.2">
      <c r="A11">
        <f>front!A11</f>
        <v>190.13</v>
      </c>
      <c r="B11" s="1">
        <f t="shared" si="19"/>
        <v>0.46999999999999886</v>
      </c>
      <c r="C11">
        <f>front!D11-front!B11</f>
        <v>34.800000000000182</v>
      </c>
      <c r="D11" s="2">
        <f>front!E11-front!C11</f>
        <v>381.70000000000073</v>
      </c>
      <c r="E11" s="2">
        <f>IF(front!F11-front!C11&gt;0,front!F11-front!C11,0)</f>
        <v>418.60000000000036</v>
      </c>
      <c r="F11" s="2">
        <f>front!I11-front!H11</f>
        <v>56.200000000000728</v>
      </c>
      <c r="G11" s="2">
        <f>IF(front!J11-front!H11&gt;0,front!J11-front!H11,0)</f>
        <v>54</v>
      </c>
      <c r="H11" s="2"/>
      <c r="I11" s="4">
        <f>C11/(constants!$A$4+constants!$B$4*data!C11+constants!$C$4*data!C11^2+constants!$D$4*data!C11^3+constants!$E$4*data!C11^4+constants!$F$4*data!C11^5+constants!$G$4*data!C11^6+constants!$H$4*data!C11^7)</f>
        <v>34.717851532204556</v>
      </c>
      <c r="J11" s="4">
        <f>D11/(constants!$A$4+constants!$B$4*data!D11+constants!$C$4*data!D11^2+constants!$D$4*data!D11^3+constants!$E$4*data!D11^4+constants!$F$4*data!D11^5+constants!$G$4*data!D11^6+constants!$H$4*data!D11^7)</f>
        <v>380.81090875155036</v>
      </c>
      <c r="K11" s="4">
        <f>E11/(constants!$A$4+constants!$B$4*data!E11+constants!$C$4*data!E11^2+constants!$D$4*data!E11^3+constants!$E$4*data!E11^4+constants!$F$4*data!E11^5+constants!$G$4*data!E11^6+constants!$H$4*data!E11^7)</f>
        <v>417.62607872162693</v>
      </c>
      <c r="L11" s="4">
        <f>F11/(constants!$A$4+constants!$B$4*data!F11+constants!$C$4*data!F11^2+constants!$D$4*data!F11^3+constants!$E$4*data!F11^4+constants!$F$4*data!F11^5+constants!$G$4*data!F11^6+constants!$H$4*data!F11^7)</f>
        <v>56.06746291978488</v>
      </c>
      <c r="M11" s="4">
        <f>G11/(constants!$A$4+constants!$B$4*data!G11+constants!$C$4*data!G11^2+constants!$D$4*data!G11^3+constants!$E$4*data!G11^4+constants!$F$4*data!G11^5+constants!$G$4*data!G11^6+constants!$H$4*data!G11^7)</f>
        <v>53.872638684274328</v>
      </c>
      <c r="N11" s="4"/>
      <c r="O11" s="4">
        <f t="shared" si="4"/>
        <v>57.863085887007593</v>
      </c>
      <c r="P11" s="4">
        <f t="shared" si="5"/>
        <v>76.162181750310069</v>
      </c>
      <c r="Q11" s="4">
        <f t="shared" si="6"/>
        <v>83.525215744325394</v>
      </c>
      <c r="R11" s="4">
        <f t="shared" si="7"/>
        <v>9.3445771532974788</v>
      </c>
      <c r="S11" s="4">
        <f t="shared" si="8"/>
        <v>8.9787731140457225</v>
      </c>
      <c r="T11" s="4"/>
      <c r="U11" s="4">
        <f t="shared" si="9"/>
        <v>1.0966757231056521</v>
      </c>
      <c r="V11" s="4">
        <f t="shared" si="10"/>
        <v>0.96085386922802896</v>
      </c>
      <c r="W11" s="4"/>
      <c r="X11">
        <f>IF(front!E11&gt;$X$2,O11,P11)</f>
        <v>76.162181750310069</v>
      </c>
      <c r="Y11">
        <f t="shared" si="11"/>
        <v>-7.6644235984543485</v>
      </c>
      <c r="Z11">
        <f>SUMPRODUCT($B$7:$B$456,Y$7:Y$456,EXP(constants!$B$32+constants!$A$32*ABS($A$7:$A$456-$A11)))</f>
        <v>2.5025950136403387E-2</v>
      </c>
      <c r="AA11">
        <f t="shared" si="0"/>
        <v>-7.6894495485907521</v>
      </c>
      <c r="AB11">
        <f t="shared" si="12"/>
        <v>0</v>
      </c>
      <c r="AD11" s="4">
        <f t="shared" si="1"/>
        <v>0.14611201208880686</v>
      </c>
      <c r="AE11">
        <f>SUMPRODUCT($B$7:$B$456,AD$7:AD$456,EXP(constants!$B$32+constants!$A$32*ABS($A$7:$A$456-$A11)))</f>
        <v>2.7852631319058738</v>
      </c>
      <c r="AF11" s="4">
        <f t="shared" si="2"/>
        <v>-2.639151119817067</v>
      </c>
      <c r="AG11">
        <f t="shared" si="13"/>
        <v>0</v>
      </c>
      <c r="AH11" s="4"/>
      <c r="AI11" s="5">
        <f>SUMPRODUCT(constants!$B$13:$B$20,A11^constants!$A$13:$A$20)*constants!$C$10/((A11/1000000000)^5*(EXP(0.014388/(A11/1000000000)/constants!$B$9)-1))</f>
        <v>1.7836460498984952E-10</v>
      </c>
      <c r="AJ11">
        <f>SUMPRODUCT(A11^constants!$E$28:$J$28,constants!$E$27:$J$27)</f>
        <v>9.9358558554472009E-6</v>
      </c>
      <c r="AL11" s="17">
        <f t="shared" si="3"/>
        <v>0</v>
      </c>
      <c r="AM11">
        <f t="shared" si="14"/>
        <v>0</v>
      </c>
      <c r="AN11" t="e">
        <f t="shared" si="15"/>
        <v>#DIV/0!</v>
      </c>
      <c r="AO11">
        <f t="shared" si="16"/>
        <v>0</v>
      </c>
      <c r="AQ11">
        <f t="shared" si="17"/>
        <v>0</v>
      </c>
      <c r="AS11" s="4" t="e">
        <f t="shared" si="18"/>
        <v>#DIV/0!</v>
      </c>
    </row>
    <row r="12" spans="1:45" x14ac:dyDescent="0.2">
      <c r="A12">
        <f>front!A12</f>
        <v>190.61</v>
      </c>
      <c r="B12" s="1">
        <f t="shared" si="19"/>
        <v>0.48000000000001819</v>
      </c>
      <c r="C12">
        <f>front!D12-front!B12</f>
        <v>84.599999999999909</v>
      </c>
      <c r="D12" s="2">
        <f>front!E12-front!C12</f>
        <v>698</v>
      </c>
      <c r="E12" s="2">
        <f>IF(front!F12-front!C12&gt;0,front!F12-front!C12,0)</f>
        <v>713.69999999999891</v>
      </c>
      <c r="F12" s="2">
        <f>front!I12-front!H12</f>
        <v>55.400000000001455</v>
      </c>
      <c r="G12" s="2">
        <f>IF(front!J12-front!H12&gt;0,front!J12-front!H12,0)</f>
        <v>30.800000000001091</v>
      </c>
      <c r="H12" s="2"/>
      <c r="I12" s="4">
        <f>C12/(constants!$A$4+constants!$B$4*data!C12+constants!$C$4*data!C12^2+constants!$D$4*data!C12^3+constants!$E$4*data!C12^4+constants!$F$4*data!C12^5+constants!$G$4*data!C12^6+constants!$H$4*data!C12^7)</f>
        <v>84.400736215541357</v>
      </c>
      <c r="J12" s="4">
        <f>D12/(constants!$A$4+constants!$B$4*data!D12+constants!$C$4*data!D12^2+constants!$D$4*data!D12^3+constants!$E$4*data!D12^4+constants!$F$4*data!D12^5+constants!$G$4*data!D12^6+constants!$H$4*data!D12^7)</f>
        <v>696.38775081771416</v>
      </c>
      <c r="K12" s="4">
        <f>E12/(constants!$A$4+constants!$B$4*data!E12+constants!$C$4*data!E12^2+constants!$D$4*data!E12^3+constants!$E$4*data!E12^4+constants!$F$4*data!E12^5+constants!$G$4*data!E12^6+constants!$H$4*data!E12^7)</f>
        <v>712.05204140093747</v>
      </c>
      <c r="L12" s="4">
        <f>F12/(constants!$A$4+constants!$B$4*data!F12+constants!$C$4*data!F12^2+constants!$D$4*data!F12^3+constants!$E$4*data!F12^4+constants!$F$4*data!F12^5+constants!$G$4*data!F12^6+constants!$H$4*data!F12^7)</f>
        <v>55.269344901221174</v>
      </c>
      <c r="M12" s="4">
        <f>G12/(constants!$A$4+constants!$B$4*data!G12+constants!$C$4*data!G12^2+constants!$D$4*data!G12^3+constants!$E$4*data!G12^4+constants!$F$4*data!G12^5+constants!$G$4*data!G12^6+constants!$H$4*data!G12^7)</f>
        <v>30.727280608074587</v>
      </c>
      <c r="N12" s="4"/>
      <c r="O12" s="4">
        <f t="shared" si="4"/>
        <v>140.66789369256892</v>
      </c>
      <c r="P12" s="4">
        <f t="shared" si="5"/>
        <v>139.27755016354283</v>
      </c>
      <c r="Q12" s="4">
        <f t="shared" si="6"/>
        <v>142.41040828018748</v>
      </c>
      <c r="R12" s="4">
        <f t="shared" si="7"/>
        <v>9.2115574835368612</v>
      </c>
      <c r="S12" s="4">
        <f t="shared" si="8"/>
        <v>5.1212134346790981</v>
      </c>
      <c r="T12" s="4"/>
      <c r="U12" s="4">
        <f t="shared" si="9"/>
        <v>1.0224936331301491</v>
      </c>
      <c r="V12" s="4">
        <f t="shared" si="10"/>
        <v>0.55595521645843993</v>
      </c>
      <c r="W12" s="4"/>
      <c r="X12">
        <f>IF(front!E12&gt;$X$2,O12,P12)</f>
        <v>139.27755016354283</v>
      </c>
      <c r="Y12">
        <f t="shared" si="11"/>
        <v>-3.6467270870756749</v>
      </c>
      <c r="Z12">
        <f>SUMPRODUCT($B$7:$B$456,Y$7:Y$456,EXP(constants!$B$32+constants!$A$32*ABS($A$7:$A$456-$A12)))</f>
        <v>2.5858862710596359E-2</v>
      </c>
      <c r="AA12">
        <f t="shared" si="0"/>
        <v>-3.6725859497862712</v>
      </c>
      <c r="AB12">
        <f t="shared" si="12"/>
        <v>0</v>
      </c>
      <c r="AD12" s="4">
        <f t="shared" si="1"/>
        <v>3.9650385369901358</v>
      </c>
      <c r="AE12">
        <f>SUMPRODUCT($B$7:$B$456,AD$7:AD$456,EXP(constants!$B$32+constants!$A$32*ABS($A$7:$A$456-$A12)))</f>
        <v>2.8623571120911535</v>
      </c>
      <c r="AF12" s="4">
        <f t="shared" si="2"/>
        <v>1.1026814248989822</v>
      </c>
      <c r="AG12">
        <f t="shared" si="13"/>
        <v>1.1026814248989822</v>
      </c>
      <c r="AH12" s="4"/>
      <c r="AI12" s="5">
        <f>SUMPRODUCT(constants!$B$13:$B$20,A12^constants!$A$13:$A$20)*constants!$C$10/((A12/1000000000)^5*(EXP(0.014388/(A12/1000000000)/constants!$B$9)-1))</f>
        <v>1.8845839797071916E-10</v>
      </c>
      <c r="AJ12">
        <f>SUMPRODUCT(A12^constants!$E$28:$J$28,constants!$E$27:$J$27)</f>
        <v>9.8321003040234794E-6</v>
      </c>
      <c r="AL12" s="17">
        <f t="shared" si="3"/>
        <v>0</v>
      </c>
      <c r="AM12">
        <f t="shared" si="14"/>
        <v>8.9165375257175561E-6</v>
      </c>
      <c r="AN12">
        <f t="shared" si="15"/>
        <v>0</v>
      </c>
      <c r="AO12">
        <f t="shared" si="16"/>
        <v>1.692504870186739E-5</v>
      </c>
      <c r="AQ12">
        <f t="shared" si="17"/>
        <v>1.692504870186739E-5</v>
      </c>
      <c r="AS12" s="4">
        <f t="shared" si="18"/>
        <v>0</v>
      </c>
    </row>
    <row r="13" spans="1:45" x14ac:dyDescent="0.2">
      <c r="A13">
        <f>front!A13</f>
        <v>191.09</v>
      </c>
      <c r="B13" s="1">
        <f t="shared" si="19"/>
        <v>0.47999999999998977</v>
      </c>
      <c r="C13">
        <f>front!D13-front!B13</f>
        <v>140.26999999999998</v>
      </c>
      <c r="D13" s="2">
        <f>front!E13-front!C13</f>
        <v>1179.5</v>
      </c>
      <c r="E13" s="2">
        <f>IF(front!F13-front!C13&gt;0,front!F13-front!C13,0)</f>
        <v>1106.7999999999993</v>
      </c>
      <c r="F13" s="2">
        <f>front!I13-front!H13</f>
        <v>133</v>
      </c>
      <c r="G13" s="2">
        <f>IF(front!J13-front!H13&gt;0,front!J13-front!H13,0)</f>
        <v>57.899999999999636</v>
      </c>
      <c r="H13" s="2"/>
      <c r="I13" s="4">
        <f>C13/(constants!$A$4+constants!$B$4*data!C13+constants!$C$4*data!C13^2+constants!$D$4*data!C13^3+constants!$E$4*data!C13^4+constants!$F$4*data!C13^5+constants!$G$4*data!C13^6+constants!$H$4*data!C13^7)</f>
        <v>139.94038946808212</v>
      </c>
      <c r="J13" s="4">
        <f>D13/(constants!$A$4+constants!$B$4*data!D13+constants!$C$4*data!D13^2+constants!$D$4*data!D13^3+constants!$E$4*data!D13^4+constants!$F$4*data!D13^5+constants!$G$4*data!D13^6+constants!$H$4*data!D13^7)</f>
        <v>1176.7960287322799</v>
      </c>
      <c r="K13" s="4">
        <f>E13/(constants!$A$4+constants!$B$4*data!E13+constants!$C$4*data!E13^2+constants!$D$4*data!E13^3+constants!$E$4*data!E13^4+constants!$F$4*data!E13^5+constants!$G$4*data!E13^6+constants!$H$4*data!E13^7)</f>
        <v>1104.2606297546458</v>
      </c>
      <c r="L13" s="4">
        <f>F13/(constants!$A$4+constants!$B$4*data!F13+constants!$C$4*data!F13^2+constants!$D$4*data!F13^3+constants!$E$4*data!F13^4+constants!$F$4*data!F13^5+constants!$G$4*data!F13^6+constants!$H$4*data!F13^7)</f>
        <v>132.6873789793016</v>
      </c>
      <c r="M13" s="4">
        <f>G13/(constants!$A$4+constants!$B$4*data!G13+constants!$C$4*data!G13^2+constants!$D$4*data!G13^3+constants!$E$4*data!G13^4+constants!$F$4*data!G13^5+constants!$G$4*data!G13^6+constants!$H$4*data!G13^7)</f>
        <v>57.76346414377231</v>
      </c>
      <c r="N13" s="4"/>
      <c r="O13" s="4">
        <f t="shared" si="4"/>
        <v>233.23398244680351</v>
      </c>
      <c r="P13" s="4">
        <f t="shared" si="5"/>
        <v>235.35920574645596</v>
      </c>
      <c r="Q13" s="4">
        <f t="shared" si="6"/>
        <v>220.85212595092915</v>
      </c>
      <c r="R13" s="4">
        <f t="shared" si="7"/>
        <v>22.114563163216935</v>
      </c>
      <c r="S13" s="4">
        <f t="shared" si="8"/>
        <v>9.6272440239620511</v>
      </c>
      <c r="T13" s="4"/>
      <c r="U13" s="4">
        <f t="shared" si="9"/>
        <v>0.93836196145582351</v>
      </c>
      <c r="V13" s="4">
        <f t="shared" si="10"/>
        <v>0.4353350302652601</v>
      </c>
      <c r="W13" s="4"/>
      <c r="X13">
        <f>IF(front!E13&gt;$X$2,O13,P13)</f>
        <v>235.35920574645596</v>
      </c>
      <c r="Y13">
        <f t="shared" si="11"/>
        <v>13.710164345662918</v>
      </c>
      <c r="Z13">
        <f>SUMPRODUCT($B$7:$B$456,Y$7:Y$456,EXP(constants!$B$32+constants!$A$32*ABS($A$7:$A$456-$A13)))</f>
        <v>2.6777388187472578E-2</v>
      </c>
      <c r="AA13">
        <f t="shared" si="0"/>
        <v>13.683386957475445</v>
      </c>
      <c r="AB13">
        <f t="shared" si="12"/>
        <v>7.4815512601663077</v>
      </c>
      <c r="AD13" s="4">
        <f t="shared" si="1"/>
        <v>12.251760368724417</v>
      </c>
      <c r="AE13">
        <f>SUMPRODUCT($B$7:$B$456,AD$7:AD$456,EXP(constants!$B$32+constants!$A$32*ABS($A$7:$A$456-$A13)))</f>
        <v>2.9415127598266593</v>
      </c>
      <c r="AF13" s="4">
        <f t="shared" si="2"/>
        <v>9.3102476088977575</v>
      </c>
      <c r="AG13">
        <f t="shared" si="13"/>
        <v>9.3102476088977575</v>
      </c>
      <c r="AH13" s="4"/>
      <c r="AI13" s="5">
        <f>SUMPRODUCT(constants!$B$13:$B$20,A13^constants!$A$13:$A$20)*constants!$C$10/((A13/1000000000)^5*(EXP(0.014388/(A13/1000000000)/constants!$B$9)-1))</f>
        <v>1.9904946432950657E-10</v>
      </c>
      <c r="AJ13">
        <f>SUMPRODUCT(A13^constants!$E$28:$J$28,constants!$E$27:$J$27)</f>
        <v>9.7294047443833415E-6</v>
      </c>
      <c r="AL13" s="17">
        <f t="shared" si="3"/>
        <v>2.6605373325355241E-11</v>
      </c>
      <c r="AM13">
        <f t="shared" si="14"/>
        <v>1.0450210513289677E-6</v>
      </c>
      <c r="AN13">
        <f t="shared" si="15"/>
        <v>2.5459174522389593E-5</v>
      </c>
      <c r="AO13">
        <f t="shared" si="16"/>
        <v>1.9836211239178381E-6</v>
      </c>
      <c r="AQ13">
        <f t="shared" si="17"/>
        <v>1.9836211239178381E-6</v>
      </c>
      <c r="AS13" s="4">
        <f t="shared" si="18"/>
        <v>1.3412527727476066E-5</v>
      </c>
    </row>
    <row r="14" spans="1:45" x14ac:dyDescent="0.2">
      <c r="A14">
        <f>front!A14</f>
        <v>191.57</v>
      </c>
      <c r="B14" s="1">
        <f t="shared" si="19"/>
        <v>0.47999999999998977</v>
      </c>
      <c r="C14">
        <f>front!D14-front!B14</f>
        <v>173.80000000000018</v>
      </c>
      <c r="D14" s="2">
        <f>front!E14-front!C14</f>
        <v>1376.7999999999993</v>
      </c>
      <c r="E14" s="2">
        <f>IF(front!F14-front!C14&gt;0,front!F14-front!C14,0)</f>
        <v>1342.7999999999993</v>
      </c>
      <c r="F14" s="2">
        <f>front!I14-front!H14</f>
        <v>203.60000000000036</v>
      </c>
      <c r="G14" s="2">
        <f>IF(front!J14-front!H14&gt;0,front!J14-front!H14,0)</f>
        <v>91.400000000001455</v>
      </c>
      <c r="H14" s="2"/>
      <c r="I14" s="4">
        <f>C14/(constants!$A$4+constants!$B$4*data!C14+constants!$C$4*data!C14^2+constants!$D$4*data!C14^3+constants!$E$4*data!C14^4+constants!$F$4*data!C14^5+constants!$G$4*data!C14^6+constants!$H$4*data!C14^7)</f>
        <v>173.39215281372176</v>
      </c>
      <c r="J14" s="4">
        <f>D14/(constants!$A$4+constants!$B$4*data!D14+constants!$C$4*data!D14^2+constants!$D$4*data!D14^3+constants!$E$4*data!D14^4+constants!$F$4*data!D14^5+constants!$G$4*data!D14^6+constants!$H$4*data!D14^7)</f>
        <v>1373.6492522610836</v>
      </c>
      <c r="K14" s="4">
        <f>E14/(constants!$A$4+constants!$B$4*data!E14+constants!$C$4*data!E14^2+constants!$D$4*data!E14^3+constants!$E$4*data!E14^4+constants!$F$4*data!E14^5+constants!$G$4*data!E14^6+constants!$H$4*data!E14^7)</f>
        <v>1339.726261469038</v>
      </c>
      <c r="L14" s="4">
        <f>F14/(constants!$A$4+constants!$B$4*data!F14+constants!$C$4*data!F14^2+constants!$D$4*data!F14^3+constants!$E$4*data!F14^4+constants!$F$4*data!F14^5+constants!$G$4*data!F14^6+constants!$H$4*data!F14^7)</f>
        <v>203.1227796900057</v>
      </c>
      <c r="M14" s="4">
        <f>G14/(constants!$A$4+constants!$B$4*data!G14+constants!$C$4*data!G14^2+constants!$D$4*data!G14^3+constants!$E$4*data!G14^4+constants!$F$4*data!G14^5+constants!$G$4*data!G14^6+constants!$H$4*data!G14^7)</f>
        <v>91.184783094125194</v>
      </c>
      <c r="N14" s="4"/>
      <c r="O14" s="4">
        <f t="shared" si="4"/>
        <v>288.98692135620297</v>
      </c>
      <c r="P14" s="4">
        <f t="shared" si="5"/>
        <v>274.72985045221674</v>
      </c>
      <c r="Q14" s="4">
        <f t="shared" si="6"/>
        <v>267.94525229380758</v>
      </c>
      <c r="R14" s="4">
        <f t="shared" si="7"/>
        <v>33.853796615000952</v>
      </c>
      <c r="S14" s="4">
        <f t="shared" si="8"/>
        <v>15.197463849020865</v>
      </c>
      <c r="T14" s="4"/>
      <c r="U14" s="4">
        <f t="shared" si="9"/>
        <v>0.97530447402333087</v>
      </c>
      <c r="V14" s="4">
        <f t="shared" si="10"/>
        <v>0.44891460836291308</v>
      </c>
      <c r="W14" s="4"/>
      <c r="X14">
        <f>IF(front!E14&gt;$X$2,O14,P14)</f>
        <v>274.72985045221674</v>
      </c>
      <c r="Y14">
        <f t="shared" si="11"/>
        <v>5.8177534411522629</v>
      </c>
      <c r="Z14">
        <f>SUMPRODUCT($B$7:$B$456,Y$7:Y$456,EXP(constants!$B$32+constants!$A$32*ABS($A$7:$A$456-$A14)))</f>
        <v>2.7466479927855874E-2</v>
      </c>
      <c r="AA14">
        <f t="shared" si="0"/>
        <v>5.7902869612244068</v>
      </c>
      <c r="AB14">
        <f t="shared" si="12"/>
        <v>0</v>
      </c>
      <c r="AD14" s="4">
        <f t="shared" si="1"/>
        <v>18.284482224896237</v>
      </c>
      <c r="AE14">
        <f>SUMPRODUCT($B$7:$B$456,AD$7:AD$456,EXP(constants!$B$32+constants!$A$32*ABS($A$7:$A$456-$A14)))</f>
        <v>3.0226383430506916</v>
      </c>
      <c r="AF14" s="4">
        <f t="shared" si="2"/>
        <v>15.261843881845547</v>
      </c>
      <c r="AG14">
        <f t="shared" si="13"/>
        <v>15.261843881845547</v>
      </c>
      <c r="AH14" s="4"/>
      <c r="AI14" s="5">
        <f>SUMPRODUCT(constants!$B$13:$B$20,A14^constants!$A$13:$A$20)*constants!$C$10/((A14/1000000000)^5*(EXP(0.014388/(A14/1000000000)/constants!$B$9)-1))</f>
        <v>2.1015851196928463E-10</v>
      </c>
      <c r="AJ14">
        <f>SUMPRODUCT(A14^constants!$E$28:$J$28,constants!$E$27:$J$27)</f>
        <v>9.6277605301865244E-6</v>
      </c>
      <c r="AL14" s="17">
        <f t="shared" si="3"/>
        <v>0</v>
      </c>
      <c r="AM14">
        <f t="shared" si="14"/>
        <v>6.3083861981048397E-7</v>
      </c>
      <c r="AN14">
        <f t="shared" si="15"/>
        <v>0</v>
      </c>
      <c r="AO14">
        <f t="shared" si="16"/>
        <v>1.1974350281727797E-6</v>
      </c>
      <c r="AQ14">
        <f t="shared" si="17"/>
        <v>1.1974350281727797E-6</v>
      </c>
      <c r="AS14" s="4">
        <f t="shared" si="18"/>
        <v>0</v>
      </c>
    </row>
    <row r="15" spans="1:45" x14ac:dyDescent="0.2">
      <c r="A15">
        <f>front!A15</f>
        <v>192.05</v>
      </c>
      <c r="B15" s="1">
        <f t="shared" si="19"/>
        <v>0.48000000000001819</v>
      </c>
      <c r="C15">
        <f>front!D15-front!B15</f>
        <v>156.80000000000018</v>
      </c>
      <c r="D15" s="2">
        <f>front!E15-front!C15</f>
        <v>1381.1000000000004</v>
      </c>
      <c r="E15" s="2">
        <f>IF(front!F15-front!C15&gt;0,front!F15-front!C15,0)</f>
        <v>1345.8999999999996</v>
      </c>
      <c r="F15" s="2">
        <f>front!I15-front!H15</f>
        <v>198.10000000000036</v>
      </c>
      <c r="G15" s="2">
        <f>IF(front!J15-front!H15&gt;0,front!J15-front!H15,0)</f>
        <v>4</v>
      </c>
      <c r="H15" s="2"/>
      <c r="I15" s="4">
        <f>C15/(constants!$A$4+constants!$B$4*data!C15+constants!$C$4*data!C15^2+constants!$D$4*data!C15^3+constants!$E$4*data!C15^4+constants!$F$4*data!C15^5+constants!$G$4*data!C15^6+constants!$H$4*data!C15^7)</f>
        <v>156.43179499438801</v>
      </c>
      <c r="J15" s="4">
        <f>D15/(constants!$A$4+constants!$B$4*data!D15+constants!$C$4*data!D15^2+constants!$D$4*data!D15^3+constants!$E$4*data!D15^4+constants!$F$4*data!D15^5+constants!$G$4*data!D15^6+constants!$H$4*data!D15^7)</f>
        <v>1377.9395121281643</v>
      </c>
      <c r="K15" s="4">
        <f>E15/(constants!$A$4+constants!$B$4*data!E15+constants!$C$4*data!E15^2+constants!$D$4*data!E15^3+constants!$E$4*data!E15^4+constants!$F$4*data!E15^5+constants!$G$4*data!E15^6+constants!$H$4*data!E15^7)</f>
        <v>1342.8192404511694</v>
      </c>
      <c r="L15" s="4">
        <f>F15/(constants!$A$4+constants!$B$4*data!F15+constants!$C$4*data!F15^2+constants!$D$4*data!F15^3+constants!$E$4*data!F15^4+constants!$F$4*data!F15^5+constants!$G$4*data!F15^6+constants!$H$4*data!F15^7)</f>
        <v>197.635572474144</v>
      </c>
      <c r="M15" s="4">
        <f>G15/(constants!$A$4+constants!$B$4*data!G15+constants!$C$4*data!G15^2+constants!$D$4*data!G15^3+constants!$E$4*data!G15^4+constants!$F$4*data!G15^5+constants!$G$4*data!G15^6+constants!$H$4*data!G15^7)</f>
        <v>3.9905441921842373</v>
      </c>
      <c r="N15" s="4"/>
      <c r="O15" s="4">
        <f t="shared" si="4"/>
        <v>260.71965832398001</v>
      </c>
      <c r="P15" s="4">
        <f t="shared" si="5"/>
        <v>275.58790242563288</v>
      </c>
      <c r="Q15" s="4">
        <f t="shared" si="6"/>
        <v>268.56384809023388</v>
      </c>
      <c r="R15" s="4">
        <f t="shared" si="7"/>
        <v>32.939262079023997</v>
      </c>
      <c r="S15" s="4">
        <f t="shared" si="8"/>
        <v>0.66509069869737281</v>
      </c>
      <c r="T15" s="4"/>
      <c r="U15" s="4">
        <f t="shared" si="9"/>
        <v>0.97451247216015069</v>
      </c>
      <c r="V15" s="4">
        <f t="shared" si="10"/>
        <v>2.0191426787332562E-2</v>
      </c>
      <c r="W15" s="4"/>
      <c r="X15">
        <f>IF(front!E15&gt;$X$2,O15,P15)</f>
        <v>275.58790242563288</v>
      </c>
      <c r="Y15">
        <f t="shared" si="11"/>
        <v>6.0549774976892081</v>
      </c>
      <c r="Z15">
        <f>SUMPRODUCT($B$7:$B$456,Y$7:Y$456,EXP(constants!$B$32+constants!$A$32*ABS($A$7:$A$456-$A15)))</f>
        <v>2.8070218907986746E-2</v>
      </c>
      <c r="AA15">
        <f t="shared" si="0"/>
        <v>6.0269072787812217</v>
      </c>
      <c r="AB15">
        <f t="shared" si="12"/>
        <v>0</v>
      </c>
      <c r="AD15" s="4">
        <f t="shared" si="1"/>
        <v>32.25789798506559</v>
      </c>
      <c r="AE15">
        <f>SUMPRODUCT($B$7:$B$456,AD$7:AD$456,EXP(constants!$B$32+constants!$A$32*ABS($A$7:$A$456-$A15)))</f>
        <v>3.1056845997192895</v>
      </c>
      <c r="AF15" s="4">
        <f t="shared" si="2"/>
        <v>29.1522133853463</v>
      </c>
      <c r="AG15">
        <f t="shared" si="13"/>
        <v>29.1522133853463</v>
      </c>
      <c r="AH15" s="4"/>
      <c r="AI15" s="5">
        <f>SUMPRODUCT(constants!$B$13:$B$20,A15^constants!$A$13:$A$20)*constants!$C$10/((A15/1000000000)^5*(EXP(0.014388/(A15/1000000000)/constants!$B$9)-1))</f>
        <v>2.2180694013287687E-10</v>
      </c>
      <c r="AJ15">
        <f>SUMPRODUCT(A15^constants!$E$28:$J$28,constants!$E$27:$J$27)</f>
        <v>9.5271590622897665E-6</v>
      </c>
      <c r="AL15" s="17">
        <f t="shared" si="3"/>
        <v>0</v>
      </c>
      <c r="AM15">
        <f t="shared" si="14"/>
        <v>3.2680740005418262E-7</v>
      </c>
      <c r="AN15">
        <f t="shared" si="15"/>
        <v>0</v>
      </c>
      <c r="AO15">
        <f t="shared" si="16"/>
        <v>6.2033397449337553E-7</v>
      </c>
      <c r="AQ15">
        <f t="shared" si="17"/>
        <v>6.2033397449337553E-7</v>
      </c>
      <c r="AS15" s="4">
        <f t="shared" si="18"/>
        <v>0</v>
      </c>
    </row>
    <row r="16" spans="1:45" x14ac:dyDescent="0.2">
      <c r="A16">
        <f>front!A16</f>
        <v>192.53</v>
      </c>
      <c r="B16" s="1">
        <f t="shared" si="19"/>
        <v>0.47999999999998977</v>
      </c>
      <c r="C16">
        <f>front!D16-front!B16</f>
        <v>161.73999999999978</v>
      </c>
      <c r="D16" s="2">
        <f>front!E16-front!C16</f>
        <v>1483.3999999999996</v>
      </c>
      <c r="E16" s="2">
        <f>IF(front!F16-front!C16&gt;0,front!F16-front!C16,0)</f>
        <v>1464.5999999999985</v>
      </c>
      <c r="F16" s="2">
        <f>front!I16-front!H16</f>
        <v>248.10000000000036</v>
      </c>
      <c r="G16" s="2">
        <f>IF(front!J16-front!H16&gt;0,front!J16-front!H16,0)</f>
        <v>73.600000000000364</v>
      </c>
      <c r="H16" s="2"/>
      <c r="I16" s="4">
        <f>C16/(constants!$A$4+constants!$B$4*data!C16+constants!$C$4*data!C16^2+constants!$D$4*data!C16^3+constants!$E$4*data!C16^4+constants!$F$4*data!C16^5+constants!$G$4*data!C16^6+constants!$H$4*data!C16^7)</f>
        <v>161.36027031461154</v>
      </c>
      <c r="J16" s="4">
        <f>D16/(constants!$A$4+constants!$B$4*data!D16+constants!$C$4*data!D16^2+constants!$D$4*data!D16^3+constants!$E$4*data!D16^4+constants!$F$4*data!D16^5+constants!$G$4*data!D16^6+constants!$H$4*data!D16^7)</f>
        <v>1480.0077331136217</v>
      </c>
      <c r="K16" s="4">
        <f>E16/(constants!$A$4+constants!$B$4*data!E16+constants!$C$4*data!E16^2+constants!$D$4*data!E16^3+constants!$E$4*data!E16^4+constants!$F$4*data!E16^5+constants!$G$4*data!E16^6+constants!$H$4*data!E16^7)</f>
        <v>1461.2503361344022</v>
      </c>
      <c r="L16" s="4">
        <f>F16/(constants!$A$4+constants!$B$4*data!F16+constants!$C$4*data!F16^2+constants!$D$4*data!F16^3+constants!$E$4*data!F16^4+constants!$F$4*data!F16^5+constants!$G$4*data!F16^6+constants!$H$4*data!F16^7)</f>
        <v>247.51944962200758</v>
      </c>
      <c r="M16" s="4">
        <f>G16/(constants!$A$4+constants!$B$4*data!G16+constants!$C$4*data!G16^2+constants!$D$4*data!G16^3+constants!$E$4*data!G16^4+constants!$F$4*data!G16^5+constants!$G$4*data!G16^6+constants!$H$4*data!G16^7)</f>
        <v>73.42656194295094</v>
      </c>
      <c r="N16" s="4"/>
      <c r="O16" s="4">
        <f t="shared" si="4"/>
        <v>268.93378385768591</v>
      </c>
      <c r="P16" s="4">
        <f t="shared" si="5"/>
        <v>296.00154662272439</v>
      </c>
      <c r="Q16" s="4">
        <f t="shared" si="6"/>
        <v>292.25006722688045</v>
      </c>
      <c r="R16" s="4">
        <f t="shared" si="7"/>
        <v>41.253241603667931</v>
      </c>
      <c r="S16" s="4">
        <f t="shared" si="8"/>
        <v>12.237760323825157</v>
      </c>
      <c r="T16" s="4"/>
      <c r="U16" s="4">
        <f t="shared" si="9"/>
        <v>0.98732614934399154</v>
      </c>
      <c r="V16" s="4">
        <f t="shared" si="10"/>
        <v>0.29664966553166738</v>
      </c>
      <c r="W16" s="4"/>
      <c r="X16">
        <f>IF(front!E16&gt;$X$2,O16,P16)</f>
        <v>296.00154662272439</v>
      </c>
      <c r="Y16">
        <f t="shared" si="11"/>
        <v>2.6969339945077877</v>
      </c>
      <c r="Z16">
        <f>SUMPRODUCT($B$7:$B$456,Y$7:Y$456,EXP(constants!$B$32+constants!$A$32*ABS($A$7:$A$456-$A16)))</f>
        <v>2.8584739959932666E-2</v>
      </c>
      <c r="AA16">
        <f t="shared" si="0"/>
        <v>2.6683492545478549</v>
      </c>
      <c r="AB16">
        <f t="shared" si="12"/>
        <v>0</v>
      </c>
      <c r="AD16" s="4">
        <f t="shared" si="1"/>
        <v>28.716048569011747</v>
      </c>
      <c r="AE16">
        <f>SUMPRODUCT($B$7:$B$456,AD$7:AD$456,EXP(constants!$B$32+constants!$A$32*ABS($A$7:$A$456-$A16)))</f>
        <v>3.1904592540127652</v>
      </c>
      <c r="AF16" s="4">
        <f t="shared" si="2"/>
        <v>25.525589314998982</v>
      </c>
      <c r="AG16">
        <f t="shared" si="13"/>
        <v>25.525589314998982</v>
      </c>
      <c r="AH16" s="4"/>
      <c r="AI16" s="5">
        <f>SUMPRODUCT(constants!$B$13:$B$20,A16^constants!$A$13:$A$20)*constants!$C$10/((A16/1000000000)^5*(EXP(0.014388/(A16/1000000000)/constants!$B$9)-1))</f>
        <v>2.3401685584747258E-10</v>
      </c>
      <c r="AJ16">
        <f>SUMPRODUCT(A16^constants!$E$28:$J$28,constants!$E$27:$J$27)</f>
        <v>9.4275917886209857E-6</v>
      </c>
      <c r="AL16" s="17">
        <f t="shared" si="3"/>
        <v>0</v>
      </c>
      <c r="AM16">
        <f t="shared" si="14"/>
        <v>3.6933884942986525E-7</v>
      </c>
      <c r="AN16">
        <f t="shared" si="15"/>
        <v>0</v>
      </c>
      <c r="AO16">
        <f t="shared" si="16"/>
        <v>7.0106563181755715E-7</v>
      </c>
      <c r="AQ16">
        <f t="shared" si="17"/>
        <v>7.0106563181755715E-7</v>
      </c>
      <c r="AS16" s="4">
        <f t="shared" si="18"/>
        <v>0</v>
      </c>
    </row>
    <row r="17" spans="1:45" x14ac:dyDescent="0.2">
      <c r="A17">
        <f>front!A17</f>
        <v>193</v>
      </c>
      <c r="B17" s="1">
        <f t="shared" si="19"/>
        <v>0.46999999999999886</v>
      </c>
      <c r="C17">
        <f>front!D17-front!B17</f>
        <v>178.5300000000002</v>
      </c>
      <c r="D17" s="2">
        <f>front!E17-front!C17</f>
        <v>1506.3999999999996</v>
      </c>
      <c r="E17" s="2">
        <f>IF(front!F17-front!C17&gt;0,front!F17-front!C17,0)</f>
        <v>1516.6000000000004</v>
      </c>
      <c r="F17" s="2">
        <f>front!I17-front!H17</f>
        <v>243.5</v>
      </c>
      <c r="G17" s="2">
        <f>IF(front!J17-front!H17&gt;0,front!J17-front!H17,0)</f>
        <v>27.899999999999636</v>
      </c>
      <c r="H17" s="2"/>
      <c r="I17" s="4">
        <f>C17/(constants!$A$4+constants!$B$4*data!C17+constants!$C$4*data!C17^2+constants!$D$4*data!C17^3+constants!$E$4*data!C17^4+constants!$F$4*data!C17^5+constants!$G$4*data!C17^6+constants!$H$4*data!C17^7)</f>
        <v>178.11113172545552</v>
      </c>
      <c r="J17" s="4">
        <f>D17/(constants!$A$4+constants!$B$4*data!D17+constants!$C$4*data!D17^2+constants!$D$4*data!D17^3+constants!$E$4*data!D17^4+constants!$F$4*data!D17^5+constants!$G$4*data!D17^6+constants!$H$4*data!D17^7)</f>
        <v>1502.9556071060888</v>
      </c>
      <c r="K17" s="4">
        <f>E17/(constants!$A$4+constants!$B$4*data!E17+constants!$C$4*data!E17^2+constants!$D$4*data!E17^3+constants!$E$4*data!E17^4+constants!$F$4*data!E17^5+constants!$G$4*data!E17^6+constants!$H$4*data!E17^7)</f>
        <v>1513.1324884736366</v>
      </c>
      <c r="L17" s="4">
        <f>F17/(constants!$A$4+constants!$B$4*data!F17+constants!$C$4*data!F17^2+constants!$D$4*data!F17^3+constants!$E$4*data!F17^4+constants!$F$4*data!F17^5+constants!$G$4*data!F17^6+constants!$H$4*data!F17^7)</f>
        <v>242.93011685916932</v>
      </c>
      <c r="M17" s="4">
        <f>G17/(constants!$A$4+constants!$B$4*data!G17+constants!$C$4*data!G17^2+constants!$D$4*data!G17^3+constants!$E$4*data!G17^4+constants!$F$4*data!G17^5+constants!$G$4*data!G17^6+constants!$H$4*data!G17^7)</f>
        <v>27.834118814444928</v>
      </c>
      <c r="N17" s="4"/>
      <c r="O17" s="4">
        <f t="shared" si="4"/>
        <v>296.85188620909253</v>
      </c>
      <c r="P17" s="4">
        <f t="shared" si="5"/>
        <v>300.59112142121779</v>
      </c>
      <c r="Q17" s="4">
        <f t="shared" si="6"/>
        <v>302.62649769472733</v>
      </c>
      <c r="R17" s="4">
        <f t="shared" si="7"/>
        <v>40.488352809861553</v>
      </c>
      <c r="S17" s="4">
        <f t="shared" si="8"/>
        <v>4.6390198024074873</v>
      </c>
      <c r="T17" s="4"/>
      <c r="U17" s="4">
        <f t="shared" si="9"/>
        <v>1.0067712454841851</v>
      </c>
      <c r="V17" s="4">
        <f t="shared" si="10"/>
        <v>0.11457664934389683</v>
      </c>
      <c r="W17" s="4"/>
      <c r="X17">
        <f>IF(front!E17&gt;$X$2,O17,P17)</f>
        <v>300.59112142121779</v>
      </c>
      <c r="Y17">
        <f t="shared" si="11"/>
        <v>-3.1273636406799028</v>
      </c>
      <c r="Z17">
        <f>SUMPRODUCT($B$7:$B$456,Y$7:Y$456,EXP(constants!$B$32+constants!$A$32*ABS($A$7:$A$456-$A17)))</f>
        <v>2.9061150466522898E-2</v>
      </c>
      <c r="AA17">
        <f t="shared" si="0"/>
        <v>-3.1564247911464256</v>
      </c>
      <c r="AB17">
        <f t="shared" si="12"/>
        <v>0</v>
      </c>
      <c r="AD17" s="4">
        <f t="shared" si="1"/>
        <v>35.735825777513519</v>
      </c>
      <c r="AE17">
        <f>SUMPRODUCT($B$7:$B$456,AD$7:AD$456,EXP(constants!$B$32+constants!$A$32*ABS($A$7:$A$456-$A17)))</f>
        <v>3.2752604349366807</v>
      </c>
      <c r="AF17" s="4">
        <f t="shared" si="2"/>
        <v>32.460565342576835</v>
      </c>
      <c r="AG17">
        <f t="shared" si="13"/>
        <v>32.460565342576835</v>
      </c>
      <c r="AH17" s="4"/>
      <c r="AI17" s="5">
        <f>SUMPRODUCT(constants!$B$13:$B$20,A17^constants!$A$13:$A$20)*constants!$C$10/((A17/1000000000)^5*(EXP(0.014388/(A17/1000000000)/constants!$B$9)-1))</f>
        <v>2.4653842680846345E-10</v>
      </c>
      <c r="AJ17">
        <f>SUMPRODUCT(A17^constants!$E$28:$J$28,constants!$E$27:$J$27)</f>
        <v>9.3310927490551361E-6</v>
      </c>
      <c r="AL17" s="17">
        <f t="shared" si="3"/>
        <v>0</v>
      </c>
      <c r="AM17">
        <f t="shared" si="14"/>
        <v>2.8745934183764899E-7</v>
      </c>
      <c r="AN17">
        <f t="shared" si="15"/>
        <v>0</v>
      </c>
      <c r="AO17">
        <f t="shared" si="16"/>
        <v>5.4564491501059712E-7</v>
      </c>
      <c r="AQ17">
        <f t="shared" si="17"/>
        <v>5.4564491501059712E-7</v>
      </c>
      <c r="AS17" s="4">
        <f t="shared" si="18"/>
        <v>0</v>
      </c>
    </row>
    <row r="18" spans="1:45" x14ac:dyDescent="0.2">
      <c r="A18">
        <f>front!A18</f>
        <v>193.48</v>
      </c>
      <c r="B18" s="1">
        <f t="shared" si="19"/>
        <v>0.47999999999998977</v>
      </c>
      <c r="C18">
        <f>front!D18-front!B18</f>
        <v>180.32999999999993</v>
      </c>
      <c r="D18" s="2">
        <f>front!E18-front!C18</f>
        <v>1530.2000000000007</v>
      </c>
      <c r="E18" s="2">
        <f>IF(front!F18-front!C18&gt;0,front!F18-front!C18,0)</f>
        <v>1435.3000000000011</v>
      </c>
      <c r="F18" s="2">
        <f>front!I18-front!H18</f>
        <v>272.70000000000073</v>
      </c>
      <c r="G18" s="2">
        <f>IF(front!J18-front!H18&gt;0,front!J18-front!H18,0)</f>
        <v>26.100000000000364</v>
      </c>
      <c r="H18" s="2"/>
      <c r="I18" s="4">
        <f>C18/(constants!$A$4+constants!$B$4*data!C18+constants!$C$4*data!C18^2+constants!$D$4*data!C18^3+constants!$E$4*data!C18^4+constants!$F$4*data!C18^5+constants!$G$4*data!C18^6+constants!$H$4*data!C18^7)</f>
        <v>179.90693864309165</v>
      </c>
      <c r="J18" s="4">
        <f>D18/(constants!$A$4+constants!$B$4*data!D18+constants!$C$4*data!D18^2+constants!$D$4*data!D18^3+constants!$E$4*data!D18^4+constants!$F$4*data!D18^5+constants!$G$4*data!D18^6+constants!$H$4*data!D18^7)</f>
        <v>1526.7016618241241</v>
      </c>
      <c r="K18" s="4">
        <f>E18/(constants!$A$4+constants!$B$4*data!E18+constants!$C$4*data!E18^2+constants!$D$4*data!E18^3+constants!$E$4*data!E18^4+constants!$F$4*data!E18^5+constants!$G$4*data!E18^6+constants!$H$4*data!E18^7)</f>
        <v>1432.016725800165</v>
      </c>
      <c r="L18" s="4">
        <f>F18/(constants!$A$4+constants!$B$4*data!F18+constants!$C$4*data!F18^2+constants!$D$4*data!F18^3+constants!$E$4*data!F18^4+constants!$F$4*data!F18^5+constants!$G$4*data!F18^6+constants!$H$4*data!F18^7)</f>
        <v>272.06245595884883</v>
      </c>
      <c r="M18" s="4">
        <f>G18/(constants!$A$4+constants!$B$4*data!G18+constants!$C$4*data!G18^2+constants!$D$4*data!G18^3+constants!$E$4*data!G18^4+constants!$F$4*data!G18^5+constants!$G$4*data!G18^6+constants!$H$4*data!G18^7)</f>
        <v>26.038364121342138</v>
      </c>
      <c r="N18" s="4"/>
      <c r="O18" s="4">
        <f t="shared" si="4"/>
        <v>299.84489773848605</v>
      </c>
      <c r="P18" s="4">
        <f t="shared" si="5"/>
        <v>305.34033236482486</v>
      </c>
      <c r="Q18" s="4">
        <f t="shared" si="6"/>
        <v>286.40334516003298</v>
      </c>
      <c r="R18" s="4">
        <f t="shared" si="7"/>
        <v>45.343742659808136</v>
      </c>
      <c r="S18" s="4">
        <f t="shared" si="8"/>
        <v>4.3397273535570227</v>
      </c>
      <c r="T18" s="4"/>
      <c r="U18" s="4">
        <f t="shared" si="9"/>
        <v>0.93798072119026288</v>
      </c>
      <c r="V18" s="4">
        <f t="shared" si="10"/>
        <v>9.5707303786453382E-2</v>
      </c>
      <c r="W18" s="4"/>
      <c r="X18">
        <f>IF(front!E18&gt;$X$2,O18,P18)</f>
        <v>305.34033236482486</v>
      </c>
      <c r="Y18">
        <f t="shared" si="11"/>
        <v>17.903538920479491</v>
      </c>
      <c r="Z18">
        <f>SUMPRODUCT($B$7:$B$456,Y$7:Y$456,EXP(constants!$B$32+constants!$A$32*ABS($A$7:$A$456-$A18)))</f>
        <v>2.962484163982676E-2</v>
      </c>
      <c r="AA18">
        <f t="shared" si="0"/>
        <v>17.873914078839665</v>
      </c>
      <c r="AB18">
        <f t="shared" si="12"/>
        <v>11.672078381530527</v>
      </c>
      <c r="AD18" s="4">
        <f t="shared" si="1"/>
        <v>40.897831144169324</v>
      </c>
      <c r="AE18">
        <f>SUMPRODUCT($B$7:$B$456,AD$7:AD$456,EXP(constants!$B$32+constants!$A$32*ABS($A$7:$A$456-$A18)))</f>
        <v>3.3636459979201985</v>
      </c>
      <c r="AF18" s="4">
        <f t="shared" si="2"/>
        <v>37.534185146249122</v>
      </c>
      <c r="AG18">
        <f t="shared" si="13"/>
        <v>37.534185146249122</v>
      </c>
      <c r="AH18" s="4"/>
      <c r="AI18" s="5">
        <f>SUMPRODUCT(constants!$B$13:$B$20,A18^constants!$A$13:$A$20)*constants!$C$10/((A18/1000000000)^5*(EXP(0.014388/(A18/1000000000)/constants!$B$9)-1))</f>
        <v>2.5992764319786239E-10</v>
      </c>
      <c r="AJ18">
        <f>SUMPRODUCT(A18^constants!$E$28:$J$28,constants!$E$27:$J$27)</f>
        <v>9.2335472889318228E-6</v>
      </c>
      <c r="AL18" s="17">
        <f t="shared" si="3"/>
        <v>2.2269182462753373E-11</v>
      </c>
      <c r="AM18">
        <f t="shared" si="14"/>
        <v>2.4600366980005033E-7</v>
      </c>
      <c r="AN18">
        <f t="shared" si="15"/>
        <v>9.0523781538924086E-5</v>
      </c>
      <c r="AO18">
        <f t="shared" si="16"/>
        <v>4.6695525928029887E-7</v>
      </c>
      <c r="AQ18">
        <f t="shared" si="17"/>
        <v>4.6695525928029887E-7</v>
      </c>
      <c r="AS18" s="4">
        <f t="shared" si="18"/>
        <v>4.7690184488072909E-5</v>
      </c>
    </row>
    <row r="19" spans="1:45" x14ac:dyDescent="0.2">
      <c r="A19">
        <f>front!A19</f>
        <v>193.96</v>
      </c>
      <c r="B19" s="1">
        <f t="shared" si="19"/>
        <v>0.48000000000001819</v>
      </c>
      <c r="C19">
        <f>front!D19-front!B19</f>
        <v>180.65999999999985</v>
      </c>
      <c r="D19" s="2">
        <f>front!E19-front!C19</f>
        <v>1464.1000000000004</v>
      </c>
      <c r="E19" s="2">
        <f>IF(front!F19-front!C19&gt;0,front!F19-front!C19,0)</f>
        <v>1471.2000000000007</v>
      </c>
      <c r="F19" s="2">
        <f>front!I19-front!H19</f>
        <v>269.69999999999891</v>
      </c>
      <c r="G19" s="2">
        <f>IF(front!J19-front!H19&gt;0,front!J19-front!H19,0)</f>
        <v>61.299999999999272</v>
      </c>
      <c r="H19" s="2"/>
      <c r="I19" s="4">
        <f>C19/(constants!$A$4+constants!$B$4*data!C19+constants!$C$4*data!C19^2+constants!$D$4*data!C19^3+constants!$E$4*data!C19^4+constants!$F$4*data!C19^5+constants!$G$4*data!C19^6+constants!$H$4*data!C19^7)</f>
        <v>180.23616997025718</v>
      </c>
      <c r="J19" s="4">
        <f>D19/(constants!$A$4+constants!$B$4*data!D19+constants!$C$4*data!D19^2+constants!$D$4*data!D19^3+constants!$E$4*data!D19^4+constants!$F$4*data!D19^5+constants!$G$4*data!D19^6+constants!$H$4*data!D19^7)</f>
        <v>1460.7514691409297</v>
      </c>
      <c r="K19" s="4">
        <f>E19/(constants!$A$4+constants!$B$4*data!E19+constants!$C$4*data!E19^2+constants!$D$4*data!E19^3+constants!$E$4*data!E19^4+constants!$F$4*data!E19^5+constants!$G$4*data!E19^6+constants!$H$4*data!E19^7)</f>
        <v>1467.8353801940827</v>
      </c>
      <c r="L19" s="4">
        <f>F19/(constants!$A$4+constants!$B$4*data!F19+constants!$C$4*data!F19^2+constants!$D$4*data!F19^3+constants!$E$4*data!F19^4+constants!$F$4*data!F19^5+constants!$G$4*data!F19^6+constants!$H$4*data!F19^7)</f>
        <v>269.06940171102929</v>
      </c>
      <c r="M19" s="4">
        <f>G19/(constants!$A$4+constants!$B$4*data!G19+constants!$C$4*data!G19^2+constants!$D$4*data!G19^3+constants!$E$4*data!G19^4+constants!$F$4*data!G19^5+constants!$G$4*data!G19^6+constants!$H$4*data!G19^7)</f>
        <v>61.155468359317645</v>
      </c>
      <c r="N19" s="4"/>
      <c r="O19" s="4">
        <f t="shared" si="4"/>
        <v>300.39361661709529</v>
      </c>
      <c r="P19" s="4">
        <f t="shared" si="5"/>
        <v>292.15029382818591</v>
      </c>
      <c r="Q19" s="4">
        <f t="shared" si="6"/>
        <v>293.56707603881659</v>
      </c>
      <c r="R19" s="4">
        <f t="shared" si="7"/>
        <v>44.844900285171548</v>
      </c>
      <c r="S19" s="4">
        <f t="shared" si="8"/>
        <v>10.192578059886275</v>
      </c>
      <c r="T19" s="4"/>
      <c r="U19" s="4">
        <f t="shared" si="9"/>
        <v>1.0048494978117801</v>
      </c>
      <c r="V19" s="4">
        <f t="shared" si="10"/>
        <v>0.22728510923362585</v>
      </c>
      <c r="W19" s="4"/>
      <c r="X19">
        <f>IF(front!E19&gt;$X$2,O19,P19)</f>
        <v>292.15029382818591</v>
      </c>
      <c r="Y19">
        <f t="shared" si="11"/>
        <v>-2.476079862665415</v>
      </c>
      <c r="Z19">
        <f>SUMPRODUCT($B$7:$B$456,Y$7:Y$456,EXP(constants!$B$32+constants!$A$32*ABS($A$7:$A$456-$A19)))</f>
        <v>2.9884941977964298E-2</v>
      </c>
      <c r="AA19">
        <f t="shared" si="0"/>
        <v>-2.5059648046433791</v>
      </c>
      <c r="AB19">
        <f t="shared" si="12"/>
        <v>0</v>
      </c>
      <c r="AD19" s="4">
        <f t="shared" si="1"/>
        <v>34.40293089892576</v>
      </c>
      <c r="AE19">
        <f>SUMPRODUCT($B$7:$B$456,AD$7:AD$456,EXP(constants!$B$32+constants!$A$32*ABS($A$7:$A$456-$A19)))</f>
        <v>3.4537950952084153</v>
      </c>
      <c r="AF19" s="4">
        <f t="shared" si="2"/>
        <v>30.949135803717343</v>
      </c>
      <c r="AG19">
        <f t="shared" si="13"/>
        <v>30.949135803717343</v>
      </c>
      <c r="AH19" s="4"/>
      <c r="AI19" s="5">
        <f>SUMPRODUCT(constants!$B$13:$B$20,A19^constants!$A$13:$A$20)*constants!$C$10/((A19/1000000000)^5*(EXP(0.014388/(A19/1000000000)/constants!$B$9)-1))</f>
        <v>2.7394856722826936E-10</v>
      </c>
      <c r="AJ19">
        <f>SUMPRODUCT(A19^constants!$E$28:$J$28,constants!$E$27:$J$27)</f>
        <v>9.1370108227567981E-6</v>
      </c>
      <c r="AL19" s="17">
        <f t="shared" si="3"/>
        <v>0</v>
      </c>
      <c r="AM19">
        <f t="shared" si="14"/>
        <v>2.9522668680329807E-7</v>
      </c>
      <c r="AN19">
        <f t="shared" si="15"/>
        <v>0</v>
      </c>
      <c r="AO19">
        <f t="shared" si="16"/>
        <v>5.6038860800225929E-7</v>
      </c>
      <c r="AQ19">
        <f t="shared" si="17"/>
        <v>5.6038860800225929E-7</v>
      </c>
      <c r="AS19" s="4">
        <f t="shared" si="18"/>
        <v>0</v>
      </c>
    </row>
    <row r="20" spans="1:45" x14ac:dyDescent="0.2">
      <c r="A20">
        <f>front!A20</f>
        <v>194.44</v>
      </c>
      <c r="B20" s="1">
        <f t="shared" si="19"/>
        <v>0.47999999999998977</v>
      </c>
      <c r="C20">
        <f>front!D20-front!B20</f>
        <v>177.87000000000035</v>
      </c>
      <c r="D20" s="2">
        <f>front!E20-front!C20</f>
        <v>1491</v>
      </c>
      <c r="E20" s="2">
        <f>IF(front!F20-front!C20&gt;0,front!F20-front!C20,0)</f>
        <v>1482.6999999999989</v>
      </c>
      <c r="F20" s="2">
        <f>front!I20-front!H20</f>
        <v>274.60000000000036</v>
      </c>
      <c r="G20" s="2">
        <f>IF(front!J20-front!H20&gt;0,front!J20-front!H20,0)</f>
        <v>25.5</v>
      </c>
      <c r="H20" s="2"/>
      <c r="I20" s="4">
        <f>C20/(constants!$A$4+constants!$B$4*data!C20+constants!$C$4*data!C20^2+constants!$D$4*data!C20^3+constants!$E$4*data!C20^4+constants!$F$4*data!C20^5+constants!$G$4*data!C20^6+constants!$H$4*data!C20^7)</f>
        <v>177.45266932532803</v>
      </c>
      <c r="J20" s="4">
        <f>D20/(constants!$A$4+constants!$B$4*data!D20+constants!$C$4*data!D20^2+constants!$D$4*data!D20^3+constants!$E$4*data!D20^4+constants!$F$4*data!D20^5+constants!$G$4*data!D20^6+constants!$H$4*data!D20^7)</f>
        <v>1487.5905095154162</v>
      </c>
      <c r="K20" s="4">
        <f>E20/(constants!$A$4+constants!$B$4*data!E20+constants!$C$4*data!E20^2+constants!$D$4*data!E20^3+constants!$E$4*data!E20^4+constants!$F$4*data!E20^5+constants!$G$4*data!E20^6+constants!$H$4*data!E20^7)</f>
        <v>1479.3093194656565</v>
      </c>
      <c r="L20" s="4">
        <f>F20/(constants!$A$4+constants!$B$4*data!F20+constants!$C$4*data!F20^2+constants!$D$4*data!F20^3+constants!$E$4*data!F20^4+constants!$F$4*data!F20^5+constants!$G$4*data!F20^6+constants!$H$4*data!F20^7)</f>
        <v>273.95805764619371</v>
      </c>
      <c r="M20" s="4">
        <f>G20/(constants!$A$4+constants!$B$4*data!G20+constants!$C$4*data!G20^2+constants!$D$4*data!G20^3+constants!$E$4*data!G20^4+constants!$F$4*data!G20^5+constants!$G$4*data!G20^6+constants!$H$4*data!G20^7)</f>
        <v>25.439779377741885</v>
      </c>
      <c r="N20" s="4"/>
      <c r="O20" s="4">
        <f t="shared" si="4"/>
        <v>295.7544488755467</v>
      </c>
      <c r="P20" s="4">
        <f t="shared" si="5"/>
        <v>297.51810190308322</v>
      </c>
      <c r="Q20" s="4">
        <f t="shared" si="6"/>
        <v>295.86186389313133</v>
      </c>
      <c r="R20" s="4">
        <f t="shared" si="7"/>
        <v>45.659676274365623</v>
      </c>
      <c r="S20" s="4">
        <f t="shared" si="8"/>
        <v>4.2399632296236476</v>
      </c>
      <c r="T20" s="4"/>
      <c r="U20" s="4">
        <f t="shared" si="9"/>
        <v>0.99443315213643235</v>
      </c>
      <c r="V20" s="4">
        <f t="shared" si="10"/>
        <v>9.286012463483144E-2</v>
      </c>
      <c r="W20" s="4"/>
      <c r="X20">
        <f>IF(front!E20&gt;$X$2,O20,P20)</f>
        <v>297.51810190308322</v>
      </c>
      <c r="Y20">
        <f t="shared" si="11"/>
        <v>0.58865992191323357</v>
      </c>
      <c r="Z20">
        <f>SUMPRODUCT($B$7:$B$456,Y$7:Y$456,EXP(constants!$B$32+constants!$A$32*ABS($A$7:$A$456-$A20)))</f>
        <v>3.0212361814690614E-2</v>
      </c>
      <c r="AA20">
        <f t="shared" si="0"/>
        <v>0.55844756009854302</v>
      </c>
      <c r="AB20">
        <f t="shared" si="12"/>
        <v>0</v>
      </c>
      <c r="AD20" s="4">
        <f t="shared" si="1"/>
        <v>41.315969904651347</v>
      </c>
      <c r="AE20">
        <f>SUMPRODUCT($B$7:$B$456,AD$7:AD$456,EXP(constants!$B$32+constants!$A$32*ABS($A$7:$A$456-$A20)))</f>
        <v>3.5458930758059677</v>
      </c>
      <c r="AF20" s="4">
        <f t="shared" si="2"/>
        <v>37.770076828845376</v>
      </c>
      <c r="AG20">
        <f t="shared" si="13"/>
        <v>37.770076828845376</v>
      </c>
      <c r="AH20" s="4"/>
      <c r="AI20" s="5">
        <f>SUMPRODUCT(constants!$B$13:$B$20,A20^constants!$A$13:$A$20)*constants!$C$10/((A20/1000000000)^5*(EXP(0.014388/(A20/1000000000)/constants!$B$9)-1))</f>
        <v>2.8862628861303337E-10</v>
      </c>
      <c r="AJ20">
        <f>SUMPRODUCT(A20^constants!$E$28:$J$28,constants!$E$27:$J$27)</f>
        <v>9.0414749845178603E-6</v>
      </c>
      <c r="AL20" s="17">
        <f t="shared" si="3"/>
        <v>0</v>
      </c>
      <c r="AM20">
        <f t="shared" si="14"/>
        <v>2.393819590436416E-7</v>
      </c>
      <c r="AN20">
        <f t="shared" si="15"/>
        <v>0</v>
      </c>
      <c r="AO20">
        <f t="shared" si="16"/>
        <v>4.5438616766613244E-7</v>
      </c>
      <c r="AQ20">
        <f t="shared" si="17"/>
        <v>4.5438616766613244E-7</v>
      </c>
      <c r="AS20" s="4">
        <f t="shared" si="18"/>
        <v>0</v>
      </c>
    </row>
    <row r="21" spans="1:45" x14ac:dyDescent="0.2">
      <c r="A21">
        <f>front!A21</f>
        <v>194.92</v>
      </c>
      <c r="B21" s="1">
        <f t="shared" si="19"/>
        <v>0.47999999999998977</v>
      </c>
      <c r="C21">
        <f>front!D21-front!B21</f>
        <v>180.59999999999991</v>
      </c>
      <c r="D21" s="2">
        <f>front!E21-front!C21</f>
        <v>1463.7999999999993</v>
      </c>
      <c r="E21" s="2">
        <f>IF(front!F21-front!C21&gt;0,front!F21-front!C21,0)</f>
        <v>1455.3999999999996</v>
      </c>
      <c r="F21" s="2">
        <f>front!I21-front!H21</f>
        <v>282.39999999999964</v>
      </c>
      <c r="G21" s="2">
        <f>IF(front!J21-front!H21&gt;0,front!J21-front!H21,0)</f>
        <v>34.299999999999272</v>
      </c>
      <c r="H21" s="2"/>
      <c r="I21" s="4">
        <f>C21/(constants!$A$4+constants!$B$4*data!C21+constants!$C$4*data!C21^2+constants!$D$4*data!C21^3+constants!$E$4*data!C21^4+constants!$F$4*data!C21^5+constants!$G$4*data!C21^6+constants!$H$4*data!C21^7)</f>
        <v>180.17630972759773</v>
      </c>
      <c r="J21" s="4">
        <f>D21/(constants!$A$4+constants!$B$4*data!D21+constants!$C$4*data!D21^2+constants!$D$4*data!D21^3+constants!$E$4*data!D21^4+constants!$F$4*data!D21^5+constants!$G$4*data!D21^6+constants!$H$4*data!D21^7)</f>
        <v>1460.4521489435458</v>
      </c>
      <c r="K21" s="4">
        <f>E21/(constants!$A$4+constants!$B$4*data!E21+constants!$C$4*data!E21^2+constants!$D$4*data!E21^3+constants!$E$4*data!E21^4+constants!$F$4*data!E21^5+constants!$G$4*data!E21^6+constants!$H$4*data!E21^7)</f>
        <v>1452.071183022666</v>
      </c>
      <c r="L21" s="4">
        <f>F21/(constants!$A$4+constants!$B$4*data!F21+constants!$C$4*data!F21^2+constants!$D$4*data!F21^3+constants!$E$4*data!F21^4+constants!$F$4*data!F21^5+constants!$G$4*data!F21^6+constants!$H$4*data!F21^7)</f>
        <v>281.74000676769691</v>
      </c>
      <c r="M21" s="4">
        <f>G21/(constants!$A$4+constants!$B$4*data!G21+constants!$C$4*data!G21^2+constants!$D$4*data!G21^3+constants!$E$4*data!G21^4+constants!$F$4*data!G21^5+constants!$G$4*data!G21^6+constants!$H$4*data!G21^7)</f>
        <v>34.219029981321434</v>
      </c>
      <c r="N21" s="4"/>
      <c r="O21" s="4">
        <f t="shared" si="4"/>
        <v>300.29384954599618</v>
      </c>
      <c r="P21" s="4">
        <f t="shared" si="5"/>
        <v>292.09042978870917</v>
      </c>
      <c r="Q21" s="4">
        <f t="shared" si="6"/>
        <v>290.41423660453319</v>
      </c>
      <c r="R21" s="4">
        <f t="shared" si="7"/>
        <v>46.956667794616159</v>
      </c>
      <c r="S21" s="4">
        <f t="shared" si="8"/>
        <v>5.7031716635535732</v>
      </c>
      <c r="T21" s="4"/>
      <c r="U21" s="4">
        <f t="shared" si="9"/>
        <v>0.99426138957928711</v>
      </c>
      <c r="V21" s="4">
        <f t="shared" si="10"/>
        <v>0.1214560557937945</v>
      </c>
      <c r="W21" s="4"/>
      <c r="X21">
        <f>IF(front!E21&gt;$X$2,O21,P21)</f>
        <v>292.09042978870917</v>
      </c>
      <c r="Y21">
        <f t="shared" si="11"/>
        <v>0.62827213286584538</v>
      </c>
      <c r="Z21">
        <f>SUMPRODUCT($B$7:$B$456,Y$7:Y$456,EXP(constants!$B$32+constants!$A$32*ABS($A$7:$A$456-$A21)))</f>
        <v>3.0551595934081594E-2</v>
      </c>
      <c r="AA21">
        <f t="shared" si="0"/>
        <v>0.59772053693176375</v>
      </c>
      <c r="AB21">
        <f t="shared" si="12"/>
        <v>0</v>
      </c>
      <c r="AD21" s="4">
        <f t="shared" si="1"/>
        <v>41.113951303711467</v>
      </c>
      <c r="AE21">
        <f>SUMPRODUCT($B$7:$B$456,AD$7:AD$456,EXP(constants!$B$32+constants!$A$32*ABS($A$7:$A$456-$A21)))</f>
        <v>3.6398828437813635</v>
      </c>
      <c r="AF21" s="4">
        <f t="shared" si="2"/>
        <v>37.474068459930102</v>
      </c>
      <c r="AG21">
        <f t="shared" si="13"/>
        <v>37.474068459930102</v>
      </c>
      <c r="AH21" s="4"/>
      <c r="AI21" s="5">
        <f>SUMPRODUCT(constants!$B$13:$B$20,A21^constants!$A$13:$A$20)*constants!$C$10/((A21/1000000000)^5*(EXP(0.014388/(A21/1000000000)/constants!$B$9)-1))</f>
        <v>3.0398668924497946E-10</v>
      </c>
      <c r="AJ21">
        <f>SUMPRODUCT(A21^constants!$E$28:$J$28,constants!$E$27:$J$27)</f>
        <v>8.9469314546472101E-6</v>
      </c>
      <c r="AL21" s="17">
        <f t="shared" si="3"/>
        <v>0</v>
      </c>
      <c r="AM21">
        <f t="shared" si="14"/>
        <v>2.3874993621826506E-7</v>
      </c>
      <c r="AN21">
        <f t="shared" si="15"/>
        <v>0</v>
      </c>
      <c r="AO21">
        <f t="shared" si="16"/>
        <v>4.5318648482182917E-7</v>
      </c>
      <c r="AQ21">
        <f t="shared" si="17"/>
        <v>4.5318648482182917E-7</v>
      </c>
      <c r="AS21" s="4">
        <f t="shared" si="18"/>
        <v>0</v>
      </c>
    </row>
    <row r="22" spans="1:45" x14ac:dyDescent="0.2">
      <c r="A22">
        <f>front!A22</f>
        <v>195.4</v>
      </c>
      <c r="B22" s="1">
        <f t="shared" si="19"/>
        <v>0.48000000000001819</v>
      </c>
      <c r="C22">
        <f>front!D22-front!B22</f>
        <v>171.92999999999984</v>
      </c>
      <c r="D22" s="2">
        <f>front!E22-front!C22</f>
        <v>1453.2999999999993</v>
      </c>
      <c r="E22" s="2">
        <f>IF(front!F22-front!C22&gt;0,front!F22-front!C22,0)</f>
        <v>1444.7999999999993</v>
      </c>
      <c r="F22" s="2">
        <f>front!I22-front!H22</f>
        <v>274.79999999999927</v>
      </c>
      <c r="G22" s="2">
        <f>IF(front!J22-front!H22&gt;0,front!J22-front!H22,0)</f>
        <v>17.699999999998909</v>
      </c>
      <c r="H22" s="2"/>
      <c r="I22" s="4">
        <f>C22/(constants!$A$4+constants!$B$4*data!C22+constants!$C$4*data!C22^2+constants!$D$4*data!C22^3+constants!$E$4*data!C22^4+constants!$F$4*data!C22^5+constants!$G$4*data!C22^6+constants!$H$4*data!C22^7)</f>
        <v>171.52651103182563</v>
      </c>
      <c r="J22" s="4">
        <f>D22/(constants!$A$4+constants!$B$4*data!D22+constants!$C$4*data!D22^2+constants!$D$4*data!D22^3+constants!$E$4*data!D22^4+constants!$F$4*data!D22^5+constants!$G$4*data!D22^6+constants!$H$4*data!D22^7)</f>
        <v>1449.9759414239934</v>
      </c>
      <c r="K22" s="4">
        <f>E22/(constants!$A$4+constants!$B$4*data!E22+constants!$C$4*data!E22^2+constants!$D$4*data!E22^3+constants!$E$4*data!E22^4+constants!$F$4*data!E22^5+constants!$G$4*data!E22^6+constants!$H$4*data!E22^7)</f>
        <v>1441.4952011394696</v>
      </c>
      <c r="L22" s="4">
        <f>F22/(constants!$A$4+constants!$B$4*data!F22+constants!$C$4*data!F22^2+constants!$D$4*data!F22^3+constants!$E$4*data!F22^4+constants!$F$4*data!F22^5+constants!$G$4*data!F22^6+constants!$H$4*data!F22^7)</f>
        <v>274.1575946957629</v>
      </c>
      <c r="M22" s="4">
        <f>G22/(constants!$A$4+constants!$B$4*data!G22+constants!$C$4*data!G22^2+constants!$D$4*data!G22^3+constants!$E$4*data!G22^4+constants!$F$4*data!G22^5+constants!$G$4*data!G22^6+constants!$H$4*data!G22^7)</f>
        <v>17.658184758469673</v>
      </c>
      <c r="N22" s="4"/>
      <c r="O22" s="4">
        <f t="shared" si="4"/>
        <v>285.8775183863761</v>
      </c>
      <c r="P22" s="4">
        <f t="shared" si="5"/>
        <v>289.99518828479864</v>
      </c>
      <c r="Q22" s="4">
        <f t="shared" si="6"/>
        <v>288.29904022789395</v>
      </c>
      <c r="R22" s="4">
        <f t="shared" si="7"/>
        <v>45.692932449293821</v>
      </c>
      <c r="S22" s="4">
        <f t="shared" si="8"/>
        <v>2.9430307930782789</v>
      </c>
      <c r="T22" s="4"/>
      <c r="U22" s="4">
        <f t="shared" si="9"/>
        <v>0.99415111655149624</v>
      </c>
      <c r="V22" s="4">
        <f t="shared" si="10"/>
        <v>6.440888416045977E-2</v>
      </c>
      <c r="W22" s="4"/>
      <c r="X22">
        <f>IF(front!E22&gt;$X$2,O22,P22)</f>
        <v>289.99518828479864</v>
      </c>
      <c r="Y22">
        <f t="shared" si="11"/>
        <v>0.65585940969651801</v>
      </c>
      <c r="Z22">
        <f>SUMPRODUCT($B$7:$B$456,Y$7:Y$456,EXP(constants!$B$32+constants!$A$32*ABS($A$7:$A$456-$A22)))</f>
        <v>3.0902176656265691E-2</v>
      </c>
      <c r="AA22">
        <f t="shared" si="0"/>
        <v>0.6249572330402523</v>
      </c>
      <c r="AB22">
        <f t="shared" si="12"/>
        <v>0</v>
      </c>
      <c r="AD22" s="4">
        <f t="shared" si="1"/>
        <v>42.677891773270296</v>
      </c>
      <c r="AE22">
        <f>SUMPRODUCT($B$7:$B$456,AD$7:AD$456,EXP(constants!$B$32+constants!$A$32*ABS($A$7:$A$456-$A22)))</f>
        <v>3.7358381402671093</v>
      </c>
      <c r="AF22" s="4">
        <f t="shared" si="2"/>
        <v>38.942053633003184</v>
      </c>
      <c r="AG22">
        <f t="shared" si="13"/>
        <v>38.942053633003184</v>
      </c>
      <c r="AH22" s="4"/>
      <c r="AI22" s="5">
        <f>SUMPRODUCT(constants!$B$13:$B$20,A22^constants!$A$13:$A$20)*constants!$C$10/((A22/1000000000)^5*(EXP(0.014388/(A22/1000000000)/constants!$B$9)-1))</f>
        <v>3.2005646061943485E-10</v>
      </c>
      <c r="AJ22">
        <f>SUMPRODUCT(A22^constants!$E$28:$J$28,constants!$E$27:$J$27)</f>
        <v>8.8533719598979594E-6</v>
      </c>
      <c r="AL22" s="17">
        <f t="shared" si="3"/>
        <v>0</v>
      </c>
      <c r="AM22">
        <f t="shared" si="14"/>
        <v>2.2734733107128109E-7</v>
      </c>
      <c r="AN22">
        <f t="shared" si="15"/>
        <v>0</v>
      </c>
      <c r="AO22">
        <f t="shared" si="16"/>
        <v>4.3154247257108314E-7</v>
      </c>
      <c r="AQ22">
        <f t="shared" si="17"/>
        <v>4.3154247257108314E-7</v>
      </c>
      <c r="AS22" s="4">
        <f t="shared" si="18"/>
        <v>0</v>
      </c>
    </row>
    <row r="23" spans="1:45" x14ac:dyDescent="0.2">
      <c r="A23">
        <f>front!A23</f>
        <v>195.87</v>
      </c>
      <c r="B23" s="1">
        <f t="shared" si="19"/>
        <v>0.46999999999999886</v>
      </c>
      <c r="C23">
        <f>front!D23-front!B23</f>
        <v>183</v>
      </c>
      <c r="D23" s="2">
        <f>front!E23-front!C23</f>
        <v>1450.3999999999996</v>
      </c>
      <c r="E23" s="2">
        <f>IF(front!F23-front!C23&gt;0,front!F23-front!C23,0)</f>
        <v>1447.6999999999989</v>
      </c>
      <c r="F23" s="2">
        <f>front!I23-front!H23</f>
        <v>345.29999999999927</v>
      </c>
      <c r="G23" s="2">
        <f>IF(front!J23-front!H23&gt;0,front!J23-front!H23,0)</f>
        <v>21.5</v>
      </c>
      <c r="H23" s="2"/>
      <c r="I23" s="4">
        <f>C23/(constants!$A$4+constants!$B$4*data!C23+constants!$C$4*data!C23^2+constants!$D$4*data!C23^3+constants!$E$4*data!C23^4+constants!$F$4*data!C23^5+constants!$G$4*data!C23^6+constants!$H$4*data!C23^7)</f>
        <v>182.57071990357861</v>
      </c>
      <c r="J23" s="4">
        <f>D23/(constants!$A$4+constants!$B$4*data!D23+constants!$C$4*data!D23^2+constants!$D$4*data!D23^3+constants!$E$4*data!D23^4+constants!$F$4*data!D23^5+constants!$G$4*data!D23^6+constants!$H$4*data!D23^7)</f>
        <v>1447.0825124721482</v>
      </c>
      <c r="K23" s="4">
        <f>E23/(constants!$A$4+constants!$B$4*data!E23+constants!$C$4*data!E23^2+constants!$D$4*data!E23^3+constants!$E$4*data!E23^4+constants!$F$4*data!E23^5+constants!$G$4*data!E23^6+constants!$H$4*data!E23^7)</f>
        <v>1444.3886302640219</v>
      </c>
      <c r="L23" s="4">
        <f>F23/(constants!$A$4+constants!$B$4*data!F23+constants!$C$4*data!F23^2+constants!$D$4*data!F23^3+constants!$E$4*data!F23^4+constants!$F$4*data!F23^5+constants!$G$4*data!F23^6+constants!$H$4*data!F23^7)</f>
        <v>344.49474351805759</v>
      </c>
      <c r="M23" s="4">
        <f>G23/(constants!$A$4+constants!$B$4*data!G23+constants!$C$4*data!G23^2+constants!$D$4*data!G23^3+constants!$E$4*data!G23^4+constants!$F$4*data!G23^5+constants!$G$4*data!G23^6+constants!$H$4*data!G23^7)</f>
        <v>21.44921639580566</v>
      </c>
      <c r="N23" s="4"/>
      <c r="O23" s="4">
        <f t="shared" si="4"/>
        <v>304.28453317263103</v>
      </c>
      <c r="P23" s="4">
        <f t="shared" si="5"/>
        <v>289.41650249442966</v>
      </c>
      <c r="Q23" s="4">
        <f t="shared" si="6"/>
        <v>288.87772605280441</v>
      </c>
      <c r="R23" s="4">
        <f t="shared" si="7"/>
        <v>57.415790586342929</v>
      </c>
      <c r="S23" s="4">
        <f t="shared" si="8"/>
        <v>3.5748693993009431</v>
      </c>
      <c r="T23" s="4"/>
      <c r="U23" s="4">
        <f t="shared" si="9"/>
        <v>0.99813840455889125</v>
      </c>
      <c r="V23" s="4">
        <f t="shared" si="10"/>
        <v>6.2262826354798483E-2</v>
      </c>
      <c r="W23" s="4"/>
      <c r="X23">
        <f>IF(front!E23&gt;$X$2,O23,P23)</f>
        <v>289.41650249442966</v>
      </c>
      <c r="Y23">
        <f t="shared" si="11"/>
        <v>-0.50360031622483348</v>
      </c>
      <c r="Z23">
        <f>SUMPRODUCT($B$7:$B$456,Y$7:Y$456,EXP(constants!$B$32+constants!$A$32*ABS($A$7:$A$456-$A23)))</f>
        <v>3.1256091607903901E-2</v>
      </c>
      <c r="AA23">
        <f t="shared" si="0"/>
        <v>-0.53485640783273736</v>
      </c>
      <c r="AB23">
        <f t="shared" si="12"/>
        <v>0</v>
      </c>
      <c r="AD23" s="4">
        <f t="shared" si="1"/>
        <v>53.753451518836798</v>
      </c>
      <c r="AE23">
        <f>SUMPRODUCT($B$7:$B$456,AD$7:AD$456,EXP(constants!$B$32+constants!$A$32*ABS($A$7:$A$456-$A23)))</f>
        <v>3.8317322398655054</v>
      </c>
      <c r="AF23" s="4">
        <f t="shared" si="2"/>
        <v>49.921719278971295</v>
      </c>
      <c r="AG23">
        <f t="shared" si="13"/>
        <v>49.921719278971295</v>
      </c>
      <c r="AH23" s="4"/>
      <c r="AI23" s="5">
        <f>SUMPRODUCT(constants!$B$13:$B$20,A23^constants!$A$13:$A$20)*constants!$C$10/((A23/1000000000)^5*(EXP(0.014388/(A23/1000000000)/constants!$B$9)-1))</f>
        <v>3.3650527723434408E-10</v>
      </c>
      <c r="AJ23">
        <f>SUMPRODUCT(A23^constants!$E$28:$J$28,constants!$E$27:$J$27)</f>
        <v>8.7627072022474959E-6</v>
      </c>
      <c r="AL23" s="17">
        <f t="shared" si="3"/>
        <v>0</v>
      </c>
      <c r="AM23">
        <f t="shared" si="14"/>
        <v>1.7552895470766855E-7</v>
      </c>
      <c r="AN23">
        <f t="shared" si="15"/>
        <v>0</v>
      </c>
      <c r="AO23">
        <f t="shared" si="16"/>
        <v>3.3318270667807104E-7</v>
      </c>
      <c r="AQ23">
        <f t="shared" si="17"/>
        <v>3.3318270667807104E-7</v>
      </c>
      <c r="AS23" s="4">
        <f t="shared" si="18"/>
        <v>0</v>
      </c>
    </row>
    <row r="24" spans="1:45" x14ac:dyDescent="0.2">
      <c r="A24">
        <f>front!A24</f>
        <v>196.35</v>
      </c>
      <c r="B24" s="1">
        <f t="shared" si="19"/>
        <v>0.47999999999998977</v>
      </c>
      <c r="C24">
        <f>front!D24-front!B24</f>
        <v>174.34000000000015</v>
      </c>
      <c r="D24" s="2">
        <f>front!E24-front!C24</f>
        <v>1442.8999999999996</v>
      </c>
      <c r="E24" s="2">
        <f>IF(front!F24-front!C24&gt;0,front!F24-front!C24,0)</f>
        <v>1424.3999999999996</v>
      </c>
      <c r="F24" s="2">
        <f>front!I24-front!H24</f>
        <v>340.79999999999927</v>
      </c>
      <c r="G24" s="2">
        <f>IF(front!J24-front!H24&gt;0,front!J24-front!H24,0)</f>
        <v>33.799999999999272</v>
      </c>
      <c r="H24" s="2"/>
      <c r="I24" s="4">
        <f>C24/(constants!$A$4+constants!$B$4*data!C24+constants!$C$4*data!C24^2+constants!$D$4*data!C24^3+constants!$E$4*data!C24^4+constants!$F$4*data!C24^5+constants!$G$4*data!C24^6+constants!$H$4*data!C24^7)</f>
        <v>173.93089440115492</v>
      </c>
      <c r="J24" s="4">
        <f>D24/(constants!$A$4+constants!$B$4*data!D24+constants!$C$4*data!D24^2+constants!$D$4*data!D24^3+constants!$E$4*data!D24^4+constants!$F$4*data!D24^5+constants!$G$4*data!D24^6+constants!$H$4*data!D24^7)</f>
        <v>1439.5995061475526</v>
      </c>
      <c r="K24" s="4">
        <f>E24/(constants!$A$4+constants!$B$4*data!E24+constants!$C$4*data!E24^2+constants!$D$4*data!E24^3+constants!$E$4*data!E24^4+constants!$F$4*data!E24^5+constants!$G$4*data!E24^6+constants!$H$4*data!E24^7)</f>
        <v>1421.1414213575329</v>
      </c>
      <c r="L24" s="4">
        <f>F24/(constants!$A$4+constants!$B$4*data!F24+constants!$C$4*data!F24^2+constants!$D$4*data!F24^3+constants!$E$4*data!F24^4+constants!$F$4*data!F24^5+constants!$G$4*data!F24^6+constants!$H$4*data!F24^7)</f>
        <v>340.0051189061607</v>
      </c>
      <c r="M24" s="4">
        <f>G24/(constants!$A$4+constants!$B$4*data!G24+constants!$C$4*data!G24^2+constants!$D$4*data!G24^3+constants!$E$4*data!G24^4+constants!$F$4*data!G24^5+constants!$G$4*data!G24^6+constants!$H$4*data!G24^7)</f>
        <v>33.720208483320867</v>
      </c>
      <c r="N24" s="4"/>
      <c r="O24" s="4">
        <f t="shared" si="4"/>
        <v>289.88482400192487</v>
      </c>
      <c r="P24" s="4">
        <f t="shared" si="5"/>
        <v>287.91990122951051</v>
      </c>
      <c r="Q24" s="4">
        <f t="shared" si="6"/>
        <v>284.2282842715066</v>
      </c>
      <c r="R24" s="4">
        <f t="shared" si="7"/>
        <v>56.667519817693453</v>
      </c>
      <c r="S24" s="4">
        <f t="shared" si="8"/>
        <v>5.620034747220144</v>
      </c>
      <c r="T24" s="4"/>
      <c r="U24" s="4">
        <f t="shared" si="9"/>
        <v>0.98717831958735913</v>
      </c>
      <c r="V24" s="4">
        <f t="shared" si="10"/>
        <v>9.9175590625820639E-2</v>
      </c>
      <c r="W24" s="4"/>
      <c r="X24">
        <f>IF(front!E24&gt;$X$2,O24,P24)</f>
        <v>287.91990122951051</v>
      </c>
      <c r="Y24">
        <f t="shared" si="11"/>
        <v>2.6660170909028125</v>
      </c>
      <c r="Z24">
        <f>SUMPRODUCT($B$7:$B$456,Y$7:Y$456,EXP(constants!$B$32+constants!$A$32*ABS($A$7:$A$456-$A24)))</f>
        <v>3.1649566145465269E-2</v>
      </c>
      <c r="AA24">
        <f t="shared" si="0"/>
        <v>2.634367524757347</v>
      </c>
      <c r="AB24">
        <f t="shared" si="12"/>
        <v>0</v>
      </c>
      <c r="AD24" s="4">
        <f t="shared" si="1"/>
        <v>50.909974431696661</v>
      </c>
      <c r="AE24">
        <f>SUMPRODUCT($B$7:$B$456,AD$7:AD$456,EXP(constants!$B$32+constants!$A$32*ABS($A$7:$A$456-$A24)))</f>
        <v>3.931536387667371</v>
      </c>
      <c r="AF24" s="4">
        <f t="shared" si="2"/>
        <v>46.978438044029289</v>
      </c>
      <c r="AG24">
        <f t="shared" si="13"/>
        <v>46.978438044029289</v>
      </c>
      <c r="AH24" s="4"/>
      <c r="AI24" s="5">
        <f>SUMPRODUCT(constants!$B$13:$B$20,A24^constants!$A$13:$A$20)*constants!$C$10/((A24/1000000000)^5*(EXP(0.014388/(A24/1000000000)/constants!$B$9)-1))</f>
        <v>3.5406095313896153E-10</v>
      </c>
      <c r="AJ24">
        <f>SUMPRODUCT(A24^constants!$E$28:$J$28,constants!$E$27:$J$27)</f>
        <v>8.6710710668863968E-6</v>
      </c>
      <c r="AL24" s="17">
        <f t="shared" si="3"/>
        <v>0</v>
      </c>
      <c r="AM24">
        <f t="shared" si="14"/>
        <v>1.8457555056980963E-7</v>
      </c>
      <c r="AN24">
        <f t="shared" si="15"/>
        <v>0</v>
      </c>
      <c r="AO24">
        <f t="shared" si="16"/>
        <v>3.503546274052849E-7</v>
      </c>
      <c r="AQ24">
        <f t="shared" si="17"/>
        <v>3.503546274052849E-7</v>
      </c>
      <c r="AS24" s="4">
        <f t="shared" si="18"/>
        <v>0</v>
      </c>
    </row>
    <row r="25" spans="1:45" x14ac:dyDescent="0.2">
      <c r="A25">
        <f>front!A25</f>
        <v>196.83</v>
      </c>
      <c r="B25" s="1">
        <f t="shared" si="19"/>
        <v>0.48000000000001819</v>
      </c>
      <c r="C25">
        <f>front!D25-front!B25</f>
        <v>165.19999999999982</v>
      </c>
      <c r="D25" s="2">
        <f>front!E25-front!C25</f>
        <v>1407.8000000000011</v>
      </c>
      <c r="E25" s="2">
        <f>IF(front!F25-front!C25&gt;0,front!F25-front!C25,0)</f>
        <v>1415.5</v>
      </c>
      <c r="F25" s="2">
        <f>front!I25-front!H25</f>
        <v>381.5</v>
      </c>
      <c r="G25" s="2">
        <f>IF(front!J25-front!H25&gt;0,front!J25-front!H25,0)</f>
        <v>39.399999999999636</v>
      </c>
      <c r="H25" s="2"/>
      <c r="I25" s="4">
        <f>C25/(constants!$A$4+constants!$B$4*data!C25+constants!$C$4*data!C25^2+constants!$D$4*data!C25^3+constants!$E$4*data!C25^4+constants!$F$4*data!C25^5+constants!$G$4*data!C25^6+constants!$H$4*data!C25^7)</f>
        <v>164.81220088673572</v>
      </c>
      <c r="J25" s="4">
        <f>D25/(constants!$A$4+constants!$B$4*data!D25+constants!$C$4*data!D25^2+constants!$D$4*data!D25^3+constants!$E$4*data!D25^4+constants!$F$4*data!D25^5+constants!$G$4*data!D25^6+constants!$H$4*data!D25^7)</f>
        <v>1404.5790287759255</v>
      </c>
      <c r="K25" s="4">
        <f>E25/(constants!$A$4+constants!$B$4*data!E25+constants!$C$4*data!E25^2+constants!$D$4*data!E25^3+constants!$E$4*data!E25^4+constants!$F$4*data!E25^5+constants!$G$4*data!E25^6+constants!$H$4*data!E25^7)</f>
        <v>1412.2615847164857</v>
      </c>
      <c r="L25" s="4">
        <f>F25/(constants!$A$4+constants!$B$4*data!F25+constants!$C$4*data!F25^2+constants!$D$4*data!F25^3+constants!$E$4*data!F25^4+constants!$F$4*data!F25^5+constants!$G$4*data!F25^6+constants!$H$4*data!F25^7)</f>
        <v>380.61136895326365</v>
      </c>
      <c r="M25" s="4">
        <f>G25/(constants!$A$4+constants!$B$4*data!G25+constants!$C$4*data!G25^2+constants!$D$4*data!G25^3+constants!$E$4*data!G25^4+constants!$F$4*data!G25^5+constants!$G$4*data!G25^6+constants!$H$4*data!G25^7)</f>
        <v>39.307012274530329</v>
      </c>
      <c r="N25" s="4"/>
      <c r="O25" s="4">
        <f t="shared" si="4"/>
        <v>274.68700147789286</v>
      </c>
      <c r="P25" s="4">
        <f t="shared" si="5"/>
        <v>280.91580575518509</v>
      </c>
      <c r="Q25" s="4">
        <f t="shared" si="6"/>
        <v>282.45231694329709</v>
      </c>
      <c r="R25" s="4">
        <f t="shared" si="7"/>
        <v>63.43522815887728</v>
      </c>
      <c r="S25" s="4">
        <f t="shared" si="8"/>
        <v>6.5511687124217222</v>
      </c>
      <c r="T25" s="4"/>
      <c r="U25" s="4">
        <f t="shared" si="9"/>
        <v>1.0054696501821299</v>
      </c>
      <c r="V25" s="4">
        <f t="shared" si="10"/>
        <v>0.10327335303364769</v>
      </c>
      <c r="W25" s="4"/>
      <c r="X25">
        <f>IF(front!E25&gt;$X$2,O25,P25)</f>
        <v>280.91580575518509</v>
      </c>
      <c r="Y25">
        <f t="shared" si="11"/>
        <v>-2.5557027139023489</v>
      </c>
      <c r="Z25">
        <f>SUMPRODUCT($B$7:$B$456,Y$7:Y$456,EXP(constants!$B$32+constants!$A$32*ABS($A$7:$A$456-$A25)))</f>
        <v>3.2018138088919353E-2</v>
      </c>
      <c r="AA25">
        <f t="shared" si="0"/>
        <v>-2.5877208519912682</v>
      </c>
      <c r="AB25">
        <f t="shared" si="12"/>
        <v>0</v>
      </c>
      <c r="AD25" s="4">
        <f t="shared" si="1"/>
        <v>56.723765883355384</v>
      </c>
      <c r="AE25">
        <f>SUMPRODUCT($B$7:$B$456,AD$7:AD$456,EXP(constants!$B$32+constants!$A$32*ABS($A$7:$A$456-$A25)))</f>
        <v>4.0333452871436997</v>
      </c>
      <c r="AF25" s="4">
        <f t="shared" si="2"/>
        <v>52.690420596211681</v>
      </c>
      <c r="AG25">
        <f t="shared" si="13"/>
        <v>52.690420596211681</v>
      </c>
      <c r="AH25" s="4"/>
      <c r="AI25" s="5">
        <f>SUMPRODUCT(constants!$B$13:$B$20,A25^constants!$A$13:$A$20)*constants!$C$10/((A25/1000000000)^5*(EXP(0.014388/(A25/1000000000)/constants!$B$9)-1))</f>
        <v>3.7241049049022939E-10</v>
      </c>
      <c r="AJ25">
        <f>SUMPRODUCT(A25^constants!$E$28:$J$28,constants!$E$27:$J$27)</f>
        <v>8.5803945925799134E-6</v>
      </c>
      <c r="AL25" s="17">
        <f t="shared" si="3"/>
        <v>0</v>
      </c>
      <c r="AM25">
        <f t="shared" si="14"/>
        <v>1.628454374721166E-7</v>
      </c>
      <c r="AN25">
        <f t="shared" si="15"/>
        <v>0</v>
      </c>
      <c r="AO25">
        <f t="shared" si="16"/>
        <v>3.091073134771193E-7</v>
      </c>
      <c r="AQ25">
        <f t="shared" si="17"/>
        <v>3.091073134771193E-7</v>
      </c>
      <c r="AS25" s="4">
        <f t="shared" si="18"/>
        <v>0</v>
      </c>
    </row>
    <row r="26" spans="1:45" x14ac:dyDescent="0.2">
      <c r="A26">
        <f>front!A26</f>
        <v>197.31</v>
      </c>
      <c r="B26" s="1">
        <f t="shared" si="19"/>
        <v>0.47999999999998977</v>
      </c>
      <c r="C26">
        <f>front!D26-front!B26</f>
        <v>155.59999999999991</v>
      </c>
      <c r="D26" s="2">
        <f>front!E26-front!C26</f>
        <v>1402.5</v>
      </c>
      <c r="E26" s="2">
        <f>IF(front!F26-front!C26&gt;0,front!F26-front!C26,0)</f>
        <v>1401.8999999999996</v>
      </c>
      <c r="F26" s="2">
        <f>front!I26-front!H26</f>
        <v>392.5</v>
      </c>
      <c r="G26" s="2">
        <f>IF(front!J26-front!H26&gt;0,front!J26-front!H26,0)</f>
        <v>35.300000000001091</v>
      </c>
      <c r="H26" s="2"/>
      <c r="I26" s="4">
        <f>C26/(constants!$A$4+constants!$B$4*data!C26+constants!$C$4*data!C26^2+constants!$D$4*data!C26^3+constants!$E$4*data!C26^4+constants!$F$4*data!C26^5+constants!$G$4*data!C26^6+constants!$H$4*data!C26^7)</f>
        <v>155.23459515241535</v>
      </c>
      <c r="J26" s="4">
        <f>D26/(constants!$A$4+constants!$B$4*data!D26+constants!$C$4*data!D26^2+constants!$D$4*data!D26^3+constants!$E$4*data!D26^4+constants!$F$4*data!D26^5+constants!$G$4*data!D26^6+constants!$H$4*data!D26^7)</f>
        <v>1399.2910353836589</v>
      </c>
      <c r="K26" s="4">
        <f>E26/(constants!$A$4+constants!$B$4*data!E26+constants!$C$4*data!E26^2+constants!$D$4*data!E26^3+constants!$E$4*data!E26^4+constants!$F$4*data!E26^5+constants!$G$4*data!E26^6+constants!$H$4*data!E26^7)</f>
        <v>1398.6923946048548</v>
      </c>
      <c r="L26" s="4">
        <f>F26/(constants!$A$4+constants!$B$4*data!F26+constants!$C$4*data!F26^2+constants!$D$4*data!F26^3+constants!$E$4*data!F26^4+constants!$F$4*data!F26^5+constants!$G$4*data!F26^6+constants!$H$4*data!F26^7)</f>
        <v>391.5860646764711</v>
      </c>
      <c r="M26" s="4">
        <f>G26/(constants!$A$4+constants!$B$4*data!G26+constants!$C$4*data!G26^2+constants!$D$4*data!G26^3+constants!$E$4*data!G26^4+constants!$F$4*data!G26^5+constants!$G$4*data!G26^6+constants!$H$4*data!G26^7)</f>
        <v>35.216673135929341</v>
      </c>
      <c r="N26" s="4"/>
      <c r="O26" s="4">
        <f t="shared" si="4"/>
        <v>258.72432525402559</v>
      </c>
      <c r="P26" s="4">
        <f t="shared" si="5"/>
        <v>279.85820707673179</v>
      </c>
      <c r="Q26" s="4">
        <f t="shared" si="6"/>
        <v>279.73847892097098</v>
      </c>
      <c r="R26" s="4">
        <f t="shared" si="7"/>
        <v>65.264344112745192</v>
      </c>
      <c r="S26" s="4">
        <f t="shared" si="8"/>
        <v>5.8694455226548898</v>
      </c>
      <c r="T26" s="4"/>
      <c r="U26" s="4">
        <f t="shared" si="9"/>
        <v>0.9995721827956684</v>
      </c>
      <c r="V26" s="4">
        <f t="shared" si="10"/>
        <v>8.9933417740555688E-2</v>
      </c>
      <c r="W26" s="4"/>
      <c r="X26">
        <f>IF(front!E26&gt;$X$2,O26,P26)</f>
        <v>279.85820707673179</v>
      </c>
      <c r="Y26">
        <f t="shared" si="11"/>
        <v>-0.88967084736708557</v>
      </c>
      <c r="Z26">
        <f>SUMPRODUCT($B$7:$B$456,Y$7:Y$456,EXP(constants!$B$32+constants!$A$32*ABS($A$7:$A$456-$A26)))</f>
        <v>3.2457068142328835E-2</v>
      </c>
      <c r="AA26">
        <f t="shared" si="0"/>
        <v>-0.92212791550941442</v>
      </c>
      <c r="AB26">
        <f t="shared" si="12"/>
        <v>0</v>
      </c>
      <c r="AD26" s="4">
        <f t="shared" si="1"/>
        <v>59.251285384943444</v>
      </c>
      <c r="AE26">
        <f>SUMPRODUCT($B$7:$B$456,AD$7:AD$456,EXP(constants!$B$32+constants!$A$32*ABS($A$7:$A$456-$A26)))</f>
        <v>4.1371290774515996</v>
      </c>
      <c r="AF26" s="4">
        <f t="shared" si="2"/>
        <v>55.114156307491847</v>
      </c>
      <c r="AG26">
        <f t="shared" si="13"/>
        <v>55.114156307491847</v>
      </c>
      <c r="AH26" s="4"/>
      <c r="AI26" s="5">
        <f>SUMPRODUCT(constants!$B$13:$B$20,A26^constants!$A$13:$A$20)*constants!$C$10/((A26/1000000000)^5*(EXP(0.014388/(A26/1000000000)/constants!$B$9)-1))</f>
        <v>3.9158397775333636E-10</v>
      </c>
      <c r="AJ26">
        <f>SUMPRODUCT(A26^constants!$E$28:$J$28,constants!$E$27:$J$27)</f>
        <v>8.4906696891510797E-6</v>
      </c>
      <c r="AL26" s="17">
        <f t="shared" si="3"/>
        <v>0</v>
      </c>
      <c r="AM26">
        <f t="shared" si="14"/>
        <v>1.5405605851571234E-7</v>
      </c>
      <c r="AN26">
        <f t="shared" si="15"/>
        <v>0</v>
      </c>
      <c r="AO26">
        <f t="shared" si="16"/>
        <v>2.9242363256765788E-7</v>
      </c>
      <c r="AQ26">
        <f t="shared" si="17"/>
        <v>2.9242363256765788E-7</v>
      </c>
      <c r="AS26" s="4">
        <f t="shared" si="18"/>
        <v>0</v>
      </c>
    </row>
    <row r="27" spans="1:45" x14ac:dyDescent="0.2">
      <c r="A27">
        <f>front!A27</f>
        <v>197.79</v>
      </c>
      <c r="B27" s="1">
        <f t="shared" si="19"/>
        <v>0.47999999999998977</v>
      </c>
      <c r="C27">
        <f>front!D27-front!B27</f>
        <v>177.19999999999982</v>
      </c>
      <c r="D27" s="2">
        <f>front!E27-front!C27</f>
        <v>1472.7000000000007</v>
      </c>
      <c r="E27" s="2">
        <f>IF(front!F27-front!C27&gt;0,front!F27-front!C27,0)</f>
        <v>1429.7000000000007</v>
      </c>
      <c r="F27" s="2">
        <f>front!I27-front!H27</f>
        <v>342.10000000000036</v>
      </c>
      <c r="G27" s="2">
        <f>IF(front!J27-front!H27&gt;0,front!J27-front!H27,0)</f>
        <v>32.299999999999272</v>
      </c>
      <c r="H27" s="2"/>
      <c r="I27" s="4">
        <f>C27/(constants!$A$4+constants!$B$4*data!C27+constants!$C$4*data!C27^2+constants!$D$4*data!C27^3+constants!$E$4*data!C27^4+constants!$F$4*data!C27^5+constants!$G$4*data!C27^6+constants!$H$4*data!C27^7)</f>
        <v>176.78423029712772</v>
      </c>
      <c r="J27" s="4">
        <f>D27/(constants!$A$4+constants!$B$4*data!D27+constants!$C$4*data!D27^2+constants!$D$4*data!D27^3+constants!$E$4*data!D27^4+constants!$F$4*data!D27^5+constants!$G$4*data!D27^6+constants!$H$4*data!D27^7)</f>
        <v>1469.3319810506525</v>
      </c>
      <c r="K27" s="4">
        <f>E27/(constants!$A$4+constants!$B$4*data!E27+constants!$C$4*data!E27^2+constants!$D$4*data!E27^3+constants!$E$4*data!E27^4+constants!$F$4*data!E27^5+constants!$G$4*data!E27^6+constants!$H$4*data!E27^7)</f>
        <v>1426.4294135793859</v>
      </c>
      <c r="L27" s="4">
        <f>F27/(constants!$A$4+constants!$B$4*data!F27+constants!$C$4*data!F27^2+constants!$D$4*data!F27^3+constants!$E$4*data!F27^4+constants!$F$4*data!F27^5+constants!$G$4*data!F27^6+constants!$H$4*data!F27^7)</f>
        <v>341.30212131206696</v>
      </c>
      <c r="M27" s="4">
        <f>G27/(constants!$A$4+constants!$B$4*data!G27+constants!$C$4*data!G27^2+constants!$D$4*data!G27^3+constants!$E$4*data!G27^4+constants!$F$4*data!G27^5+constants!$G$4*data!G27^6+constants!$H$4*data!G27^7)</f>
        <v>32.223744307009049</v>
      </c>
      <c r="N27" s="4"/>
      <c r="O27" s="4">
        <f t="shared" si="4"/>
        <v>294.64038382854619</v>
      </c>
      <c r="P27" s="4">
        <f t="shared" si="5"/>
        <v>293.86639621013052</v>
      </c>
      <c r="Q27" s="4">
        <f t="shared" si="6"/>
        <v>285.28588271587716</v>
      </c>
      <c r="R27" s="4">
        <f t="shared" si="7"/>
        <v>56.883686885344495</v>
      </c>
      <c r="S27" s="4">
        <f t="shared" si="8"/>
        <v>5.3706240511681749</v>
      </c>
      <c r="T27" s="4"/>
      <c r="U27" s="4">
        <f t="shared" si="9"/>
        <v>0.97080131105525314</v>
      </c>
      <c r="V27" s="4">
        <f t="shared" si="10"/>
        <v>9.4414134266530142E-2</v>
      </c>
      <c r="W27" s="4"/>
      <c r="X27">
        <f>IF(front!E27&gt;$X$2,O27,P27)</f>
        <v>293.86639621013052</v>
      </c>
      <c r="Y27">
        <f t="shared" si="11"/>
        <v>7.5510974241773283</v>
      </c>
      <c r="Z27">
        <f>SUMPRODUCT($B$7:$B$456,Y$7:Y$456,EXP(constants!$B$32+constants!$A$32*ABS($A$7:$A$456-$A27)))</f>
        <v>3.2936377480773792E-2</v>
      </c>
      <c r="AA27">
        <f t="shared" si="0"/>
        <v>7.5181610466965543</v>
      </c>
      <c r="AB27">
        <f t="shared" si="12"/>
        <v>1.3163253493874167</v>
      </c>
      <c r="AD27" s="4">
        <f t="shared" si="1"/>
        <v>51.381654759827555</v>
      </c>
      <c r="AE27">
        <f>SUMPRODUCT($B$7:$B$456,AD$7:AD$456,EXP(constants!$B$32+constants!$A$32*ABS($A$7:$A$456-$A27)))</f>
        <v>4.2429191490530398</v>
      </c>
      <c r="AF27" s="4">
        <f t="shared" si="2"/>
        <v>47.138735610774518</v>
      </c>
      <c r="AG27">
        <f t="shared" si="13"/>
        <v>47.138735610774518</v>
      </c>
      <c r="AH27" s="4"/>
      <c r="AI27" s="5">
        <f>SUMPRODUCT(constants!$B$13:$B$20,A27^constants!$A$13:$A$20)*constants!$C$10/((A27/1000000000)^5*(EXP(0.014388/(A27/1000000000)/constants!$B$9)-1))</f>
        <v>4.116124018324064E-10</v>
      </c>
      <c r="AJ27">
        <f>SUMPRODUCT(A27^constants!$E$28:$J$28,constants!$E$27:$J$27)</f>
        <v>8.4018883121164678E-6</v>
      </c>
      <c r="AL27" s="17">
        <f t="shared" si="3"/>
        <v>3.1269807424430441E-10</v>
      </c>
      <c r="AM27">
        <f t="shared" si="14"/>
        <v>1.7823745595323192E-7</v>
      </c>
      <c r="AN27">
        <f t="shared" si="15"/>
        <v>1.7543903584797231E-3</v>
      </c>
      <c r="AO27">
        <f t="shared" si="16"/>
        <v>3.3832388567922591E-7</v>
      </c>
      <c r="AQ27">
        <f t="shared" si="17"/>
        <v>3.3832388567922591E-7</v>
      </c>
      <c r="AS27" s="4">
        <f t="shared" si="18"/>
        <v>9.2425657034685973E-4</v>
      </c>
    </row>
    <row r="28" spans="1:45" x14ac:dyDescent="0.2">
      <c r="A28">
        <f>front!A28</f>
        <v>198.26</v>
      </c>
      <c r="B28" s="1">
        <f t="shared" si="19"/>
        <v>0.46999999999999886</v>
      </c>
      <c r="C28">
        <f>front!D28-front!B28</f>
        <v>187.86999999999989</v>
      </c>
      <c r="D28" s="2">
        <f>front!E28-front!C28</f>
        <v>1443.2000000000007</v>
      </c>
      <c r="E28" s="2">
        <f>IF(front!F28-front!C28&gt;0,front!F28-front!C28,0)</f>
        <v>1446.3000000000011</v>
      </c>
      <c r="F28" s="2">
        <f>front!I28-front!H28</f>
        <v>425.10000000000036</v>
      </c>
      <c r="G28" s="2">
        <f>IF(front!J28-front!H28&gt;0,front!J28-front!H28,0)</f>
        <v>43.399999999999636</v>
      </c>
      <c r="H28" s="2"/>
      <c r="I28" s="4">
        <f>C28/(constants!$A$4+constants!$B$4*data!C28+constants!$C$4*data!C28^2+constants!$D$4*data!C28^3+constants!$E$4*data!C28^4+constants!$F$4*data!C28^5+constants!$G$4*data!C28^6+constants!$H$4*data!C28^7)</f>
        <v>187.42938016750745</v>
      </c>
      <c r="J28" s="4">
        <f>D28/(constants!$A$4+constants!$B$4*data!D28+constants!$C$4*data!D28^2+constants!$D$4*data!D28^3+constants!$E$4*data!D28^4+constants!$F$4*data!D28^5+constants!$G$4*data!D28^6+constants!$H$4*data!D28^7)</f>
        <v>1439.8988264119691</v>
      </c>
      <c r="K28" s="4">
        <f>E28/(constants!$A$4+constants!$B$4*data!E28+constants!$C$4*data!E28^2+constants!$D$4*data!E28^3+constants!$E$4*data!E28^4+constants!$F$4*data!E28^5+constants!$G$4*data!E28^6+constants!$H$4*data!E28^7)</f>
        <v>1442.9918024219176</v>
      </c>
      <c r="L28" s="4">
        <f>F28/(constants!$A$4+constants!$B$4*data!F28+constants!$C$4*data!F28^2+constants!$D$4*data!F28^3+constants!$E$4*data!F28^4+constants!$F$4*data!F28^5+constants!$G$4*data!F28^6+constants!$H$4*data!F28^7)</f>
        <v>424.11115119848364</v>
      </c>
      <c r="M28" s="4">
        <f>G28/(constants!$A$4+constants!$B$4*data!G28+constants!$C$4*data!G28^2+constants!$D$4*data!G28^3+constants!$E$4*data!G28^4+constants!$F$4*data!G28^5+constants!$G$4*data!G28^6+constants!$H$4*data!G28^7)</f>
        <v>43.297590444432942</v>
      </c>
      <c r="N28" s="4"/>
      <c r="O28" s="4">
        <f t="shared" si="4"/>
        <v>312.38230027917911</v>
      </c>
      <c r="P28" s="4">
        <f t="shared" si="5"/>
        <v>287.97976528239383</v>
      </c>
      <c r="Q28" s="4">
        <f t="shared" si="6"/>
        <v>288.59836048438348</v>
      </c>
      <c r="R28" s="4">
        <f t="shared" si="7"/>
        <v>70.685191866413945</v>
      </c>
      <c r="S28" s="4">
        <f t="shared" si="8"/>
        <v>7.2162650740721572</v>
      </c>
      <c r="T28" s="4"/>
      <c r="U28" s="4">
        <f t="shared" si="9"/>
        <v>1.0021480509277554</v>
      </c>
      <c r="V28" s="4">
        <f t="shared" si="10"/>
        <v>0.10209019574722218</v>
      </c>
      <c r="W28" s="4"/>
      <c r="X28">
        <f>IF(front!E28&gt;$X$2,O28,P28)</f>
        <v>287.97976528239383</v>
      </c>
      <c r="Y28">
        <f t="shared" si="11"/>
        <v>-1.6599639064344274</v>
      </c>
      <c r="Z28">
        <f>SUMPRODUCT($B$7:$B$456,Y$7:Y$456,EXP(constants!$B$32+constants!$A$32*ABS($A$7:$A$456-$A28)))</f>
        <v>3.3294993478533041E-2</v>
      </c>
      <c r="AA28">
        <f t="shared" si="0"/>
        <v>-1.6932588999129603</v>
      </c>
      <c r="AB28">
        <f t="shared" si="12"/>
        <v>0</v>
      </c>
      <c r="AD28" s="4">
        <f t="shared" si="1"/>
        <v>63.292359695419819</v>
      </c>
      <c r="AE28">
        <f>SUMPRODUCT($B$7:$B$456,AD$7:AD$456,EXP(constants!$B$32+constants!$A$32*ABS($A$7:$A$456-$A28)))</f>
        <v>4.3486543364010988</v>
      </c>
      <c r="AF28" s="4">
        <f t="shared" si="2"/>
        <v>58.943705359018722</v>
      </c>
      <c r="AG28">
        <f t="shared" si="13"/>
        <v>58.943705359018722</v>
      </c>
      <c r="AH28" s="4"/>
      <c r="AI28" s="5">
        <f>SUMPRODUCT(constants!$B$13:$B$20,A28^constants!$A$13:$A$20)*constants!$C$10/((A28/1000000000)^5*(EXP(0.014388/(A28/1000000000)/constants!$B$9)-1))</f>
        <v>4.3208266680832399E-10</v>
      </c>
      <c r="AJ28">
        <f>SUMPRODUCT(A28^constants!$E$28:$J$28,constants!$E$27:$J$27)</f>
        <v>8.3158630959687227E-6</v>
      </c>
      <c r="AL28" s="17">
        <f t="shared" si="3"/>
        <v>0</v>
      </c>
      <c r="AM28">
        <f t="shared" si="14"/>
        <v>1.4108144449552064E-7</v>
      </c>
      <c r="AN28">
        <f t="shared" si="15"/>
        <v>0</v>
      </c>
      <c r="AO28">
        <f t="shared" si="16"/>
        <v>2.677956899894648E-7</v>
      </c>
      <c r="AQ28">
        <f t="shared" si="17"/>
        <v>2.677956899894648E-7</v>
      </c>
      <c r="AS28" s="4">
        <f t="shared" si="18"/>
        <v>0</v>
      </c>
    </row>
    <row r="29" spans="1:45" x14ac:dyDescent="0.2">
      <c r="A29">
        <f>front!A29</f>
        <v>198.74</v>
      </c>
      <c r="B29" s="1">
        <f t="shared" si="19"/>
        <v>0.48000000000001819</v>
      </c>
      <c r="C29">
        <f>front!D29-front!B29</f>
        <v>176</v>
      </c>
      <c r="D29" s="2">
        <f>front!E29-front!C29</f>
        <v>1489.9000000000015</v>
      </c>
      <c r="E29" s="2">
        <f>IF(front!F29-front!C29&gt;0,front!F29-front!C29,0)</f>
        <v>1462.1000000000004</v>
      </c>
      <c r="F29" s="2">
        <f>front!I29-front!H29</f>
        <v>461.59999999999854</v>
      </c>
      <c r="G29" s="2">
        <f>IF(front!J29-front!H29&gt;0,front!J29-front!H29,0)</f>
        <v>46</v>
      </c>
      <c r="H29" s="2"/>
      <c r="I29" s="4">
        <f>C29/(constants!$A$4+constants!$B$4*data!C29+constants!$C$4*data!C29^2+constants!$D$4*data!C29^3+constants!$E$4*data!C29^4+constants!$F$4*data!C29^5+constants!$G$4*data!C29^6+constants!$H$4*data!C29^7)</f>
        <v>175.58702625655212</v>
      </c>
      <c r="J29" s="4">
        <f>D29/(constants!$A$4+constants!$B$4*data!D29+constants!$C$4*data!D29^2+constants!$D$4*data!D29^3+constants!$E$4*data!D29^4+constants!$F$4*data!D29^5+constants!$G$4*data!D29^6+constants!$H$4*data!D29^7)</f>
        <v>1486.4930024440848</v>
      </c>
      <c r="K29" s="4">
        <f>E29/(constants!$A$4+constants!$B$4*data!E29+constants!$C$4*data!E29^2+constants!$D$4*data!E29^3+constants!$E$4*data!E29^4+constants!$F$4*data!E29^5+constants!$G$4*data!E29^6+constants!$H$4*data!E29^7)</f>
        <v>1458.7560011399946</v>
      </c>
      <c r="L29" s="4">
        <f>F29/(constants!$A$4+constants!$B$4*data!F29+constants!$C$4*data!F29^2+constants!$D$4*data!F29^3+constants!$E$4*data!F29^4+constants!$F$4*data!F29^5+constants!$G$4*data!F29^6+constants!$H$4*data!F29^7)</f>
        <v>460.52740860899269</v>
      </c>
      <c r="M29" s="4">
        <f>G29/(constants!$A$4+constants!$B$4*data!G29+constants!$C$4*data!G29^2+constants!$D$4*data!G29^3+constants!$E$4*data!G29^4+constants!$F$4*data!G29^5+constants!$G$4*data!G29^6+constants!$H$4*data!G29^7)</f>
        <v>45.891468046158067</v>
      </c>
      <c r="N29" s="4"/>
      <c r="O29" s="4">
        <f t="shared" si="4"/>
        <v>292.6450437609202</v>
      </c>
      <c r="P29" s="4">
        <f t="shared" si="5"/>
        <v>297.29860048881693</v>
      </c>
      <c r="Q29" s="4">
        <f t="shared" si="6"/>
        <v>291.75120022799894</v>
      </c>
      <c r="R29" s="4">
        <f t="shared" si="7"/>
        <v>76.754568101498776</v>
      </c>
      <c r="S29" s="4">
        <f t="shared" si="8"/>
        <v>7.6485780076930112</v>
      </c>
      <c r="T29" s="4"/>
      <c r="U29" s="4">
        <f t="shared" si="9"/>
        <v>0.98134064455164949</v>
      </c>
      <c r="V29" s="4">
        <f t="shared" si="10"/>
        <v>9.9649808433273673E-2</v>
      </c>
      <c r="W29" s="4"/>
      <c r="X29">
        <f>IF(front!E29&gt;$X$2,O29,P29)</f>
        <v>297.29860048881693</v>
      </c>
      <c r="Y29">
        <f t="shared" si="11"/>
        <v>4.4946549545324501</v>
      </c>
      <c r="Z29">
        <f>SUMPRODUCT($B$7:$B$456,Y$7:Y$456,EXP(constants!$B$32+constants!$A$32*ABS($A$7:$A$456-$A29)))</f>
        <v>3.3715369873876015E-2</v>
      </c>
      <c r="AA29">
        <f t="shared" si="0"/>
        <v>4.4609395846585738</v>
      </c>
      <c r="AB29">
        <f t="shared" si="12"/>
        <v>0</v>
      </c>
      <c r="AD29" s="4">
        <f t="shared" si="1"/>
        <v>68.918845192594773</v>
      </c>
      <c r="AE29">
        <f>SUMPRODUCT($B$7:$B$456,AD$7:AD$456,EXP(constants!$B$32+constants!$A$32*ABS($A$7:$A$456-$A29)))</f>
        <v>4.4587204402514908</v>
      </c>
      <c r="AF29" s="4">
        <f t="shared" si="2"/>
        <v>64.460124752343276</v>
      </c>
      <c r="AG29">
        <f t="shared" si="13"/>
        <v>64.460124752343276</v>
      </c>
      <c r="AH29" s="4"/>
      <c r="AI29" s="5">
        <f>SUMPRODUCT(constants!$B$13:$B$20,A29^constants!$A$13:$A$20)*constants!$C$10/((A29/1000000000)^5*(EXP(0.014388/(A29/1000000000)/constants!$B$9)-1))</f>
        <v>4.5389810890858358E-10</v>
      </c>
      <c r="AJ29">
        <f>SUMPRODUCT(A29^constants!$E$28:$J$28,constants!$E$27:$J$27)</f>
        <v>8.2289255767825794E-6</v>
      </c>
      <c r="AL29" s="17">
        <f t="shared" si="3"/>
        <v>0</v>
      </c>
      <c r="AM29">
        <f t="shared" si="14"/>
        <v>1.2765916306240841E-7</v>
      </c>
      <c r="AN29">
        <f t="shared" si="15"/>
        <v>0</v>
      </c>
      <c r="AO29">
        <f t="shared" si="16"/>
        <v>2.4231800133617633E-7</v>
      </c>
      <c r="AQ29">
        <f t="shared" si="17"/>
        <v>2.4231800133617633E-7</v>
      </c>
      <c r="AS29" s="4">
        <f t="shared" si="18"/>
        <v>0</v>
      </c>
    </row>
    <row r="30" spans="1:45" x14ac:dyDescent="0.2">
      <c r="A30">
        <f>front!A30</f>
        <v>199.22</v>
      </c>
      <c r="B30" s="1">
        <f t="shared" si="19"/>
        <v>0.47999999999998977</v>
      </c>
      <c r="C30">
        <f>front!D30-front!B30</f>
        <v>171.94000000000005</v>
      </c>
      <c r="D30" s="2">
        <f>front!E30-front!C30</f>
        <v>1472.5</v>
      </c>
      <c r="E30" s="2">
        <f>IF(front!F30-front!C30&gt;0,front!F30-front!C30,0)</f>
        <v>1452.5</v>
      </c>
      <c r="F30" s="2">
        <f>front!I30-front!H30</f>
        <v>439</v>
      </c>
      <c r="G30" s="2">
        <f>IF(front!J30-front!H30&gt;0,front!J30-front!H30,0)</f>
        <v>28.600000000000364</v>
      </c>
      <c r="H30" s="2"/>
      <c r="I30" s="4">
        <f>C30/(constants!$A$4+constants!$B$4*data!C30+constants!$C$4*data!C30^2+constants!$D$4*data!C30^3+constants!$E$4*data!C30^4+constants!$F$4*data!C30^5+constants!$G$4*data!C30^6+constants!$H$4*data!C30^7)</f>
        <v>171.536487724268</v>
      </c>
      <c r="J30" s="4">
        <f>D30/(constants!$A$4+constants!$B$4*data!D30+constants!$C$4*data!D30^2+constants!$D$4*data!D30^3+constants!$E$4*data!D30^4+constants!$F$4*data!D30^5+constants!$G$4*data!D30^6+constants!$H$4*data!D30^7)</f>
        <v>1469.1324342711932</v>
      </c>
      <c r="K30" s="4">
        <f>E30/(constants!$A$4+constants!$B$4*data!E30+constants!$C$4*data!E30^2+constants!$D$4*data!E30^3+constants!$E$4*data!E30^4+constants!$F$4*data!E30^5+constants!$G$4*data!E30^6+constants!$H$4*data!E30^7)</f>
        <v>1449.1777541359008</v>
      </c>
      <c r="L30" s="4">
        <f>F30/(constants!$A$4+constants!$B$4*data!F30+constants!$C$4*data!F30^2+constants!$D$4*data!F30^3+constants!$E$4*data!F30^4+constants!$F$4*data!F30^5+constants!$G$4*data!F30^6+constants!$H$4*data!F30^7)</f>
        <v>437.97924416956027</v>
      </c>
      <c r="M30" s="4">
        <f>G30/(constants!$A$4+constants!$B$4*data!G30+constants!$C$4*data!G30^2+constants!$D$4*data!G30^3+constants!$E$4*data!G30^4+constants!$F$4*data!G30^5+constants!$G$4*data!G30^6+constants!$H$4*data!G30^7)</f>
        <v>28.532468048748633</v>
      </c>
      <c r="N30" s="4"/>
      <c r="O30" s="4">
        <f t="shared" si="4"/>
        <v>285.89414620711335</v>
      </c>
      <c r="P30" s="4">
        <f t="shared" si="5"/>
        <v>293.82648685423868</v>
      </c>
      <c r="Q30" s="4">
        <f t="shared" si="6"/>
        <v>289.83555082718016</v>
      </c>
      <c r="R30" s="4">
        <f t="shared" si="7"/>
        <v>72.996540694926708</v>
      </c>
      <c r="S30" s="4">
        <f t="shared" si="8"/>
        <v>4.7554113414581058</v>
      </c>
      <c r="T30" s="4"/>
      <c r="U30" s="4">
        <f t="shared" si="9"/>
        <v>0.98641737145692265</v>
      </c>
      <c r="V30" s="4">
        <f t="shared" si="10"/>
        <v>6.5145708223795451E-2</v>
      </c>
      <c r="W30" s="4"/>
      <c r="X30">
        <f>IF(front!E30&gt;$X$2,O30,P30)</f>
        <v>293.82648685423868</v>
      </c>
      <c r="Y30">
        <f t="shared" si="11"/>
        <v>2.945103086218694</v>
      </c>
      <c r="Z30">
        <f>SUMPRODUCT($B$7:$B$456,Y$7:Y$456,EXP(constants!$B$32+constants!$A$32*ABS($A$7:$A$456-$A30)))</f>
        <v>3.4079119739176003E-2</v>
      </c>
      <c r="AA30">
        <f t="shared" si="0"/>
        <v>2.9110239664795179</v>
      </c>
      <c r="AB30">
        <f t="shared" si="12"/>
        <v>0</v>
      </c>
      <c r="AD30" s="4">
        <f t="shared" si="1"/>
        <v>68.124774263042681</v>
      </c>
      <c r="AE30">
        <f>SUMPRODUCT($B$7:$B$456,AD$7:AD$456,EXP(constants!$B$32+constants!$A$32*ABS($A$7:$A$456-$A30)))</f>
        <v>4.5708567030443419</v>
      </c>
      <c r="AF30" s="4">
        <f t="shared" si="2"/>
        <v>63.553917559998339</v>
      </c>
      <c r="AG30">
        <f t="shared" si="13"/>
        <v>63.553917559998339</v>
      </c>
      <c r="AH30" s="4"/>
      <c r="AI30" s="5">
        <f>SUMPRODUCT(constants!$B$13:$B$20,A30^constants!$A$13:$A$20)*constants!$C$10/((A30/1000000000)^5*(EXP(0.014388/(A30/1000000000)/constants!$B$9)-1))</f>
        <v>4.7666630810710333E-10</v>
      </c>
      <c r="AJ30">
        <f>SUMPRODUCT(A30^constants!$E$28:$J$28,constants!$E$27:$J$27)</f>
        <v>8.1429078877434907E-6</v>
      </c>
      <c r="AL30" s="17">
        <f t="shared" si="3"/>
        <v>0</v>
      </c>
      <c r="AM30">
        <f t="shared" si="14"/>
        <v>1.281259787023537E-7</v>
      </c>
      <c r="AN30">
        <f t="shared" si="15"/>
        <v>0</v>
      </c>
      <c r="AO30">
        <f t="shared" si="16"/>
        <v>2.432040938825352E-7</v>
      </c>
      <c r="AQ30">
        <f t="shared" si="17"/>
        <v>2.432040938825352E-7</v>
      </c>
      <c r="AS30" s="4">
        <f t="shared" si="18"/>
        <v>0</v>
      </c>
    </row>
    <row r="31" spans="1:45" x14ac:dyDescent="0.2">
      <c r="A31">
        <f>front!A31</f>
        <v>199.7</v>
      </c>
      <c r="B31" s="1">
        <f t="shared" si="19"/>
        <v>0.47999999999998977</v>
      </c>
      <c r="C31">
        <f>front!D31-front!B31</f>
        <v>181.13999999999987</v>
      </c>
      <c r="D31" s="2">
        <f>front!E31-front!C31</f>
        <v>1460.6999999999989</v>
      </c>
      <c r="E31" s="2">
        <f>IF(front!F31-front!C31&gt;0,front!F31-front!C31,0)</f>
        <v>1485.6000000000004</v>
      </c>
      <c r="F31" s="2">
        <f>front!I31-front!H31</f>
        <v>486.10000000000036</v>
      </c>
      <c r="G31" s="2">
        <f>IF(front!J31-front!H31&gt;0,front!J31-front!H31,0)</f>
        <v>35.200000000000728</v>
      </c>
      <c r="H31" s="2"/>
      <c r="I31" s="4">
        <f>C31/(constants!$A$4+constants!$B$4*data!C31+constants!$C$4*data!C31^2+constants!$D$4*data!C31^3+constants!$E$4*data!C31^4+constants!$F$4*data!C31^5+constants!$G$4*data!C31^6+constants!$H$4*data!C31^7)</f>
        <v>180.71505193322974</v>
      </c>
      <c r="J31" s="4">
        <f>D31/(constants!$A$4+constants!$B$4*data!D31+constants!$C$4*data!D31^2+constants!$D$4*data!D31^3+constants!$E$4*data!D31^4+constants!$F$4*data!D31^5+constants!$G$4*data!D31^6+constants!$H$4*data!D31^7)</f>
        <v>1457.359173513632</v>
      </c>
      <c r="K31" s="4">
        <f>E31/(constants!$A$4+constants!$B$4*data!E31+constants!$C$4*data!E31^2+constants!$D$4*data!E31^3+constants!$E$4*data!E31^4+constants!$F$4*data!E31^5+constants!$G$4*data!E31^6+constants!$H$4*data!E31^7)</f>
        <v>1482.2027474006877</v>
      </c>
      <c r="L31" s="4">
        <f>F31/(constants!$A$4+constants!$B$4*data!F31+constants!$C$4*data!F31^2+constants!$D$4*data!F31^3+constants!$E$4*data!F31^4+constants!$F$4*data!F31^5+constants!$G$4*data!F31^6+constants!$H$4*data!F31^7)</f>
        <v>484.97127147709728</v>
      </c>
      <c r="M31" s="4">
        <f>G31/(constants!$A$4+constants!$B$4*data!G31+constants!$C$4*data!G31^2+constants!$D$4*data!G31^3+constants!$E$4*data!G31^4+constants!$F$4*data!G31^5+constants!$G$4*data!G31^6+constants!$H$4*data!G31^7)</f>
        <v>35.116908810958783</v>
      </c>
      <c r="N31" s="4"/>
      <c r="O31" s="4">
        <f t="shared" si="4"/>
        <v>301.19175322204961</v>
      </c>
      <c r="P31" s="4">
        <f t="shared" si="5"/>
        <v>291.47183470272643</v>
      </c>
      <c r="Q31" s="4">
        <f t="shared" si="6"/>
        <v>296.44054948013758</v>
      </c>
      <c r="R31" s="4">
        <f t="shared" si="7"/>
        <v>80.828545246182884</v>
      </c>
      <c r="S31" s="4">
        <f t="shared" si="8"/>
        <v>5.8528181351597972</v>
      </c>
      <c r="T31" s="4"/>
      <c r="U31" s="4">
        <f t="shared" si="9"/>
        <v>1.0170469808257074</v>
      </c>
      <c r="V31" s="4">
        <f t="shared" si="10"/>
        <v>7.2410286704203616E-2</v>
      </c>
      <c r="W31" s="4"/>
      <c r="X31">
        <f>IF(front!E31&gt;$X$2,O31,P31)</f>
        <v>291.47183470272643</v>
      </c>
      <c r="Y31">
        <f t="shared" si="11"/>
        <v>-6.0383809752332809</v>
      </c>
      <c r="Z31">
        <f>SUMPRODUCT($B$7:$B$456,Y$7:Y$456,EXP(constants!$B$32+constants!$A$32*ABS($A$7:$A$456-$A31)))</f>
        <v>3.4414701436005606E-2</v>
      </c>
      <c r="AA31">
        <f t="shared" si="0"/>
        <v>-6.0727956766692861</v>
      </c>
      <c r="AB31">
        <f t="shared" si="12"/>
        <v>0</v>
      </c>
      <c r="AD31" s="4">
        <f t="shared" si="1"/>
        <v>74.832520743694587</v>
      </c>
      <c r="AE31">
        <f>SUMPRODUCT($B$7:$B$456,AD$7:AD$456,EXP(constants!$B$32+constants!$A$32*ABS($A$7:$A$456-$A31)))</f>
        <v>4.6851611632879946</v>
      </c>
      <c r="AF31" s="4">
        <f t="shared" si="2"/>
        <v>70.147359580406587</v>
      </c>
      <c r="AG31">
        <f t="shared" si="13"/>
        <v>70.147359580406587</v>
      </c>
      <c r="AH31" s="4"/>
      <c r="AI31" s="5">
        <f>SUMPRODUCT(constants!$B$13:$B$20,A31^constants!$A$13:$A$20)*constants!$C$10/((A31/1000000000)^5*(EXP(0.014388/(A31/1000000000)/constants!$B$9)-1))</f>
        <v>5.0042200795552724E-10</v>
      </c>
      <c r="AJ31">
        <f>SUMPRODUCT(A31^constants!$E$28:$J$28,constants!$E$27:$J$27)</f>
        <v>8.0578021649496527E-6</v>
      </c>
      <c r="AL31" s="17">
        <f t="shared" si="3"/>
        <v>0</v>
      </c>
      <c r="AM31">
        <f t="shared" si="14"/>
        <v>1.1486964317899061E-7</v>
      </c>
      <c r="AN31">
        <f t="shared" si="15"/>
        <v>0</v>
      </c>
      <c r="AO31">
        <f t="shared" si="16"/>
        <v>2.1804139774694531E-7</v>
      </c>
      <c r="AQ31">
        <f t="shared" si="17"/>
        <v>2.1804139774694531E-7</v>
      </c>
      <c r="AS31" s="4">
        <f t="shared" si="18"/>
        <v>0</v>
      </c>
    </row>
    <row r="32" spans="1:45" x14ac:dyDescent="0.2">
      <c r="A32">
        <f>front!A32</f>
        <v>200.18</v>
      </c>
      <c r="B32" s="1">
        <f t="shared" si="19"/>
        <v>0.48000000000001819</v>
      </c>
      <c r="C32">
        <f>front!D32-front!B32</f>
        <v>168.40000000000009</v>
      </c>
      <c r="D32" s="2">
        <f>front!E32-front!C32</f>
        <v>1450.6000000000004</v>
      </c>
      <c r="E32" s="2">
        <f>IF(front!F32-front!C32&gt;0,front!F32-front!C32,0)</f>
        <v>1448.2000000000007</v>
      </c>
      <c r="F32" s="2">
        <f>front!I32-front!H32</f>
        <v>472.60000000000036</v>
      </c>
      <c r="G32" s="2">
        <f>IF(front!J32-front!H32&gt;0,front!J32-front!H32,0)</f>
        <v>39.100000000000364</v>
      </c>
      <c r="H32" s="2"/>
      <c r="I32" s="4">
        <f>C32/(constants!$A$4+constants!$B$4*data!C32+constants!$C$4*data!C32^2+constants!$D$4*data!C32^3+constants!$E$4*data!C32^4+constants!$F$4*data!C32^5+constants!$G$4*data!C32^6+constants!$H$4*data!C32^7)</f>
        <v>168.00473966356279</v>
      </c>
      <c r="J32" s="4">
        <f>D32/(constants!$A$4+constants!$B$4*data!D32+constants!$C$4*data!D32^2+constants!$D$4*data!D32^3+constants!$E$4*data!D32^4+constants!$F$4*data!D32^5+constants!$G$4*data!D32^6+constants!$H$4*data!D32^7)</f>
        <v>1447.2820592992939</v>
      </c>
      <c r="K32" s="4">
        <f>E32/(constants!$A$4+constants!$B$4*data!E32+constants!$C$4*data!E32^2+constants!$D$4*data!E32^3+constants!$E$4*data!E32^4+constants!$F$4*data!E32^5+constants!$G$4*data!E32^6+constants!$H$4*data!E32^7)</f>
        <v>1444.8874973454494</v>
      </c>
      <c r="L32" s="4">
        <f>F32/(constants!$A$4+constants!$B$4*data!F32+constants!$C$4*data!F32^2+constants!$D$4*data!F32^3+constants!$E$4*data!F32^4+constants!$F$4*data!F32^5+constants!$G$4*data!F32^6+constants!$H$4*data!F32^7)</f>
        <v>471.50219711722036</v>
      </c>
      <c r="M32" s="4">
        <f>G32/(constants!$A$4+constants!$B$4*data!G32+constants!$C$4*data!G32^2+constants!$D$4*data!G32^3+constants!$E$4*data!G32^4+constants!$F$4*data!G32^5+constants!$G$4*data!G32^6+constants!$H$4*data!G32^7)</f>
        <v>39.007719046919725</v>
      </c>
      <c r="N32" s="4"/>
      <c r="O32" s="4">
        <f t="shared" si="4"/>
        <v>280.00789943927134</v>
      </c>
      <c r="P32" s="4">
        <f t="shared" si="5"/>
        <v>289.4564118598588</v>
      </c>
      <c r="Q32" s="4">
        <f t="shared" si="6"/>
        <v>288.97749946908988</v>
      </c>
      <c r="R32" s="4">
        <f t="shared" si="7"/>
        <v>78.583699519536736</v>
      </c>
      <c r="S32" s="4">
        <f t="shared" si="8"/>
        <v>6.5012865078199535</v>
      </c>
      <c r="T32" s="4"/>
      <c r="U32" s="4">
        <f t="shared" si="9"/>
        <v>0.99834547665504536</v>
      </c>
      <c r="V32" s="4">
        <f t="shared" si="10"/>
        <v>8.2730725933864505E-2</v>
      </c>
      <c r="W32" s="4"/>
      <c r="X32">
        <f>IF(front!E32&gt;$X$2,O32,P32)</f>
        <v>289.4564118598588</v>
      </c>
      <c r="Y32">
        <f t="shared" si="11"/>
        <v>-0.56382438615082719</v>
      </c>
      <c r="Z32">
        <f>SUMPRODUCT($B$7:$B$456,Y$7:Y$456,EXP(constants!$B$32+constants!$A$32*ABS($A$7:$A$456-$A32)))</f>
        <v>3.4885779629243115E-2</v>
      </c>
      <c r="AA32">
        <f t="shared" si="0"/>
        <v>-0.5987101657800703</v>
      </c>
      <c r="AB32">
        <f t="shared" si="12"/>
        <v>0</v>
      </c>
      <c r="AD32" s="4">
        <f t="shared" si="1"/>
        <v>71.92333996310218</v>
      </c>
      <c r="AE32">
        <f>SUMPRODUCT($B$7:$B$456,AD$7:AD$456,EXP(constants!$B$32+constants!$A$32*ABS($A$7:$A$456-$A32)))</f>
        <v>4.8015970136400883</v>
      </c>
      <c r="AF32" s="4">
        <f t="shared" si="2"/>
        <v>67.121742949462089</v>
      </c>
      <c r="AG32">
        <f t="shared" si="13"/>
        <v>67.121742949462089</v>
      </c>
      <c r="AH32" s="4"/>
      <c r="AI32" s="5">
        <f>SUMPRODUCT(constants!$B$13:$B$20,A32^constants!$A$13:$A$20)*constants!$C$10/((A32/1000000000)^5*(EXP(0.014388/(A32/1000000000)/constants!$B$9)-1))</f>
        <v>5.2520094224481304E-10</v>
      </c>
      <c r="AJ32">
        <f>SUMPRODUCT(A32^constants!$E$28:$J$28,constants!$E$27:$J$27)</f>
        <v>7.9736005895672687E-6</v>
      </c>
      <c r="AL32" s="17">
        <f t="shared" si="3"/>
        <v>0</v>
      </c>
      <c r="AM32">
        <f t="shared" si="14"/>
        <v>1.1879310994011023E-7</v>
      </c>
      <c r="AN32">
        <f t="shared" si="15"/>
        <v>0</v>
      </c>
      <c r="AO32">
        <f t="shared" si="16"/>
        <v>2.2548878030105662E-7</v>
      </c>
      <c r="AQ32">
        <f t="shared" si="17"/>
        <v>2.2548878030105662E-7</v>
      </c>
      <c r="AS32" s="4">
        <f t="shared" si="18"/>
        <v>0</v>
      </c>
    </row>
    <row r="33" spans="1:45" x14ac:dyDescent="0.2">
      <c r="A33">
        <f>front!A33</f>
        <v>200.65</v>
      </c>
      <c r="B33" s="1">
        <f t="shared" si="19"/>
        <v>0.46999999999999886</v>
      </c>
      <c r="C33">
        <f>front!D33-front!B33</f>
        <v>161.13999999999987</v>
      </c>
      <c r="D33" s="2">
        <f>front!E33-front!C33</f>
        <v>1462.7000000000007</v>
      </c>
      <c r="E33" s="2">
        <f>IF(front!F33-front!C33&gt;0,front!F33-front!C33,0)</f>
        <v>1513.3000000000011</v>
      </c>
      <c r="F33" s="2">
        <f>front!I33-front!H33</f>
        <v>549.79999999999927</v>
      </c>
      <c r="G33" s="2">
        <f>IF(front!J33-front!H33&gt;0,front!J33-front!H33,0)</f>
        <v>77</v>
      </c>
      <c r="H33" s="2"/>
      <c r="I33" s="4">
        <f>C33/(constants!$A$4+constants!$B$4*data!C33+constants!$C$4*data!C33^2+constants!$D$4*data!C33^3+constants!$E$4*data!C33^4+constants!$F$4*data!C33^5+constants!$G$4*data!C33^6+constants!$H$4*data!C33^7)</f>
        <v>160.76166984755483</v>
      </c>
      <c r="J33" s="4">
        <f>D33/(constants!$A$4+constants!$B$4*data!D33+constants!$C$4*data!D33^2+constants!$D$4*data!D33^3+constants!$E$4*data!D33^4+constants!$F$4*data!D33^5+constants!$G$4*data!D33^6+constants!$H$4*data!D33^7)</f>
        <v>1459.354641544815</v>
      </c>
      <c r="K33" s="4">
        <f>E33/(constants!$A$4+constants!$B$4*data!E33+constants!$C$4*data!E33^2+constants!$D$4*data!E33^3+constants!$E$4*data!E33^4+constants!$F$4*data!E33^5+constants!$G$4*data!E33^6+constants!$H$4*data!E33^7)</f>
        <v>1509.8399681581382</v>
      </c>
      <c r="L33" s="4">
        <f>F33/(constants!$A$4+constants!$B$4*data!F33+constants!$C$4*data!F33^2+constants!$D$4*data!F33^3+constants!$E$4*data!F33^4+constants!$F$4*data!F33^5+constants!$G$4*data!F33^6+constants!$H$4*data!F33^7)</f>
        <v>548.52556722097756</v>
      </c>
      <c r="M33" s="4">
        <f>G33/(constants!$A$4+constants!$B$4*data!G33+constants!$C$4*data!G33^2+constants!$D$4*data!G33^3+constants!$E$4*data!G33^4+constants!$F$4*data!G33^5+constants!$G$4*data!G33^6+constants!$H$4*data!G33^7)</f>
        <v>76.818576891470116</v>
      </c>
      <c r="N33" s="4"/>
      <c r="O33" s="4">
        <f t="shared" si="4"/>
        <v>267.93611641259139</v>
      </c>
      <c r="P33" s="4">
        <f t="shared" si="5"/>
        <v>291.87092830896296</v>
      </c>
      <c r="Q33" s="4">
        <f t="shared" si="6"/>
        <v>301.96799363162762</v>
      </c>
      <c r="R33" s="4">
        <f t="shared" si="7"/>
        <v>91.420927870162913</v>
      </c>
      <c r="S33" s="4">
        <f t="shared" si="8"/>
        <v>12.803096148578353</v>
      </c>
      <c r="T33" s="4"/>
      <c r="U33" s="4">
        <f t="shared" si="9"/>
        <v>1.0345942824150554</v>
      </c>
      <c r="V33" s="4">
        <f t="shared" si="10"/>
        <v>0.14004557213378388</v>
      </c>
      <c r="W33" s="4"/>
      <c r="X33">
        <f>IF(front!E33&gt;$X$2,O33,P33)</f>
        <v>291.87092830896296</v>
      </c>
      <c r="Y33">
        <f t="shared" si="11"/>
        <v>-11.186676565722905</v>
      </c>
      <c r="Z33">
        <f>SUMPRODUCT($B$7:$B$456,Y$7:Y$456,EXP(constants!$B$32+constants!$A$32*ABS($A$7:$A$456-$A33)))</f>
        <v>3.5382282943773734E-2</v>
      </c>
      <c r="AA33">
        <f t="shared" si="0"/>
        <v>-11.222058848666679</v>
      </c>
      <c r="AB33">
        <f t="shared" si="12"/>
        <v>0</v>
      </c>
      <c r="AD33" s="4">
        <f t="shared" si="1"/>
        <v>78.304566411155534</v>
      </c>
      <c r="AE33">
        <f>SUMPRODUCT($B$7:$B$456,AD$7:AD$456,EXP(constants!$B$32+constants!$A$32*ABS($A$7:$A$456-$A33)))</f>
        <v>4.9177938113780861</v>
      </c>
      <c r="AF33" s="4">
        <f t="shared" si="2"/>
        <v>73.386772599777444</v>
      </c>
      <c r="AG33">
        <f t="shared" si="13"/>
        <v>73.386772599777444</v>
      </c>
      <c r="AH33" s="4"/>
      <c r="AI33" s="5">
        <f>SUMPRODUCT(constants!$B$13:$B$20,A33^constants!$A$13:$A$20)*constants!$C$10/((A33/1000000000)^5*(EXP(0.014388/(A33/1000000000)/constants!$B$9)-1))</f>
        <v>5.5049047930713811E-10</v>
      </c>
      <c r="AJ33">
        <f>SUMPRODUCT(A33^constants!$E$28:$J$28,constants!$E$27:$J$27)</f>
        <v>7.8920218221318413E-6</v>
      </c>
      <c r="AL33" s="17">
        <f t="shared" si="3"/>
        <v>0</v>
      </c>
      <c r="AM33">
        <f t="shared" si="14"/>
        <v>1.0754011305513897E-7</v>
      </c>
      <c r="AN33">
        <f t="shared" si="15"/>
        <v>0</v>
      </c>
      <c r="AO33">
        <f t="shared" si="16"/>
        <v>2.041287490365918E-7</v>
      </c>
      <c r="AQ33">
        <f t="shared" si="17"/>
        <v>2.041287490365918E-7</v>
      </c>
      <c r="AS33" s="4">
        <f t="shared" si="18"/>
        <v>0</v>
      </c>
    </row>
    <row r="34" spans="1:45" x14ac:dyDescent="0.2">
      <c r="A34">
        <f>front!A34</f>
        <v>201.13</v>
      </c>
      <c r="B34" s="1">
        <f t="shared" si="19"/>
        <v>0.47999999999998977</v>
      </c>
      <c r="C34">
        <f>front!D34-front!B34</f>
        <v>184.07000000000016</v>
      </c>
      <c r="D34" s="2">
        <f>front!E34-front!C34</f>
        <v>1441.5</v>
      </c>
      <c r="E34" s="2">
        <f>IF(front!F34-front!C34&gt;0,front!F34-front!C34,0)</f>
        <v>1479.6999999999989</v>
      </c>
      <c r="F34" s="2">
        <f>front!I34-front!H34</f>
        <v>532.10000000000036</v>
      </c>
      <c r="G34" s="2">
        <f>IF(front!J34-front!H34&gt;0,front!J34-front!H34,0)</f>
        <v>47.100000000000364</v>
      </c>
      <c r="H34" s="2"/>
      <c r="I34" s="4">
        <f>C34/(constants!$A$4+constants!$B$4*data!C34+constants!$C$4*data!C34^2+constants!$D$4*data!C34^3+constants!$E$4*data!C34^4+constants!$F$4*data!C34^5+constants!$G$4*data!C34^6+constants!$H$4*data!C34^7)</f>
        <v>183.63822808357455</v>
      </c>
      <c r="J34" s="4">
        <f>D34/(constants!$A$4+constants!$B$4*data!D34+constants!$C$4*data!D34^2+constants!$D$4*data!D34^3+constants!$E$4*data!D34^4+constants!$F$4*data!D34^5+constants!$G$4*data!D34^6+constants!$H$4*data!D34^7)</f>
        <v>1438.2026782344019</v>
      </c>
      <c r="K34" s="4">
        <f>E34/(constants!$A$4+constants!$B$4*data!E34+constants!$C$4*data!E34^2+constants!$D$4*data!E34^3+constants!$E$4*data!E34^4+constants!$F$4*data!E34^5+constants!$G$4*data!E34^6+constants!$H$4*data!E34^7)</f>
        <v>1476.3161180562417</v>
      </c>
      <c r="L34" s="4">
        <f>F34/(constants!$A$4+constants!$B$4*data!F34+constants!$C$4*data!F34^2+constants!$D$4*data!F34^3+constants!$E$4*data!F34^4+constants!$F$4*data!F34^5+constants!$G$4*data!F34^6+constants!$H$4*data!F34^7)</f>
        <v>530.86601872673361</v>
      </c>
      <c r="M34" s="4">
        <f>G34/(constants!$A$4+constants!$B$4*data!G34+constants!$C$4*data!G34^2+constants!$D$4*data!G34^3+constants!$E$4*data!G34^4+constants!$F$4*data!G34^5+constants!$G$4*data!G34^6+constants!$H$4*data!G34^7)</f>
        <v>46.988878223933362</v>
      </c>
      <c r="N34" s="4"/>
      <c r="O34" s="4">
        <f t="shared" si="4"/>
        <v>306.06371347262422</v>
      </c>
      <c r="P34" s="4">
        <f t="shared" si="5"/>
        <v>287.64053564688038</v>
      </c>
      <c r="Q34" s="4">
        <f t="shared" si="6"/>
        <v>295.26322361124835</v>
      </c>
      <c r="R34" s="4">
        <f t="shared" si="7"/>
        <v>88.47766978778894</v>
      </c>
      <c r="S34" s="4">
        <f t="shared" si="8"/>
        <v>7.8314797039888928</v>
      </c>
      <c r="T34" s="4"/>
      <c r="U34" s="4">
        <f t="shared" si="9"/>
        <v>1.0265007431835891</v>
      </c>
      <c r="V34" s="4">
        <f t="shared" si="10"/>
        <v>8.8513629741520813E-2</v>
      </c>
      <c r="W34" s="4"/>
      <c r="X34">
        <f>IF(front!E34&gt;$X$2,O34,P34)</f>
        <v>287.64053564688038</v>
      </c>
      <c r="Y34">
        <f t="shared" si="11"/>
        <v>-8.6881059387673076</v>
      </c>
      <c r="Z34">
        <f>SUMPRODUCT($B$7:$B$456,Y$7:Y$456,EXP(constants!$B$32+constants!$A$32*ABS($A$7:$A$456-$A34)))</f>
        <v>3.6114706739338642E-2</v>
      </c>
      <c r="AA34">
        <f t="shared" si="0"/>
        <v>-8.7242206455066462</v>
      </c>
      <c r="AB34">
        <f t="shared" si="12"/>
        <v>0</v>
      </c>
      <c r="AD34" s="4">
        <f t="shared" si="1"/>
        <v>80.454569955971735</v>
      </c>
      <c r="AE34">
        <f>SUMPRODUCT($B$7:$B$456,AD$7:AD$456,EXP(constants!$B$32+constants!$A$32*ABS($A$7:$A$456-$A34)))</f>
        <v>5.0386966326034033</v>
      </c>
      <c r="AF34" s="4">
        <f t="shared" si="2"/>
        <v>75.415873323368331</v>
      </c>
      <c r="AG34">
        <f t="shared" si="13"/>
        <v>75.415873323368331</v>
      </c>
      <c r="AH34" s="4"/>
      <c r="AI34" s="5">
        <f>SUMPRODUCT(constants!$B$13:$B$20,A34^constants!$A$13:$A$20)*constants!$C$10/((A34/1000000000)^5*(EXP(0.014388/(A34/1000000000)/constants!$B$9)-1))</f>
        <v>5.7740387653275046E-10</v>
      </c>
      <c r="AJ34">
        <f>SUMPRODUCT(A34^constants!$E$28:$J$28,constants!$E$27:$J$27)</f>
        <v>7.8095868298264375E-6</v>
      </c>
      <c r="AL34" s="17">
        <f t="shared" si="3"/>
        <v>0</v>
      </c>
      <c r="AM34">
        <f t="shared" si="14"/>
        <v>1.0355362187931545E-7</v>
      </c>
      <c r="AN34">
        <f t="shared" si="15"/>
        <v>0</v>
      </c>
      <c r="AO34">
        <f t="shared" si="16"/>
        <v>1.9656173582033241E-7</v>
      </c>
      <c r="AQ34">
        <f t="shared" si="17"/>
        <v>1.9656173582033241E-7</v>
      </c>
      <c r="AS34" s="4">
        <f t="shared" si="18"/>
        <v>0</v>
      </c>
    </row>
    <row r="35" spans="1:45" x14ac:dyDescent="0.2">
      <c r="A35">
        <f>front!A35</f>
        <v>201.61</v>
      </c>
      <c r="B35" s="1">
        <f t="shared" si="19"/>
        <v>0.48000000000001819</v>
      </c>
      <c r="C35">
        <f>front!D35-front!B35</f>
        <v>172.86000000000013</v>
      </c>
      <c r="D35" s="2">
        <f>front!E35-front!C35</f>
        <v>1430.5</v>
      </c>
      <c r="E35" s="2">
        <f>IF(front!F35-front!C35&gt;0,front!F35-front!C35,0)</f>
        <v>1441.7000000000007</v>
      </c>
      <c r="F35" s="2">
        <f>front!I35-front!H35</f>
        <v>566</v>
      </c>
      <c r="G35" s="2">
        <f>IF(front!J35-front!H35&gt;0,front!J35-front!H35,0)</f>
        <v>34.299999999999272</v>
      </c>
      <c r="H35" s="2"/>
      <c r="I35" s="4">
        <f>C35/(constants!$A$4+constants!$B$4*data!C35+constants!$C$4*data!C35^2+constants!$D$4*data!C35^3+constants!$E$4*data!C35^4+constants!$F$4*data!C35^5+constants!$G$4*data!C35^6+constants!$H$4*data!C35^7)</f>
        <v>172.45434350160386</v>
      </c>
      <c r="J35" s="4">
        <f>D35/(constants!$A$4+constants!$B$4*data!D35+constants!$C$4*data!D35^2+constants!$D$4*data!D35^3+constants!$E$4*data!D35^4+constants!$F$4*data!D35^5+constants!$G$4*data!D35^6+constants!$H$4*data!D35^7)</f>
        <v>1427.2276010594123</v>
      </c>
      <c r="K35" s="4">
        <f>E35/(constants!$A$4+constants!$B$4*data!E35+constants!$C$4*data!E35^2+constants!$D$4*data!E35^3+constants!$E$4*data!E35^4+constants!$F$4*data!E35^5+constants!$G$4*data!E35^6+constants!$H$4*data!E35^7)</f>
        <v>1438.4022250804026</v>
      </c>
      <c r="L35" s="4">
        <f>F35/(constants!$A$4+constants!$B$4*data!F35+constants!$C$4*data!F35^2+constants!$D$4*data!F35^3+constants!$E$4*data!F35^4+constants!$F$4*data!F35^5+constants!$G$4*data!F35^6+constants!$H$4*data!F35^7)</f>
        <v>564.68856570035234</v>
      </c>
      <c r="M35" s="4">
        <f>G35/(constants!$A$4+constants!$B$4*data!G35+constants!$C$4*data!G35^2+constants!$D$4*data!G35^3+constants!$E$4*data!G35^4+constants!$F$4*data!G35^5+constants!$G$4*data!G35^6+constants!$H$4*data!G35^7)</f>
        <v>34.219029981321434</v>
      </c>
      <c r="N35" s="4"/>
      <c r="O35" s="4">
        <f t="shared" si="4"/>
        <v>287.42390583600644</v>
      </c>
      <c r="P35" s="4">
        <f t="shared" si="5"/>
        <v>285.44552021188247</v>
      </c>
      <c r="Q35" s="4">
        <f t="shared" si="6"/>
        <v>287.68044501608051</v>
      </c>
      <c r="R35" s="4">
        <f t="shared" si="7"/>
        <v>94.114760950058724</v>
      </c>
      <c r="S35" s="4">
        <f t="shared" si="8"/>
        <v>5.7031716635535732</v>
      </c>
      <c r="T35" s="4"/>
      <c r="U35" s="4">
        <f t="shared" si="9"/>
        <v>1.0078296019588575</v>
      </c>
      <c r="V35" s="4">
        <f t="shared" si="10"/>
        <v>6.0598057158960619E-2</v>
      </c>
      <c r="W35" s="4"/>
      <c r="X35">
        <f>IF(front!E35&gt;$X$2,O35,P35)</f>
        <v>285.44552021188247</v>
      </c>
      <c r="Y35">
        <f t="shared" si="11"/>
        <v>-3.2729813330628303</v>
      </c>
      <c r="Z35">
        <f>SUMPRODUCT($B$7:$B$456,Y$7:Y$456,EXP(constants!$B$32+constants!$A$32*ABS($A$7:$A$456-$A35)))</f>
        <v>3.7032094279385384E-2</v>
      </c>
      <c r="AA35">
        <f t="shared" si="0"/>
        <v>-3.3100134273422159</v>
      </c>
      <c r="AB35">
        <f t="shared" si="12"/>
        <v>0</v>
      </c>
      <c r="AD35" s="4">
        <f t="shared" si="1"/>
        <v>88.272044459154031</v>
      </c>
      <c r="AE35">
        <f>SUMPRODUCT($B$7:$B$456,AD$7:AD$456,EXP(constants!$B$32+constants!$A$32*ABS($A$7:$A$456-$A35)))</f>
        <v>5.1618921249299783</v>
      </c>
      <c r="AF35" s="4">
        <f t="shared" si="2"/>
        <v>83.110152334224054</v>
      </c>
      <c r="AG35">
        <f t="shared" si="13"/>
        <v>83.110152334224054</v>
      </c>
      <c r="AH35" s="4"/>
      <c r="AI35" s="5">
        <f>SUMPRODUCT(constants!$B$13:$B$20,A35^constants!$A$13:$A$20)*constants!$C$10/((A35/1000000000)^5*(EXP(0.014388/(A35/1000000000)/constants!$B$9)-1))</f>
        <v>6.0545301920633501E-10</v>
      </c>
      <c r="AJ35">
        <f>SUMPRODUCT(A35^constants!$E$28:$J$28,constants!$E$27:$J$27)</f>
        <v>7.7280329572250342E-6</v>
      </c>
      <c r="AL35" s="17">
        <f t="shared" si="3"/>
        <v>0</v>
      </c>
      <c r="AM35">
        <f t="shared" si="14"/>
        <v>9.2985426451236281E-8</v>
      </c>
      <c r="AN35">
        <f t="shared" si="15"/>
        <v>0</v>
      </c>
      <c r="AO35">
        <f t="shared" si="16"/>
        <v>1.765015698876266E-7</v>
      </c>
      <c r="AQ35">
        <f t="shared" si="17"/>
        <v>1.765015698876266E-7</v>
      </c>
      <c r="AS35" s="4">
        <f t="shared" si="18"/>
        <v>0</v>
      </c>
    </row>
    <row r="36" spans="1:45" x14ac:dyDescent="0.2">
      <c r="A36">
        <f>front!A36</f>
        <v>202.09</v>
      </c>
      <c r="B36" s="1">
        <f t="shared" si="19"/>
        <v>0.47999999999998977</v>
      </c>
      <c r="C36">
        <f>front!D36-front!B36</f>
        <v>176.47000000000025</v>
      </c>
      <c r="D36" s="2">
        <f>front!E36-front!C36</f>
        <v>1399.6000000000004</v>
      </c>
      <c r="E36" s="2">
        <f>IF(front!F36-front!C36&gt;0,front!F36-front!C36,0)</f>
        <v>1443.6000000000004</v>
      </c>
      <c r="F36" s="2">
        <f>front!I36-front!H36</f>
        <v>636.60000000000036</v>
      </c>
      <c r="G36" s="2">
        <f>IF(front!J36-front!H36&gt;0,front!J36-front!H36,0)</f>
        <v>87.899999999999636</v>
      </c>
      <c r="H36" s="2"/>
      <c r="I36" s="4">
        <f>C36/(constants!$A$4+constants!$B$4*data!C36+constants!$C$4*data!C36^2+constants!$D$4*data!C36^3+constants!$E$4*data!C36^4+constants!$F$4*data!C36^5+constants!$G$4*data!C36^6+constants!$H$4*data!C36^7)</f>
        <v>176.05593114351896</v>
      </c>
      <c r="J36" s="4">
        <f>D36/(constants!$A$4+constants!$B$4*data!D36+constants!$C$4*data!D36^2+constants!$D$4*data!D36^3+constants!$E$4*data!D36^4+constants!$F$4*data!D36^5+constants!$G$4*data!D36^6+constants!$H$4*data!D36^7)</f>
        <v>1396.3976049201594</v>
      </c>
      <c r="K36" s="4">
        <f>E36/(constants!$A$4+constants!$B$4*data!E36+constants!$C$4*data!E36^2+constants!$D$4*data!E36^3+constants!$E$4*data!E36^4+constants!$F$4*data!E36^5+constants!$G$4*data!E36^6+constants!$H$4*data!E36^7)</f>
        <v>1440.2979200963787</v>
      </c>
      <c r="L36" s="4">
        <f>F36/(constants!$A$4+constants!$B$4*data!F36+constants!$C$4*data!F36^2+constants!$D$4*data!F36^3+constants!$E$4*data!F36^4+constants!$F$4*data!F36^5+constants!$G$4*data!F36^6+constants!$H$4*data!F36^7)</f>
        <v>635.12753617857231</v>
      </c>
      <c r="M36" s="4">
        <f>G36/(constants!$A$4+constants!$B$4*data!G36+constants!$C$4*data!G36^2+constants!$D$4*data!G36^3+constants!$E$4*data!G36^4+constants!$F$4*data!G36^5+constants!$G$4*data!G36^6+constants!$H$4*data!G36^7)</f>
        <v>87.69299313498459</v>
      </c>
      <c r="N36" s="4"/>
      <c r="O36" s="4">
        <f t="shared" si="4"/>
        <v>293.42655190586498</v>
      </c>
      <c r="P36" s="4">
        <f t="shared" si="5"/>
        <v>279.27952098403188</v>
      </c>
      <c r="Q36" s="4">
        <f t="shared" si="6"/>
        <v>288.05958401927575</v>
      </c>
      <c r="R36" s="4">
        <f t="shared" si="7"/>
        <v>105.85458936309539</v>
      </c>
      <c r="S36" s="4">
        <f t="shared" si="8"/>
        <v>14.615498855830765</v>
      </c>
      <c r="T36" s="4"/>
      <c r="U36" s="4">
        <f t="shared" si="9"/>
        <v>1.0314382630144439</v>
      </c>
      <c r="V36" s="4">
        <f t="shared" si="10"/>
        <v>0.13807147090899999</v>
      </c>
      <c r="W36" s="4"/>
      <c r="X36">
        <f>IF(front!E36&gt;$X$2,O36,P36)</f>
        <v>279.27952098403188</v>
      </c>
      <c r="Y36">
        <f t="shared" si="11"/>
        <v>-9.8194876366503649</v>
      </c>
      <c r="Z36">
        <f>SUMPRODUCT($B$7:$B$456,Y$7:Y$456,EXP(constants!$B$32+constants!$A$32*ABS($A$7:$A$456-$A36)))</f>
        <v>3.8036625361311423E-2</v>
      </c>
      <c r="AA36">
        <f t="shared" si="0"/>
        <v>-9.8575242620116761</v>
      </c>
      <c r="AB36">
        <f t="shared" si="12"/>
        <v>0</v>
      </c>
      <c r="AD36" s="4">
        <f t="shared" si="1"/>
        <v>90.881479447173092</v>
      </c>
      <c r="AE36">
        <f>SUMPRODUCT($B$7:$B$456,AD$7:AD$456,EXP(constants!$B$32+constants!$A$32*ABS($A$7:$A$456-$A36)))</f>
        <v>5.2873299224285333</v>
      </c>
      <c r="AF36" s="4">
        <f t="shared" si="2"/>
        <v>85.594149524744552</v>
      </c>
      <c r="AG36">
        <f t="shared" si="13"/>
        <v>85.594149524744552</v>
      </c>
      <c r="AH36" s="4"/>
      <c r="AI36" s="5">
        <f>SUMPRODUCT(constants!$B$13:$B$20,A36^constants!$A$13:$A$20)*constants!$C$10/((A36/1000000000)^5*(EXP(0.014388/(A36/1000000000)/constants!$B$9)-1))</f>
        <v>6.346777677619329E-10</v>
      </c>
      <c r="AJ36">
        <f>SUMPRODUCT(A36^constants!$E$28:$J$28,constants!$E$27:$J$27)</f>
        <v>7.647352563585751E-6</v>
      </c>
      <c r="AL36" s="17">
        <f t="shared" si="3"/>
        <v>0</v>
      </c>
      <c r="AM36">
        <f t="shared" si="14"/>
        <v>8.9344337271263679E-8</v>
      </c>
      <c r="AN36">
        <f t="shared" si="15"/>
        <v>0</v>
      </c>
      <c r="AO36">
        <f t="shared" si="16"/>
        <v>1.6959018623437165E-7</v>
      </c>
      <c r="AQ36">
        <f t="shared" si="17"/>
        <v>1.6959018623437165E-7</v>
      </c>
      <c r="AS36" s="4">
        <f t="shared" si="18"/>
        <v>0</v>
      </c>
    </row>
    <row r="37" spans="1:45" x14ac:dyDescent="0.2">
      <c r="A37">
        <f>front!A37</f>
        <v>202.56</v>
      </c>
      <c r="B37" s="1">
        <f t="shared" si="19"/>
        <v>0.46999999999999886</v>
      </c>
      <c r="C37">
        <f>front!D37-front!B37</f>
        <v>173.73000000000002</v>
      </c>
      <c r="D37" s="2">
        <f>front!E37-front!C37</f>
        <v>1403.5</v>
      </c>
      <c r="E37" s="2">
        <f>IF(front!F37-front!C37&gt;0,front!F37-front!C37,0)</f>
        <v>1389.5999999999985</v>
      </c>
      <c r="F37" s="2">
        <f>front!I37-front!H37</f>
        <v>602.5</v>
      </c>
      <c r="G37" s="2">
        <f>IF(front!J37-front!H37&gt;0,front!J37-front!H37,0)</f>
        <v>15.899999999999636</v>
      </c>
      <c r="H37" s="2"/>
      <c r="I37" s="4">
        <f>C37/(constants!$A$4+constants!$B$4*data!C37+constants!$C$4*data!C37^2+constants!$D$4*data!C37^3+constants!$E$4*data!C37^4+constants!$F$4*data!C37^5+constants!$G$4*data!C37^6+constants!$H$4*data!C37^7)</f>
        <v>173.32231594489218</v>
      </c>
      <c r="J37" s="4">
        <f>D37/(constants!$A$4+constants!$B$4*data!D37+constants!$C$4*data!D37^2+constants!$D$4*data!D37^3+constants!$E$4*data!D37^4+constants!$F$4*data!D37^5+constants!$G$4*data!D37^6+constants!$H$4*data!D37^7)</f>
        <v>1400.2887700071524</v>
      </c>
      <c r="K37" s="4">
        <f>E37/(constants!$A$4+constants!$B$4*data!E37+constants!$C$4*data!E37^2+constants!$D$4*data!E37^3+constants!$E$4*data!E37^4+constants!$F$4*data!E37^5+constants!$G$4*data!E37^6+constants!$H$4*data!E37^7)</f>
        <v>1386.4202578695276</v>
      </c>
      <c r="L37" s="4">
        <f>F37/(constants!$A$4+constants!$B$4*data!F37+constants!$C$4*data!F37^2+constants!$D$4*data!F37^3+constants!$E$4*data!F37^4+constants!$F$4*data!F37^5+constants!$G$4*data!F37^6+constants!$H$4*data!F37^7)</f>
        <v>601.10527042590343</v>
      </c>
      <c r="M37" s="4">
        <f>G37/(constants!$A$4+constants!$B$4*data!G37+constants!$C$4*data!G37^2+constants!$D$4*data!G37^3+constants!$E$4*data!G37^4+constants!$F$4*data!G37^5+constants!$G$4*data!G37^6+constants!$H$4*data!G37^7)</f>
        <v>15.862434022207706</v>
      </c>
      <c r="N37" s="4"/>
      <c r="O37" s="4">
        <f t="shared" si="4"/>
        <v>288.8705265748203</v>
      </c>
      <c r="P37" s="4">
        <f t="shared" si="5"/>
        <v>280.05775400143045</v>
      </c>
      <c r="Q37" s="4">
        <f t="shared" si="6"/>
        <v>277.28405157390551</v>
      </c>
      <c r="R37" s="4">
        <f t="shared" si="7"/>
        <v>100.18421173765056</v>
      </c>
      <c r="S37" s="4">
        <f t="shared" si="8"/>
        <v>2.6437390037012842</v>
      </c>
      <c r="T37" s="4"/>
      <c r="U37" s="4">
        <f t="shared" si="9"/>
        <v>0.99009596275091616</v>
      </c>
      <c r="V37" s="4">
        <f t="shared" si="10"/>
        <v>2.6388778809023978E-2</v>
      </c>
      <c r="W37" s="4"/>
      <c r="X37">
        <f>IF(front!E37&gt;$X$2,O37,P37)</f>
        <v>280.05775400143045</v>
      </c>
      <c r="Y37">
        <f t="shared" si="11"/>
        <v>1.773159898225515</v>
      </c>
      <c r="Z37">
        <f>SUMPRODUCT($B$7:$B$456,Y$7:Y$456,EXP(constants!$B$32+constants!$A$32*ABS($A$7:$A$456-$A37)))</f>
        <v>3.9222598366463697E-2</v>
      </c>
      <c r="AA37">
        <f t="shared" si="0"/>
        <v>1.7339372998590512</v>
      </c>
      <c r="AB37">
        <f t="shared" si="12"/>
        <v>0</v>
      </c>
      <c r="AD37" s="4">
        <f t="shared" si="1"/>
        <v>97.475785902726827</v>
      </c>
      <c r="AE37">
        <f>SUMPRODUCT($B$7:$B$456,AD$7:AD$456,EXP(constants!$B$32+constants!$A$32*ABS($A$7:$A$456-$A37)))</f>
        <v>5.4123542686276327</v>
      </c>
      <c r="AF37" s="4">
        <f t="shared" si="2"/>
        <v>92.063431634099189</v>
      </c>
      <c r="AG37">
        <f t="shared" si="13"/>
        <v>92.063431634099189</v>
      </c>
      <c r="AH37" s="4"/>
      <c r="AI37" s="5">
        <f>SUMPRODUCT(constants!$B$13:$B$20,A37^constants!$A$13:$A$20)*constants!$C$10/((A37/1000000000)^5*(EXP(0.014388/(A37/1000000000)/constants!$B$9)-1))</f>
        <v>6.6447218373038074E-10</v>
      </c>
      <c r="AJ37">
        <f>SUMPRODUCT(A37^constants!$E$28:$J$28,constants!$E$27:$J$27)</f>
        <v>7.5691920741119E-6</v>
      </c>
      <c r="AL37" s="17">
        <f t="shared" si="3"/>
        <v>0</v>
      </c>
      <c r="AM37">
        <f t="shared" si="14"/>
        <v>8.221714028861338E-8</v>
      </c>
      <c r="AN37">
        <f t="shared" si="15"/>
        <v>0</v>
      </c>
      <c r="AO37">
        <f t="shared" si="16"/>
        <v>1.5606159896703426E-7</v>
      </c>
      <c r="AQ37">
        <f t="shared" si="17"/>
        <v>1.5606159896703426E-7</v>
      </c>
      <c r="AS37" s="4">
        <f t="shared" si="18"/>
        <v>0</v>
      </c>
    </row>
    <row r="38" spans="1:45" x14ac:dyDescent="0.2">
      <c r="A38">
        <f>front!A38</f>
        <v>203.04</v>
      </c>
      <c r="B38" s="1">
        <f t="shared" si="19"/>
        <v>0.47999999999998977</v>
      </c>
      <c r="C38">
        <f>front!D38-front!B38</f>
        <v>179.53999999999996</v>
      </c>
      <c r="D38" s="2">
        <f>front!E38-front!C38</f>
        <v>1397.1000000000004</v>
      </c>
      <c r="E38" s="2">
        <f>IF(front!F38-front!C38&gt;0,front!F38-front!C38,0)</f>
        <v>1393.8999999999996</v>
      </c>
      <c r="F38" s="2">
        <f>front!I38-front!H38</f>
        <v>623.5</v>
      </c>
      <c r="G38" s="2">
        <f>IF(front!J38-front!H38&gt;0,front!J38-front!H38,0)</f>
        <v>23</v>
      </c>
      <c r="H38" s="2"/>
      <c r="I38" s="4">
        <f>C38/(constants!$A$4+constants!$B$4*data!C38+constants!$C$4*data!C38^2+constants!$D$4*data!C38^3+constants!$E$4*data!C38^4+constants!$F$4*data!C38^5+constants!$G$4*data!C38^6+constants!$H$4*data!C38^7)</f>
        <v>179.11877887341188</v>
      </c>
      <c r="J38" s="4">
        <f>D38/(constants!$A$4+constants!$B$4*data!D38+constants!$C$4*data!D38^2+constants!$D$4*data!D38^3+constants!$E$4*data!D38^4+constants!$F$4*data!D38^5+constants!$G$4*data!D38^6+constants!$H$4*data!D38^7)</f>
        <v>1393.9032682479242</v>
      </c>
      <c r="K38" s="4">
        <f>E38/(constants!$A$4+constants!$B$4*data!E38+constants!$C$4*data!E38^2+constants!$D$4*data!E38^3+constants!$E$4*data!E38^4+constants!$F$4*data!E38^5+constants!$G$4*data!E38^6+constants!$H$4*data!E38^7)</f>
        <v>1390.710517219195</v>
      </c>
      <c r="L38" s="4">
        <f>F38/(constants!$A$4+constants!$B$4*data!F38+constants!$C$4*data!F38^2+constants!$D$4*data!F38^3+constants!$E$4*data!F38^4+constants!$F$4*data!F38^5+constants!$G$4*data!F38^6+constants!$H$4*data!F38^7)</f>
        <v>622.05738976682073</v>
      </c>
      <c r="M38" s="4">
        <f>G38/(constants!$A$4+constants!$B$4*data!G38+constants!$C$4*data!G38^2+constants!$D$4*data!G38^3+constants!$E$4*data!G38^4+constants!$F$4*data!G38^5+constants!$G$4*data!G38^6+constants!$H$4*data!G38^7)</f>
        <v>22.945677110812454</v>
      </c>
      <c r="N38" s="4"/>
      <c r="O38" s="4">
        <f t="shared" si="4"/>
        <v>298.53129812235312</v>
      </c>
      <c r="P38" s="4">
        <f t="shared" si="5"/>
        <v>278.78065364958485</v>
      </c>
      <c r="Q38" s="4">
        <f t="shared" si="6"/>
        <v>278.14210344383901</v>
      </c>
      <c r="R38" s="4">
        <f t="shared" si="7"/>
        <v>103.67623162780345</v>
      </c>
      <c r="S38" s="4">
        <f t="shared" si="8"/>
        <v>3.8242795184687428</v>
      </c>
      <c r="T38" s="4"/>
      <c r="U38" s="4">
        <f t="shared" si="9"/>
        <v>0.99770948881356569</v>
      </c>
      <c r="V38" s="4">
        <f t="shared" si="10"/>
        <v>3.688675271491218E-2</v>
      </c>
      <c r="W38" s="4"/>
      <c r="X38">
        <f>IF(front!E38&gt;$X$2,O38,P38)</f>
        <v>278.78065364958485</v>
      </c>
      <c r="Y38">
        <f t="shared" si="11"/>
        <v>-0.36508848932055571</v>
      </c>
      <c r="Z38">
        <f>SUMPRODUCT($B$7:$B$456,Y$7:Y$456,EXP(constants!$B$32+constants!$A$32*ABS($A$7:$A$456-$A38)))</f>
        <v>4.0431162895995756E-2</v>
      </c>
      <c r="AA38">
        <f t="shared" si="0"/>
        <v>-0.40551965221655145</v>
      </c>
      <c r="AB38">
        <f t="shared" si="12"/>
        <v>0</v>
      </c>
      <c r="AD38" s="4">
        <f t="shared" si="1"/>
        <v>99.758379890816798</v>
      </c>
      <c r="AE38">
        <f>SUMPRODUCT($B$7:$B$456,AD$7:AD$456,EXP(constants!$B$32+constants!$A$32*ABS($A$7:$A$456-$A38)))</f>
        <v>5.5422958737281647</v>
      </c>
      <c r="AF38" s="4">
        <f t="shared" si="2"/>
        <v>94.216084017088633</v>
      </c>
      <c r="AG38">
        <f t="shared" si="13"/>
        <v>94.216084017088633</v>
      </c>
      <c r="AH38" s="4"/>
      <c r="AI38" s="5">
        <f>SUMPRODUCT(constants!$B$13:$B$20,A38^constants!$A$13:$A$20)*constants!$C$10/((A38/1000000000)^5*(EXP(0.014388/(A38/1000000000)/constants!$B$9)-1))</f>
        <v>6.9614542421070882E-10</v>
      </c>
      <c r="AJ38">
        <f>SUMPRODUCT(A38^constants!$E$28:$J$28,constants!$E$27:$J$27)</f>
        <v>7.4902180886587022E-6</v>
      </c>
      <c r="AL38" s="17">
        <f t="shared" si="3"/>
        <v>0</v>
      </c>
      <c r="AM38">
        <f t="shared" si="14"/>
        <v>7.9500418286331545E-8</v>
      </c>
      <c r="AN38">
        <f t="shared" si="15"/>
        <v>0</v>
      </c>
      <c r="AO38">
        <f t="shared" si="16"/>
        <v>1.509048156231146E-7</v>
      </c>
      <c r="AQ38">
        <f t="shared" si="17"/>
        <v>1.509048156231146E-7</v>
      </c>
      <c r="AS38" s="4">
        <f t="shared" si="18"/>
        <v>0</v>
      </c>
    </row>
    <row r="39" spans="1:45" x14ac:dyDescent="0.2">
      <c r="A39">
        <f>front!A39</f>
        <v>203.52</v>
      </c>
      <c r="B39" s="1">
        <f t="shared" si="19"/>
        <v>0.48000000000001819</v>
      </c>
      <c r="C39">
        <f>front!D39-front!B39</f>
        <v>174.86999999999989</v>
      </c>
      <c r="D39" s="2">
        <f>front!E39-front!C39</f>
        <v>1339</v>
      </c>
      <c r="E39" s="2">
        <f>IF(front!F39-front!C39&gt;0,front!F39-front!C39,0)</f>
        <v>1321</v>
      </c>
      <c r="F39" s="2">
        <f>front!I39-front!H39</f>
        <v>724.5</v>
      </c>
      <c r="G39" s="2">
        <f>IF(front!J39-front!H39&gt;0,front!J39-front!H39,0)</f>
        <v>0</v>
      </c>
      <c r="H39" s="2"/>
      <c r="I39" s="4">
        <f>C39/(constants!$A$4+constants!$B$4*data!C39+constants!$C$4*data!C39^2+constants!$D$4*data!C39^3+constants!$E$4*data!C39^4+constants!$F$4*data!C39^5+constants!$G$4*data!C39^6+constants!$H$4*data!C39^7)</f>
        <v>174.45965934051333</v>
      </c>
      <c r="J39" s="4">
        <f>D39/(constants!$A$4+constants!$B$4*data!D39+constants!$C$4*data!D39^2+constants!$D$4*data!D39^3+constants!$E$4*data!D39^4+constants!$F$4*data!D39^5+constants!$G$4*data!D39^6+constants!$H$4*data!D39^7)</f>
        <v>1335.9348677709959</v>
      </c>
      <c r="K39" s="4">
        <f>E39/(constants!$A$4+constants!$B$4*data!E39+constants!$C$4*data!E39^2+constants!$D$4*data!E39^3+constants!$E$4*data!E39^4+constants!$F$4*data!E39^5+constants!$G$4*data!E39^6+constants!$H$4*data!E39^7)</f>
        <v>1317.9756329174722</v>
      </c>
      <c r="L39" s="4">
        <f>F39/(constants!$A$4+constants!$B$4*data!F39+constants!$C$4*data!F39^2+constants!$D$4*data!F39^3+constants!$E$4*data!F39^4+constants!$F$4*data!F39^5+constants!$G$4*data!F39^6+constants!$H$4*data!F39^7)</f>
        <v>722.82748425795035</v>
      </c>
      <c r="M39" s="4">
        <f>G39/(constants!$A$4+constants!$B$4*data!G39+constants!$C$4*data!G39^2+constants!$D$4*data!G39^3+constants!$E$4*data!G39^4+constants!$F$4*data!G39^5+constants!$G$4*data!G39^6+constants!$H$4*data!G39^7)</f>
        <v>0</v>
      </c>
      <c r="N39" s="4"/>
      <c r="O39" s="4">
        <f t="shared" si="4"/>
        <v>290.76609890085552</v>
      </c>
      <c r="P39" s="4">
        <f t="shared" si="5"/>
        <v>267.1869735541992</v>
      </c>
      <c r="Q39" s="4">
        <f t="shared" si="6"/>
        <v>263.59512658349445</v>
      </c>
      <c r="R39" s="4">
        <f t="shared" si="7"/>
        <v>120.47124737632505</v>
      </c>
      <c r="S39" s="4">
        <f t="shared" si="8"/>
        <v>0</v>
      </c>
      <c r="T39" s="4"/>
      <c r="U39" s="4">
        <f t="shared" si="9"/>
        <v>0.98655680356371811</v>
      </c>
      <c r="V39" s="4">
        <f t="shared" si="10"/>
        <v>0</v>
      </c>
      <c r="W39" s="4"/>
      <c r="X39">
        <f>IF(front!E39&gt;$X$2,O39,P39)</f>
        <v>267.1869735541992</v>
      </c>
      <c r="Y39">
        <f t="shared" si="11"/>
        <v>2.6406991020630244</v>
      </c>
      <c r="Z39">
        <f>SUMPRODUCT($B$7:$B$456,Y$7:Y$456,EXP(constants!$B$32+constants!$A$32*ABS($A$7:$A$456-$A39)))</f>
        <v>4.1676508697197849E-2</v>
      </c>
      <c r="AA39">
        <f t="shared" si="0"/>
        <v>2.5990225933658264</v>
      </c>
      <c r="AB39">
        <f t="shared" si="12"/>
        <v>0</v>
      </c>
      <c r="AD39" s="4">
        <f t="shared" si="1"/>
        <v>120.47124737632505</v>
      </c>
      <c r="AE39">
        <f>SUMPRODUCT($B$7:$B$456,AD$7:AD$456,EXP(constants!$B$32+constants!$A$32*ABS($A$7:$A$456-$A39)))</f>
        <v>5.6745544198375883</v>
      </c>
      <c r="AF39" s="4">
        <f t="shared" si="2"/>
        <v>114.79669295648746</v>
      </c>
      <c r="AG39">
        <f t="shared" si="13"/>
        <v>114.79669295648746</v>
      </c>
      <c r="AH39" s="4"/>
      <c r="AI39" s="5">
        <f>SUMPRODUCT(constants!$B$13:$B$20,A39^constants!$A$13:$A$20)*constants!$C$10/((A39/1000000000)^5*(EXP(0.014388/(A39/1000000000)/constants!$B$9)-1))</f>
        <v>7.2911952273150547E-10</v>
      </c>
      <c r="AJ39">
        <f>SUMPRODUCT(A39^constants!$E$28:$J$28,constants!$E$27:$J$27)</f>
        <v>7.4120950820605954E-6</v>
      </c>
      <c r="AL39" s="17">
        <f t="shared" si="3"/>
        <v>0</v>
      </c>
      <c r="AM39">
        <f t="shared" si="14"/>
        <v>6.4567148157047313E-8</v>
      </c>
      <c r="AN39">
        <f t="shared" si="15"/>
        <v>0</v>
      </c>
      <c r="AO39">
        <f t="shared" si="16"/>
        <v>1.2255902293315029E-7</v>
      </c>
      <c r="AQ39">
        <f t="shared" si="17"/>
        <v>1.2255902293315029E-7</v>
      </c>
      <c r="AS39" s="4">
        <f t="shared" si="18"/>
        <v>0</v>
      </c>
    </row>
    <row r="40" spans="1:45" x14ac:dyDescent="0.2">
      <c r="A40">
        <f>front!A40</f>
        <v>204</v>
      </c>
      <c r="B40" s="1">
        <f t="shared" si="19"/>
        <v>0.47999999999998977</v>
      </c>
      <c r="C40">
        <f>front!D40-front!B40</f>
        <v>170.33000000000038</v>
      </c>
      <c r="D40" s="2">
        <f>front!E40-front!C40</f>
        <v>1375.7000000000007</v>
      </c>
      <c r="E40" s="2">
        <f>IF(front!F40-front!C40&gt;0,front!F40-front!C40,0)</f>
        <v>1345.6000000000004</v>
      </c>
      <c r="F40" s="2">
        <f>front!I40-front!H40</f>
        <v>690.39999999999964</v>
      </c>
      <c r="G40" s="2">
        <f>IF(front!J40-front!H40&gt;0,front!J40-front!H40,0)</f>
        <v>61.799999999999272</v>
      </c>
      <c r="H40" s="2"/>
      <c r="I40" s="4">
        <f>C40/(constants!$A$4+constants!$B$4*data!C40+constants!$C$4*data!C40^2+constants!$D$4*data!C40^3+constants!$E$4*data!C40^4+constants!$F$4*data!C40^5+constants!$G$4*data!C40^6+constants!$H$4*data!C40^7)</f>
        <v>169.9302404601429</v>
      </c>
      <c r="J40" s="4">
        <f>D40/(constants!$A$4+constants!$B$4*data!D40+constants!$C$4*data!D40^2+constants!$D$4*data!D40^3+constants!$E$4*data!D40^4+constants!$F$4*data!D40^5+constants!$G$4*data!D40^6+constants!$H$4*data!D40^7)</f>
        <v>1372.5517438956431</v>
      </c>
      <c r="K40" s="4">
        <f>E40/(constants!$A$4+constants!$B$4*data!E40+constants!$C$4*data!E40^2+constants!$D$4*data!E40^3+constants!$E$4*data!E40^4+constants!$F$4*data!E40^5+constants!$G$4*data!E40^6+constants!$H$4*data!E40^7)</f>
        <v>1342.5199199079716</v>
      </c>
      <c r="L40" s="4">
        <f>F40/(constants!$A$4+constants!$B$4*data!F40+constants!$C$4*data!F40^2+constants!$D$4*data!F40^3+constants!$E$4*data!F40^4+constants!$F$4*data!F40^5+constants!$G$4*data!F40^6+constants!$H$4*data!F40^7)</f>
        <v>688.80504158018277</v>
      </c>
      <c r="M40" s="4">
        <f>G40/(constants!$A$4+constants!$B$4*data!G40+constants!$C$4*data!G40^2+constants!$D$4*data!G40^3+constants!$E$4*data!G40^4+constants!$F$4*data!G40^5+constants!$G$4*data!G40^6+constants!$H$4*data!G40^7)</f>
        <v>61.65429270686716</v>
      </c>
      <c r="N40" s="4"/>
      <c r="O40" s="4">
        <f t="shared" si="4"/>
        <v>283.21706743357151</v>
      </c>
      <c r="P40" s="4">
        <f t="shared" si="5"/>
        <v>274.51034877912861</v>
      </c>
      <c r="Q40" s="4">
        <f t="shared" si="6"/>
        <v>268.50398398159433</v>
      </c>
      <c r="R40" s="4">
        <f t="shared" si="7"/>
        <v>114.8008402633638</v>
      </c>
      <c r="S40" s="4">
        <f t="shared" si="8"/>
        <v>10.275715451144528</v>
      </c>
      <c r="T40" s="4"/>
      <c r="U40" s="4">
        <f t="shared" si="9"/>
        <v>0.9781197145235242</v>
      </c>
      <c r="V40" s="4">
        <f t="shared" si="10"/>
        <v>8.9509061323689632E-2</v>
      </c>
      <c r="W40" s="4"/>
      <c r="X40">
        <f>IF(front!E40&gt;$X$2,O40,P40)</f>
        <v>274.51034877912861</v>
      </c>
      <c r="Y40">
        <f t="shared" si="11"/>
        <v>5.0375039714787135</v>
      </c>
      <c r="Z40">
        <f>SUMPRODUCT($B$7:$B$456,Y$7:Y$456,EXP(constants!$B$32+constants!$A$32*ABS($A$7:$A$456-$A40)))</f>
        <v>4.2904887210693993E-2</v>
      </c>
      <c r="AA40">
        <f t="shared" si="0"/>
        <v>4.9945990842680192</v>
      </c>
      <c r="AB40">
        <f t="shared" si="12"/>
        <v>0</v>
      </c>
      <c r="AD40" s="4">
        <f t="shared" si="1"/>
        <v>104.27369928566485</v>
      </c>
      <c r="AE40">
        <f>SUMPRODUCT($B$7:$B$456,AD$7:AD$456,EXP(constants!$B$32+constants!$A$32*ABS($A$7:$A$456-$A40)))</f>
        <v>5.8088517229699219</v>
      </c>
      <c r="AF40" s="4">
        <f t="shared" si="2"/>
        <v>98.464847562694928</v>
      </c>
      <c r="AG40">
        <f t="shared" si="13"/>
        <v>98.464847562694928</v>
      </c>
      <c r="AH40" s="4"/>
      <c r="AI40" s="5">
        <f>SUMPRODUCT(constants!$B$13:$B$20,A40^constants!$A$13:$A$20)*constants!$C$10/((A40/1000000000)^5*(EXP(0.014388/(A40/1000000000)/constants!$B$9)-1))</f>
        <v>7.63438767359783E-10</v>
      </c>
      <c r="AJ40">
        <f>SUMPRODUCT(A40^constants!$E$28:$J$28,constants!$E$27:$J$27)</f>
        <v>7.3348155896781043E-6</v>
      </c>
      <c r="AL40" s="17">
        <f t="shared" si="3"/>
        <v>0</v>
      </c>
      <c r="AM40">
        <f t="shared" si="14"/>
        <v>7.4491717310666137E-8</v>
      </c>
      <c r="AN40">
        <f t="shared" si="15"/>
        <v>0</v>
      </c>
      <c r="AO40">
        <f t="shared" si="16"/>
        <v>1.413974807746129E-7</v>
      </c>
      <c r="AQ40">
        <f t="shared" si="17"/>
        <v>1.413974807746129E-7</v>
      </c>
      <c r="AS40" s="4">
        <f t="shared" si="18"/>
        <v>0</v>
      </c>
    </row>
    <row r="41" spans="1:45" x14ac:dyDescent="0.2">
      <c r="A41">
        <f>front!A41</f>
        <v>204.47</v>
      </c>
      <c r="B41" s="1">
        <f t="shared" si="19"/>
        <v>0.46999999999999886</v>
      </c>
      <c r="C41">
        <f>front!D41-front!B41</f>
        <v>171.73000000000002</v>
      </c>
      <c r="D41" s="2">
        <f>front!E41-front!C41</f>
        <v>1357.5</v>
      </c>
      <c r="E41" s="2">
        <f>IF(front!F41-front!C41&gt;0,front!F41-front!C41,0)</f>
        <v>1361.2000000000007</v>
      </c>
      <c r="F41" s="2">
        <f>front!I41-front!H41</f>
        <v>737.30000000000109</v>
      </c>
      <c r="G41" s="2">
        <f>IF(front!J41-front!H41&gt;0,front!J41-front!H41,0)</f>
        <v>58.899999999999636</v>
      </c>
      <c r="H41" s="2"/>
      <c r="I41" s="4">
        <f>C41/(constants!$A$4+constants!$B$4*data!C41+constants!$C$4*data!C41^2+constants!$D$4*data!C41^3+constants!$E$4*data!C41^4+constants!$F$4*data!C41^5+constants!$G$4*data!C41^6+constants!$H$4*data!C41^7)</f>
        <v>171.32697718655152</v>
      </c>
      <c r="J41" s="4">
        <f>D41/(constants!$A$4+constants!$B$4*data!D41+constants!$C$4*data!D41^2+constants!$D$4*data!D41^3+constants!$E$4*data!D41^4+constants!$F$4*data!D41^5+constants!$G$4*data!D41^6+constants!$H$4*data!D41^7)</f>
        <v>1354.3929675422341</v>
      </c>
      <c r="K41" s="4">
        <f>E41/(constants!$A$4+constants!$B$4*data!E41+constants!$C$4*data!E41^2+constants!$D$4*data!E41^3+constants!$E$4*data!E41^4+constants!$F$4*data!E41^5+constants!$G$4*data!E41^6+constants!$H$4*data!E41^7)</f>
        <v>1358.0845871481304</v>
      </c>
      <c r="L41" s="4">
        <f>F41/(constants!$A$4+constants!$B$4*data!F41+constants!$C$4*data!F41^2+constants!$D$4*data!F41^3+constants!$E$4*data!F41^4+constants!$F$4*data!F41^5+constants!$G$4*data!F41^6+constants!$H$4*data!F41^7)</f>
        <v>735.59838688628895</v>
      </c>
      <c r="M41" s="4">
        <f>G41/(constants!$A$4+constants!$B$4*data!G41+constants!$C$4*data!G41^2+constants!$D$4*data!G41^3+constants!$E$4*data!G41^4+constants!$F$4*data!G41^5+constants!$G$4*data!G41^6+constants!$H$4*data!G41^7)</f>
        <v>58.761112198154727</v>
      </c>
      <c r="N41" s="4"/>
      <c r="O41" s="4">
        <f t="shared" si="4"/>
        <v>285.54496197758584</v>
      </c>
      <c r="P41" s="4">
        <f t="shared" si="5"/>
        <v>270.87859350844684</v>
      </c>
      <c r="Q41" s="4">
        <f t="shared" si="6"/>
        <v>271.61691742962608</v>
      </c>
      <c r="R41" s="4">
        <f t="shared" si="7"/>
        <v>122.59973114771483</v>
      </c>
      <c r="S41" s="4">
        <f t="shared" si="8"/>
        <v>9.7935186996924539</v>
      </c>
      <c r="T41" s="4"/>
      <c r="U41" s="4">
        <f t="shared" si="9"/>
        <v>1.0027256635956958</v>
      </c>
      <c r="V41" s="4">
        <f t="shared" si="10"/>
        <v>7.9882056901843357E-2</v>
      </c>
      <c r="W41" s="4"/>
      <c r="X41">
        <f>IF(front!E41&gt;$X$2,O41,P41)</f>
        <v>270.87859350844684</v>
      </c>
      <c r="Y41">
        <f t="shared" si="11"/>
        <v>-1.7184173525287179</v>
      </c>
      <c r="Z41">
        <f>SUMPRODUCT($B$7:$B$456,Y$7:Y$456,EXP(constants!$B$32+constants!$A$32*ABS($A$7:$A$456-$A41)))</f>
        <v>4.4048934414727618E-2</v>
      </c>
      <c r="AA41">
        <f t="shared" si="0"/>
        <v>-1.7624662869434455</v>
      </c>
      <c r="AB41">
        <f t="shared" si="12"/>
        <v>0</v>
      </c>
      <c r="AD41" s="4">
        <f t="shared" si="1"/>
        <v>112.56658527971494</v>
      </c>
      <c r="AE41">
        <f>SUMPRODUCT($B$7:$B$456,AD$7:AD$456,EXP(constants!$B$32+constants!$A$32*ABS($A$7:$A$456-$A41)))</f>
        <v>5.9426891330775646</v>
      </c>
      <c r="AF41" s="4">
        <f t="shared" si="2"/>
        <v>106.62389614663738</v>
      </c>
      <c r="AG41">
        <f t="shared" si="13"/>
        <v>106.62389614663738</v>
      </c>
      <c r="AH41" s="4"/>
      <c r="AI41" s="5">
        <f>SUMPRODUCT(constants!$B$13:$B$20,A41^constants!$A$13:$A$20)*constants!$C$10/((A41/1000000000)^5*(EXP(0.014388/(A41/1000000000)/constants!$B$9)-1))</f>
        <v>7.9839015628793618E-10</v>
      </c>
      <c r="AJ41">
        <f>SUMPRODUCT(A41^constants!$E$28:$J$28,constants!$E$27:$J$27)</f>
        <v>7.2599562834741393E-6</v>
      </c>
      <c r="AL41" s="17">
        <f t="shared" si="3"/>
        <v>0</v>
      </c>
      <c r="AM41">
        <f t="shared" si="14"/>
        <v>6.8089392208006438E-8</v>
      </c>
      <c r="AN41">
        <f t="shared" si="15"/>
        <v>0</v>
      </c>
      <c r="AO41">
        <f t="shared" si="16"/>
        <v>1.2924481906538252E-7</v>
      </c>
      <c r="AQ41">
        <f t="shared" si="17"/>
        <v>1.2924481906538252E-7</v>
      </c>
      <c r="AS41" s="4">
        <f t="shared" si="18"/>
        <v>0</v>
      </c>
    </row>
    <row r="42" spans="1:45" x14ac:dyDescent="0.2">
      <c r="A42">
        <f>front!A42</f>
        <v>204.95</v>
      </c>
      <c r="B42" s="1">
        <f t="shared" si="19"/>
        <v>0.47999999999998977</v>
      </c>
      <c r="C42">
        <f>front!D42-front!B42</f>
        <v>151.67000000000007</v>
      </c>
      <c r="D42" s="2">
        <f>front!E42-front!C42</f>
        <v>1406.6000000000004</v>
      </c>
      <c r="E42" s="2">
        <f>IF(front!F42-front!C42&gt;0,front!F42-front!C42,0)</f>
        <v>1411.1000000000004</v>
      </c>
      <c r="F42" s="2">
        <f>front!I42-front!H42</f>
        <v>763.39999999999964</v>
      </c>
      <c r="G42" s="2">
        <f>IF(front!J42-front!H42&gt;0,front!J42-front!H42,0)</f>
        <v>78</v>
      </c>
      <c r="H42" s="2"/>
      <c r="I42" s="4">
        <f>C42/(constants!$A$4+constants!$B$4*data!C42+constants!$C$4*data!C42^2+constants!$D$4*data!C42^3+constants!$E$4*data!C42^4+constants!$F$4*data!C42^5+constants!$G$4*data!C42^6+constants!$H$4*data!C42^7)</f>
        <v>151.31376743278449</v>
      </c>
      <c r="J42" s="4">
        <f>D42/(constants!$A$4+constants!$B$4*data!D42+constants!$C$4*data!D42^2+constants!$D$4*data!D42^3+constants!$E$4*data!D42^4+constants!$F$4*data!D42^5+constants!$G$4*data!D42^6+constants!$H$4*data!D42^7)</f>
        <v>1403.3817472774363</v>
      </c>
      <c r="K42" s="4">
        <f>E42/(constants!$A$4+constants!$B$4*data!E42+constants!$C$4*data!E42^2+constants!$D$4*data!E42^3+constants!$E$4*data!E42^4+constants!$F$4*data!E42^5+constants!$G$4*data!E42^6+constants!$H$4*data!E42^7)</f>
        <v>1407.8715528230132</v>
      </c>
      <c r="L42" s="4">
        <f>F42/(constants!$A$4+constants!$B$4*data!F42+constants!$C$4*data!F42^2+constants!$D$4*data!F42^3+constants!$E$4*data!F42^4+constants!$F$4*data!F42^5+constants!$G$4*data!F42^6+constants!$H$4*data!F42^7)</f>
        <v>761.63907907374232</v>
      </c>
      <c r="M42" s="4">
        <f>G42/(constants!$A$4+constants!$B$4*data!G42+constants!$C$4*data!G42^2+constants!$D$4*data!G42^3+constants!$E$4*data!G42^4+constants!$F$4*data!G42^5+constants!$G$4*data!G42^6+constants!$H$4*data!G42^7)</f>
        <v>77.816228783288011</v>
      </c>
      <c r="N42" s="4"/>
      <c r="O42" s="4">
        <f t="shared" si="4"/>
        <v>252.18961238797414</v>
      </c>
      <c r="P42" s="4">
        <f t="shared" si="5"/>
        <v>280.67634945548724</v>
      </c>
      <c r="Q42" s="4">
        <f t="shared" si="6"/>
        <v>281.57431056460263</v>
      </c>
      <c r="R42" s="4">
        <f t="shared" si="7"/>
        <v>126.93984651229037</v>
      </c>
      <c r="S42" s="4">
        <f t="shared" si="8"/>
        <v>12.969371463881336</v>
      </c>
      <c r="T42" s="4"/>
      <c r="U42" s="4">
        <f t="shared" si="9"/>
        <v>1.0031992760019055</v>
      </c>
      <c r="V42" s="4">
        <f t="shared" si="10"/>
        <v>0.1021694276479658</v>
      </c>
      <c r="W42" s="4"/>
      <c r="X42">
        <f>IF(front!E42&gt;$X$2,O42,P42)</f>
        <v>280.67634945548724</v>
      </c>
      <c r="Y42">
        <f t="shared" si="11"/>
        <v>-1.9139844659544565</v>
      </c>
      <c r="Z42">
        <f>SUMPRODUCT($B$7:$B$456,Y$7:Y$456,EXP(constants!$B$32+constants!$A$32*ABS($A$7:$A$456-$A42)))</f>
        <v>4.5280431790123914E-2</v>
      </c>
      <c r="AA42">
        <f t="shared" si="0"/>
        <v>-1.9592648977445803</v>
      </c>
      <c r="AB42">
        <f t="shared" si="12"/>
        <v>0</v>
      </c>
      <c r="AD42" s="4">
        <f t="shared" si="1"/>
        <v>113.65314132455403</v>
      </c>
      <c r="AE42">
        <f>SUMPRODUCT($B$7:$B$456,AD$7:AD$456,EXP(constants!$B$32+constants!$A$32*ABS($A$7:$A$456-$A42)))</f>
        <v>6.0817537988534349</v>
      </c>
      <c r="AF42" s="4">
        <f t="shared" si="2"/>
        <v>107.57138752570059</v>
      </c>
      <c r="AG42">
        <f t="shared" si="13"/>
        <v>107.57138752570059</v>
      </c>
      <c r="AH42" s="4"/>
      <c r="AI42" s="5">
        <f>SUMPRODUCT(constants!$B$13:$B$20,A42^constants!$A$13:$A$20)*constants!$C$10/((A42/1000000000)^5*(EXP(0.014388/(A42/1000000000)/constants!$B$9)-1))</f>
        <v>8.3550679240407773E-10</v>
      </c>
      <c r="AJ42">
        <f>SUMPRODUCT(A42^constants!$E$28:$J$28,constants!$E$27:$J$27)</f>
        <v>7.1843244112675749E-6</v>
      </c>
      <c r="AL42" s="17">
        <f t="shared" si="3"/>
        <v>0</v>
      </c>
      <c r="AM42">
        <f t="shared" si="14"/>
        <v>6.6786573795481821E-8</v>
      </c>
      <c r="AN42">
        <f t="shared" si="15"/>
        <v>0</v>
      </c>
      <c r="AO42">
        <f t="shared" si="16"/>
        <v>1.2677185632417605E-7</v>
      </c>
      <c r="AQ42">
        <f t="shared" si="17"/>
        <v>1.2677185632417605E-7</v>
      </c>
      <c r="AS42" s="4">
        <f t="shared" si="18"/>
        <v>0</v>
      </c>
    </row>
    <row r="43" spans="1:45" x14ac:dyDescent="0.2">
      <c r="A43">
        <f>front!A43</f>
        <v>205.43</v>
      </c>
      <c r="B43" s="1">
        <f t="shared" si="19"/>
        <v>0.48000000000001819</v>
      </c>
      <c r="C43">
        <f>front!D43-front!B43</f>
        <v>171.73000000000002</v>
      </c>
      <c r="D43" s="2">
        <f>front!E43-front!C43</f>
        <v>1384.1999999999989</v>
      </c>
      <c r="E43" s="2">
        <f>IF(front!F43-front!C43&gt;0,front!F43-front!C43,0)</f>
        <v>1371.5999999999985</v>
      </c>
      <c r="F43" s="2">
        <f>front!I43-front!H43</f>
        <v>785</v>
      </c>
      <c r="G43" s="2">
        <f>IF(front!J43-front!H43&gt;0,front!J43-front!H43,0)</f>
        <v>0</v>
      </c>
      <c r="H43" s="2"/>
      <c r="I43" s="4">
        <f>C43/(constants!$A$4+constants!$B$4*data!C43+constants!$C$4*data!C43^2+constants!$D$4*data!C43^3+constants!$E$4*data!C43^4+constants!$F$4*data!C43^5+constants!$G$4*data!C43^6+constants!$H$4*data!C43^7)</f>
        <v>171.32697718655152</v>
      </c>
      <c r="J43" s="4">
        <f>D43/(constants!$A$4+constants!$B$4*data!D43+constants!$C$4*data!D43^2+constants!$D$4*data!D43^3+constants!$E$4*data!D43^4+constants!$F$4*data!D43^5+constants!$G$4*data!D43^6+constants!$H$4*data!D43^7)</f>
        <v>1381.0324900653909</v>
      </c>
      <c r="K43" s="4">
        <f>E43/(constants!$A$4+constants!$B$4*data!E43+constants!$C$4*data!E43^2+constants!$D$4*data!E43^3+constants!$E$4*data!E43^4+constants!$F$4*data!E43^5+constants!$G$4*data!E43^6+constants!$H$4*data!E43^7)</f>
        <v>1368.4610307999008</v>
      </c>
      <c r="L43" s="4">
        <f>F43/(constants!$A$4+constants!$B$4*data!F43+constants!$C$4*data!F43^2+constants!$D$4*data!F43^3+constants!$E$4*data!F43^4+constants!$F$4*data!F43^5+constants!$G$4*data!F43^6+constants!$H$4*data!F43^7)</f>
        <v>783.19001908512962</v>
      </c>
      <c r="M43" s="4">
        <f>G43/(constants!$A$4+constants!$B$4*data!G43+constants!$C$4*data!G43^2+constants!$D$4*data!G43^3+constants!$E$4*data!G43^4+constants!$F$4*data!G43^5+constants!$G$4*data!G43^6+constants!$H$4*data!G43^7)</f>
        <v>0</v>
      </c>
      <c r="N43" s="4"/>
      <c r="O43" s="4">
        <f t="shared" si="4"/>
        <v>285.54496197758584</v>
      </c>
      <c r="P43" s="4">
        <f t="shared" si="5"/>
        <v>276.2064980130782</v>
      </c>
      <c r="Q43" s="4">
        <f t="shared" si="6"/>
        <v>273.69220615998012</v>
      </c>
      <c r="R43" s="4">
        <f t="shared" si="7"/>
        <v>130.53166984752161</v>
      </c>
      <c r="S43" s="4">
        <f t="shared" si="8"/>
        <v>0</v>
      </c>
      <c r="T43" s="4"/>
      <c r="U43" s="4">
        <f t="shared" si="9"/>
        <v>0.99089705755952551</v>
      </c>
      <c r="V43" s="4">
        <f t="shared" si="10"/>
        <v>0</v>
      </c>
      <c r="W43" s="4"/>
      <c r="X43">
        <f>IF(front!E43&gt;$X$2,O43,P43)</f>
        <v>276.2064980130782</v>
      </c>
      <c r="Y43">
        <f t="shared" si="11"/>
        <v>1.5267100190672522</v>
      </c>
      <c r="Z43">
        <f>SUMPRODUCT($B$7:$B$456,Y$7:Y$456,EXP(constants!$B$32+constants!$A$32*ABS($A$7:$A$456-$A43)))</f>
        <v>4.6580500675723398E-2</v>
      </c>
      <c r="AA43">
        <f t="shared" si="0"/>
        <v>1.4801295183915288</v>
      </c>
      <c r="AB43">
        <f t="shared" si="12"/>
        <v>0</v>
      </c>
      <c r="AD43" s="4">
        <f t="shared" si="1"/>
        <v>130.53166984752161</v>
      </c>
      <c r="AE43">
        <f>SUMPRODUCT($B$7:$B$456,AD$7:AD$456,EXP(constants!$B$32+constants!$A$32*ABS($A$7:$A$456-$A43)))</f>
        <v>6.2232848005813999</v>
      </c>
      <c r="AF43" s="4">
        <f t="shared" si="2"/>
        <v>124.30838504694022</v>
      </c>
      <c r="AG43">
        <f t="shared" si="13"/>
        <v>124.30838504694022</v>
      </c>
      <c r="AH43" s="4"/>
      <c r="AI43" s="5">
        <f>SUMPRODUCT(constants!$B$13:$B$20,A43^constants!$A$13:$A$20)*constants!$C$10/((A43/1000000000)^5*(EXP(0.014388/(A43/1000000000)/constants!$B$9)-1))</f>
        <v>8.7410746940906826E-10</v>
      </c>
      <c r="AJ43">
        <f>SUMPRODUCT(A43^constants!$E$28:$J$28,constants!$E$27:$J$27)</f>
        <v>7.1095140748438806E-6</v>
      </c>
      <c r="AL43" s="17">
        <f t="shared" si="3"/>
        <v>0</v>
      </c>
      <c r="AM43">
        <f t="shared" si="14"/>
        <v>5.7192554405394692E-8</v>
      </c>
      <c r="AN43">
        <f t="shared" si="15"/>
        <v>0</v>
      </c>
      <c r="AO43">
        <f t="shared" si="16"/>
        <v>1.0856083607606496E-7</v>
      </c>
      <c r="AQ43">
        <f t="shared" si="17"/>
        <v>1.0856083607606496E-7</v>
      </c>
      <c r="AS43" s="4">
        <f t="shared" si="18"/>
        <v>0</v>
      </c>
    </row>
    <row r="44" spans="1:45" x14ac:dyDescent="0.2">
      <c r="A44">
        <f>front!A44</f>
        <v>205.91</v>
      </c>
      <c r="B44" s="1">
        <f t="shared" si="19"/>
        <v>0.47999999999998977</v>
      </c>
      <c r="C44">
        <f>front!D44-front!B44</f>
        <v>174.05999999999995</v>
      </c>
      <c r="D44" s="2">
        <f>front!E44-front!C44</f>
        <v>1384.5</v>
      </c>
      <c r="E44" s="2">
        <f>IF(front!F44-front!C44&gt;0,front!F44-front!C44,0)</f>
        <v>1367.7999999999993</v>
      </c>
      <c r="F44" s="2">
        <f>front!I44-front!H44</f>
        <v>841.79999999999927</v>
      </c>
      <c r="G44" s="2">
        <f>IF(front!J44-front!H44&gt;0,front!J44-front!H44,0)</f>
        <v>7.8999999999996362</v>
      </c>
      <c r="H44" s="2"/>
      <c r="I44" s="4">
        <f>C44/(constants!$A$4+constants!$B$4*data!C44+constants!$C$4*data!C44^2+constants!$D$4*data!C44^3+constants!$E$4*data!C44^4+constants!$F$4*data!C44^5+constants!$G$4*data!C44^6+constants!$H$4*data!C44^7)</f>
        <v>173.65154690521129</v>
      </c>
      <c r="J44" s="4">
        <f>D44/(constants!$A$4+constants!$B$4*data!D44+constants!$C$4*data!D44^2+constants!$D$4*data!D44^3+constants!$E$4*data!D44^4+constants!$F$4*data!D44^5+constants!$G$4*data!D44^6+constants!$H$4*data!D44^7)</f>
        <v>1381.3318105061621</v>
      </c>
      <c r="K44" s="4">
        <f>E44/(constants!$A$4+constants!$B$4*data!E44+constants!$C$4*data!E44^2+constants!$D$4*data!E44^3+constants!$E$4*data!E44^4+constants!$F$4*data!E44^5+constants!$G$4*data!E44^6+constants!$H$4*data!E44^7)</f>
        <v>1364.6696380388439</v>
      </c>
      <c r="L44" s="4">
        <f>F44/(constants!$A$4+constants!$B$4*data!F44+constants!$C$4*data!F44^2+constants!$D$4*data!F44^3+constants!$E$4*data!F44^4+constants!$F$4*data!F44^5+constants!$G$4*data!F44^6+constants!$H$4*data!F44^7)</f>
        <v>839.86109490379351</v>
      </c>
      <c r="M44" s="4">
        <f>G44/(constants!$A$4+constants!$B$4*data!G44+constants!$C$4*data!G44^2+constants!$D$4*data!G44^3+constants!$E$4*data!G44^4+constants!$F$4*data!G44^5+constants!$G$4*data!G44^6+constants!$H$4*data!G44^7)</f>
        <v>7.8813281894525939</v>
      </c>
      <c r="N44" s="4"/>
      <c r="O44" s="4">
        <f t="shared" si="4"/>
        <v>289.41924484201883</v>
      </c>
      <c r="P44" s="4">
        <f t="shared" si="5"/>
        <v>276.26636210123246</v>
      </c>
      <c r="Q44" s="4">
        <f t="shared" si="6"/>
        <v>272.93392760776879</v>
      </c>
      <c r="R44" s="4">
        <f t="shared" si="7"/>
        <v>139.97684915063226</v>
      </c>
      <c r="S44" s="4">
        <f t="shared" si="8"/>
        <v>1.3135546982420989</v>
      </c>
      <c r="T44" s="4"/>
      <c r="U44" s="4">
        <f t="shared" si="9"/>
        <v>0.98793760315907531</v>
      </c>
      <c r="V44" s="4">
        <f t="shared" si="10"/>
        <v>9.3840853413449318E-3</v>
      </c>
      <c r="W44" s="4"/>
      <c r="X44">
        <f>IF(front!E44&gt;$X$2,O44,P44)</f>
        <v>276.26636210123246</v>
      </c>
      <c r="Y44">
        <f t="shared" si="11"/>
        <v>2.3475888064858168</v>
      </c>
      <c r="Z44">
        <f>SUMPRODUCT($B$7:$B$456,Y$7:Y$456,EXP(constants!$B$32+constants!$A$32*ABS($A$7:$A$456-$A44)))</f>
        <v>4.788752211161839E-2</v>
      </c>
      <c r="AA44">
        <f t="shared" si="0"/>
        <v>2.2997012843741986</v>
      </c>
      <c r="AB44">
        <f t="shared" si="12"/>
        <v>0</v>
      </c>
      <c r="AD44" s="4">
        <f t="shared" si="1"/>
        <v>138.63115448284412</v>
      </c>
      <c r="AE44">
        <f>SUMPRODUCT($B$7:$B$456,AD$7:AD$456,EXP(constants!$B$32+constants!$A$32*ABS($A$7:$A$456-$A44)))</f>
        <v>6.3670806153160768</v>
      </c>
      <c r="AF44" s="4">
        <f t="shared" si="2"/>
        <v>132.26407386752805</v>
      </c>
      <c r="AG44">
        <f t="shared" si="13"/>
        <v>132.26407386752805</v>
      </c>
      <c r="AH44" s="4"/>
      <c r="AI44" s="5">
        <f>SUMPRODUCT(constants!$B$13:$B$20,A44^constants!$A$13:$A$20)*constants!$C$10/((A44/1000000000)^5*(EXP(0.014388/(A44/1000000000)/constants!$B$9)-1))</f>
        <v>9.1424120682300033E-10</v>
      </c>
      <c r="AJ44">
        <f>SUMPRODUCT(A44^constants!$E$28:$J$28,constants!$E$27:$J$27)</f>
        <v>7.0355179836760419E-6</v>
      </c>
      <c r="AL44" s="17">
        <f t="shared" si="3"/>
        <v>0</v>
      </c>
      <c r="AM44">
        <f t="shared" si="14"/>
        <v>5.3192962971355453E-8</v>
      </c>
      <c r="AN44">
        <f t="shared" si="15"/>
        <v>0</v>
      </c>
      <c r="AO44">
        <f t="shared" si="16"/>
        <v>1.0096895642396446E-7</v>
      </c>
      <c r="AQ44">
        <f t="shared" si="17"/>
        <v>1.0096895642396446E-7</v>
      </c>
      <c r="AS44" s="4">
        <f t="shared" si="18"/>
        <v>0</v>
      </c>
    </row>
    <row r="45" spans="1:45" x14ac:dyDescent="0.2">
      <c r="A45">
        <f>front!A45</f>
        <v>206.39</v>
      </c>
      <c r="B45" s="1">
        <f t="shared" si="19"/>
        <v>0.47999999999998977</v>
      </c>
      <c r="C45">
        <f>front!D45-front!B45</f>
        <v>162.73000000000002</v>
      </c>
      <c r="D45" s="2">
        <f>front!E45-front!C45</f>
        <v>1395.1000000000004</v>
      </c>
      <c r="E45" s="2">
        <f>IF(front!F45-front!C45&gt;0,front!F45-front!C45,0)</f>
        <v>1408.3999999999996</v>
      </c>
      <c r="F45" s="2">
        <f>front!I45-front!H45</f>
        <v>880.80000000000109</v>
      </c>
      <c r="G45" s="2">
        <f>IF(front!J45-front!H45&gt;0,front!J45-front!H45,0)</f>
        <v>63.100000000000364</v>
      </c>
      <c r="H45" s="2"/>
      <c r="I45" s="4">
        <f>C45/(constants!$A$4+constants!$B$4*data!C45+constants!$C$4*data!C45^2+constants!$D$4*data!C45^3+constants!$E$4*data!C45^4+constants!$F$4*data!C45^5+constants!$G$4*data!C45^6+constants!$H$4*data!C45^7)</f>
        <v>162.34796122126281</v>
      </c>
      <c r="J45" s="4">
        <f>D45/(constants!$A$4+constants!$B$4*data!D45+constants!$C$4*data!D45^2+constants!$D$4*data!D45^3+constants!$E$4*data!D45^4+constants!$F$4*data!D45^5+constants!$G$4*data!D45^6+constants!$H$4*data!D45^7)</f>
        <v>1391.907798866542</v>
      </c>
      <c r="K45" s="4">
        <f>E45/(constants!$A$4+constants!$B$4*data!E45+constants!$C$4*data!E45^2+constants!$D$4*data!E45^3+constants!$E$4*data!E45^4+constants!$F$4*data!E45^5+constants!$G$4*data!E45^6+constants!$H$4*data!E45^7)</f>
        <v>1405.1776695198153</v>
      </c>
      <c r="L45" s="4">
        <f>F45/(constants!$A$4+constants!$B$4*data!F45+constants!$C$4*data!F45^2+constants!$D$4*data!F45^3+constants!$E$4*data!F45^4+constants!$F$4*data!F45^5+constants!$G$4*data!F45^6+constants!$H$4*data!F45^7)</f>
        <v>878.77263474868175</v>
      </c>
      <c r="M45" s="4">
        <f>G45/(constants!$A$4+constants!$B$4*data!G45+constants!$C$4*data!G45^2+constants!$D$4*data!G45^3+constants!$E$4*data!G45^4+constants!$F$4*data!G45^5+constants!$G$4*data!G45^6+constants!$H$4*data!G45^7)</f>
        <v>62.951236247707868</v>
      </c>
      <c r="N45" s="4"/>
      <c r="O45" s="4">
        <f t="shared" si="4"/>
        <v>270.57993536877137</v>
      </c>
      <c r="P45" s="4">
        <f t="shared" si="5"/>
        <v>278.38155977330842</v>
      </c>
      <c r="Q45" s="4">
        <f t="shared" si="6"/>
        <v>281.03553390396308</v>
      </c>
      <c r="R45" s="4">
        <f t="shared" si="7"/>
        <v>146.46210579144696</v>
      </c>
      <c r="S45" s="4">
        <f t="shared" si="8"/>
        <v>10.491872707951313</v>
      </c>
      <c r="T45" s="4"/>
      <c r="U45" s="4">
        <f t="shared" si="9"/>
        <v>1.0095335845262734</v>
      </c>
      <c r="V45" s="4">
        <f t="shared" si="10"/>
        <v>7.1635408020768829E-2</v>
      </c>
      <c r="W45" s="4"/>
      <c r="X45">
        <f>IF(front!E45&gt;$X$2,O45,P45)</f>
        <v>278.38155977330842</v>
      </c>
      <c r="Y45">
        <f t="shared" si="11"/>
        <v>-3.668053383749907</v>
      </c>
      <c r="Z45">
        <f>SUMPRODUCT($B$7:$B$456,Y$7:Y$456,EXP(constants!$B$32+constants!$A$32*ABS($A$7:$A$456-$A45)))</f>
        <v>4.9187538204481247E-2</v>
      </c>
      <c r="AA45">
        <f t="shared" si="0"/>
        <v>-3.7172409219543883</v>
      </c>
      <c r="AB45">
        <f t="shared" si="12"/>
        <v>0</v>
      </c>
      <c r="AD45" s="4">
        <f t="shared" si="1"/>
        <v>135.71351863546715</v>
      </c>
      <c r="AE45">
        <f>SUMPRODUCT($B$7:$B$456,AD$7:AD$456,EXP(constants!$B$32+constants!$A$32*ABS($A$7:$A$456-$A45)))</f>
        <v>6.5131011040770836</v>
      </c>
      <c r="AF45" s="4">
        <f t="shared" si="2"/>
        <v>129.20041753139006</v>
      </c>
      <c r="AG45">
        <f t="shared" si="13"/>
        <v>129.20041753139006</v>
      </c>
      <c r="AH45" s="4"/>
      <c r="AI45" s="5">
        <f>SUMPRODUCT(constants!$B$13:$B$20,A45^constants!$A$13:$A$20)*constants!$C$10/((A45/1000000000)^5*(EXP(0.014388/(A45/1000000000)/constants!$B$9)-1))</f>
        <v>9.5595826115168003E-10</v>
      </c>
      <c r="AJ45">
        <f>SUMPRODUCT(A45^constants!$E$28:$J$28,constants!$E$27:$J$27)</f>
        <v>6.9623288906801579E-6</v>
      </c>
      <c r="AL45" s="17">
        <f t="shared" si="3"/>
        <v>0</v>
      </c>
      <c r="AM45">
        <f t="shared" si="14"/>
        <v>5.3887820362411882E-8</v>
      </c>
      <c r="AN45">
        <f t="shared" si="15"/>
        <v>0</v>
      </c>
      <c r="AO45">
        <f t="shared" si="16"/>
        <v>1.022879095658721E-7</v>
      </c>
      <c r="AQ45">
        <f t="shared" si="17"/>
        <v>1.022879095658721E-7</v>
      </c>
      <c r="AS45" s="4">
        <f t="shared" si="18"/>
        <v>0</v>
      </c>
    </row>
    <row r="46" spans="1:45" x14ac:dyDescent="0.2">
      <c r="A46">
        <f>front!A46</f>
        <v>206.86</v>
      </c>
      <c r="B46" s="1">
        <f t="shared" si="19"/>
        <v>0.47000000000002728</v>
      </c>
      <c r="C46">
        <f>front!D46-front!B46</f>
        <v>157.47000000000025</v>
      </c>
      <c r="D46" s="2">
        <f>front!E46-front!C46</f>
        <v>1441.2999999999993</v>
      </c>
      <c r="E46" s="2">
        <f>IF(front!F46-front!C46&gt;0,front!F46-front!C46,0)</f>
        <v>1420.5</v>
      </c>
      <c r="F46" s="2">
        <f>front!I46-front!H46</f>
        <v>897.70000000000073</v>
      </c>
      <c r="G46" s="2">
        <f>IF(front!J46-front!H46&gt;0,front!J46-front!H46,0)</f>
        <v>2.3000000000010914</v>
      </c>
      <c r="H46" s="2"/>
      <c r="I46" s="4">
        <f>C46/(constants!$A$4+constants!$B$4*data!C46+constants!$C$4*data!C46^2+constants!$D$4*data!C46^3+constants!$E$4*data!C46^4+constants!$F$4*data!C46^5+constants!$G$4*data!C46^6+constants!$H$4*data!C46^7)</f>
        <v>157.1002316820238</v>
      </c>
      <c r="J46" s="4">
        <f>D46/(constants!$A$4+constants!$B$4*data!D46+constants!$C$4*data!D46^2+constants!$D$4*data!D46^3+constants!$E$4*data!D46^4+constants!$F$4*data!D46^5+constants!$G$4*data!D46^6+constants!$H$4*data!D46^7)</f>
        <v>1438.0031313879801</v>
      </c>
      <c r="K46" s="4">
        <f>E46/(constants!$A$4+constants!$B$4*data!E46+constants!$C$4*data!E46^2+constants!$D$4*data!E46^3+constants!$E$4*data!E46^4+constants!$F$4*data!E46^5+constants!$G$4*data!E46^6+constants!$H$4*data!E46^7)</f>
        <v>1417.2502570858412</v>
      </c>
      <c r="L46" s="4">
        <f>F46/(constants!$A$4+constants!$B$4*data!F46+constants!$C$4*data!F46^2+constants!$D$4*data!F46^3+constants!$E$4*data!F46^4+constants!$F$4*data!F46^5+constants!$G$4*data!F46^6+constants!$H$4*data!F46^7)</f>
        <v>895.63431533682547</v>
      </c>
      <c r="M46" s="4">
        <f>G46/(constants!$A$4+constants!$B$4*data!G46+constants!$C$4*data!G46^2+constants!$D$4*data!G46^3+constants!$E$4*data!G46^4+constants!$F$4*data!G46^5+constants!$G$4*data!G46^6+constants!$H$4*data!G46^7)</f>
        <v>2.2945624765721999</v>
      </c>
      <c r="N46" s="4"/>
      <c r="O46" s="4">
        <f t="shared" si="4"/>
        <v>261.83371947003963</v>
      </c>
      <c r="P46" s="4">
        <f t="shared" si="5"/>
        <v>287.60062627759606</v>
      </c>
      <c r="Q46" s="4">
        <f t="shared" si="6"/>
        <v>283.45005141716825</v>
      </c>
      <c r="R46" s="4">
        <f t="shared" si="7"/>
        <v>149.27238588947091</v>
      </c>
      <c r="S46" s="4">
        <f t="shared" si="8"/>
        <v>0.38242707942870002</v>
      </c>
      <c r="T46" s="4"/>
      <c r="U46" s="4">
        <f t="shared" si="9"/>
        <v>0.98556826904673833</v>
      </c>
      <c r="V46" s="4">
        <f t="shared" si="10"/>
        <v>2.5619412267709652E-3</v>
      </c>
      <c r="W46" s="4"/>
      <c r="X46">
        <f>IF(front!E46&gt;$X$2,O46,P46)</f>
        <v>287.60062627759606</v>
      </c>
      <c r="Y46">
        <f t="shared" si="11"/>
        <v>3.1277831428183163</v>
      </c>
      <c r="Z46">
        <f>SUMPRODUCT($B$7:$B$456,Y$7:Y$456,EXP(constants!$B$32+constants!$A$32*ABS($A$7:$A$456-$A46)))</f>
        <v>5.0561327252705374E-2</v>
      </c>
      <c r="AA46">
        <f t="shared" si="0"/>
        <v>3.0772218155656108</v>
      </c>
      <c r="AB46">
        <f t="shared" si="12"/>
        <v>0</v>
      </c>
      <c r="AD46" s="4">
        <f t="shared" si="1"/>
        <v>148.88060160953668</v>
      </c>
      <c r="AE46">
        <f>SUMPRODUCT($B$7:$B$456,AD$7:AD$456,EXP(constants!$B$32+constants!$A$32*ABS($A$7:$A$456-$A46)))</f>
        <v>6.6583661188400471</v>
      </c>
      <c r="AF46" s="4">
        <f t="shared" si="2"/>
        <v>142.22223549069665</v>
      </c>
      <c r="AG46">
        <f t="shared" si="13"/>
        <v>142.22223549069665</v>
      </c>
      <c r="AH46" s="4"/>
      <c r="AI46" s="5">
        <f>SUMPRODUCT(constants!$B$13:$B$20,A46^constants!$A$13:$A$20)*constants!$C$10/((A46/1000000000)^5*(EXP(0.014388/(A46/1000000000)/constants!$B$9)-1))</f>
        <v>9.983899532006394E-10</v>
      </c>
      <c r="AJ46">
        <f>SUMPRODUCT(A46^constants!$E$28:$J$28,constants!$E$27:$J$27)</f>
        <v>6.891439593109444E-6</v>
      </c>
      <c r="AL46" s="17">
        <f t="shared" si="3"/>
        <v>0</v>
      </c>
      <c r="AM46">
        <f t="shared" si="14"/>
        <v>4.8455430118451778E-8</v>
      </c>
      <c r="AN46">
        <f t="shared" si="15"/>
        <v>0</v>
      </c>
      <c r="AO46">
        <f t="shared" si="16"/>
        <v>9.1976343088258374E-8</v>
      </c>
      <c r="AQ46">
        <f t="shared" si="17"/>
        <v>9.1976343088258374E-8</v>
      </c>
      <c r="AS46" s="4">
        <f t="shared" si="18"/>
        <v>0</v>
      </c>
    </row>
    <row r="47" spans="1:45" x14ac:dyDescent="0.2">
      <c r="A47">
        <f>front!A47</f>
        <v>207.34</v>
      </c>
      <c r="B47" s="1">
        <f t="shared" si="19"/>
        <v>0.47999999999998977</v>
      </c>
      <c r="C47">
        <f>front!D47-front!B47</f>
        <v>159.79999999999973</v>
      </c>
      <c r="D47" s="2">
        <f>front!E47-front!C47</f>
        <v>1337.5999999999985</v>
      </c>
      <c r="E47" s="2">
        <f>IF(front!F47-front!C47&gt;0,front!F47-front!C47,0)</f>
        <v>1390.1999999999989</v>
      </c>
      <c r="F47" s="2">
        <f>front!I47-front!H47</f>
        <v>928.70000000000073</v>
      </c>
      <c r="G47" s="2">
        <f>IF(front!J47-front!H47&gt;0,front!J47-front!H47,0)</f>
        <v>0</v>
      </c>
      <c r="H47" s="2"/>
      <c r="I47" s="4">
        <f>C47/(constants!$A$4+constants!$B$4*data!C47+constants!$C$4*data!C47^2+constants!$D$4*data!C47^3+constants!$E$4*data!C47^4+constants!$F$4*data!C47^5+constants!$G$4*data!C47^6+constants!$H$4*data!C47^7)</f>
        <v>159.42479569610629</v>
      </c>
      <c r="J47" s="4">
        <f>D47/(constants!$A$4+constants!$B$4*data!D47+constants!$C$4*data!D47^2+constants!$D$4*data!D47^3+constants!$E$4*data!D47^4+constants!$F$4*data!D47^5+constants!$G$4*data!D47^6+constants!$H$4*data!D47^7)</f>
        <v>1334.5380384844316</v>
      </c>
      <c r="K47" s="4">
        <f>E47/(constants!$A$4+constants!$B$4*data!E47+constants!$C$4*data!E47^2+constants!$D$4*data!E47^3+constants!$E$4*data!E47^4+constants!$F$4*data!E47^5+constants!$G$4*data!E47^6+constants!$H$4*data!E47^7)</f>
        <v>1387.0188987196129</v>
      </c>
      <c r="L47" s="4">
        <f>F47/(constants!$A$4+constants!$B$4*data!F47+constants!$C$4*data!F47^2+constants!$D$4*data!F47^3+constants!$E$4*data!F47^4+constants!$F$4*data!F47^5+constants!$G$4*data!F47^6+constants!$H$4*data!F47^7)</f>
        <v>926.56404362081457</v>
      </c>
      <c r="M47" s="4">
        <f>G47/(constants!$A$4+constants!$B$4*data!G47+constants!$C$4*data!G47^2+constants!$D$4*data!G47^3+constants!$E$4*data!G47^4+constants!$F$4*data!G47^5+constants!$G$4*data!G47^6+constants!$H$4*data!G47^7)</f>
        <v>0</v>
      </c>
      <c r="N47" s="4"/>
      <c r="O47" s="4">
        <f t="shared" si="4"/>
        <v>265.70799282684379</v>
      </c>
      <c r="P47" s="4">
        <f t="shared" si="5"/>
        <v>266.90760769688632</v>
      </c>
      <c r="Q47" s="4">
        <f t="shared" si="6"/>
        <v>277.4037797439226</v>
      </c>
      <c r="R47" s="4">
        <f t="shared" si="7"/>
        <v>154.4273406034691</v>
      </c>
      <c r="S47" s="4">
        <f t="shared" si="8"/>
        <v>0</v>
      </c>
      <c r="T47" s="4"/>
      <c r="U47" s="4">
        <f t="shared" si="9"/>
        <v>1.0393251138010133</v>
      </c>
      <c r="V47" s="4">
        <f t="shared" si="10"/>
        <v>0</v>
      </c>
      <c r="W47" s="4"/>
      <c r="X47">
        <f>IF(front!E47&gt;$X$2,O47,P47)</f>
        <v>266.90760769688632</v>
      </c>
      <c r="Y47">
        <f t="shared" si="11"/>
        <v>-11.497146599473638</v>
      </c>
      <c r="Z47">
        <f>SUMPRODUCT($B$7:$B$456,Y$7:Y$456,EXP(constants!$B$32+constants!$A$32*ABS($A$7:$A$456-$A47)))</f>
        <v>5.1945941530029766E-2</v>
      </c>
      <c r="AA47">
        <f t="shared" si="0"/>
        <v>-11.549092541003667</v>
      </c>
      <c r="AB47">
        <f t="shared" si="12"/>
        <v>0</v>
      </c>
      <c r="AD47" s="4">
        <f t="shared" si="1"/>
        <v>154.4273406034691</v>
      </c>
      <c r="AE47">
        <f>SUMPRODUCT($B$7:$B$456,AD$7:AD$456,EXP(constants!$B$32+constants!$A$32*ABS($A$7:$A$456-$A47)))</f>
        <v>6.8089827366880016</v>
      </c>
      <c r="AF47" s="4">
        <f t="shared" si="2"/>
        <v>147.61835786678111</v>
      </c>
      <c r="AG47">
        <f t="shared" si="13"/>
        <v>147.61835786678111</v>
      </c>
      <c r="AH47" s="4"/>
      <c r="AI47" s="5">
        <f>SUMPRODUCT(constants!$B$13:$B$20,A47^constants!$A$13:$A$20)*constants!$C$10/((A47/1000000000)^5*(EXP(0.014388/(A47/1000000000)/constants!$B$9)-1))</f>
        <v>1.0433937492886396E-9</v>
      </c>
      <c r="AJ47">
        <f>SUMPRODUCT(A47^constants!$E$28:$J$28,constants!$E$27:$J$27)</f>
        <v>6.8198264878922073E-6</v>
      </c>
      <c r="AL47" s="17">
        <f t="shared" si="3"/>
        <v>0</v>
      </c>
      <c r="AM47">
        <f t="shared" si="14"/>
        <v>4.6199040461124705E-8</v>
      </c>
      <c r="AN47">
        <f t="shared" si="15"/>
        <v>0</v>
      </c>
      <c r="AO47">
        <f t="shared" si="16"/>
        <v>8.7693345934878784E-8</v>
      </c>
      <c r="AQ47">
        <f t="shared" si="17"/>
        <v>8.7693345934878784E-8</v>
      </c>
      <c r="AS47" s="4">
        <f t="shared" si="18"/>
        <v>0</v>
      </c>
    </row>
    <row r="48" spans="1:45" x14ac:dyDescent="0.2">
      <c r="A48">
        <f>front!A48</f>
        <v>207.82</v>
      </c>
      <c r="B48" s="1">
        <f t="shared" si="19"/>
        <v>0.47999999999998977</v>
      </c>
      <c r="C48">
        <f>front!D48-front!B48</f>
        <v>162.86000000000013</v>
      </c>
      <c r="D48" s="2">
        <f>front!E48-front!C48</f>
        <v>1319</v>
      </c>
      <c r="E48" s="2">
        <f>IF(front!F48-front!C48&gt;0,front!F48-front!C48,0)</f>
        <v>1327</v>
      </c>
      <c r="F48" s="2">
        <f>front!I48-front!H48</f>
        <v>976</v>
      </c>
      <c r="G48" s="2">
        <f>IF(front!J48-front!H48&gt;0,front!J48-front!H48,0)</f>
        <v>31.899999999999636</v>
      </c>
      <c r="H48" s="2"/>
      <c r="I48" s="4">
        <f>C48/(constants!$A$4+constants!$B$4*data!C48+constants!$C$4*data!C48^2+constants!$D$4*data!C48^3+constants!$E$4*data!C48^4+constants!$F$4*data!C48^5+constants!$G$4*data!C48^6+constants!$H$4*data!C48^7)</f>
        <v>162.47765801955302</v>
      </c>
      <c r="J48" s="4">
        <f>D48/(constants!$A$4+constants!$B$4*data!D48+constants!$C$4*data!D48^2+constants!$D$4*data!D48^3+constants!$E$4*data!D48^4+constants!$F$4*data!D48^5+constants!$G$4*data!D48^6+constants!$H$4*data!D48^7)</f>
        <v>1315.9801622260482</v>
      </c>
      <c r="K48" s="4">
        <f>E48/(constants!$A$4+constants!$B$4*data!E48+constants!$C$4*data!E48^2+constants!$D$4*data!E48^3+constants!$E$4*data!E48^4+constants!$F$4*data!E48^5+constants!$G$4*data!E48^6+constants!$H$4*data!E48^7)</f>
        <v>1323.9620448126009</v>
      </c>
      <c r="L48" s="4">
        <f>F48/(constants!$A$4+constants!$B$4*data!F48+constants!$C$4*data!F48^2+constants!$D$4*data!F48^3+constants!$E$4*data!F48^4+constants!$F$4*data!F48^5+constants!$G$4*data!F48^6+constants!$H$4*data!F48^7)</f>
        <v>973.75686157432165</v>
      </c>
      <c r="M48" s="4">
        <f>G48/(constants!$A$4+constants!$B$4*data!G48+constants!$C$4*data!G48^2+constants!$D$4*data!G48^3+constants!$E$4*data!G48^4+constants!$F$4*data!G48^5+constants!$G$4*data!G48^6+constants!$H$4*data!G48^7)</f>
        <v>31.824687273905045</v>
      </c>
      <c r="N48" s="4"/>
      <c r="O48" s="4">
        <f t="shared" si="4"/>
        <v>270.79609669925503</v>
      </c>
      <c r="P48" s="4">
        <f t="shared" si="5"/>
        <v>263.1960324452096</v>
      </c>
      <c r="Q48" s="4">
        <f t="shared" si="6"/>
        <v>264.79240896252014</v>
      </c>
      <c r="R48" s="4">
        <f t="shared" si="7"/>
        <v>162.29281026238695</v>
      </c>
      <c r="S48" s="4">
        <f t="shared" si="8"/>
        <v>5.3041145456508412</v>
      </c>
      <c r="T48" s="4"/>
      <c r="U48" s="4">
        <f t="shared" si="9"/>
        <v>1.0060653517550378</v>
      </c>
      <c r="V48" s="4">
        <f t="shared" si="10"/>
        <v>3.2682375374949835E-2</v>
      </c>
      <c r="W48" s="4"/>
      <c r="X48">
        <f>IF(front!E48&gt;$X$2,O48,P48)</f>
        <v>263.1960324452096</v>
      </c>
      <c r="Y48">
        <f t="shared" si="11"/>
        <v>-2.5518446197810363</v>
      </c>
      <c r="Z48">
        <f>SUMPRODUCT($B$7:$B$456,Y$7:Y$456,EXP(constants!$B$32+constants!$A$32*ABS($A$7:$A$456-$A48)))</f>
        <v>5.3578419209992165E-2</v>
      </c>
      <c r="AA48">
        <f t="shared" si="0"/>
        <v>-2.6054230389910282</v>
      </c>
      <c r="AB48">
        <f t="shared" si="12"/>
        <v>0</v>
      </c>
      <c r="AD48" s="4">
        <f t="shared" si="1"/>
        <v>156.85891499257283</v>
      </c>
      <c r="AE48">
        <f>SUMPRODUCT($B$7:$B$456,AD$7:AD$456,EXP(constants!$B$32+constants!$A$32*ABS($A$7:$A$456-$A48)))</f>
        <v>6.9618661108814823</v>
      </c>
      <c r="AF48" s="4">
        <f t="shared" si="2"/>
        <v>149.89704888169135</v>
      </c>
      <c r="AG48">
        <f t="shared" si="13"/>
        <v>149.89704888169135</v>
      </c>
      <c r="AH48" s="4"/>
      <c r="AI48" s="5">
        <f>SUMPRODUCT(constants!$B$13:$B$20,A48^constants!$A$13:$A$20)*constants!$C$10/((A48/1000000000)^5*(EXP(0.014388/(A48/1000000000)/constants!$B$9)-1))</f>
        <v>1.090138106173301E-9</v>
      </c>
      <c r="AJ48">
        <f>SUMPRODUCT(A48^constants!$E$28:$J$28,constants!$E$27:$J$27)</f>
        <v>6.7489990468419417E-6</v>
      </c>
      <c r="AL48" s="17">
        <f t="shared" si="3"/>
        <v>0</v>
      </c>
      <c r="AM48">
        <f t="shared" si="14"/>
        <v>4.5024228943751239E-8</v>
      </c>
      <c r="AN48">
        <f t="shared" si="15"/>
        <v>0</v>
      </c>
      <c r="AO48">
        <f t="shared" si="16"/>
        <v>8.5463361247469465E-8</v>
      </c>
      <c r="AQ48">
        <f t="shared" si="17"/>
        <v>8.5463361247469465E-8</v>
      </c>
      <c r="AS48" s="4">
        <f t="shared" si="18"/>
        <v>0</v>
      </c>
    </row>
    <row r="49" spans="1:45" x14ac:dyDescent="0.2">
      <c r="A49">
        <f>front!A49</f>
        <v>208.3</v>
      </c>
      <c r="B49" s="1">
        <f t="shared" si="19"/>
        <v>0.48000000000001819</v>
      </c>
      <c r="C49">
        <f>front!D49-front!B49</f>
        <v>160.25999999999976</v>
      </c>
      <c r="D49" s="2">
        <f>front!E49-front!C49</f>
        <v>1389.1999999999989</v>
      </c>
      <c r="E49" s="2">
        <f>IF(front!F49-front!C49&gt;0,front!F49-front!C49,0)</f>
        <v>1396.7999999999993</v>
      </c>
      <c r="F49" s="2">
        <f>front!I49-front!H49</f>
        <v>1055.7999999999993</v>
      </c>
      <c r="G49" s="2">
        <f>IF(front!J49-front!H49&gt;0,front!J49-front!H49,0)</f>
        <v>39.5</v>
      </c>
      <c r="H49" s="2"/>
      <c r="I49" s="4">
        <f>C49/(constants!$A$4+constants!$B$4*data!C49+constants!$C$4*data!C49^2+constants!$D$4*data!C49^3+constants!$E$4*data!C49^4+constants!$F$4*data!C49^5+constants!$G$4*data!C49^6+constants!$H$4*data!C49^7)</f>
        <v>159.88372260855692</v>
      </c>
      <c r="J49" s="4">
        <f>D49/(constants!$A$4+constants!$B$4*data!D49+constants!$C$4*data!D49^2+constants!$D$4*data!D49^3+constants!$E$4*data!D49^4+constants!$F$4*data!D49^5+constants!$G$4*data!D49^6+constants!$H$4*data!D49^7)</f>
        <v>1386.0211639675699</v>
      </c>
      <c r="K49" s="4">
        <f>E49/(constants!$A$4+constants!$B$4*data!E49+constants!$C$4*data!E49^2+constants!$D$4*data!E49^3+constants!$E$4*data!E49^4+constants!$F$4*data!E49^5+constants!$G$4*data!E49^6+constants!$H$4*data!E49^7)</f>
        <v>1393.6039478431805</v>
      </c>
      <c r="L49" s="4">
        <f>F49/(constants!$A$4+constants!$B$4*data!F49+constants!$C$4*data!F49^2+constants!$D$4*data!F49^3+constants!$E$4*data!F49^4+constants!$F$4*data!F49^5+constants!$G$4*data!F49^6+constants!$H$4*data!F49^7)</f>
        <v>1053.3761129350426</v>
      </c>
      <c r="M49" s="4">
        <f>G49/(constants!$A$4+constants!$B$4*data!G49+constants!$C$4*data!G49^2+constants!$D$4*data!G49^3+constants!$E$4*data!G49^4+constants!$F$4*data!G49^5+constants!$G$4*data!G49^6+constants!$H$4*data!G49^7)</f>
        <v>39.406776687932869</v>
      </c>
      <c r="N49" s="4"/>
      <c r="O49" s="4">
        <f t="shared" si="4"/>
        <v>266.4728710142615</v>
      </c>
      <c r="P49" s="4">
        <f t="shared" si="5"/>
        <v>277.20423279351394</v>
      </c>
      <c r="Q49" s="4">
        <f t="shared" si="6"/>
        <v>278.72078956863612</v>
      </c>
      <c r="R49" s="4">
        <f t="shared" si="7"/>
        <v>175.56268548917376</v>
      </c>
      <c r="S49" s="4">
        <f t="shared" si="8"/>
        <v>6.5677961146554784</v>
      </c>
      <c r="T49" s="4"/>
      <c r="U49" s="4">
        <f t="shared" si="9"/>
        <v>1.005470900497583</v>
      </c>
      <c r="V49" s="4">
        <f t="shared" si="10"/>
        <v>3.7409977503793011E-2</v>
      </c>
      <c r="W49" s="4"/>
      <c r="X49">
        <f>IF(front!E49&gt;$X$2,O49,P49)</f>
        <v>277.20423279351394</v>
      </c>
      <c r="Y49">
        <f t="shared" si="11"/>
        <v>-2.5222835819126317</v>
      </c>
      <c r="Z49">
        <f>SUMPRODUCT($B$7:$B$456,Y$7:Y$456,EXP(constants!$B$32+constants!$A$32*ABS($A$7:$A$456-$A49)))</f>
        <v>5.5297257304723388E-2</v>
      </c>
      <c r="AA49">
        <f t="shared" si="0"/>
        <v>-2.5775808392173549</v>
      </c>
      <c r="AB49">
        <f t="shared" si="12"/>
        <v>0</v>
      </c>
      <c r="AD49" s="4">
        <f t="shared" si="1"/>
        <v>168.83418897323912</v>
      </c>
      <c r="AE49">
        <f>SUMPRODUCT($B$7:$B$456,AD$7:AD$456,EXP(constants!$B$32+constants!$A$32*ABS($A$7:$A$456-$A49)))</f>
        <v>7.1170859793134218</v>
      </c>
      <c r="AF49" s="4">
        <f t="shared" si="2"/>
        <v>161.71710299392569</v>
      </c>
      <c r="AG49">
        <f t="shared" si="13"/>
        <v>161.71710299392569</v>
      </c>
      <c r="AH49" s="4"/>
      <c r="AI49" s="5">
        <f>SUMPRODUCT(constants!$B$13:$B$20,A49^constants!$A$13:$A$20)*constants!$C$10/((A49/1000000000)^5*(EXP(0.014388/(A49/1000000000)/constants!$B$9)-1))</f>
        <v>1.1386783931633253E-9</v>
      </c>
      <c r="AJ49">
        <f>SUMPRODUCT(A49^constants!$E$28:$J$28,constants!$E$27:$J$27)</f>
        <v>6.6789501944985292E-6</v>
      </c>
      <c r="AL49" s="17">
        <f t="shared" si="3"/>
        <v>0</v>
      </c>
      <c r="AM49">
        <f t="shared" si="14"/>
        <v>4.1300209259557408E-8</v>
      </c>
      <c r="AN49">
        <f t="shared" si="15"/>
        <v>0</v>
      </c>
      <c r="AO49">
        <f t="shared" si="16"/>
        <v>7.8394561913658432E-8</v>
      </c>
      <c r="AQ49">
        <f t="shared" si="17"/>
        <v>7.8394561913658432E-8</v>
      </c>
      <c r="AS49" s="4">
        <f t="shared" si="18"/>
        <v>0</v>
      </c>
    </row>
    <row r="50" spans="1:45" x14ac:dyDescent="0.2">
      <c r="A50">
        <f>front!A50</f>
        <v>208.77</v>
      </c>
      <c r="B50" s="1">
        <f t="shared" si="19"/>
        <v>0.46999999999999886</v>
      </c>
      <c r="C50">
        <f>front!D50-front!B50</f>
        <v>159.05999999999995</v>
      </c>
      <c r="D50" s="2">
        <f>front!E50-front!C50</f>
        <v>1390.7999999999993</v>
      </c>
      <c r="E50" s="2">
        <f>IF(front!F50-front!C50&gt;0,front!F50-front!C50,0)</f>
        <v>1351.5</v>
      </c>
      <c r="F50" s="2">
        <f>front!I50-front!H50</f>
        <v>1093.2000000000007</v>
      </c>
      <c r="G50" s="2">
        <f>IF(front!J50-front!H50&gt;0,front!J50-front!H50,0)</f>
        <v>44.700000000000728</v>
      </c>
      <c r="H50" s="2"/>
      <c r="I50" s="4">
        <f>C50/(constants!$A$4+constants!$B$4*data!C50+constants!$C$4*data!C50^2+constants!$D$4*data!C50^3+constants!$E$4*data!C50^4+constants!$F$4*data!C50^5+constants!$G$4*data!C50^6+constants!$H$4*data!C50^7)</f>
        <v>158.68652204438379</v>
      </c>
      <c r="J50" s="4">
        <f>D50/(constants!$A$4+constants!$B$4*data!D50+constants!$C$4*data!D50^2+constants!$D$4*data!D50^3+constants!$E$4*data!D50^4+constants!$F$4*data!D50^5+constants!$G$4*data!D50^6+constants!$H$4*data!D50^7)</f>
        <v>1387.6175395662699</v>
      </c>
      <c r="K50" s="4">
        <f>E50/(constants!$A$4+constants!$B$4*data!E50+constants!$C$4*data!E50^2+constants!$D$4*data!E50^3+constants!$E$4*data!E50^4+constants!$F$4*data!E50^5+constants!$G$4*data!E50^6+constants!$H$4*data!E50^7)</f>
        <v>1348.4065571199271</v>
      </c>
      <c r="L50" s="4">
        <f>F50/(constants!$A$4+constants!$B$4*data!F50+constants!$C$4*data!F50^2+constants!$D$4*data!F50^3+constants!$E$4*data!F50^4+constants!$F$4*data!F50^5+constants!$G$4*data!F50^6+constants!$H$4*data!F50^7)</f>
        <v>1090.6914236259338</v>
      </c>
      <c r="M50" s="4">
        <f>G50/(constants!$A$4+constants!$B$4*data!G50+constants!$C$4*data!G50^2+constants!$D$4*data!G50^3+constants!$E$4*data!G50^4+constants!$F$4*data!G50^5+constants!$G$4*data!G50^6+constants!$H$4*data!G50^7)</f>
        <v>44.594529069355701</v>
      </c>
      <c r="N50" s="4"/>
      <c r="O50" s="4">
        <f t="shared" si="4"/>
        <v>264.47753674063966</v>
      </c>
      <c r="P50" s="4">
        <f t="shared" si="5"/>
        <v>277.52350791325398</v>
      </c>
      <c r="Q50" s="4">
        <f t="shared" si="6"/>
        <v>269.68131142398545</v>
      </c>
      <c r="R50" s="4">
        <f t="shared" si="7"/>
        <v>181.78190393765561</v>
      </c>
      <c r="S50" s="4">
        <f t="shared" si="8"/>
        <v>7.4324215115592835</v>
      </c>
      <c r="T50" s="4"/>
      <c r="U50" s="4">
        <f t="shared" si="9"/>
        <v>0.97174222627756712</v>
      </c>
      <c r="V50" s="4">
        <f t="shared" si="10"/>
        <v>4.0886476324443859E-2</v>
      </c>
      <c r="W50" s="4"/>
      <c r="X50">
        <f>IF(front!E50&gt;$X$2,O50,P50)</f>
        <v>277.52350791325398</v>
      </c>
      <c r="Y50">
        <f t="shared" si="11"/>
        <v>6.8690874341124299</v>
      </c>
      <c r="Z50">
        <f>SUMPRODUCT($B$7:$B$456,Y$7:Y$456,EXP(constants!$B$32+constants!$A$32*ABS($A$7:$A$456-$A50)))</f>
        <v>5.7065146168016147E-2</v>
      </c>
      <c r="AA50">
        <f t="shared" si="0"/>
        <v>6.8120222879444139</v>
      </c>
      <c r="AB50">
        <f t="shared" si="12"/>
        <v>0.61018659063527636</v>
      </c>
      <c r="AD50" s="4">
        <f t="shared" si="1"/>
        <v>174.16762642774734</v>
      </c>
      <c r="AE50">
        <f>SUMPRODUCT($B$7:$B$456,AD$7:AD$456,EXP(constants!$B$32+constants!$A$32*ABS($A$7:$A$456-$A50)))</f>
        <v>7.271205022157881</v>
      </c>
      <c r="AF50" s="4">
        <f t="shared" si="2"/>
        <v>166.89642140558945</v>
      </c>
      <c r="AG50">
        <f t="shared" si="13"/>
        <v>166.89642140558945</v>
      </c>
      <c r="AH50" s="4"/>
      <c r="AI50" s="5">
        <f>SUMPRODUCT(constants!$B$13:$B$20,A50^constants!$A$13:$A$20)*constants!$C$10/((A50/1000000000)^5*(EXP(0.014388/(A50/1000000000)/constants!$B$9)-1))</f>
        <v>1.1880021752721276E-9</v>
      </c>
      <c r="AJ50">
        <f>SUMPRODUCT(A50^constants!$E$28:$J$28,constants!$E$27:$J$27)</f>
        <v>6.6111083527297374E-6</v>
      </c>
      <c r="AL50" s="17">
        <f t="shared" si="3"/>
        <v>1.9469490046237774E-9</v>
      </c>
      <c r="AM50">
        <f t="shared" si="14"/>
        <v>3.9612043787706569E-8</v>
      </c>
      <c r="AN50">
        <f t="shared" si="15"/>
        <v>4.9150430486699724E-2</v>
      </c>
      <c r="AO50">
        <f t="shared" si="16"/>
        <v>7.5190147336197545E-8</v>
      </c>
      <c r="AQ50">
        <f t="shared" si="17"/>
        <v>7.5190147336197545E-8</v>
      </c>
      <c r="AS50" s="4">
        <f t="shared" si="18"/>
        <v>2.5893671891855572E-2</v>
      </c>
    </row>
    <row r="51" spans="1:45" x14ac:dyDescent="0.2">
      <c r="A51">
        <f>front!A51</f>
        <v>209.25</v>
      </c>
      <c r="B51" s="1">
        <f t="shared" si="19"/>
        <v>0.47999999999998977</v>
      </c>
      <c r="C51">
        <f>front!D51-front!B51</f>
        <v>172.26000000000022</v>
      </c>
      <c r="D51" s="2">
        <f>front!E51-front!C51</f>
        <v>1413.1999999999989</v>
      </c>
      <c r="E51" s="2">
        <f>IF(front!F51-front!C51&gt;0,front!F51-front!C51,0)</f>
        <v>1372.1000000000004</v>
      </c>
      <c r="F51" s="2">
        <f>front!I51-front!H51</f>
        <v>1149.6000000000004</v>
      </c>
      <c r="G51" s="2">
        <f>IF(front!J51-front!H51&gt;0,front!J51-front!H51,0)</f>
        <v>17.600000000000364</v>
      </c>
      <c r="H51" s="2"/>
      <c r="I51" s="4">
        <f>C51/(constants!$A$4+constants!$B$4*data!C51+constants!$C$4*data!C51^2+constants!$D$4*data!C51^3+constants!$E$4*data!C51^4+constants!$F$4*data!C51^5+constants!$G$4*data!C51^6+constants!$H$4*data!C51^7)</f>
        <v>171.85574189138765</v>
      </c>
      <c r="J51" s="4">
        <f>D51/(constants!$A$4+constants!$B$4*data!D51+constants!$C$4*data!D51^2+constants!$D$4*data!D51^3+constants!$E$4*data!D51^4+constants!$F$4*data!D51^5+constants!$G$4*data!D51^6+constants!$H$4*data!D51^7)</f>
        <v>1409.9667953418498</v>
      </c>
      <c r="K51" s="4">
        <f>E51/(constants!$A$4+constants!$B$4*data!E51+constants!$C$4*data!E51^2+constants!$D$4*data!E51^3+constants!$E$4*data!E51^4+constants!$F$4*data!E51^5+constants!$G$4*data!E51^6+constants!$H$4*data!E51^7)</f>
        <v>1368.9598982587768</v>
      </c>
      <c r="L51" s="4">
        <f>F51/(constants!$A$4+constants!$B$4*data!F51+constants!$C$4*data!F51^2+constants!$D$4*data!F51^3+constants!$E$4*data!F51^4+constants!$F$4*data!F51^5+constants!$G$4*data!F51^6+constants!$H$4*data!F51^7)</f>
        <v>1146.9637244756316</v>
      </c>
      <c r="M51" s="4">
        <f>G51/(constants!$A$4+constants!$B$4*data!G51+constants!$C$4*data!G51^2+constants!$D$4*data!G51^3+constants!$E$4*data!G51^4+constants!$F$4*data!G51^5+constants!$G$4*data!G51^6+constants!$H$4*data!G51^7)</f>
        <v>17.558420810227148</v>
      </c>
      <c r="N51" s="4"/>
      <c r="O51" s="4">
        <f t="shared" si="4"/>
        <v>286.42623648564609</v>
      </c>
      <c r="P51" s="4">
        <f t="shared" si="5"/>
        <v>281.99335906836995</v>
      </c>
      <c r="Q51" s="4">
        <f t="shared" si="6"/>
        <v>273.79197965175536</v>
      </c>
      <c r="R51" s="4">
        <f t="shared" si="7"/>
        <v>191.16062074593859</v>
      </c>
      <c r="S51" s="4">
        <f t="shared" si="8"/>
        <v>2.9264034683711913</v>
      </c>
      <c r="T51" s="4"/>
      <c r="U51" s="4">
        <f t="shared" si="9"/>
        <v>0.97091640936612922</v>
      </c>
      <c r="V51" s="4">
        <f t="shared" si="10"/>
        <v>1.5308610408105539E-2</v>
      </c>
      <c r="W51" s="4"/>
      <c r="X51">
        <f>IF(front!E51&gt;$X$2,O51,P51)</f>
        <v>281.99335906836995</v>
      </c>
      <c r="Y51">
        <f t="shared" si="11"/>
        <v>7.2134375632417118</v>
      </c>
      <c r="Z51">
        <f>SUMPRODUCT($B$7:$B$456,Y$7:Y$456,EXP(constants!$B$32+constants!$A$32*ABS($A$7:$A$456-$A51)))</f>
        <v>5.8790406776453988E-2</v>
      </c>
      <c r="AA51">
        <f t="shared" si="0"/>
        <v>7.1546471564652574</v>
      </c>
      <c r="AB51">
        <f t="shared" si="12"/>
        <v>0.95281145915611987</v>
      </c>
      <c r="AD51" s="4">
        <f t="shared" si="1"/>
        <v>188.16261423090421</v>
      </c>
      <c r="AE51">
        <f>SUMPRODUCT($B$7:$B$456,AD$7:AD$456,EXP(constants!$B$32+constants!$A$32*ABS($A$7:$A$456-$A51)))</f>
        <v>7.4308657892545344</v>
      </c>
      <c r="AF51" s="4">
        <f t="shared" si="2"/>
        <v>180.73174844164967</v>
      </c>
      <c r="AG51">
        <f t="shared" si="13"/>
        <v>180.73174844164967</v>
      </c>
      <c r="AH51" s="4"/>
      <c r="AI51" s="5">
        <f>SUMPRODUCT(constants!$B$13:$B$20,A51^constants!$A$13:$A$20)*constants!$C$10/((A51/1000000000)^5*(EXP(0.014388/(A51/1000000000)/constants!$B$9)-1))</f>
        <v>1.2402653730068263E-9</v>
      </c>
      <c r="AJ51">
        <f>SUMPRODUCT(A51^constants!$E$28:$J$28,constants!$E$27:$J$27)</f>
        <v>6.5425797651124979E-6</v>
      </c>
      <c r="AL51" s="17">
        <f t="shared" si="3"/>
        <v>1.3016902358681715E-9</v>
      </c>
      <c r="AM51">
        <f t="shared" si="14"/>
        <v>3.6200500584571114E-8</v>
      </c>
      <c r="AN51">
        <f t="shared" si="15"/>
        <v>3.5957796573204304E-2</v>
      </c>
      <c r="AO51">
        <f t="shared" si="16"/>
        <v>6.871447954530293E-8</v>
      </c>
      <c r="AQ51">
        <f t="shared" si="17"/>
        <v>6.871447954530293E-8</v>
      </c>
      <c r="AS51" s="4">
        <f t="shared" si="18"/>
        <v>1.8943463509899353E-2</v>
      </c>
    </row>
    <row r="52" spans="1:45" x14ac:dyDescent="0.2">
      <c r="A52">
        <f>front!A52</f>
        <v>209.73</v>
      </c>
      <c r="B52" s="1">
        <f t="shared" si="19"/>
        <v>0.47999999999998977</v>
      </c>
      <c r="C52">
        <f>front!D52-front!B52</f>
        <v>171.39999999999964</v>
      </c>
      <c r="D52" s="2">
        <f>front!E52-front!C52</f>
        <v>1412.2999999999993</v>
      </c>
      <c r="E52" s="2">
        <f>IF(front!F52-front!C52&gt;0,front!F52-front!C52,0)</f>
        <v>1395.7999999999993</v>
      </c>
      <c r="F52" s="2">
        <f>front!I52-front!H52</f>
        <v>1139.6000000000004</v>
      </c>
      <c r="G52" s="2">
        <f>IF(front!J52-front!H52&gt;0,front!J52-front!H52,0)</f>
        <v>55.399999999999636</v>
      </c>
      <c r="H52" s="2"/>
      <c r="I52" s="4">
        <f>C52/(constants!$A$4+constants!$B$4*data!C52+constants!$C$4*data!C52^2+constants!$D$4*data!C52^3+constants!$E$4*data!C52^4+constants!$F$4*data!C52^5+constants!$G$4*data!C52^6+constants!$H$4*data!C52^7)</f>
        <v>170.99774635671477</v>
      </c>
      <c r="J52" s="4">
        <f>D52/(constants!$A$4+constants!$B$4*data!D52+constants!$C$4*data!D52^2+constants!$D$4*data!D52^3+constants!$E$4*data!D52^4+constants!$F$4*data!D52^5+constants!$G$4*data!D52^6+constants!$H$4*data!D52^7)</f>
        <v>1409.0688342677533</v>
      </c>
      <c r="K52" s="4">
        <f>E52/(constants!$A$4+constants!$B$4*data!E52+constants!$C$4*data!E52^2+constants!$D$4*data!E52^3+constants!$E$4*data!E52^4+constants!$F$4*data!E52^5+constants!$G$4*data!E52^6+constants!$H$4*data!E52^7)</f>
        <v>1392.6062131544188</v>
      </c>
      <c r="L52" s="4">
        <f>F52/(constants!$A$4+constants!$B$4*data!F52+constants!$C$4*data!F52^2+constants!$D$4*data!F52^3+constants!$E$4*data!F52^4+constants!$F$4*data!F52^5+constants!$G$4*data!F52^6+constants!$H$4*data!F52^7)</f>
        <v>1136.9863654258124</v>
      </c>
      <c r="M52" s="4">
        <f>G52/(constants!$A$4+constants!$B$4*data!G52+constants!$C$4*data!G52^2+constants!$D$4*data!G52^3+constants!$E$4*data!G52^4+constants!$F$4*data!G52^5+constants!$G$4*data!G52^6+constants!$H$4*data!G52^7)</f>
        <v>55.269344901219362</v>
      </c>
      <c r="N52" s="4"/>
      <c r="O52" s="4">
        <f t="shared" si="4"/>
        <v>284.99624392785796</v>
      </c>
      <c r="P52" s="4">
        <f t="shared" si="5"/>
        <v>281.8137668535507</v>
      </c>
      <c r="Q52" s="4">
        <f t="shared" si="6"/>
        <v>278.52124263088376</v>
      </c>
      <c r="R52" s="4">
        <f t="shared" si="7"/>
        <v>189.49772757096875</v>
      </c>
      <c r="S52" s="4">
        <f t="shared" si="8"/>
        <v>9.2115574835365592</v>
      </c>
      <c r="T52" s="4"/>
      <c r="U52" s="4">
        <f t="shared" si="9"/>
        <v>0.98831666650132832</v>
      </c>
      <c r="V52" s="4">
        <f t="shared" si="10"/>
        <v>4.8610384945575354E-2</v>
      </c>
      <c r="W52" s="4"/>
      <c r="X52">
        <f>IF(front!E52&gt;$X$2,O52,P52)</f>
        <v>281.8137668535507</v>
      </c>
      <c r="Y52">
        <f t="shared" si="11"/>
        <v>2.2875174543954131</v>
      </c>
      <c r="Z52">
        <f>SUMPRODUCT($B$7:$B$456,Y$7:Y$456,EXP(constants!$B$32+constants!$A$32*ABS($A$7:$A$456-$A52)))</f>
        <v>6.0428277330146676E-2</v>
      </c>
      <c r="AA52">
        <f t="shared" si="0"/>
        <v>2.2270891770652663</v>
      </c>
      <c r="AB52">
        <f t="shared" si="12"/>
        <v>0</v>
      </c>
      <c r="AD52" s="4">
        <f t="shared" si="1"/>
        <v>180.06078230770086</v>
      </c>
      <c r="AE52">
        <f>SUMPRODUCT($B$7:$B$456,AD$7:AD$456,EXP(constants!$B$32+constants!$A$32*ABS($A$7:$A$456-$A52)))</f>
        <v>7.5926432430883084</v>
      </c>
      <c r="AF52" s="4">
        <f t="shared" si="2"/>
        <v>172.46813906461256</v>
      </c>
      <c r="AG52">
        <f t="shared" si="13"/>
        <v>172.46813906461256</v>
      </c>
      <c r="AH52" s="4"/>
      <c r="AI52" s="5">
        <f>SUMPRODUCT(constants!$B$13:$B$20,A52^constants!$A$13:$A$20)*constants!$C$10/((A52/1000000000)^5*(EXP(0.014388/(A52/1000000000)/constants!$B$9)-1))</f>
        <v>1.2944974292431657E-9</v>
      </c>
      <c r="AJ52">
        <f>SUMPRODUCT(A52^constants!$E$28:$J$28,constants!$E$27:$J$27)</f>
        <v>6.4748089405291111E-6</v>
      </c>
      <c r="AL52" s="17">
        <f t="shared" si="3"/>
        <v>0</v>
      </c>
      <c r="AM52">
        <f t="shared" si="14"/>
        <v>3.7542058351446713E-8</v>
      </c>
      <c r="AN52">
        <f t="shared" si="15"/>
        <v>0</v>
      </c>
      <c r="AO52">
        <f t="shared" si="16"/>
        <v>7.126097592635313E-8</v>
      </c>
      <c r="AQ52">
        <f t="shared" si="17"/>
        <v>7.126097592635313E-8</v>
      </c>
      <c r="AS52" s="4">
        <f t="shared" si="18"/>
        <v>0</v>
      </c>
    </row>
    <row r="53" spans="1:45" x14ac:dyDescent="0.2">
      <c r="A53">
        <f>front!A53</f>
        <v>210.2</v>
      </c>
      <c r="B53" s="1">
        <f t="shared" si="19"/>
        <v>0.46999999999999886</v>
      </c>
      <c r="C53">
        <f>front!D53-front!B53</f>
        <v>168.87000000000035</v>
      </c>
      <c r="D53" s="2">
        <f>front!E53-front!C53</f>
        <v>1400.8999999999996</v>
      </c>
      <c r="E53" s="2">
        <f>IF(front!F53-front!C53&gt;0,front!F53-front!C53,0)</f>
        <v>1405.0999999999985</v>
      </c>
      <c r="F53" s="2">
        <f>front!I53-front!H53</f>
        <v>1217</v>
      </c>
      <c r="G53" s="2">
        <f>IF(front!J53-front!H53&gt;0,front!J53-front!H53,0)</f>
        <v>0</v>
      </c>
      <c r="H53" s="2"/>
      <c r="I53" s="4">
        <f>C53/(constants!$A$4+constants!$B$4*data!C53+constants!$C$4*data!C53^2+constants!$D$4*data!C53^3+constants!$E$4*data!C53^4+constants!$F$4*data!C53^5+constants!$G$4*data!C53^6+constants!$H$4*data!C53^7)</f>
        <v>168.47364394405699</v>
      </c>
      <c r="J53" s="4">
        <f>D53/(constants!$A$4+constants!$B$4*data!D53+constants!$C$4*data!D53^2+constants!$D$4*data!D53^3+constants!$E$4*data!D53^4+constants!$F$4*data!D53^5+constants!$G$4*data!D53^6+constants!$H$4*data!D53^7)</f>
        <v>1397.694659965684</v>
      </c>
      <c r="K53" s="4">
        <f>E53/(constants!$A$4+constants!$B$4*data!E53+constants!$C$4*data!E53^2+constants!$D$4*data!E53^3+constants!$E$4*data!E53^4+constants!$F$4*data!E53^5+constants!$G$4*data!E53^6+constants!$H$4*data!E53^7)</f>
        <v>1401.8851453842917</v>
      </c>
      <c r="L53" s="4">
        <f>F53/(constants!$A$4+constants!$B$4*data!F53+constants!$C$4*data!F53^2+constants!$D$4*data!F53^3+constants!$E$4*data!F53^4+constants!$F$4*data!F53^5+constants!$G$4*data!F53^6+constants!$H$4*data!F53^7)</f>
        <v>1214.2111254113659</v>
      </c>
      <c r="M53" s="4">
        <f>G53/(constants!$A$4+constants!$B$4*data!G53+constants!$C$4*data!G53^2+constants!$D$4*data!G53^3+constants!$E$4*data!G53^4+constants!$F$4*data!G53^5+constants!$G$4*data!G53^6+constants!$H$4*data!G53^7)</f>
        <v>0</v>
      </c>
      <c r="N53" s="4"/>
      <c r="O53" s="4">
        <f t="shared" si="4"/>
        <v>280.78940657342832</v>
      </c>
      <c r="P53" s="4">
        <f t="shared" si="5"/>
        <v>279.53893199313677</v>
      </c>
      <c r="Q53" s="4">
        <f t="shared" si="6"/>
        <v>280.37702907685832</v>
      </c>
      <c r="R53" s="4">
        <f t="shared" si="7"/>
        <v>202.3685209018943</v>
      </c>
      <c r="S53" s="4">
        <f t="shared" si="8"/>
        <v>0</v>
      </c>
      <c r="T53" s="4"/>
      <c r="U53" s="4">
        <f t="shared" si="9"/>
        <v>1.0029981408233402</v>
      </c>
      <c r="V53" s="4">
        <f t="shared" si="10"/>
        <v>0</v>
      </c>
      <c r="W53" s="4"/>
      <c r="X53">
        <f>IF(front!E53&gt;$X$2,O53,P53)</f>
        <v>279.53893199313677</v>
      </c>
      <c r="Y53">
        <f t="shared" si="11"/>
        <v>-1.8498002099478867</v>
      </c>
      <c r="Z53">
        <f>SUMPRODUCT($B$7:$B$456,Y$7:Y$456,EXP(constants!$B$32+constants!$A$32*ABS($A$7:$A$456-$A53)))</f>
        <v>6.2034922464918957E-2</v>
      </c>
      <c r="AA53">
        <f t="shared" si="0"/>
        <v>-1.9118351324128058</v>
      </c>
      <c r="AB53">
        <f t="shared" si="12"/>
        <v>0</v>
      </c>
      <c r="AD53" s="4">
        <f t="shared" si="1"/>
        <v>202.3685209018943</v>
      </c>
      <c r="AE53">
        <f>SUMPRODUCT($B$7:$B$456,AD$7:AD$456,EXP(constants!$B$32+constants!$A$32*ABS($A$7:$A$456-$A53)))</f>
        <v>7.7533267692688721</v>
      </c>
      <c r="AF53" s="4">
        <f t="shared" si="2"/>
        <v>194.61519413262542</v>
      </c>
      <c r="AG53">
        <f t="shared" si="13"/>
        <v>194.61519413262542</v>
      </c>
      <c r="AH53" s="4"/>
      <c r="AI53" s="5">
        <f>SUMPRODUCT(constants!$B$13:$B$20,A53^constants!$A$13:$A$20)*constants!$C$10/((A53/1000000000)^5*(EXP(0.014388/(A53/1000000000)/constants!$B$9)-1))</f>
        <v>1.3495658929738574E-9</v>
      </c>
      <c r="AJ53">
        <f>SUMPRODUCT(A53^constants!$E$28:$J$28,constants!$E$27:$J$27)</f>
        <v>6.4091776102476075E-6</v>
      </c>
      <c r="AL53" s="17">
        <f t="shared" si="3"/>
        <v>0</v>
      </c>
      <c r="AM53">
        <f t="shared" si="14"/>
        <v>3.2932565408433177E-8</v>
      </c>
      <c r="AN53">
        <f t="shared" si="15"/>
        <v>0</v>
      </c>
      <c r="AO53">
        <f t="shared" si="16"/>
        <v>6.2511403311826407E-8</v>
      </c>
      <c r="AQ53">
        <f t="shared" si="17"/>
        <v>6.2511403311826407E-8</v>
      </c>
      <c r="AS53" s="4">
        <f t="shared" si="18"/>
        <v>0</v>
      </c>
    </row>
    <row r="54" spans="1:45" x14ac:dyDescent="0.2">
      <c r="A54">
        <f>front!A54</f>
        <v>210.68</v>
      </c>
      <c r="B54" s="1">
        <f t="shared" si="19"/>
        <v>0.48000000000001819</v>
      </c>
      <c r="C54">
        <f>front!D54-front!B54</f>
        <v>170.39999999999964</v>
      </c>
      <c r="D54" s="2">
        <f>front!E54-front!C54</f>
        <v>1402.3000000000011</v>
      </c>
      <c r="E54" s="2">
        <f>IF(front!F54-front!C54&gt;0,front!F54-front!C54,0)</f>
        <v>1426.5</v>
      </c>
      <c r="F54" s="2">
        <f>front!I54-front!H54</f>
        <v>1321.3000000000011</v>
      </c>
      <c r="G54" s="2">
        <f>IF(front!J54-front!H54&gt;0,front!J54-front!H54,0)</f>
        <v>35.700000000000728</v>
      </c>
      <c r="H54" s="2"/>
      <c r="I54" s="4">
        <f>C54/(constants!$A$4+constants!$B$4*data!C54+constants!$C$4*data!C54^2+constants!$D$4*data!C54^3+constants!$E$4*data!C54^4+constants!$F$4*data!C54^5+constants!$G$4*data!C54^6+constants!$H$4*data!C54^7)</f>
        <v>170.00007728853768</v>
      </c>
      <c r="J54" s="4">
        <f>D54/(constants!$A$4+constants!$B$4*data!D54+constants!$C$4*data!D54^2+constants!$D$4*data!D54^3+constants!$E$4*data!D54^4+constants!$F$4*data!D54^5+constants!$G$4*data!D54^6+constants!$H$4*data!D54^7)</f>
        <v>1399.091488457784</v>
      </c>
      <c r="K54" s="4">
        <f>E54/(constants!$A$4+constants!$B$4*data!E54+constants!$C$4*data!E54^2+constants!$D$4*data!E54^3+constants!$E$4*data!E54^4+constants!$F$4*data!E54^5+constants!$G$4*data!E54^6+constants!$H$4*data!E54^7)</f>
        <v>1423.2366635932099</v>
      </c>
      <c r="L54" s="4">
        <f>F54/(constants!$A$4+constants!$B$4*data!F54+constants!$C$4*data!F54^2+constants!$D$4*data!F54^3+constants!$E$4*data!F54^4+constants!$F$4*data!F54^5+constants!$G$4*data!F54^6+constants!$H$4*data!F54^7)</f>
        <v>1318.2749535186358</v>
      </c>
      <c r="M54" s="4">
        <f>G54/(constants!$A$4+constants!$B$4*data!G54+constants!$C$4*data!G54^2+constants!$D$4*data!G54^3+constants!$E$4*data!G54^4+constants!$F$4*data!G54^5+constants!$G$4*data!G54^6+constants!$H$4*data!G54^7)</f>
        <v>35.615730456927231</v>
      </c>
      <c r="N54" s="4"/>
      <c r="O54" s="4">
        <f t="shared" si="4"/>
        <v>283.33346214756284</v>
      </c>
      <c r="P54" s="4">
        <f t="shared" si="5"/>
        <v>279.81829769155684</v>
      </c>
      <c r="Q54" s="4">
        <f t="shared" si="6"/>
        <v>284.64733271864196</v>
      </c>
      <c r="R54" s="4">
        <f t="shared" si="7"/>
        <v>219.71249225310598</v>
      </c>
      <c r="S54" s="4">
        <f t="shared" si="8"/>
        <v>5.9359550761545385</v>
      </c>
      <c r="T54" s="4"/>
      <c r="U54" s="4">
        <f t="shared" si="9"/>
        <v>1.0172577528593507</v>
      </c>
      <c r="V54" s="4">
        <f t="shared" si="10"/>
        <v>2.7016921137631055E-2</v>
      </c>
      <c r="W54" s="4"/>
      <c r="X54">
        <f>IF(front!E54&gt;$X$2,O54,P54)</f>
        <v>279.81829769155684</v>
      </c>
      <c r="Y54">
        <f t="shared" si="11"/>
        <v>-5.8561469746351804</v>
      </c>
      <c r="Z54">
        <f>SUMPRODUCT($B$7:$B$456,Y$7:Y$456,EXP(constants!$B$32+constants!$A$32*ABS($A$7:$A$456-$A54)))</f>
        <v>6.3754471153668196E-2</v>
      </c>
      <c r="AA54">
        <f t="shared" si="0"/>
        <v>-5.9199014457888488</v>
      </c>
      <c r="AB54">
        <f t="shared" si="12"/>
        <v>0</v>
      </c>
      <c r="AD54" s="4">
        <f t="shared" si="1"/>
        <v>213.63129662044506</v>
      </c>
      <c r="AE54">
        <f>SUMPRODUCT($B$7:$B$456,AD$7:AD$456,EXP(constants!$B$32+constants!$A$32*ABS($A$7:$A$456-$A54)))</f>
        <v>7.9195450841170834</v>
      </c>
      <c r="AF54" s="4">
        <f t="shared" si="2"/>
        <v>205.71175153632797</v>
      </c>
      <c r="AG54">
        <f t="shared" si="13"/>
        <v>205.71175153632797</v>
      </c>
      <c r="AH54" s="4"/>
      <c r="AI54" s="5">
        <f>SUMPRODUCT(constants!$B$13:$B$20,A54^constants!$A$13:$A$20)*constants!$C$10/((A54/1000000000)^5*(EXP(0.014388/(A54/1000000000)/constants!$B$9)-1))</f>
        <v>1.4078752072167919E-9</v>
      </c>
      <c r="AJ54">
        <f>SUMPRODUCT(A54^constants!$E$28:$J$28,constants!$E$27:$J$27)</f>
        <v>6.3428862064234047E-6</v>
      </c>
      <c r="AL54" s="17">
        <f t="shared" si="3"/>
        <v>0</v>
      </c>
      <c r="AM54">
        <f t="shared" si="14"/>
        <v>3.0833854454363895E-8</v>
      </c>
      <c r="AN54">
        <f t="shared" si="15"/>
        <v>0</v>
      </c>
      <c r="AO54">
        <f t="shared" si="16"/>
        <v>5.8527706164103513E-8</v>
      </c>
      <c r="AQ54">
        <f t="shared" si="17"/>
        <v>5.8527706164103513E-8</v>
      </c>
      <c r="AS54" s="4">
        <f t="shared" si="18"/>
        <v>0</v>
      </c>
    </row>
    <row r="55" spans="1:45" x14ac:dyDescent="0.2">
      <c r="A55">
        <f>front!A55</f>
        <v>211.16</v>
      </c>
      <c r="B55" s="1">
        <f t="shared" si="19"/>
        <v>0.47999999999998977</v>
      </c>
      <c r="C55">
        <f>front!D55-front!B55</f>
        <v>168.39999999999964</v>
      </c>
      <c r="D55" s="2">
        <f>front!E55-front!C55</f>
        <v>1405</v>
      </c>
      <c r="E55" s="2">
        <f>IF(front!F55-front!C55&gt;0,front!F55-front!C55,0)</f>
        <v>1395.8000000000011</v>
      </c>
      <c r="F55" s="2">
        <f>front!I55-front!H55</f>
        <v>1329.2000000000007</v>
      </c>
      <c r="G55" s="2">
        <f>IF(front!J55-front!H55&gt;0,front!J55-front!H55,0)</f>
        <v>76.5</v>
      </c>
      <c r="H55" s="2"/>
      <c r="I55" s="4">
        <f>C55/(constants!$A$4+constants!$B$4*data!C55+constants!$C$4*data!C55^2+constants!$D$4*data!C55^3+constants!$E$4*data!C55^4+constants!$F$4*data!C55^5+constants!$G$4*data!C55^6+constants!$H$4*data!C55^7)</f>
        <v>168.00473966356233</v>
      </c>
      <c r="J55" s="4">
        <f>D55/(constants!$A$4+constants!$B$4*data!D55+constants!$C$4*data!D55^2+constants!$D$4*data!D55^3+constants!$E$4*data!D55^4+constants!$F$4*data!D55^5+constants!$G$4*data!D55^6+constants!$H$4*data!D55^7)</f>
        <v>1401.7853719239599</v>
      </c>
      <c r="K55" s="4">
        <f>E55/(constants!$A$4+constants!$B$4*data!E55+constants!$C$4*data!E55^2+constants!$D$4*data!E55^3+constants!$E$4*data!E55^4+constants!$F$4*data!E55^5+constants!$G$4*data!E55^6+constants!$H$4*data!E55^7)</f>
        <v>1392.6062131544206</v>
      </c>
      <c r="L55" s="4">
        <f>F55/(constants!$A$4+constants!$B$4*data!F55+constants!$C$4*data!F55^2+constants!$D$4*data!F55^3+constants!$E$4*data!F55^4+constants!$F$4*data!F55^5+constants!$G$4*data!F55^6+constants!$H$4*data!F55^7)</f>
        <v>1326.1570624390447</v>
      </c>
      <c r="M55" s="4">
        <f>G55/(constants!$A$4+constants!$B$4*data!G55+constants!$C$4*data!G55^2+constants!$D$4*data!G55^3+constants!$E$4*data!G55^4+constants!$F$4*data!G55^5+constants!$G$4*data!G55^6+constants!$H$4*data!G55^7)</f>
        <v>76.319751019830562</v>
      </c>
      <c r="N55" s="4"/>
      <c r="O55" s="4">
        <f t="shared" si="4"/>
        <v>280.00789943927055</v>
      </c>
      <c r="P55" s="4">
        <f t="shared" si="5"/>
        <v>280.35707438479199</v>
      </c>
      <c r="Q55" s="4">
        <f t="shared" si="6"/>
        <v>278.52124263088416</v>
      </c>
      <c r="R55" s="4">
        <f t="shared" si="7"/>
        <v>221.02617707317413</v>
      </c>
      <c r="S55" s="4">
        <f t="shared" si="8"/>
        <v>12.719958503305095</v>
      </c>
      <c r="T55" s="4"/>
      <c r="U55" s="4">
        <f t="shared" si="9"/>
        <v>0.99345180870525085</v>
      </c>
      <c r="V55" s="4">
        <f t="shared" si="10"/>
        <v>5.7549556671262325E-2</v>
      </c>
      <c r="W55" s="4"/>
      <c r="X55">
        <f>IF(front!E55&gt;$X$2,O55,P55)</f>
        <v>280.35707438479199</v>
      </c>
      <c r="Y55">
        <f t="shared" si="11"/>
        <v>0.8308249856362977</v>
      </c>
      <c r="Z55">
        <f>SUMPRODUCT($B$7:$B$456,Y$7:Y$456,EXP(constants!$B$32+constants!$A$32*ABS($A$7:$A$456-$A55)))</f>
        <v>6.5628073242875451E-2</v>
      </c>
      <c r="AA55">
        <f t="shared" si="0"/>
        <v>0.76519691239342225</v>
      </c>
      <c r="AB55">
        <f t="shared" si="12"/>
        <v>0</v>
      </c>
      <c r="AD55" s="4">
        <f t="shared" si="1"/>
        <v>207.99498746585013</v>
      </c>
      <c r="AE55">
        <f>SUMPRODUCT($B$7:$B$456,AD$7:AD$456,EXP(constants!$B$32+constants!$A$32*ABS($A$7:$A$456-$A55)))</f>
        <v>8.0877810908677734</v>
      </c>
      <c r="AF55" s="4">
        <f t="shared" si="2"/>
        <v>199.90720637498237</v>
      </c>
      <c r="AG55">
        <f t="shared" si="13"/>
        <v>199.90720637498237</v>
      </c>
      <c r="AH55" s="4"/>
      <c r="AI55" s="5">
        <f>SUMPRODUCT(constants!$B$13:$B$20,A55^constants!$A$13:$A$20)*constants!$C$10/((A55/1000000000)^5*(EXP(0.014388/(A55/1000000000)/constants!$B$9)-1))</f>
        <v>1.4683386405487862E-9</v>
      </c>
      <c r="AJ55">
        <f>SUMPRODUCT(A55^constants!$E$28:$J$28,constants!$E$27:$J$27)</f>
        <v>6.2773321166637139E-6</v>
      </c>
      <c r="AL55" s="17">
        <f t="shared" si="3"/>
        <v>0</v>
      </c>
      <c r="AM55">
        <f t="shared" si="14"/>
        <v>3.1401229753012536E-8</v>
      </c>
      <c r="AN55">
        <f t="shared" si="15"/>
        <v>0</v>
      </c>
      <c r="AO55">
        <f t="shared" si="16"/>
        <v>5.9604677413780614E-8</v>
      </c>
      <c r="AQ55">
        <f t="shared" si="17"/>
        <v>5.9604677413780614E-8</v>
      </c>
      <c r="AS55" s="4">
        <f t="shared" si="18"/>
        <v>0</v>
      </c>
    </row>
    <row r="56" spans="1:45" x14ac:dyDescent="0.2">
      <c r="A56">
        <f>front!A56</f>
        <v>211.64</v>
      </c>
      <c r="B56" s="1">
        <f t="shared" si="19"/>
        <v>0.47999999999998977</v>
      </c>
      <c r="C56">
        <f>front!D56-front!B56</f>
        <v>162.80000000000018</v>
      </c>
      <c r="D56" s="2">
        <f>front!E56-front!C56</f>
        <v>1354.5</v>
      </c>
      <c r="E56" s="2">
        <f>IF(front!F56-front!C56&gt;0,front!F56-front!C56,0)</f>
        <v>1355.4000000000015</v>
      </c>
      <c r="F56" s="2">
        <f>front!I56-front!H56</f>
        <v>1421.3999999999996</v>
      </c>
      <c r="G56" s="2">
        <f>IF(front!J56-front!H56&gt;0,front!J56-front!H56,0)</f>
        <v>1</v>
      </c>
      <c r="H56" s="2"/>
      <c r="I56" s="4">
        <f>C56/(constants!$A$4+constants!$B$4*data!C56+constants!$C$4*data!C56^2+constants!$D$4*data!C56^3+constants!$E$4*data!C56^4+constants!$F$4*data!C56^5+constants!$G$4*data!C56^6+constants!$H$4*data!C56^7)</f>
        <v>162.41779795844144</v>
      </c>
      <c r="J56" s="4">
        <f>D56/(constants!$A$4+constants!$B$4*data!D56+constants!$C$4*data!D56^2+constants!$D$4*data!D56^3+constants!$E$4*data!D56^4+constants!$F$4*data!D56^5+constants!$G$4*data!D56^6+constants!$H$4*data!D56^7)</f>
        <v>1351.3997623695259</v>
      </c>
      <c r="K56" s="4">
        <f>E56/(constants!$A$4+constants!$B$4*data!E56+constants!$C$4*data!E56^2+constants!$D$4*data!E56^3+constants!$E$4*data!E56^4+constants!$F$4*data!E56^5+constants!$G$4*data!E56^6+constants!$H$4*data!E56^7)</f>
        <v>1352.2977239294516</v>
      </c>
      <c r="L56" s="4">
        <f>F56/(constants!$A$4+constants!$B$4*data!F56+constants!$C$4*data!F56^2+constants!$D$4*data!F56^3+constants!$E$4*data!F56^4+constants!$F$4*data!F56^5+constants!$G$4*data!F56^6+constants!$H$4*data!F56^7)</f>
        <v>1418.1482180853877</v>
      </c>
      <c r="M56" s="4">
        <f>G56/(constants!$A$4+constants!$B$4*data!G56+constants!$C$4*data!G56^2+constants!$D$4*data!G56^3+constants!$E$4*data!G56^4+constants!$F$4*data!G56^5+constants!$G$4*data!G56^6+constants!$H$4*data!G56^7)</f>
        <v>0.99763571489032243</v>
      </c>
      <c r="N56" s="4"/>
      <c r="O56" s="4">
        <f t="shared" si="4"/>
        <v>270.69632993073571</v>
      </c>
      <c r="P56" s="4">
        <f t="shared" si="5"/>
        <v>270.27995247390515</v>
      </c>
      <c r="Q56" s="4">
        <f t="shared" si="6"/>
        <v>270.45954478589033</v>
      </c>
      <c r="R56" s="4">
        <f t="shared" si="7"/>
        <v>236.35803634756462</v>
      </c>
      <c r="S56" s="4">
        <f t="shared" si="8"/>
        <v>0.16627261914838706</v>
      </c>
      <c r="T56" s="4"/>
      <c r="U56" s="4">
        <f t="shared" si="9"/>
        <v>1.0006644677503505</v>
      </c>
      <c r="V56" s="4">
        <f t="shared" si="10"/>
        <v>7.0347774807150241E-4</v>
      </c>
      <c r="W56" s="4"/>
      <c r="X56">
        <f>IF(front!E56&gt;$X$2,O56,P56)</f>
        <v>270.27995247390515</v>
      </c>
      <c r="Y56">
        <f t="shared" si="11"/>
        <v>-1.1555095184643847</v>
      </c>
      <c r="Z56">
        <f>SUMPRODUCT($B$7:$B$456,Y$7:Y$456,EXP(constants!$B$32+constants!$A$32*ABS($A$7:$A$456-$A56)))</f>
        <v>6.7535485756079483E-2</v>
      </c>
      <c r="AA56">
        <f t="shared" si="0"/>
        <v>-1.2230450042204641</v>
      </c>
      <c r="AB56">
        <f t="shared" si="12"/>
        <v>0</v>
      </c>
      <c r="AD56" s="4">
        <f t="shared" si="1"/>
        <v>236.18769538095958</v>
      </c>
      <c r="AE56">
        <f>SUMPRODUCT($B$7:$B$456,AD$7:AD$456,EXP(constants!$B$32+constants!$A$32*ABS($A$7:$A$456-$A56)))</f>
        <v>8.2582627315245585</v>
      </c>
      <c r="AF56" s="4">
        <f t="shared" si="2"/>
        <v>227.92943264943503</v>
      </c>
      <c r="AG56">
        <f t="shared" si="13"/>
        <v>227.92943264943503</v>
      </c>
      <c r="AH56" s="4"/>
      <c r="AI56" s="5">
        <f>SUMPRODUCT(constants!$B$13:$B$20,A56^constants!$A$13:$A$20)*constants!$C$10/((A56/1000000000)^5*(EXP(0.014388/(A56/1000000000)/constants!$B$9)-1))</f>
        <v>1.531021230104339E-9</v>
      </c>
      <c r="AJ56">
        <f>SUMPRODUCT(A56^constants!$E$28:$J$28,constants!$E$27:$J$27)</f>
        <v>6.2125085608432458E-6</v>
      </c>
      <c r="AL56" s="17">
        <f t="shared" si="3"/>
        <v>0</v>
      </c>
      <c r="AM56">
        <f t="shared" si="14"/>
        <v>2.7256280545384162E-8</v>
      </c>
      <c r="AN56">
        <f t="shared" si="15"/>
        <v>0</v>
      </c>
      <c r="AO56">
        <f t="shared" si="16"/>
        <v>5.1736884898632611E-8</v>
      </c>
      <c r="AQ56">
        <f t="shared" si="17"/>
        <v>5.1736884898632611E-8</v>
      </c>
      <c r="AS56" s="4">
        <f t="shared" si="18"/>
        <v>0</v>
      </c>
    </row>
    <row r="57" spans="1:45" x14ac:dyDescent="0.2">
      <c r="A57">
        <f>front!A57</f>
        <v>212.11</v>
      </c>
      <c r="B57" s="1">
        <f t="shared" si="19"/>
        <v>0.47000000000002728</v>
      </c>
      <c r="C57">
        <f>front!D57-front!B57</f>
        <v>170.06999999999971</v>
      </c>
      <c r="D57" s="2">
        <f>front!E57-front!C57</f>
        <v>1387.2999999999993</v>
      </c>
      <c r="E57" s="2">
        <f>IF(front!F57-front!C57&gt;0,front!F57-front!C57,0)</f>
        <v>1390.1000000000004</v>
      </c>
      <c r="F57" s="2">
        <f>front!I57-front!H57</f>
        <v>1442.7000000000007</v>
      </c>
      <c r="G57" s="2">
        <f>IF(front!J57-front!H57&gt;0,front!J57-front!H57,0)</f>
        <v>15.200000000000728</v>
      </c>
      <c r="H57" s="2"/>
      <c r="I57" s="4">
        <f>C57/(constants!$A$4+constants!$B$4*data!C57+constants!$C$4*data!C57^2+constants!$D$4*data!C57^3+constants!$E$4*data!C57^4+constants!$F$4*data!C57^5+constants!$G$4*data!C57^6+constants!$H$4*data!C57^7)</f>
        <v>169.67084653341189</v>
      </c>
      <c r="J57" s="4">
        <f>D57/(constants!$A$4+constants!$B$4*data!D57+constants!$C$4*data!D57^2+constants!$D$4*data!D57^3+constants!$E$4*data!D57^4+constants!$F$4*data!D57^5+constants!$G$4*data!D57^6+constants!$H$4*data!D57^7)</f>
        <v>1384.1254679125448</v>
      </c>
      <c r="K57" s="4">
        <f>E57/(constants!$A$4+constants!$B$4*data!E57+constants!$C$4*data!E57^2+constants!$D$4*data!E57^3+constants!$E$4*data!E57^4+constants!$F$4*data!E57^5+constants!$G$4*data!E57^6+constants!$H$4*data!E57^7)</f>
        <v>1386.9191252448381</v>
      </c>
      <c r="L57" s="4">
        <f>F57/(constants!$A$4+constants!$B$4*data!F57+constants!$C$4*data!F57^2+constants!$D$4*data!F57^3+constants!$E$4*data!F57^4+constants!$F$4*data!F57^5+constants!$G$4*data!F57^6+constants!$H$4*data!F57^7)</f>
        <v>1439.3999593040821</v>
      </c>
      <c r="M57" s="4">
        <f>G57/(constants!$A$4+constants!$B$4*data!G57+constants!$C$4*data!G57^2+constants!$D$4*data!G57^3+constants!$E$4*data!G57^4+constants!$F$4*data!G57^5+constants!$G$4*data!G57^6+constants!$H$4*data!G57^7)</f>
        <v>15.164086703832355</v>
      </c>
      <c r="N57" s="4"/>
      <c r="O57" s="4">
        <f t="shared" si="4"/>
        <v>282.78474422235314</v>
      </c>
      <c r="P57" s="4">
        <f t="shared" si="5"/>
        <v>276.82509358250894</v>
      </c>
      <c r="Q57" s="4">
        <f t="shared" si="6"/>
        <v>277.38382504896765</v>
      </c>
      <c r="R57" s="4">
        <f t="shared" si="7"/>
        <v>239.89999321734703</v>
      </c>
      <c r="S57" s="4">
        <f t="shared" si="8"/>
        <v>2.5273477839720595</v>
      </c>
      <c r="T57" s="4"/>
      <c r="U57" s="4">
        <f t="shared" si="9"/>
        <v>1.0020183555588402</v>
      </c>
      <c r="V57" s="4">
        <f t="shared" si="10"/>
        <v>1.0535005649968099E-2</v>
      </c>
      <c r="W57" s="4"/>
      <c r="X57">
        <f>IF(front!E57&gt;$X$2,O57,P57)</f>
        <v>276.82509358250894</v>
      </c>
      <c r="Y57">
        <f t="shared" si="11"/>
        <v>-1.5596340150399328</v>
      </c>
      <c r="Z57">
        <f>SUMPRODUCT($B$7:$B$456,Y$7:Y$456,EXP(constants!$B$32+constants!$A$32*ABS($A$7:$A$456-$A57)))</f>
        <v>6.9472515225116022E-2</v>
      </c>
      <c r="AA57">
        <f t="shared" si="0"/>
        <v>-1.6291065302650489</v>
      </c>
      <c r="AB57">
        <f t="shared" si="12"/>
        <v>0</v>
      </c>
      <c r="AD57" s="4">
        <f t="shared" si="1"/>
        <v>237.31080645482476</v>
      </c>
      <c r="AE57">
        <f>SUMPRODUCT($B$7:$B$456,AD$7:AD$456,EXP(constants!$B$32+constants!$A$32*ABS($A$7:$A$456-$A57)))</f>
        <v>8.4269501571025245</v>
      </c>
      <c r="AF57" s="4">
        <f t="shared" si="2"/>
        <v>228.88385629772222</v>
      </c>
      <c r="AG57">
        <f t="shared" si="13"/>
        <v>228.88385629772222</v>
      </c>
      <c r="AH57" s="4"/>
      <c r="AI57" s="5">
        <f>SUMPRODUCT(constants!$B$13:$B$20,A57^constants!$A$13:$A$20)*constants!$C$10/((A57/1000000000)^5*(EXP(0.014388/(A57/1000000000)/constants!$B$9)-1))</f>
        <v>1.5946122045244927E-9</v>
      </c>
      <c r="AJ57">
        <f>SUMPRODUCT(A57^constants!$E$28:$J$28,constants!$E$27:$J$27)</f>
        <v>6.1497368751145813E-6</v>
      </c>
      <c r="AL57" s="17">
        <f t="shared" si="3"/>
        <v>0</v>
      </c>
      <c r="AM57">
        <f t="shared" si="14"/>
        <v>2.6868373220325637E-8</v>
      </c>
      <c r="AN57">
        <f t="shared" si="15"/>
        <v>0</v>
      </c>
      <c r="AO57">
        <f t="shared" si="16"/>
        <v>5.1000573258661324E-8</v>
      </c>
      <c r="AQ57">
        <f t="shared" si="17"/>
        <v>5.1000573258661324E-8</v>
      </c>
      <c r="AS57" s="4">
        <f t="shared" si="18"/>
        <v>0</v>
      </c>
    </row>
    <row r="58" spans="1:45" x14ac:dyDescent="0.2">
      <c r="A58">
        <f>front!A58</f>
        <v>212.59</v>
      </c>
      <c r="B58" s="1">
        <f t="shared" si="19"/>
        <v>0.47999999999998977</v>
      </c>
      <c r="C58">
        <f>front!D58-front!B58</f>
        <v>159.79999999999973</v>
      </c>
      <c r="D58" s="2">
        <f>front!E58-front!C58</f>
        <v>1375.2999999999993</v>
      </c>
      <c r="E58" s="2">
        <f>IF(front!F58-front!C58&gt;0,front!F58-front!C58,0)</f>
        <v>1366.2999999999993</v>
      </c>
      <c r="F58" s="2">
        <f>front!I58-front!H58</f>
        <v>1521.8999999999996</v>
      </c>
      <c r="G58" s="2">
        <f>IF(front!J58-front!H58&gt;0,front!J58-front!H58,0)</f>
        <v>21.099999999998545</v>
      </c>
      <c r="H58" s="2"/>
      <c r="I58" s="4">
        <f>C58/(constants!$A$4+constants!$B$4*data!C58+constants!$C$4*data!C58^2+constants!$D$4*data!C58^3+constants!$E$4*data!C58^4+constants!$F$4*data!C58^5+constants!$G$4*data!C58^6+constants!$H$4*data!C58^7)</f>
        <v>159.42479569610629</v>
      </c>
      <c r="J58" s="4">
        <f>D58/(constants!$A$4+constants!$B$4*data!D58+constants!$C$4*data!D58^2+constants!$D$4*data!D58^3+constants!$E$4*data!D58^4+constants!$F$4*data!D58^5+constants!$G$4*data!D58^6+constants!$H$4*data!D58^7)</f>
        <v>1372.1526499418239</v>
      </c>
      <c r="K58" s="4">
        <f>E58/(constants!$A$4+constants!$B$4*data!E58+constants!$C$4*data!E58^2+constants!$D$4*data!E58^3+constants!$E$4*data!E58^4+constants!$F$4*data!E58^5+constants!$G$4*data!E58^6+constants!$H$4*data!E58^7)</f>
        <v>1363.1730355975624</v>
      </c>
      <c r="L58" s="4">
        <f>F58/(constants!$A$4+constants!$B$4*data!F58+constants!$C$4*data!F58^2+constants!$D$4*data!F58^3+constants!$E$4*data!F58^4+constants!$F$4*data!F58^5+constants!$G$4*data!F58^6+constants!$H$4*data!F58^7)</f>
        <v>1518.4204753926404</v>
      </c>
      <c r="M58" s="4">
        <f>G58/(constants!$A$4+constants!$B$4*data!G58+constants!$C$4*data!G58^2+constants!$D$4*data!G58^3+constants!$E$4*data!G58^4+constants!$F$4*data!G58^5+constants!$G$4*data!G58^6+constants!$H$4*data!G58^7)</f>
        <v>21.050160287034789</v>
      </c>
      <c r="N58" s="4"/>
      <c r="O58" s="4">
        <f t="shared" si="4"/>
        <v>265.70799282684379</v>
      </c>
      <c r="P58" s="4">
        <f t="shared" si="5"/>
        <v>274.43052998836481</v>
      </c>
      <c r="Q58" s="4">
        <f t="shared" si="6"/>
        <v>272.63460711951245</v>
      </c>
      <c r="R58" s="4">
        <f t="shared" si="7"/>
        <v>253.07007923210674</v>
      </c>
      <c r="S58" s="4">
        <f t="shared" si="8"/>
        <v>3.5083600478391315</v>
      </c>
      <c r="T58" s="4"/>
      <c r="U58" s="4">
        <f t="shared" si="9"/>
        <v>0.99345581969714336</v>
      </c>
      <c r="V58" s="4">
        <f t="shared" si="10"/>
        <v>1.3863195753858323E-2</v>
      </c>
      <c r="W58" s="4"/>
      <c r="X58">
        <f>IF(front!E58&gt;$X$2,O58,P58)</f>
        <v>274.43052998836481</v>
      </c>
      <c r="Y58">
        <f t="shared" si="11"/>
        <v>0.81215723994739619</v>
      </c>
      <c r="Z58">
        <f>SUMPRODUCT($B$7:$B$456,Y$7:Y$456,EXP(constants!$B$32+constants!$A$32*ABS($A$7:$A$456-$A58)))</f>
        <v>7.1529797846971832E-2</v>
      </c>
      <c r="AA58">
        <f t="shared" si="0"/>
        <v>0.74062744210042442</v>
      </c>
      <c r="AB58">
        <f t="shared" si="12"/>
        <v>0</v>
      </c>
      <c r="AD58" s="4">
        <f t="shared" si="1"/>
        <v>249.47587686247849</v>
      </c>
      <c r="AE58">
        <f>SUMPRODUCT($B$7:$B$456,AD$7:AD$456,EXP(constants!$B$32+constants!$A$32*ABS($A$7:$A$456-$A58)))</f>
        <v>8.6012172656864223</v>
      </c>
      <c r="AF58" s="4">
        <f t="shared" si="2"/>
        <v>240.87465959679207</v>
      </c>
      <c r="AG58">
        <f t="shared" si="13"/>
        <v>240.87465959679207</v>
      </c>
      <c r="AH58" s="4"/>
      <c r="AI58" s="5">
        <f>SUMPRODUCT(constants!$B$13:$B$20,A58^constants!$A$13:$A$20)*constants!$C$10/((A58/1000000000)^5*(EXP(0.014388/(A58/1000000000)/constants!$B$9)-1))</f>
        <v>1.6618843567356505E-9</v>
      </c>
      <c r="AJ58">
        <f>SUMPRODUCT(A58^constants!$E$28:$J$28,constants!$E$27:$J$27)</f>
        <v>6.0863393428959417E-6</v>
      </c>
      <c r="AL58" s="17">
        <f t="shared" si="3"/>
        <v>0</v>
      </c>
      <c r="AM58">
        <f t="shared" si="14"/>
        <v>2.5267661418117055E-8</v>
      </c>
      <c r="AN58">
        <f t="shared" si="15"/>
        <v>0</v>
      </c>
      <c r="AO58">
        <f t="shared" si="16"/>
        <v>4.7962160070594361E-8</v>
      </c>
      <c r="AQ58">
        <f t="shared" si="17"/>
        <v>4.7962160070594361E-8</v>
      </c>
      <c r="AS58" s="4">
        <f t="shared" si="18"/>
        <v>0</v>
      </c>
    </row>
    <row r="59" spans="1:45" x14ac:dyDescent="0.2">
      <c r="A59">
        <f>front!A59</f>
        <v>213.07</v>
      </c>
      <c r="B59" s="1">
        <f t="shared" si="19"/>
        <v>0.47999999999998977</v>
      </c>
      <c r="C59">
        <f>front!D59-front!B59</f>
        <v>165.13000000000011</v>
      </c>
      <c r="D59" s="2">
        <f>front!E59-front!C59</f>
        <v>1371.3999999999996</v>
      </c>
      <c r="E59" s="2">
        <f>IF(front!F59-front!C59&gt;0,front!F59-front!C59,0)</f>
        <v>1374.8999999999996</v>
      </c>
      <c r="F59" s="2">
        <f>front!I59-front!H59</f>
        <v>1536.7999999999993</v>
      </c>
      <c r="G59" s="2">
        <f>IF(front!J59-front!H59&gt;0,front!J59-front!H59,0)</f>
        <v>60.399999999999636</v>
      </c>
      <c r="H59" s="2"/>
      <c r="I59" s="4">
        <f>C59/(constants!$A$4+constants!$B$4*data!C59+constants!$C$4*data!C59^2+constants!$D$4*data!C59^3+constants!$E$4*data!C59^4+constants!$F$4*data!C59^5+constants!$G$4*data!C59^6+constants!$H$4*data!C59^7)</f>
        <v>164.74236412062712</v>
      </c>
      <c r="J59" s="4">
        <f>D59/(constants!$A$4+constants!$B$4*data!D59+constants!$C$4*data!D59^2+constants!$D$4*data!D59^3+constants!$E$4*data!D59^4+constants!$F$4*data!D59^5+constants!$G$4*data!D59^6+constants!$H$4*data!D59^7)</f>
        <v>1368.2614838157199</v>
      </c>
      <c r="K59" s="4">
        <f>E59/(constants!$A$4+constants!$B$4*data!E59+constants!$C$4*data!E59^2+constants!$D$4*data!E59^3+constants!$E$4*data!E59^4+constants!$F$4*data!E59^5+constants!$G$4*data!E59^6+constants!$H$4*data!E59^7)</f>
        <v>1371.7535559865441</v>
      </c>
      <c r="L59" s="4">
        <f>F59/(constants!$A$4+constants!$B$4*data!F59+constants!$C$4*data!F59^2+constants!$D$4*data!F59^3+constants!$E$4*data!F59^4+constants!$F$4*data!F59^5+constants!$G$4*data!F59^6+constants!$H$4*data!F59^7)</f>
        <v>1533.286701087879</v>
      </c>
      <c r="M59" s="4">
        <f>G59/(constants!$A$4+constants!$B$4*data!G59+constants!$C$4*data!G59^2+constants!$D$4*data!G59^3+constants!$E$4*data!G59^4+constants!$F$4*data!G59^5+constants!$G$4*data!G59^6+constants!$H$4*data!G59^7)</f>
        <v>60.257584661635072</v>
      </c>
      <c r="N59" s="4"/>
      <c r="O59" s="4">
        <f t="shared" si="4"/>
        <v>274.57060686771183</v>
      </c>
      <c r="P59" s="4">
        <f t="shared" si="5"/>
        <v>273.65229676314397</v>
      </c>
      <c r="Q59" s="4">
        <f t="shared" si="6"/>
        <v>274.35071119730884</v>
      </c>
      <c r="R59" s="4">
        <f t="shared" si="7"/>
        <v>255.54778351464651</v>
      </c>
      <c r="S59" s="4">
        <f t="shared" si="8"/>
        <v>10.042930776939178</v>
      </c>
      <c r="T59" s="4"/>
      <c r="U59" s="4">
        <f t="shared" si="9"/>
        <v>1.0025521965005446</v>
      </c>
      <c r="V59" s="4">
        <f t="shared" si="10"/>
        <v>3.9299619972495578E-2</v>
      </c>
      <c r="W59" s="4"/>
      <c r="X59">
        <f>IF(front!E59&gt;$X$2,O59,P59)</f>
        <v>273.65229676314397</v>
      </c>
      <c r="Y59">
        <f t="shared" si="11"/>
        <v>-1.6883723958231371</v>
      </c>
      <c r="Z59">
        <f>SUMPRODUCT($B$7:$B$456,Y$7:Y$456,EXP(constants!$B$32+constants!$A$32*ABS($A$7:$A$456-$A59)))</f>
        <v>7.3625630012360707E-2</v>
      </c>
      <c r="AA59">
        <f t="shared" si="0"/>
        <v>-1.7619980258354979</v>
      </c>
      <c r="AB59">
        <f t="shared" si="12"/>
        <v>0</v>
      </c>
      <c r="AD59" s="4">
        <f t="shared" si="1"/>
        <v>245.25912297117705</v>
      </c>
      <c r="AE59">
        <f>SUMPRODUCT($B$7:$B$456,AD$7:AD$456,EXP(constants!$B$32+constants!$A$32*ABS($A$7:$A$456-$A59)))</f>
        <v>8.7773581979644302</v>
      </c>
      <c r="AF59" s="4">
        <f t="shared" si="2"/>
        <v>236.48176477321263</v>
      </c>
      <c r="AG59">
        <f t="shared" si="13"/>
        <v>236.48176477321263</v>
      </c>
      <c r="AH59" s="4"/>
      <c r="AI59" s="5">
        <f>SUMPRODUCT(constants!$B$13:$B$20,A59^constants!$A$13:$A$20)*constants!$C$10/((A59/1000000000)^5*(EXP(0.014388/(A59/1000000000)/constants!$B$9)-1))</f>
        <v>1.73157817470907E-9</v>
      </c>
      <c r="AJ59">
        <f>SUMPRODUCT(A59^constants!$E$28:$J$28,constants!$E$27:$J$27)</f>
        <v>6.0236523936149536E-6</v>
      </c>
      <c r="AL59" s="17">
        <f t="shared" si="3"/>
        <v>0</v>
      </c>
      <c r="AM59">
        <f t="shared" si="14"/>
        <v>2.5471952982893504E-8</v>
      </c>
      <c r="AN59">
        <f t="shared" si="15"/>
        <v>0</v>
      </c>
      <c r="AO59">
        <f t="shared" si="16"/>
        <v>4.8349938922334666E-8</v>
      </c>
      <c r="AQ59">
        <f t="shared" si="17"/>
        <v>4.8349938922334666E-8</v>
      </c>
      <c r="AS59" s="4">
        <f t="shared" si="18"/>
        <v>0</v>
      </c>
    </row>
    <row r="60" spans="1:45" x14ac:dyDescent="0.2">
      <c r="A60">
        <f>front!A60</f>
        <v>213.55</v>
      </c>
      <c r="B60" s="1">
        <f t="shared" si="19"/>
        <v>0.48000000000001819</v>
      </c>
      <c r="C60">
        <f>front!D60-front!B60</f>
        <v>165.40000000000009</v>
      </c>
      <c r="D60" s="2">
        <f>front!E60-front!C60</f>
        <v>1340.2000000000007</v>
      </c>
      <c r="E60" s="2">
        <f>IF(front!F60-front!C60&gt;0,front!F60-front!C60,0)</f>
        <v>1340.3000000000011</v>
      </c>
      <c r="F60" s="2">
        <f>front!I60-front!H60</f>
        <v>1643.7000000000007</v>
      </c>
      <c r="G60" s="2">
        <f>IF(front!J60-front!H60&gt;0,front!J60-front!H60,0)</f>
        <v>25.300000000001091</v>
      </c>
      <c r="H60" s="2"/>
      <c r="I60" s="4">
        <f>C60/(constants!$A$4+constants!$B$4*data!C60+constants!$C$4*data!C60^2+constants!$D$4*data!C60^3+constants!$E$4*data!C60^4+constants!$F$4*data!C60^5+constants!$G$4*data!C60^6+constants!$H$4*data!C60^7)</f>
        <v>165.01173450882982</v>
      </c>
      <c r="J60" s="4">
        <f>D60/(constants!$A$4+constants!$B$4*data!D60+constants!$C$4*data!D60^2+constants!$D$4*data!D60^3+constants!$E$4*data!D60^4+constants!$F$4*data!D60^5+constants!$G$4*data!D60^6+constants!$H$4*data!D60^7)</f>
        <v>1337.1321500040713</v>
      </c>
      <c r="K60" s="4">
        <f>E60/(constants!$A$4+constants!$B$4*data!E60+constants!$C$4*data!E60^2+constants!$D$4*data!E60^3+constants!$E$4*data!E60^4+constants!$F$4*data!E60^5+constants!$G$4*data!E60^6+constants!$H$4*data!E60^7)</f>
        <v>1337.2319235229695</v>
      </c>
      <c r="L60" s="4">
        <f>F60/(constants!$A$4+constants!$B$4*data!F60+constants!$C$4*data!F60^2+constants!$D$4*data!F60^3+constants!$E$4*data!F60^4+constants!$F$4*data!F60^5+constants!$G$4*data!F60^6+constants!$H$4*data!F60^7)</f>
        <v>1639.944316018519</v>
      </c>
      <c r="M60" s="4">
        <f>G60/(constants!$A$4+constants!$B$4*data!G60+constants!$C$4*data!G60^2+constants!$D$4*data!G60^3+constants!$E$4*data!G60^4+constants!$F$4*data!G60^5+constants!$G$4*data!G60^6+constants!$H$4*data!G60^7)</f>
        <v>25.240251147021045</v>
      </c>
      <c r="N60" s="4"/>
      <c r="O60" s="4">
        <f t="shared" si="4"/>
        <v>275.01955751471638</v>
      </c>
      <c r="P60" s="4">
        <f t="shared" si="5"/>
        <v>267.42643000081426</v>
      </c>
      <c r="Q60" s="4">
        <f t="shared" si="6"/>
        <v>267.44638470459387</v>
      </c>
      <c r="R60" s="4">
        <f t="shared" si="7"/>
        <v>273.32405266975314</v>
      </c>
      <c r="S60" s="4">
        <f t="shared" si="8"/>
        <v>4.2067085245035072</v>
      </c>
      <c r="T60" s="4"/>
      <c r="U60" s="4">
        <f t="shared" si="9"/>
        <v>1.0000746175453921</v>
      </c>
      <c r="V60" s="4">
        <f t="shared" si="10"/>
        <v>1.5390919618721993E-2</v>
      </c>
      <c r="W60" s="4"/>
      <c r="X60">
        <f>IF(front!E60&gt;$X$2,O60,P60)</f>
        <v>267.42643000081426</v>
      </c>
      <c r="Y60">
        <f t="shared" si="11"/>
        <v>-0.98499932385578859</v>
      </c>
      <c r="Z60">
        <f>SUMPRODUCT($B$7:$B$456,Y$7:Y$456,EXP(constants!$B$32+constants!$A$32*ABS($A$7:$A$456-$A60)))</f>
        <v>7.5807060100560639E-2</v>
      </c>
      <c r="AA60">
        <f t="shared" si="0"/>
        <v>-1.0608063839563493</v>
      </c>
      <c r="AB60">
        <f t="shared" si="12"/>
        <v>0</v>
      </c>
      <c r="AD60" s="4">
        <f t="shared" si="1"/>
        <v>269.01441467908614</v>
      </c>
      <c r="AE60">
        <f>SUMPRODUCT($B$7:$B$456,AD$7:AD$456,EXP(constants!$B$32+constants!$A$32*ABS($A$7:$A$456-$A60)))</f>
        <v>8.9555809663156332</v>
      </c>
      <c r="AF60" s="4">
        <f t="shared" si="2"/>
        <v>260.05883371277054</v>
      </c>
      <c r="AG60">
        <f t="shared" si="13"/>
        <v>260.05883371277054</v>
      </c>
      <c r="AH60" s="4"/>
      <c r="AI60" s="5">
        <f>SUMPRODUCT(constants!$B$13:$B$20,A60^constants!$A$13:$A$20)*constants!$C$10/((A60/1000000000)^5*(EXP(0.014388/(A60/1000000000)/constants!$B$9)-1))</f>
        <v>1.8037646328842813E-9</v>
      </c>
      <c r="AJ60">
        <f>SUMPRODUCT(A60^constants!$E$28:$J$28,constants!$E$27:$J$27)</f>
        <v>5.9616694133021535E-6</v>
      </c>
      <c r="AL60" s="17">
        <f t="shared" si="3"/>
        <v>0</v>
      </c>
      <c r="AM60">
        <f t="shared" si="14"/>
        <v>2.2924310350044449E-8</v>
      </c>
      <c r="AN60">
        <f t="shared" si="15"/>
        <v>0</v>
      </c>
      <c r="AO60">
        <f t="shared" si="16"/>
        <v>4.3514095915836026E-8</v>
      </c>
      <c r="AQ60">
        <f t="shared" si="17"/>
        <v>4.3514095915836026E-8</v>
      </c>
      <c r="AS60" s="4">
        <f t="shared" si="18"/>
        <v>0</v>
      </c>
    </row>
    <row r="61" spans="1:45" x14ac:dyDescent="0.2">
      <c r="A61">
        <f>front!A61</f>
        <v>214.02</v>
      </c>
      <c r="B61" s="1">
        <f t="shared" si="19"/>
        <v>0.46999999999999886</v>
      </c>
      <c r="C61">
        <f>front!D61-front!B61</f>
        <v>155.05999999999995</v>
      </c>
      <c r="D61" s="2">
        <f>front!E61-front!C61</f>
        <v>1350.5</v>
      </c>
      <c r="E61" s="2">
        <f>IF(front!F61-front!C61&gt;0,front!F61-front!C61,0)</f>
        <v>1352.8000000000011</v>
      </c>
      <c r="F61" s="2">
        <f>front!I61-front!H61</f>
        <v>1690.7000000000007</v>
      </c>
      <c r="G61" s="2">
        <f>IF(front!J61-front!H61&gt;0,front!J61-front!H61,0)</f>
        <v>59.300000000001091</v>
      </c>
      <c r="H61" s="2"/>
      <c r="I61" s="4">
        <f>C61/(constants!$A$4+constants!$B$4*data!C61+constants!$C$4*data!C61^2+constants!$D$4*data!C61^3+constants!$E$4*data!C61^4+constants!$F$4*data!C61^5+constants!$G$4*data!C61^6+constants!$H$4*data!C61^7)</f>
        <v>154.69585530553115</v>
      </c>
      <c r="J61" s="4">
        <f>D61/(constants!$A$4+constants!$B$4*data!D61+constants!$C$4*data!D61^2+constants!$D$4*data!D61^3+constants!$E$4*data!D61^4+constants!$F$4*data!D61^5+constants!$G$4*data!D61^6+constants!$H$4*data!D61^7)</f>
        <v>1347.4088220197839</v>
      </c>
      <c r="K61" s="4">
        <f>E61/(constants!$A$4+constants!$B$4*data!E61+constants!$C$4*data!E61^2+constants!$D$4*data!E61^3+constants!$E$4*data!E61^4+constants!$F$4*data!E61^5+constants!$G$4*data!E61^6+constants!$H$4*data!E61^7)</f>
        <v>1349.7036127374749</v>
      </c>
      <c r="L61" s="4">
        <f>F61/(constants!$A$4+constants!$B$4*data!F61+constants!$C$4*data!F61^2+constants!$D$4*data!F61^3+constants!$E$4*data!F61^4+constants!$F$4*data!F61^5+constants!$G$4*data!F61^6+constants!$H$4*data!F61^7)</f>
        <v>1686.8377109760459</v>
      </c>
      <c r="M61" s="4">
        <f>G61/(constants!$A$4+constants!$B$4*data!G61+constants!$C$4*data!G61^2+constants!$D$4*data!G61^3+constants!$E$4*data!G61^4+constants!$F$4*data!G61^5+constants!$G$4*data!G61^6+constants!$H$4*data!G61^7)</f>
        <v>59.160171476972735</v>
      </c>
      <c r="N61" s="4"/>
      <c r="O61" s="4">
        <f t="shared" si="4"/>
        <v>257.82642550921861</v>
      </c>
      <c r="P61" s="4">
        <f t="shared" si="5"/>
        <v>269.48176440395673</v>
      </c>
      <c r="Q61" s="4">
        <f t="shared" si="6"/>
        <v>269.940722547495</v>
      </c>
      <c r="R61" s="4">
        <f t="shared" si="7"/>
        <v>281.13961849600764</v>
      </c>
      <c r="S61" s="4">
        <f t="shared" si="8"/>
        <v>9.8600285794954559</v>
      </c>
      <c r="T61" s="4"/>
      <c r="U61" s="4">
        <f t="shared" si="9"/>
        <v>1.0017031139177577</v>
      </c>
      <c r="V61" s="4">
        <f t="shared" si="10"/>
        <v>3.5071643876601027E-2</v>
      </c>
      <c r="W61" s="4"/>
      <c r="X61">
        <f>IF(front!E61&gt;$X$2,O61,P61)</f>
        <v>269.48176440395673</v>
      </c>
      <c r="Y61">
        <f t="shared" si="11"/>
        <v>-1.4330032491458269</v>
      </c>
      <c r="Z61">
        <f>SUMPRODUCT($B$7:$B$456,Y$7:Y$456,EXP(constants!$B$32+constants!$A$32*ABS($A$7:$A$456-$A61)))</f>
        <v>7.8015334840931219E-2</v>
      </c>
      <c r="AA61">
        <f t="shared" si="0"/>
        <v>-1.511018583986758</v>
      </c>
      <c r="AB61">
        <f t="shared" si="12"/>
        <v>0</v>
      </c>
      <c r="AD61" s="4">
        <f t="shared" si="1"/>
        <v>271.03833538886124</v>
      </c>
      <c r="AE61">
        <f>SUMPRODUCT($B$7:$B$456,AD$7:AD$456,EXP(constants!$B$32+constants!$A$32*ABS($A$7:$A$456-$A61)))</f>
        <v>9.1317672087985535</v>
      </c>
      <c r="AF61" s="4">
        <f t="shared" si="2"/>
        <v>261.90656818006266</v>
      </c>
      <c r="AG61">
        <f t="shared" si="13"/>
        <v>261.90656818006266</v>
      </c>
      <c r="AH61" s="4"/>
      <c r="AI61" s="5">
        <f>SUMPRODUCT(constants!$B$13:$B$20,A61^constants!$A$13:$A$20)*constants!$C$10/((A61/1000000000)^5*(EXP(0.014388/(A61/1000000000)/constants!$B$9)-1))</f>
        <v>1.8769322589890693E-9</v>
      </c>
      <c r="AJ61">
        <f>SUMPRODUCT(A61^constants!$E$28:$J$28,constants!$E$27:$J$27)</f>
        <v>5.9016535432461557E-6</v>
      </c>
      <c r="AL61" s="17">
        <f t="shared" si="3"/>
        <v>0</v>
      </c>
      <c r="AM61">
        <f t="shared" si="14"/>
        <v>2.2533430849999633E-8</v>
      </c>
      <c r="AN61">
        <f t="shared" si="15"/>
        <v>0</v>
      </c>
      <c r="AO61">
        <f t="shared" si="16"/>
        <v>4.2772142600915427E-8</v>
      </c>
      <c r="AQ61">
        <f t="shared" si="17"/>
        <v>4.2772142600915427E-8</v>
      </c>
      <c r="AS61" s="4">
        <f t="shared" si="18"/>
        <v>0</v>
      </c>
    </row>
    <row r="62" spans="1:45" x14ac:dyDescent="0.2">
      <c r="A62">
        <f>front!A62</f>
        <v>214.5</v>
      </c>
      <c r="B62" s="1">
        <f t="shared" si="19"/>
        <v>0.47999999999998977</v>
      </c>
      <c r="C62">
        <f>front!D62-front!B62</f>
        <v>167.92999999999984</v>
      </c>
      <c r="D62" s="2">
        <f>front!E62-front!C62</f>
        <v>1342.1000000000004</v>
      </c>
      <c r="E62" s="2">
        <f>IF(front!F62-front!C62&gt;0,front!F62-front!C62,0)</f>
        <v>1311.2000000000007</v>
      </c>
      <c r="F62" s="2">
        <f>front!I62-front!H62</f>
        <v>1707.8999999999996</v>
      </c>
      <c r="G62" s="2">
        <f>IF(front!J62-front!H62&gt;0,front!J62-front!H62,0)</f>
        <v>5</v>
      </c>
      <c r="H62" s="2"/>
      <c r="I62" s="4">
        <f>C62/(constants!$A$4+constants!$B$4*data!C62+constants!$C$4*data!C62^2+constants!$D$4*data!C62^3+constants!$E$4*data!C62^4+constants!$F$4*data!C62^5+constants!$G$4*data!C62^6+constants!$H$4*data!C62^7)</f>
        <v>167.53583542082819</v>
      </c>
      <c r="J62" s="4">
        <f>D62/(constants!$A$4+constants!$B$4*data!D62+constants!$C$4*data!D62^2+constants!$D$4*data!D62^3+constants!$E$4*data!D62^4+constants!$F$4*data!D62^5+constants!$G$4*data!D62^6+constants!$H$4*data!D62^7)</f>
        <v>1339.0278468492661</v>
      </c>
      <c r="K62" s="4">
        <f>E62/(constants!$A$4+constants!$B$4*data!E62+constants!$C$4*data!E62^2+constants!$D$4*data!E62^3+constants!$E$4*data!E62^4+constants!$F$4*data!E62^5+constants!$G$4*data!E62^6+constants!$H$4*data!E62^7)</f>
        <v>1308.1978262516557</v>
      </c>
      <c r="L62" s="4">
        <f>F62/(constants!$A$4+constants!$B$4*data!F62+constants!$C$4*data!F62^2+constants!$D$4*data!F62^3+constants!$E$4*data!F62^4+constants!$F$4*data!F62^5+constants!$G$4*data!F62^6+constants!$H$4*data!F62^7)</f>
        <v>1703.998693005728</v>
      </c>
      <c r="M62" s="4">
        <f>G62/(constants!$A$4+constants!$B$4*data!G62+constants!$C$4*data!G62^2+constants!$D$4*data!G62^3+constants!$E$4*data!G62^4+constants!$F$4*data!G62^5+constants!$G$4*data!G62^6+constants!$H$4*data!G62^7)</f>
        <v>4.9881807943960075</v>
      </c>
      <c r="N62" s="4"/>
      <c r="O62" s="4">
        <f t="shared" si="4"/>
        <v>279.22639236804702</v>
      </c>
      <c r="P62" s="4">
        <f t="shared" si="5"/>
        <v>267.80556936985323</v>
      </c>
      <c r="Q62" s="4">
        <f t="shared" si="6"/>
        <v>261.63956525033109</v>
      </c>
      <c r="R62" s="4">
        <f t="shared" si="7"/>
        <v>283.99978216762133</v>
      </c>
      <c r="S62" s="4">
        <f t="shared" si="8"/>
        <v>0.83136346573266795</v>
      </c>
      <c r="T62" s="4"/>
      <c r="U62" s="4">
        <f t="shared" si="9"/>
        <v>0.97697581818768464</v>
      </c>
      <c r="V62" s="4">
        <f t="shared" si="10"/>
        <v>2.9273383922596942E-3</v>
      </c>
      <c r="W62" s="4"/>
      <c r="X62">
        <f>IF(front!E62&gt;$X$2,O62,P62)</f>
        <v>267.80556936985323</v>
      </c>
      <c r="Y62">
        <f t="shared" si="11"/>
        <v>5.2219126332124688</v>
      </c>
      <c r="Z62">
        <f>SUMPRODUCT($B$7:$B$456,Y$7:Y$456,EXP(constants!$B$32+constants!$A$32*ABS($A$7:$A$456-$A62)))</f>
        <v>8.0353681898939669E-2</v>
      </c>
      <c r="AA62">
        <f t="shared" si="0"/>
        <v>5.1415589513135291</v>
      </c>
      <c r="AB62">
        <f t="shared" si="12"/>
        <v>0</v>
      </c>
      <c r="AD62" s="4">
        <f t="shared" si="1"/>
        <v>283.14807695555248</v>
      </c>
      <c r="AE62">
        <f>SUMPRODUCT($B$7:$B$456,AD$7:AD$456,EXP(constants!$B$32+constants!$A$32*ABS($A$7:$A$456-$A62)))</f>
        <v>9.3136119279396947</v>
      </c>
      <c r="AF62" s="4">
        <f t="shared" si="2"/>
        <v>273.83446502761279</v>
      </c>
      <c r="AG62">
        <f t="shared" si="13"/>
        <v>273.83446502761279</v>
      </c>
      <c r="AH62" s="4"/>
      <c r="AI62" s="5">
        <f>SUMPRODUCT(constants!$B$13:$B$20,A62^constants!$A$13:$A$20)*constants!$C$10/((A62/1000000000)^5*(EXP(0.014388/(A62/1000000000)/constants!$B$9)-1))</f>
        <v>1.9542673407798604E-9</v>
      </c>
      <c r="AJ62">
        <f>SUMPRODUCT(A62^constants!$E$28:$J$28,constants!$E$27:$J$27)</f>
        <v>5.8410444979227895E-6</v>
      </c>
      <c r="AL62" s="17">
        <f t="shared" si="3"/>
        <v>0</v>
      </c>
      <c r="AM62">
        <f t="shared" si="14"/>
        <v>2.1330567345983248E-8</v>
      </c>
      <c r="AN62">
        <f t="shared" si="15"/>
        <v>0</v>
      </c>
      <c r="AO62">
        <f t="shared" si="16"/>
        <v>4.0488910648102234E-8</v>
      </c>
      <c r="AQ62">
        <f t="shared" si="17"/>
        <v>4.0488910648102234E-8</v>
      </c>
      <c r="AS62" s="4">
        <f t="shared" si="18"/>
        <v>0</v>
      </c>
    </row>
    <row r="63" spans="1:45" x14ac:dyDescent="0.2">
      <c r="A63">
        <f>front!A63</f>
        <v>214.98</v>
      </c>
      <c r="B63" s="1">
        <f t="shared" si="19"/>
        <v>0.47999999999998977</v>
      </c>
      <c r="C63">
        <f>front!D63-front!B63</f>
        <v>164.73000000000002</v>
      </c>
      <c r="D63" s="2">
        <f>front!E63-front!C63</f>
        <v>1385.6000000000004</v>
      </c>
      <c r="E63" s="2">
        <f>IF(front!F63-front!C63&gt;0,front!F63-front!C63,0)</f>
        <v>1362.5</v>
      </c>
      <c r="F63" s="2">
        <f>front!I63-front!H63</f>
        <v>1771.3000000000011</v>
      </c>
      <c r="G63" s="2">
        <f>IF(front!J63-front!H63&gt;0,front!J63-front!H63,0)</f>
        <v>19.700000000000728</v>
      </c>
      <c r="H63" s="2"/>
      <c r="I63" s="4">
        <f>C63/(constants!$A$4+constants!$B$4*data!C63+constants!$C$4*data!C63^2+constants!$D$4*data!C63^3+constants!$E$4*data!C63^4+constants!$F$4*data!C63^5+constants!$G$4*data!C63^6+constants!$H$4*data!C63^7)</f>
        <v>164.34329690187764</v>
      </c>
      <c r="J63" s="4">
        <f>D63/(constants!$A$4+constants!$B$4*data!D63+constants!$C$4*data!D63^2+constants!$D$4*data!D63^3+constants!$E$4*data!D63^4+constants!$F$4*data!D63^5+constants!$G$4*data!D63^6+constants!$H$4*data!D63^7)</f>
        <v>1382.4293187817573</v>
      </c>
      <c r="K63" s="4">
        <f>E63/(constants!$A$4+constants!$B$4*data!E63+constants!$C$4*data!E63^2+constants!$D$4*data!E63^3+constants!$E$4*data!E63^4+constants!$F$4*data!E63^5+constants!$G$4*data!E63^6+constants!$H$4*data!E63^7)</f>
        <v>1359.3816426569931</v>
      </c>
      <c r="L63" s="4">
        <f>F63/(constants!$A$4+constants!$B$4*data!F63+constants!$C$4*data!F63^2+constants!$D$4*data!F63^3+constants!$E$4*data!F63^4+constants!$F$4*data!F63^5+constants!$G$4*data!F63^6+constants!$H$4*data!F63^7)</f>
        <v>1767.2548507344725</v>
      </c>
      <c r="M63" s="4">
        <f>G63/(constants!$A$4+constants!$B$4*data!G63+constants!$C$4*data!G63^2+constants!$D$4*data!G63^3+constants!$E$4*data!G63^4+constants!$F$4*data!G63^5+constants!$G$4*data!G63^6+constants!$H$4*data!G63^7)</f>
        <v>19.653464178352053</v>
      </c>
      <c r="N63" s="4"/>
      <c r="O63" s="4">
        <f t="shared" si="4"/>
        <v>273.90549483646276</v>
      </c>
      <c r="P63" s="4">
        <f t="shared" si="5"/>
        <v>276.48586375635148</v>
      </c>
      <c r="Q63" s="4">
        <f t="shared" si="6"/>
        <v>271.8763285313986</v>
      </c>
      <c r="R63" s="4">
        <f t="shared" si="7"/>
        <v>294.5424751224121</v>
      </c>
      <c r="S63" s="4">
        <f t="shared" si="8"/>
        <v>3.2755773630586753</v>
      </c>
      <c r="T63" s="4"/>
      <c r="U63" s="4">
        <f t="shared" si="9"/>
        <v>0.98332813416813614</v>
      </c>
      <c r="V63" s="4">
        <f t="shared" si="10"/>
        <v>1.1120899835235454E-2</v>
      </c>
      <c r="W63" s="4"/>
      <c r="X63">
        <f>IF(front!E63&gt;$X$2,O63,P63)</f>
        <v>276.48586375635148</v>
      </c>
      <c r="Y63">
        <f t="shared" si="11"/>
        <v>3.6285057432304484</v>
      </c>
      <c r="Z63">
        <f>SUMPRODUCT($B$7:$B$456,Y$7:Y$456,EXP(constants!$B$32+constants!$A$32*ABS($A$7:$A$456-$A63)))</f>
        <v>8.2656940549993035E-2</v>
      </c>
      <c r="AA63">
        <f t="shared" si="0"/>
        <v>3.5458488026804553</v>
      </c>
      <c r="AB63">
        <f t="shared" si="12"/>
        <v>0</v>
      </c>
      <c r="AD63" s="4">
        <f t="shared" si="1"/>
        <v>291.1867511489113</v>
      </c>
      <c r="AE63">
        <f>SUMPRODUCT($B$7:$B$456,AD$7:AD$456,EXP(constants!$B$32+constants!$A$32*ABS($A$7:$A$456-$A63)))</f>
        <v>9.4972490219586074</v>
      </c>
      <c r="AF63" s="4">
        <f t="shared" si="2"/>
        <v>281.68950212695268</v>
      </c>
      <c r="AG63">
        <f t="shared" si="13"/>
        <v>281.68950212695268</v>
      </c>
      <c r="AH63" s="4"/>
      <c r="AI63" s="5">
        <f>SUMPRODUCT(constants!$B$13:$B$20,A63^constants!$A$13:$A$20)*constants!$C$10/((A63/1000000000)^5*(EXP(0.014388/(A63/1000000000)/constants!$B$9)-1))</f>
        <v>2.0343156938006758E-9</v>
      </c>
      <c r="AJ63">
        <f>SUMPRODUCT(A63^constants!$E$28:$J$28,constants!$E$27:$J$27)</f>
        <v>5.7811199626071267E-6</v>
      </c>
      <c r="AL63" s="17">
        <f t="shared" si="3"/>
        <v>0</v>
      </c>
      <c r="AM63">
        <f t="shared" si="14"/>
        <v>2.0523022402168449E-8</v>
      </c>
      <c r="AN63">
        <f t="shared" si="15"/>
        <v>0</v>
      </c>
      <c r="AO63">
        <f t="shared" si="16"/>
        <v>3.8956058073479969E-8</v>
      </c>
      <c r="AQ63">
        <f t="shared" si="17"/>
        <v>3.8956058073479969E-8</v>
      </c>
      <c r="AS63" s="4">
        <f t="shared" si="18"/>
        <v>0</v>
      </c>
    </row>
    <row r="64" spans="1:45" x14ac:dyDescent="0.2">
      <c r="A64">
        <f>front!A64</f>
        <v>215.45</v>
      </c>
      <c r="B64" s="1">
        <f t="shared" si="19"/>
        <v>0.46999999999999886</v>
      </c>
      <c r="C64">
        <f>front!D64-front!B64</f>
        <v>161.19999999999982</v>
      </c>
      <c r="D64" s="2">
        <f>front!E64-front!C64</f>
        <v>1421.0999999999985</v>
      </c>
      <c r="E64" s="2">
        <f>IF(front!F64-front!C64&gt;0,front!F64-front!C64,0)</f>
        <v>1393.6999999999989</v>
      </c>
      <c r="F64" s="2">
        <f>front!I64-front!H64</f>
        <v>1850.7999999999993</v>
      </c>
      <c r="G64" s="2">
        <f>IF(front!J64-front!H64&gt;0,front!J64-front!H64,0)</f>
        <v>34.799999999999272</v>
      </c>
      <c r="H64" s="2"/>
      <c r="I64" s="4">
        <f>C64/(constants!$A$4+constants!$B$4*data!C64+constants!$C$4*data!C64^2+constants!$D$4*data!C64^3+constants!$E$4*data!C64^4+constants!$F$4*data!C64^5+constants!$G$4*data!C64^6+constants!$H$4*data!C64^7)</f>
        <v>160.82152989145857</v>
      </c>
      <c r="J64" s="4">
        <f>D64/(constants!$A$4+constants!$B$4*data!D64+constants!$C$4*data!D64^2+constants!$D$4*data!D64^3+constants!$E$4*data!D64^4+constants!$F$4*data!D64^5+constants!$G$4*data!D64^6+constants!$H$4*data!D64^7)</f>
        <v>1417.8488977531204</v>
      </c>
      <c r="K64" s="4">
        <f>E64/(constants!$A$4+constants!$B$4*data!E64+constants!$C$4*data!E64^2+constants!$D$4*data!E64^3+constants!$E$4*data!E64^4+constants!$F$4*data!E64^5+constants!$G$4*data!E64^6+constants!$H$4*data!E64^7)</f>
        <v>1390.5109702766238</v>
      </c>
      <c r="L64" s="4">
        <f>F64/(constants!$A$4+constants!$B$4*data!F64+constants!$C$4*data!F64^2+constants!$D$4*data!F64^3+constants!$E$4*data!F64^4+constants!$F$4*data!F64^5+constants!$G$4*data!F64^6+constants!$H$4*data!F64^7)</f>
        <v>1846.5744472208996</v>
      </c>
      <c r="M64" s="4">
        <f>G64/(constants!$A$4+constants!$B$4*data!G64+constants!$C$4*data!G64^2+constants!$D$4*data!G64^3+constants!$E$4*data!G64^4+constants!$F$4*data!G64^5+constants!$G$4*data!G64^6+constants!$H$4*data!G64^7)</f>
        <v>34.717851532203646</v>
      </c>
      <c r="N64" s="4"/>
      <c r="O64" s="4">
        <f t="shared" si="4"/>
        <v>268.03588315243093</v>
      </c>
      <c r="P64" s="4">
        <f t="shared" si="5"/>
        <v>283.56977955062411</v>
      </c>
      <c r="Q64" s="4">
        <f t="shared" si="6"/>
        <v>278.10219405532473</v>
      </c>
      <c r="R64" s="4">
        <f t="shared" si="7"/>
        <v>307.76240787014996</v>
      </c>
      <c r="S64" s="4">
        <f t="shared" si="8"/>
        <v>5.7863085887006083</v>
      </c>
      <c r="T64" s="4"/>
      <c r="U64" s="4">
        <f t="shared" si="9"/>
        <v>0.98071872995788223</v>
      </c>
      <c r="V64" s="4">
        <f t="shared" si="10"/>
        <v>1.88012195145742E-2</v>
      </c>
      <c r="W64" s="4"/>
      <c r="X64">
        <f>IF(front!E64&gt;$X$2,O64,P64)</f>
        <v>283.56977955062411</v>
      </c>
      <c r="Y64">
        <f t="shared" si="11"/>
        <v>4.4640908079402379</v>
      </c>
      <c r="Z64">
        <f>SUMPRODUCT($B$7:$B$456,Y$7:Y$456,EXP(constants!$B$32+constants!$A$32*ABS($A$7:$A$456-$A64)))</f>
        <v>8.4907279638184188E-2</v>
      </c>
      <c r="AA64">
        <f t="shared" si="0"/>
        <v>4.3791835283020539</v>
      </c>
      <c r="AB64">
        <f t="shared" si="12"/>
        <v>0</v>
      </c>
      <c r="AD64" s="4">
        <f t="shared" si="1"/>
        <v>301.83452026530813</v>
      </c>
      <c r="AE64">
        <f>SUMPRODUCT($B$7:$B$456,AD$7:AD$456,EXP(constants!$B$32+constants!$A$32*ABS($A$7:$A$456-$A64)))</f>
        <v>9.6787331055657511</v>
      </c>
      <c r="AF64" s="4">
        <f t="shared" si="2"/>
        <v>292.15578715974237</v>
      </c>
      <c r="AG64">
        <f t="shared" si="13"/>
        <v>292.15578715974237</v>
      </c>
      <c r="AH64" s="4"/>
      <c r="AI64" s="5">
        <f>SUMPRODUCT(constants!$B$13:$B$20,A64^constants!$A$13:$A$20)*constants!$C$10/((A64/1000000000)^5*(EXP(0.014388/(A64/1000000000)/constants!$B$9)-1))</f>
        <v>2.1153997207756336E-9</v>
      </c>
      <c r="AJ64">
        <f>SUMPRODUCT(A64^constants!$E$28:$J$28,constants!$E$27:$J$27)</f>
        <v>5.7231009162767043E-6</v>
      </c>
      <c r="AL64" s="17">
        <f t="shared" si="3"/>
        <v>0</v>
      </c>
      <c r="AM64">
        <f t="shared" si="14"/>
        <v>1.9589209482773236E-8</v>
      </c>
      <c r="AN64">
        <f t="shared" si="15"/>
        <v>0</v>
      </c>
      <c r="AO64">
        <f t="shared" si="16"/>
        <v>3.718352819923093E-8</v>
      </c>
      <c r="AQ64">
        <f t="shared" si="17"/>
        <v>3.718352819923093E-8</v>
      </c>
      <c r="AS64" s="4">
        <f t="shared" si="18"/>
        <v>0</v>
      </c>
    </row>
    <row r="65" spans="1:45" x14ac:dyDescent="0.2">
      <c r="A65">
        <f>front!A65</f>
        <v>215.93</v>
      </c>
      <c r="B65" s="1">
        <f t="shared" si="19"/>
        <v>0.48000000000001819</v>
      </c>
      <c r="C65">
        <f>front!D65-front!B65</f>
        <v>168.53999999999996</v>
      </c>
      <c r="D65" s="2">
        <f>front!E65-front!C65</f>
        <v>1427.6999999999989</v>
      </c>
      <c r="E65" s="2">
        <f>IF(front!F65-front!C65&gt;0,front!F65-front!C65,0)</f>
        <v>1380.5</v>
      </c>
      <c r="F65" s="2">
        <f>front!I65-front!H65</f>
        <v>1921.2999999999993</v>
      </c>
      <c r="G65" s="2">
        <f>IF(front!J65-front!H65&gt;0,front!J65-front!H65,0)</f>
        <v>42.700000000000728</v>
      </c>
      <c r="H65" s="2"/>
      <c r="I65" s="4">
        <f>C65/(constants!$A$4+constants!$B$4*data!C65+constants!$C$4*data!C65^2+constants!$D$4*data!C65^3+constants!$E$4*data!C65^4+constants!$F$4*data!C65^5+constants!$G$4*data!C65^6+constants!$H$4*data!C65^7)</f>
        <v>168.14441327508169</v>
      </c>
      <c r="J65" s="4">
        <f>D65/(constants!$A$4+constants!$B$4*data!D65+constants!$C$4*data!D65^2+constants!$D$4*data!D65^3+constants!$E$4*data!D65^4+constants!$F$4*data!D65^5+constants!$G$4*data!D65^6+constants!$H$4*data!D65^7)</f>
        <v>1424.4339448503927</v>
      </c>
      <c r="K65" s="4">
        <f>E65/(constants!$A$4+constants!$B$4*data!E65+constants!$C$4*data!E65^2+constants!$D$4*data!E65^3+constants!$E$4*data!E65^4+constants!$F$4*data!E65^5+constants!$G$4*data!E65^6+constants!$H$4*data!E65^7)</f>
        <v>1377.340871226748</v>
      </c>
      <c r="L65" s="4">
        <f>F65/(constants!$A$4+constants!$B$4*data!F65+constants!$C$4*data!F65^2+constants!$D$4*data!F65^3+constants!$E$4*data!F65^4+constants!$F$4*data!F65^5+constants!$G$4*data!F65^6+constants!$H$4*data!F65^7)</f>
        <v>1916.9144532732589</v>
      </c>
      <c r="M65" s="4">
        <f>G65/(constants!$A$4+constants!$B$4*data!G65+constants!$C$4*data!G65^2+constants!$D$4*data!G65^3+constants!$E$4*data!G65^4+constants!$F$4*data!G65^5+constants!$G$4*data!G65^6+constants!$H$4*data!G65^7)</f>
        <v>42.599239023162554</v>
      </c>
      <c r="N65" s="4"/>
      <c r="O65" s="4">
        <f t="shared" si="4"/>
        <v>280.24068879180282</v>
      </c>
      <c r="P65" s="4">
        <f t="shared" si="5"/>
        <v>284.88678897007856</v>
      </c>
      <c r="Q65" s="4">
        <f t="shared" si="6"/>
        <v>275.46817424534959</v>
      </c>
      <c r="R65" s="4">
        <f t="shared" si="7"/>
        <v>319.4857422122098</v>
      </c>
      <c r="S65" s="4">
        <f t="shared" si="8"/>
        <v>7.0998731705270925</v>
      </c>
      <c r="T65" s="4"/>
      <c r="U65" s="4">
        <f t="shared" si="9"/>
        <v>0.96693909619754881</v>
      </c>
      <c r="V65" s="4">
        <f t="shared" si="10"/>
        <v>2.2222816960048231E-2</v>
      </c>
      <c r="W65" s="4"/>
      <c r="X65">
        <f>IF(front!E65&gt;$X$2,O65,P65)</f>
        <v>284.88678897007856</v>
      </c>
      <c r="Y65">
        <f t="shared" si="11"/>
        <v>8.4246245466552523</v>
      </c>
      <c r="Z65">
        <f>SUMPRODUCT($B$7:$B$456,Y$7:Y$456,EXP(constants!$B$32+constants!$A$32*ABS($A$7:$A$456-$A65)))</f>
        <v>8.7188633905244353E-2</v>
      </c>
      <c r="AA65">
        <f t="shared" si="0"/>
        <v>8.3374359127500082</v>
      </c>
      <c r="AB65">
        <f t="shared" si="12"/>
        <v>2.1356002154408706</v>
      </c>
      <c r="AD65" s="4">
        <f t="shared" si="1"/>
        <v>312.21214981416455</v>
      </c>
      <c r="AE65">
        <f>SUMPRODUCT($B$7:$B$456,AD$7:AD$456,EXP(constants!$B$32+constants!$A$32*ABS($A$7:$A$456-$A65)))</f>
        <v>9.8658433832912262</v>
      </c>
      <c r="AF65" s="4">
        <f t="shared" si="2"/>
        <v>302.34630643087331</v>
      </c>
      <c r="AG65">
        <f t="shared" si="13"/>
        <v>302.34630643087331</v>
      </c>
      <c r="AH65" s="4"/>
      <c r="AI65" s="5">
        <f>SUMPRODUCT(constants!$B$13:$B$20,A65^constants!$A$13:$A$20)*constants!$C$10/((A65/1000000000)^5*(EXP(0.014388/(A65/1000000000)/constants!$B$9)-1))</f>
        <v>2.2010472369025606E-9</v>
      </c>
      <c r="AJ65">
        <f>SUMPRODUCT(A65^constants!$E$28:$J$28,constants!$E$27:$J$27)</f>
        <v>5.664512164866404E-6</v>
      </c>
      <c r="AL65" s="17">
        <f t="shared" si="3"/>
        <v>1.0306457271302434E-9</v>
      </c>
      <c r="AM65">
        <f t="shared" si="14"/>
        <v>1.8735178979808392E-8</v>
      </c>
      <c r="AN65">
        <f t="shared" si="15"/>
        <v>5.5011256003532669E-2</v>
      </c>
      <c r="AO65">
        <f t="shared" si="16"/>
        <v>3.5562438419272083E-8</v>
      </c>
      <c r="AQ65">
        <f t="shared" si="17"/>
        <v>3.5562438419272083E-8</v>
      </c>
      <c r="AS65" s="4">
        <f t="shared" si="18"/>
        <v>2.8981300859609038E-2</v>
      </c>
    </row>
    <row r="66" spans="1:45" x14ac:dyDescent="0.2">
      <c r="A66">
        <f>front!A66</f>
        <v>216.41</v>
      </c>
      <c r="B66" s="1">
        <f t="shared" si="19"/>
        <v>0.47999999999998977</v>
      </c>
      <c r="C66">
        <f>front!D66-front!B66</f>
        <v>162.73000000000002</v>
      </c>
      <c r="D66" s="2">
        <f>front!E66-front!C66</f>
        <v>1401.8000000000011</v>
      </c>
      <c r="E66" s="2">
        <f>IF(front!F66-front!C66&gt;0,front!F66-front!C66,0)</f>
        <v>1419.2000000000007</v>
      </c>
      <c r="F66" s="2">
        <f>front!I66-front!H66</f>
        <v>2011.2000000000007</v>
      </c>
      <c r="G66" s="2">
        <f>IF(front!J66-front!H66&gt;0,front!J66-front!H66,0)</f>
        <v>50.600000000000364</v>
      </c>
      <c r="H66" s="2"/>
      <c r="I66" s="4">
        <f>C66/(constants!$A$4+constants!$B$4*data!C66+constants!$C$4*data!C66^2+constants!$D$4*data!C66^3+constants!$E$4*data!C66^4+constants!$F$4*data!C66^5+constants!$G$4*data!C66^6+constants!$H$4*data!C66^7)</f>
        <v>162.34796122126281</v>
      </c>
      <c r="J66" s="4">
        <f>D66/(constants!$A$4+constants!$B$4*data!D66+constants!$C$4*data!D66^2+constants!$D$4*data!D66^3+constants!$E$4*data!D66^4+constants!$F$4*data!D66^5+constants!$G$4*data!D66^6+constants!$H$4*data!D66^7)</f>
        <v>1398.5926211413796</v>
      </c>
      <c r="K66" s="4">
        <f>E66/(constants!$A$4+constants!$B$4*data!E66+constants!$C$4*data!E66^2+constants!$D$4*data!E66^3+constants!$E$4*data!E66^4+constants!$F$4*data!E66^5+constants!$G$4*data!E66^6+constants!$H$4*data!E66^7)</f>
        <v>1415.9532022941767</v>
      </c>
      <c r="L66" s="4">
        <f>F66/(constants!$A$4+constants!$B$4*data!F66+constants!$C$4*data!F66^2+constants!$D$4*data!F66^3+constants!$E$4*data!F66^4+constants!$F$4*data!F66^5+constants!$G$4*data!F66^6+constants!$H$4*data!F66^7)</f>
        <v>2006.6104481722757</v>
      </c>
      <c r="M66" s="4">
        <f>G66/(constants!$A$4+constants!$B$4*data!G66+constants!$C$4*data!G66^2+constants!$D$4*data!G66^3+constants!$E$4*data!G66^4+constants!$F$4*data!G66^5+constants!$G$4*data!G66^6+constants!$H$4*data!G66^7)</f>
        <v>50.480639548452174</v>
      </c>
      <c r="N66" s="4"/>
      <c r="O66" s="4">
        <f t="shared" si="4"/>
        <v>270.57993536877137</v>
      </c>
      <c r="P66" s="4">
        <f t="shared" si="5"/>
        <v>279.71852422827595</v>
      </c>
      <c r="Q66" s="4">
        <f t="shared" si="6"/>
        <v>283.19064045883533</v>
      </c>
      <c r="R66" s="4">
        <f t="shared" si="7"/>
        <v>334.43507469537929</v>
      </c>
      <c r="S66" s="4">
        <f t="shared" si="8"/>
        <v>8.4134399247420291</v>
      </c>
      <c r="T66" s="4"/>
      <c r="U66" s="4">
        <f t="shared" si="9"/>
        <v>1.0124128934261281</v>
      </c>
      <c r="V66" s="4">
        <f t="shared" si="10"/>
        <v>2.5157169691024255E-2</v>
      </c>
      <c r="W66" s="4"/>
      <c r="X66">
        <f>IF(front!E66&gt;$X$2,O66,P66)</f>
        <v>279.71852422827595</v>
      </c>
      <c r="Y66">
        <f t="shared" si="11"/>
        <v>-4.4939718983134753</v>
      </c>
      <c r="Z66">
        <f>SUMPRODUCT($B$7:$B$456,Y$7:Y$456,EXP(constants!$B$32+constants!$A$32*ABS($A$7:$A$456-$A66)))</f>
        <v>8.9381735913536306E-2</v>
      </c>
      <c r="AA66">
        <f t="shared" si="0"/>
        <v>-4.583353634227012</v>
      </c>
      <c r="AB66">
        <f t="shared" si="12"/>
        <v>0</v>
      </c>
      <c r="AD66" s="4">
        <f t="shared" si="1"/>
        <v>325.81577527858832</v>
      </c>
      <c r="AE66">
        <f>SUMPRODUCT($B$7:$B$456,AD$7:AD$456,EXP(constants!$B$32+constants!$A$32*ABS($A$7:$A$456-$A66)))</f>
        <v>10.054629014997053</v>
      </c>
      <c r="AF66" s="4">
        <f t="shared" si="2"/>
        <v>315.76114626359129</v>
      </c>
      <c r="AG66">
        <f t="shared" si="13"/>
        <v>315.76114626359129</v>
      </c>
      <c r="AH66" s="4"/>
      <c r="AI66" s="5">
        <f>SUMPRODUCT(constants!$B$13:$B$20,A66^constants!$A$13:$A$20)*constants!$C$10/((A66/1000000000)^5*(EXP(0.014388/(A66/1000000000)/constants!$B$9)-1))</f>
        <v>2.2896427799314986E-9</v>
      </c>
      <c r="AJ66">
        <f>SUMPRODUCT(A66^constants!$E$28:$J$28,constants!$E$27:$J$27)</f>
        <v>5.6065888290105751E-6</v>
      </c>
      <c r="AL66" s="17">
        <f t="shared" si="3"/>
        <v>0</v>
      </c>
      <c r="AM66">
        <f t="shared" si="14"/>
        <v>1.7755790715081529E-8</v>
      </c>
      <c r="AN66">
        <f t="shared" si="15"/>
        <v>0</v>
      </c>
      <c r="AO66">
        <f t="shared" si="16"/>
        <v>3.3703399074601618E-8</v>
      </c>
      <c r="AQ66">
        <f t="shared" si="17"/>
        <v>3.3703399074601618E-8</v>
      </c>
      <c r="AS66" s="4">
        <f t="shared" si="18"/>
        <v>0</v>
      </c>
    </row>
    <row r="67" spans="1:45" x14ac:dyDescent="0.2">
      <c r="A67">
        <f>front!A67</f>
        <v>216.89</v>
      </c>
      <c r="B67" s="1">
        <f t="shared" si="19"/>
        <v>0.47999999999998977</v>
      </c>
      <c r="C67">
        <f>front!D67-front!B67</f>
        <v>172.79999999999973</v>
      </c>
      <c r="D67" s="2">
        <f>front!E67-front!C67</f>
        <v>1423.8999999999996</v>
      </c>
      <c r="E67" s="2">
        <f>IF(front!F67-front!C67&gt;0,front!F67-front!C67,0)</f>
        <v>1384.7999999999993</v>
      </c>
      <c r="F67" s="2">
        <f>front!I67-front!H67</f>
        <v>2015.7999999999993</v>
      </c>
      <c r="G67" s="2">
        <f>IF(front!J67-front!H67&gt;0,front!J67-front!H67,0)</f>
        <v>20</v>
      </c>
      <c r="H67" s="2"/>
      <c r="I67" s="4">
        <f>C67/(constants!$A$4+constants!$B$4*data!C67+constants!$C$4*data!C67^2+constants!$D$4*data!C67^3+constants!$E$4*data!C67^4+constants!$F$4*data!C67^5+constants!$G$4*data!C67^6+constants!$H$4*data!C67^7)</f>
        <v>172.39448333783227</v>
      </c>
      <c r="J67" s="4">
        <f>D67/(constants!$A$4+constants!$B$4*data!D67+constants!$C$4*data!D67^2+constants!$D$4*data!D67^3+constants!$E$4*data!D67^4+constants!$F$4*data!D67^5+constants!$G$4*data!D67^6+constants!$H$4*data!D67^7)</f>
        <v>1420.6425541518972</v>
      </c>
      <c r="K67" s="4">
        <f>E67/(constants!$A$4+constants!$B$4*data!E67+constants!$C$4*data!E67^2+constants!$D$4*data!E67^3+constants!$E$4*data!E67^4+constants!$F$4*data!E67^5+constants!$G$4*data!E67^6+constants!$H$4*data!E67^7)</f>
        <v>1381.6311309460875</v>
      </c>
      <c r="L67" s="4">
        <f>F67/(constants!$A$4+constants!$B$4*data!F67+constants!$C$4*data!F67^2+constants!$D$4*data!F67^3+constants!$E$4*data!F67^4+constants!$F$4*data!F67^5+constants!$G$4*data!F67^6+constants!$H$4*data!F67^7)</f>
        <v>2011.2000109302721</v>
      </c>
      <c r="M67" s="4">
        <f>G67/(constants!$A$4+constants!$B$4*data!G67+constants!$C$4*data!G67^2+constants!$D$4*data!G67^3+constants!$E$4*data!G67^4+constants!$F$4*data!G67^5+constants!$G$4*data!G67^6+constants!$H$4*data!G67^7)</f>
        <v>19.95275616599416</v>
      </c>
      <c r="N67" s="4"/>
      <c r="O67" s="4">
        <f t="shared" si="4"/>
        <v>287.32413889638713</v>
      </c>
      <c r="P67" s="4">
        <f t="shared" si="5"/>
        <v>284.12851083037947</v>
      </c>
      <c r="Q67" s="4">
        <f t="shared" si="6"/>
        <v>276.32622618921749</v>
      </c>
      <c r="R67" s="4">
        <f t="shared" si="7"/>
        <v>335.20000182171202</v>
      </c>
      <c r="S67" s="4">
        <f t="shared" si="8"/>
        <v>3.3254593609990266</v>
      </c>
      <c r="T67" s="4"/>
      <c r="U67" s="4">
        <f t="shared" si="9"/>
        <v>0.97253959267107892</v>
      </c>
      <c r="V67" s="4">
        <f t="shared" si="10"/>
        <v>9.9208214287772878E-3</v>
      </c>
      <c r="W67" s="4"/>
      <c r="X67">
        <f>IF(front!E67&gt;$X$2,O67,P67)</f>
        <v>284.12851083037947</v>
      </c>
      <c r="Y67">
        <f t="shared" si="11"/>
        <v>6.8051982970545168</v>
      </c>
      <c r="Z67">
        <f>SUMPRODUCT($B$7:$B$456,Y$7:Y$456,EXP(constants!$B$32+constants!$A$32*ABS($A$7:$A$456-$A67)))</f>
        <v>9.172321690010718E-2</v>
      </c>
      <c r="AA67">
        <f t="shared" si="0"/>
        <v>6.7134750801544101</v>
      </c>
      <c r="AB67">
        <f t="shared" si="12"/>
        <v>0.51163938284527255</v>
      </c>
      <c r="AD67" s="4">
        <f t="shared" si="1"/>
        <v>331.79317534084191</v>
      </c>
      <c r="AE67">
        <f>SUMPRODUCT($B$7:$B$456,AD$7:AD$456,EXP(constants!$B$32+constants!$A$32*ABS($A$7:$A$456-$A67)))</f>
        <v>10.244983276803598</v>
      </c>
      <c r="AF67" s="4">
        <f t="shared" si="2"/>
        <v>321.54819206403829</v>
      </c>
      <c r="AG67">
        <f t="shared" si="13"/>
        <v>321.54819206403829</v>
      </c>
      <c r="AH67" s="4"/>
      <c r="AI67" s="5">
        <f>SUMPRODUCT(constants!$B$13:$B$20,A67^constants!$A$13:$A$20)*constants!$C$10/((A67/1000000000)^5*(EXP(0.014388/(A67/1000000000)/constants!$B$9)-1))</f>
        <v>2.3812683966001221E-9</v>
      </c>
      <c r="AJ67">
        <f>SUMPRODUCT(A67^constants!$E$28:$J$28,constants!$E$27:$J$27)</f>
        <v>5.5493245805127872E-6</v>
      </c>
      <c r="AL67" s="17">
        <f t="shared" si="3"/>
        <v>4.6541929265837098E-9</v>
      </c>
      <c r="AM67">
        <f t="shared" si="14"/>
        <v>1.7258142690497868E-8</v>
      </c>
      <c r="AN67">
        <f t="shared" si="15"/>
        <v>0.26968098537893387</v>
      </c>
      <c r="AO67">
        <f t="shared" si="16"/>
        <v>3.2758781612030156E-8</v>
      </c>
      <c r="AQ67">
        <f t="shared" si="17"/>
        <v>3.2758781612030156E-8</v>
      </c>
      <c r="AS67" s="4">
        <f t="shared" si="18"/>
        <v>0.14207466509909908</v>
      </c>
    </row>
    <row r="68" spans="1:45" x14ac:dyDescent="0.2">
      <c r="A68">
        <f>front!A68</f>
        <v>217.36</v>
      </c>
      <c r="B68" s="1">
        <f t="shared" si="19"/>
        <v>0.47000000000002728</v>
      </c>
      <c r="C68">
        <f>front!D68-front!B68</f>
        <v>161.40000000000009</v>
      </c>
      <c r="D68" s="2">
        <f>front!E68-front!C68</f>
        <v>1392.3999999999996</v>
      </c>
      <c r="E68" s="2">
        <f>IF(front!F68-front!C68&gt;0,front!F68-front!C68,0)</f>
        <v>1366.3999999999996</v>
      </c>
      <c r="F68" s="2">
        <f>front!I68-front!H68</f>
        <v>2112.3999999999996</v>
      </c>
      <c r="G68" s="2">
        <f>IF(front!J68-front!H68&gt;0,front!J68-front!H68,0)</f>
        <v>34.600000000000364</v>
      </c>
      <c r="H68" s="2"/>
      <c r="I68" s="4">
        <f>C68/(constants!$A$4+constants!$B$4*data!C68+constants!$C$4*data!C68^2+constants!$D$4*data!C68^3+constants!$E$4*data!C68^4+constants!$F$4*data!C68^5+constants!$G$4*data!C68^6+constants!$H$4*data!C68^7)</f>
        <v>161.021063375636</v>
      </c>
      <c r="J68" s="4">
        <f>D68/(constants!$A$4+constants!$B$4*data!D68+constants!$C$4*data!D68^2+constants!$D$4*data!D68^3+constants!$E$4*data!D68^4+constants!$F$4*data!D68^5+constants!$G$4*data!D68^6+constants!$H$4*data!D68^7)</f>
        <v>1389.2139151405586</v>
      </c>
      <c r="K68" s="4">
        <f>E68/(constants!$A$4+constants!$B$4*data!E68+constants!$C$4*data!E68^2+constants!$D$4*data!E68^3+constants!$E$4*data!E68^4+constants!$F$4*data!E68^5+constants!$G$4*data!E68^6+constants!$H$4*data!E68^7)</f>
        <v>1363.2728090942717</v>
      </c>
      <c r="L68" s="4">
        <f>F68/(constants!$A$4+constants!$B$4*data!F68+constants!$C$4*data!F68^2+constants!$D$4*data!F68^3+constants!$E$4*data!F68^4+constants!$F$4*data!F68^5+constants!$G$4*data!F68^6+constants!$H$4*data!F68^7)</f>
        <v>2107.5808819888816</v>
      </c>
      <c r="M68" s="4">
        <f>G68/(constants!$A$4+constants!$B$4*data!G68+constants!$C$4*data!G68^2+constants!$D$4*data!G68^3+constants!$E$4*data!G68^4+constants!$F$4*data!G68^5+constants!$G$4*data!G68^6+constants!$H$4*data!G68^7)</f>
        <v>34.518322905508619</v>
      </c>
      <c r="N68" s="4"/>
      <c r="O68" s="4">
        <f t="shared" si="4"/>
        <v>268.36843895939336</v>
      </c>
      <c r="P68" s="4">
        <f t="shared" si="5"/>
        <v>277.84278302811168</v>
      </c>
      <c r="Q68" s="4">
        <f t="shared" si="6"/>
        <v>272.65456181885435</v>
      </c>
      <c r="R68" s="4">
        <f t="shared" si="7"/>
        <v>351.26348033148025</v>
      </c>
      <c r="S68" s="4">
        <f t="shared" si="8"/>
        <v>5.7530538175847701</v>
      </c>
      <c r="T68" s="4"/>
      <c r="U68" s="4">
        <f t="shared" si="9"/>
        <v>0.98132677353461295</v>
      </c>
      <c r="V68" s="4">
        <f t="shared" si="10"/>
        <v>1.6378172339907723E-2</v>
      </c>
      <c r="W68" s="4"/>
      <c r="X68">
        <f>IF(front!E68&gt;$X$2,O68,P68)</f>
        <v>277.84278302811168</v>
      </c>
      <c r="Y68">
        <f t="shared" si="11"/>
        <v>4.2043835764803816</v>
      </c>
      <c r="Z68">
        <f>SUMPRODUCT($B$7:$B$456,Y$7:Y$456,EXP(constants!$B$32+constants!$A$32*ABS($A$7:$A$456-$A68)))</f>
        <v>9.3960949062536811E-2</v>
      </c>
      <c r="AA68">
        <f t="shared" si="0"/>
        <v>4.1104226274178446</v>
      </c>
      <c r="AB68">
        <f t="shared" si="12"/>
        <v>0</v>
      </c>
      <c r="AD68" s="4">
        <f t="shared" si="1"/>
        <v>345.36966117329615</v>
      </c>
      <c r="AE68">
        <f>SUMPRODUCT($B$7:$B$456,AD$7:AD$456,EXP(constants!$B$32+constants!$A$32*ABS($A$7:$A$456-$A68)))</f>
        <v>10.43286140395707</v>
      </c>
      <c r="AF68" s="4">
        <f t="shared" si="2"/>
        <v>334.93679976933907</v>
      </c>
      <c r="AG68">
        <f t="shared" si="13"/>
        <v>334.93679976933907</v>
      </c>
      <c r="AH68" s="4"/>
      <c r="AI68" s="5">
        <f>SUMPRODUCT(constants!$B$13:$B$20,A68^constants!$A$13:$A$20)*constants!$C$10/((A68/1000000000)^5*(EXP(0.014388/(A68/1000000000)/constants!$B$9)-1))</f>
        <v>2.4740017260598232E-9</v>
      </c>
      <c r="AJ68">
        <f>SUMPRODUCT(A68^constants!$E$28:$J$28,constants!$E$27:$J$27)</f>
        <v>5.4938859207048752E-6</v>
      </c>
      <c r="AL68" s="17">
        <f t="shared" si="3"/>
        <v>0</v>
      </c>
      <c r="AM68">
        <f t="shared" si="14"/>
        <v>1.6402753965788021E-8</v>
      </c>
      <c r="AN68">
        <f t="shared" si="15"/>
        <v>0</v>
      </c>
      <c r="AO68">
        <f t="shared" si="16"/>
        <v>3.1135113704730307E-8</v>
      </c>
      <c r="AQ68">
        <f t="shared" si="17"/>
        <v>3.1135113704730307E-8</v>
      </c>
      <c r="AS68" s="4">
        <f t="shared" si="18"/>
        <v>0</v>
      </c>
    </row>
    <row r="69" spans="1:45" x14ac:dyDescent="0.2">
      <c r="A69">
        <f>front!A69</f>
        <v>217.84</v>
      </c>
      <c r="B69" s="1">
        <f t="shared" si="19"/>
        <v>0.47999999999998977</v>
      </c>
      <c r="C69">
        <f>front!D69-front!B69</f>
        <v>174.87000000000035</v>
      </c>
      <c r="D69" s="2">
        <f>front!E69-front!C69</f>
        <v>1358.3999999999996</v>
      </c>
      <c r="E69" s="2">
        <f>IF(front!F69-front!C69&gt;0,front!F69-front!C69,0)</f>
        <v>1323.0999999999985</v>
      </c>
      <c r="F69" s="2">
        <f>front!I69-front!H69</f>
        <v>2192.7000000000007</v>
      </c>
      <c r="G69" s="2">
        <f>IF(front!J69-front!H69&gt;0,front!J69-front!H69,0)</f>
        <v>36.300000000001091</v>
      </c>
      <c r="H69" s="2"/>
      <c r="I69" s="4">
        <f>C69/(constants!$A$4+constants!$B$4*data!C69+constants!$C$4*data!C69^2+constants!$D$4*data!C69^3+constants!$E$4*data!C69^4+constants!$F$4*data!C69^5+constants!$G$4*data!C69^6+constants!$H$4*data!C69^7)</f>
        <v>174.45965934051378</v>
      </c>
      <c r="J69" s="4">
        <f>D69/(constants!$A$4+constants!$B$4*data!D69+constants!$C$4*data!D69^2+constants!$D$4*data!D69^3+constants!$E$4*data!D69^4+constants!$F$4*data!D69^5+constants!$G$4*data!D69^6+constants!$H$4*data!D69^7)</f>
        <v>1355.2909290789298</v>
      </c>
      <c r="K69" s="4">
        <f>E69/(constants!$A$4+constants!$B$4*data!E69+constants!$C$4*data!E69^2+constants!$D$4*data!E69^3+constants!$E$4*data!E69^4+constants!$F$4*data!E69^5+constants!$G$4*data!E69^6+constants!$H$4*data!E69^7)</f>
        <v>1320.0708771115362</v>
      </c>
      <c r="L69" s="4">
        <f>F69/(constants!$A$4+constants!$B$4*data!F69+constants!$C$4*data!F69^2+constants!$D$4*data!F69^3+constants!$E$4*data!F69^4+constants!$F$4*data!F69^5+constants!$G$4*data!F69^6+constants!$H$4*data!F69^7)</f>
        <v>2187.6988431948857</v>
      </c>
      <c r="M69" s="4">
        <f>G69/(constants!$A$4+constants!$B$4*data!G69+constants!$C$4*data!G69^2+constants!$D$4*data!G69^3+constants!$E$4*data!G69^4+constants!$F$4*data!G69^5+constants!$G$4*data!G69^6+constants!$H$4*data!G69^7)</f>
        <v>36.214316501742303</v>
      </c>
      <c r="N69" s="4"/>
      <c r="O69" s="4">
        <f t="shared" si="4"/>
        <v>290.76609890085632</v>
      </c>
      <c r="P69" s="4">
        <f t="shared" si="5"/>
        <v>271.05818581578598</v>
      </c>
      <c r="Q69" s="4">
        <f t="shared" si="6"/>
        <v>264.01417542230723</v>
      </c>
      <c r="R69" s="4">
        <f t="shared" si="7"/>
        <v>364.61647386581427</v>
      </c>
      <c r="S69" s="4">
        <f t="shared" si="8"/>
        <v>6.0357194169570505</v>
      </c>
      <c r="T69" s="4"/>
      <c r="U69" s="4">
        <f t="shared" si="9"/>
        <v>0.97401292135015638</v>
      </c>
      <c r="V69" s="4">
        <f t="shared" si="10"/>
        <v>1.6553611396007053E-2</v>
      </c>
      <c r="W69" s="4"/>
      <c r="X69">
        <f>IF(front!E69&gt;$X$2,O69,P69)</f>
        <v>271.05818581578598</v>
      </c>
      <c r="Y69">
        <f t="shared" si="11"/>
        <v>6.0913504429747718</v>
      </c>
      <c r="Z69">
        <f>SUMPRODUCT($B$7:$B$456,Y$7:Y$456,EXP(constants!$B$32+constants!$A$32*ABS($A$7:$A$456-$A69)))</f>
        <v>9.6240732820247851E-2</v>
      </c>
      <c r="AA69">
        <f t="shared" si="0"/>
        <v>5.9951097101545239</v>
      </c>
      <c r="AB69">
        <f t="shared" si="12"/>
        <v>0</v>
      </c>
      <c r="AD69" s="4">
        <f t="shared" si="1"/>
        <v>358.4330728650533</v>
      </c>
      <c r="AE69">
        <f>SUMPRODUCT($B$7:$B$456,AD$7:AD$456,EXP(constants!$B$32+constants!$A$32*ABS($A$7:$A$456-$A69)))</f>
        <v>10.626282695290316</v>
      </c>
      <c r="AF69" s="4">
        <f t="shared" si="2"/>
        <v>347.80679016976296</v>
      </c>
      <c r="AG69">
        <f t="shared" si="13"/>
        <v>347.80679016976296</v>
      </c>
      <c r="AH69" s="4"/>
      <c r="AI69" s="5">
        <f>SUMPRODUCT(constants!$B$13:$B$20,A69^constants!$A$13:$A$20)*constants!$C$10/((A69/1000000000)^5*(EXP(0.014388/(A69/1000000000)/constants!$B$9)-1))</f>
        <v>2.5718727597205308E-9</v>
      </c>
      <c r="AJ69">
        <f>SUMPRODUCT(A69^constants!$E$28:$J$28,constants!$E$27:$J$27)</f>
        <v>5.4379076180896351E-6</v>
      </c>
      <c r="AL69" s="17">
        <f t="shared" si="3"/>
        <v>0</v>
      </c>
      <c r="AM69">
        <f t="shared" si="14"/>
        <v>1.5634851796410923E-8</v>
      </c>
      <c r="AN69">
        <f t="shared" si="15"/>
        <v>0</v>
      </c>
      <c r="AO69">
        <f t="shared" si="16"/>
        <v>2.9677509609251428E-8</v>
      </c>
      <c r="AQ69">
        <f t="shared" si="17"/>
        <v>2.9677509609251428E-8</v>
      </c>
      <c r="AS69" s="4">
        <f t="shared" si="18"/>
        <v>0</v>
      </c>
    </row>
    <row r="70" spans="1:45" x14ac:dyDescent="0.2">
      <c r="A70">
        <f>front!A70</f>
        <v>218.32</v>
      </c>
      <c r="B70" s="1">
        <f t="shared" si="19"/>
        <v>0.47999999999998977</v>
      </c>
      <c r="C70">
        <f>front!D70-front!B70</f>
        <v>165.52999999999975</v>
      </c>
      <c r="D70" s="2">
        <f>front!E70-front!C70</f>
        <v>1357.1000000000004</v>
      </c>
      <c r="E70" s="2">
        <f>IF(front!F70-front!C70&gt;0,front!F70-front!C70,0)</f>
        <v>1351.2000000000007</v>
      </c>
      <c r="F70" s="2">
        <f>front!I70-front!H70</f>
        <v>2278.5</v>
      </c>
      <c r="G70" s="2">
        <f>IF(front!J70-front!H70&gt;0,front!J70-front!H70,0)</f>
        <v>32.799999999999272</v>
      </c>
      <c r="H70" s="2"/>
      <c r="I70" s="4">
        <f>C70/(constants!$A$4+constants!$B$4*data!C70+constants!$C$4*data!C70^2+constants!$D$4*data!C70^3+constants!$E$4*data!C70^4+constants!$F$4*data!C70^5+constants!$G$4*data!C70^6+constants!$H$4*data!C70^7)</f>
        <v>165.14143136687551</v>
      </c>
      <c r="J70" s="4">
        <f>D70/(constants!$A$4+constants!$B$4*data!D70+constants!$C$4*data!D70^2+constants!$D$4*data!D70^3+constants!$E$4*data!D70^4+constants!$F$4*data!D70^5+constants!$G$4*data!D70^6+constants!$H$4*data!D70^7)</f>
        <v>1353.993873523679</v>
      </c>
      <c r="K70" s="4">
        <f>E70/(constants!$A$4+constants!$B$4*data!E70+constants!$C$4*data!E70^2+constants!$D$4*data!E70^3+constants!$E$4*data!E70^4+constants!$F$4*data!E70^5+constants!$G$4*data!E70^6+constants!$H$4*data!E70^7)</f>
        <v>1348.1072365907708</v>
      </c>
      <c r="L70" s="4">
        <f>F70/(constants!$A$4+constants!$B$4*data!F70+constants!$C$4*data!F70^2+constants!$D$4*data!F70^3+constants!$E$4*data!F70^4+constants!$F$4*data!F70^5+constants!$G$4*data!F70^6+constants!$H$4*data!F70^7)</f>
        <v>2273.3045121196483</v>
      </c>
      <c r="M70" s="4">
        <f>G70/(constants!$A$4+constants!$B$4*data!G70+constants!$C$4*data!G70^2+constants!$D$4*data!G70^3+constants!$E$4*data!G70^4+constants!$F$4*data!G70^5+constants!$G$4*data!G70^6+constants!$H$4*data!G70^7)</f>
        <v>32.72256564612465</v>
      </c>
      <c r="N70" s="4"/>
      <c r="O70" s="4">
        <f t="shared" si="4"/>
        <v>275.2357189447925</v>
      </c>
      <c r="P70" s="4">
        <f t="shared" si="5"/>
        <v>270.79877470473582</v>
      </c>
      <c r="Q70" s="4">
        <f t="shared" si="6"/>
        <v>269.62144731815414</v>
      </c>
      <c r="R70" s="4">
        <f t="shared" si="7"/>
        <v>378.88408535327466</v>
      </c>
      <c r="S70" s="4">
        <f t="shared" si="8"/>
        <v>5.453760941020775</v>
      </c>
      <c r="T70" s="4"/>
      <c r="U70" s="4">
        <f t="shared" si="9"/>
        <v>0.99565239027441921</v>
      </c>
      <c r="V70" s="4">
        <f t="shared" si="10"/>
        <v>1.4394272950091432E-2</v>
      </c>
      <c r="W70" s="4"/>
      <c r="X70">
        <f>IF(front!E70&gt;$X$2,O70,P70)</f>
        <v>270.79877470473582</v>
      </c>
      <c r="Y70">
        <f t="shared" si="11"/>
        <v>0.20443434306963582</v>
      </c>
      <c r="Z70">
        <f>SUMPRODUCT($B$7:$B$456,Y$7:Y$456,EXP(constants!$B$32+constants!$A$32*ABS($A$7:$A$456-$A70)))</f>
        <v>9.8481455898402362E-2</v>
      </c>
      <c r="AA70">
        <f t="shared" si="0"/>
        <v>0.10595288717123345</v>
      </c>
      <c r="AB70">
        <f t="shared" si="12"/>
        <v>0</v>
      </c>
      <c r="AD70" s="4">
        <f t="shared" si="1"/>
        <v>373.29688214997856</v>
      </c>
      <c r="AE70">
        <f>SUMPRODUCT($B$7:$B$456,AD$7:AD$456,EXP(constants!$B$32+constants!$A$32*ABS($A$7:$A$456-$A70)))</f>
        <v>10.821105439355797</v>
      </c>
      <c r="AF70" s="4">
        <f t="shared" si="2"/>
        <v>362.47577671062277</v>
      </c>
      <c r="AG70">
        <f t="shared" si="13"/>
        <v>362.47577671062277</v>
      </c>
      <c r="AH70" s="4"/>
      <c r="AI70" s="5">
        <f>SUMPRODUCT(constants!$B$13:$B$20,A70^constants!$A$13:$A$20)*constants!$C$10/((A70/1000000000)^5*(EXP(0.014388/(A70/1000000000)/constants!$B$9)-1))</f>
        <v>2.6730282096596908E-9</v>
      </c>
      <c r="AJ70">
        <f>SUMPRODUCT(A70^constants!$E$28:$J$28,constants!$E$27:$J$27)</f>
        <v>5.3825697900569442E-6</v>
      </c>
      <c r="AL70" s="17">
        <f t="shared" si="3"/>
        <v>0</v>
      </c>
      <c r="AM70">
        <f t="shared" si="14"/>
        <v>1.4849460669903026E-8</v>
      </c>
      <c r="AN70">
        <f t="shared" si="15"/>
        <v>0</v>
      </c>
      <c r="AO70">
        <f t="shared" si="16"/>
        <v>2.818670860854674E-8</v>
      </c>
      <c r="AQ70">
        <f t="shared" si="17"/>
        <v>2.818670860854674E-8</v>
      </c>
      <c r="AS70" s="4">
        <f t="shared" si="18"/>
        <v>0</v>
      </c>
    </row>
    <row r="71" spans="1:45" x14ac:dyDescent="0.2">
      <c r="A71">
        <f>front!A71</f>
        <v>218.79</v>
      </c>
      <c r="B71" s="1">
        <f t="shared" si="19"/>
        <v>0.46999999999999886</v>
      </c>
      <c r="C71">
        <f>front!D71-front!B71</f>
        <v>161.4699999999998</v>
      </c>
      <c r="D71" s="2">
        <f>front!E71-front!C71</f>
        <v>1352.3999999999996</v>
      </c>
      <c r="E71" s="2">
        <f>IF(front!F71-front!C71&gt;0,front!F71-front!C71,0)</f>
        <v>1346.6000000000004</v>
      </c>
      <c r="F71" s="2">
        <f>front!I71-front!H71</f>
        <v>2325.6999999999989</v>
      </c>
      <c r="G71" s="2">
        <f>IF(front!J71-front!H71&gt;0,front!J71-front!H71,0)</f>
        <v>61.399999999999636</v>
      </c>
      <c r="H71" s="2"/>
      <c r="I71" s="4">
        <f>C71/(constants!$A$4+constants!$B$4*data!C71+constants!$C$4*data!C71^2+constants!$D$4*data!C71^3+constants!$E$4*data!C71^4+constants!$F$4*data!C71^5+constants!$G$4*data!C71^6+constants!$H$4*data!C71^7)</f>
        <v>161.09090009673213</v>
      </c>
      <c r="J71" s="4">
        <f>D71/(constants!$A$4+constants!$B$4*data!D71+constants!$C$4*data!D71^2+constants!$D$4*data!D71^3+constants!$E$4*data!D71^4+constants!$F$4*data!D71^5+constants!$G$4*data!D71^6+constants!$H$4*data!D71^7)</f>
        <v>1349.3045187028304</v>
      </c>
      <c r="K71" s="4">
        <f>E71/(constants!$A$4+constants!$B$4*data!E71+constants!$C$4*data!E71^2+constants!$D$4*data!E71^3+constants!$E$4*data!E71^4+constants!$F$4*data!E71^5+constants!$G$4*data!E71^6+constants!$H$4*data!E71^7)</f>
        <v>1343.5176550490692</v>
      </c>
      <c r="L71" s="4">
        <f>F71/(constants!$A$4+constants!$B$4*data!F71+constants!$C$4*data!F71^2+constants!$D$4*data!F71^3+constants!$E$4*data!F71^4+constants!$F$4*data!F71^5+constants!$G$4*data!F71^6+constants!$H$4*data!F71^7)</f>
        <v>2320.3977091182578</v>
      </c>
      <c r="M71" s="4">
        <f>G71/(constants!$A$4+constants!$B$4*data!G71+constants!$C$4*data!G71^2+constants!$D$4*data!G71^3+constants!$E$4*data!G71^4+constants!$F$4*data!G71^5+constants!$G$4*data!G71^6+constants!$H$4*data!G71^7)</f>
        <v>61.255233224769476</v>
      </c>
      <c r="N71" s="4"/>
      <c r="O71" s="4">
        <f t="shared" si="4"/>
        <v>268.48483349455358</v>
      </c>
      <c r="P71" s="4">
        <f t="shared" si="5"/>
        <v>269.86090374056607</v>
      </c>
      <c r="Q71" s="4">
        <f t="shared" si="6"/>
        <v>268.70353100981384</v>
      </c>
      <c r="R71" s="4">
        <f t="shared" si="7"/>
        <v>386.73295151970962</v>
      </c>
      <c r="S71" s="4">
        <f t="shared" si="8"/>
        <v>10.20920553746158</v>
      </c>
      <c r="T71" s="4"/>
      <c r="U71" s="4">
        <f t="shared" si="9"/>
        <v>0.99571122487655761</v>
      </c>
      <c r="V71" s="4">
        <f t="shared" si="10"/>
        <v>2.6398592355120983E-2</v>
      </c>
      <c r="W71" s="4"/>
      <c r="X71">
        <f>IF(front!E71&gt;$X$2,O71,P71)</f>
        <v>269.86090374056607</v>
      </c>
      <c r="Y71">
        <f t="shared" si="11"/>
        <v>0.18779186585135221</v>
      </c>
      <c r="Z71">
        <f>SUMPRODUCT($B$7:$B$456,Y$7:Y$456,EXP(constants!$B$32+constants!$A$32*ABS($A$7:$A$456-$A71)))</f>
        <v>0.10074298088557987</v>
      </c>
      <c r="AA71">
        <f t="shared" ref="AA71:AA134" si="20">Y71-Z71</f>
        <v>8.7048884965772344E-2</v>
      </c>
      <c r="AB71">
        <f t="shared" si="12"/>
        <v>0</v>
      </c>
      <c r="AD71" s="4">
        <f t="shared" ref="AD71:AD134" si="21">R71-(S71/$V$2)</f>
        <v>376.27394781586611</v>
      </c>
      <c r="AE71">
        <f>SUMPRODUCT($B$7:$B$456,AD$7:AD$456,EXP(constants!$B$32+constants!$A$32*ABS($A$7:$A$456-$A71)))</f>
        <v>11.013035840836332</v>
      </c>
      <c r="AF71" s="4">
        <f t="shared" ref="AF71:AF134" si="22">AD71-AE71</f>
        <v>365.26091197502979</v>
      </c>
      <c r="AG71">
        <f t="shared" si="13"/>
        <v>365.26091197502979</v>
      </c>
      <c r="AH71" s="4"/>
      <c r="AI71" s="5">
        <f>SUMPRODUCT(constants!$B$13:$B$20,A71^constants!$A$13:$A$20)*constants!$C$10/((A71/1000000000)^5*(EXP(0.014388/(A71/1000000000)/constants!$B$9)-1))</f>
        <v>2.7753441415096223E-9</v>
      </c>
      <c r="AJ71">
        <f>SUMPRODUCT(A71^constants!$E$28:$J$28,constants!$E$27:$J$27)</f>
        <v>5.3289994973719393E-6</v>
      </c>
      <c r="AL71" s="17">
        <f t="shared" ref="AL71:AL134" si="23">IF(AB71=0,0,AI71/AB71)</f>
        <v>0</v>
      </c>
      <c r="AM71">
        <f t="shared" si="14"/>
        <v>1.4589569599870692E-8</v>
      </c>
      <c r="AN71">
        <f t="shared" si="15"/>
        <v>0</v>
      </c>
      <c r="AO71">
        <f t="shared" si="16"/>
        <v>2.7693392788948514E-8</v>
      </c>
      <c r="AQ71">
        <f t="shared" si="17"/>
        <v>2.7693392788948514E-8</v>
      </c>
      <c r="AS71" s="4">
        <f t="shared" si="18"/>
        <v>0</v>
      </c>
    </row>
    <row r="72" spans="1:45" x14ac:dyDescent="0.2">
      <c r="A72">
        <f>front!A72</f>
        <v>219.27</v>
      </c>
      <c r="B72" s="1">
        <f t="shared" si="19"/>
        <v>0.48000000000001819</v>
      </c>
      <c r="C72">
        <f>front!D72-front!B72</f>
        <v>167</v>
      </c>
      <c r="D72" s="2">
        <f>front!E72-front!C72</f>
        <v>1347.5</v>
      </c>
      <c r="E72" s="2">
        <f>IF(front!F72-front!C72&gt;0,front!F72-front!C72,0)</f>
        <v>1312.2999999999993</v>
      </c>
      <c r="F72" s="2">
        <f>front!I72-front!H72</f>
        <v>2373.7000000000007</v>
      </c>
      <c r="G72" s="2">
        <f>IF(front!J72-front!H72&gt;0,front!J72-front!H72,0)</f>
        <v>20.700000000000728</v>
      </c>
      <c r="H72" s="2"/>
      <c r="I72" s="4">
        <f>C72/(constants!$A$4+constants!$B$4*data!C72+constants!$C$4*data!C72^2+constants!$D$4*data!C72^3+constants!$E$4*data!C72^4+constants!$F$4*data!C72^5+constants!$G$4*data!C72^6+constants!$H$4*data!C72^7)</f>
        <v>166.6080037327701</v>
      </c>
      <c r="J72" s="4">
        <f>D72/(constants!$A$4+constants!$B$4*data!D72+constants!$C$4*data!D72^2+constants!$D$4*data!D72^3+constants!$E$4*data!D72^4+constants!$F$4*data!D72^5+constants!$G$4*data!D72^6+constants!$H$4*data!D72^7)</f>
        <v>1344.4156166689634</v>
      </c>
      <c r="K72" s="4">
        <f>E72/(constants!$A$4+constants!$B$4*data!E72+constants!$C$4*data!E72^2+constants!$D$4*data!E72^3+constants!$E$4*data!E72^4+constants!$F$4*data!E72^5+constants!$G$4*data!E72^6+constants!$H$4*data!E72^7)</f>
        <v>1309.2953351975054</v>
      </c>
      <c r="L72" s="4">
        <f>F72/(constants!$A$4+constants!$B$4*data!F72+constants!$C$4*data!F72^2+constants!$D$4*data!F72^3+constants!$E$4*data!F72^4+constants!$F$4*data!F72^5+constants!$G$4*data!F72^6+constants!$H$4*data!F72^7)</f>
        <v>2368.2891861047065</v>
      </c>
      <c r="M72" s="4">
        <f>G72/(constants!$A$4+constants!$B$4*data!G72+constants!$C$4*data!G72^2+constants!$D$4*data!G72^3+constants!$E$4*data!G72^4+constants!$F$4*data!G72^5+constants!$G$4*data!G72^6+constants!$H$4*data!G72^7)</f>
        <v>20.651104212791001</v>
      </c>
      <c r="N72" s="4"/>
      <c r="O72" s="4">
        <f t="shared" ref="O72:O135" si="24">I72*1000/O$4</f>
        <v>277.68000622128352</v>
      </c>
      <c r="P72" s="4">
        <f t="shared" ref="P72:P135" si="25">J72*1000/P$4</f>
        <v>268.8831233337927</v>
      </c>
      <c r="Q72" s="4">
        <f t="shared" ref="Q72:Q135" si="26">K72*1000/Q$4</f>
        <v>261.8590670395011</v>
      </c>
      <c r="R72" s="4">
        <f t="shared" ref="R72:R135" si="27">L72*1000/R$4</f>
        <v>394.71486435078441</v>
      </c>
      <c r="S72" s="4">
        <f t="shared" ref="S72:S135" si="28">M72*1000/S$4</f>
        <v>3.4418507021318332</v>
      </c>
      <c r="T72" s="4"/>
      <c r="U72" s="4">
        <f t="shared" ref="U72:U135" si="29">Q72/P72</f>
        <v>0.97387691645647878</v>
      </c>
      <c r="V72" s="4">
        <f t="shared" ref="V72:V135" si="30">S72/R72</f>
        <v>8.7198406064410306E-3</v>
      </c>
      <c r="W72" s="4"/>
      <c r="X72">
        <f>IF(front!E72&gt;$X$2,O72,P72)</f>
        <v>268.8831233337927</v>
      </c>
      <c r="Y72">
        <f t="shared" ref="Y72:Y135" si="31">X72-(Q72/$U$2)</f>
        <v>6.0791727650423013</v>
      </c>
      <c r="Z72">
        <f>SUMPRODUCT($B$7:$B$456,Y$7:Y$456,EXP(constants!$B$32+constants!$A$32*ABS($A$7:$A$456-$A72)))</f>
        <v>0.10312360878632652</v>
      </c>
      <c r="AA72">
        <f t="shared" si="20"/>
        <v>5.976049156255975</v>
      </c>
      <c r="AB72">
        <f t="shared" ref="AB72:AB135" si="32">IF((AA72-$AA$3)&gt;0,AA72-$AA$3,0)</f>
        <v>0</v>
      </c>
      <c r="AD72" s="4">
        <f t="shared" si="21"/>
        <v>391.18879867313876</v>
      </c>
      <c r="AE72">
        <f>SUMPRODUCT($B$7:$B$456,AD$7:AD$456,EXP(constants!$B$32+constants!$A$32*ABS($A$7:$A$456-$A72)))</f>
        <v>11.210473188596227</v>
      </c>
      <c r="AF72" s="4">
        <f t="shared" si="22"/>
        <v>379.97832548454255</v>
      </c>
      <c r="AG72">
        <f t="shared" ref="AG72:AG135" si="33">IF((AF72)&gt;0,AF72,0)</f>
        <v>379.97832548454255</v>
      </c>
      <c r="AH72" s="4"/>
      <c r="AI72" s="5">
        <f>SUMPRODUCT(constants!$B$13:$B$20,A72^constants!$A$13:$A$20)*constants!$C$10/((A72/1000000000)^5*(EXP(0.014388/(A72/1000000000)/constants!$B$9)-1))</f>
        <v>2.8832633264639927E-9</v>
      </c>
      <c r="AJ72">
        <f>SUMPRODUCT(A72^constants!$E$28:$J$28,constants!$E$27:$J$27)</f>
        <v>5.2749111311995041E-6</v>
      </c>
      <c r="AL72" s="17">
        <f t="shared" si="23"/>
        <v>0</v>
      </c>
      <c r="AM72">
        <f t="shared" ref="AM72:AM135" si="34">IF(AG72=0,0,AJ72/AG72)</f>
        <v>1.3882136894184735E-8</v>
      </c>
      <c r="AN72">
        <f t="shared" ref="AN72:AN135" si="35">AL72/AM72</f>
        <v>0</v>
      </c>
      <c r="AO72">
        <f t="shared" ref="AO72:AO135" si="36">AM72*$AN$2</f>
        <v>2.6350569640109125E-8</v>
      </c>
      <c r="AQ72">
        <f t="shared" ref="AQ72:AQ135" si="37">AO72</f>
        <v>2.6350569640109125E-8</v>
      </c>
      <c r="AS72" s="4">
        <f t="shared" ref="AS72:AS135" si="38">AL72/AO72</f>
        <v>0</v>
      </c>
    </row>
    <row r="73" spans="1:45" x14ac:dyDescent="0.2">
      <c r="A73">
        <f>front!A73</f>
        <v>219.75</v>
      </c>
      <c r="B73" s="1">
        <f t="shared" ref="B73:B136" si="39">A73-A72</f>
        <v>0.47999999999998977</v>
      </c>
      <c r="C73">
        <f>front!D73-front!B73</f>
        <v>147.94000000000005</v>
      </c>
      <c r="D73" s="2">
        <f>front!E73-front!C73</f>
        <v>1360.3000000000011</v>
      </c>
      <c r="E73" s="2">
        <f>IF(front!F73-front!C73&gt;0,front!F73-front!C73,0)</f>
        <v>1367.2000000000007</v>
      </c>
      <c r="F73" s="2">
        <f>front!I73-front!H73</f>
        <v>2473.8000000000011</v>
      </c>
      <c r="G73" s="2">
        <f>IF(front!J73-front!H73&gt;0,front!J73-front!H73,0)</f>
        <v>98.200000000000728</v>
      </c>
      <c r="H73" s="2"/>
      <c r="I73" s="4">
        <f>C73/(constants!$A$4+constants!$B$4*data!C73+constants!$C$4*data!C73^2+constants!$D$4*data!C73^3+constants!$E$4*data!C73^4+constants!$F$4*data!C73^5+constants!$G$4*data!C73^6+constants!$H$4*data!C73^7)</f>
        <v>147.59247544091517</v>
      </c>
      <c r="J73" s="4">
        <f>D73/(constants!$A$4+constants!$B$4*data!D73+constants!$C$4*data!D73^2+constants!$D$4*data!D73^3+constants!$E$4*data!D73^4+constants!$F$4*data!D73^5+constants!$G$4*data!D73^6+constants!$H$4*data!D73^7)</f>
        <v>1357.1866256333335</v>
      </c>
      <c r="K73" s="4">
        <f>E73/(constants!$A$4+constants!$B$4*data!E73+constants!$C$4*data!E73^2+constants!$D$4*data!E73^3+constants!$E$4*data!E73^4+constants!$F$4*data!E73^5+constants!$G$4*data!E73^6+constants!$H$4*data!E73^7)</f>
        <v>1364.0709970647399</v>
      </c>
      <c r="L73" s="4">
        <f>F73/(constants!$A$4+constants!$B$4*data!F73+constants!$C$4*data!F73^2+constants!$D$4*data!F73^3+constants!$E$4*data!F73^4+constants!$F$4*data!F73^5+constants!$G$4*data!F73^6+constants!$H$4*data!F73^7)</f>
        <v>2468.1632241082038</v>
      </c>
      <c r="M73" s="4">
        <f>G73/(constants!$A$4+constants!$B$4*data!G73+constants!$C$4*data!G73^2+constants!$D$4*data!G73^3+constants!$E$4*data!G73^4+constants!$F$4*data!G73^5+constants!$G$4*data!G73^6+constants!$H$4*data!G73^7)</f>
        <v>97.968838928605066</v>
      </c>
      <c r="N73" s="4"/>
      <c r="O73" s="4">
        <f t="shared" si="24"/>
        <v>245.98745906819195</v>
      </c>
      <c r="P73" s="4">
        <f t="shared" si="25"/>
        <v>271.43732512666674</v>
      </c>
      <c r="Q73" s="4">
        <f t="shared" si="26"/>
        <v>272.81419941294797</v>
      </c>
      <c r="R73" s="4">
        <f t="shared" si="27"/>
        <v>411.36053735136727</v>
      </c>
      <c r="S73" s="4">
        <f t="shared" si="28"/>
        <v>16.328139821434178</v>
      </c>
      <c r="T73" s="4"/>
      <c r="U73" s="4">
        <f t="shared" si="29"/>
        <v>1.0050725311474342</v>
      </c>
      <c r="V73" s="4">
        <f t="shared" si="30"/>
        <v>3.9693014615758707E-2</v>
      </c>
      <c r="W73" s="4"/>
      <c r="X73">
        <f>IF(front!E73&gt;$X$2,O73,P73)</f>
        <v>271.43732512666674</v>
      </c>
      <c r="Y73">
        <f t="shared" si="31"/>
        <v>-2.3612879500316808</v>
      </c>
      <c r="Z73">
        <f>SUMPRODUCT($B$7:$B$456,Y$7:Y$456,EXP(constants!$B$32+constants!$A$32*ABS($A$7:$A$456-$A73)))</f>
        <v>0.10547052848546945</v>
      </c>
      <c r="AA73">
        <f t="shared" si="20"/>
        <v>-2.4667584785171504</v>
      </c>
      <c r="AB73">
        <f t="shared" si="32"/>
        <v>0</v>
      </c>
      <c r="AD73" s="4">
        <f t="shared" si="21"/>
        <v>394.63288168388067</v>
      </c>
      <c r="AE73">
        <f>SUMPRODUCT($B$7:$B$456,AD$7:AD$456,EXP(constants!$B$32+constants!$A$32*ABS($A$7:$A$456-$A73)))</f>
        <v>11.40915163941939</v>
      </c>
      <c r="AF73" s="4">
        <f t="shared" si="22"/>
        <v>383.22373004446126</v>
      </c>
      <c r="AG73">
        <f t="shared" si="33"/>
        <v>383.22373004446126</v>
      </c>
      <c r="AH73" s="4"/>
      <c r="AI73" s="5">
        <f>SUMPRODUCT(constants!$B$13:$B$20,A73^constants!$A$13:$A$20)*constants!$C$10/((A73/1000000000)^5*(EXP(0.014388/(A73/1000000000)/constants!$B$9)-1))</f>
        <v>2.9947364563265785E-9</v>
      </c>
      <c r="AJ73">
        <f>SUMPRODUCT(A73^constants!$E$28:$J$28,constants!$E$27:$J$27)</f>
        <v>5.2214449835813101E-6</v>
      </c>
      <c r="AL73" s="17">
        <f t="shared" si="23"/>
        <v>0</v>
      </c>
      <c r="AM73">
        <f t="shared" si="34"/>
        <v>1.362505652501092E-8</v>
      </c>
      <c r="AN73">
        <f t="shared" si="35"/>
        <v>0</v>
      </c>
      <c r="AO73">
        <f t="shared" si="36"/>
        <v>2.5862588991117158E-8</v>
      </c>
      <c r="AQ73">
        <f t="shared" si="37"/>
        <v>2.5862588991117158E-8</v>
      </c>
      <c r="AS73" s="4">
        <f t="shared" si="38"/>
        <v>0</v>
      </c>
    </row>
    <row r="74" spans="1:45" x14ac:dyDescent="0.2">
      <c r="A74">
        <f>front!A74</f>
        <v>220.22</v>
      </c>
      <c r="B74" s="1">
        <f t="shared" si="39"/>
        <v>0.46999999999999886</v>
      </c>
      <c r="C74">
        <f>front!D74-front!B74</f>
        <v>161.47000000000025</v>
      </c>
      <c r="D74" s="2">
        <f>front!E74-front!C74</f>
        <v>1328.1999999999989</v>
      </c>
      <c r="E74" s="2">
        <f>IF(front!F74-front!C74&gt;0,front!F74-front!C74,0)</f>
        <v>1311</v>
      </c>
      <c r="F74" s="2">
        <f>front!I74-front!H74</f>
        <v>2556.1000000000004</v>
      </c>
      <c r="G74" s="2">
        <f>IF(front!J74-front!H74&gt;0,front!J74-front!H74,0)</f>
        <v>4.2000000000007276</v>
      </c>
      <c r="H74" s="2"/>
      <c r="I74" s="4">
        <f>C74/(constants!$A$4+constants!$B$4*data!C74+constants!$C$4*data!C74^2+constants!$D$4*data!C74^3+constants!$E$4*data!C74^4+constants!$F$4*data!C74^5+constants!$G$4*data!C74^6+constants!$H$4*data!C74^7)</f>
        <v>161.09090009673258</v>
      </c>
      <c r="J74" s="4">
        <f>D74/(constants!$A$4+constants!$B$4*data!D74+constants!$C$4*data!D74^2+constants!$D$4*data!D74^3+constants!$E$4*data!D74^4+constants!$F$4*data!D74^5+constants!$G$4*data!D74^6+constants!$H$4*data!D74^7)</f>
        <v>1325.1593271589002</v>
      </c>
      <c r="K74" s="4">
        <f>E74/(constants!$A$4+constants!$B$4*data!E74+constants!$C$4*data!E74^2+constants!$D$4*data!E74^3+constants!$E$4*data!E74^4+constants!$F$4*data!E74^5+constants!$G$4*data!E74^6+constants!$H$4*data!E74^7)</f>
        <v>1307.9982791696737</v>
      </c>
      <c r="L74" s="4">
        <f>F74/(constants!$A$4+constants!$B$4*data!F74+constants!$C$4*data!F74^2+constants!$D$4*data!F74^3+constants!$E$4*data!F74^4+constants!$F$4*data!F74^5+constants!$G$4*data!F74^6+constants!$H$4*data!F74^7)</f>
        <v>2550.2778794481947</v>
      </c>
      <c r="M74" s="4">
        <f>G74/(constants!$A$4+constants!$B$4*data!G74+constants!$C$4*data!G74^2+constants!$D$4*data!G74^3+constants!$E$4*data!G74^4+constants!$F$4*data!G74^5+constants!$G$4*data!G74^6+constants!$H$4*data!G74^7)</f>
        <v>4.1900714949307449</v>
      </c>
      <c r="N74" s="4"/>
      <c r="O74" s="4">
        <f t="shared" si="24"/>
        <v>268.48483349455427</v>
      </c>
      <c r="P74" s="4">
        <f t="shared" si="25"/>
        <v>265.03186543178003</v>
      </c>
      <c r="Q74" s="4">
        <f t="shared" si="26"/>
        <v>261.59965583393472</v>
      </c>
      <c r="R74" s="4">
        <f t="shared" si="27"/>
        <v>425.04631324136574</v>
      </c>
      <c r="S74" s="4">
        <f t="shared" si="28"/>
        <v>0.69834524915512419</v>
      </c>
      <c r="T74" s="4"/>
      <c r="U74" s="4">
        <f t="shared" si="29"/>
        <v>0.98704982288732079</v>
      </c>
      <c r="V74" s="4">
        <f t="shared" si="30"/>
        <v>1.642986252085343E-3</v>
      </c>
      <c r="W74" s="4"/>
      <c r="X74">
        <f>IF(front!E74&gt;$X$2,O74,P74)</f>
        <v>265.03186543178003</v>
      </c>
      <c r="Y74">
        <f t="shared" si="31"/>
        <v>2.488262119343517</v>
      </c>
      <c r="Z74">
        <f>SUMPRODUCT($B$7:$B$456,Y$7:Y$456,EXP(constants!$B$32+constants!$A$32*ABS($A$7:$A$456-$A74)))</f>
        <v>0.10788678488136841</v>
      </c>
      <c r="AA74">
        <f t="shared" si="20"/>
        <v>2.3803753344621486</v>
      </c>
      <c r="AB74">
        <f t="shared" si="32"/>
        <v>0</v>
      </c>
      <c r="AD74" s="4">
        <f t="shared" si="21"/>
        <v>424.33088092680669</v>
      </c>
      <c r="AE74">
        <f>SUMPRODUCT($B$7:$B$456,AD$7:AD$456,EXP(constants!$B$32+constants!$A$32*ABS($A$7:$A$456-$A74)))</f>
        <v>11.604902138911202</v>
      </c>
      <c r="AF74" s="4">
        <f t="shared" si="22"/>
        <v>412.72597878789549</v>
      </c>
      <c r="AG74">
        <f t="shared" si="33"/>
        <v>412.72597878789549</v>
      </c>
      <c r="AH74" s="4"/>
      <c r="AI74" s="5">
        <f>SUMPRODUCT(constants!$B$13:$B$20,A74^constants!$A$13:$A$20)*constants!$C$10/((A74/1000000000)^5*(EXP(0.014388/(A74/1000000000)/constants!$B$9)-1))</f>
        <v>3.1074212786951155E-9</v>
      </c>
      <c r="AJ74">
        <f>SUMPRODUCT(A74^constants!$E$28:$J$28,constants!$E$27:$J$27)</f>
        <v>5.1696898029913291E-6</v>
      </c>
      <c r="AL74" s="17">
        <f t="shared" si="23"/>
        <v>0</v>
      </c>
      <c r="AM74">
        <f t="shared" si="34"/>
        <v>1.2525719408731698E-8</v>
      </c>
      <c r="AN74">
        <f t="shared" si="35"/>
        <v>0</v>
      </c>
      <c r="AO74">
        <f t="shared" si="36"/>
        <v>2.3775867079261698E-8</v>
      </c>
      <c r="AQ74">
        <f t="shared" si="37"/>
        <v>2.3775867079261698E-8</v>
      </c>
      <c r="AS74" s="4">
        <f t="shared" si="38"/>
        <v>0</v>
      </c>
    </row>
    <row r="75" spans="1:45" x14ac:dyDescent="0.2">
      <c r="A75">
        <f>front!A75</f>
        <v>220.7</v>
      </c>
      <c r="B75" s="1">
        <f t="shared" si="39"/>
        <v>0.47999999999998977</v>
      </c>
      <c r="C75">
        <f>front!D75-front!B75</f>
        <v>170.59999999999991</v>
      </c>
      <c r="D75" s="2">
        <f>front!E75-front!C75</f>
        <v>1380.1999999999989</v>
      </c>
      <c r="E75" s="2">
        <f>IF(front!F75-front!C75&gt;0,front!F75-front!C75,0)</f>
        <v>1344.7999999999993</v>
      </c>
      <c r="F75" s="2">
        <f>front!I75-front!H75</f>
        <v>2587.5999999999985</v>
      </c>
      <c r="G75" s="2">
        <f>IF(front!J75-front!H75&gt;0,front!J75-front!H75,0)</f>
        <v>2.1999999999989086</v>
      </c>
      <c r="H75" s="2"/>
      <c r="I75" s="4">
        <f>C75/(constants!$A$4+constants!$B$4*data!C75+constants!$C$4*data!C75^2+constants!$D$4*data!C75^3+constants!$E$4*data!C75^4+constants!$F$4*data!C75^5+constants!$G$4*data!C75^6+constants!$H$4*data!C75^7)</f>
        <v>170.19961108855341</v>
      </c>
      <c r="J75" s="4">
        <f>D75/(constants!$A$4+constants!$B$4*data!D75+constants!$C$4*data!D75^2+constants!$D$4*data!D75^3+constants!$E$4*data!D75^4+constants!$F$4*data!D75^5+constants!$G$4*data!D75^6+constants!$H$4*data!D75^7)</f>
        <v>1377.0415507747855</v>
      </c>
      <c r="K75" s="4">
        <f>E75/(constants!$A$4+constants!$B$4*data!E75+constants!$C$4*data!E75^2+constants!$D$4*data!E75^3+constants!$E$4*data!E75^4+constants!$F$4*data!E75^5+constants!$G$4*data!E75^6+constants!$H$4*data!E75^7)</f>
        <v>1341.7217317891416</v>
      </c>
      <c r="L75" s="4">
        <f>F75/(constants!$A$4+constants!$B$4*data!F75+constants!$C$4*data!F75^2+constants!$D$4*data!F75^3+constants!$E$4*data!F75^4+constants!$F$4*data!F75^5+constants!$G$4*data!F75^6+constants!$H$4*data!F75^7)</f>
        <v>2581.7070620769327</v>
      </c>
      <c r="M75" s="4">
        <f>G75/(constants!$A$4+constants!$B$4*data!G75+constants!$C$4*data!G75^2+constants!$D$4*data!G75^3+constants!$E$4*data!G75^4+constants!$F$4*data!G75^5+constants!$G$4*data!G75^6+constants!$H$4*data!G75^7)</f>
        <v>2.1947988661947129</v>
      </c>
      <c r="N75" s="4"/>
      <c r="O75" s="4">
        <f t="shared" si="24"/>
        <v>283.66601848092233</v>
      </c>
      <c r="P75" s="4">
        <f t="shared" si="25"/>
        <v>275.40831015495706</v>
      </c>
      <c r="Q75" s="4">
        <f t="shared" si="26"/>
        <v>268.34434635782833</v>
      </c>
      <c r="R75" s="4">
        <f t="shared" si="27"/>
        <v>430.28451034615546</v>
      </c>
      <c r="S75" s="4">
        <f t="shared" si="28"/>
        <v>0.36579981103245213</v>
      </c>
      <c r="T75" s="4"/>
      <c r="U75" s="4">
        <f t="shared" si="29"/>
        <v>0.97435094172302128</v>
      </c>
      <c r="V75" s="4">
        <f t="shared" si="30"/>
        <v>8.5013474163449048E-4</v>
      </c>
      <c r="W75" s="4"/>
      <c r="X75">
        <f>IF(front!E75&gt;$X$2,O75,P75)</f>
        <v>275.40831015495706</v>
      </c>
      <c r="Y75">
        <f t="shared" si="31"/>
        <v>6.0956790021537586</v>
      </c>
      <c r="Z75">
        <f>SUMPRODUCT($B$7:$B$456,Y$7:Y$456,EXP(constants!$B$32+constants!$A$32*ABS($A$7:$A$456-$A75)))</f>
        <v>0.11038973215722572</v>
      </c>
      <c r="AA75">
        <f t="shared" si="20"/>
        <v>5.9852892699965325</v>
      </c>
      <c r="AB75">
        <f t="shared" si="32"/>
        <v>0</v>
      </c>
      <c r="AD75" s="4">
        <f t="shared" si="21"/>
        <v>429.90976016952175</v>
      </c>
      <c r="AE75">
        <f>SUMPRODUCT($B$7:$B$456,AD$7:AD$456,EXP(constants!$B$32+constants!$A$32*ABS($A$7:$A$456-$A75)))</f>
        <v>11.805821535058918</v>
      </c>
      <c r="AF75" s="4">
        <f t="shared" si="22"/>
        <v>418.10393863446285</v>
      </c>
      <c r="AG75">
        <f t="shared" si="33"/>
        <v>418.10393863446285</v>
      </c>
      <c r="AH75" s="4"/>
      <c r="AI75" s="5">
        <f>SUMPRODUCT(constants!$B$13:$B$20,A75^constants!$A$13:$A$20)*constants!$C$10/((A75/1000000000)^5*(EXP(0.014388/(A75/1000000000)/constants!$B$9)-1))</f>
        <v>3.2262069449495624E-9</v>
      </c>
      <c r="AJ75">
        <f>SUMPRODUCT(A75^constants!$E$28:$J$28,constants!$E$27:$J$27)</f>
        <v>5.1174373359872609E-6</v>
      </c>
      <c r="AL75" s="17">
        <f t="shared" si="23"/>
        <v>0</v>
      </c>
      <c r="AM75">
        <f t="shared" si="34"/>
        <v>1.2239629582780133E-8</v>
      </c>
      <c r="AN75">
        <f t="shared" si="35"/>
        <v>0</v>
      </c>
      <c r="AO75">
        <f t="shared" si="36"/>
        <v>2.3232821729721789E-8</v>
      </c>
      <c r="AQ75">
        <f t="shared" si="37"/>
        <v>2.3232821729721789E-8</v>
      </c>
      <c r="AS75" s="4">
        <f t="shared" si="38"/>
        <v>0</v>
      </c>
    </row>
    <row r="76" spans="1:45" x14ac:dyDescent="0.2">
      <c r="A76">
        <f>front!A76</f>
        <v>221.18</v>
      </c>
      <c r="B76" s="1">
        <f t="shared" si="39"/>
        <v>0.48000000000001819</v>
      </c>
      <c r="C76">
        <f>front!D76-front!B76</f>
        <v>174.26999999999998</v>
      </c>
      <c r="D76" s="2">
        <f>front!E76-front!C76</f>
        <v>1380.5</v>
      </c>
      <c r="E76" s="2">
        <f>IF(front!F76-front!C76&gt;0,front!F76-front!C76,0)</f>
        <v>1373.2000000000007</v>
      </c>
      <c r="F76" s="2">
        <f>front!I76-front!H76</f>
        <v>2651.8000000000011</v>
      </c>
      <c r="G76" s="2">
        <f>IF(front!J76-front!H76&gt;0,front!J76-front!H76,0)</f>
        <v>11.600000000000364</v>
      </c>
      <c r="H76" s="2"/>
      <c r="I76" s="4">
        <f>C76/(constants!$A$4+constants!$B$4*data!C76+constants!$C$4*data!C76^2+constants!$D$4*data!C76^3+constants!$E$4*data!C76^4+constants!$F$4*data!C76^5+constants!$G$4*data!C76^6+constants!$H$4*data!C76^7)</f>
        <v>173.86105752592468</v>
      </c>
      <c r="J76" s="4">
        <f>D76/(constants!$A$4+constants!$B$4*data!D76+constants!$C$4*data!D76^2+constants!$D$4*data!D76^3+constants!$E$4*data!D76^4+constants!$F$4*data!D76^5+constants!$G$4*data!D76^6+constants!$H$4*data!D76^7)</f>
        <v>1377.340871226748</v>
      </c>
      <c r="K76" s="4">
        <f>E76/(constants!$A$4+constants!$B$4*data!E76+constants!$C$4*data!E76^2+constants!$D$4*data!E76^3+constants!$E$4*data!E76^4+constants!$F$4*data!E76^5+constants!$G$4*data!E76^6+constants!$H$4*data!E76^7)</f>
        <v>1370.0574066603281</v>
      </c>
      <c r="L76" s="4">
        <f>F76/(constants!$A$4+constants!$B$4*data!F76+constants!$C$4*data!F76^2+constants!$D$4*data!F76^3+constants!$E$4*data!F76^4+constants!$F$4*data!F76^5+constants!$G$4*data!F76^6+constants!$H$4*data!F76^7)</f>
        <v>2645.762967391342</v>
      </c>
      <c r="M76" s="4">
        <f>G76/(constants!$A$4+constants!$B$4*data!G76+constants!$C$4*data!G76^2+constants!$D$4*data!G76^3+constants!$E$4*data!G76^4+constants!$F$4*data!G76^5+constants!$G$4*data!G76^6+constants!$H$4*data!G76^7)</f>
        <v>11.57258789662836</v>
      </c>
      <c r="N76" s="4"/>
      <c r="O76" s="4">
        <f t="shared" si="24"/>
        <v>289.76842920987445</v>
      </c>
      <c r="P76" s="4">
        <f t="shared" si="25"/>
        <v>275.46817424534959</v>
      </c>
      <c r="Q76" s="4">
        <f t="shared" si="26"/>
        <v>274.01148133206561</v>
      </c>
      <c r="R76" s="4">
        <f t="shared" si="27"/>
        <v>440.96049456522366</v>
      </c>
      <c r="S76" s="4">
        <f t="shared" si="28"/>
        <v>1.9287646494380599</v>
      </c>
      <c r="T76" s="4"/>
      <c r="U76" s="4">
        <f t="shared" si="29"/>
        <v>0.99471193753225895</v>
      </c>
      <c r="V76" s="4">
        <f t="shared" si="30"/>
        <v>4.3740078152347296E-3</v>
      </c>
      <c r="W76" s="4"/>
      <c r="X76">
        <f>IF(front!E76&gt;$X$2,O76,P76)</f>
        <v>275.46817424534959</v>
      </c>
      <c r="Y76">
        <f t="shared" si="31"/>
        <v>0.46795901736425094</v>
      </c>
      <c r="Z76">
        <f>SUMPRODUCT($B$7:$B$456,Y$7:Y$456,EXP(constants!$B$32+constants!$A$32*ABS($A$7:$A$456-$A76)))</f>
        <v>0.11286408763172147</v>
      </c>
      <c r="AA76">
        <f t="shared" si="20"/>
        <v>0.35509492973252949</v>
      </c>
      <c r="AB76">
        <f t="shared" si="32"/>
        <v>0</v>
      </c>
      <c r="AD76" s="4">
        <f t="shared" si="21"/>
        <v>438.98453702981186</v>
      </c>
      <c r="AE76">
        <f>SUMPRODUCT($B$7:$B$456,AD$7:AD$456,EXP(constants!$B$32+constants!$A$32*ABS($A$7:$A$456-$A76)))</f>
        <v>12.007721491508999</v>
      </c>
      <c r="AF76" s="4">
        <f t="shared" si="22"/>
        <v>426.97681553830284</v>
      </c>
      <c r="AG76">
        <f t="shared" si="33"/>
        <v>426.97681553830284</v>
      </c>
      <c r="AH76" s="4"/>
      <c r="AI76" s="5">
        <f>SUMPRODUCT(constants!$B$13:$B$20,A76^constants!$A$13:$A$20)*constants!$C$10/((A76/1000000000)^5*(EXP(0.014388/(A76/1000000000)/constants!$B$9)-1))</f>
        <v>3.3488316991297663E-9</v>
      </c>
      <c r="AJ76">
        <f>SUMPRODUCT(A76^constants!$E$28:$J$28,constants!$E$27:$J$27)</f>
        <v>5.0657891849355068E-6</v>
      </c>
      <c r="AL76" s="17">
        <f t="shared" si="23"/>
        <v>0</v>
      </c>
      <c r="AM76">
        <f t="shared" si="34"/>
        <v>1.1864319093178186E-8</v>
      </c>
      <c r="AN76">
        <f t="shared" si="35"/>
        <v>0</v>
      </c>
      <c r="AO76">
        <f t="shared" si="36"/>
        <v>2.2520420946736978E-8</v>
      </c>
      <c r="AQ76">
        <f t="shared" si="37"/>
        <v>2.2520420946736978E-8</v>
      </c>
      <c r="AS76" s="4">
        <f t="shared" si="38"/>
        <v>0</v>
      </c>
    </row>
    <row r="77" spans="1:45" x14ac:dyDescent="0.2">
      <c r="A77">
        <f>front!A77</f>
        <v>221.65</v>
      </c>
      <c r="B77" s="1">
        <f t="shared" si="39"/>
        <v>0.46999999999999886</v>
      </c>
      <c r="C77">
        <f>front!D77-front!B77</f>
        <v>168.20000000000027</v>
      </c>
      <c r="D77" s="2">
        <f>front!E77-front!C77</f>
        <v>1430.8999999999996</v>
      </c>
      <c r="E77" s="2">
        <f>IF(front!F77-front!C77&gt;0,front!F77-front!C77,0)</f>
        <v>1382.5</v>
      </c>
      <c r="F77" s="2">
        <f>front!I77-front!H77</f>
        <v>2765.1999999999989</v>
      </c>
      <c r="G77" s="2">
        <f>IF(front!J77-front!H77&gt;0,front!J77-front!H77,0)</f>
        <v>43.199999999998909</v>
      </c>
      <c r="H77" s="2"/>
      <c r="I77" s="4">
        <f>C77/(constants!$A$4+constants!$B$4*data!C77+constants!$C$4*data!C77^2+constants!$D$4*data!C77^3+constants!$E$4*data!C77^4+constants!$F$4*data!C77^5+constants!$G$4*data!C77^6+constants!$H$4*data!C77^7)</f>
        <v>167.80520593863343</v>
      </c>
      <c r="J77" s="4">
        <f>D77/(constants!$A$4+constants!$B$4*data!D77+constants!$C$4*data!D77^2+constants!$D$4*data!D77^3+constants!$E$4*data!D77^4+constants!$F$4*data!D77^5+constants!$G$4*data!D77^6+constants!$H$4*data!D77^7)</f>
        <v>1427.6266947969414</v>
      </c>
      <c r="K77" s="4">
        <f>E77/(constants!$A$4+constants!$B$4*data!E77+constants!$C$4*data!E77^2+constants!$D$4*data!E77^3+constants!$E$4*data!E77^4+constants!$F$4*data!E77^5+constants!$G$4*data!E77^6+constants!$H$4*data!E77^7)</f>
        <v>1379.3363408851144</v>
      </c>
      <c r="L77" s="4">
        <f>F77/(constants!$A$4+constants!$B$4*data!F77+constants!$C$4*data!F77^2+constants!$D$4*data!F77^3+constants!$E$4*data!F77^4+constants!$F$4*data!F77^5+constants!$G$4*data!F77^6+constants!$H$4*data!F77^7)</f>
        <v>2758.9093379078695</v>
      </c>
      <c r="M77" s="4">
        <f>G77/(constants!$A$4+constants!$B$4*data!G77+constants!$C$4*data!G77^2+constants!$D$4*data!G77^3+constants!$E$4*data!G77^4+constants!$F$4*data!G77^5+constants!$G$4*data!G77^6+constants!$H$4*data!G77^7)</f>
        <v>43.098061456489994</v>
      </c>
      <c r="N77" s="4"/>
      <c r="O77" s="4">
        <f t="shared" si="24"/>
        <v>279.67534323105576</v>
      </c>
      <c r="P77" s="4">
        <f t="shared" si="25"/>
        <v>285.52533895938831</v>
      </c>
      <c r="Q77" s="4">
        <f t="shared" si="26"/>
        <v>275.86726817702288</v>
      </c>
      <c r="R77" s="4">
        <f t="shared" si="27"/>
        <v>459.81822298464488</v>
      </c>
      <c r="S77" s="4">
        <f t="shared" si="28"/>
        <v>7.1830102427483329</v>
      </c>
      <c r="T77" s="4"/>
      <c r="U77" s="4">
        <f t="shared" si="29"/>
        <v>0.96617438291969193</v>
      </c>
      <c r="V77" s="4">
        <f t="shared" si="30"/>
        <v>1.5621412731587634E-2</v>
      </c>
      <c r="W77" s="4"/>
      <c r="X77">
        <f>IF(front!E77&gt;$X$2,O77,P77)</f>
        <v>285.52533895938831</v>
      </c>
      <c r="Y77">
        <f t="shared" si="31"/>
        <v>8.6626405270512237</v>
      </c>
      <c r="Z77">
        <f>SUMPRODUCT($B$7:$B$456,Y$7:Y$456,EXP(constants!$B$32+constants!$A$32*ABS($A$7:$A$456-$A77)))</f>
        <v>0.1153600717488798</v>
      </c>
      <c r="AA77">
        <f t="shared" si="20"/>
        <v>8.547280455302344</v>
      </c>
      <c r="AB77">
        <f t="shared" si="32"/>
        <v>2.3454447579932065</v>
      </c>
      <c r="AD77" s="4">
        <f t="shared" si="21"/>
        <v>452.45945932198964</v>
      </c>
      <c r="AE77">
        <f>SUMPRODUCT($B$7:$B$456,AD$7:AD$456,EXP(constants!$B$32+constants!$A$32*ABS($A$7:$A$456-$A77)))</f>
        <v>12.206268762081795</v>
      </c>
      <c r="AF77" s="4">
        <f t="shared" si="22"/>
        <v>440.25319055990786</v>
      </c>
      <c r="AG77">
        <f t="shared" si="33"/>
        <v>440.25319055990786</v>
      </c>
      <c r="AH77" s="4"/>
      <c r="AI77" s="5">
        <f>SUMPRODUCT(constants!$B$13:$B$20,A77^constants!$A$13:$A$20)*constants!$C$10/((A77/1000000000)^5*(EXP(0.014388/(A77/1000000000)/constants!$B$9)-1))</f>
        <v>3.4727172469355427E-9</v>
      </c>
      <c r="AJ77">
        <f>SUMPRODUCT(A77^constants!$E$28:$J$28,constants!$E$27:$J$27)</f>
        <v>5.0157968923901616E-6</v>
      </c>
      <c r="AL77" s="17">
        <f t="shared" si="23"/>
        <v>1.4806220590361911E-9</v>
      </c>
      <c r="AM77">
        <f t="shared" si="34"/>
        <v>1.1392982492667779E-8</v>
      </c>
      <c r="AN77">
        <f t="shared" si="35"/>
        <v>0.1299591270318444</v>
      </c>
      <c r="AO77">
        <f t="shared" si="36"/>
        <v>2.1625746876717935E-8</v>
      </c>
      <c r="AQ77">
        <f t="shared" si="37"/>
        <v>2.1625746876717935E-8</v>
      </c>
      <c r="AS77" s="4">
        <f t="shared" si="38"/>
        <v>6.84657074494021E-2</v>
      </c>
    </row>
    <row r="78" spans="1:45" x14ac:dyDescent="0.2">
      <c r="A78">
        <f>front!A78</f>
        <v>222.13</v>
      </c>
      <c r="B78" s="1">
        <f t="shared" si="39"/>
        <v>0.47999999999998977</v>
      </c>
      <c r="C78">
        <f>front!D78-front!B78</f>
        <v>152.59999999999991</v>
      </c>
      <c r="D78" s="2">
        <f>front!E78-front!C78</f>
        <v>1388.2999999999993</v>
      </c>
      <c r="E78" s="2">
        <f>IF(front!F78-front!C78&gt;0,front!F78-front!C78,0)</f>
        <v>1382.6000000000004</v>
      </c>
      <c r="F78" s="2">
        <f>front!I78-front!H78</f>
        <v>2756.3999999999996</v>
      </c>
      <c r="G78" s="2">
        <f>IF(front!J78-front!H78&gt;0,front!J78-front!H78,0)</f>
        <v>4.7000000000007276</v>
      </c>
      <c r="H78" s="2"/>
      <c r="I78" s="4">
        <f>C78/(constants!$A$4+constants!$B$4*data!C78+constants!$C$4*data!C78^2+constants!$D$4*data!C78^3+constants!$E$4*data!C78^4+constants!$F$4*data!C78^5+constants!$G$4*data!C78^6+constants!$H$4*data!C78^7)</f>
        <v>152.24159664863808</v>
      </c>
      <c r="J78" s="4">
        <f>D78/(constants!$A$4+constants!$B$4*data!D78+constants!$C$4*data!D78^2+constants!$D$4*data!D78^3+constants!$E$4*data!D78^4+constants!$F$4*data!D78^5+constants!$G$4*data!D78^6+constants!$H$4*data!D78^7)</f>
        <v>1385.123202682611</v>
      </c>
      <c r="K78" s="4">
        <f>E78/(constants!$A$4+constants!$B$4*data!E78+constants!$C$4*data!E78^2+constants!$D$4*data!E78^3+constants!$E$4*data!E78^4+constants!$F$4*data!E78^5+constants!$G$4*data!E78^6+constants!$H$4*data!E78^7)</f>
        <v>1379.4361143670558</v>
      </c>
      <c r="L78" s="4">
        <f>F78/(constants!$A$4+constants!$B$4*data!F78+constants!$C$4*data!F78^2+constants!$D$4*data!F78^3+constants!$E$4*data!F78^4+constants!$F$4*data!F78^5+constants!$G$4*data!F78^6+constants!$H$4*data!F78^7)</f>
        <v>2750.1289747741239</v>
      </c>
      <c r="M78" s="4">
        <f>G78/(constants!$A$4+constants!$B$4*data!G78+constants!$C$4*data!G78^2+constants!$D$4*data!G78^3+constants!$E$4*data!G78^4+constants!$F$4*data!G78^5+constants!$G$4*data!G78^6+constants!$H$4*data!G78^7)</f>
        <v>4.6888897905121851</v>
      </c>
      <c r="N78" s="4"/>
      <c r="O78" s="4">
        <f t="shared" si="24"/>
        <v>253.7359944143968</v>
      </c>
      <c r="P78" s="4">
        <f t="shared" si="25"/>
        <v>277.02464053652221</v>
      </c>
      <c r="Q78" s="4">
        <f t="shared" si="26"/>
        <v>275.88722287341113</v>
      </c>
      <c r="R78" s="4">
        <f t="shared" si="27"/>
        <v>458.35482912902069</v>
      </c>
      <c r="S78" s="4">
        <f t="shared" si="28"/>
        <v>0.78148163175203078</v>
      </c>
      <c r="T78" s="4"/>
      <c r="U78" s="4">
        <f t="shared" si="29"/>
        <v>0.99589416428477917</v>
      </c>
      <c r="V78" s="4">
        <f t="shared" si="30"/>
        <v>1.7049708699197631E-3</v>
      </c>
      <c r="W78" s="4"/>
      <c r="X78">
        <f>IF(front!E78&gt;$X$2,O78,P78)</f>
        <v>277.02464053652221</v>
      </c>
      <c r="Y78">
        <f t="shared" si="31"/>
        <v>0.14191540393557034</v>
      </c>
      <c r="Z78">
        <f>SUMPRODUCT($B$7:$B$456,Y$7:Y$456,EXP(constants!$B$32+constants!$A$32*ABS($A$7:$A$456-$A78)))</f>
        <v>0.11783998113846068</v>
      </c>
      <c r="AA78">
        <f t="shared" si="20"/>
        <v>2.4075422797109655E-2</v>
      </c>
      <c r="AB78">
        <f t="shared" si="32"/>
        <v>0</v>
      </c>
      <c r="AD78" s="4">
        <f t="shared" si="21"/>
        <v>457.55422625634969</v>
      </c>
      <c r="AE78">
        <f>SUMPRODUCT($B$7:$B$456,AD$7:AD$456,EXP(constants!$B$32+constants!$A$32*ABS($A$7:$A$456-$A78)))</f>
        <v>12.409987065291491</v>
      </c>
      <c r="AF78" s="4">
        <f t="shared" si="22"/>
        <v>445.1442391910582</v>
      </c>
      <c r="AG78">
        <f t="shared" si="33"/>
        <v>445.1442391910582</v>
      </c>
      <c r="AH78" s="4"/>
      <c r="AI78" s="5">
        <f>SUMPRODUCT(constants!$B$13:$B$20,A78^constants!$A$13:$A$20)*constants!$C$10/((A78/1000000000)^5*(EXP(0.014388/(A78/1000000000)/constants!$B$9)-1))</f>
        <v>3.6032346524984354E-9</v>
      </c>
      <c r="AJ78">
        <f>SUMPRODUCT(A78^constants!$E$28:$J$28,constants!$E$27:$J$27)</f>
        <v>4.9653273369078548E-6</v>
      </c>
      <c r="AL78" s="17">
        <f t="shared" si="23"/>
        <v>0</v>
      </c>
      <c r="AM78">
        <f t="shared" si="34"/>
        <v>1.1154423442457964E-8</v>
      </c>
      <c r="AN78">
        <f t="shared" si="35"/>
        <v>0</v>
      </c>
      <c r="AO78">
        <f t="shared" si="36"/>
        <v>2.1172922724806184E-8</v>
      </c>
      <c r="AQ78">
        <f t="shared" si="37"/>
        <v>2.1172922724806184E-8</v>
      </c>
      <c r="AS78" s="4">
        <f t="shared" si="38"/>
        <v>0</v>
      </c>
    </row>
    <row r="79" spans="1:45" x14ac:dyDescent="0.2">
      <c r="A79">
        <f>front!A79</f>
        <v>222.61</v>
      </c>
      <c r="B79" s="1">
        <f t="shared" si="39"/>
        <v>0.48000000000001819</v>
      </c>
      <c r="C79">
        <f>front!D79-front!B79</f>
        <v>161.47000000000025</v>
      </c>
      <c r="D79" s="2">
        <f>front!E79-front!C79</f>
        <v>1399.2999999999993</v>
      </c>
      <c r="E79" s="2">
        <f>IF(front!F79-front!C79&gt;0,front!F79-front!C79,0)</f>
        <v>1358.7999999999993</v>
      </c>
      <c r="F79" s="2">
        <f>front!I79-front!H79</f>
        <v>2868.2999999999993</v>
      </c>
      <c r="G79" s="2">
        <f>IF(front!J79-front!H79&gt;0,front!J79-front!H79,0)</f>
        <v>35.5</v>
      </c>
      <c r="H79" s="2"/>
      <c r="I79" s="4">
        <f>C79/(constants!$A$4+constants!$B$4*data!C79+constants!$C$4*data!C79^2+constants!$D$4*data!C79^3+constants!$E$4*data!C79^4+constants!$F$4*data!C79^5+constants!$G$4*data!C79^6+constants!$H$4*data!C79^7)</f>
        <v>161.09090009673258</v>
      </c>
      <c r="J79" s="4">
        <f>D79/(constants!$A$4+constants!$B$4*data!D79+constants!$C$4*data!D79^2+constants!$D$4*data!D79^3+constants!$E$4*data!D79^4+constants!$F$4*data!D79^5+constants!$G$4*data!D79^6+constants!$H$4*data!D79^7)</f>
        <v>1396.0982845226972</v>
      </c>
      <c r="K79" s="4">
        <f>E79/(constants!$A$4+constants!$B$4*data!E79+constants!$C$4*data!E79^2+constants!$D$4*data!E79^3+constants!$E$4*data!E79^4+constants!$F$4*data!E79^5+constants!$G$4*data!E79^6+constants!$H$4*data!E79^7)</f>
        <v>1355.6900230929878</v>
      </c>
      <c r="L79" s="4">
        <f>F79/(constants!$A$4+constants!$B$4*data!F79+constants!$C$4*data!F79^2+constants!$D$4*data!F79^3+constants!$E$4*data!F79^4+constants!$F$4*data!F79^5+constants!$G$4*data!F79^6+constants!$H$4*data!F79^7)</f>
        <v>2861.7799129068512</v>
      </c>
      <c r="M79" s="4">
        <f>G79/(constants!$A$4+constants!$B$4*data!G79+constants!$C$4*data!G79^2+constants!$D$4*data!G79^3+constants!$E$4*data!G79^4+constants!$F$4*data!G79^5+constants!$G$4*data!G79^6+constants!$H$4*data!G79^7)</f>
        <v>35.416201792204525</v>
      </c>
      <c r="N79" s="4"/>
      <c r="O79" s="4">
        <f t="shared" si="24"/>
        <v>268.48483349455427</v>
      </c>
      <c r="P79" s="4">
        <f t="shared" si="25"/>
        <v>279.21965690453948</v>
      </c>
      <c r="Q79" s="4">
        <f t="shared" si="26"/>
        <v>271.13800461859756</v>
      </c>
      <c r="R79" s="4">
        <f t="shared" si="27"/>
        <v>476.9633188178085</v>
      </c>
      <c r="S79" s="4">
        <f t="shared" si="28"/>
        <v>5.9027002987007542</v>
      </c>
      <c r="T79" s="4"/>
      <c r="U79" s="4">
        <f t="shared" si="29"/>
        <v>0.97105629175418373</v>
      </c>
      <c r="V79" s="4">
        <f t="shared" si="30"/>
        <v>1.237558542935978E-2</v>
      </c>
      <c r="W79" s="4"/>
      <c r="X79">
        <f>IF(front!E79&gt;$X$2,O79,P79)</f>
        <v>279.21965690453948</v>
      </c>
      <c r="Y79">
        <f t="shared" si="31"/>
        <v>7.1032869476167093</v>
      </c>
      <c r="Z79">
        <f>SUMPRODUCT($B$7:$B$456,Y$7:Y$456,EXP(constants!$B$32+constants!$A$32*ABS($A$7:$A$456-$A79)))</f>
        <v>0.12040515486766325</v>
      </c>
      <c r="AA79">
        <f t="shared" si="20"/>
        <v>6.9828817927490459</v>
      </c>
      <c r="AB79">
        <f t="shared" si="32"/>
        <v>0.78104609543990833</v>
      </c>
      <c r="AD79" s="4">
        <f t="shared" si="21"/>
        <v>470.91619163829836</v>
      </c>
      <c r="AE79">
        <f>SUMPRODUCT($B$7:$B$456,AD$7:AD$456,EXP(constants!$B$32+constants!$A$32*ABS($A$7:$A$456-$A79)))</f>
        <v>12.614633446488819</v>
      </c>
      <c r="AF79" s="4">
        <f t="shared" si="22"/>
        <v>458.30155819180953</v>
      </c>
      <c r="AG79">
        <f t="shared" si="33"/>
        <v>458.30155819180953</v>
      </c>
      <c r="AH79" s="4"/>
      <c r="AI79" s="5">
        <f>SUMPRODUCT(constants!$B$13:$B$20,A79^constants!$A$13:$A$20)*constants!$C$10/((A79/1000000000)^5*(EXP(0.014388/(A79/1000000000)/constants!$B$9)-1))</f>
        <v>3.7378923136062729E-9</v>
      </c>
      <c r="AJ79">
        <f>SUMPRODUCT(A79^constants!$E$28:$J$28,constants!$E$27:$J$27)</f>
        <v>4.9154445448790197E-6</v>
      </c>
      <c r="AL79" s="17">
        <f t="shared" si="23"/>
        <v>4.7857512321356416E-9</v>
      </c>
      <c r="AM79">
        <f t="shared" si="34"/>
        <v>1.072534984230142E-8</v>
      </c>
      <c r="AN79">
        <f t="shared" si="35"/>
        <v>0.44620933605917013</v>
      </c>
      <c r="AO79">
        <f t="shared" si="36"/>
        <v>2.0358470751897489E-8</v>
      </c>
      <c r="AQ79">
        <f t="shared" si="37"/>
        <v>2.0358470751897489E-8</v>
      </c>
      <c r="AS79" s="4">
        <f t="shared" si="38"/>
        <v>0.23507420033941356</v>
      </c>
    </row>
    <row r="80" spans="1:45" x14ac:dyDescent="0.2">
      <c r="A80">
        <f>front!A80</f>
        <v>223.08</v>
      </c>
      <c r="B80" s="1">
        <f t="shared" si="39"/>
        <v>0.46999999999999886</v>
      </c>
      <c r="C80">
        <f>front!D80-front!B80</f>
        <v>172.73000000000002</v>
      </c>
      <c r="D80" s="2">
        <f>front!E80-front!C80</f>
        <v>1375</v>
      </c>
      <c r="E80" s="2">
        <f>IF(front!F80-front!C80&gt;0,front!F80-front!C80,0)</f>
        <v>1366.4000000000015</v>
      </c>
      <c r="F80" s="2">
        <f>front!I80-front!H80</f>
        <v>2918</v>
      </c>
      <c r="G80" s="2">
        <f>IF(front!J80-front!H80&gt;0,front!J80-front!H80,0)</f>
        <v>0</v>
      </c>
      <c r="H80" s="2"/>
      <c r="I80" s="4">
        <f>C80/(constants!$A$4+constants!$B$4*data!C80+constants!$C$4*data!C80^2+constants!$D$4*data!C80^3+constants!$E$4*data!C80^4+constants!$F$4*data!C80^5+constants!$G$4*data!C80^6+constants!$H$4*data!C80^7)</f>
        <v>172.32464648087159</v>
      </c>
      <c r="J80" s="4">
        <f>D80/(constants!$A$4+constants!$B$4*data!D80+constants!$C$4*data!D80^2+constants!$D$4*data!D80^3+constants!$E$4*data!D80^4+constants!$F$4*data!D80^5+constants!$G$4*data!D80^6+constants!$H$4*data!D80^7)</f>
        <v>1371.8533294755011</v>
      </c>
      <c r="K80" s="4">
        <f>E80/(constants!$A$4+constants!$B$4*data!E80+constants!$C$4*data!E80^2+constants!$D$4*data!E80^3+constants!$E$4*data!E80^4+constants!$F$4*data!E80^5+constants!$G$4*data!E80^6+constants!$H$4*data!E80^7)</f>
        <v>1363.2728090942735</v>
      </c>
      <c r="L80" s="4">
        <f>F80/(constants!$A$4+constants!$B$4*data!F80+constants!$C$4*data!F80^2+constants!$D$4*data!F80^3+constants!$E$4*data!F80^4+constants!$F$4*data!F80^5+constants!$G$4*data!F80^6+constants!$H$4*data!F80^7)</f>
        <v>2911.3697749925423</v>
      </c>
      <c r="M80" s="4">
        <f>G80/(constants!$A$4+constants!$B$4*data!G80+constants!$C$4*data!G80^2+constants!$D$4*data!G80^3+constants!$E$4*data!G80^4+constants!$F$4*data!G80^5+constants!$G$4*data!G80^6+constants!$H$4*data!G80^7)</f>
        <v>0</v>
      </c>
      <c r="N80" s="4"/>
      <c r="O80" s="4">
        <f t="shared" si="24"/>
        <v>287.20774413478597</v>
      </c>
      <c r="P80" s="4">
        <f t="shared" si="25"/>
        <v>274.37066589510022</v>
      </c>
      <c r="Q80" s="4">
        <f t="shared" si="26"/>
        <v>272.65456181885469</v>
      </c>
      <c r="R80" s="4">
        <f t="shared" si="27"/>
        <v>485.2282958320904</v>
      </c>
      <c r="S80" s="4">
        <f t="shared" si="28"/>
        <v>0</v>
      </c>
      <c r="T80" s="4"/>
      <c r="U80" s="4">
        <f t="shared" si="29"/>
        <v>0.99374530775494185</v>
      </c>
      <c r="V80" s="4">
        <f t="shared" si="30"/>
        <v>0</v>
      </c>
      <c r="W80" s="4"/>
      <c r="X80">
        <f>IF(front!E80&gt;$X$2,O80,P80)</f>
        <v>274.37066589510022</v>
      </c>
      <c r="Y80">
        <f t="shared" si="31"/>
        <v>0.73226644346857483</v>
      </c>
      <c r="Z80">
        <f>SUMPRODUCT($B$7:$B$456,Y$7:Y$456,EXP(constants!$B$32+constants!$A$32*ABS($A$7:$A$456-$A80)))</f>
        <v>0.12287732682137395</v>
      </c>
      <c r="AA80">
        <f t="shared" si="20"/>
        <v>0.60938911664720086</v>
      </c>
      <c r="AB80">
        <f t="shared" si="32"/>
        <v>0</v>
      </c>
      <c r="AD80" s="4">
        <f t="shared" si="21"/>
        <v>485.2282958320904</v>
      </c>
      <c r="AE80">
        <f>SUMPRODUCT($B$7:$B$456,AD$7:AD$456,EXP(constants!$B$32+constants!$A$32*ABS($A$7:$A$456-$A80)))</f>
        <v>12.815739551603336</v>
      </c>
      <c r="AF80" s="4">
        <f t="shared" si="22"/>
        <v>472.41255628048708</v>
      </c>
      <c r="AG80">
        <f t="shared" si="33"/>
        <v>472.41255628048708</v>
      </c>
      <c r="AH80" s="4"/>
      <c r="AI80" s="5">
        <f>SUMPRODUCT(constants!$B$13:$B$20,A80^constants!$A$13:$A$20)*constants!$C$10/((A80/1000000000)^5*(EXP(0.014388/(A80/1000000000)/constants!$B$9)-1))</f>
        <v>3.8738571650083555E-9</v>
      </c>
      <c r="AJ80">
        <f>SUMPRODUCT(A80^constants!$E$28:$J$28,constants!$E$27:$J$27)</f>
        <v>4.8671639376167701E-6</v>
      </c>
      <c r="AL80" s="17">
        <f t="shared" si="23"/>
        <v>0</v>
      </c>
      <c r="AM80">
        <f t="shared" si="34"/>
        <v>1.030278275399389E-8</v>
      </c>
      <c r="AN80">
        <f t="shared" si="35"/>
        <v>0</v>
      </c>
      <c r="AO80">
        <f t="shared" si="36"/>
        <v>1.95563692042078E-8</v>
      </c>
      <c r="AQ80">
        <f t="shared" si="37"/>
        <v>1.95563692042078E-8</v>
      </c>
      <c r="AS80" s="4">
        <f t="shared" si="38"/>
        <v>0</v>
      </c>
    </row>
    <row r="81" spans="1:45" x14ac:dyDescent="0.2">
      <c r="A81">
        <f>front!A81</f>
        <v>223.56</v>
      </c>
      <c r="B81" s="1">
        <f t="shared" si="39"/>
        <v>0.47999999999998977</v>
      </c>
      <c r="C81">
        <f>front!D81-front!B81</f>
        <v>172.66999999999962</v>
      </c>
      <c r="D81" s="2">
        <f>front!E81-front!C81</f>
        <v>1386.5999999999985</v>
      </c>
      <c r="E81" s="2">
        <f>IF(front!F81-front!C81&gt;0,front!F81-front!C81,0)</f>
        <v>1395.7999999999993</v>
      </c>
      <c r="F81" s="2">
        <f>front!I81-front!H81</f>
        <v>2983.7999999999993</v>
      </c>
      <c r="G81" s="2">
        <f>IF(front!J81-front!H81&gt;0,front!J81-front!H81,0)</f>
        <v>0</v>
      </c>
      <c r="H81" s="2"/>
      <c r="I81" s="4">
        <f>C81/(constants!$A$4+constants!$B$4*data!C81+constants!$C$4*data!C81^2+constants!$D$4*data!C81^3+constants!$E$4*data!C81^4+constants!$F$4*data!C81^5+constants!$G$4*data!C81^6+constants!$H$4*data!C81^7)</f>
        <v>172.26478631842357</v>
      </c>
      <c r="J81" s="4">
        <f>D81/(constants!$A$4+constants!$B$4*data!D81+constants!$C$4*data!D81^2+constants!$D$4*data!D81^3+constants!$E$4*data!D81^4+constants!$F$4*data!D81^5+constants!$G$4*data!D81^6+constants!$H$4*data!D81^7)</f>
        <v>1383.4270535678727</v>
      </c>
      <c r="K81" s="4">
        <f>E81/(constants!$A$4+constants!$B$4*data!E81+constants!$C$4*data!E81^2+constants!$D$4*data!E81^3+constants!$E$4*data!E81^4+constants!$F$4*data!E81^5+constants!$G$4*data!E81^6+constants!$H$4*data!E81^7)</f>
        <v>1392.6062131544188</v>
      </c>
      <c r="L81" s="4">
        <f>F81/(constants!$A$4+constants!$B$4*data!F81+constants!$C$4*data!F81^2+constants!$D$4*data!F81^3+constants!$E$4*data!F81^4+constants!$F$4*data!F81^5+constants!$G$4*data!F81^6+constants!$H$4*data!F81^7)</f>
        <v>2977.0244691396892</v>
      </c>
      <c r="M81" s="4">
        <f>G81/(constants!$A$4+constants!$B$4*data!G81+constants!$C$4*data!G81^2+constants!$D$4*data!G81^3+constants!$E$4*data!G81^4+constants!$F$4*data!G81^5+constants!$G$4*data!G81^6+constants!$H$4*data!G81^7)</f>
        <v>0</v>
      </c>
      <c r="N81" s="4"/>
      <c r="O81" s="4">
        <f t="shared" si="24"/>
        <v>287.10797719737263</v>
      </c>
      <c r="P81" s="4">
        <f t="shared" si="25"/>
        <v>276.68541071357453</v>
      </c>
      <c r="Q81" s="4">
        <f t="shared" si="26"/>
        <v>278.52124263088376</v>
      </c>
      <c r="R81" s="4">
        <f t="shared" si="27"/>
        <v>496.17074485661487</v>
      </c>
      <c r="S81" s="4">
        <f t="shared" si="28"/>
        <v>0</v>
      </c>
      <c r="T81" s="4"/>
      <c r="U81" s="4">
        <f t="shared" si="29"/>
        <v>1.0066350875262076</v>
      </c>
      <c r="V81" s="4">
        <f t="shared" si="30"/>
        <v>0</v>
      </c>
      <c r="W81" s="4"/>
      <c r="X81">
        <f>IF(front!E81&gt;$X$2,O81,P81)</f>
        <v>276.68541071357453</v>
      </c>
      <c r="Y81">
        <f t="shared" si="31"/>
        <v>-2.8408386855807635</v>
      </c>
      <c r="Z81">
        <f>SUMPRODUCT($B$7:$B$456,Y$7:Y$456,EXP(constants!$B$32+constants!$A$32*ABS($A$7:$A$456-$A81)))</f>
        <v>0.12547971526275814</v>
      </c>
      <c r="AA81">
        <f t="shared" si="20"/>
        <v>-2.9663184008435217</v>
      </c>
      <c r="AB81">
        <f t="shared" si="32"/>
        <v>0</v>
      </c>
      <c r="AD81" s="4">
        <f t="shared" si="21"/>
        <v>496.17074485661487</v>
      </c>
      <c r="AE81">
        <f>SUMPRODUCT($B$7:$B$456,AD$7:AD$456,EXP(constants!$B$32+constants!$A$32*ABS($A$7:$A$456-$A81)))</f>
        <v>13.021937089758033</v>
      </c>
      <c r="AF81" s="4">
        <f t="shared" si="22"/>
        <v>483.14880776685686</v>
      </c>
      <c r="AG81">
        <f t="shared" si="33"/>
        <v>483.14880776685686</v>
      </c>
      <c r="AH81" s="4"/>
      <c r="AI81" s="5">
        <f>SUMPRODUCT(constants!$B$13:$B$20,A81^constants!$A$13:$A$20)*constants!$C$10/((A81/1000000000)^5*(EXP(0.014388/(A81/1000000000)/constants!$B$9)-1))</f>
        <v>4.0170196986606574E-9</v>
      </c>
      <c r="AJ81">
        <f>SUMPRODUCT(A81^constants!$E$28:$J$28,constants!$E$27:$J$27)</f>
        <v>4.818425345738469E-6</v>
      </c>
      <c r="AL81" s="17">
        <f t="shared" si="23"/>
        <v>0</v>
      </c>
      <c r="AM81">
        <f t="shared" si="34"/>
        <v>9.9729633360983002E-9</v>
      </c>
      <c r="AN81">
        <f t="shared" si="35"/>
        <v>0</v>
      </c>
      <c r="AO81">
        <f t="shared" si="36"/>
        <v>1.8930317926500069E-8</v>
      </c>
      <c r="AQ81">
        <f t="shared" si="37"/>
        <v>1.8930317926500069E-8</v>
      </c>
      <c r="AS81" s="4">
        <f t="shared" si="38"/>
        <v>0</v>
      </c>
    </row>
    <row r="82" spans="1:45" x14ac:dyDescent="0.2">
      <c r="A82">
        <f>front!A82</f>
        <v>224.04</v>
      </c>
      <c r="B82" s="1">
        <f t="shared" si="39"/>
        <v>0.47999999999998977</v>
      </c>
      <c r="C82">
        <f>front!D82-front!B82</f>
        <v>158.13000000000011</v>
      </c>
      <c r="D82" s="2">
        <f>front!E82-front!C82</f>
        <v>1458.6999999999989</v>
      </c>
      <c r="E82" s="2">
        <f>IF(front!F82-front!C82&gt;0,front!F82-front!C82,0)</f>
        <v>1413.6000000000004</v>
      </c>
      <c r="F82" s="2">
        <f>front!I82-front!H82</f>
        <v>3004.1999999999989</v>
      </c>
      <c r="G82" s="2">
        <f>IF(front!J82-front!H82&gt;0,front!J82-front!H82,0)</f>
        <v>15.899999999999636</v>
      </c>
      <c r="H82" s="2"/>
      <c r="I82" s="4">
        <f>C82/(constants!$A$4+constants!$B$4*data!C82+constants!$C$4*data!C82^2+constants!$D$4*data!C82^3+constants!$E$4*data!C82^4+constants!$F$4*data!C82^5+constants!$G$4*data!C82^6+constants!$H$4*data!C82^7)</f>
        <v>157.75869177908075</v>
      </c>
      <c r="J82" s="4">
        <f>D82/(constants!$A$4+constants!$B$4*data!D82+constants!$C$4*data!D82^2+constants!$D$4*data!D82^3+constants!$E$4*data!D82^4+constants!$F$4*data!D82^5+constants!$G$4*data!D82^6+constants!$H$4*data!D82^7)</f>
        <v>1455.3637054393203</v>
      </c>
      <c r="K82" s="4">
        <f>E82/(constants!$A$4+constants!$B$4*data!E82+constants!$C$4*data!E82^2+constants!$D$4*data!E82^3+constants!$E$4*data!E82^4+constants!$F$4*data!E82^5+constants!$G$4*data!E82^6+constants!$H$4*data!E82^7)</f>
        <v>1410.3658891499531</v>
      </c>
      <c r="L82" s="4">
        <f>F82/(constants!$A$4+constants!$B$4*data!F82+constants!$C$4*data!F82^2+constants!$D$4*data!F82^3+constants!$E$4*data!F82^4+constants!$F$4*data!F82^5+constants!$G$4*data!F82^6+constants!$H$4*data!F82^7)</f>
        <v>2997.3795458261861</v>
      </c>
      <c r="M82" s="4">
        <f>G82/(constants!$A$4+constants!$B$4*data!G82+constants!$C$4*data!G82^2+constants!$D$4*data!G82^3+constants!$E$4*data!G82^4+constants!$F$4*data!G82^5+constants!$G$4*data!G82^6+constants!$H$4*data!G82^7)</f>
        <v>15.862434022207706</v>
      </c>
      <c r="N82" s="4"/>
      <c r="O82" s="4">
        <f t="shared" si="24"/>
        <v>262.93115296513457</v>
      </c>
      <c r="P82" s="4">
        <f t="shared" si="25"/>
        <v>291.07274108786407</v>
      </c>
      <c r="Q82" s="4">
        <f t="shared" si="26"/>
        <v>282.07317782999064</v>
      </c>
      <c r="R82" s="4">
        <f t="shared" si="27"/>
        <v>499.56325763769763</v>
      </c>
      <c r="S82" s="4">
        <f t="shared" si="28"/>
        <v>2.6437390037012842</v>
      </c>
      <c r="T82" s="4"/>
      <c r="U82" s="4">
        <f t="shared" si="29"/>
        <v>0.96908139448497244</v>
      </c>
      <c r="V82" s="4">
        <f t="shared" si="30"/>
        <v>5.2921005764171407E-3</v>
      </c>
      <c r="W82" s="4"/>
      <c r="X82">
        <f>IF(front!E82&gt;$X$2,O82,P82)</f>
        <v>291.07274108786407</v>
      </c>
      <c r="Y82">
        <f t="shared" si="31"/>
        <v>7.98173980502213</v>
      </c>
      <c r="Z82">
        <f>SUMPRODUCT($B$7:$B$456,Y$7:Y$456,EXP(constants!$B$32+constants!$A$32*ABS($A$7:$A$456-$A82)))</f>
        <v>0.12822732114811278</v>
      </c>
      <c r="AA82">
        <f t="shared" si="20"/>
        <v>7.8535124838740176</v>
      </c>
      <c r="AB82">
        <f t="shared" si="32"/>
        <v>1.65167678656488</v>
      </c>
      <c r="AD82" s="4">
        <f t="shared" si="21"/>
        <v>496.8548318027739</v>
      </c>
      <c r="AE82">
        <f>SUMPRODUCT($B$7:$B$456,AD$7:AD$456,EXP(constants!$B$32+constants!$A$32*ABS($A$7:$A$456-$A82)))</f>
        <v>13.228816439021903</v>
      </c>
      <c r="AF82" s="4">
        <f t="shared" si="22"/>
        <v>483.626015363752</v>
      </c>
      <c r="AG82">
        <f t="shared" si="33"/>
        <v>483.626015363752</v>
      </c>
      <c r="AH82" s="4"/>
      <c r="AI82" s="5">
        <f>SUMPRODUCT(constants!$B$13:$B$20,A82^constants!$A$13:$A$20)*constants!$C$10/((A82/1000000000)^5*(EXP(0.014388/(A82/1000000000)/constants!$B$9)-1))</f>
        <v>4.164640070387479E-9</v>
      </c>
      <c r="AJ82">
        <f>SUMPRODUCT(A82^constants!$E$28:$J$28,constants!$E$27:$J$27)</f>
        <v>4.7702563115970789E-6</v>
      </c>
      <c r="AL82" s="17">
        <f t="shared" si="23"/>
        <v>2.5214618890715316E-9</v>
      </c>
      <c r="AM82">
        <f t="shared" si="34"/>
        <v>9.8635229703455932E-9</v>
      </c>
      <c r="AN82">
        <f t="shared" si="35"/>
        <v>0.25563501972390962</v>
      </c>
      <c r="AO82">
        <f t="shared" si="36"/>
        <v>1.8722582186592925E-8</v>
      </c>
      <c r="AQ82">
        <f t="shared" si="37"/>
        <v>1.8722582186592925E-8</v>
      </c>
      <c r="AS82" s="4">
        <f t="shared" si="38"/>
        <v>0.13467490028576978</v>
      </c>
    </row>
    <row r="83" spans="1:45" x14ac:dyDescent="0.2">
      <c r="A83">
        <f>front!A83</f>
        <v>224.51</v>
      </c>
      <c r="B83" s="1">
        <f t="shared" si="39"/>
        <v>0.46999999999999886</v>
      </c>
      <c r="C83">
        <f>front!D83-front!B83</f>
        <v>176.80000000000018</v>
      </c>
      <c r="D83" s="2">
        <f>front!E83-front!C83</f>
        <v>1414.7000000000007</v>
      </c>
      <c r="E83" s="2">
        <f>IF(front!F83-front!C83&gt;0,front!F83-front!C83,0)</f>
        <v>1402.5</v>
      </c>
      <c r="F83" s="2">
        <f>front!I83-front!H83</f>
        <v>3105.2999999999993</v>
      </c>
      <c r="G83" s="2">
        <f>IF(front!J83-front!H83&gt;0,front!J83-front!H83,0)</f>
        <v>13.400000000001455</v>
      </c>
      <c r="H83" s="2"/>
      <c r="I83" s="4">
        <f>C83/(constants!$A$4+constants!$B$4*data!C83+constants!$C$4*data!C83^2+constants!$D$4*data!C83^3+constants!$E$4*data!C83^4+constants!$F$4*data!C83^5+constants!$G$4*data!C83^6+constants!$H$4*data!C83^7)</f>
        <v>176.38516225662968</v>
      </c>
      <c r="J83" s="4">
        <f>D83/(constants!$A$4+constants!$B$4*data!D83+constants!$C$4*data!D83^2+constants!$D$4*data!D83^3+constants!$E$4*data!D83^4+constants!$F$4*data!D83^5+constants!$G$4*data!D83^6+constants!$H$4*data!D83^7)</f>
        <v>1411.4633971139506</v>
      </c>
      <c r="K83" s="4">
        <f>E83/(constants!$A$4+constants!$B$4*data!E83+constants!$C$4*data!E83^2+constants!$D$4*data!E83^3+constants!$E$4*data!E83^4+constants!$F$4*data!E83^5+constants!$G$4*data!E83^6+constants!$H$4*data!E83^7)</f>
        <v>1399.2910353836589</v>
      </c>
      <c r="L83" s="4">
        <f>F83/(constants!$A$4+constants!$B$4*data!F83+constants!$C$4*data!F83^2+constants!$D$4*data!F83^3+constants!$E$4*data!F83^4+constants!$F$4*data!F83^5+constants!$G$4*data!F83^6+constants!$H$4*data!F83^7)</f>
        <v>3098.2578681135637</v>
      </c>
      <c r="M83" s="4">
        <f>G83/(constants!$A$4+constants!$B$4*data!G83+constants!$C$4*data!G83^2+constants!$D$4*data!G83^3+constants!$E$4*data!G83^4+constants!$F$4*data!G83^5+constants!$G$4*data!G83^6+constants!$H$4*data!G83^7)</f>
        <v>13.368336946635711</v>
      </c>
      <c r="N83" s="4"/>
      <c r="O83" s="4">
        <f t="shared" si="24"/>
        <v>293.97527042771611</v>
      </c>
      <c r="P83" s="4">
        <f t="shared" si="25"/>
        <v>282.29267942279012</v>
      </c>
      <c r="Q83" s="4">
        <f t="shared" si="26"/>
        <v>279.85820707673179</v>
      </c>
      <c r="R83" s="4">
        <f t="shared" si="27"/>
        <v>516.3763113522607</v>
      </c>
      <c r="S83" s="4">
        <f t="shared" si="28"/>
        <v>2.2280561577726186</v>
      </c>
      <c r="T83" s="4"/>
      <c r="U83" s="4">
        <f t="shared" si="29"/>
        <v>0.99137606986112381</v>
      </c>
      <c r="V83" s="4">
        <f t="shared" si="30"/>
        <v>4.3147915750393262E-3</v>
      </c>
      <c r="W83" s="4"/>
      <c r="X83">
        <f>IF(front!E83&gt;$X$2,O83,P83)</f>
        <v>282.29267942279012</v>
      </c>
      <c r="Y83">
        <f t="shared" si="31"/>
        <v>1.4246413198439427</v>
      </c>
      <c r="Z83">
        <f>SUMPRODUCT($B$7:$B$456,Y$7:Y$456,EXP(constants!$B$32+constants!$A$32*ABS($A$7:$A$456-$A83)))</f>
        <v>0.13086812731041395</v>
      </c>
      <c r="AA83">
        <f t="shared" si="20"/>
        <v>1.2937731925335287</v>
      </c>
      <c r="AB83">
        <f t="shared" si="32"/>
        <v>0</v>
      </c>
      <c r="AD83" s="4">
        <f t="shared" si="21"/>
        <v>514.09373926366811</v>
      </c>
      <c r="AE83">
        <f>SUMPRODUCT($B$7:$B$456,AD$7:AD$456,EXP(constants!$B$32+constants!$A$32*ABS($A$7:$A$456-$A83)))</f>
        <v>13.432090618179149</v>
      </c>
      <c r="AF83" s="4">
        <f t="shared" si="22"/>
        <v>500.66164864548898</v>
      </c>
      <c r="AG83">
        <f t="shared" si="33"/>
        <v>500.66164864548898</v>
      </c>
      <c r="AH83" s="4"/>
      <c r="AI83" s="5">
        <f>SUMPRODUCT(constants!$B$13:$B$20,A83^constants!$A$13:$A$20)*constants!$C$10/((A83/1000000000)^5*(EXP(0.014388/(A83/1000000000)/constants!$B$9)-1))</f>
        <v>4.3136106851773467E-9</v>
      </c>
      <c r="AJ83">
        <f>SUMPRODUCT(A83^constants!$E$28:$J$28,constants!$E$27:$J$27)</f>
        <v>4.7236371984524651E-6</v>
      </c>
      <c r="AL83" s="17">
        <f t="shared" si="23"/>
        <v>0</v>
      </c>
      <c r="AM83">
        <f t="shared" si="34"/>
        <v>9.4347893656963573E-9</v>
      </c>
      <c r="AN83">
        <f t="shared" si="35"/>
        <v>0</v>
      </c>
      <c r="AO83">
        <f t="shared" si="36"/>
        <v>1.7908775580846427E-8</v>
      </c>
      <c r="AQ83">
        <f t="shared" si="37"/>
        <v>1.7908775580846427E-8</v>
      </c>
      <c r="AS83" s="4">
        <f t="shared" si="38"/>
        <v>0</v>
      </c>
    </row>
    <row r="84" spans="1:45" x14ac:dyDescent="0.2">
      <c r="A84">
        <f>front!A84</f>
        <v>224.99</v>
      </c>
      <c r="B84" s="1">
        <f t="shared" si="39"/>
        <v>0.48000000000001819</v>
      </c>
      <c r="C84">
        <f>front!D84-front!B84</f>
        <v>178.59999999999991</v>
      </c>
      <c r="D84" s="2">
        <f>front!E84-front!C84</f>
        <v>1376.8000000000011</v>
      </c>
      <c r="E84" s="2">
        <f>IF(front!F84-front!C84&gt;0,front!F84-front!C84,0)</f>
        <v>1400.6000000000004</v>
      </c>
      <c r="F84" s="2">
        <f>front!I84-front!H84</f>
        <v>3251.7000000000007</v>
      </c>
      <c r="G84" s="2">
        <f>IF(front!J84-front!H84&gt;0,front!J84-front!H84,0)</f>
        <v>65.200000000000728</v>
      </c>
      <c r="H84" s="2"/>
      <c r="I84" s="4">
        <f>C84/(constants!$A$4+constants!$B$4*data!C84+constants!$C$4*data!C84^2+constants!$D$4*data!C84^3+constants!$E$4*data!C84^4+constants!$F$4*data!C84^5+constants!$G$4*data!C84^6+constants!$H$4*data!C84^7)</f>
        <v>178.18096865097613</v>
      </c>
      <c r="J84" s="4">
        <f>D84/(constants!$A$4+constants!$B$4*data!D84+constants!$C$4*data!D84^2+constants!$D$4*data!D84^3+constants!$E$4*data!D84^4+constants!$F$4*data!D84^5+constants!$G$4*data!D84^6+constants!$H$4*data!D84^7)</f>
        <v>1373.6492522610854</v>
      </c>
      <c r="K84" s="4">
        <f>E84/(constants!$A$4+constants!$B$4*data!E84+constants!$C$4*data!E84^2+constants!$D$4*data!E84^3+constants!$E$4*data!E84^4+constants!$F$4*data!E84^5+constants!$G$4*data!E84^6+constants!$H$4*data!E84^7)</f>
        <v>1397.3953395720266</v>
      </c>
      <c r="L84" s="4">
        <f>F84/(constants!$A$4+constants!$B$4*data!F84+constants!$C$4*data!F84^2+constants!$D$4*data!F84^3+constants!$E$4*data!F84^4+constants!$F$4*data!F84^5+constants!$G$4*data!F84^6+constants!$H$4*data!F84^7)</f>
        <v>3244.3400259443888</v>
      </c>
      <c r="M84" s="4">
        <f>G84/(constants!$A$4+constants!$B$4*data!G84+constants!$C$4*data!G84^2+constants!$D$4*data!G84^3+constants!$E$4*data!G84^4+constants!$F$4*data!G84^5+constants!$G$4*data!G84^6+constants!$H$4*data!G84^7)</f>
        <v>65.046299612949667</v>
      </c>
      <c r="N84" s="4"/>
      <c r="O84" s="4">
        <f t="shared" si="24"/>
        <v>296.96828108496021</v>
      </c>
      <c r="P84" s="4">
        <f t="shared" si="25"/>
        <v>274.72985045221708</v>
      </c>
      <c r="Q84" s="4">
        <f t="shared" si="26"/>
        <v>279.47906791440533</v>
      </c>
      <c r="R84" s="4">
        <f t="shared" si="27"/>
        <v>540.72333765739813</v>
      </c>
      <c r="S84" s="4">
        <f t="shared" si="28"/>
        <v>10.841049935491611</v>
      </c>
      <c r="T84" s="4"/>
      <c r="U84" s="4">
        <f t="shared" si="29"/>
        <v>1.0172868636384829</v>
      </c>
      <c r="V84" s="4">
        <f t="shared" si="30"/>
        <v>2.004916226190424E-2</v>
      </c>
      <c r="W84" s="4"/>
      <c r="X84">
        <f>IF(front!E84&gt;$X$2,O84,P84)</f>
        <v>274.72985045221708</v>
      </c>
      <c r="Y84">
        <f t="shared" si="31"/>
        <v>-5.7576804152866998</v>
      </c>
      <c r="Z84">
        <f>SUMPRODUCT($B$7:$B$456,Y$7:Y$456,EXP(constants!$B$32+constants!$A$32*ABS($A$7:$A$456-$A84)))</f>
        <v>0.13363630135254873</v>
      </c>
      <c r="AA84">
        <f t="shared" si="20"/>
        <v>-5.8913167166392482</v>
      </c>
      <c r="AB84">
        <f t="shared" si="32"/>
        <v>0</v>
      </c>
      <c r="AD84" s="4">
        <f t="shared" si="21"/>
        <v>529.61702962855111</v>
      </c>
      <c r="AE84">
        <f>SUMPRODUCT($B$7:$B$456,AD$7:AD$456,EXP(constants!$B$32+constants!$A$32*ABS($A$7:$A$456-$A84)))</f>
        <v>13.640442915875436</v>
      </c>
      <c r="AF84" s="4">
        <f t="shared" si="22"/>
        <v>515.97658671267573</v>
      </c>
      <c r="AG84">
        <f t="shared" si="33"/>
        <v>515.97658671267573</v>
      </c>
      <c r="AH84" s="4"/>
      <c r="AI84" s="5">
        <f>SUMPRODUCT(constants!$B$13:$B$20,A84^constants!$A$13:$A$20)*constants!$C$10/((A84/1000000000)^5*(EXP(0.014388/(A84/1000000000)/constants!$B$9)-1))</f>
        <v>4.4703810082852142E-9</v>
      </c>
      <c r="AJ84">
        <f>SUMPRODUCT(A84^constants!$E$28:$J$28,constants!$E$27:$J$27)</f>
        <v>4.6765786520939676E-6</v>
      </c>
      <c r="AL84" s="17">
        <f t="shared" si="23"/>
        <v>0</v>
      </c>
      <c r="AM84">
        <f t="shared" si="34"/>
        <v>9.0635481774256265E-9</v>
      </c>
      <c r="AN84">
        <f t="shared" si="35"/>
        <v>0</v>
      </c>
      <c r="AO84">
        <f t="shared" si="36"/>
        <v>1.7204098998316643E-8</v>
      </c>
      <c r="AQ84">
        <f t="shared" si="37"/>
        <v>1.7204098998316643E-8</v>
      </c>
      <c r="AS84" s="4">
        <f t="shared" si="38"/>
        <v>0</v>
      </c>
    </row>
    <row r="85" spans="1:45" x14ac:dyDescent="0.2">
      <c r="A85">
        <f>front!A85</f>
        <v>225.47</v>
      </c>
      <c r="B85" s="1">
        <f t="shared" si="39"/>
        <v>0.47999999999998977</v>
      </c>
      <c r="C85">
        <f>front!D85-front!B85</f>
        <v>171.92999999999984</v>
      </c>
      <c r="D85" s="2">
        <f>front!E85-front!C85</f>
        <v>1375.2999999999993</v>
      </c>
      <c r="E85" s="2">
        <f>IF(front!F85-front!C85&gt;0,front!F85-front!C85,0)</f>
        <v>1348.6999999999989</v>
      </c>
      <c r="F85" s="2">
        <f>front!I85-front!H85</f>
        <v>3297.2000000000007</v>
      </c>
      <c r="G85" s="2">
        <f>IF(front!J85-front!H85&gt;0,front!J85-front!H85,0)</f>
        <v>0</v>
      </c>
      <c r="H85" s="2"/>
      <c r="I85" s="4">
        <f>C85/(constants!$A$4+constants!$B$4*data!C85+constants!$C$4*data!C85^2+constants!$D$4*data!C85^3+constants!$E$4*data!C85^4+constants!$F$4*data!C85^5+constants!$G$4*data!C85^6+constants!$H$4*data!C85^7)</f>
        <v>171.52651103182563</v>
      </c>
      <c r="J85" s="4">
        <f>D85/(constants!$A$4+constants!$B$4*data!D85+constants!$C$4*data!D85^2+constants!$D$4*data!D85^3+constants!$E$4*data!D85^4+constants!$F$4*data!D85^5+constants!$G$4*data!D85^6+constants!$H$4*data!D85^7)</f>
        <v>1372.1526499418239</v>
      </c>
      <c r="K85" s="4">
        <f>E85/(constants!$A$4+constants!$B$4*data!E85+constants!$C$4*data!E85^2+constants!$D$4*data!E85^3+constants!$E$4*data!E85^4+constants!$F$4*data!E85^5+constants!$G$4*data!E85^6+constants!$H$4*data!E85^7)</f>
        <v>1345.6128988183298</v>
      </c>
      <c r="L85" s="4">
        <f>F85/(constants!$A$4+constants!$B$4*data!F85+constants!$C$4*data!F85^2+constants!$D$4*data!F85^3+constants!$E$4*data!F85^4+constants!$F$4*data!F85^5+constants!$G$4*data!F85^6+constants!$H$4*data!F85^7)</f>
        <v>3289.7420981789332</v>
      </c>
      <c r="M85" s="4">
        <f>G85/(constants!$A$4+constants!$B$4*data!G85+constants!$C$4*data!G85^2+constants!$D$4*data!G85^3+constants!$E$4*data!G85^4+constants!$F$4*data!G85^5+constants!$G$4*data!G85^6+constants!$H$4*data!G85^7)</f>
        <v>0</v>
      </c>
      <c r="N85" s="4"/>
      <c r="O85" s="4">
        <f t="shared" si="24"/>
        <v>285.8775183863761</v>
      </c>
      <c r="P85" s="4">
        <f t="shared" si="25"/>
        <v>274.43052998836481</v>
      </c>
      <c r="Q85" s="4">
        <f t="shared" si="26"/>
        <v>269.12257976366595</v>
      </c>
      <c r="R85" s="4">
        <f t="shared" si="27"/>
        <v>548.29034969648887</v>
      </c>
      <c r="S85" s="4">
        <f t="shared" si="28"/>
        <v>0</v>
      </c>
      <c r="T85" s="4"/>
      <c r="U85" s="4">
        <f t="shared" si="29"/>
        <v>0.98065831004690363</v>
      </c>
      <c r="V85" s="4">
        <f t="shared" si="30"/>
        <v>0</v>
      </c>
      <c r="W85" s="4"/>
      <c r="X85">
        <f>IF(front!E85&gt;$X$2,O85,P85)</f>
        <v>274.43052998836481</v>
      </c>
      <c r="Y85">
        <f t="shared" si="31"/>
        <v>4.3368572782422348</v>
      </c>
      <c r="Z85">
        <f>SUMPRODUCT($B$7:$B$456,Y$7:Y$456,EXP(constants!$B$32+constants!$A$32*ABS($A$7:$A$456-$A85)))</f>
        <v>0.1366088322573108</v>
      </c>
      <c r="AA85">
        <f t="shared" si="20"/>
        <v>4.2002484459849239</v>
      </c>
      <c r="AB85">
        <f t="shared" si="32"/>
        <v>0</v>
      </c>
      <c r="AD85" s="4">
        <f t="shared" si="21"/>
        <v>548.29034969648887</v>
      </c>
      <c r="AE85">
        <f>SUMPRODUCT($B$7:$B$456,AD$7:AD$456,EXP(constants!$B$32+constants!$A$32*ABS($A$7:$A$456-$A85)))</f>
        <v>13.849329694326137</v>
      </c>
      <c r="AF85" s="4">
        <f t="shared" si="22"/>
        <v>534.44102000216276</v>
      </c>
      <c r="AG85">
        <f t="shared" si="33"/>
        <v>534.44102000216276</v>
      </c>
      <c r="AH85" s="4"/>
      <c r="AI85" s="5">
        <f>SUMPRODUCT(constants!$B$13:$B$20,A85^constants!$A$13:$A$20)*constants!$C$10/((A85/1000000000)^5*(EXP(0.014388/(A85/1000000000)/constants!$B$9)-1))</f>
        <v>4.631943535651031E-9</v>
      </c>
      <c r="AJ85">
        <f>SUMPRODUCT(A85^constants!$E$28:$J$28,constants!$E$27:$J$27)</f>
        <v>4.6300728012149141E-6</v>
      </c>
      <c r="AL85" s="17">
        <f t="shared" si="23"/>
        <v>0</v>
      </c>
      <c r="AM85">
        <f t="shared" si="34"/>
        <v>8.6633933922141253E-9</v>
      </c>
      <c r="AN85">
        <f t="shared" si="35"/>
        <v>0</v>
      </c>
      <c r="AO85">
        <f t="shared" si="36"/>
        <v>1.6444539672910794E-8</v>
      </c>
      <c r="AQ85">
        <f t="shared" si="37"/>
        <v>1.6444539672910794E-8</v>
      </c>
      <c r="AS85" s="4">
        <f t="shared" si="38"/>
        <v>0</v>
      </c>
    </row>
    <row r="86" spans="1:45" x14ac:dyDescent="0.2">
      <c r="A86">
        <f>front!A86</f>
        <v>225.94</v>
      </c>
      <c r="B86" s="1">
        <f t="shared" si="39"/>
        <v>0.46999999999999886</v>
      </c>
      <c r="C86">
        <f>front!D86-front!B86</f>
        <v>158</v>
      </c>
      <c r="D86" s="2">
        <f>front!E86-front!C86</f>
        <v>1363.2000000000007</v>
      </c>
      <c r="E86" s="2">
        <f>IF(front!F86-front!C86&gt;0,front!F86-front!C86,0)</f>
        <v>1340</v>
      </c>
      <c r="F86" s="2">
        <f>front!I86-front!H86</f>
        <v>3361.7999999999993</v>
      </c>
      <c r="G86" s="2">
        <f>IF(front!J86-front!H86&gt;0,front!J86-front!H86,0)</f>
        <v>41</v>
      </c>
      <c r="H86" s="2"/>
      <c r="I86" s="4">
        <f>C86/(constants!$A$4+constants!$B$4*data!C86+constants!$C$4*data!C86^2+constants!$D$4*data!C86^3+constants!$E$4*data!C86^4+constants!$F$4*data!C86^5+constants!$G$4*data!C86^6+constants!$H$4*data!C86^7)</f>
        <v>157.62899508730379</v>
      </c>
      <c r="J86" s="4">
        <f>D86/(constants!$A$4+constants!$B$4*data!D86+constants!$C$4*data!D86^2+constants!$D$4*data!D86^3+constants!$E$4*data!D86^4+constants!$F$4*data!D86^5+constants!$G$4*data!D86^6+constants!$H$4*data!D86^7)</f>
        <v>1360.0800571556226</v>
      </c>
      <c r="K86" s="4">
        <f>E86/(constants!$A$4+constants!$B$4*data!E86+constants!$C$4*data!E86^2+constants!$D$4*data!E86^3+constants!$E$4*data!E86^4+constants!$F$4*data!E86^5+constants!$G$4*data!E86^6+constants!$H$4*data!E86^7)</f>
        <v>1336.9326029660319</v>
      </c>
      <c r="L86" s="4">
        <f>F86/(constants!$A$4+constants!$B$4*data!F86+constants!$C$4*data!F86^2+constants!$D$4*data!F86^3+constants!$E$4*data!F86^4+constants!$F$4*data!F86^5+constants!$G$4*data!F86^6+constants!$H$4*data!F86^7)</f>
        <v>3354.2038277630672</v>
      </c>
      <c r="M86" s="4">
        <f>G86/(constants!$A$4+constants!$B$4*data!G86+constants!$C$4*data!G86^2+constants!$D$4*data!G86^3+constants!$E$4*data!G86^4+constants!$F$4*data!G86^5+constants!$G$4*data!G86^6+constants!$H$4*data!G86^7)</f>
        <v>40.903243140627197</v>
      </c>
      <c r="N86" s="4"/>
      <c r="O86" s="4">
        <f t="shared" si="24"/>
        <v>262.71499181217303</v>
      </c>
      <c r="P86" s="4">
        <f t="shared" si="25"/>
        <v>272.01601143112453</v>
      </c>
      <c r="Q86" s="4">
        <f t="shared" si="26"/>
        <v>267.3865205932064</v>
      </c>
      <c r="R86" s="4">
        <f t="shared" si="27"/>
        <v>559.0339712938445</v>
      </c>
      <c r="S86" s="4">
        <f t="shared" si="28"/>
        <v>6.8172071901045319</v>
      </c>
      <c r="T86" s="4"/>
      <c r="U86" s="4">
        <f t="shared" si="29"/>
        <v>0.98298081493967371</v>
      </c>
      <c r="V86" s="4">
        <f t="shared" si="30"/>
        <v>1.2194620613710808E-2</v>
      </c>
      <c r="W86" s="4"/>
      <c r="X86">
        <f>IF(front!E86&gt;$X$2,O86,P86)</f>
        <v>272.01601143112453</v>
      </c>
      <c r="Y86">
        <f t="shared" si="31"/>
        <v>3.6646622295060638</v>
      </c>
      <c r="Z86">
        <f>SUMPRODUCT($B$7:$B$456,Y$7:Y$456,EXP(constants!$B$32+constants!$A$32*ABS($A$7:$A$456-$A86)))</f>
        <v>0.13954085137243333</v>
      </c>
      <c r="AA86">
        <f t="shared" si="20"/>
        <v>3.5251213781336306</v>
      </c>
      <c r="AB86">
        <f t="shared" si="32"/>
        <v>0</v>
      </c>
      <c r="AD86" s="4">
        <f t="shared" si="21"/>
        <v>552.04996112874983</v>
      </c>
      <c r="AE86">
        <f>SUMPRODUCT($B$7:$B$456,AD$7:AD$456,EXP(constants!$B$32+constants!$A$32*ABS($A$7:$A$456-$A86)))</f>
        <v>14.054101543734868</v>
      </c>
      <c r="AF86" s="4">
        <f t="shared" si="22"/>
        <v>537.99585958501495</v>
      </c>
      <c r="AG86">
        <f t="shared" si="33"/>
        <v>537.99585958501495</v>
      </c>
      <c r="AH86" s="4"/>
      <c r="AI86" s="5">
        <f>SUMPRODUCT(constants!$B$13:$B$20,A86^constants!$A$13:$A$20)*constants!$C$10/((A86/1000000000)^5*(EXP(0.014388/(A86/1000000000)/constants!$B$9)-1))</f>
        <v>4.7948953307437596E-9</v>
      </c>
      <c r="AJ86">
        <f>SUMPRODUCT(A86^constants!$E$28:$J$28,constants!$E$27:$J$27)</f>
        <v>4.5850659929289332E-6</v>
      </c>
      <c r="AL86" s="17">
        <f t="shared" si="23"/>
        <v>0</v>
      </c>
      <c r="AM86">
        <f t="shared" si="34"/>
        <v>8.5224930847342215E-9</v>
      </c>
      <c r="AN86">
        <f t="shared" si="35"/>
        <v>0</v>
      </c>
      <c r="AO86">
        <f t="shared" si="36"/>
        <v>1.6177087810646183E-8</v>
      </c>
      <c r="AQ86">
        <f t="shared" si="37"/>
        <v>1.6177087810646183E-8</v>
      </c>
      <c r="AS86" s="4">
        <f t="shared" si="38"/>
        <v>0</v>
      </c>
    </row>
    <row r="87" spans="1:45" x14ac:dyDescent="0.2">
      <c r="A87">
        <f>front!A87</f>
        <v>226.42</v>
      </c>
      <c r="B87" s="1">
        <f t="shared" si="39"/>
        <v>0.47999999999998977</v>
      </c>
      <c r="C87">
        <f>front!D87-front!B87</f>
        <v>157.86999999999989</v>
      </c>
      <c r="D87" s="2">
        <f>front!E87-front!C87</f>
        <v>1345.5</v>
      </c>
      <c r="E87" s="2">
        <f>IF(front!F87-front!C87&gt;0,front!F87-front!C87,0)</f>
        <v>1365.1999999999989</v>
      </c>
      <c r="F87" s="2">
        <f>front!I87-front!H87</f>
        <v>3462.4000000000015</v>
      </c>
      <c r="G87" s="2">
        <f>IF(front!J87-front!H87&gt;0,front!J87-front!H87,0)</f>
        <v>41.700000000000728</v>
      </c>
      <c r="H87" s="2"/>
      <c r="I87" s="4">
        <f>C87/(constants!$A$4+constants!$B$4*data!C87+constants!$C$4*data!C87^2+constants!$D$4*data!C87^3+constants!$E$4*data!C87^4+constants!$F$4*data!C87^5+constants!$G$4*data!C87^6+constants!$H$4*data!C87^7)</f>
        <v>157.49929839846612</v>
      </c>
      <c r="J87" s="4">
        <f>D87/(constants!$A$4+constants!$B$4*data!D87+constants!$C$4*data!D87^2+constants!$D$4*data!D87^3+constants!$E$4*data!D87^4+constants!$F$4*data!D87^5+constants!$G$4*data!D87^6+constants!$H$4*data!D87^7)</f>
        <v>1342.4201463934064</v>
      </c>
      <c r="K87" s="4">
        <f>E87/(constants!$A$4+constants!$B$4*data!E87+constants!$C$4*data!E87^2+constants!$D$4*data!E87^3+constants!$E$4*data!E87^4+constants!$F$4*data!E87^5+constants!$G$4*data!E87^6+constants!$H$4*data!E87^7)</f>
        <v>1362.0755271279011</v>
      </c>
      <c r="L87" s="4">
        <f>F87/(constants!$A$4+constants!$B$4*data!F87+constants!$C$4*data!F87^2+constants!$D$4*data!F87^3+constants!$E$4*data!F87^4+constants!$F$4*data!F87^5+constants!$G$4*data!F87^6+constants!$H$4*data!F87^7)</f>
        <v>3454.5904283492382</v>
      </c>
      <c r="M87" s="4">
        <f>G87/(constants!$A$4+constants!$B$4*data!G87+constants!$C$4*data!G87^2+constants!$D$4*data!G87^3+constants!$E$4*data!G87^4+constants!$F$4*data!G87^5+constants!$G$4*data!G87^6+constants!$H$4*data!G87^7)</f>
        <v>41.6015943131803</v>
      </c>
      <c r="N87" s="4"/>
      <c r="O87" s="4">
        <f t="shared" si="24"/>
        <v>262.49883066411019</v>
      </c>
      <c r="P87" s="4">
        <f t="shared" si="25"/>
        <v>268.48402927868131</v>
      </c>
      <c r="Q87" s="4">
        <f t="shared" si="26"/>
        <v>272.41510542558024</v>
      </c>
      <c r="R87" s="4">
        <f t="shared" si="27"/>
        <v>575.76507139153978</v>
      </c>
      <c r="S87" s="4">
        <f t="shared" si="28"/>
        <v>6.9335990521967164</v>
      </c>
      <c r="T87" s="4"/>
      <c r="U87" s="4">
        <f t="shared" si="29"/>
        <v>1.0146417504142065</v>
      </c>
      <c r="V87" s="4">
        <f t="shared" si="30"/>
        <v>1.2042409997951463E-2</v>
      </c>
      <c r="W87" s="4"/>
      <c r="X87">
        <f>IF(front!E87&gt;$X$2,O87,P87)</f>
        <v>268.48402927868131</v>
      </c>
      <c r="Y87">
        <f t="shared" si="31"/>
        <v>-4.9140497332078894</v>
      </c>
      <c r="Z87">
        <f>SUMPRODUCT($B$7:$B$456,Y$7:Y$456,EXP(constants!$B$32+constants!$A$32*ABS($A$7:$A$456-$A87)))</f>
        <v>0.14257293549755334</v>
      </c>
      <c r="AA87">
        <f t="shared" si="20"/>
        <v>-5.056622668705443</v>
      </c>
      <c r="AB87">
        <f t="shared" si="32"/>
        <v>0</v>
      </c>
      <c r="AD87" s="4">
        <f t="shared" si="21"/>
        <v>568.66182149596341</v>
      </c>
      <c r="AE87">
        <f>SUMPRODUCT($B$7:$B$456,AD$7:AD$456,EXP(constants!$B$32+constants!$A$32*ABS($A$7:$A$456-$A87)))</f>
        <v>14.263766183945869</v>
      </c>
      <c r="AF87" s="4">
        <f t="shared" si="22"/>
        <v>554.3980553120175</v>
      </c>
      <c r="AG87">
        <f t="shared" si="33"/>
        <v>554.3980553120175</v>
      </c>
      <c r="AH87" s="4"/>
      <c r="AI87" s="5">
        <f>SUMPRODUCT(constants!$B$13:$B$20,A87^constants!$A$13:$A$20)*constants!$C$10/((A87/1000000000)^5*(EXP(0.014388/(A87/1000000000)/constants!$B$9)-1))</f>
        <v>4.9662864532346955E-9</v>
      </c>
      <c r="AJ87">
        <f>SUMPRODUCT(A87^constants!$E$28:$J$28,constants!$E$27:$J$27)</f>
        <v>4.5396375939411502E-6</v>
      </c>
      <c r="AL87" s="17">
        <f t="shared" si="23"/>
        <v>0</v>
      </c>
      <c r="AM87">
        <f t="shared" si="34"/>
        <v>8.1884082212125072E-9</v>
      </c>
      <c r="AN87">
        <f t="shared" si="35"/>
        <v>0</v>
      </c>
      <c r="AO87">
        <f t="shared" si="36"/>
        <v>1.554294001848437E-8</v>
      </c>
      <c r="AQ87">
        <f t="shared" si="37"/>
        <v>1.554294001848437E-8</v>
      </c>
      <c r="AS87" s="4">
        <f t="shared" si="38"/>
        <v>0</v>
      </c>
    </row>
    <row r="88" spans="1:45" x14ac:dyDescent="0.2">
      <c r="A88">
        <f>front!A88</f>
        <v>226.9</v>
      </c>
      <c r="B88" s="1">
        <f t="shared" si="39"/>
        <v>0.48000000000001819</v>
      </c>
      <c r="C88">
        <f>front!D88-front!B88</f>
        <v>171.59999999999991</v>
      </c>
      <c r="D88" s="2">
        <f>front!E88-front!C88</f>
        <v>1388.5999999999985</v>
      </c>
      <c r="E88" s="2">
        <f>IF(front!F88-front!C88&gt;0,front!F88-front!C88,0)</f>
        <v>1399.3999999999996</v>
      </c>
      <c r="F88" s="2">
        <f>front!I88-front!H88</f>
        <v>3511.4000000000015</v>
      </c>
      <c r="G88" s="2">
        <f>IF(front!J88-front!H88&gt;0,front!J88-front!H88,0)</f>
        <v>0</v>
      </c>
      <c r="H88" s="2"/>
      <c r="I88" s="4">
        <f>C88/(constants!$A$4+constants!$B$4*data!C88+constants!$C$4*data!C88^2+constants!$D$4*data!C88^3+constants!$E$4*data!C88^4+constants!$F$4*data!C88^5+constants!$G$4*data!C88^6+constants!$H$4*data!C88^7)</f>
        <v>171.19728019076916</v>
      </c>
      <c r="J88" s="4">
        <f>D88/(constants!$A$4+constants!$B$4*data!D88+constants!$C$4*data!D88^2+constants!$D$4*data!D88^3+constants!$E$4*data!D88^4+constants!$F$4*data!D88^5+constants!$G$4*data!D88^6+constants!$H$4*data!D88^7)</f>
        <v>1385.4225231117837</v>
      </c>
      <c r="K88" s="4">
        <f>E88/(constants!$A$4+constants!$B$4*data!E88+constants!$C$4*data!E88^2+constants!$D$4*data!E88^3+constants!$E$4*data!E88^4+constants!$F$4*data!E88^5+constants!$G$4*data!E88^6+constants!$H$4*data!E88^7)</f>
        <v>1396.1980579886153</v>
      </c>
      <c r="L88" s="4">
        <f>F88/(constants!$A$4+constants!$B$4*data!F88+constants!$C$4*data!F88^2+constants!$D$4*data!F88^3+constants!$E$4*data!F88^4+constants!$F$4*data!F88^5+constants!$G$4*data!F88^6+constants!$H$4*data!F88^7)</f>
        <v>3503.4873986712469</v>
      </c>
      <c r="M88" s="4">
        <f>G88/(constants!$A$4+constants!$B$4*data!G88+constants!$C$4*data!G88^2+constants!$D$4*data!G88^3+constants!$E$4*data!G88^4+constants!$F$4*data!G88^5+constants!$G$4*data!G88^6+constants!$H$4*data!G88^7)</f>
        <v>0</v>
      </c>
      <c r="N88" s="4"/>
      <c r="O88" s="4">
        <f t="shared" si="24"/>
        <v>285.32880031794861</v>
      </c>
      <c r="P88" s="4">
        <f t="shared" si="25"/>
        <v>277.08450462235675</v>
      </c>
      <c r="Q88" s="4">
        <f t="shared" si="26"/>
        <v>279.23961159772307</v>
      </c>
      <c r="R88" s="4">
        <f t="shared" si="27"/>
        <v>583.91456644520781</v>
      </c>
      <c r="S88" s="4">
        <f t="shared" si="28"/>
        <v>0</v>
      </c>
      <c r="T88" s="4"/>
      <c r="U88" s="4">
        <f t="shared" si="29"/>
        <v>1.0077777968071637</v>
      </c>
      <c r="V88" s="4">
        <f t="shared" si="30"/>
        <v>0</v>
      </c>
      <c r="W88" s="4"/>
      <c r="X88">
        <f>IF(front!E88&gt;$X$2,O88,P88)</f>
        <v>277.08450462235675</v>
      </c>
      <c r="Y88">
        <f t="shared" si="31"/>
        <v>-3.162705882273201</v>
      </c>
      <c r="Z88">
        <f>SUMPRODUCT($B$7:$B$456,Y$7:Y$456,EXP(constants!$B$32+constants!$A$32*ABS($A$7:$A$456-$A88)))</f>
        <v>0.14580069234971474</v>
      </c>
      <c r="AA88">
        <f t="shared" si="20"/>
        <v>-3.3085065746229159</v>
      </c>
      <c r="AB88">
        <f t="shared" si="32"/>
        <v>0</v>
      </c>
      <c r="AD88" s="4">
        <f t="shared" si="21"/>
        <v>583.91456644520781</v>
      </c>
      <c r="AE88">
        <f>SUMPRODUCT($B$7:$B$456,AD$7:AD$456,EXP(constants!$B$32+constants!$A$32*ABS($A$7:$A$456-$A88)))</f>
        <v>14.473719725889135</v>
      </c>
      <c r="AF88" s="4">
        <f t="shared" si="22"/>
        <v>569.44084671931864</v>
      </c>
      <c r="AG88">
        <f t="shared" si="33"/>
        <v>569.44084671931864</v>
      </c>
      <c r="AH88" s="4"/>
      <c r="AI88" s="5">
        <f>SUMPRODUCT(constants!$B$13:$B$20,A88^constants!$A$13:$A$20)*constants!$C$10/((A88/1000000000)^5*(EXP(0.014388/(A88/1000000000)/constants!$B$9)-1))</f>
        <v>5.1428212754092201E-9</v>
      </c>
      <c r="AJ88">
        <f>SUMPRODUCT(A88^constants!$E$28:$J$28,constants!$E$27:$J$27)</f>
        <v>4.4947453683128759E-6</v>
      </c>
      <c r="AL88" s="17">
        <f t="shared" si="23"/>
        <v>0</v>
      </c>
      <c r="AM88">
        <f t="shared" si="34"/>
        <v>7.8932612477804342E-9</v>
      </c>
      <c r="AN88">
        <f t="shared" si="35"/>
        <v>0</v>
      </c>
      <c r="AO88">
        <f t="shared" si="36"/>
        <v>1.4982702719517292E-8</v>
      </c>
      <c r="AQ88">
        <f t="shared" si="37"/>
        <v>1.4982702719517292E-8</v>
      </c>
      <c r="AS88" s="4">
        <f t="shared" si="38"/>
        <v>0</v>
      </c>
    </row>
    <row r="89" spans="1:45" x14ac:dyDescent="0.2">
      <c r="A89">
        <f>front!A89</f>
        <v>227.37</v>
      </c>
      <c r="B89" s="1">
        <f t="shared" si="39"/>
        <v>0.46999999999999886</v>
      </c>
      <c r="C89">
        <f>front!D89-front!B89</f>
        <v>177.34000000000015</v>
      </c>
      <c r="D89" s="2">
        <f>front!E89-front!C89</f>
        <v>1450.5</v>
      </c>
      <c r="E89" s="2">
        <f>IF(front!F89-front!C89&gt;0,front!F89-front!C89,0)</f>
        <v>1408.2999999999993</v>
      </c>
      <c r="F89" s="2">
        <f>front!I89-front!H89</f>
        <v>3590.0000000000018</v>
      </c>
      <c r="G89" s="2">
        <f>IF(front!J89-front!H89&gt;0,front!J89-front!H89,0)</f>
        <v>0</v>
      </c>
      <c r="H89" s="2"/>
      <c r="I89" s="4">
        <f>C89/(constants!$A$4+constants!$B$4*data!C89+constants!$C$4*data!C89^2+constants!$D$4*data!C89^3+constants!$E$4*data!C89^4+constants!$F$4*data!C89^5+constants!$G$4*data!C89^6+constants!$H$4*data!C89^7)</f>
        <v>176.92390411767016</v>
      </c>
      <c r="J89" s="4">
        <f>D89/(constants!$A$4+constants!$B$4*data!D89+constants!$C$4*data!D89^2+constants!$D$4*data!D89^3+constants!$E$4*data!D89^4+constants!$F$4*data!D89^5+constants!$G$4*data!D89^6+constants!$H$4*data!D89^7)</f>
        <v>1447.1822858857745</v>
      </c>
      <c r="K89" s="4">
        <f>E89/(constants!$A$4+constants!$B$4*data!E89+constants!$C$4*data!E89^2+constants!$D$4*data!E89^3+constants!$E$4*data!E89^4+constants!$F$4*data!E89^5+constants!$G$4*data!E89^6+constants!$H$4*data!E89^7)</f>
        <v>1405.0778960627479</v>
      </c>
      <c r="L89" s="4">
        <f>F89/(constants!$A$4+constants!$B$4*data!F89+constants!$C$4*data!F89^2+constants!$D$4*data!F89^3+constants!$E$4*data!F89^4+constants!$F$4*data!F89^5+constants!$G$4*data!F89^6+constants!$H$4*data!F89^7)</f>
        <v>3581.9234731910942</v>
      </c>
      <c r="M89" s="4">
        <f>G89/(constants!$A$4+constants!$B$4*data!G89+constants!$C$4*data!G89^2+constants!$D$4*data!G89^3+constants!$E$4*data!G89^4+constants!$F$4*data!G89^5+constants!$G$4*data!G89^6+constants!$H$4*data!G89^7)</f>
        <v>0</v>
      </c>
      <c r="N89" s="4"/>
      <c r="O89" s="4">
        <f t="shared" si="24"/>
        <v>294.8731735294503</v>
      </c>
      <c r="P89" s="4">
        <f t="shared" si="25"/>
        <v>289.43645717715492</v>
      </c>
      <c r="Q89" s="4">
        <f t="shared" si="26"/>
        <v>281.01557921254954</v>
      </c>
      <c r="R89" s="4">
        <f t="shared" si="27"/>
        <v>596.987245531849</v>
      </c>
      <c r="S89" s="4">
        <f t="shared" si="28"/>
        <v>0</v>
      </c>
      <c r="T89" s="4"/>
      <c r="U89" s="4">
        <f t="shared" si="29"/>
        <v>0.9709059527374907</v>
      </c>
      <c r="V89" s="4">
        <f t="shared" si="30"/>
        <v>0</v>
      </c>
      <c r="W89" s="4"/>
      <c r="X89">
        <f>IF(front!E89&gt;$X$2,O89,P89)</f>
        <v>289.43645717715492</v>
      </c>
      <c r="Y89">
        <f t="shared" si="31"/>
        <v>7.4068707153534774</v>
      </c>
      <c r="Z89">
        <f>SUMPRODUCT($B$7:$B$456,Y$7:Y$456,EXP(constants!$B$32+constants!$A$32*ABS($A$7:$A$456-$A89)))</f>
        <v>0.14912283685885619</v>
      </c>
      <c r="AA89">
        <f t="shared" si="20"/>
        <v>7.2577478784946212</v>
      </c>
      <c r="AB89">
        <f t="shared" si="32"/>
        <v>1.0559121811854837</v>
      </c>
      <c r="AD89" s="4">
        <f t="shared" si="21"/>
        <v>596.987245531849</v>
      </c>
      <c r="AE89">
        <f>SUMPRODUCT($B$7:$B$456,AD$7:AD$456,EXP(constants!$B$32+constants!$A$32*ABS($A$7:$A$456-$A89)))</f>
        <v>14.679352604876655</v>
      </c>
      <c r="AF89" s="4">
        <f t="shared" si="22"/>
        <v>582.30789292697239</v>
      </c>
      <c r="AG89">
        <f t="shared" si="33"/>
        <v>582.30789292697239</v>
      </c>
      <c r="AH89" s="4"/>
      <c r="AI89" s="5">
        <f>SUMPRODUCT(constants!$B$13:$B$20,A89^constants!$A$13:$A$20)*constants!$C$10/((A89/1000000000)^5*(EXP(0.014388/(A89/1000000000)/constants!$B$9)-1))</f>
        <v>5.3207796327968264E-9</v>
      </c>
      <c r="AJ89">
        <f>SUMPRODUCT(A89^constants!$E$28:$J$28,constants!$E$27:$J$27)</f>
        <v>4.4513026678419496E-6</v>
      </c>
      <c r="AL89" s="17">
        <f t="shared" si="23"/>
        <v>5.0390361316062581E-9</v>
      </c>
      <c r="AM89">
        <f t="shared" si="34"/>
        <v>7.6442423705910343E-9</v>
      </c>
      <c r="AN89">
        <f t="shared" si="35"/>
        <v>0.659193663323976</v>
      </c>
      <c r="AO89">
        <f t="shared" si="36"/>
        <v>1.4510024102738213E-8</v>
      </c>
      <c r="AQ89">
        <f t="shared" si="37"/>
        <v>1.4510024102738213E-8</v>
      </c>
      <c r="AS89" s="4">
        <f t="shared" si="38"/>
        <v>0.34727965273712624</v>
      </c>
    </row>
    <row r="90" spans="1:45" x14ac:dyDescent="0.2">
      <c r="A90">
        <f>front!A90</f>
        <v>227.85</v>
      </c>
      <c r="B90" s="1">
        <f t="shared" si="39"/>
        <v>0.47999999999998977</v>
      </c>
      <c r="C90">
        <f>front!D90-front!B90</f>
        <v>167.53999999999996</v>
      </c>
      <c r="D90" s="2">
        <f>front!E90-front!C90</f>
        <v>1412.6999999999989</v>
      </c>
      <c r="E90" s="2">
        <f>IF(front!F90-front!C90&gt;0,front!F90-front!C90,0)</f>
        <v>1418.6000000000004</v>
      </c>
      <c r="F90" s="2">
        <f>front!I90-front!H90</f>
        <v>3687.7999999999993</v>
      </c>
      <c r="G90" s="2">
        <f>IF(front!J90-front!H90&gt;0,front!J90-front!H90,0)</f>
        <v>51.5</v>
      </c>
      <c r="H90" s="2"/>
      <c r="I90" s="4">
        <f>C90/(constants!$A$4+constants!$B$4*data!C90+constants!$C$4*data!C90^2+constants!$D$4*data!C90^3+constants!$E$4*data!C90^4+constants!$F$4*data!C90^5+constants!$G$4*data!C90^6+constants!$H$4*data!C90^7)</f>
        <v>167.146744694906</v>
      </c>
      <c r="J90" s="4">
        <f>D90/(constants!$A$4+constants!$B$4*data!D90+constants!$C$4*data!D90^2+constants!$D$4*data!D90^3+constants!$E$4*data!D90^4+constants!$F$4*data!D90^5+constants!$G$4*data!D90^6+constants!$H$4*data!D90^7)</f>
        <v>1409.4679280794642</v>
      </c>
      <c r="K90" s="4">
        <f>E90/(constants!$A$4+constants!$B$4*data!E90+constants!$C$4*data!E90^2+constants!$D$4*data!E90^3+constants!$E$4*data!E90^4+constants!$F$4*data!E90^5+constants!$G$4*data!E90^6+constants!$H$4*data!E90^7)</f>
        <v>1415.3545616153133</v>
      </c>
      <c r="L90" s="4">
        <f>F90/(constants!$A$4+constants!$B$4*data!F90+constants!$C$4*data!F90^2+constants!$D$4*data!F90^3+constants!$E$4*data!F90^4+constants!$F$4*data!F90^5+constants!$G$4*data!F90^6+constants!$H$4*data!F90^7)</f>
        <v>3679.5219787146125</v>
      </c>
      <c r="M90" s="4">
        <f>G90/(constants!$A$4+constants!$B$4*data!G90+constants!$C$4*data!G90^2+constants!$D$4*data!G90^3+constants!$E$4*data!G90^4+constants!$F$4*data!G90^5+constants!$G$4*data!G90^6+constants!$H$4*data!G90^7)</f>
        <v>51.378521441008481</v>
      </c>
      <c r="N90" s="4"/>
      <c r="O90" s="4">
        <f t="shared" si="24"/>
        <v>278.57790782484335</v>
      </c>
      <c r="P90" s="4">
        <f t="shared" si="25"/>
        <v>281.89358561589285</v>
      </c>
      <c r="Q90" s="4">
        <f t="shared" si="26"/>
        <v>283.07091232306266</v>
      </c>
      <c r="R90" s="4">
        <f t="shared" si="27"/>
        <v>613.25366311910204</v>
      </c>
      <c r="S90" s="4">
        <f t="shared" si="28"/>
        <v>8.5630869068347462</v>
      </c>
      <c r="T90" s="4"/>
      <c r="U90" s="4">
        <f t="shared" si="29"/>
        <v>1.0041764934260478</v>
      </c>
      <c r="V90" s="4">
        <f t="shared" si="30"/>
        <v>1.3963368540322409E-2</v>
      </c>
      <c r="W90" s="4"/>
      <c r="X90">
        <f>IF(front!E90&gt;$X$2,O90,P90)</f>
        <v>281.89358561589285</v>
      </c>
      <c r="Y90">
        <f t="shared" si="31"/>
        <v>-2.1987503519095526</v>
      </c>
      <c r="Z90">
        <f>SUMPRODUCT($B$7:$B$456,Y$7:Y$456,EXP(constants!$B$32+constants!$A$32*ABS($A$7:$A$456-$A90)))</f>
        <v>0.15249376297868322</v>
      </c>
      <c r="AA90">
        <f t="shared" si="20"/>
        <v>-2.3512441148882357</v>
      </c>
      <c r="AB90">
        <f t="shared" si="32"/>
        <v>0</v>
      </c>
      <c r="AD90" s="4">
        <f t="shared" si="21"/>
        <v>604.48105516775036</v>
      </c>
      <c r="AE90">
        <f>SUMPRODUCT($B$7:$B$456,AD$7:AD$456,EXP(constants!$B$32+constants!$A$32*ABS($A$7:$A$456-$A90)))</f>
        <v>14.889557444567718</v>
      </c>
      <c r="AF90" s="4">
        <f t="shared" si="22"/>
        <v>589.59149772318267</v>
      </c>
      <c r="AG90">
        <f t="shared" si="33"/>
        <v>589.59149772318267</v>
      </c>
      <c r="AH90" s="4"/>
      <c r="AI90" s="5">
        <f>SUMPRODUCT(constants!$B$13:$B$20,A90^constants!$A$13:$A$20)*constants!$C$10/((A90/1000000000)^5*(EXP(0.014388/(A90/1000000000)/constants!$B$9)-1))</f>
        <v>5.5078559186382321E-9</v>
      </c>
      <c r="AJ90">
        <f>SUMPRODUCT(A90^constants!$E$28:$J$28,constants!$E$27:$J$27)</f>
        <v>4.4074555281150662E-6</v>
      </c>
      <c r="AL90" s="17">
        <f t="shared" si="23"/>
        <v>0</v>
      </c>
      <c r="AM90">
        <f t="shared" si="34"/>
        <v>7.4754394273582247E-9</v>
      </c>
      <c r="AN90">
        <f t="shared" si="35"/>
        <v>0</v>
      </c>
      <c r="AO90">
        <f t="shared" si="36"/>
        <v>1.4189608467521791E-8</v>
      </c>
      <c r="AQ90">
        <f t="shared" si="37"/>
        <v>1.4189608467521791E-8</v>
      </c>
      <c r="AS90" s="4">
        <f t="shared" si="38"/>
        <v>0</v>
      </c>
    </row>
    <row r="91" spans="1:45" x14ac:dyDescent="0.2">
      <c r="A91">
        <f>front!A91</f>
        <v>228.33</v>
      </c>
      <c r="B91" s="1">
        <f t="shared" si="39"/>
        <v>0.48000000000001819</v>
      </c>
      <c r="C91">
        <f>front!D91-front!B91</f>
        <v>172.80000000000018</v>
      </c>
      <c r="D91" s="2">
        <f>front!E91-front!C91</f>
        <v>1432</v>
      </c>
      <c r="E91" s="2">
        <f>IF(front!F91-front!C91&gt;0,front!F91-front!C91,0)</f>
        <v>1410.2999999999993</v>
      </c>
      <c r="F91" s="2">
        <f>front!I91-front!H91</f>
        <v>3741.9999999999982</v>
      </c>
      <c r="G91" s="2">
        <f>IF(front!J91-front!H91&gt;0,front!J91-front!H91,0)</f>
        <v>7.1000000000003638</v>
      </c>
      <c r="H91" s="2"/>
      <c r="I91" s="4">
        <f>C91/(constants!$A$4+constants!$B$4*data!C91+constants!$C$4*data!C91^2+constants!$D$4*data!C91^3+constants!$E$4*data!C91^4+constants!$F$4*data!C91^5+constants!$G$4*data!C91^6+constants!$H$4*data!C91^7)</f>
        <v>172.39448333783272</v>
      </c>
      <c r="J91" s="4">
        <f>D91/(constants!$A$4+constants!$B$4*data!D91+constants!$C$4*data!D91^2+constants!$D$4*data!D91^3+constants!$E$4*data!D91^4+constants!$F$4*data!D91^5+constants!$G$4*data!D91^6+constants!$H$4*data!D91^7)</f>
        <v>1428.7242025666017</v>
      </c>
      <c r="K91" s="4">
        <f>E91/(constants!$A$4+constants!$B$4*data!E91+constants!$C$4*data!E91^2+constants!$D$4*data!E91^3+constants!$E$4*data!E91^4+constants!$F$4*data!E91^5+constants!$G$4*data!E91^6+constants!$H$4*data!E91^7)</f>
        <v>1407.0733651851926</v>
      </c>
      <c r="L91" s="4">
        <f>F91/(constants!$A$4+constants!$B$4*data!F91+constants!$C$4*data!F91^2+constants!$D$4*data!F91^3+constants!$E$4*data!F91^4+constants!$F$4*data!F91^5+constants!$G$4*data!F91^6+constants!$H$4*data!F91^7)</f>
        <v>3733.6115755728169</v>
      </c>
      <c r="M91" s="4">
        <f>G91/(constants!$A$4+constants!$B$4*data!G91+constants!$C$4*data!G91^2+constants!$D$4*data!G91^3+constants!$E$4*data!G91^4+constants!$F$4*data!G91^5+constants!$G$4*data!G91^6+constants!$H$4*data!G91^7)</f>
        <v>7.0832183780399651</v>
      </c>
      <c r="N91" s="4"/>
      <c r="O91" s="4">
        <f t="shared" si="24"/>
        <v>287.32413889638786</v>
      </c>
      <c r="P91" s="4">
        <f t="shared" si="25"/>
        <v>285.7448405133203</v>
      </c>
      <c r="Q91" s="4">
        <f t="shared" si="26"/>
        <v>281.41467303703848</v>
      </c>
      <c r="R91" s="4">
        <f t="shared" si="27"/>
        <v>622.26859592880282</v>
      </c>
      <c r="S91" s="4">
        <f t="shared" si="28"/>
        <v>1.1805363963399942</v>
      </c>
      <c r="T91" s="4"/>
      <c r="U91" s="4">
        <f t="shared" si="29"/>
        <v>0.98484603442531815</v>
      </c>
      <c r="V91" s="4">
        <f t="shared" si="30"/>
        <v>1.8971492440140205E-3</v>
      </c>
      <c r="W91" s="4"/>
      <c r="X91">
        <f>IF(front!E91&gt;$X$2,O91,P91)</f>
        <v>285.7448405133203</v>
      </c>
      <c r="Y91">
        <f t="shared" si="31"/>
        <v>3.3147201501761856</v>
      </c>
      <c r="Z91">
        <f>SUMPRODUCT($B$7:$B$456,Y$7:Y$456,EXP(constants!$B$32+constants!$A$32*ABS($A$7:$A$456-$A91)))</f>
        <v>0.1560183646943073</v>
      </c>
      <c r="AA91">
        <f t="shared" si="20"/>
        <v>3.1587017854818784</v>
      </c>
      <c r="AB91">
        <f t="shared" si="32"/>
        <v>0</v>
      </c>
      <c r="AD91" s="4">
        <f t="shared" si="21"/>
        <v>621.05917424593679</v>
      </c>
      <c r="AE91">
        <f>SUMPRODUCT($B$7:$B$456,AD$7:AD$456,EXP(constants!$B$32+constants!$A$32*ABS($A$7:$A$456-$A91)))</f>
        <v>15.099866121448535</v>
      </c>
      <c r="AF91" s="4">
        <f t="shared" si="22"/>
        <v>605.9593081244883</v>
      </c>
      <c r="AG91">
        <f t="shared" si="33"/>
        <v>605.9593081244883</v>
      </c>
      <c r="AH91" s="4"/>
      <c r="AI91" s="5">
        <f>SUMPRODUCT(constants!$B$13:$B$20,A91^constants!$A$13:$A$20)*constants!$C$10/((A91/1000000000)^5*(EXP(0.014388/(A91/1000000000)/constants!$B$9)-1))</f>
        <v>5.7004448497519071E-9</v>
      </c>
      <c r="AJ91">
        <f>SUMPRODUCT(A91^constants!$E$28:$J$28,constants!$E$27:$J$27)</f>
        <v>4.3641283764424255E-6</v>
      </c>
      <c r="AL91" s="17">
        <f t="shared" si="23"/>
        <v>0</v>
      </c>
      <c r="AM91">
        <f t="shared" si="34"/>
        <v>7.2020155774979177E-9</v>
      </c>
      <c r="AN91">
        <f t="shared" si="35"/>
        <v>0</v>
      </c>
      <c r="AO91">
        <f t="shared" si="36"/>
        <v>1.3670605215217824E-8</v>
      </c>
      <c r="AQ91">
        <f t="shared" si="37"/>
        <v>1.3670605215217824E-8</v>
      </c>
      <c r="AS91" s="4">
        <f t="shared" si="38"/>
        <v>0</v>
      </c>
    </row>
    <row r="92" spans="1:45" x14ac:dyDescent="0.2">
      <c r="A92">
        <f>front!A92</f>
        <v>228.8</v>
      </c>
      <c r="B92" s="1">
        <f t="shared" si="39"/>
        <v>0.46999999999999886</v>
      </c>
      <c r="C92">
        <f>front!D92-front!B92</f>
        <v>171.19999999999982</v>
      </c>
      <c r="D92" s="2">
        <f>front!E92-front!C92</f>
        <v>1437.5</v>
      </c>
      <c r="E92" s="2">
        <f>IF(front!F92-front!C92&gt;0,front!F92-front!C92,0)</f>
        <v>1424.8999999999996</v>
      </c>
      <c r="F92" s="2">
        <f>front!I92-front!H92</f>
        <v>3839.2999999999993</v>
      </c>
      <c r="G92" s="2">
        <f>IF(front!J92-front!H92&gt;0,front!J92-front!H92,0)</f>
        <v>27.299999999999272</v>
      </c>
      <c r="H92" s="2"/>
      <c r="I92" s="4">
        <f>C92/(constants!$A$4+constants!$B$4*data!C92+constants!$C$4*data!C92^2+constants!$D$4*data!C92^3+constants!$E$4*data!C92^4+constants!$F$4*data!C92^5+constants!$G$4*data!C92^6+constants!$H$4*data!C92^7)</f>
        <v>170.79821252946414</v>
      </c>
      <c r="J92" s="4">
        <f>D92/(constants!$A$4+constants!$B$4*data!D92+constants!$C$4*data!D92^2+constants!$D$4*data!D92^3+constants!$E$4*data!D92^4+constants!$F$4*data!D92^5+constants!$G$4*data!D92^6+constants!$H$4*data!D92^7)</f>
        <v>1434.2117412261414</v>
      </c>
      <c r="K92" s="4">
        <f>E92/(constants!$A$4+constants!$B$4*data!E92+constants!$C$4*data!E92^2+constants!$D$4*data!E92^3+constants!$E$4*data!E92^4+constants!$F$4*data!E92^5+constants!$G$4*data!E92^6+constants!$H$4*data!E92^7)</f>
        <v>1421.6402885606071</v>
      </c>
      <c r="L92" s="4">
        <f>F92/(constants!$A$4+constants!$B$4*data!F92+constants!$C$4*data!F92^2+constants!$D$4*data!F92^3+constants!$E$4*data!F92^4+constants!$F$4*data!F92^5+constants!$G$4*data!F92^6+constants!$H$4*data!F92^7)</f>
        <v>3830.7158032473176</v>
      </c>
      <c r="M92" s="4">
        <f>G92/(constants!$A$4+constants!$B$4*data!G92+constants!$C$4*data!G92^2+constants!$D$4*data!G92^3+constants!$E$4*data!G92^4+constants!$F$4*data!G92^5+constants!$G$4*data!G92^6+constants!$H$4*data!G92^7)</f>
        <v>27.235533839762269</v>
      </c>
      <c r="N92" s="4"/>
      <c r="O92" s="4">
        <f t="shared" si="24"/>
        <v>284.6636875491069</v>
      </c>
      <c r="P92" s="4">
        <f t="shared" si="25"/>
        <v>286.84234824522827</v>
      </c>
      <c r="Q92" s="4">
        <f t="shared" si="26"/>
        <v>284.32805771212145</v>
      </c>
      <c r="R92" s="4">
        <f t="shared" si="27"/>
        <v>638.45263387455293</v>
      </c>
      <c r="S92" s="4">
        <f t="shared" si="28"/>
        <v>4.5392556399603778</v>
      </c>
      <c r="T92" s="4"/>
      <c r="U92" s="4">
        <f t="shared" si="29"/>
        <v>0.99123459088768406</v>
      </c>
      <c r="V92" s="4">
        <f t="shared" si="30"/>
        <v>7.1097766680249591E-3</v>
      </c>
      <c r="W92" s="4"/>
      <c r="X92">
        <f>IF(front!E92&gt;$X$2,O92,P92)</f>
        <v>286.84234824522827</v>
      </c>
      <c r="Y92">
        <f t="shared" si="31"/>
        <v>1.488330646848226</v>
      </c>
      <c r="Z92">
        <f>SUMPRODUCT($B$7:$B$456,Y$7:Y$456,EXP(constants!$B$32+constants!$A$32*ABS($A$7:$A$456-$A92)))</f>
        <v>0.15952317625549312</v>
      </c>
      <c r="AA92">
        <f t="shared" si="20"/>
        <v>1.3288074705927329</v>
      </c>
      <c r="AB92">
        <f t="shared" si="32"/>
        <v>0</v>
      </c>
      <c r="AD92" s="4">
        <f t="shared" si="21"/>
        <v>633.80231202758557</v>
      </c>
      <c r="AE92">
        <f>SUMPRODUCT($B$7:$B$456,AD$7:AD$456,EXP(constants!$B$32+constants!$A$32*ABS($A$7:$A$456-$A92)))</f>
        <v>15.30563741887353</v>
      </c>
      <c r="AF92" s="4">
        <f t="shared" si="22"/>
        <v>618.49667460871206</v>
      </c>
      <c r="AG92">
        <f t="shared" si="33"/>
        <v>618.49667460871206</v>
      </c>
      <c r="AH92" s="4"/>
      <c r="AI92" s="5">
        <f>SUMPRODUCT(constants!$B$13:$B$20,A92^constants!$A$13:$A$20)*constants!$C$10/((A92/1000000000)^5*(EXP(0.014388/(A92/1000000000)/constants!$B$9)-1))</f>
        <v>5.8944860525087461E-9</v>
      </c>
      <c r="AJ92">
        <f>SUMPRODUCT(A92^constants!$E$28:$J$28,constants!$E$27:$J$27)</f>
        <v>4.3222025692667165E-6</v>
      </c>
      <c r="AL92" s="17">
        <f t="shared" si="23"/>
        <v>0</v>
      </c>
      <c r="AM92">
        <f t="shared" si="34"/>
        <v>6.9882389780044175E-9</v>
      </c>
      <c r="AN92">
        <f t="shared" si="35"/>
        <v>0</v>
      </c>
      <c r="AO92">
        <f t="shared" si="36"/>
        <v>1.3264822213989898E-8</v>
      </c>
      <c r="AQ92">
        <f t="shared" si="37"/>
        <v>1.3264822213989898E-8</v>
      </c>
      <c r="AS92" s="4">
        <f t="shared" si="38"/>
        <v>0</v>
      </c>
    </row>
    <row r="93" spans="1:45" x14ac:dyDescent="0.2">
      <c r="A93">
        <f>front!A93</f>
        <v>229.28</v>
      </c>
      <c r="B93" s="1">
        <f t="shared" si="39"/>
        <v>0.47999999999998977</v>
      </c>
      <c r="C93">
        <f>front!D93-front!B93</f>
        <v>180.79999999999973</v>
      </c>
      <c r="D93" s="2">
        <f>front!E93-front!C93</f>
        <v>1460.6999999999989</v>
      </c>
      <c r="E93" s="2">
        <f>IF(front!F93-front!C93&gt;0,front!F93-front!C93,0)</f>
        <v>1442.7999999999993</v>
      </c>
      <c r="F93" s="2">
        <f>front!I93-front!H93</f>
        <v>3942</v>
      </c>
      <c r="G93" s="2">
        <f>IF(front!J93-front!H93&gt;0,front!J93-front!H93,0)</f>
        <v>38.099999999998545</v>
      </c>
      <c r="H93" s="2"/>
      <c r="I93" s="4">
        <f>C93/(constants!$A$4+constants!$B$4*data!C93+constants!$C$4*data!C93^2+constants!$D$4*data!C93^3+constants!$E$4*data!C93^4+constants!$F$4*data!C93^5+constants!$G$4*data!C93^6+constants!$H$4*data!C93^7)</f>
        <v>180.37584387214008</v>
      </c>
      <c r="J93" s="4">
        <f>D93/(constants!$A$4+constants!$B$4*data!D93+constants!$C$4*data!D93^2+constants!$D$4*data!D93^3+constants!$E$4*data!D93^4+constants!$F$4*data!D93^5+constants!$G$4*data!D93^6+constants!$H$4*data!D93^7)</f>
        <v>1457.359173513632</v>
      </c>
      <c r="K93" s="4">
        <f>E93/(constants!$A$4+constants!$B$4*data!E93+constants!$C$4*data!E93^2+constants!$D$4*data!E93^3+constants!$E$4*data!E93^4+constants!$F$4*data!E93^5+constants!$G$4*data!E93^6+constants!$H$4*data!E93^7)</f>
        <v>1439.4997327258695</v>
      </c>
      <c r="L93" s="4">
        <f>F93/(constants!$A$4+constants!$B$4*data!F93+constants!$C$4*data!F93^2+constants!$D$4*data!F93^3+constants!$E$4*data!F93^4+constants!$F$4*data!F93^5+constants!$G$4*data!F93^6+constants!$H$4*data!F93^7)</f>
        <v>3933.2127802587038</v>
      </c>
      <c r="M93" s="4">
        <f>G93/(constants!$A$4+constants!$B$4*data!G93+constants!$C$4*data!G93^2+constants!$D$4*data!G93^3+constants!$E$4*data!G93^4+constants!$F$4*data!G93^5+constants!$G$4*data!G93^6+constants!$H$4*data!G93^7)</f>
        <v>38.01007509142466</v>
      </c>
      <c r="N93" s="4"/>
      <c r="O93" s="4">
        <f t="shared" si="24"/>
        <v>300.6264064535668</v>
      </c>
      <c r="P93" s="4">
        <f t="shared" si="25"/>
        <v>291.47183470272643</v>
      </c>
      <c r="Q93" s="4">
        <f t="shared" si="26"/>
        <v>287.89994654517392</v>
      </c>
      <c r="R93" s="4">
        <f t="shared" si="27"/>
        <v>655.53546337645071</v>
      </c>
      <c r="S93" s="4">
        <f t="shared" si="28"/>
        <v>6.3350125152374437</v>
      </c>
      <c r="T93" s="4"/>
      <c r="U93" s="4">
        <f t="shared" si="29"/>
        <v>0.98774534026179406</v>
      </c>
      <c r="V93" s="4">
        <f t="shared" si="30"/>
        <v>9.6638746020052783E-3</v>
      </c>
      <c r="W93" s="4"/>
      <c r="X93">
        <f>IF(front!E93&gt;$X$2,O93,P93)</f>
        <v>291.47183470272643</v>
      </c>
      <c r="Y93">
        <f t="shared" si="31"/>
        <v>2.5330395866865274</v>
      </c>
      <c r="Z93">
        <f>SUMPRODUCT($B$7:$B$456,Y$7:Y$456,EXP(constants!$B$32+constants!$A$32*ABS($A$7:$A$456-$A93)))</f>
        <v>0.16319374781819201</v>
      </c>
      <c r="AA93">
        <f t="shared" si="20"/>
        <v>2.3698458388683354</v>
      </c>
      <c r="AB93">
        <f t="shared" si="32"/>
        <v>0</v>
      </c>
      <c r="AD93" s="4">
        <f t="shared" si="21"/>
        <v>649.04544619366038</v>
      </c>
      <c r="AE93">
        <f>SUMPRODUCT($B$7:$B$456,AD$7:AD$456,EXP(constants!$B$32+constants!$A$32*ABS($A$7:$A$456-$A93)))</f>
        <v>15.515789900541865</v>
      </c>
      <c r="AF93" s="4">
        <f t="shared" si="22"/>
        <v>633.52965629311848</v>
      </c>
      <c r="AG93">
        <f t="shared" si="33"/>
        <v>633.52965629311848</v>
      </c>
      <c r="AH93" s="4"/>
      <c r="AI93" s="5">
        <f>SUMPRODUCT(constants!$B$13:$B$20,A93^constants!$A$13:$A$20)*constants!$C$10/((A93/1000000000)^5*(EXP(0.014388/(A93/1000000000)/constants!$B$9)-1))</f>
        <v>6.0983641502669185E-9</v>
      </c>
      <c r="AJ93">
        <f>SUMPRODUCT(A93^constants!$E$28:$J$28,constants!$E$27:$J$27)</f>
        <v>4.2798888008314267E-6</v>
      </c>
      <c r="AL93" s="17">
        <f t="shared" si="23"/>
        <v>0</v>
      </c>
      <c r="AM93">
        <f t="shared" si="34"/>
        <v>6.7556250261017428E-9</v>
      </c>
      <c r="AN93">
        <f t="shared" si="35"/>
        <v>0</v>
      </c>
      <c r="AO93">
        <f t="shared" si="36"/>
        <v>1.2823282832438339E-8</v>
      </c>
      <c r="AQ93">
        <f t="shared" si="37"/>
        <v>1.2823282832438339E-8</v>
      </c>
      <c r="AS93" s="4">
        <f t="shared" si="38"/>
        <v>0</v>
      </c>
    </row>
    <row r="94" spans="1:45" x14ac:dyDescent="0.2">
      <c r="A94">
        <f>front!A94</f>
        <v>229.76</v>
      </c>
      <c r="B94" s="1">
        <f t="shared" si="39"/>
        <v>0.47999999999998977</v>
      </c>
      <c r="C94">
        <f>front!D94-front!B94</f>
        <v>178.26999999999998</v>
      </c>
      <c r="D94" s="2">
        <f>front!E94-front!C94</f>
        <v>1446.8000000000011</v>
      </c>
      <c r="E94" s="2">
        <f>IF(front!F94-front!C94&gt;0,front!F94-front!C94,0)</f>
        <v>1459.2000000000007</v>
      </c>
      <c r="F94" s="2">
        <f>front!I94-front!H94</f>
        <v>4022.5999999999985</v>
      </c>
      <c r="G94" s="2">
        <f>IF(front!J94-front!H94&gt;0,front!J94-front!H94,0)</f>
        <v>15.200000000000728</v>
      </c>
      <c r="H94" s="2"/>
      <c r="I94" s="4">
        <f>C94/(constants!$A$4+constants!$B$4*data!C94+constants!$C$4*data!C94^2+constants!$D$4*data!C94^3+constants!$E$4*data!C94^4+constants!$F$4*data!C94^5+constants!$G$4*data!C94^6+constants!$H$4*data!C94^7)</f>
        <v>177.85173743787382</v>
      </c>
      <c r="J94" s="4">
        <f>D94/(constants!$A$4+constants!$B$4*data!D94+constants!$C$4*data!D94^2+constants!$D$4*data!D94^3+constants!$E$4*data!D94^4+constants!$F$4*data!D94^5+constants!$G$4*data!D94^6+constants!$H$4*data!D94^7)</f>
        <v>1443.4906695107702</v>
      </c>
      <c r="K94" s="4">
        <f>E94/(constants!$A$4+constants!$B$4*data!E94+constants!$C$4*data!E94^2+constants!$D$4*data!E94^3+constants!$E$4*data!E94^4+constants!$F$4*data!E94^5+constants!$G$4*data!E94^6+constants!$H$4*data!E94^7)</f>
        <v>1455.8625724619387</v>
      </c>
      <c r="L94" s="4">
        <f>F94/(constants!$A$4+constants!$B$4*data!F94+constants!$C$4*data!F94^2+constants!$D$4*data!F94^3+constants!$E$4*data!F94^4+constants!$F$4*data!F94^5+constants!$G$4*data!F94^6+constants!$H$4*data!F94^7)</f>
        <v>4013.6562380266032</v>
      </c>
      <c r="M94" s="4">
        <f>G94/(constants!$A$4+constants!$B$4*data!G94+constants!$C$4*data!G94^2+constants!$D$4*data!G94^3+constants!$E$4*data!G94^4+constants!$F$4*data!G94^5+constants!$G$4*data!G94^6+constants!$H$4*data!G94^7)</f>
        <v>15.164086703832355</v>
      </c>
      <c r="N94" s="4"/>
      <c r="O94" s="4">
        <f t="shared" si="24"/>
        <v>296.41956239645634</v>
      </c>
      <c r="P94" s="4">
        <f t="shared" si="25"/>
        <v>288.69813390215404</v>
      </c>
      <c r="Q94" s="4">
        <f t="shared" si="26"/>
        <v>291.17251449238773</v>
      </c>
      <c r="R94" s="4">
        <f t="shared" si="27"/>
        <v>668.94270633776716</v>
      </c>
      <c r="S94" s="4">
        <f t="shared" si="28"/>
        <v>2.5273477839720595</v>
      </c>
      <c r="T94" s="4"/>
      <c r="U94" s="4">
        <f t="shared" si="29"/>
        <v>1.0085708229450223</v>
      </c>
      <c r="V94" s="4">
        <f t="shared" si="30"/>
        <v>3.7781229394194689E-3</v>
      </c>
      <c r="W94" s="4"/>
      <c r="X94">
        <f>IF(front!E94&gt;$X$2,O94,P94)</f>
        <v>288.69813390215404</v>
      </c>
      <c r="Y94">
        <f t="shared" si="31"/>
        <v>-3.5250377861995617</v>
      </c>
      <c r="Z94">
        <f>SUMPRODUCT($B$7:$B$456,Y$7:Y$456,EXP(constants!$B$32+constants!$A$32*ABS($A$7:$A$456-$A94)))</f>
        <v>0.16693989761317038</v>
      </c>
      <c r="AA94">
        <f t="shared" si="20"/>
        <v>-3.6919776838127318</v>
      </c>
      <c r="AB94">
        <f t="shared" si="32"/>
        <v>0</v>
      </c>
      <c r="AD94" s="4">
        <f t="shared" si="21"/>
        <v>666.35351957524495</v>
      </c>
      <c r="AE94">
        <f>SUMPRODUCT($B$7:$B$456,AD$7:AD$456,EXP(constants!$B$32+constants!$A$32*ABS($A$7:$A$456-$A94)))</f>
        <v>15.725702404547944</v>
      </c>
      <c r="AF94" s="4">
        <f t="shared" si="22"/>
        <v>650.62781717069697</v>
      </c>
      <c r="AG94">
        <f t="shared" si="33"/>
        <v>650.62781717069697</v>
      </c>
      <c r="AH94" s="4"/>
      <c r="AI94" s="5">
        <f>SUMPRODUCT(constants!$B$13:$B$20,A94^constants!$A$13:$A$20)*constants!$C$10/((A94/1000000000)^5*(EXP(0.014388/(A94/1000000000)/constants!$B$9)-1))</f>
        <v>6.308141583875606E-9</v>
      </c>
      <c r="AJ94">
        <f>SUMPRODUCT(A94^constants!$E$28:$J$28,constants!$E$27:$J$27)</f>
        <v>4.2380791686397385E-6</v>
      </c>
      <c r="AL94" s="17">
        <f t="shared" si="23"/>
        <v>0</v>
      </c>
      <c r="AM94">
        <f t="shared" si="34"/>
        <v>6.5138302679238931E-9</v>
      </c>
      <c r="AN94">
        <f t="shared" si="35"/>
        <v>0</v>
      </c>
      <c r="AO94">
        <f t="shared" si="36"/>
        <v>1.2364316776812725E-8</v>
      </c>
      <c r="AQ94">
        <f t="shared" si="37"/>
        <v>1.2364316776812725E-8</v>
      </c>
      <c r="AS94" s="4">
        <f t="shared" si="38"/>
        <v>0</v>
      </c>
    </row>
    <row r="95" spans="1:45" x14ac:dyDescent="0.2">
      <c r="A95">
        <f>front!A95</f>
        <v>230.23</v>
      </c>
      <c r="B95" s="1">
        <f t="shared" si="39"/>
        <v>0.46999999999999886</v>
      </c>
      <c r="C95">
        <f>front!D95-front!B95</f>
        <v>178.19999999999982</v>
      </c>
      <c r="D95" s="2">
        <f>front!E95-front!C95</f>
        <v>1414.0999999999985</v>
      </c>
      <c r="E95" s="2">
        <f>IF(front!F95-front!C95&gt;0,front!F95-front!C95,0)</f>
        <v>1386.6999999999989</v>
      </c>
      <c r="F95" s="2">
        <f>front!I95-front!H95</f>
        <v>4119.1999999999989</v>
      </c>
      <c r="G95" s="2">
        <f>IF(front!J95-front!H95&gt;0,front!J95-front!H95,0)</f>
        <v>57</v>
      </c>
      <c r="H95" s="2"/>
      <c r="I95" s="4">
        <f>C95/(constants!$A$4+constants!$B$4*data!C95+constants!$C$4*data!C95^2+constants!$D$4*data!C95^3+constants!$E$4*data!C95^4+constants!$F$4*data!C95^5+constants!$G$4*data!C95^6+constants!$H$4*data!C95^7)</f>
        <v>177.78190051623574</v>
      </c>
      <c r="J95" s="4">
        <f>D95/(constants!$A$4+constants!$B$4*data!D95+constants!$C$4*data!D95^2+constants!$D$4*data!D95^3+constants!$E$4*data!D95^4+constants!$F$4*data!D95^5+constants!$G$4*data!D95^6+constants!$H$4*data!D95^7)</f>
        <v>1410.864756407821</v>
      </c>
      <c r="K95" s="4">
        <f>E95/(constants!$A$4+constants!$B$4*data!E95+constants!$C$4*data!E95^2+constants!$D$4*data!E95^3+constants!$E$4*data!E95^4+constants!$F$4*data!E95^5+constants!$G$4*data!E95^6+constants!$H$4*data!E95^7)</f>
        <v>1383.5268270459669</v>
      </c>
      <c r="L95" s="4">
        <f>F95/(constants!$A$4+constants!$B$4*data!F95+constants!$C$4*data!F95^2+constants!$D$4*data!F95^3+constants!$E$4*data!F95^4+constants!$F$4*data!F95^5+constants!$G$4*data!F95^6+constants!$H$4*data!F95^7)</f>
        <v>4110.0720833086407</v>
      </c>
      <c r="M95" s="4">
        <f>G95/(constants!$A$4+constants!$B$4*data!G95+constants!$C$4*data!G95^2+constants!$D$4*data!G95^3+constants!$E$4*data!G95^4+constants!$F$4*data!G95^5+constants!$G$4*data!G95^6+constants!$H$4*data!G95^7)</f>
        <v>56.865581069281824</v>
      </c>
      <c r="N95" s="4"/>
      <c r="O95" s="4">
        <f t="shared" si="24"/>
        <v>296.30316752705954</v>
      </c>
      <c r="P95" s="4">
        <f t="shared" si="25"/>
        <v>282.17295128156422</v>
      </c>
      <c r="Q95" s="4">
        <f t="shared" si="26"/>
        <v>276.70536540919335</v>
      </c>
      <c r="R95" s="4">
        <f t="shared" si="27"/>
        <v>685.01201388477352</v>
      </c>
      <c r="S95" s="4">
        <f t="shared" si="28"/>
        <v>9.4775968448803045</v>
      </c>
      <c r="T95" s="4"/>
      <c r="U95" s="4">
        <f t="shared" si="29"/>
        <v>0.98062328140405253</v>
      </c>
      <c r="V95" s="4">
        <f t="shared" si="30"/>
        <v>1.3835665145683912E-2</v>
      </c>
      <c r="W95" s="4"/>
      <c r="X95">
        <f>IF(front!E95&gt;$X$2,O95,P95)</f>
        <v>282.17295128156422</v>
      </c>
      <c r="Y95">
        <f t="shared" si="31"/>
        <v>4.469131454939486</v>
      </c>
      <c r="Z95">
        <f>SUMPRODUCT($B$7:$B$456,Y$7:Y$456,EXP(constants!$B$32+constants!$A$32*ABS($A$7:$A$456-$A95)))</f>
        <v>0.17079135577461529</v>
      </c>
      <c r="AA95">
        <f t="shared" si="20"/>
        <v>4.2983400991648706</v>
      </c>
      <c r="AB95">
        <f t="shared" si="32"/>
        <v>0</v>
      </c>
      <c r="AD95" s="4">
        <f t="shared" si="21"/>
        <v>675.30251982665061</v>
      </c>
      <c r="AE95">
        <f>SUMPRODUCT($B$7:$B$456,AD$7:AD$456,EXP(constants!$B$32+constants!$A$32*ABS($A$7:$A$456-$A95)))</f>
        <v>15.930731085663169</v>
      </c>
      <c r="AF95" s="4">
        <f t="shared" si="22"/>
        <v>659.37178874098743</v>
      </c>
      <c r="AG95">
        <f t="shared" si="33"/>
        <v>659.37178874098743</v>
      </c>
      <c r="AH95" s="4"/>
      <c r="AI95" s="5">
        <f>SUMPRODUCT(constants!$B$13:$B$20,A95^constants!$A$13:$A$20)*constants!$C$10/((A95/1000000000)^5*(EXP(0.014388/(A95/1000000000)/constants!$B$9)-1))</f>
        <v>6.5193936760540991E-9</v>
      </c>
      <c r="AJ95">
        <f>SUMPRODUCT(A95^constants!$E$28:$J$28,constants!$E$27:$J$27)</f>
        <v>4.1976240130732023E-6</v>
      </c>
      <c r="AL95" s="17">
        <f t="shared" si="23"/>
        <v>0</v>
      </c>
      <c r="AM95">
        <f t="shared" si="34"/>
        <v>6.3660958578288539E-9</v>
      </c>
      <c r="AN95">
        <f t="shared" si="35"/>
        <v>0</v>
      </c>
      <c r="AO95">
        <f t="shared" si="36"/>
        <v>1.2083892668397507E-8</v>
      </c>
      <c r="AQ95">
        <f t="shared" si="37"/>
        <v>1.2083892668397507E-8</v>
      </c>
      <c r="AS95" s="4">
        <f t="shared" si="38"/>
        <v>0</v>
      </c>
    </row>
    <row r="96" spans="1:45" x14ac:dyDescent="0.2">
      <c r="A96">
        <f>front!A96</f>
        <v>230.71</v>
      </c>
      <c r="B96" s="1">
        <f t="shared" si="39"/>
        <v>0.48000000000001819</v>
      </c>
      <c r="C96">
        <f>front!D96-front!B96</f>
        <v>172</v>
      </c>
      <c r="D96" s="2">
        <f>front!E96-front!C96</f>
        <v>1380.6000000000004</v>
      </c>
      <c r="E96" s="2">
        <f>IF(front!F96-front!C96&gt;0,front!F96-front!C96,0)</f>
        <v>1356.7999999999993</v>
      </c>
      <c r="F96" s="2">
        <f>front!I96-front!H96</f>
        <v>4223.8000000000011</v>
      </c>
      <c r="G96" s="2">
        <f>IF(front!J96-front!H96&gt;0,front!J96-front!H96,0)</f>
        <v>2</v>
      </c>
      <c r="H96" s="2"/>
      <c r="I96" s="4">
        <f>C96/(constants!$A$4+constants!$B$4*data!C96+constants!$C$4*data!C96^2+constants!$D$4*data!C96^3+constants!$E$4*data!C96^4+constants!$F$4*data!C96^5+constants!$G$4*data!C96^6+constants!$H$4*data!C96^7)</f>
        <v>171.59634787927777</v>
      </c>
      <c r="J96" s="4">
        <f>D96/(constants!$A$4+constants!$B$4*data!D96+constants!$C$4*data!D96^2+constants!$D$4*data!D96^3+constants!$E$4*data!D96^4+constants!$F$4*data!D96^5+constants!$G$4*data!D96^6+constants!$H$4*data!D96^7)</f>
        <v>1377.4406447105496</v>
      </c>
      <c r="K96" s="4">
        <f>E96/(constants!$A$4+constants!$B$4*data!E96+constants!$C$4*data!E96^2+constants!$D$4*data!E96^3+constants!$E$4*data!E96^4+constants!$F$4*data!E96^5+constants!$G$4*data!E96^6+constants!$H$4*data!E96^7)</f>
        <v>1353.694553008856</v>
      </c>
      <c r="L96" s="4">
        <f>F96/(constants!$A$4+constants!$B$4*data!F96+constants!$C$4*data!F96^2+constants!$D$4*data!F96^3+constants!$E$4*data!F96^4+constants!$F$4*data!F96^5+constants!$G$4*data!F96^6+constants!$H$4*data!F96^7)</f>
        <v>4214.477223345908</v>
      </c>
      <c r="M96" s="4">
        <f>G96/(constants!$A$4+constants!$B$4*data!G96+constants!$C$4*data!G96^2+constants!$D$4*data!G96^3+constants!$E$4*data!G96^4+constants!$F$4*data!G96^5+constants!$G$4*data!G96^6+constants!$H$4*data!G96^7)</f>
        <v>1.9952716521033702</v>
      </c>
      <c r="N96" s="4"/>
      <c r="O96" s="4">
        <f t="shared" si="24"/>
        <v>285.99391313212965</v>
      </c>
      <c r="P96" s="4">
        <f t="shared" si="25"/>
        <v>275.48812894210994</v>
      </c>
      <c r="Q96" s="4">
        <f t="shared" si="26"/>
        <v>270.73891060177118</v>
      </c>
      <c r="R96" s="4">
        <f t="shared" si="27"/>
        <v>702.41287055765144</v>
      </c>
      <c r="S96" s="4">
        <f t="shared" si="28"/>
        <v>0.33254527535056166</v>
      </c>
      <c r="T96" s="4"/>
      <c r="U96" s="4">
        <f t="shared" si="29"/>
        <v>0.98276071510385576</v>
      </c>
      <c r="V96" s="4">
        <f t="shared" si="30"/>
        <v>4.7343277620546902E-4</v>
      </c>
      <c r="W96" s="4"/>
      <c r="X96">
        <f>IF(front!E96&gt;$X$2,O96,P96)</f>
        <v>275.48812894210994</v>
      </c>
      <c r="Y96">
        <f t="shared" si="31"/>
        <v>3.7722930795612797</v>
      </c>
      <c r="Z96">
        <f>SUMPRODUCT($B$7:$B$456,Y$7:Y$456,EXP(constants!$B$32+constants!$A$32*ABS($A$7:$A$456-$A96)))</f>
        <v>0.17477117101305792</v>
      </c>
      <c r="AA96">
        <f t="shared" si="20"/>
        <v>3.597521908548222</v>
      </c>
      <c r="AB96">
        <f t="shared" si="32"/>
        <v>0</v>
      </c>
      <c r="AD96" s="4">
        <f t="shared" si="21"/>
        <v>702.07218858648093</v>
      </c>
      <c r="AE96">
        <f>SUMPRODUCT($B$7:$B$456,AD$7:AD$456,EXP(constants!$B$32+constants!$A$32*ABS($A$7:$A$456-$A96)))</f>
        <v>16.139847096057682</v>
      </c>
      <c r="AF96" s="4">
        <f t="shared" si="22"/>
        <v>685.93234149042325</v>
      </c>
      <c r="AG96">
        <f t="shared" si="33"/>
        <v>685.93234149042325</v>
      </c>
      <c r="AH96" s="4"/>
      <c r="AI96" s="5">
        <f>SUMPRODUCT(constants!$B$13:$B$20,A96^constants!$A$13:$A$20)*constants!$C$10/((A96/1000000000)^5*(EXP(0.014388/(A96/1000000000)/constants!$B$9)-1))</f>
        <v>6.7412433703717152E-9</v>
      </c>
      <c r="AJ96">
        <f>SUMPRODUCT(A96^constants!$E$28:$J$28,constants!$E$27:$J$27)</f>
        <v>4.1567967182051953E-6</v>
      </c>
      <c r="AL96" s="17">
        <f t="shared" si="23"/>
        <v>0</v>
      </c>
      <c r="AM96">
        <f t="shared" si="34"/>
        <v>6.0600681244641838E-9</v>
      </c>
      <c r="AN96">
        <f t="shared" si="35"/>
        <v>0</v>
      </c>
      <c r="AO96">
        <f t="shared" si="36"/>
        <v>1.1503001904871862E-8</v>
      </c>
      <c r="AQ96">
        <f t="shared" si="37"/>
        <v>1.1503001904871862E-8</v>
      </c>
      <c r="AS96" s="4">
        <f t="shared" si="38"/>
        <v>0</v>
      </c>
    </row>
    <row r="97" spans="1:45" x14ac:dyDescent="0.2">
      <c r="A97">
        <f>front!A97</f>
        <v>231.18</v>
      </c>
      <c r="B97" s="1">
        <f t="shared" si="39"/>
        <v>0.46999999999999886</v>
      </c>
      <c r="C97">
        <f>front!D97-front!B97</f>
        <v>165.86000000000013</v>
      </c>
      <c r="D97" s="2">
        <f>front!E97-front!C97</f>
        <v>1427.3999999999996</v>
      </c>
      <c r="E97" s="2">
        <f>IF(front!F97-front!C97&gt;0,front!F97-front!C97,0)</f>
        <v>1448.6999999999989</v>
      </c>
      <c r="F97" s="2">
        <f>front!I97-front!H97</f>
        <v>4290.8999999999978</v>
      </c>
      <c r="G97" s="2">
        <f>IF(front!J97-front!H97&gt;0,front!J97-front!H97,0)</f>
        <v>10.299999999999272</v>
      </c>
      <c r="H97" s="2"/>
      <c r="I97" s="4">
        <f>C97/(constants!$A$4+constants!$B$4*data!C97+constants!$C$4*data!C97^2+constants!$D$4*data!C97^3+constants!$E$4*data!C97^4+constants!$F$4*data!C97^5+constants!$G$4*data!C97^6+constants!$H$4*data!C97^7)</f>
        <v>165.47066186571999</v>
      </c>
      <c r="J97" s="4">
        <f>D97/(constants!$A$4+constants!$B$4*data!D97+constants!$C$4*data!D97^2+constants!$D$4*data!D97^3+constants!$E$4*data!D97^4+constants!$F$4*data!D97^5+constants!$G$4*data!D97^6+constants!$H$4*data!D97^7)</f>
        <v>1424.1346245374871</v>
      </c>
      <c r="K97" s="4">
        <f>E97/(constants!$A$4+constants!$B$4*data!E97+constants!$C$4*data!E97^2+constants!$D$4*data!E97^3+constants!$E$4*data!E97^4+constants!$F$4*data!E97^5+constants!$G$4*data!E97^6+constants!$H$4*data!E97^7)</f>
        <v>1445.3863644242172</v>
      </c>
      <c r="L97" s="4">
        <f>F97/(constants!$A$4+constants!$B$4*data!F97+constants!$C$4*data!F97^2+constants!$D$4*data!F97^3+constants!$E$4*data!F97^4+constants!$F$4*data!F97^5+constants!$G$4*data!F97^6+constants!$H$4*data!F97^7)</f>
        <v>4281.4548638230926</v>
      </c>
      <c r="M97" s="4">
        <f>G97/(constants!$A$4+constants!$B$4*data!G97+constants!$C$4*data!G97^2+constants!$D$4*data!G97^3+constants!$E$4*data!G97^4+constants!$F$4*data!G97^5+constants!$G$4*data!G97^6+constants!$H$4*data!G97^7)</f>
        <v>10.275658468061371</v>
      </c>
      <c r="N97" s="4"/>
      <c r="O97" s="4">
        <f t="shared" si="24"/>
        <v>275.78443644286665</v>
      </c>
      <c r="P97" s="4">
        <f t="shared" si="25"/>
        <v>284.82692490749741</v>
      </c>
      <c r="Q97" s="4">
        <f t="shared" si="26"/>
        <v>289.07727288484347</v>
      </c>
      <c r="R97" s="4">
        <f t="shared" si="27"/>
        <v>713.57581063718214</v>
      </c>
      <c r="S97" s="4">
        <f t="shared" si="28"/>
        <v>1.7126097446768951</v>
      </c>
      <c r="T97" s="4"/>
      <c r="U97" s="4">
        <f t="shared" si="29"/>
        <v>1.0149225638647976</v>
      </c>
      <c r="V97" s="4">
        <f t="shared" si="30"/>
        <v>2.4000389575252463E-3</v>
      </c>
      <c r="W97" s="4"/>
      <c r="X97">
        <f>IF(front!E97&gt;$X$2,O97,P97)</f>
        <v>284.82692490749741</v>
      </c>
      <c r="Y97">
        <f t="shared" si="31"/>
        <v>-5.2934447733335901</v>
      </c>
      <c r="Z97">
        <f>SUMPRODUCT($B$7:$B$456,Y$7:Y$456,EXP(constants!$B$32+constants!$A$32*ABS($A$7:$A$456-$A97)))</f>
        <v>0.17872710586819709</v>
      </c>
      <c r="AA97">
        <f t="shared" si="20"/>
        <v>-5.4721718792017873</v>
      </c>
      <c r="AB97">
        <f t="shared" si="32"/>
        <v>0</v>
      </c>
      <c r="AD97" s="4">
        <f t="shared" si="21"/>
        <v>711.82129687045585</v>
      </c>
      <c r="AE97">
        <f>SUMPRODUCT($B$7:$B$456,AD$7:AD$456,EXP(constants!$B$32+constants!$A$32*ABS($A$7:$A$456-$A97)))</f>
        <v>16.343758827894895</v>
      </c>
      <c r="AF97" s="4">
        <f t="shared" si="22"/>
        <v>695.47753804256092</v>
      </c>
      <c r="AG97">
        <f t="shared" si="33"/>
        <v>695.47753804256092</v>
      </c>
      <c r="AH97" s="4"/>
      <c r="AI97" s="5">
        <f>SUMPRODUCT(constants!$B$13:$B$20,A97^constants!$A$13:$A$20)*constants!$C$10/((A97/1000000000)^5*(EXP(0.014388/(A97/1000000000)/constants!$B$9)-1))</f>
        <v>6.9645786637203955E-9</v>
      </c>
      <c r="AJ97">
        <f>SUMPRODUCT(A97^constants!$E$28:$J$28,constants!$E$27:$J$27)</f>
        <v>4.1172934780406311E-6</v>
      </c>
      <c r="AL97" s="17">
        <f t="shared" si="23"/>
        <v>0</v>
      </c>
      <c r="AM97">
        <f t="shared" si="34"/>
        <v>5.9200955499279783E-9</v>
      </c>
      <c r="AN97">
        <f t="shared" si="35"/>
        <v>0</v>
      </c>
      <c r="AO97">
        <f t="shared" si="36"/>
        <v>1.1237311031691761E-8</v>
      </c>
      <c r="AQ97">
        <f t="shared" si="37"/>
        <v>1.1237311031691761E-8</v>
      </c>
      <c r="AS97" s="4">
        <f t="shared" si="38"/>
        <v>0</v>
      </c>
    </row>
    <row r="98" spans="1:45" x14ac:dyDescent="0.2">
      <c r="A98">
        <f>front!A98</f>
        <v>231.66</v>
      </c>
      <c r="B98" s="1">
        <f t="shared" si="39"/>
        <v>0.47999999999998977</v>
      </c>
      <c r="C98">
        <f>front!D98-front!B98</f>
        <v>176.59999999999991</v>
      </c>
      <c r="D98" s="2">
        <f>front!E98-front!C98</f>
        <v>1341.7999999999993</v>
      </c>
      <c r="E98" s="2">
        <f>IF(front!F98-front!C98&gt;0,front!F98-front!C98,0)</f>
        <v>1349.7999999999993</v>
      </c>
      <c r="F98" s="2">
        <f>front!I98-front!H98</f>
        <v>4373.9000000000015</v>
      </c>
      <c r="G98" s="2">
        <f>IF(front!J98-front!H98&gt;0,front!J98-front!H98,0)</f>
        <v>15.400000000001455</v>
      </c>
      <c r="H98" s="2"/>
      <c r="I98" s="4">
        <f>C98/(constants!$A$4+constants!$B$4*data!C98+constants!$C$4*data!C98^2+constants!$D$4*data!C98^3+constants!$E$4*data!C98^4+constants!$F$4*data!C98^5+constants!$G$4*data!C98^6+constants!$H$4*data!C98^7)</f>
        <v>176.18562824649175</v>
      </c>
      <c r="J98" s="4">
        <f>D98/(constants!$A$4+constants!$B$4*data!D98+constants!$C$4*data!D98^2+constants!$D$4*data!D98^3+constants!$E$4*data!D98^4+constants!$F$4*data!D98^5+constants!$G$4*data!D98^6+constants!$H$4*data!D98^7)</f>
        <v>1338.7285262967109</v>
      </c>
      <c r="K98" s="4">
        <f>E98/(constants!$A$4+constants!$B$4*data!E98+constants!$C$4*data!E98^2+constants!$D$4*data!E98^3+constants!$E$4*data!E98^4+constants!$F$4*data!E98^5+constants!$G$4*data!E98^6+constants!$H$4*data!E98^7)</f>
        <v>1346.7104074446718</v>
      </c>
      <c r="L98" s="4">
        <f>F98/(constants!$A$4+constants!$B$4*data!F98+constants!$C$4*data!F98^2+constants!$D$4*data!F98^3+constants!$E$4*data!F98^4+constants!$F$4*data!F98^5+constants!$G$4*data!F98^6+constants!$H$4*data!F98^7)</f>
        <v>4364.3065262291766</v>
      </c>
      <c r="M98" s="4">
        <f>G98/(constants!$A$4+constants!$B$4*data!G98+constants!$C$4*data!G98^2+constants!$D$4*data!G98^3+constants!$E$4*data!G98^4+constants!$F$4*data!G98^5+constants!$G$4*data!G98^6+constants!$H$4*data!G98^7)</f>
        <v>15.363614498204184</v>
      </c>
      <c r="N98" s="4"/>
      <c r="O98" s="4">
        <f t="shared" si="24"/>
        <v>293.6427137441529</v>
      </c>
      <c r="P98" s="4">
        <f t="shared" si="25"/>
        <v>267.74570525934217</v>
      </c>
      <c r="Q98" s="4">
        <f t="shared" si="26"/>
        <v>269.34208148893435</v>
      </c>
      <c r="R98" s="4">
        <f t="shared" si="27"/>
        <v>727.38442103819614</v>
      </c>
      <c r="S98" s="4">
        <f t="shared" si="28"/>
        <v>2.560602416367364</v>
      </c>
      <c r="T98" s="4"/>
      <c r="U98" s="4">
        <f t="shared" si="29"/>
        <v>1.0059622851019998</v>
      </c>
      <c r="V98" s="4">
        <f t="shared" si="30"/>
        <v>3.5202876804985937E-3</v>
      </c>
      <c r="W98" s="4"/>
      <c r="X98">
        <f>IF(front!E98&gt;$X$2,O98,P98)</f>
        <v>267.74570525934217</v>
      </c>
      <c r="Y98">
        <f t="shared" si="31"/>
        <v>-2.5682612187578115</v>
      </c>
      <c r="Z98">
        <f>SUMPRODUCT($B$7:$B$456,Y$7:Y$456,EXP(constants!$B$32+constants!$A$32*ABS($A$7:$A$456-$A98)))</f>
        <v>0.18299336237409547</v>
      </c>
      <c r="AA98">
        <f t="shared" si="20"/>
        <v>-2.7512545811319069</v>
      </c>
      <c r="AB98">
        <f t="shared" si="32"/>
        <v>0</v>
      </c>
      <c r="AD98" s="4">
        <f t="shared" si="21"/>
        <v>724.76116597113082</v>
      </c>
      <c r="AE98">
        <f>SUMPRODUCT($B$7:$B$456,AD$7:AD$456,EXP(constants!$B$32+constants!$A$32*ABS($A$7:$A$456-$A98)))</f>
        <v>16.551388353033467</v>
      </c>
      <c r="AF98" s="4">
        <f t="shared" si="22"/>
        <v>708.20977761809741</v>
      </c>
      <c r="AG98">
        <f t="shared" si="33"/>
        <v>708.20977761809741</v>
      </c>
      <c r="AH98" s="4"/>
      <c r="AI98" s="5">
        <f>SUMPRODUCT(constants!$B$13:$B$20,A98^constants!$A$13:$A$20)*constants!$C$10/((A98/1000000000)^5*(EXP(0.014388/(A98/1000000000)/constants!$B$9)-1))</f>
        <v>7.1990406700272671E-9</v>
      </c>
      <c r="AJ98">
        <f>SUMPRODUCT(A98^constants!$E$28:$J$28,constants!$E$27:$J$27)</f>
        <v>4.0774282554392033E-6</v>
      </c>
      <c r="AL98" s="17">
        <f t="shared" si="23"/>
        <v>0</v>
      </c>
      <c r="AM98">
        <f t="shared" si="34"/>
        <v>5.7573735696684481E-9</v>
      </c>
      <c r="AN98">
        <f t="shared" si="35"/>
        <v>0</v>
      </c>
      <c r="AO98">
        <f t="shared" si="36"/>
        <v>1.0928438060225718E-8</v>
      </c>
      <c r="AQ98">
        <f t="shared" si="37"/>
        <v>1.0928438060225718E-8</v>
      </c>
      <c r="AS98" s="4">
        <f t="shared" si="38"/>
        <v>0</v>
      </c>
    </row>
    <row r="99" spans="1:45" x14ac:dyDescent="0.2">
      <c r="A99">
        <f>front!A99</f>
        <v>232.14</v>
      </c>
      <c r="B99" s="1">
        <f t="shared" si="39"/>
        <v>0.47999999999998977</v>
      </c>
      <c r="C99">
        <f>front!D99-front!B99</f>
        <v>158.92999999999984</v>
      </c>
      <c r="D99" s="2">
        <f>front!E99-front!C99</f>
        <v>1329</v>
      </c>
      <c r="E99" s="2">
        <f>IF(front!F99-front!C99&gt;0,front!F99-front!C99,0)</f>
        <v>1351.6000000000004</v>
      </c>
      <c r="F99" s="2">
        <f>front!I99-front!H99</f>
        <v>4461.1999999999989</v>
      </c>
      <c r="G99" s="2">
        <f>IF(front!J99-front!H99&gt;0,front!J99-front!H99,0)</f>
        <v>24.299999999999272</v>
      </c>
      <c r="H99" s="2"/>
      <c r="I99" s="4">
        <f>C99/(constants!$A$4+constants!$B$4*data!C99+constants!$C$4*data!C99^2+constants!$D$4*data!C99^3+constants!$E$4*data!C99^4+constants!$F$4*data!C99^5+constants!$G$4*data!C99^6+constants!$H$4*data!C99^7)</f>
        <v>158.55682533159842</v>
      </c>
      <c r="J99" s="4">
        <f>D99/(constants!$A$4+constants!$B$4*data!D99+constants!$C$4*data!D99^2+constants!$D$4*data!D99^3+constants!$E$4*data!D99^4+constants!$F$4*data!D99^5+constants!$G$4*data!D99^6+constants!$H$4*data!D99^7)</f>
        <v>1325.9575153836317</v>
      </c>
      <c r="K99" s="4">
        <f>E99/(constants!$A$4+constants!$B$4*data!E99+constants!$C$4*data!E99^2+constants!$D$4*data!E99^3+constants!$E$4*data!E99^4+constants!$F$4*data!E99^5+constants!$G$4*data!E99^6+constants!$H$4*data!E99^7)</f>
        <v>1348.5063306294774</v>
      </c>
      <c r="L99" s="4">
        <f>F99/(constants!$A$4+constants!$B$4*data!F99+constants!$C$4*data!F99^2+constants!$D$4*data!F99^3+constants!$E$4*data!F99^4+constants!$F$4*data!F99^5+constants!$G$4*data!F99^6+constants!$H$4*data!F99^7)</f>
        <v>4451.4542837944709</v>
      </c>
      <c r="M99" s="4">
        <f>G99/(constants!$A$4+constants!$B$4*data!G99+constants!$C$4*data!G99^2+constants!$D$4*data!G99^3+constants!$E$4*data!G99^4+constants!$F$4*data!G99^5+constants!$G$4*data!G99^6+constants!$H$4*data!G99^7)</f>
        <v>24.242610122110708</v>
      </c>
      <c r="N99" s="4"/>
      <c r="O99" s="4">
        <f t="shared" si="24"/>
        <v>264.26137555266399</v>
      </c>
      <c r="P99" s="4">
        <f t="shared" si="25"/>
        <v>265.19150307672635</v>
      </c>
      <c r="Q99" s="4">
        <f t="shared" si="26"/>
        <v>269.70126612589547</v>
      </c>
      <c r="R99" s="4">
        <f t="shared" si="27"/>
        <v>741.90904729907857</v>
      </c>
      <c r="S99" s="4">
        <f t="shared" si="28"/>
        <v>4.0404350203517847</v>
      </c>
      <c r="T99" s="4"/>
      <c r="U99" s="4">
        <f t="shared" si="29"/>
        <v>1.0170056845594497</v>
      </c>
      <c r="V99" s="4">
        <f t="shared" si="30"/>
        <v>5.4459977743376992E-3</v>
      </c>
      <c r="W99" s="4"/>
      <c r="X99">
        <f>IF(front!E99&gt;$X$2,O99,P99)</f>
        <v>265.19150307672635</v>
      </c>
      <c r="Y99">
        <f t="shared" si="31"/>
        <v>-5.4829441082064818</v>
      </c>
      <c r="Z99">
        <f>SUMPRODUCT($B$7:$B$456,Y$7:Y$456,EXP(constants!$B$32+constants!$A$32*ABS($A$7:$A$456-$A99)))</f>
        <v>0.18744275253659493</v>
      </c>
      <c r="AA99">
        <f t="shared" si="20"/>
        <v>-5.6703868607430765</v>
      </c>
      <c r="AB99">
        <f t="shared" si="32"/>
        <v>0</v>
      </c>
      <c r="AD99" s="4">
        <f t="shared" si="21"/>
        <v>737.76975118167411</v>
      </c>
      <c r="AE99">
        <f>SUMPRODUCT($B$7:$B$456,AD$7:AD$456,EXP(constants!$B$32+constants!$A$32*ABS($A$7:$A$456-$A99)))</f>
        <v>16.758172594896269</v>
      </c>
      <c r="AF99" s="4">
        <f t="shared" si="22"/>
        <v>721.01157858677789</v>
      </c>
      <c r="AG99">
        <f t="shared" si="33"/>
        <v>721.01157858677789</v>
      </c>
      <c r="AH99" s="4"/>
      <c r="AI99" s="5">
        <f>SUMPRODUCT(constants!$B$13:$B$20,A99^constants!$A$13:$A$20)*constants!$C$10/((A99/1000000000)^5*(EXP(0.014388/(A99/1000000000)/constants!$B$9)-1))</f>
        <v>7.4400856501371366E-9</v>
      </c>
      <c r="AJ99">
        <f>SUMPRODUCT(A99^constants!$E$28:$J$28,constants!$E$27:$J$27)</f>
        <v>4.0380415167622411E-6</v>
      </c>
      <c r="AL99" s="17">
        <f t="shared" si="23"/>
        <v>0</v>
      </c>
      <c r="AM99">
        <f t="shared" si="34"/>
        <v>5.6005224280545162E-9</v>
      </c>
      <c r="AN99">
        <f t="shared" si="35"/>
        <v>0</v>
      </c>
      <c r="AO99">
        <f t="shared" si="36"/>
        <v>1.063070890211895E-8</v>
      </c>
      <c r="AQ99">
        <f t="shared" si="37"/>
        <v>1.063070890211895E-8</v>
      </c>
      <c r="AS99" s="4">
        <f t="shared" si="38"/>
        <v>0</v>
      </c>
    </row>
    <row r="100" spans="1:45" x14ac:dyDescent="0.2">
      <c r="A100">
        <f>front!A100</f>
        <v>232.61</v>
      </c>
      <c r="B100" s="1">
        <f t="shared" si="39"/>
        <v>0.47000000000002728</v>
      </c>
      <c r="C100">
        <f>front!D100-front!B100</f>
        <v>154.25999999999976</v>
      </c>
      <c r="D100" s="2">
        <f>front!E100-front!C100</f>
        <v>1347.3999999999996</v>
      </c>
      <c r="E100" s="2">
        <f>IF(front!F100-front!C100&gt;0,front!F100-front!C100,0)</f>
        <v>1360.3999999999996</v>
      </c>
      <c r="F100" s="2">
        <f>front!I100-front!H100</f>
        <v>4581.3999999999978</v>
      </c>
      <c r="G100" s="2">
        <f>IF(front!J100-front!H100&gt;0,front!J100-front!H100,0)</f>
        <v>16.599999999998545</v>
      </c>
      <c r="H100" s="2"/>
      <c r="I100" s="4">
        <f>C100/(constants!$A$4+constants!$B$4*data!C100+constants!$C$4*data!C100^2+constants!$D$4*data!C100^3+constants!$E$4*data!C100^4+constants!$F$4*data!C100^5+constants!$G$4*data!C100^6+constants!$H$4*data!C100^7)</f>
        <v>153.89772229272512</v>
      </c>
      <c r="J100" s="4">
        <f>D100/(constants!$A$4+constants!$B$4*data!D100+constants!$C$4*data!D100^2+constants!$D$4*data!D100^3+constants!$E$4*data!D100^4+constants!$F$4*data!D100^5+constants!$G$4*data!D100^6+constants!$H$4*data!D100^7)</f>
        <v>1344.3158431559743</v>
      </c>
      <c r="K100" s="4">
        <f>E100/(constants!$A$4+constants!$B$4*data!E100+constants!$C$4*data!E100^2+constants!$D$4*data!E100^3+constants!$E$4*data!E100^4+constants!$F$4*data!E100^5+constants!$G$4*data!E100^6+constants!$H$4*data!E100^7)</f>
        <v>1357.2863991353254</v>
      </c>
      <c r="L100" s="4">
        <f>F100/(constants!$A$4+constants!$B$4*data!F100+constants!$C$4*data!F100^2+constants!$D$4*data!F100^3+constants!$E$4*data!F100^4+constants!$F$4*data!F100^5+constants!$G$4*data!F100^6+constants!$H$4*data!F100^7)</f>
        <v>4571.4513855060686</v>
      </c>
      <c r="M100" s="4">
        <f>G100/(constants!$A$4+constants!$B$4*data!G100+constants!$C$4*data!G100^2+constants!$D$4*data!G100^3+constants!$E$4*data!G100^4+constants!$F$4*data!G100^5+constants!$G$4*data!G100^6+constants!$H$4*data!G100^7)</f>
        <v>16.560781447136655</v>
      </c>
      <c r="N100" s="4"/>
      <c r="O100" s="4">
        <f t="shared" si="24"/>
        <v>256.4962038212085</v>
      </c>
      <c r="P100" s="4">
        <f t="shared" si="25"/>
        <v>268.86316863119487</v>
      </c>
      <c r="Q100" s="4">
        <f t="shared" si="26"/>
        <v>271.45727982706507</v>
      </c>
      <c r="R100" s="4">
        <f t="shared" si="27"/>
        <v>761.9085642510114</v>
      </c>
      <c r="S100" s="4">
        <f t="shared" si="28"/>
        <v>2.7601302411894424</v>
      </c>
      <c r="T100" s="4"/>
      <c r="U100" s="4">
        <f t="shared" si="29"/>
        <v>1.00964844388719</v>
      </c>
      <c r="V100" s="4">
        <f t="shared" si="30"/>
        <v>3.6226528624242046E-3</v>
      </c>
      <c r="W100" s="4"/>
      <c r="X100">
        <f>IF(front!E100&gt;$X$2,O100,P100)</f>
        <v>268.86316863119487</v>
      </c>
      <c r="Y100">
        <f t="shared" si="31"/>
        <v>-3.5736285962155989</v>
      </c>
      <c r="Z100">
        <f>SUMPRODUCT($B$7:$B$456,Y$7:Y$456,EXP(constants!$B$32+constants!$A$32*ABS($A$7:$A$456-$A100)))</f>
        <v>0.19203247975796692</v>
      </c>
      <c r="AA100">
        <f t="shared" si="20"/>
        <v>-3.7656610759735658</v>
      </c>
      <c r="AB100">
        <f t="shared" si="32"/>
        <v>0</v>
      </c>
      <c r="AD100" s="4">
        <f t="shared" si="21"/>
        <v>759.08089932549274</v>
      </c>
      <c r="AE100">
        <f>SUMPRODUCT($B$7:$B$456,AD$7:AD$456,EXP(constants!$B$32+constants!$A$32*ABS($A$7:$A$456-$A100)))</f>
        <v>16.959611957088775</v>
      </c>
      <c r="AF100" s="4">
        <f t="shared" si="22"/>
        <v>742.12128736840396</v>
      </c>
      <c r="AG100">
        <f t="shared" si="33"/>
        <v>742.12128736840396</v>
      </c>
      <c r="AH100" s="4"/>
      <c r="AI100" s="5">
        <f>SUMPRODUCT(constants!$B$13:$B$20,A100^constants!$A$13:$A$20)*constants!$C$10/((A100/1000000000)^5*(EXP(0.014388/(A100/1000000000)/constants!$B$9)-1))</f>
        <v>7.6826261145355006E-9</v>
      </c>
      <c r="AJ100">
        <f>SUMPRODUCT(A100^constants!$E$28:$J$28,constants!$E$27:$J$27)</f>
        <v>3.9999340972162703E-6</v>
      </c>
      <c r="AL100" s="17">
        <f t="shared" si="23"/>
        <v>0</v>
      </c>
      <c r="AM100">
        <f t="shared" si="34"/>
        <v>5.3898657339425202E-9</v>
      </c>
      <c r="AN100">
        <f t="shared" si="35"/>
        <v>0</v>
      </c>
      <c r="AO100">
        <f t="shared" si="36"/>
        <v>1.0230847992327849E-8</v>
      </c>
      <c r="AQ100">
        <f t="shared" si="37"/>
        <v>1.0230847992327849E-8</v>
      </c>
      <c r="AS100" s="4">
        <f t="shared" si="38"/>
        <v>0</v>
      </c>
    </row>
    <row r="101" spans="1:45" x14ac:dyDescent="0.2">
      <c r="A101">
        <f>front!A101</f>
        <v>233.09</v>
      </c>
      <c r="B101" s="1">
        <f t="shared" si="39"/>
        <v>0.47999999999998977</v>
      </c>
      <c r="C101">
        <f>front!D101-front!B101</f>
        <v>159.13000000000011</v>
      </c>
      <c r="D101" s="2">
        <f>front!E101-front!C101</f>
        <v>1420</v>
      </c>
      <c r="E101" s="2">
        <f>IF(front!F101-front!C101&gt;0,front!F101-front!C101,0)</f>
        <v>1416.7999999999993</v>
      </c>
      <c r="F101" s="2">
        <f>front!I101-front!H101</f>
        <v>4636.7000000000007</v>
      </c>
      <c r="G101" s="2">
        <f>IF(front!J101-front!H101&gt;0,front!J101-front!H101,0)</f>
        <v>31.5</v>
      </c>
      <c r="H101" s="2"/>
      <c r="I101" s="4">
        <f>C101/(constants!$A$4+constants!$B$4*data!C101+constants!$C$4*data!C101^2+constants!$D$4*data!C101^3+constants!$E$4*data!C101^4+constants!$F$4*data!C101^5+constants!$G$4*data!C101^6+constants!$H$4*data!C101^7)</f>
        <v>158.75635873709916</v>
      </c>
      <c r="J101" s="4">
        <f>D101/(constants!$A$4+constants!$B$4*data!D101+constants!$C$4*data!D101^2+constants!$D$4*data!D101^3+constants!$E$4*data!D101^4+constants!$F$4*data!D101^5+constants!$G$4*data!D101^6+constants!$H$4*data!D101^7)</f>
        <v>1416.7513898603095</v>
      </c>
      <c r="K101" s="4">
        <f>E101/(constants!$A$4+constants!$B$4*data!E101+constants!$C$4*data!E101^2+constants!$D$4*data!E101^3+constants!$E$4*data!E101^4+constants!$F$4*data!E101^5+constants!$G$4*data!E101^6+constants!$H$4*data!E101^7)</f>
        <v>1413.5586395568478</v>
      </c>
      <c r="L101" s="4">
        <f>F101/(constants!$A$4+constants!$B$4*data!F101+constants!$C$4*data!F101^2+constants!$D$4*data!F101^3+constants!$E$4*data!F101^4+constants!$F$4*data!F101^5+constants!$G$4*data!F101^6+constants!$H$4*data!F101^7)</f>
        <v>4626.6607876065309</v>
      </c>
      <c r="M101" s="4">
        <f>G101/(constants!$A$4+constants!$B$4*data!G101+constants!$C$4*data!G101^2+constants!$D$4*data!G101^3+constants!$E$4*data!G101^4+constants!$F$4*data!G101^5+constants!$G$4*data!G101^6+constants!$H$4*data!G101^7)</f>
        <v>31.425630274768242</v>
      </c>
      <c r="N101" s="4"/>
      <c r="O101" s="4">
        <f t="shared" si="24"/>
        <v>264.5939312284986</v>
      </c>
      <c r="P101" s="4">
        <f t="shared" si="25"/>
        <v>283.35027797206186</v>
      </c>
      <c r="Q101" s="4">
        <f t="shared" si="26"/>
        <v>282.71172791136956</v>
      </c>
      <c r="R101" s="4">
        <f t="shared" si="27"/>
        <v>771.11013126775515</v>
      </c>
      <c r="S101" s="4">
        <f t="shared" si="28"/>
        <v>5.237605045794707</v>
      </c>
      <c r="T101" s="4"/>
      <c r="U101" s="4">
        <f t="shared" si="29"/>
        <v>0.99774642867738683</v>
      </c>
      <c r="V101" s="4">
        <f t="shared" si="30"/>
        <v>6.7922918314971999E-3</v>
      </c>
      <c r="W101" s="4"/>
      <c r="X101">
        <f>IF(front!E101&gt;$X$2,O101,P101)</f>
        <v>283.35027797206186</v>
      </c>
      <c r="Y101">
        <f t="shared" si="31"/>
        <v>-0.38157751498857806</v>
      </c>
      <c r="Z101">
        <f>SUMPRODUCT($B$7:$B$456,Y$7:Y$456,EXP(constants!$B$32+constants!$A$32*ABS($A$7:$A$456-$A101)))</f>
        <v>0.19692519966318367</v>
      </c>
      <c r="AA101">
        <f t="shared" si="20"/>
        <v>-0.57850271465176173</v>
      </c>
      <c r="AB101">
        <f t="shared" si="32"/>
        <v>0</v>
      </c>
      <c r="AD101" s="4">
        <f t="shared" si="21"/>
        <v>765.74437284784415</v>
      </c>
      <c r="AE101">
        <f>SUMPRODUCT($B$7:$B$456,AD$7:AD$456,EXP(constants!$B$32+constants!$A$32*ABS($A$7:$A$456-$A101)))</f>
        <v>17.164329044625269</v>
      </c>
      <c r="AF101" s="4">
        <f t="shared" si="22"/>
        <v>748.58004380321893</v>
      </c>
      <c r="AG101">
        <f t="shared" si="33"/>
        <v>748.58004380321893</v>
      </c>
      <c r="AH101" s="4"/>
      <c r="AI101" s="5">
        <f>SUMPRODUCT(constants!$B$13:$B$20,A101^constants!$A$13:$A$20)*constants!$C$10/((A101/1000000000)^5*(EXP(0.014388/(A101/1000000000)/constants!$B$9)-1))</f>
        <v>7.9371264860808623E-9</v>
      </c>
      <c r="AJ101">
        <f>SUMPRODUCT(A101^constants!$E$28:$J$28,constants!$E$27:$J$27)</f>
        <v>3.9614794633690436E-6</v>
      </c>
      <c r="AL101" s="17">
        <f t="shared" si="23"/>
        <v>0</v>
      </c>
      <c r="AM101">
        <f t="shared" si="34"/>
        <v>5.2919918132501101E-9</v>
      </c>
      <c r="AN101">
        <f t="shared" si="35"/>
        <v>0</v>
      </c>
      <c r="AO101">
        <f t="shared" si="36"/>
        <v>1.0045067259662964E-8</v>
      </c>
      <c r="AQ101">
        <f t="shared" si="37"/>
        <v>1.0045067259662964E-8</v>
      </c>
      <c r="AS101" s="4">
        <f t="shared" si="38"/>
        <v>0</v>
      </c>
    </row>
    <row r="102" spans="1:45" x14ac:dyDescent="0.2">
      <c r="A102">
        <f>front!A102</f>
        <v>233.57</v>
      </c>
      <c r="B102" s="1">
        <f t="shared" si="39"/>
        <v>0.47999999999998977</v>
      </c>
      <c r="C102">
        <f>front!D102-front!B102</f>
        <v>180.26000000000022</v>
      </c>
      <c r="D102" s="2">
        <f>front!E102-front!C102</f>
        <v>1332.6999999999989</v>
      </c>
      <c r="E102" s="2">
        <f>IF(front!F102-front!C102&gt;0,front!F102-front!C102,0)</f>
        <v>1342.5</v>
      </c>
      <c r="F102" s="2">
        <f>front!I102-front!H102</f>
        <v>4709.4000000000015</v>
      </c>
      <c r="G102" s="2">
        <f>IF(front!J102-front!H102&gt;0,front!J102-front!H102,0)</f>
        <v>49.100000000000364</v>
      </c>
      <c r="H102" s="2"/>
      <c r="I102" s="4">
        <f>C102/(constants!$A$4+constants!$B$4*data!C102+constants!$C$4*data!C102^2+constants!$D$4*data!C102^3+constants!$E$4*data!C102^4+constants!$F$4*data!C102^5+constants!$G$4*data!C102^6+constants!$H$4*data!C102^7)</f>
        <v>179.83710169725055</v>
      </c>
      <c r="J102" s="4">
        <f>D102/(constants!$A$4+constants!$B$4*data!D102+constants!$C$4*data!D102^2+constants!$D$4*data!D102^3+constants!$E$4*data!D102^4+constants!$F$4*data!D102^5+constants!$G$4*data!D102^6+constants!$H$4*data!D102^7)</f>
        <v>1329.6491358585915</v>
      </c>
      <c r="K102" s="4">
        <f>E102/(constants!$A$4+constants!$B$4*data!E102+constants!$C$4*data!E102^2+constants!$D$4*data!E102^3+constants!$E$4*data!E102^4+constants!$F$4*data!E102^5+constants!$G$4*data!E102^6+constants!$H$4*data!E102^7)</f>
        <v>1339.4269409181973</v>
      </c>
      <c r="L102" s="4">
        <f>F102/(constants!$A$4+constants!$B$4*data!F102+constants!$C$4*data!F102^2+constants!$D$4*data!F102^3+constants!$E$4*data!F102^4+constants!$F$4*data!F102^5+constants!$G$4*data!F102^6+constants!$H$4*data!F102^7)</f>
        <v>4699.2444424131791</v>
      </c>
      <c r="M102" s="4">
        <f>G102/(constants!$A$4+constants!$B$4*data!G102+constants!$C$4*data!G102^2+constants!$D$4*data!G102^3+constants!$E$4*data!G102^4+constants!$F$4*data!G102^5+constants!$G$4*data!G102^6+constants!$H$4*data!G102^7)</f>
        <v>48.984170099062524</v>
      </c>
      <c r="N102" s="4"/>
      <c r="O102" s="4">
        <f t="shared" si="24"/>
        <v>299.72850282875095</v>
      </c>
      <c r="P102" s="4">
        <f t="shared" si="25"/>
        <v>265.92982717171833</v>
      </c>
      <c r="Q102" s="4">
        <f t="shared" si="26"/>
        <v>267.88538818363941</v>
      </c>
      <c r="R102" s="4">
        <f t="shared" si="27"/>
        <v>783.20740706886318</v>
      </c>
      <c r="S102" s="4">
        <f t="shared" si="28"/>
        <v>8.164028349843754</v>
      </c>
      <c r="T102" s="4"/>
      <c r="U102" s="4">
        <f t="shared" si="29"/>
        <v>1.0073536730825547</v>
      </c>
      <c r="V102" s="4">
        <f t="shared" si="30"/>
        <v>1.0423839555345185E-2</v>
      </c>
      <c r="W102" s="4"/>
      <c r="X102">
        <f>IF(front!E102&gt;$X$2,O102,P102)</f>
        <v>265.92982717171833</v>
      </c>
      <c r="Y102">
        <f t="shared" si="31"/>
        <v>-2.9221897175182221</v>
      </c>
      <c r="Z102">
        <f>SUMPRODUCT($B$7:$B$456,Y$7:Y$456,EXP(constants!$B$32+constants!$A$32*ABS($A$7:$A$456-$A102)))</f>
        <v>0.20197166197956765</v>
      </c>
      <c r="AA102">
        <f t="shared" si="20"/>
        <v>-3.1241613794977896</v>
      </c>
      <c r="AB102">
        <f t="shared" si="32"/>
        <v>0</v>
      </c>
      <c r="AD102" s="4">
        <f t="shared" si="21"/>
        <v>774.84362181290192</v>
      </c>
      <c r="AE102">
        <f>SUMPRODUCT($B$7:$B$456,AD$7:AD$456,EXP(constants!$B$32+constants!$A$32*ABS($A$7:$A$456-$A102)))</f>
        <v>17.367912269160446</v>
      </c>
      <c r="AF102" s="4">
        <f t="shared" si="22"/>
        <v>757.47570954374146</v>
      </c>
      <c r="AG102">
        <f t="shared" si="33"/>
        <v>757.47570954374146</v>
      </c>
      <c r="AH102" s="4"/>
      <c r="AI102" s="5">
        <f>SUMPRODUCT(constants!$B$13:$B$20,A102^constants!$A$13:$A$20)*constants!$C$10/((A102/1000000000)^5*(EXP(0.014388/(A102/1000000000)/constants!$B$9)-1))</f>
        <v>8.1986450277696613E-9</v>
      </c>
      <c r="AJ102">
        <f>SUMPRODUCT(A102^constants!$E$28:$J$28,constants!$E$27:$J$27)</f>
        <v>3.9234883339561949E-6</v>
      </c>
      <c r="AL102" s="17">
        <f t="shared" si="23"/>
        <v>0</v>
      </c>
      <c r="AM102">
        <f t="shared" si="34"/>
        <v>5.1796886481277031E-9</v>
      </c>
      <c r="AN102">
        <f t="shared" si="35"/>
        <v>0</v>
      </c>
      <c r="AO102">
        <f t="shared" si="36"/>
        <v>9.831897457641901E-9</v>
      </c>
      <c r="AQ102">
        <f t="shared" si="37"/>
        <v>9.831897457641901E-9</v>
      </c>
      <c r="AS102" s="4">
        <f t="shared" si="38"/>
        <v>0</v>
      </c>
    </row>
    <row r="103" spans="1:45" x14ac:dyDescent="0.2">
      <c r="A103">
        <f>front!A103</f>
        <v>234.04</v>
      </c>
      <c r="B103" s="1">
        <f t="shared" si="39"/>
        <v>0.46999999999999886</v>
      </c>
      <c r="C103">
        <f>front!D103-front!B103</f>
        <v>176.65999999999985</v>
      </c>
      <c r="D103" s="2">
        <f>front!E103-front!C103</f>
        <v>1329.7999999999993</v>
      </c>
      <c r="E103" s="2">
        <f>IF(front!F103-front!C103&gt;0,front!F103-front!C103,0)</f>
        <v>1387</v>
      </c>
      <c r="F103" s="2">
        <f>front!I103-front!H103</f>
        <v>4785.2000000000007</v>
      </c>
      <c r="G103" s="2">
        <f>IF(front!J103-front!H103&gt;0,front!J103-front!H103,0)</f>
        <v>62.199999999998909</v>
      </c>
      <c r="H103" s="2"/>
      <c r="I103" s="4">
        <f>C103/(constants!$A$4+constants!$B$4*data!C103+constants!$C$4*data!C103^2+constants!$D$4*data!C103^3+constants!$E$4*data!C103^4+constants!$F$4*data!C103^5+constants!$G$4*data!C103^6+constants!$H$4*data!C103^7)</f>
        <v>176.24548844882497</v>
      </c>
      <c r="J103" s="4">
        <f>D103/(constants!$A$4+constants!$B$4*data!D103+constants!$C$4*data!D103^2+constants!$D$4*data!D103^3+constants!$E$4*data!D103^4+constants!$F$4*data!D103^5+constants!$G$4*data!D103^6+constants!$H$4*data!D103^7)</f>
        <v>1326.7557036034302</v>
      </c>
      <c r="K103" s="4">
        <f>E103/(constants!$A$4+constants!$B$4*data!E103+constants!$C$4*data!E103^2+constants!$D$4*data!E103^3+constants!$E$4*data!E103^4+constants!$F$4*data!E103^5+constants!$G$4*data!E103^6+constants!$H$4*data!E103^7)</f>
        <v>1383.826147479682</v>
      </c>
      <c r="L103" s="4">
        <f>F103/(constants!$A$4+constants!$B$4*data!F103+constants!$C$4*data!F103^2+constants!$D$4*data!F103^3+constants!$E$4*data!F103^4+constants!$F$4*data!F103^5+constants!$G$4*data!F103^6+constants!$H$4*data!F103^7)</f>
        <v>4774.9265976872202</v>
      </c>
      <c r="M103" s="4">
        <f>G103/(constants!$A$4+constants!$B$4*data!G103+constants!$C$4*data!G103^2+constants!$D$4*data!G103^3+constants!$E$4*data!G103^4+constants!$F$4*data!G103^5+constants!$G$4*data!G103^6+constants!$H$4*data!G103^7)</f>
        <v>62.053352221417292</v>
      </c>
      <c r="N103" s="4"/>
      <c r="O103" s="4">
        <f t="shared" si="24"/>
        <v>293.7424807480416</v>
      </c>
      <c r="P103" s="4">
        <f t="shared" si="25"/>
        <v>265.35114072068603</v>
      </c>
      <c r="Q103" s="4">
        <f t="shared" si="26"/>
        <v>276.76522949593641</v>
      </c>
      <c r="R103" s="4">
        <f t="shared" si="27"/>
        <v>795.82109961453671</v>
      </c>
      <c r="S103" s="4">
        <f t="shared" si="28"/>
        <v>10.342225370236216</v>
      </c>
      <c r="T103" s="4"/>
      <c r="U103" s="4">
        <f t="shared" si="29"/>
        <v>1.0430150356401335</v>
      </c>
      <c r="V103" s="4">
        <f t="shared" si="30"/>
        <v>1.2995666205941975E-2</v>
      </c>
      <c r="W103" s="4"/>
      <c r="X103">
        <f>IF(front!E103&gt;$X$2,O103,P103)</f>
        <v>265.35114072068603</v>
      </c>
      <c r="Y103">
        <f t="shared" si="31"/>
        <v>-12.412759204256986</v>
      </c>
      <c r="Z103">
        <f>SUMPRODUCT($B$7:$B$456,Y$7:Y$456,EXP(constants!$B$32+constants!$A$32*ABS($A$7:$A$456-$A103)))</f>
        <v>0.20711090318714348</v>
      </c>
      <c r="AA103">
        <f t="shared" si="20"/>
        <v>-12.619870107444129</v>
      </c>
      <c r="AB103">
        <f t="shared" si="32"/>
        <v>0</v>
      </c>
      <c r="AD103" s="4">
        <f t="shared" si="21"/>
        <v>785.2258213574413</v>
      </c>
      <c r="AE103">
        <f>SUMPRODUCT($B$7:$B$456,AD$7:AD$456,EXP(constants!$B$32+constants!$A$32*ABS($A$7:$A$456-$A103)))</f>
        <v>17.565997410726244</v>
      </c>
      <c r="AF103" s="4">
        <f t="shared" si="22"/>
        <v>767.65982394671505</v>
      </c>
      <c r="AG103">
        <f t="shared" si="33"/>
        <v>767.65982394671505</v>
      </c>
      <c r="AH103" s="4"/>
      <c r="AI103" s="5">
        <f>SUMPRODUCT(constants!$B$13:$B$20,A103^constants!$A$13:$A$20)*constants!$C$10/((A103/1000000000)^5*(EXP(0.014388/(A103/1000000000)/constants!$B$9)-1))</f>
        <v>8.4616601950017917E-9</v>
      </c>
      <c r="AJ103">
        <f>SUMPRODUCT(A103^constants!$E$28:$J$28,constants!$E$27:$J$27)</f>
        <v>3.8867330379904253E-6</v>
      </c>
      <c r="AL103" s="17">
        <f t="shared" si="23"/>
        <v>0</v>
      </c>
      <c r="AM103">
        <f t="shared" si="34"/>
        <v>5.0630929439655183E-9</v>
      </c>
      <c r="AN103">
        <f t="shared" si="35"/>
        <v>0</v>
      </c>
      <c r="AO103">
        <f t="shared" si="36"/>
        <v>9.6105797134298952E-9</v>
      </c>
      <c r="AQ103">
        <f t="shared" si="37"/>
        <v>9.6105797134298952E-9</v>
      </c>
      <c r="AS103" s="4">
        <f t="shared" si="38"/>
        <v>0</v>
      </c>
    </row>
    <row r="104" spans="1:45" x14ac:dyDescent="0.2">
      <c r="A104">
        <f>front!A104</f>
        <v>234.52</v>
      </c>
      <c r="B104" s="1">
        <f t="shared" si="39"/>
        <v>0.48000000000001819</v>
      </c>
      <c r="C104">
        <f>front!D104-front!B104</f>
        <v>173.60000000000036</v>
      </c>
      <c r="D104" s="2">
        <f>front!E104-front!C104</f>
        <v>1428.3999999999996</v>
      </c>
      <c r="E104" s="2">
        <f>IF(front!F104-front!C104&gt;0,front!F104-front!C104,0)</f>
        <v>1413.8000000000011</v>
      </c>
      <c r="F104" s="2">
        <f>front!I104-front!H104</f>
        <v>4798.8999999999978</v>
      </c>
      <c r="G104" s="2">
        <f>IF(front!J104-front!H104&gt;0,front!J104-front!H104,0)</f>
        <v>0</v>
      </c>
      <c r="H104" s="2"/>
      <c r="I104" s="4">
        <f>C104/(constants!$A$4+constants!$B$4*data!C104+constants!$C$4*data!C104^2+constants!$D$4*data!C104^3+constants!$E$4*data!C104^4+constants!$F$4*data!C104^5+constants!$G$4*data!C104^6+constants!$H$4*data!C104^7)</f>
        <v>173.19261890498336</v>
      </c>
      <c r="J104" s="4">
        <f>D104/(constants!$A$4+constants!$B$4*data!D104+constants!$C$4*data!D104^2+constants!$D$4*data!D104^3+constants!$E$4*data!D104^4+constants!$F$4*data!D104^5+constants!$G$4*data!D104^6+constants!$H$4*data!D104^7)</f>
        <v>1425.1323589102351</v>
      </c>
      <c r="K104" s="4">
        <f>E104/(constants!$A$4+constants!$B$4*data!E104+constants!$C$4*data!E104^2+constants!$D$4*data!E104^3+constants!$E$4*data!E104^4+constants!$F$4*data!E104^5+constants!$G$4*data!E104^6+constants!$H$4*data!E104^7)</f>
        <v>1410.5654360534033</v>
      </c>
      <c r="L104" s="4">
        <f>F104/(constants!$A$4+constants!$B$4*data!F104+constants!$C$4*data!F104^2+constants!$D$4*data!F104^3+constants!$E$4*data!F104^4+constants!$F$4*data!F104^5+constants!$G$4*data!F104^6+constants!$H$4*data!F104^7)</f>
        <v>4788.6056864772772</v>
      </c>
      <c r="M104" s="4">
        <f>G104/(constants!$A$4+constants!$B$4*data!G104+constants!$C$4*data!G104^2+constants!$D$4*data!G104^3+constants!$E$4*data!G104^4+constants!$F$4*data!G104^5+constants!$G$4*data!G104^6+constants!$H$4*data!G104^7)</f>
        <v>0</v>
      </c>
      <c r="N104" s="4"/>
      <c r="O104" s="4">
        <f t="shared" si="24"/>
        <v>288.65436484163894</v>
      </c>
      <c r="P104" s="4">
        <f t="shared" si="25"/>
        <v>285.026471782047</v>
      </c>
      <c r="Q104" s="4">
        <f t="shared" si="26"/>
        <v>282.1130872106807</v>
      </c>
      <c r="R104" s="4">
        <f t="shared" si="27"/>
        <v>798.10094774621291</v>
      </c>
      <c r="S104" s="4">
        <f t="shared" si="28"/>
        <v>0</v>
      </c>
      <c r="T104" s="4"/>
      <c r="U104" s="4">
        <f t="shared" si="29"/>
        <v>0.98977854739894444</v>
      </c>
      <c r="V104" s="4">
        <f t="shared" si="30"/>
        <v>0</v>
      </c>
      <c r="W104" s="4"/>
      <c r="X104">
        <f>IF(front!E104&gt;$X$2,O104,P104)</f>
        <v>285.026471782047</v>
      </c>
      <c r="Y104">
        <f t="shared" si="31"/>
        <v>1.8954171108359787</v>
      </c>
      <c r="Z104">
        <f>SUMPRODUCT($B$7:$B$456,Y$7:Y$456,EXP(constants!$B$32+constants!$A$32*ABS($A$7:$A$456-$A104)))</f>
        <v>0.21273339400650723</v>
      </c>
      <c r="AA104">
        <f t="shared" si="20"/>
        <v>1.6826837168294715</v>
      </c>
      <c r="AB104">
        <f t="shared" si="32"/>
        <v>0</v>
      </c>
      <c r="AD104" s="4">
        <f t="shared" si="21"/>
        <v>798.10094774621291</v>
      </c>
      <c r="AE104">
        <f>SUMPRODUCT($B$7:$B$456,AD$7:AD$456,EXP(constants!$B$32+constants!$A$32*ABS($A$7:$A$456-$A104)))</f>
        <v>17.767270543732241</v>
      </c>
      <c r="AF104" s="4">
        <f t="shared" si="22"/>
        <v>780.33367720248066</v>
      </c>
      <c r="AG104">
        <f t="shared" si="33"/>
        <v>780.33367720248066</v>
      </c>
      <c r="AH104" s="4"/>
      <c r="AI104" s="5">
        <f>SUMPRODUCT(constants!$B$13:$B$20,A104^constants!$A$13:$A$20)*constants!$C$10/((A104/1000000000)^5*(EXP(0.014388/(A104/1000000000)/constants!$B$9)-1))</f>
        <v>8.7375138044047359E-9</v>
      </c>
      <c r="AJ104">
        <f>SUMPRODUCT(A104^constants!$E$28:$J$28,constants!$E$27:$J$27)</f>
        <v>3.8496446852044684E-6</v>
      </c>
      <c r="AL104" s="17">
        <f t="shared" si="23"/>
        <v>0</v>
      </c>
      <c r="AM104">
        <f t="shared" si="34"/>
        <v>4.9333314678991669E-9</v>
      </c>
      <c r="AN104">
        <f t="shared" si="35"/>
        <v>0</v>
      </c>
      <c r="AO104">
        <f t="shared" si="36"/>
        <v>9.3642711776653417E-9</v>
      </c>
      <c r="AQ104">
        <f t="shared" si="37"/>
        <v>9.3642711776653417E-9</v>
      </c>
      <c r="AS104" s="4">
        <f t="shared" si="38"/>
        <v>0</v>
      </c>
    </row>
    <row r="105" spans="1:45" x14ac:dyDescent="0.2">
      <c r="A105">
        <f>front!A105</f>
        <v>234.99</v>
      </c>
      <c r="B105" s="1">
        <f t="shared" si="39"/>
        <v>0.46999999999999886</v>
      </c>
      <c r="C105">
        <f>front!D105-front!B105</f>
        <v>172</v>
      </c>
      <c r="D105" s="2">
        <f>front!E105-front!C105</f>
        <v>1395.8999999999996</v>
      </c>
      <c r="E105" s="2">
        <f>IF(front!F105-front!C105&gt;0,front!F105-front!C105,0)</f>
        <v>1417.1000000000004</v>
      </c>
      <c r="F105" s="2">
        <f>front!I105-front!H105</f>
        <v>4986.2000000000007</v>
      </c>
      <c r="G105" s="2">
        <f>IF(front!J105-front!H105&gt;0,front!J105-front!H105,0)</f>
        <v>0</v>
      </c>
      <c r="H105" s="2"/>
      <c r="I105" s="4">
        <f>C105/(constants!$A$4+constants!$B$4*data!C105+constants!$C$4*data!C105^2+constants!$D$4*data!C105^3+constants!$E$4*data!C105^4+constants!$F$4*data!C105^5+constants!$G$4*data!C105^6+constants!$H$4*data!C105^7)</f>
        <v>171.59634787927777</v>
      </c>
      <c r="J105" s="4">
        <f>D105/(constants!$A$4+constants!$B$4*data!D105+constants!$C$4*data!D105^2+constants!$D$4*data!D105^3+constants!$E$4*data!D105^4+constants!$F$4*data!D105^5+constants!$G$4*data!D105^6+constants!$H$4*data!D105^7)</f>
        <v>1392.7059866237305</v>
      </c>
      <c r="K105" s="4">
        <f>E105/(constants!$A$4+constants!$B$4*data!E105+constants!$C$4*data!E105^2+constants!$D$4*data!E105^3+constants!$E$4*data!E105^4+constants!$F$4*data!E105^5+constants!$G$4*data!E105^6+constants!$H$4*data!E105^7)</f>
        <v>1413.8579599022016</v>
      </c>
      <c r="L105" s="4">
        <f>F105/(constants!$A$4+constants!$B$4*data!F105+constants!$C$4*data!F105^2+constants!$D$4*data!F105^3+constants!$E$4*data!F105^4+constants!$F$4*data!F105^5+constants!$G$4*data!F105^6+constants!$H$4*data!F105^7)</f>
        <v>4975.6322824887475</v>
      </c>
      <c r="M105" s="4">
        <f>G105/(constants!$A$4+constants!$B$4*data!G105+constants!$C$4*data!G105^2+constants!$D$4*data!G105^3+constants!$E$4*data!G105^4+constants!$F$4*data!G105^5+constants!$G$4*data!G105^6+constants!$H$4*data!G105^7)</f>
        <v>0</v>
      </c>
      <c r="N105" s="4"/>
      <c r="O105" s="4">
        <f t="shared" si="24"/>
        <v>285.99391313212965</v>
      </c>
      <c r="P105" s="4">
        <f t="shared" si="25"/>
        <v>278.54119732474612</v>
      </c>
      <c r="Q105" s="4">
        <f t="shared" si="26"/>
        <v>282.77159198044029</v>
      </c>
      <c r="R105" s="4">
        <f t="shared" si="27"/>
        <v>829.27204708145791</v>
      </c>
      <c r="S105" s="4">
        <f t="shared" si="28"/>
        <v>0</v>
      </c>
      <c r="T105" s="4"/>
      <c r="U105" s="4">
        <f t="shared" si="29"/>
        <v>1.0151876803012447</v>
      </c>
      <c r="V105" s="4">
        <f t="shared" si="30"/>
        <v>0</v>
      </c>
      <c r="W105" s="4"/>
      <c r="X105">
        <f>IF(front!E105&gt;$X$2,O105,P105)</f>
        <v>278.54119732474612</v>
      </c>
      <c r="Y105">
        <f t="shared" si="31"/>
        <v>-5.2507382428864844</v>
      </c>
      <c r="Z105">
        <f>SUMPRODUCT($B$7:$B$456,Y$7:Y$456,EXP(constants!$B$32+constants!$A$32*ABS($A$7:$A$456-$A105)))</f>
        <v>0.21835862501893061</v>
      </c>
      <c r="AA105">
        <f t="shared" si="20"/>
        <v>-5.4690968679054146</v>
      </c>
      <c r="AB105">
        <f t="shared" si="32"/>
        <v>0</v>
      </c>
      <c r="AD105" s="4">
        <f t="shared" si="21"/>
        <v>829.27204708145791</v>
      </c>
      <c r="AE105">
        <f>SUMPRODUCT($B$7:$B$456,AD$7:AD$456,EXP(constants!$B$32+constants!$A$32*ABS($A$7:$A$456-$A105)))</f>
        <v>17.962967953356962</v>
      </c>
      <c r="AF105" s="4">
        <f t="shared" si="22"/>
        <v>811.30907912810096</v>
      </c>
      <c r="AG105">
        <f t="shared" si="33"/>
        <v>811.30907912810096</v>
      </c>
      <c r="AH105" s="4"/>
      <c r="AI105" s="5">
        <f>SUMPRODUCT(constants!$B$13:$B$20,A105^constants!$A$13:$A$20)*constants!$C$10/((A105/1000000000)^5*(EXP(0.014388/(A105/1000000000)/constants!$B$9)-1))</f>
        <v>9.0148594855644955E-9</v>
      </c>
      <c r="AJ105">
        <f>SUMPRODUCT(A105^constants!$E$28:$J$28,constants!$E$27:$J$27)</f>
        <v>3.8137639563479695E-6</v>
      </c>
      <c r="AL105" s="17">
        <f t="shared" si="23"/>
        <v>0</v>
      </c>
      <c r="AM105">
        <f t="shared" si="34"/>
        <v>4.7007534544622028E-9</v>
      </c>
      <c r="AN105">
        <f t="shared" si="35"/>
        <v>0</v>
      </c>
      <c r="AO105">
        <f t="shared" si="36"/>
        <v>8.9228000132082155E-9</v>
      </c>
      <c r="AQ105">
        <f t="shared" si="37"/>
        <v>8.9228000132082155E-9</v>
      </c>
      <c r="AS105" s="4">
        <f t="shared" si="38"/>
        <v>0</v>
      </c>
    </row>
    <row r="106" spans="1:45" x14ac:dyDescent="0.2">
      <c r="A106">
        <f>front!A106</f>
        <v>235.47</v>
      </c>
      <c r="B106" s="1">
        <f t="shared" si="39"/>
        <v>0.47999999999998977</v>
      </c>
      <c r="C106">
        <f>front!D106-front!B106</f>
        <v>170.32999999999993</v>
      </c>
      <c r="D106" s="2">
        <f>front!E106-front!C106</f>
        <v>1459.5999999999985</v>
      </c>
      <c r="E106" s="2">
        <f>IF(front!F106-front!C106&gt;0,front!F106-front!C106,0)</f>
        <v>1448.5999999999985</v>
      </c>
      <c r="F106" s="2">
        <f>front!I106-front!H106</f>
        <v>5085.2000000000007</v>
      </c>
      <c r="G106" s="2">
        <f>IF(front!J106-front!H106&gt;0,front!J106-front!H106,0)</f>
        <v>49.299999999999272</v>
      </c>
      <c r="H106" s="2"/>
      <c r="I106" s="4">
        <f>C106/(constants!$A$4+constants!$B$4*data!C106+constants!$C$4*data!C106^2+constants!$D$4*data!C106^3+constants!$E$4*data!C106^4+constants!$F$4*data!C106^5+constants!$G$4*data!C106^6+constants!$H$4*data!C106^7)</f>
        <v>169.93024046014244</v>
      </c>
      <c r="J106" s="4">
        <f>D106/(constants!$A$4+constants!$B$4*data!D106+constants!$C$4*data!D106^2+constants!$D$4*data!D106^3+constants!$E$4*data!D106^4+constants!$F$4*data!D106^5+constants!$G$4*data!D106^6+constants!$H$4*data!D106^7)</f>
        <v>1456.2616660780916</v>
      </c>
      <c r="K106" s="4">
        <f>E106/(constants!$A$4+constants!$B$4*data!E106+constants!$C$4*data!E106^2+constants!$D$4*data!E106^3+constants!$E$4*data!E106^4+constants!$F$4*data!E106^5+constants!$G$4*data!E106^6+constants!$H$4*data!E106^7)</f>
        <v>1445.2865910086757</v>
      </c>
      <c r="L106" s="4">
        <f>F106/(constants!$A$4+constants!$B$4*data!F106+constants!$C$4*data!F106^2+constants!$D$4*data!F106^3+constants!$E$4*data!F106^4+constants!$F$4*data!F106^5+constants!$G$4*data!F106^6+constants!$H$4*data!F106^7)</f>
        <v>5074.4976440701212</v>
      </c>
      <c r="M106" s="4">
        <f>G106/(constants!$A$4+constants!$B$4*data!G106+constants!$C$4*data!G106^2+constants!$D$4*data!G106^3+constants!$E$4*data!G106^4+constants!$F$4*data!G106^5+constants!$G$4*data!G106^6+constants!$H$4*data!G106^7)</f>
        <v>49.183699332116639</v>
      </c>
      <c r="N106" s="4"/>
      <c r="O106" s="4">
        <f t="shared" si="24"/>
        <v>283.21706743357072</v>
      </c>
      <c r="P106" s="4">
        <f t="shared" si="25"/>
        <v>291.25233321561831</v>
      </c>
      <c r="Q106" s="4">
        <f t="shared" si="26"/>
        <v>289.05731820173514</v>
      </c>
      <c r="R106" s="4">
        <f t="shared" si="27"/>
        <v>845.74960734502019</v>
      </c>
      <c r="S106" s="4">
        <f t="shared" si="28"/>
        <v>8.1972832220194398</v>
      </c>
      <c r="T106" s="4"/>
      <c r="U106" s="4">
        <f t="shared" si="29"/>
        <v>0.99246352813847449</v>
      </c>
      <c r="V106" s="4">
        <f t="shared" si="30"/>
        <v>9.6923287351588332E-3</v>
      </c>
      <c r="W106" s="4"/>
      <c r="X106">
        <f>IF(front!E106&gt;$X$2,O106,P106)</f>
        <v>291.25233321561831</v>
      </c>
      <c r="Y106">
        <f t="shared" si="31"/>
        <v>1.1519902217090134</v>
      </c>
      <c r="Z106">
        <f>SUMPRODUCT($B$7:$B$456,Y$7:Y$456,EXP(constants!$B$32+constants!$A$32*ABS($A$7:$A$456-$A106)))</f>
        <v>0.22435817897422372</v>
      </c>
      <c r="AA106">
        <f t="shared" si="20"/>
        <v>0.92763204273478972</v>
      </c>
      <c r="AB106">
        <f t="shared" si="32"/>
        <v>0</v>
      </c>
      <c r="AD106" s="4">
        <f t="shared" si="21"/>
        <v>837.35175353886859</v>
      </c>
      <c r="AE106">
        <f>SUMPRODUCT($B$7:$B$456,AD$7:AD$456,EXP(constants!$B$32+constants!$A$32*ABS($A$7:$A$456-$A106)))</f>
        <v>18.161310852680046</v>
      </c>
      <c r="AF106" s="4">
        <f t="shared" si="22"/>
        <v>819.19044268618859</v>
      </c>
      <c r="AG106">
        <f t="shared" si="33"/>
        <v>819.19044268618859</v>
      </c>
      <c r="AH106" s="4"/>
      <c r="AI106" s="5">
        <f>SUMPRODUCT(constants!$B$13:$B$20,A106^constants!$A$13:$A$20)*constants!$C$10/((A106/1000000000)^5*(EXP(0.014388/(A106/1000000000)/constants!$B$9)-1))</f>
        <v>9.3056529657778251E-9</v>
      </c>
      <c r="AJ106">
        <f>SUMPRODUCT(A106^constants!$E$28:$J$28,constants!$E$27:$J$27)</f>
        <v>3.7775592465823129E-6</v>
      </c>
      <c r="AL106" s="17">
        <f t="shared" si="23"/>
        <v>0</v>
      </c>
      <c r="AM106">
        <f t="shared" si="34"/>
        <v>4.6113321759411706E-9</v>
      </c>
      <c r="AN106">
        <f t="shared" si="35"/>
        <v>0</v>
      </c>
      <c r="AO106">
        <f t="shared" si="36"/>
        <v>8.7530637798792447E-9</v>
      </c>
      <c r="AQ106">
        <f t="shared" si="37"/>
        <v>8.7530637798792447E-9</v>
      </c>
      <c r="AS106" s="4">
        <f t="shared" si="38"/>
        <v>0</v>
      </c>
    </row>
    <row r="107" spans="1:45" x14ac:dyDescent="0.2">
      <c r="A107">
        <f>front!A107</f>
        <v>235.95</v>
      </c>
      <c r="B107" s="1">
        <f t="shared" si="39"/>
        <v>0.47999999999998977</v>
      </c>
      <c r="C107">
        <f>front!D107-front!B107</f>
        <v>174.19999999999982</v>
      </c>
      <c r="D107" s="2">
        <f>front!E107-front!C107</f>
        <v>1427.3999999999996</v>
      </c>
      <c r="E107" s="2">
        <f>IF(front!F107-front!C107&gt;0,front!F107-front!C107,0)</f>
        <v>1400.0999999999985</v>
      </c>
      <c r="F107" s="2">
        <f>front!I107-front!H107</f>
        <v>5181.1999999999989</v>
      </c>
      <c r="G107" s="2">
        <f>IF(front!J107-front!H107&gt;0,front!J107-front!H107,0)</f>
        <v>108.80000000000109</v>
      </c>
      <c r="H107" s="2"/>
      <c r="I107" s="4">
        <f>C107/(constants!$A$4+constants!$B$4*data!C107+constants!$C$4*data!C107^2+constants!$D$4*data!C107^3+constants!$E$4*data!C107^4+constants!$F$4*data!C107^5+constants!$G$4*data!C107^6+constants!$H$4*data!C107^7)</f>
        <v>173.79122065152393</v>
      </c>
      <c r="J107" s="4">
        <f>D107/(constants!$A$4+constants!$B$4*data!D107+constants!$C$4*data!D107^2+constants!$D$4*data!D107^3+constants!$E$4*data!D107^4+constants!$F$4*data!D107^5+constants!$G$4*data!D107^6+constants!$H$4*data!D107^7)</f>
        <v>1424.1346245374871</v>
      </c>
      <c r="K107" s="4">
        <f>E107/(constants!$A$4+constants!$B$4*data!E107+constants!$C$4*data!E107^2+constants!$D$4*data!E107^3+constants!$E$4*data!E107^4+constants!$F$4*data!E107^5+constants!$G$4*data!E107^6+constants!$H$4*data!E107^7)</f>
        <v>1396.8964722473099</v>
      </c>
      <c r="L107" s="4">
        <f>F107/(constants!$A$4+constants!$B$4*data!F107+constants!$C$4*data!F107^2+constants!$D$4*data!F107^3+constants!$E$4*data!F107^4+constants!$F$4*data!F107^5+constants!$G$4*data!F107^6+constants!$H$4*data!F107^7)</f>
        <v>5170.3740096732809</v>
      </c>
      <c r="M107" s="4">
        <f>G107/(constants!$A$4+constants!$B$4*data!G107+constants!$C$4*data!G107^2+constants!$D$4*data!G107^3+constants!$E$4*data!G107^4+constants!$F$4*data!G107^5+constants!$G$4*data!G107^6+constants!$H$4*data!G107^7)</f>
        <v>108.54400242347224</v>
      </c>
      <c r="N107" s="4"/>
      <c r="O107" s="4">
        <f t="shared" si="24"/>
        <v>289.65203441920659</v>
      </c>
      <c r="P107" s="4">
        <f t="shared" si="25"/>
        <v>284.82692490749741</v>
      </c>
      <c r="Q107" s="4">
        <f t="shared" si="26"/>
        <v>279.37929444946201</v>
      </c>
      <c r="R107" s="4">
        <f t="shared" si="27"/>
        <v>861.72900161221344</v>
      </c>
      <c r="S107" s="4">
        <f t="shared" si="28"/>
        <v>18.090667070578707</v>
      </c>
      <c r="T107" s="4"/>
      <c r="U107" s="4">
        <f t="shared" si="29"/>
        <v>0.98087389224243948</v>
      </c>
      <c r="V107" s="4">
        <f t="shared" si="30"/>
        <v>2.0993452740632822E-2</v>
      </c>
      <c r="W107" s="4"/>
      <c r="X107">
        <f>IF(front!E107&gt;$X$2,O107,P107)</f>
        <v>284.82692490749741</v>
      </c>
      <c r="Y107">
        <f t="shared" si="31"/>
        <v>4.4395275241822105</v>
      </c>
      <c r="Z107">
        <f>SUMPRODUCT($B$7:$B$456,Y$7:Y$456,EXP(constants!$B$32+constants!$A$32*ABS($A$7:$A$456-$A107)))</f>
        <v>0.23050402929330127</v>
      </c>
      <c r="AA107">
        <f t="shared" si="20"/>
        <v>4.2090234948889096</v>
      </c>
      <c r="AB107">
        <f t="shared" si="32"/>
        <v>0</v>
      </c>
      <c r="AD107" s="4">
        <f t="shared" si="21"/>
        <v>843.1956932953326</v>
      </c>
      <c r="AE107">
        <f>SUMPRODUCT($B$7:$B$456,AD$7:AD$456,EXP(constants!$B$32+constants!$A$32*ABS($A$7:$A$456-$A107)))</f>
        <v>18.357960528880792</v>
      </c>
      <c r="AF107" s="4">
        <f t="shared" si="22"/>
        <v>824.83773276645184</v>
      </c>
      <c r="AG107">
        <f t="shared" si="33"/>
        <v>824.83773276645184</v>
      </c>
      <c r="AH107" s="4"/>
      <c r="AI107" s="5">
        <f>SUMPRODUCT(constants!$B$13:$B$20,A107^constants!$A$13:$A$20)*constants!$C$10/((A107/1000000000)^5*(EXP(0.014388/(A107/1000000000)/constants!$B$9)-1))</f>
        <v>9.6042302066043441E-9</v>
      </c>
      <c r="AJ107">
        <f>SUMPRODUCT(A107^constants!$E$28:$J$28,constants!$E$27:$J$27)</f>
        <v>3.7417938211425851E-6</v>
      </c>
      <c r="AL107" s="17">
        <f t="shared" si="23"/>
        <v>0</v>
      </c>
      <c r="AM107">
        <f t="shared" si="34"/>
        <v>4.5363999154025763E-9</v>
      </c>
      <c r="AN107">
        <f t="shared" si="35"/>
        <v>0</v>
      </c>
      <c r="AO107">
        <f t="shared" si="36"/>
        <v>8.6108300758995525E-9</v>
      </c>
      <c r="AQ107">
        <f t="shared" si="37"/>
        <v>8.6108300758995525E-9</v>
      </c>
      <c r="AS107" s="4">
        <f t="shared" si="38"/>
        <v>0</v>
      </c>
    </row>
    <row r="108" spans="1:45" x14ac:dyDescent="0.2">
      <c r="A108">
        <f>front!A108</f>
        <v>236.42</v>
      </c>
      <c r="B108" s="1">
        <f t="shared" si="39"/>
        <v>0.46999999999999886</v>
      </c>
      <c r="C108">
        <f>front!D108-front!B108</f>
        <v>169</v>
      </c>
      <c r="D108" s="2">
        <f>front!E108-front!C108</f>
        <v>1455.5</v>
      </c>
      <c r="E108" s="2">
        <f>IF(front!F108-front!C108&gt;0,front!F108-front!C108,0)</f>
        <v>1427.7999999999993</v>
      </c>
      <c r="F108" s="2">
        <f>front!I108-front!H108</f>
        <v>5206.3000000000011</v>
      </c>
      <c r="G108" s="2">
        <f>IF(front!J108-front!H108&gt;0,front!J108-front!H108,0)</f>
        <v>17.300000000001091</v>
      </c>
      <c r="H108" s="2"/>
      <c r="I108" s="4">
        <f>C108/(constants!$A$4+constants!$B$4*data!C108+constants!$C$4*data!C108^2+constants!$D$4*data!C108^3+constants!$E$4*data!C108^4+constants!$F$4*data!C108^5+constants!$G$4*data!C108^6+constants!$H$4*data!C108^7)</f>
        <v>168.60334087936639</v>
      </c>
      <c r="J108" s="4">
        <f>D108/(constants!$A$4+constants!$B$4*data!D108+constants!$C$4*data!D108^2+constants!$D$4*data!D108^3+constants!$E$4*data!D108^4+constants!$F$4*data!D108^5+constants!$G$4*data!D108^6+constants!$H$4*data!D108^7)</f>
        <v>1452.1709564309492</v>
      </c>
      <c r="K108" s="4">
        <f>E108/(constants!$A$4+constants!$B$4*data!E108+constants!$C$4*data!E108^2+constants!$D$4*data!E108^3+constants!$E$4*data!E108^4+constants!$F$4*data!E108^5+constants!$G$4*data!E108^6+constants!$H$4*data!E108^7)</f>
        <v>1424.5337182878222</v>
      </c>
      <c r="L108" s="4">
        <f>F108/(constants!$A$4+constants!$B$4*data!F108+constants!$C$4*data!F108^2+constants!$D$4*data!F108^3+constants!$E$4*data!F108^4+constants!$F$4*data!F108^5+constants!$G$4*data!F108^6+constants!$H$4*data!F108^7)</f>
        <v>5195.442846805282</v>
      </c>
      <c r="M108" s="4">
        <f>G108/(constants!$A$4+constants!$B$4*data!G108+constants!$C$4*data!G108^2+constants!$D$4*data!G108^3+constants!$E$4*data!G108^4+constants!$F$4*data!G108^5+constants!$G$4*data!G108^6+constants!$H$4*data!G108^7)</f>
        <v>17.259128978511509</v>
      </c>
      <c r="N108" s="4"/>
      <c r="O108" s="4">
        <f t="shared" si="24"/>
        <v>281.00556813227729</v>
      </c>
      <c r="P108" s="4">
        <f t="shared" si="25"/>
        <v>290.43419128618984</v>
      </c>
      <c r="Q108" s="4">
        <f t="shared" si="26"/>
        <v>284.90674365756445</v>
      </c>
      <c r="R108" s="4">
        <f t="shared" si="27"/>
        <v>865.9071411342137</v>
      </c>
      <c r="S108" s="4">
        <f t="shared" si="28"/>
        <v>2.8765214964185848</v>
      </c>
      <c r="T108" s="4"/>
      <c r="U108" s="4">
        <f t="shared" si="29"/>
        <v>0.98096833019505358</v>
      </c>
      <c r="V108" s="4">
        <f t="shared" si="30"/>
        <v>3.3219745625965801E-3</v>
      </c>
      <c r="W108" s="4"/>
      <c r="X108">
        <f>IF(front!E108&gt;$X$2,O108,P108)</f>
        <v>290.43419128618984</v>
      </c>
      <c r="Y108">
        <f t="shared" si="31"/>
        <v>4.4993996312899753</v>
      </c>
      <c r="Z108">
        <f>SUMPRODUCT($B$7:$B$456,Y$7:Y$456,EXP(constants!$B$32+constants!$A$32*ABS($A$7:$A$456-$A108)))</f>
        <v>0.23660923573917114</v>
      </c>
      <c r="AA108">
        <f t="shared" si="20"/>
        <v>4.2627903955508044</v>
      </c>
      <c r="AB108">
        <f t="shared" si="32"/>
        <v>0</v>
      </c>
      <c r="AD108" s="4">
        <f t="shared" si="21"/>
        <v>862.96023709992505</v>
      </c>
      <c r="AE108">
        <f>SUMPRODUCT($B$7:$B$456,AD$7:AD$456,EXP(constants!$B$32+constants!$A$32*ABS($A$7:$A$456-$A108)))</f>
        <v>18.548754295809246</v>
      </c>
      <c r="AF108" s="4">
        <f t="shared" si="22"/>
        <v>844.41148280411585</v>
      </c>
      <c r="AG108">
        <f t="shared" si="33"/>
        <v>844.41148280411585</v>
      </c>
      <c r="AH108" s="4"/>
      <c r="AI108" s="5">
        <f>SUMPRODUCT(constants!$B$13:$B$20,A108^constants!$A$13:$A$20)*constants!$C$10/((A108/1000000000)^5*(EXP(0.014388/(A108/1000000000)/constants!$B$9)-1))</f>
        <v>9.9042839212411743E-9</v>
      </c>
      <c r="AJ108">
        <f>SUMPRODUCT(A108^constants!$E$28:$J$28,constants!$E$27:$J$27)</f>
        <v>3.7071945627776561E-6</v>
      </c>
      <c r="AL108" s="17">
        <f t="shared" si="23"/>
        <v>0</v>
      </c>
      <c r="AM108">
        <f t="shared" si="34"/>
        <v>4.3902701920476378E-9</v>
      </c>
      <c r="AN108">
        <f t="shared" si="35"/>
        <v>0</v>
      </c>
      <c r="AO108">
        <f t="shared" si="36"/>
        <v>8.3334519257555929E-9</v>
      </c>
      <c r="AQ108">
        <f t="shared" si="37"/>
        <v>8.3334519257555929E-9</v>
      </c>
      <c r="AS108" s="4">
        <f t="shared" si="38"/>
        <v>0</v>
      </c>
    </row>
    <row r="109" spans="1:45" x14ac:dyDescent="0.2">
      <c r="A109">
        <f>front!A109</f>
        <v>236.9</v>
      </c>
      <c r="B109" s="1">
        <f t="shared" si="39"/>
        <v>0.48000000000001819</v>
      </c>
      <c r="C109">
        <f>front!D109-front!B109</f>
        <v>167.80000000000018</v>
      </c>
      <c r="D109" s="2">
        <f>front!E109-front!C109</f>
        <v>1414.6999999999989</v>
      </c>
      <c r="E109" s="2">
        <f>IF(front!F109-front!C109&gt;0,front!F109-front!C109,0)</f>
        <v>1393.8999999999996</v>
      </c>
      <c r="F109" s="2">
        <f>front!I109-front!H109</f>
        <v>5295</v>
      </c>
      <c r="G109" s="2">
        <f>IF(front!J109-front!H109&gt;0,front!J109-front!H109,0)</f>
        <v>46.900000000001455</v>
      </c>
      <c r="H109" s="2"/>
      <c r="I109" s="4">
        <f>C109/(constants!$A$4+constants!$B$4*data!C109+constants!$C$4*data!C109^2+constants!$D$4*data!C109^3+constants!$E$4*data!C109^4+constants!$F$4*data!C109^5+constants!$G$4*data!C109^6+constants!$H$4*data!C109^7)</f>
        <v>167.40613850929577</v>
      </c>
      <c r="J109" s="4">
        <f>D109/(constants!$A$4+constants!$B$4*data!D109+constants!$C$4*data!D109^2+constants!$D$4*data!D109^3+constants!$E$4*data!D109^4+constants!$F$4*data!D109^5+constants!$G$4*data!D109^6+constants!$H$4*data!D109^7)</f>
        <v>1411.4633971139488</v>
      </c>
      <c r="K109" s="4">
        <f>E109/(constants!$A$4+constants!$B$4*data!E109+constants!$C$4*data!E109^2+constants!$D$4*data!E109^3+constants!$E$4*data!E109^4+constants!$F$4*data!E109^5+constants!$G$4*data!E109^6+constants!$H$4*data!E109^7)</f>
        <v>1390.710517219195</v>
      </c>
      <c r="L109" s="4">
        <f>F109/(constants!$A$4+constants!$B$4*data!F109+constants!$C$4*data!F109^2+constants!$D$4*data!F109^3+constants!$E$4*data!F109^4+constants!$F$4*data!F109^5+constants!$G$4*data!F109^6+constants!$H$4*data!F109^7)</f>
        <v>5284.0367029934896</v>
      </c>
      <c r="M109" s="4">
        <f>G109/(constants!$A$4+constants!$B$4*data!G109+constants!$C$4*data!G109^2+constants!$D$4*data!G109^3+constants!$E$4*data!G109^4+constants!$F$4*data!G109^5+constants!$G$4*data!G109^6+constants!$H$4*data!G109^7)</f>
        <v>46.789349082019505</v>
      </c>
      <c r="N109" s="4"/>
      <c r="O109" s="4">
        <f t="shared" si="24"/>
        <v>279.01023084882627</v>
      </c>
      <c r="P109" s="4">
        <f t="shared" si="25"/>
        <v>282.29267942278977</v>
      </c>
      <c r="Q109" s="4">
        <f t="shared" si="26"/>
        <v>278.14210344383901</v>
      </c>
      <c r="R109" s="4">
        <f t="shared" si="27"/>
        <v>880.67278383224834</v>
      </c>
      <c r="S109" s="4">
        <f t="shared" si="28"/>
        <v>7.7982248470032509</v>
      </c>
      <c r="T109" s="4"/>
      <c r="U109" s="4">
        <f t="shared" si="29"/>
        <v>0.98529690536985393</v>
      </c>
      <c r="V109" s="4">
        <f t="shared" si="30"/>
        <v>8.8548493721689325E-3</v>
      </c>
      <c r="W109" s="4"/>
      <c r="X109">
        <f>IF(front!E109&gt;$X$2,O109,P109)</f>
        <v>282.29267942278977</v>
      </c>
      <c r="Y109">
        <f t="shared" si="31"/>
        <v>3.1469372838843697</v>
      </c>
      <c r="Z109">
        <f>SUMPRODUCT($B$7:$B$456,Y$7:Y$456,EXP(constants!$B$32+constants!$A$32*ABS($A$7:$A$456-$A109)))</f>
        <v>0.24293877806695205</v>
      </c>
      <c r="AA109">
        <f t="shared" si="20"/>
        <v>2.9039985058174178</v>
      </c>
      <c r="AB109">
        <f t="shared" si="32"/>
        <v>0</v>
      </c>
      <c r="AD109" s="4">
        <f t="shared" si="21"/>
        <v>872.68375253505974</v>
      </c>
      <c r="AE109">
        <f>SUMPRODUCT($B$7:$B$456,AD$7:AD$456,EXP(constants!$B$32+constants!$A$32*ABS($A$7:$A$456-$A109)))</f>
        <v>18.741921290464251</v>
      </c>
      <c r="AF109" s="4">
        <f t="shared" si="22"/>
        <v>853.94183124459551</v>
      </c>
      <c r="AG109">
        <f t="shared" si="33"/>
        <v>853.94183124459551</v>
      </c>
      <c r="AH109" s="4"/>
      <c r="AI109" s="5">
        <f>SUMPRODUCT(constants!$B$13:$B$20,A109^constants!$A$13:$A$20)*constants!$C$10/((A109/1000000000)^5*(EXP(0.014388/(A109/1000000000)/constants!$B$9)-1))</f>
        <v>1.0218742346494043E-8</v>
      </c>
      <c r="AJ109">
        <f>SUMPRODUCT(A109^constants!$E$28:$J$28,constants!$E$27:$J$27)</f>
        <v>3.6722845014762798E-6</v>
      </c>
      <c r="AL109" s="17">
        <f t="shared" si="23"/>
        <v>0</v>
      </c>
      <c r="AM109">
        <f t="shared" si="34"/>
        <v>4.3003918617314151E-9</v>
      </c>
      <c r="AN109">
        <f t="shared" si="35"/>
        <v>0</v>
      </c>
      <c r="AO109">
        <f t="shared" si="36"/>
        <v>8.1628481332568689E-9</v>
      </c>
      <c r="AQ109">
        <f t="shared" si="37"/>
        <v>8.1628481332568689E-9</v>
      </c>
      <c r="AS109" s="4">
        <f t="shared" si="38"/>
        <v>0</v>
      </c>
    </row>
    <row r="110" spans="1:45" x14ac:dyDescent="0.2">
      <c r="A110">
        <f>front!A110</f>
        <v>237.37</v>
      </c>
      <c r="B110" s="1">
        <f t="shared" si="39"/>
        <v>0.46999999999999886</v>
      </c>
      <c r="C110">
        <f>front!D110-front!B110</f>
        <v>173.86000000000013</v>
      </c>
      <c r="D110" s="2">
        <f>front!E110-front!C110</f>
        <v>1395.1999999999989</v>
      </c>
      <c r="E110" s="2">
        <f>IF(front!F110-front!C110&gt;0,front!F110-front!C110,0)</f>
        <v>1436.6999999999989</v>
      </c>
      <c r="F110" s="2">
        <f>front!I110-front!H110</f>
        <v>5254.6</v>
      </c>
      <c r="G110" s="2">
        <f>IF(front!J110-front!H110&gt;0,front!J110-front!H110,0)</f>
        <v>5.2999999999992724</v>
      </c>
      <c r="H110" s="2"/>
      <c r="I110" s="4">
        <f>C110/(constants!$A$4+constants!$B$4*data!C110+constants!$C$4*data!C110^2+constants!$D$4*data!C110^3+constants!$E$4*data!C110^4+constants!$F$4*data!C110^5+constants!$G$4*data!C110^6+constants!$H$4*data!C110^7)</f>
        <v>173.45201298766472</v>
      </c>
      <c r="J110" s="4">
        <f>D110/(constants!$A$4+constants!$B$4*data!D110+constants!$C$4*data!D110^2+constants!$D$4*data!D110^3+constants!$E$4*data!D110^4+constants!$F$4*data!D110^5+constants!$G$4*data!D110^6+constants!$H$4*data!D110^7)</f>
        <v>1392.0075723365262</v>
      </c>
      <c r="K110" s="4">
        <f>E110/(constants!$A$4+constants!$B$4*data!E110+constants!$C$4*data!E110^2+constants!$D$4*data!E110^3+constants!$E$4*data!E110^4+constants!$F$4*data!E110^5+constants!$G$4*data!E110^6+constants!$H$4*data!E110^7)</f>
        <v>1433.4135538043631</v>
      </c>
      <c r="L110" s="4">
        <f>F110/(constants!$A$4+constants!$B$4*data!F110+constants!$C$4*data!F110^2+constants!$D$4*data!F110^3+constants!$E$4*data!F110^4+constants!$F$4*data!F110^5+constants!$G$4*data!F110^6+constants!$H$4*data!F110^7)</f>
        <v>5243.6842701553915</v>
      </c>
      <c r="M110" s="4">
        <f>G110/(constants!$A$4+constants!$B$4*data!G110+constants!$C$4*data!G110^2+constants!$D$4*data!G110^3+constants!$E$4*data!G110^4+constants!$F$4*data!G110^5+constants!$G$4*data!G110^6+constants!$H$4*data!G110^7)</f>
        <v>5.2874718181707845</v>
      </c>
      <c r="N110" s="4"/>
      <c r="O110" s="4">
        <f t="shared" si="24"/>
        <v>289.08668831277453</v>
      </c>
      <c r="P110" s="4">
        <f t="shared" si="25"/>
        <v>278.40151446730522</v>
      </c>
      <c r="Q110" s="4">
        <f t="shared" si="26"/>
        <v>286.68271076087262</v>
      </c>
      <c r="R110" s="4">
        <f t="shared" si="27"/>
        <v>873.94737835923195</v>
      </c>
      <c r="S110" s="4">
        <f t="shared" si="28"/>
        <v>0.88124530302846416</v>
      </c>
      <c r="T110" s="4"/>
      <c r="U110" s="4">
        <f t="shared" si="29"/>
        <v>1.0297455145293037</v>
      </c>
      <c r="V110" s="4">
        <f t="shared" si="30"/>
        <v>1.0083505309929912E-3</v>
      </c>
      <c r="W110" s="4"/>
      <c r="X110">
        <f>IF(front!E110&gt;$X$2,O110,P110)</f>
        <v>278.40151446730522</v>
      </c>
      <c r="Y110">
        <f t="shared" si="31"/>
        <v>-9.315652631402088</v>
      </c>
      <c r="Z110">
        <f>SUMPRODUCT($B$7:$B$456,Y$7:Y$456,EXP(constants!$B$32+constants!$A$32*ABS($A$7:$A$456-$A110)))</f>
        <v>0.24925585363601194</v>
      </c>
      <c r="AA110">
        <f t="shared" si="20"/>
        <v>-9.5649084850380994</v>
      </c>
      <c r="AB110">
        <f t="shared" si="32"/>
        <v>0</v>
      </c>
      <c r="AD110" s="4">
        <f t="shared" si="21"/>
        <v>873.04457080436896</v>
      </c>
      <c r="AE110">
        <f>SUMPRODUCT($B$7:$B$456,AD$7:AD$456,EXP(constants!$B$32+constants!$A$32*ABS($A$7:$A$456-$A110)))</f>
        <v>18.929057069555384</v>
      </c>
      <c r="AF110" s="4">
        <f t="shared" si="22"/>
        <v>854.11551373481359</v>
      </c>
      <c r="AG110">
        <f t="shared" si="33"/>
        <v>854.11551373481359</v>
      </c>
      <c r="AH110" s="4"/>
      <c r="AI110" s="5">
        <f>SUMPRODUCT(constants!$B$13:$B$20,A110^constants!$A$13:$A$20)*constants!$C$10/((A110/1000000000)^5*(EXP(0.014388/(A110/1000000000)/constants!$B$9)-1))</f>
        <v>1.0534660626438918E-8</v>
      </c>
      <c r="AJ110">
        <f>SUMPRODUCT(A110^constants!$E$28:$J$28,constants!$E$27:$J$27)</f>
        <v>3.6385137244123833E-6</v>
      </c>
      <c r="AL110" s="17">
        <f t="shared" si="23"/>
        <v>0</v>
      </c>
      <c r="AM110">
        <f t="shared" si="34"/>
        <v>4.2599784992806857E-9</v>
      </c>
      <c r="AN110">
        <f t="shared" si="35"/>
        <v>0</v>
      </c>
      <c r="AO110">
        <f t="shared" si="36"/>
        <v>8.0861369518468216E-9</v>
      </c>
      <c r="AQ110">
        <f t="shared" si="37"/>
        <v>8.0861369518468216E-9</v>
      </c>
      <c r="AS110" s="4">
        <f t="shared" si="38"/>
        <v>0</v>
      </c>
    </row>
    <row r="111" spans="1:45" x14ac:dyDescent="0.2">
      <c r="A111">
        <f>front!A111</f>
        <v>237.85</v>
      </c>
      <c r="B111" s="1">
        <f t="shared" si="39"/>
        <v>0.47999999999998977</v>
      </c>
      <c r="C111">
        <f>front!D111-front!B111</f>
        <v>175.80000000000018</v>
      </c>
      <c r="D111" s="2">
        <f>front!E111-front!C111</f>
        <v>1426.2999999999993</v>
      </c>
      <c r="E111" s="2">
        <f>IF(front!F111-front!C111&gt;0,front!F111-front!C111,0)</f>
        <v>1359.1999999999989</v>
      </c>
      <c r="F111" s="2">
        <f>front!I111-front!H111</f>
        <v>5443.2999999999993</v>
      </c>
      <c r="G111" s="2">
        <f>IF(front!J111-front!H111&gt;0,front!J111-front!H111,0)</f>
        <v>58.5</v>
      </c>
      <c r="H111" s="2"/>
      <c r="I111" s="4">
        <f>C111/(constants!$A$4+constants!$B$4*data!C111+constants!$C$4*data!C111^2+constants!$D$4*data!C111^3+constants!$E$4*data!C111^4+constants!$F$4*data!C111^5+constants!$G$4*data!C111^6+constants!$H$4*data!C111^7)</f>
        <v>175.38749227340438</v>
      </c>
      <c r="J111" s="4">
        <f>D111/(constants!$A$4+constants!$B$4*data!D111+constants!$C$4*data!D111^2+constants!$D$4*data!D111^3+constants!$E$4*data!D111^4+constants!$F$4*data!D111^5+constants!$G$4*data!D111^6+constants!$H$4*data!D111^7)</f>
        <v>1423.037116715572</v>
      </c>
      <c r="K111" s="4">
        <f>E111/(constants!$A$4+constants!$B$4*data!E111+constants!$C$4*data!E111^2+constants!$D$4*data!E111^3+constants!$E$4*data!E111^4+constants!$F$4*data!E111^5+constants!$G$4*data!E111^6+constants!$H$4*data!E111^7)</f>
        <v>1356.089117105658</v>
      </c>
      <c r="L111" s="4">
        <f>F111/(constants!$A$4+constants!$B$4*data!F111+constants!$C$4*data!F111^2+constants!$D$4*data!F111^3+constants!$E$4*data!F111^4+constants!$F$4*data!F111^5+constants!$G$4*data!F111^6+constants!$H$4*data!F111^7)</f>
        <v>5432.1736343167777</v>
      </c>
      <c r="M111" s="4">
        <f>G111/(constants!$A$4+constants!$B$4*data!G111+constants!$C$4*data!G111^2+constants!$D$4*data!G111^3+constants!$E$4*data!G111^4+constants!$F$4*data!G111^5+constants!$G$4*data!G111^6+constants!$H$4*data!G111^7)</f>
        <v>58.362052951936285</v>
      </c>
      <c r="N111" s="4"/>
      <c r="O111" s="4">
        <f t="shared" si="24"/>
        <v>292.31248712234066</v>
      </c>
      <c r="P111" s="4">
        <f t="shared" si="25"/>
        <v>284.60742334311442</v>
      </c>
      <c r="Q111" s="4">
        <f t="shared" si="26"/>
        <v>271.21782342113158</v>
      </c>
      <c r="R111" s="4">
        <f t="shared" si="27"/>
        <v>905.36227238612969</v>
      </c>
      <c r="S111" s="4">
        <f t="shared" si="28"/>
        <v>9.7270088253227129</v>
      </c>
      <c r="T111" s="4"/>
      <c r="U111" s="4">
        <f t="shared" si="29"/>
        <v>0.95295414376510934</v>
      </c>
      <c r="V111" s="4">
        <f t="shared" si="30"/>
        <v>1.0743775306305476E-2</v>
      </c>
      <c r="W111" s="4"/>
      <c r="X111">
        <f>IF(front!E111&gt;$X$2,O111,P111)</f>
        <v>284.60742334311442</v>
      </c>
      <c r="Y111">
        <f t="shared" si="31"/>
        <v>12.410946568151076</v>
      </c>
      <c r="Z111">
        <f>SUMPRODUCT($B$7:$B$456,Y$7:Y$456,EXP(constants!$B$32+constants!$A$32*ABS($A$7:$A$456-$A111)))</f>
        <v>0.25605717138390116</v>
      </c>
      <c r="AA111">
        <f t="shared" si="20"/>
        <v>12.154889396767175</v>
      </c>
      <c r="AB111">
        <f t="shared" si="32"/>
        <v>5.953053699458037</v>
      </c>
      <c r="AD111" s="4">
        <f t="shared" si="21"/>
        <v>895.39726375171006</v>
      </c>
      <c r="AE111">
        <f>SUMPRODUCT($B$7:$B$456,AD$7:AD$456,EXP(constants!$B$32+constants!$A$32*ABS($A$7:$A$456-$A111)))</f>
        <v>19.118589160305124</v>
      </c>
      <c r="AF111" s="4">
        <f t="shared" si="22"/>
        <v>876.27867459140498</v>
      </c>
      <c r="AG111">
        <f t="shared" si="33"/>
        <v>876.27867459140498</v>
      </c>
      <c r="AH111" s="4"/>
      <c r="AI111" s="5">
        <f>SUMPRODUCT(constants!$B$13:$B$20,A111^constants!$A$13:$A$20)*constants!$C$10/((A111/1000000000)^5*(EXP(0.014388/(A111/1000000000)/constants!$B$9)-1))</f>
        <v>1.0865646230888748E-8</v>
      </c>
      <c r="AJ111">
        <f>SUMPRODUCT(A111^constants!$E$28:$J$28,constants!$E$27:$J$27)</f>
        <v>3.6044405846942583E-6</v>
      </c>
      <c r="AL111" s="17">
        <f t="shared" si="23"/>
        <v>1.8252222774133469E-9</v>
      </c>
      <c r="AM111">
        <f t="shared" si="34"/>
        <v>4.1133496560040706E-9</v>
      </c>
      <c r="AN111">
        <f t="shared" si="35"/>
        <v>0.44373136982146716</v>
      </c>
      <c r="AO111">
        <f t="shared" si="36"/>
        <v>7.8078113903385195E-9</v>
      </c>
      <c r="AQ111">
        <f t="shared" si="37"/>
        <v>7.8078113903385195E-9</v>
      </c>
      <c r="AS111" s="4">
        <f t="shared" si="38"/>
        <v>0.23376874596021865</v>
      </c>
    </row>
    <row r="112" spans="1:45" x14ac:dyDescent="0.2">
      <c r="A112">
        <f>front!A112</f>
        <v>238.33</v>
      </c>
      <c r="B112" s="1">
        <f t="shared" si="39"/>
        <v>0.48000000000001819</v>
      </c>
      <c r="C112">
        <f>front!D112-front!B112</f>
        <v>165</v>
      </c>
      <c r="D112" s="2">
        <f>front!E112-front!C112</f>
        <v>1395.7999999999993</v>
      </c>
      <c r="E112" s="2">
        <f>IF(front!F112-front!C112&gt;0,front!F112-front!C112,0)</f>
        <v>1410.7000000000007</v>
      </c>
      <c r="F112" s="2">
        <f>front!I112-front!H112</f>
        <v>5455.4</v>
      </c>
      <c r="G112" s="2">
        <f>IF(front!J112-front!H112&gt;0,front!J112-front!H112,0)</f>
        <v>0</v>
      </c>
      <c r="H112" s="2"/>
      <c r="I112" s="4">
        <f>C112/(constants!$A$4+constants!$B$4*data!C112+constants!$C$4*data!C112^2+constants!$D$4*data!C112^3+constants!$E$4*data!C112^4+constants!$F$4*data!C112^5+constants!$G$4*data!C112^6+constants!$H$4*data!C112^7)</f>
        <v>164.61266727151622</v>
      </c>
      <c r="J112" s="4">
        <f>D112/(constants!$A$4+constants!$B$4*data!D112+constants!$C$4*data!D112^2+constants!$D$4*data!D112^3+constants!$E$4*data!D112^4+constants!$F$4*data!D112^5+constants!$G$4*data!D112^6+constants!$H$4*data!D112^7)</f>
        <v>1392.6062131544188</v>
      </c>
      <c r="K112" s="4">
        <f>E112/(constants!$A$4+constants!$B$4*data!E112+constants!$C$4*data!E112^2+constants!$D$4*data!E112^3+constants!$E$4*data!E112^4+constants!$F$4*data!E112^5+constants!$G$4*data!E112^6+constants!$H$4*data!E112^7)</f>
        <v>1407.4724590049022</v>
      </c>
      <c r="L112" s="4">
        <f>F112/(constants!$A$4+constants!$B$4*data!F112+constants!$C$4*data!F112^2+constants!$D$4*data!F112^3+constants!$E$4*data!F112^4+constants!$F$4*data!F112^5+constants!$G$4*data!F112^6+constants!$H$4*data!F112^7)</f>
        <v>5444.2611523850792</v>
      </c>
      <c r="M112" s="4">
        <f>G112/(constants!$A$4+constants!$B$4*data!G112+constants!$C$4*data!G112^2+constants!$D$4*data!G112^3+constants!$E$4*data!G112^4+constants!$F$4*data!G112^5+constants!$G$4*data!G112^6+constants!$H$4*data!G112^7)</f>
        <v>0</v>
      </c>
      <c r="N112" s="4"/>
      <c r="O112" s="4">
        <f t="shared" si="24"/>
        <v>274.35444545252705</v>
      </c>
      <c r="P112" s="4">
        <f t="shared" si="25"/>
        <v>278.52124263088376</v>
      </c>
      <c r="Q112" s="4">
        <f t="shared" si="26"/>
        <v>281.49449180098048</v>
      </c>
      <c r="R112" s="4">
        <f t="shared" si="27"/>
        <v>907.37685873084661</v>
      </c>
      <c r="S112" s="4">
        <f t="shared" si="28"/>
        <v>0</v>
      </c>
      <c r="T112" s="4"/>
      <c r="U112" s="4">
        <f t="shared" si="29"/>
        <v>1.0106751253226207</v>
      </c>
      <c r="V112" s="4">
        <f t="shared" si="30"/>
        <v>0</v>
      </c>
      <c r="W112" s="4"/>
      <c r="X112">
        <f>IF(front!E112&gt;$X$2,O112,P112)</f>
        <v>278.52124263088376</v>
      </c>
      <c r="Y112">
        <f t="shared" si="31"/>
        <v>-3.9889845115696403</v>
      </c>
      <c r="Z112">
        <f>SUMPRODUCT($B$7:$B$456,Y$7:Y$456,EXP(constants!$B$32+constants!$A$32*ABS($A$7:$A$456-$A112)))</f>
        <v>0.26282360947156391</v>
      </c>
      <c r="AA112">
        <f t="shared" si="20"/>
        <v>-4.2518081210412042</v>
      </c>
      <c r="AB112">
        <f t="shared" si="32"/>
        <v>0</v>
      </c>
      <c r="AD112" s="4">
        <f t="shared" si="21"/>
        <v>907.37685873084661</v>
      </c>
      <c r="AE112">
        <f>SUMPRODUCT($B$7:$B$456,AD$7:AD$456,EXP(constants!$B$32+constants!$A$32*ABS($A$7:$A$456-$A112)))</f>
        <v>19.306085768006522</v>
      </c>
      <c r="AF112" s="4">
        <f t="shared" si="22"/>
        <v>888.07077296284012</v>
      </c>
      <c r="AG112">
        <f t="shared" si="33"/>
        <v>888.07077296284012</v>
      </c>
      <c r="AH112" s="4"/>
      <c r="AI112" s="5">
        <f>SUMPRODUCT(constants!$B$13:$B$20,A112^constants!$A$13:$A$20)*constants!$C$10/((A112/1000000000)^5*(EXP(0.014388/(A112/1000000000)/constants!$B$9)-1))</f>
        <v>1.1205233319981507E-8</v>
      </c>
      <c r="AJ112">
        <f>SUMPRODUCT(A112^constants!$E$28:$J$28,constants!$E$27:$J$27)</f>
        <v>3.5707833839382255E-6</v>
      </c>
      <c r="AL112" s="17">
        <f t="shared" si="23"/>
        <v>0</v>
      </c>
      <c r="AM112">
        <f t="shared" si="34"/>
        <v>4.0208320019643739E-9</v>
      </c>
      <c r="AN112">
        <f t="shared" si="35"/>
        <v>0</v>
      </c>
      <c r="AO112">
        <f t="shared" si="36"/>
        <v>7.6321977291064512E-9</v>
      </c>
      <c r="AQ112">
        <f t="shared" si="37"/>
        <v>7.6321977291064512E-9</v>
      </c>
      <c r="AS112" s="4">
        <f t="shared" si="38"/>
        <v>0</v>
      </c>
    </row>
    <row r="113" spans="1:45" x14ac:dyDescent="0.2">
      <c r="A113">
        <f>front!A113</f>
        <v>238.8</v>
      </c>
      <c r="B113" s="1">
        <f t="shared" si="39"/>
        <v>0.46999999999999886</v>
      </c>
      <c r="C113">
        <f>front!D113-front!B113</f>
        <v>159.66000000000031</v>
      </c>
      <c r="D113" s="2">
        <f>front!E113-front!C113</f>
        <v>1447.5</v>
      </c>
      <c r="E113" s="2">
        <f>IF(front!F113-front!C113&gt;0,front!F113-front!C113,0)</f>
        <v>1390.6000000000004</v>
      </c>
      <c r="F113" s="2">
        <f>front!I113-front!H113</f>
        <v>5580</v>
      </c>
      <c r="G113" s="2">
        <f>IF(front!J113-front!H113&gt;0,front!J113-front!H113,0)</f>
        <v>48.400000000001455</v>
      </c>
      <c r="H113" s="2"/>
      <c r="I113" s="4">
        <f>C113/(constants!$A$4+constants!$B$4*data!C113+constants!$C$4*data!C113^2+constants!$D$4*data!C113^3+constants!$E$4*data!C113^4+constants!$F$4*data!C113^5+constants!$G$4*data!C113^6+constants!$H$4*data!C113^7)</f>
        <v>159.28512229525131</v>
      </c>
      <c r="J113" s="4">
        <f>D113/(constants!$A$4+constants!$B$4*data!D113+constants!$C$4*data!D113^2+constants!$D$4*data!D113^3+constants!$E$4*data!D113^4+constants!$F$4*data!D113^5+constants!$G$4*data!D113^6+constants!$H$4*data!D113^7)</f>
        <v>1444.1890834307094</v>
      </c>
      <c r="K113" s="4">
        <f>E113/(constants!$A$4+constants!$B$4*data!E113+constants!$C$4*data!E113^2+constants!$D$4*data!E113^3+constants!$E$4*data!E113^4+constants!$F$4*data!E113^5+constants!$G$4*data!E113^6+constants!$H$4*data!E113^7)</f>
        <v>1387.4179926177662</v>
      </c>
      <c r="L113" s="4">
        <f>F113/(constants!$A$4+constants!$B$4*data!F113+constants!$C$4*data!F113^2+constants!$D$4*data!F113^3+constants!$E$4*data!F113^4+constants!$F$4*data!F113^5+constants!$G$4*data!F113^6+constants!$H$4*data!F113^7)</f>
        <v>5568.7401268131125</v>
      </c>
      <c r="M113" s="4">
        <f>G113/(constants!$A$4+constants!$B$4*data!G113+constants!$C$4*data!G113^2+constants!$D$4*data!G113^3+constants!$E$4*data!G113^4+constants!$F$4*data!G113^5+constants!$G$4*data!G113^6+constants!$H$4*data!G113^7)</f>
        <v>48.285817848535501</v>
      </c>
      <c r="N113" s="4"/>
      <c r="O113" s="4">
        <f t="shared" si="24"/>
        <v>265.47520382541887</v>
      </c>
      <c r="P113" s="4">
        <f t="shared" si="25"/>
        <v>288.83781668614188</v>
      </c>
      <c r="Q113" s="4">
        <f t="shared" si="26"/>
        <v>277.48359852355321</v>
      </c>
      <c r="R113" s="4">
        <f t="shared" si="27"/>
        <v>928.12335446885209</v>
      </c>
      <c r="S113" s="4">
        <f t="shared" si="28"/>
        <v>8.0476363080892508</v>
      </c>
      <c r="T113" s="4"/>
      <c r="U113" s="4">
        <f t="shared" si="29"/>
        <v>0.96068998757553126</v>
      </c>
      <c r="V113" s="4">
        <f t="shared" si="30"/>
        <v>8.6708693077708031E-3</v>
      </c>
      <c r="W113" s="4"/>
      <c r="X113">
        <f>IF(front!E113&gt;$X$2,O113,P113)</f>
        <v>288.83781668614188</v>
      </c>
      <c r="Y113">
        <f t="shared" si="31"/>
        <v>10.352955594727405</v>
      </c>
      <c r="Z113">
        <f>SUMPRODUCT($B$7:$B$456,Y$7:Y$456,EXP(constants!$B$32+constants!$A$32*ABS($A$7:$A$456-$A113)))</f>
        <v>0.26970994141385152</v>
      </c>
      <c r="AA113">
        <f t="shared" si="20"/>
        <v>10.083245653313554</v>
      </c>
      <c r="AB113">
        <f t="shared" si="32"/>
        <v>3.8814099560044166</v>
      </c>
      <c r="AD113" s="4">
        <f t="shared" si="21"/>
        <v>919.87880912743083</v>
      </c>
      <c r="AE113">
        <f>SUMPRODUCT($B$7:$B$456,AD$7:AD$456,EXP(constants!$B$32+constants!$A$32*ABS($A$7:$A$456-$A113)))</f>
        <v>19.487458899032184</v>
      </c>
      <c r="AF113" s="4">
        <f t="shared" si="22"/>
        <v>900.39135022839866</v>
      </c>
      <c r="AG113">
        <f t="shared" si="33"/>
        <v>900.39135022839866</v>
      </c>
      <c r="AH113" s="4"/>
      <c r="AI113" s="5">
        <f>SUMPRODUCT(constants!$B$13:$B$20,A113^constants!$A$13:$A$20)*constants!$C$10/((A113/1000000000)^5*(EXP(0.014388/(A113/1000000000)/constants!$B$9)-1))</f>
        <v>1.1546245033150529E-8</v>
      </c>
      <c r="AJ113">
        <f>SUMPRODUCT(A113^constants!$E$28:$J$28,constants!$E$27:$J$27)</f>
        <v>3.5382259759967369E-6</v>
      </c>
      <c r="AL113" s="17">
        <f t="shared" si="23"/>
        <v>2.9747553502532909E-9</v>
      </c>
      <c r="AM113">
        <f t="shared" si="34"/>
        <v>3.9296534502460612E-9</v>
      </c>
      <c r="AN113">
        <f t="shared" si="35"/>
        <v>0.75700195651273572</v>
      </c>
      <c r="AO113">
        <f t="shared" si="36"/>
        <v>7.4591259034177031E-9</v>
      </c>
      <c r="AQ113">
        <f t="shared" si="37"/>
        <v>7.4591259034177031E-9</v>
      </c>
      <c r="AS113" s="4">
        <f t="shared" si="38"/>
        <v>0.39880749953426653</v>
      </c>
    </row>
    <row r="114" spans="1:45" x14ac:dyDescent="0.2">
      <c r="A114">
        <f>front!A114</f>
        <v>239.28</v>
      </c>
      <c r="B114" s="1">
        <f t="shared" si="39"/>
        <v>0.47999999999998977</v>
      </c>
      <c r="C114">
        <f>front!D114-front!B114</f>
        <v>165</v>
      </c>
      <c r="D114" s="2">
        <f>front!E114-front!C114</f>
        <v>1396.1000000000004</v>
      </c>
      <c r="E114" s="2">
        <f>IF(front!F114-front!C114&gt;0,front!F114-front!C114,0)</f>
        <v>1409.3000000000011</v>
      </c>
      <c r="F114" s="2">
        <f>front!I114-front!H114</f>
        <v>5618.9</v>
      </c>
      <c r="G114" s="2">
        <f>IF(front!J114-front!H114&gt;0,front!J114-front!H114,0)</f>
        <v>52.399999999999636</v>
      </c>
      <c r="H114" s="2"/>
      <c r="I114" s="4">
        <f>C114/(constants!$A$4+constants!$B$4*data!C114+constants!$C$4*data!C114^2+constants!$D$4*data!C114^3+constants!$E$4*data!C114^4+constants!$F$4*data!C114^5+constants!$G$4*data!C114^6+constants!$H$4*data!C114^7)</f>
        <v>164.61266727151622</v>
      </c>
      <c r="J114" s="4">
        <f>D114/(constants!$A$4+constants!$B$4*data!D114+constants!$C$4*data!D114^2+constants!$D$4*data!D114^3+constants!$E$4*data!D114^4+constants!$F$4*data!D114^5+constants!$G$4*data!D114^6+constants!$H$4*data!D114^7)</f>
        <v>1392.9055335620633</v>
      </c>
      <c r="K114" s="4">
        <f>E114/(constants!$A$4+constants!$B$4*data!E114+constants!$C$4*data!E114^2+constants!$D$4*data!E114^3+constants!$E$4*data!E114^4+constants!$F$4*data!E114^5+constants!$G$4*data!E114^6+constants!$H$4*data!E114^7)</f>
        <v>1406.0756306289468</v>
      </c>
      <c r="L114" s="4">
        <f>F114/(constants!$A$4+constants!$B$4*data!F114+constants!$C$4*data!F114^2+constants!$D$4*data!F114^3+constants!$E$4*data!F114^4+constants!$F$4*data!F114^5+constants!$G$4*data!F114^6+constants!$H$4*data!F114^7)</f>
        <v>5607.6052117803411</v>
      </c>
      <c r="M114" s="4">
        <f>G114/(constants!$A$4+constants!$B$4*data!G114+constants!$C$4*data!G114^2+constants!$D$4*data!G114^3+constants!$E$4*data!G114^4+constants!$F$4*data!G114^5+constants!$G$4*data!G114^6+constants!$H$4*data!G114^7)</f>
        <v>52.27640350047578</v>
      </c>
      <c r="N114" s="4"/>
      <c r="O114" s="4">
        <f t="shared" si="24"/>
        <v>274.35444545252705</v>
      </c>
      <c r="P114" s="4">
        <f t="shared" si="25"/>
        <v>278.58110671241263</v>
      </c>
      <c r="Q114" s="4">
        <f t="shared" si="26"/>
        <v>281.21512612578937</v>
      </c>
      <c r="R114" s="4">
        <f t="shared" si="27"/>
        <v>934.60086863005688</v>
      </c>
      <c r="S114" s="4">
        <f t="shared" si="28"/>
        <v>8.7127339167459645</v>
      </c>
      <c r="T114" s="4"/>
      <c r="U114" s="4">
        <f t="shared" si="29"/>
        <v>1.009455125814027</v>
      </c>
      <c r="V114" s="4">
        <f t="shared" si="30"/>
        <v>9.3224115332967081E-3</v>
      </c>
      <c r="W114" s="4"/>
      <c r="X114">
        <f>IF(front!E114&gt;$X$2,O114,P114)</f>
        <v>278.58110671241263</v>
      </c>
      <c r="Y114">
        <f t="shared" si="31"/>
        <v>-3.6487467010590535</v>
      </c>
      <c r="Z114">
        <f>SUMPRODUCT($B$7:$B$456,Y$7:Y$456,EXP(constants!$B$32+constants!$A$32*ABS($A$7:$A$456-$A114)))</f>
        <v>0.27675739043459113</v>
      </c>
      <c r="AA114">
        <f t="shared" si="20"/>
        <v>-3.9255040914936448</v>
      </c>
      <c r="AB114">
        <f t="shared" si="32"/>
        <v>0</v>
      </c>
      <c r="AD114" s="4">
        <f t="shared" si="21"/>
        <v>925.6749521156454</v>
      </c>
      <c r="AE114">
        <f>SUMPRODUCT($B$7:$B$456,AD$7:AD$456,EXP(constants!$B$32+constants!$A$32*ABS($A$7:$A$456-$A114)))</f>
        <v>19.670683445032935</v>
      </c>
      <c r="AF114" s="4">
        <f t="shared" si="22"/>
        <v>906.00426867061242</v>
      </c>
      <c r="AG114">
        <f t="shared" si="33"/>
        <v>906.00426867061242</v>
      </c>
      <c r="AH114" s="4"/>
      <c r="AI114" s="5">
        <f>SUMPRODUCT(constants!$B$13:$B$20,A114^constants!$A$13:$A$20)*constants!$C$10/((A114/1000000000)^5*(EXP(0.014388/(A114/1000000000)/constants!$B$9)-1))</f>
        <v>1.1903362906537052E-8</v>
      </c>
      <c r="AJ114">
        <f>SUMPRODUCT(A114^constants!$E$28:$J$28,constants!$E$27:$J$27)</f>
        <v>3.5053784490502566E-6</v>
      </c>
      <c r="AL114" s="17">
        <f t="shared" si="23"/>
        <v>0</v>
      </c>
      <c r="AM114">
        <f t="shared" si="34"/>
        <v>3.8690529065538811E-9</v>
      </c>
      <c r="AN114">
        <f t="shared" si="35"/>
        <v>0</v>
      </c>
      <c r="AO114">
        <f t="shared" si="36"/>
        <v>7.3440961454660869E-9</v>
      </c>
      <c r="AQ114">
        <f t="shared" si="37"/>
        <v>7.3440961454660869E-9</v>
      </c>
      <c r="AS114" s="4">
        <f t="shared" si="38"/>
        <v>0</v>
      </c>
    </row>
    <row r="115" spans="1:45" x14ac:dyDescent="0.2">
      <c r="A115">
        <f>front!A115</f>
        <v>239.75</v>
      </c>
      <c r="B115" s="1">
        <f t="shared" si="39"/>
        <v>0.46999999999999886</v>
      </c>
      <c r="C115">
        <f>front!D115-front!B115</f>
        <v>164.86999999999989</v>
      </c>
      <c r="D115" s="2">
        <f>front!E115-front!C115</f>
        <v>1392.9000000000015</v>
      </c>
      <c r="E115" s="2">
        <f>IF(front!F115-front!C115&gt;0,front!F115-front!C115,0)</f>
        <v>1366.7000000000007</v>
      </c>
      <c r="F115" s="2">
        <f>front!I115-front!H115</f>
        <v>5707.9000000000015</v>
      </c>
      <c r="G115" s="2">
        <f>IF(front!J115-front!H115&gt;0,front!J115-front!H115,0)</f>
        <v>30.600000000000364</v>
      </c>
      <c r="H115" s="2"/>
      <c r="I115" s="4">
        <f>C115/(constants!$A$4+constants!$B$4*data!C115+constants!$C$4*data!C115^2+constants!$D$4*data!C115^3+constants!$E$4*data!C115^4+constants!$F$4*data!C115^5+constants!$G$4*data!C115^6+constants!$H$4*data!C115^7)</f>
        <v>164.48297042531061</v>
      </c>
      <c r="J115" s="4">
        <f>D115/(constants!$A$4+constants!$B$4*data!D115+constants!$C$4*data!D115^2+constants!$D$4*data!D115^3+constants!$E$4*data!D115^4+constants!$F$4*data!D115^5+constants!$G$4*data!D115^6+constants!$H$4*data!D115^7)</f>
        <v>1389.7127825025036</v>
      </c>
      <c r="K115" s="4">
        <f>E115/(constants!$A$4+constants!$B$4*data!E115+constants!$C$4*data!E115^2+constants!$D$4*data!E115^3+constants!$E$4*data!E115^4+constants!$F$4*data!E115^5+constants!$G$4*data!E115^6+constants!$H$4*data!E115^7)</f>
        <v>1363.5721295838657</v>
      </c>
      <c r="L115" s="4">
        <f>F115/(constants!$A$4+constants!$B$4*data!F115+constants!$C$4*data!F115^2+constants!$D$4*data!F115^3+constants!$E$4*data!F115^4+constants!$F$4*data!F115^5+constants!$G$4*data!F115^6+constants!$H$4*data!F115^7)</f>
        <v>5696.5306337951088</v>
      </c>
      <c r="M115" s="4">
        <f>G115/(constants!$A$4+constants!$B$4*data!G115+constants!$C$4*data!G115^2+constants!$D$4*data!G115^3+constants!$E$4*data!G115^4+constants!$F$4*data!G115^5+constants!$G$4*data!G115^6+constants!$H$4*data!G115^7)</f>
        <v>30.527752151008851</v>
      </c>
      <c r="N115" s="4"/>
      <c r="O115" s="4">
        <f t="shared" si="24"/>
        <v>274.13828404218435</v>
      </c>
      <c r="P115" s="4">
        <f t="shared" si="25"/>
        <v>277.9425565005007</v>
      </c>
      <c r="Q115" s="4">
        <f t="shared" si="26"/>
        <v>272.71442591677311</v>
      </c>
      <c r="R115" s="4">
        <f t="shared" si="27"/>
        <v>949.42177229918479</v>
      </c>
      <c r="S115" s="4">
        <f t="shared" si="28"/>
        <v>5.0879586918348085</v>
      </c>
      <c r="T115" s="4"/>
      <c r="U115" s="4">
        <f t="shared" si="29"/>
        <v>0.98118988812093566</v>
      </c>
      <c r="V115" s="4">
        <f t="shared" si="30"/>
        <v>5.3590078090514602E-3</v>
      </c>
      <c r="W115" s="4"/>
      <c r="X115">
        <f>IF(front!E115&gt;$X$2,O115,P115)</f>
        <v>277.9425565005007</v>
      </c>
      <c r="Y115">
        <f t="shared" si="31"/>
        <v>4.2440769393351161</v>
      </c>
      <c r="Z115">
        <f>SUMPRODUCT($B$7:$B$456,Y$7:Y$456,EXP(constants!$B$32+constants!$A$32*ABS($A$7:$A$456-$A115)))</f>
        <v>0.28392288215947314</v>
      </c>
      <c r="AA115">
        <f t="shared" si="20"/>
        <v>3.9601540571756431</v>
      </c>
      <c r="AB115">
        <f t="shared" si="32"/>
        <v>0</v>
      </c>
      <c r="AD115" s="4">
        <f t="shared" si="21"/>
        <v>944.20932177033251</v>
      </c>
      <c r="AE115">
        <f>SUMPRODUCT($B$7:$B$456,AD$7:AD$456,EXP(constants!$B$32+constants!$A$32*ABS($A$7:$A$456-$A115)))</f>
        <v>19.847810980832676</v>
      </c>
      <c r="AF115" s="4">
        <f t="shared" si="22"/>
        <v>924.36151078949979</v>
      </c>
      <c r="AG115">
        <f t="shared" si="33"/>
        <v>924.36151078949979</v>
      </c>
      <c r="AH115" s="4"/>
      <c r="AI115" s="5">
        <f>SUMPRODUCT(constants!$B$13:$B$20,A115^constants!$A$13:$A$20)*constants!$C$10/((A115/1000000000)^5*(EXP(0.014388/(A115/1000000000)/constants!$B$9)-1))</f>
        <v>1.2261874737292348E-8</v>
      </c>
      <c r="AJ115">
        <f>SUMPRODUCT(A115^constants!$E$28:$J$28,constants!$E$27:$J$27)</f>
        <v>3.4736051169595634E-6</v>
      </c>
      <c r="AL115" s="17">
        <f t="shared" si="23"/>
        <v>0</v>
      </c>
      <c r="AM115">
        <f t="shared" si="34"/>
        <v>3.7578426583261212E-9</v>
      </c>
      <c r="AN115">
        <f t="shared" si="35"/>
        <v>0</v>
      </c>
      <c r="AO115">
        <f t="shared" si="36"/>
        <v>7.1330008787246255E-9</v>
      </c>
      <c r="AQ115">
        <f t="shared" si="37"/>
        <v>7.1330008787246255E-9</v>
      </c>
      <c r="AS115" s="4">
        <f t="shared" si="38"/>
        <v>0</v>
      </c>
    </row>
    <row r="116" spans="1:45" x14ac:dyDescent="0.2">
      <c r="A116">
        <f>front!A116</f>
        <v>240.23</v>
      </c>
      <c r="B116" s="1">
        <f t="shared" si="39"/>
        <v>0.47999999999998977</v>
      </c>
      <c r="C116">
        <f>front!D116-front!B116</f>
        <v>173</v>
      </c>
      <c r="D116" s="2">
        <f>front!E116-front!C116</f>
        <v>1350.3999999999996</v>
      </c>
      <c r="E116" s="2">
        <f>IF(front!F116-front!C116&gt;0,front!F116-front!C116,0)</f>
        <v>1384.1000000000004</v>
      </c>
      <c r="F116" s="2">
        <f>front!I116-front!H116</f>
        <v>5738.7000000000007</v>
      </c>
      <c r="G116" s="2">
        <f>IF(front!J116-front!H116&gt;0,front!J116-front!H116,0)</f>
        <v>0</v>
      </c>
      <c r="H116" s="2"/>
      <c r="I116" s="4">
        <f>C116/(constants!$A$4+constants!$B$4*data!C116+constants!$C$4*data!C116^2+constants!$D$4*data!C116^3+constants!$E$4*data!C116^4+constants!$F$4*data!C116^5+constants!$G$4*data!C116^6+constants!$H$4*data!C116^7)</f>
        <v>172.59401721944502</v>
      </c>
      <c r="J116" s="4">
        <f>D116/(constants!$A$4+constants!$B$4*data!D116+constants!$C$4*data!D116^2+constants!$D$4*data!D116^3+constants!$E$4*data!D116^4+constants!$F$4*data!D116^5+constants!$G$4*data!D116^6+constants!$H$4*data!D116^7)</f>
        <v>1347.309048509306</v>
      </c>
      <c r="K116" s="4">
        <f>E116/(constants!$A$4+constants!$B$4*data!E116+constants!$C$4*data!E116^2+constants!$D$4*data!E116^3+constants!$E$4*data!E116^4+constants!$F$4*data!E116^5+constants!$G$4*data!E116^6+constants!$H$4*data!E116^7)</f>
        <v>1380.9327165849486</v>
      </c>
      <c r="L116" s="4">
        <f>F116/(constants!$A$4+constants!$B$4*data!F116+constants!$C$4*data!F116^2+constants!$D$4*data!F116^3+constants!$E$4*data!F116^4+constants!$F$4*data!F116^5+constants!$G$4*data!F116^6+constants!$H$4*data!F116^7)</f>
        <v>5727.3065790698984</v>
      </c>
      <c r="M116" s="4">
        <f>G116/(constants!$A$4+constants!$B$4*data!G116+constants!$C$4*data!G116^2+constants!$D$4*data!G116^3+constants!$E$4*data!G116^4+constants!$F$4*data!G116^5+constants!$G$4*data!G116^6+constants!$H$4*data!G116^7)</f>
        <v>0</v>
      </c>
      <c r="N116" s="4"/>
      <c r="O116" s="4">
        <f t="shared" si="24"/>
        <v>287.65669536574171</v>
      </c>
      <c r="P116" s="4">
        <f t="shared" si="25"/>
        <v>269.46180970186123</v>
      </c>
      <c r="Q116" s="4">
        <f t="shared" si="26"/>
        <v>276.18654331698974</v>
      </c>
      <c r="R116" s="4">
        <f t="shared" si="27"/>
        <v>954.55109651164969</v>
      </c>
      <c r="S116" s="4">
        <f t="shared" si="28"/>
        <v>0</v>
      </c>
      <c r="T116" s="4"/>
      <c r="U116" s="4">
        <f t="shared" si="29"/>
        <v>1.0249561658573025</v>
      </c>
      <c r="V116" s="4">
        <f t="shared" si="30"/>
        <v>0</v>
      </c>
      <c r="W116" s="4"/>
      <c r="X116">
        <f>IF(front!E116&gt;$X$2,O116,P116)</f>
        <v>269.46180970186123</v>
      </c>
      <c r="Y116">
        <f t="shared" si="31"/>
        <v>-7.7213159322157026</v>
      </c>
      <c r="Z116">
        <f>SUMPRODUCT($B$7:$B$456,Y$7:Y$456,EXP(constants!$B$32+constants!$A$32*ABS($A$7:$A$456-$A116)))</f>
        <v>0.29137472569336959</v>
      </c>
      <c r="AA116">
        <f t="shared" si="20"/>
        <v>-8.0126906579090722</v>
      </c>
      <c r="AB116">
        <f t="shared" si="32"/>
        <v>0</v>
      </c>
      <c r="AD116" s="4">
        <f t="shared" si="21"/>
        <v>954.55109651164969</v>
      </c>
      <c r="AE116">
        <f>SUMPRODUCT($B$7:$B$456,AD$7:AD$456,EXP(constants!$B$32+constants!$A$32*ABS($A$7:$A$456-$A116)))</f>
        <v>20.026532045561996</v>
      </c>
      <c r="AF116" s="4">
        <f t="shared" si="22"/>
        <v>934.52456446608767</v>
      </c>
      <c r="AG116">
        <f t="shared" si="33"/>
        <v>934.52456446608767</v>
      </c>
      <c r="AH116" s="4"/>
      <c r="AI116" s="5">
        <f>SUMPRODUCT(constants!$B$13:$B$20,A116^constants!$A$13:$A$20)*constants!$C$10/((A116/1000000000)^5*(EXP(0.014388/(A116/1000000000)/constants!$B$9)-1))</f>
        <v>1.2637210915862646E-8</v>
      </c>
      <c r="AJ116">
        <f>SUMPRODUCT(A116^constants!$E$28:$J$28,constants!$E$27:$J$27)</f>
        <v>3.441549500219005E-6</v>
      </c>
      <c r="AL116" s="17">
        <f t="shared" si="23"/>
        <v>0</v>
      </c>
      <c r="AM116">
        <f t="shared" si="34"/>
        <v>3.682674197210889E-9</v>
      </c>
      <c r="AN116">
        <f t="shared" si="35"/>
        <v>0</v>
      </c>
      <c r="AO116">
        <f t="shared" si="36"/>
        <v>6.990318827362166E-9</v>
      </c>
      <c r="AQ116">
        <f t="shared" si="37"/>
        <v>6.990318827362166E-9</v>
      </c>
      <c r="AS116" s="4">
        <f t="shared" si="38"/>
        <v>0</v>
      </c>
    </row>
    <row r="117" spans="1:45" x14ac:dyDescent="0.2">
      <c r="A117">
        <f>front!A117</f>
        <v>240.7</v>
      </c>
      <c r="B117" s="1">
        <f t="shared" si="39"/>
        <v>0.46999999999999886</v>
      </c>
      <c r="C117">
        <f>front!D117-front!B117</f>
        <v>168.05999999999995</v>
      </c>
      <c r="D117" s="2">
        <f>front!E117-front!C117</f>
        <v>1382.1000000000004</v>
      </c>
      <c r="E117" s="2">
        <f>IF(front!F117-front!C117&gt;0,front!F117-front!C117,0)</f>
        <v>1390.8999999999996</v>
      </c>
      <c r="F117" s="2">
        <f>front!I117-front!H117</f>
        <v>5752.5999999999985</v>
      </c>
      <c r="G117" s="2">
        <f>IF(front!J117-front!H117&gt;0,front!J117-front!H117,0)</f>
        <v>0</v>
      </c>
      <c r="H117" s="2"/>
      <c r="I117" s="4">
        <f>C117/(constants!$A$4+constants!$B$4*data!C117+constants!$C$4*data!C117^2+constants!$D$4*data!C117^3+constants!$E$4*data!C117^4+constants!$F$4*data!C117^5+constants!$G$4*data!C117^6+constants!$H$4*data!C117^7)</f>
        <v>167.66553233525201</v>
      </c>
      <c r="J117" s="4">
        <f>D117/(constants!$A$4+constants!$B$4*data!D117+constants!$C$4*data!D117^2+constants!$D$4*data!D117^3+constants!$E$4*data!D117^4+constants!$F$4*data!D117^5+constants!$G$4*data!D117^6+constants!$H$4*data!D117^7)</f>
        <v>1378.9372469564209</v>
      </c>
      <c r="K117" s="4">
        <f>E117/(constants!$A$4+constants!$B$4*data!E117+constants!$C$4*data!E117^2+constants!$D$4*data!E117^3+constants!$E$4*data!E117^4+constants!$F$4*data!E117^5+constants!$G$4*data!E117^6+constants!$H$4*data!E117^7)</f>
        <v>1387.7173130403794</v>
      </c>
      <c r="L117" s="4">
        <f>F117/(constants!$A$4+constants!$B$4*data!F117+constants!$C$4*data!F117^2+constants!$D$4*data!F117^3+constants!$E$4*data!F117^4+constants!$F$4*data!F117^5+constants!$G$4*data!F117^6+constants!$H$4*data!F117^7)</f>
        <v>5741.1960235480374</v>
      </c>
      <c r="M117" s="4">
        <f>G117/(constants!$A$4+constants!$B$4*data!G117+constants!$C$4*data!G117^2+constants!$D$4*data!G117^3+constants!$E$4*data!G117^4+constants!$F$4*data!G117^5+constants!$G$4*data!G117^6+constants!$H$4*data!G117^7)</f>
        <v>0</v>
      </c>
      <c r="N117" s="4"/>
      <c r="O117" s="4">
        <f t="shared" si="24"/>
        <v>279.44255389208666</v>
      </c>
      <c r="P117" s="4">
        <f t="shared" si="25"/>
        <v>275.78744939128421</v>
      </c>
      <c r="Q117" s="4">
        <f t="shared" si="26"/>
        <v>277.54346260807591</v>
      </c>
      <c r="R117" s="4">
        <f t="shared" si="27"/>
        <v>956.86600392467301</v>
      </c>
      <c r="S117" s="4">
        <f t="shared" si="28"/>
        <v>0</v>
      </c>
      <c r="T117" s="4"/>
      <c r="U117" s="4">
        <f t="shared" si="29"/>
        <v>1.0063672702317221</v>
      </c>
      <c r="V117" s="4">
        <f t="shared" si="30"/>
        <v>0</v>
      </c>
      <c r="W117" s="4"/>
      <c r="X117">
        <f>IF(front!E117&gt;$X$2,O117,P117)</f>
        <v>275.78744939128421</v>
      </c>
      <c r="Y117">
        <f t="shared" si="31"/>
        <v>-2.7574917962201653</v>
      </c>
      <c r="Z117">
        <f>SUMPRODUCT($B$7:$B$456,Y$7:Y$456,EXP(constants!$B$32+constants!$A$32*ABS($A$7:$A$456-$A117)))</f>
        <v>0.29901928207904416</v>
      </c>
      <c r="AA117">
        <f t="shared" si="20"/>
        <v>-3.0565110782992093</v>
      </c>
      <c r="AB117">
        <f t="shared" si="32"/>
        <v>0</v>
      </c>
      <c r="AD117" s="4">
        <f t="shared" si="21"/>
        <v>956.86600392467301</v>
      </c>
      <c r="AE117">
        <f>SUMPRODUCT($B$7:$B$456,AD$7:AD$456,EXP(constants!$B$32+constants!$A$32*ABS($A$7:$A$456-$A117)))</f>
        <v>20.198992658421886</v>
      </c>
      <c r="AF117" s="4">
        <f t="shared" si="22"/>
        <v>936.66701126625117</v>
      </c>
      <c r="AG117">
        <f t="shared" si="33"/>
        <v>936.66701126625117</v>
      </c>
      <c r="AH117" s="4"/>
      <c r="AI117" s="5">
        <f>SUMPRODUCT(constants!$B$13:$B$20,A117^constants!$A$13:$A$20)*constants!$C$10/((A117/1000000000)^5*(EXP(0.014388/(A117/1000000000)/constants!$B$9)-1))</f>
        <v>1.3013904198541658E-8</v>
      </c>
      <c r="AJ117">
        <f>SUMPRODUCT(A117^constants!$E$28:$J$28,constants!$E$27:$J$27)</f>
        <v>3.4105429817159823E-6</v>
      </c>
      <c r="AL117" s="17">
        <f t="shared" si="23"/>
        <v>0</v>
      </c>
      <c r="AM117">
        <f t="shared" si="34"/>
        <v>3.6411477512220428E-9</v>
      </c>
      <c r="AN117">
        <f t="shared" si="35"/>
        <v>0</v>
      </c>
      <c r="AO117">
        <f t="shared" si="36"/>
        <v>6.9114948310800298E-9</v>
      </c>
      <c r="AQ117">
        <f t="shared" si="37"/>
        <v>6.9114948310800298E-9</v>
      </c>
      <c r="AS117" s="4">
        <f t="shared" si="38"/>
        <v>0</v>
      </c>
    </row>
    <row r="118" spans="1:45" x14ac:dyDescent="0.2">
      <c r="A118">
        <f>front!A118</f>
        <v>241.18</v>
      </c>
      <c r="B118" s="1">
        <f t="shared" si="39"/>
        <v>0.48000000000001819</v>
      </c>
      <c r="C118">
        <f>front!D118-front!B118</f>
        <v>157.59999999999991</v>
      </c>
      <c r="D118" s="2">
        <f>front!E118-front!C118</f>
        <v>1395.1000000000004</v>
      </c>
      <c r="E118" s="2">
        <f>IF(front!F118-front!C118&gt;0,front!F118-front!C118,0)</f>
        <v>1423.1999999999989</v>
      </c>
      <c r="F118" s="2">
        <f>front!I118-front!H118</f>
        <v>5809.7999999999993</v>
      </c>
      <c r="G118" s="2">
        <f>IF(front!J118-front!H118&gt;0,front!J118-front!H118,0)</f>
        <v>18.700000000000728</v>
      </c>
      <c r="H118" s="2"/>
      <c r="I118" s="4">
        <f>C118/(constants!$A$4+constants!$B$4*data!C118+constants!$C$4*data!C118^2+constants!$D$4*data!C118^3+constants!$E$4*data!C118^4+constants!$F$4*data!C118^5+constants!$G$4*data!C118^6+constants!$H$4*data!C118^7)</f>
        <v>157.22992836181328</v>
      </c>
      <c r="J118" s="4">
        <f>D118/(constants!$A$4+constants!$B$4*data!D118+constants!$C$4*data!D118^2+constants!$D$4*data!D118^3+constants!$E$4*data!D118^4+constants!$F$4*data!D118^5+constants!$G$4*data!D118^6+constants!$H$4*data!D118^7)</f>
        <v>1391.907798866542</v>
      </c>
      <c r="K118" s="4">
        <f>E118/(constants!$A$4+constants!$B$4*data!E118+constants!$C$4*data!E118^2+constants!$D$4*data!E118^3+constants!$E$4*data!E118^4+constants!$F$4*data!E118^5+constants!$G$4*data!E118^6+constants!$H$4*data!E118^7)</f>
        <v>1419.9441400597095</v>
      </c>
      <c r="L118" s="4">
        <f>F118/(constants!$A$4+constants!$B$4*data!F118+constants!$C$4*data!F118^2+constants!$D$4*data!F118^3+constants!$E$4*data!F118^4+constants!$F$4*data!F118^5+constants!$G$4*data!F118^6+constants!$H$4*data!F118^7)</f>
        <v>5798.3545770529327</v>
      </c>
      <c r="M118" s="4">
        <f>G118/(constants!$A$4+constants!$B$4*data!G118+constants!$C$4*data!G118^2+constants!$D$4*data!G118^3+constants!$E$4*data!G118^4+constants!$F$4*data!G118^5+constants!$G$4*data!G118^6+constants!$H$4*data!G118^7)</f>
        <v>18.655824360137615</v>
      </c>
      <c r="N118" s="4"/>
      <c r="O118" s="4">
        <f t="shared" si="24"/>
        <v>262.04988060302213</v>
      </c>
      <c r="P118" s="4">
        <f t="shared" si="25"/>
        <v>278.38155977330842</v>
      </c>
      <c r="Q118" s="4">
        <f t="shared" si="26"/>
        <v>283.98882801194191</v>
      </c>
      <c r="R118" s="4">
        <f t="shared" si="27"/>
        <v>966.39242950882203</v>
      </c>
      <c r="S118" s="4">
        <f t="shared" si="28"/>
        <v>3.1093040600229362</v>
      </c>
      <c r="T118" s="4"/>
      <c r="U118" s="4">
        <f t="shared" si="29"/>
        <v>1.0201423838676655</v>
      </c>
      <c r="V118" s="4">
        <f t="shared" si="30"/>
        <v>3.2174342069331702E-3</v>
      </c>
      <c r="W118" s="4"/>
      <c r="X118">
        <f>IF(front!E118&gt;$X$2,O118,P118)</f>
        <v>278.38155977330842</v>
      </c>
      <c r="Y118">
        <f t="shared" si="31"/>
        <v>-6.6320040597490788</v>
      </c>
      <c r="Z118">
        <f>SUMPRODUCT($B$7:$B$456,Y$7:Y$456,EXP(constants!$B$32+constants!$A$32*ABS($A$7:$A$456-$A118)))</f>
        <v>0.30709623129521135</v>
      </c>
      <c r="AA118">
        <f t="shared" si="20"/>
        <v>-6.9391002910442898</v>
      </c>
      <c r="AB118">
        <f t="shared" si="32"/>
        <v>0</v>
      </c>
      <c r="AD118" s="4">
        <f t="shared" si="21"/>
        <v>963.20704720254696</v>
      </c>
      <c r="AE118">
        <f>SUMPRODUCT($B$7:$B$456,AD$7:AD$456,EXP(constants!$B$32+constants!$A$32*ABS($A$7:$A$456-$A118)))</f>
        <v>20.372981111854898</v>
      </c>
      <c r="AF118" s="4">
        <f t="shared" si="22"/>
        <v>942.83406609069209</v>
      </c>
      <c r="AG118">
        <f t="shared" si="33"/>
        <v>942.83406609069209</v>
      </c>
      <c r="AH118" s="4"/>
      <c r="AI118" s="5">
        <f>SUMPRODUCT(constants!$B$13:$B$20,A118^constants!$A$13:$A$20)*constants!$C$10/((A118/1000000000)^5*(EXP(0.014388/(A118/1000000000)/constants!$B$9)-1))</f>
        <v>1.3408162826573244E-8</v>
      </c>
      <c r="AJ118">
        <f>SUMPRODUCT(A118^constants!$E$28:$J$28,constants!$E$27:$J$27)</f>
        <v>3.3792617792108531E-6</v>
      </c>
      <c r="AL118" s="17">
        <f t="shared" si="23"/>
        <v>0</v>
      </c>
      <c r="AM118">
        <f t="shared" si="34"/>
        <v>3.5841532468405726E-9</v>
      </c>
      <c r="AN118">
        <f t="shared" si="35"/>
        <v>0</v>
      </c>
      <c r="AO118">
        <f t="shared" si="36"/>
        <v>6.8033099263888393E-9</v>
      </c>
      <c r="AQ118">
        <f t="shared" si="37"/>
        <v>6.8033099263888393E-9</v>
      </c>
      <c r="AS118" s="4">
        <f t="shared" si="38"/>
        <v>0</v>
      </c>
    </row>
    <row r="119" spans="1:45" x14ac:dyDescent="0.2">
      <c r="A119">
        <f>front!A119</f>
        <v>241.66</v>
      </c>
      <c r="B119" s="1">
        <f t="shared" si="39"/>
        <v>0.47999999999998977</v>
      </c>
      <c r="C119">
        <f>front!D119-front!B119</f>
        <v>173.4699999999998</v>
      </c>
      <c r="D119" s="2">
        <f>front!E119-front!C119</f>
        <v>1409.7999999999993</v>
      </c>
      <c r="E119" s="2">
        <f>IF(front!F119-front!C119&gt;0,front!F119-front!C119,0)</f>
        <v>1435.0999999999985</v>
      </c>
      <c r="F119" s="2">
        <f>front!I119-front!H119</f>
        <v>5893.0999999999985</v>
      </c>
      <c r="G119" s="2">
        <f>IF(front!J119-front!H119&gt;0,front!J119-front!H119,0)</f>
        <v>0.7999999999992724</v>
      </c>
      <c r="H119" s="2"/>
      <c r="I119" s="4">
        <f>C119/(constants!$A$4+constants!$B$4*data!C119+constants!$C$4*data!C119^2+constants!$D$4*data!C119^3+constants!$E$4*data!C119^4+constants!$F$4*data!C119^5+constants!$G$4*data!C119^6+constants!$H$4*data!C119^7)</f>
        <v>173.06292186793735</v>
      </c>
      <c r="J119" s="4">
        <f>D119/(constants!$A$4+constants!$B$4*data!D119+constants!$C$4*data!D119^2+constants!$D$4*data!D119^3+constants!$E$4*data!D119^4+constants!$F$4*data!D119^5+constants!$G$4*data!D119^6+constants!$H$4*data!D119^7)</f>
        <v>1406.5744979083138</v>
      </c>
      <c r="K119" s="4">
        <f>E119/(constants!$A$4+constants!$B$4*data!E119+constants!$C$4*data!E119^2+constants!$D$4*data!E119^3+constants!$E$4*data!E119^4+constants!$F$4*data!E119^5+constants!$G$4*data!E119^6+constants!$H$4*data!E119^7)</f>
        <v>1431.8171789407497</v>
      </c>
      <c r="L119" s="4">
        <f>F119/(constants!$A$4+constants!$B$4*data!F119+constants!$C$4*data!F119^2+constants!$D$4*data!F119^3+constants!$E$4*data!F119^4+constants!$F$4*data!F119^5+constants!$G$4*data!F119^6+constants!$H$4*data!F119^7)</f>
        <v>5881.6000552941923</v>
      </c>
      <c r="M119" s="4">
        <f>G119/(constants!$A$4+constants!$B$4*data!G119+constants!$C$4*data!G119^2+constants!$D$4*data!G119^3+constants!$E$4*data!G119^4+constants!$F$4*data!G119^5+constants!$G$4*data!G119^6+constants!$H$4*data!G119^7)</f>
        <v>0.79810855411519999</v>
      </c>
      <c r="N119" s="4"/>
      <c r="O119" s="4">
        <f t="shared" si="24"/>
        <v>288.43820311322889</v>
      </c>
      <c r="P119" s="4">
        <f t="shared" si="25"/>
        <v>281.31489958166276</v>
      </c>
      <c r="Q119" s="4">
        <f t="shared" si="26"/>
        <v>286.36343578814996</v>
      </c>
      <c r="R119" s="4">
        <f t="shared" si="27"/>
        <v>980.26667588236535</v>
      </c>
      <c r="S119" s="4">
        <f t="shared" si="28"/>
        <v>0.13301809235253334</v>
      </c>
      <c r="T119" s="4"/>
      <c r="U119" s="4">
        <f t="shared" si="29"/>
        <v>1.017946209795481</v>
      </c>
      <c r="V119" s="4">
        <f t="shared" si="30"/>
        <v>1.356958219892562E-4</v>
      </c>
      <c r="W119" s="4"/>
      <c r="X119">
        <f>IF(front!E119&gt;$X$2,O119,P119)</f>
        <v>281.31489958166276</v>
      </c>
      <c r="Y119">
        <f t="shared" si="31"/>
        <v>-6.081840483152348</v>
      </c>
      <c r="Z119">
        <f>SUMPRODUCT($B$7:$B$456,Y$7:Y$456,EXP(constants!$B$32+constants!$A$32*ABS($A$7:$A$456-$A119)))</f>
        <v>0.31552275051491641</v>
      </c>
      <c r="AA119">
        <f t="shared" si="20"/>
        <v>-6.3973632336672646</v>
      </c>
      <c r="AB119">
        <f t="shared" si="32"/>
        <v>0</v>
      </c>
      <c r="AD119" s="4">
        <f t="shared" si="21"/>
        <v>980.13040311212012</v>
      </c>
      <c r="AE119">
        <f>SUMPRODUCT($B$7:$B$456,AD$7:AD$456,EXP(constants!$B$32+constants!$A$32*ABS($A$7:$A$456-$A119)))</f>
        <v>20.544635693351957</v>
      </c>
      <c r="AF119" s="4">
        <f t="shared" si="22"/>
        <v>959.58576741876811</v>
      </c>
      <c r="AG119">
        <f t="shared" si="33"/>
        <v>959.58576741876811</v>
      </c>
      <c r="AH119" s="4"/>
      <c r="AI119" s="5">
        <f>SUMPRODUCT(constants!$B$13:$B$20,A119^constants!$A$13:$A$20)*constants!$C$10/((A119/1000000000)^5*(EXP(0.014388/(A119/1000000000)/constants!$B$9)-1))</f>
        <v>1.3812255322502969E-8</v>
      </c>
      <c r="AJ119">
        <f>SUMPRODUCT(A119^constants!$E$28:$J$28,constants!$E$27:$J$27)</f>
        <v>3.3483652908263104E-6</v>
      </c>
      <c r="AL119" s="17">
        <f t="shared" si="23"/>
        <v>0</v>
      </c>
      <c r="AM119">
        <f t="shared" si="34"/>
        <v>3.4893861544374771E-9</v>
      </c>
      <c r="AN119">
        <f t="shared" si="35"/>
        <v>0</v>
      </c>
      <c r="AO119">
        <f t="shared" si="36"/>
        <v>6.6234264626978497E-9</v>
      </c>
      <c r="AQ119">
        <f t="shared" si="37"/>
        <v>6.6234264626978497E-9</v>
      </c>
      <c r="AS119" s="4">
        <f t="shared" si="38"/>
        <v>0</v>
      </c>
    </row>
    <row r="120" spans="1:45" x14ac:dyDescent="0.2">
      <c r="A120">
        <f>front!A120</f>
        <v>242.13</v>
      </c>
      <c r="B120" s="1">
        <f t="shared" si="39"/>
        <v>0.46999999999999886</v>
      </c>
      <c r="C120">
        <f>front!D120-front!B120</f>
        <v>187.19999999999982</v>
      </c>
      <c r="D120" s="2">
        <f>front!E120-front!C120</f>
        <v>1453</v>
      </c>
      <c r="E120" s="2">
        <f>IF(front!F120-front!C120&gt;0,front!F120-front!C120,0)</f>
        <v>1429.3999999999996</v>
      </c>
      <c r="F120" s="2">
        <f>front!I120-front!H120</f>
        <v>5959</v>
      </c>
      <c r="G120" s="2">
        <f>IF(front!J120-front!H120&gt;0,front!J120-front!H120,0)</f>
        <v>12.5</v>
      </c>
      <c r="H120" s="2"/>
      <c r="I120" s="4">
        <f>C120/(constants!$A$4+constants!$B$4*data!C120+constants!$C$4*data!C120^2+constants!$D$4*data!C120^3+constants!$E$4*data!C120^4+constants!$F$4*data!C120^5+constants!$G$4*data!C120^6+constants!$H$4*data!C120^7)</f>
        <v>186.76094002092339</v>
      </c>
      <c r="J120" s="4">
        <f>D120/(constants!$A$4+constants!$B$4*data!D120+constants!$C$4*data!D120^2+constants!$D$4*data!D120^3+constants!$E$4*data!D120^4+constants!$F$4*data!D120^5+constants!$G$4*data!D120^6+constants!$H$4*data!D120^7)</f>
        <v>1449.6766211917607</v>
      </c>
      <c r="K120" s="4">
        <f>E120/(constants!$A$4+constants!$B$4*data!E120+constants!$C$4*data!E120^2+constants!$D$4*data!E120^3+constants!$E$4*data!E120^4+constants!$F$4*data!E120^5+constants!$G$4*data!E120^6+constants!$H$4*data!E120^7)</f>
        <v>1426.1300932726688</v>
      </c>
      <c r="L120" s="4">
        <f>F120/(constants!$A$4+constants!$B$4*data!F120+constants!$C$4*data!F120^2+constants!$D$4*data!F120^3+constants!$E$4*data!F120^4+constants!$F$4*data!F120^5+constants!$G$4*data!F120^6+constants!$H$4*data!F120^7)</f>
        <v>5947.4619470658972</v>
      </c>
      <c r="M120" s="4">
        <f>G120/(constants!$A$4+constants!$B$4*data!G120+constants!$C$4*data!G120^2+constants!$D$4*data!G120^3+constants!$E$4*data!G120^4+constants!$F$4*data!G120^5+constants!$G$4*data!G120^6+constants!$H$4*data!G120^7)</f>
        <v>12.470462333113645</v>
      </c>
      <c r="N120" s="4"/>
      <c r="O120" s="4">
        <f t="shared" si="24"/>
        <v>311.26823336820564</v>
      </c>
      <c r="P120" s="4">
        <f t="shared" si="25"/>
        <v>289.93532423835217</v>
      </c>
      <c r="Q120" s="4">
        <f t="shared" si="26"/>
        <v>285.22601865453373</v>
      </c>
      <c r="R120" s="4">
        <f t="shared" si="27"/>
        <v>991.2436578443162</v>
      </c>
      <c r="S120" s="4">
        <f t="shared" si="28"/>
        <v>2.0784103888522742</v>
      </c>
      <c r="T120" s="4"/>
      <c r="U120" s="4">
        <f t="shared" si="29"/>
        <v>0.98375739280410357</v>
      </c>
      <c r="V120" s="4">
        <f t="shared" si="30"/>
        <v>2.0967704281430141E-3</v>
      </c>
      <c r="W120" s="4"/>
      <c r="X120">
        <f>IF(front!E120&gt;$X$2,O120,P120)</f>
        <v>289.93532423835217</v>
      </c>
      <c r="Y120">
        <f t="shared" si="31"/>
        <v>3.6801055252259971</v>
      </c>
      <c r="Z120">
        <f>SUMPRODUCT($B$7:$B$456,Y$7:Y$456,EXP(constants!$B$32+constants!$A$32*ABS($A$7:$A$456-$A120)))</f>
        <v>0.32410991331293154</v>
      </c>
      <c r="AA120">
        <f t="shared" si="20"/>
        <v>3.3559956119130656</v>
      </c>
      <c r="AB120">
        <f t="shared" si="32"/>
        <v>0</v>
      </c>
      <c r="AD120" s="4">
        <f t="shared" si="21"/>
        <v>989.11439304742805</v>
      </c>
      <c r="AE120">
        <f>SUMPRODUCT($B$7:$B$456,AD$7:AD$456,EXP(constants!$B$32+constants!$A$32*ABS($A$7:$A$456-$A120)))</f>
        <v>20.710095713392317</v>
      </c>
      <c r="AF120" s="4">
        <f t="shared" si="22"/>
        <v>968.40429733403573</v>
      </c>
      <c r="AG120">
        <f t="shared" si="33"/>
        <v>968.40429733403573</v>
      </c>
      <c r="AH120" s="4"/>
      <c r="AI120" s="5">
        <f>SUMPRODUCT(constants!$B$13:$B$20,A120^constants!$A$13:$A$20)*constants!$C$10/((A120/1000000000)^5*(EXP(0.014388/(A120/1000000000)/constants!$B$9)-1))</f>
        <v>1.4217637030517092E-8</v>
      </c>
      <c r="AJ120">
        <f>SUMPRODUCT(A120^constants!$E$28:$J$28,constants!$E$27:$J$27)</f>
        <v>3.3184810546077535E-6</v>
      </c>
      <c r="AL120" s="17">
        <f t="shared" si="23"/>
        <v>0</v>
      </c>
      <c r="AM120">
        <f t="shared" si="34"/>
        <v>3.4267516818578262E-9</v>
      </c>
      <c r="AN120">
        <f t="shared" si="35"/>
        <v>0</v>
      </c>
      <c r="AO120">
        <f t="shared" si="36"/>
        <v>6.5045359745718479E-9</v>
      </c>
      <c r="AQ120">
        <f t="shared" si="37"/>
        <v>6.5045359745718479E-9</v>
      </c>
      <c r="AS120" s="4">
        <f t="shared" si="38"/>
        <v>0</v>
      </c>
    </row>
    <row r="121" spans="1:45" x14ac:dyDescent="0.2">
      <c r="A121">
        <f>front!A121</f>
        <v>242.61</v>
      </c>
      <c r="B121" s="1">
        <f t="shared" si="39"/>
        <v>0.48000000000001819</v>
      </c>
      <c r="C121">
        <f>front!D121-front!B121</f>
        <v>178.60000000000036</v>
      </c>
      <c r="D121" s="2">
        <f>front!E121-front!C121</f>
        <v>1502.3000000000011</v>
      </c>
      <c r="E121" s="2">
        <f>IF(front!F121-front!C121&gt;0,front!F121-front!C121,0)</f>
        <v>1459.5</v>
      </c>
      <c r="F121" s="2">
        <f>front!I121-front!H121</f>
        <v>5990.5999999999985</v>
      </c>
      <c r="G121" s="2">
        <f>IF(front!J121-front!H121&gt;0,front!J121-front!H121,0)</f>
        <v>31.599999999998545</v>
      </c>
      <c r="H121" s="2"/>
      <c r="I121" s="4">
        <f>C121/(constants!$A$4+constants!$B$4*data!C121+constants!$C$4*data!C121^2+constants!$D$4*data!C121^3+constants!$E$4*data!C121^4+constants!$F$4*data!C121^5+constants!$G$4*data!C121^6+constants!$H$4*data!C121^7)</f>
        <v>178.18096865097658</v>
      </c>
      <c r="J121" s="4">
        <f>D121/(constants!$A$4+constants!$B$4*data!D121+constants!$C$4*data!D121^2+constants!$D$4*data!D121^3+constants!$E$4*data!D121^4+constants!$F$4*data!D121^5+constants!$G$4*data!D121^6+constants!$H$4*data!D121^7)</f>
        <v>1498.8648995631956</v>
      </c>
      <c r="K121" s="4">
        <f>E121/(constants!$A$4+constants!$B$4*data!E121+constants!$C$4*data!E121^2+constants!$D$4*data!E121^3+constants!$E$4*data!E121^4+constants!$F$4*data!E121^5+constants!$G$4*data!E121^6+constants!$H$4*data!E121^7)</f>
        <v>1456.1618926742156</v>
      </c>
      <c r="L121" s="4">
        <f>F121/(constants!$A$4+constants!$B$4*data!F121+constants!$C$4*data!F121^2+constants!$D$4*data!F121^3+constants!$E$4*data!F121^4+constants!$F$4*data!F121^5+constants!$G$4*data!F121^6+constants!$H$4*data!F121^7)</f>
        <v>5979.0452816263178</v>
      </c>
      <c r="M121" s="4">
        <f>G121/(constants!$A$4+constants!$B$4*data!G121+constants!$C$4*data!G121^2+constants!$D$4*data!G121^3+constants!$E$4*data!G121^4+constants!$F$4*data!G121^5+constants!$G$4*data!G121^6+constants!$H$4*data!G121^7)</f>
        <v>31.525394521365534</v>
      </c>
      <c r="N121" s="4"/>
      <c r="O121" s="4">
        <f t="shared" si="24"/>
        <v>296.96828108496095</v>
      </c>
      <c r="P121" s="4">
        <f t="shared" si="25"/>
        <v>299.77297991263913</v>
      </c>
      <c r="Q121" s="4">
        <f t="shared" si="26"/>
        <v>291.23237853484312</v>
      </c>
      <c r="R121" s="4">
        <f t="shared" si="27"/>
        <v>996.50754693771955</v>
      </c>
      <c r="S121" s="4">
        <f t="shared" si="28"/>
        <v>5.2542324202275896</v>
      </c>
      <c r="T121" s="4"/>
      <c r="U121" s="4">
        <f t="shared" si="29"/>
        <v>0.97150976922508181</v>
      </c>
      <c r="V121" s="4">
        <f t="shared" si="30"/>
        <v>5.2726468920119198E-3</v>
      </c>
      <c r="W121" s="4"/>
      <c r="X121">
        <f>IF(front!E121&gt;$X$2,O121,P121)</f>
        <v>299.77297991263913</v>
      </c>
      <c r="Y121">
        <f t="shared" si="31"/>
        <v>7.4897281704147645</v>
      </c>
      <c r="Z121">
        <f>SUMPRODUCT($B$7:$B$456,Y$7:Y$456,EXP(constants!$B$32+constants!$A$32*ABS($A$7:$A$456-$A121)))</f>
        <v>0.33305337499250481</v>
      </c>
      <c r="AA121">
        <f t="shared" si="20"/>
        <v>7.1566747954222594</v>
      </c>
      <c r="AB121">
        <f t="shared" si="32"/>
        <v>0.95483909811312184</v>
      </c>
      <c r="AD121" s="4">
        <f t="shared" si="21"/>
        <v>991.12475430587688</v>
      </c>
      <c r="AE121">
        <f>SUMPRODUCT($B$7:$B$456,AD$7:AD$456,EXP(constants!$B$32+constants!$A$32*ABS($A$7:$A$456-$A121)))</f>
        <v>20.876737236145093</v>
      </c>
      <c r="AF121" s="4">
        <f t="shared" si="22"/>
        <v>970.24801706973176</v>
      </c>
      <c r="AG121">
        <f t="shared" si="33"/>
        <v>970.24801706973176</v>
      </c>
      <c r="AH121" s="4"/>
      <c r="AI121" s="5">
        <f>SUMPRODUCT(constants!$B$13:$B$20,A121^constants!$A$13:$A$20)*constants!$C$10/((A121/1000000000)^5*(EXP(0.014388/(A121/1000000000)/constants!$B$9)-1))</f>
        <v>1.4641743255197806E-8</v>
      </c>
      <c r="AJ121">
        <f>SUMPRODUCT(A121^constants!$E$28:$J$28,constants!$E$27:$J$27)</f>
        <v>3.2883331448004829E-6</v>
      </c>
      <c r="AL121" s="17">
        <f t="shared" si="23"/>
        <v>1.533425190079844E-8</v>
      </c>
      <c r="AM121">
        <f t="shared" si="34"/>
        <v>3.3891676014259252E-9</v>
      </c>
      <c r="AN121">
        <f t="shared" si="35"/>
        <v>4.5244891088734764</v>
      </c>
      <c r="AO121">
        <f t="shared" si="36"/>
        <v>6.4331952338538156E-9</v>
      </c>
      <c r="AQ121">
        <f t="shared" si="37"/>
        <v>6.4331952338538156E-9</v>
      </c>
      <c r="AS121" s="4">
        <f t="shared" si="38"/>
        <v>2.3836136388499489</v>
      </c>
    </row>
    <row r="122" spans="1:45" x14ac:dyDescent="0.2">
      <c r="A122">
        <f>front!A122</f>
        <v>243.08</v>
      </c>
      <c r="B122" s="1">
        <f t="shared" si="39"/>
        <v>0.46999999999999886</v>
      </c>
      <c r="C122">
        <f>front!D122-front!B122</f>
        <v>162.79999999999973</v>
      </c>
      <c r="D122" s="2">
        <f>front!E122-front!C122</f>
        <v>1431.8999999999996</v>
      </c>
      <c r="E122" s="2">
        <f>IF(front!F122-front!C122&gt;0,front!F122-front!C122,0)</f>
        <v>1396.6000000000004</v>
      </c>
      <c r="F122" s="2">
        <f>front!I122-front!H122</f>
        <v>5990.0000000000018</v>
      </c>
      <c r="G122" s="2">
        <f>IF(front!J122-front!H122&gt;0,front!J122-front!H122,0)</f>
        <v>39.800000000001091</v>
      </c>
      <c r="H122" s="2"/>
      <c r="I122" s="4">
        <f>C122/(constants!$A$4+constants!$B$4*data!C122+constants!$C$4*data!C122^2+constants!$D$4*data!C122^3+constants!$E$4*data!C122^4+constants!$F$4*data!C122^5+constants!$G$4*data!C122^6+constants!$H$4*data!C122^7)</f>
        <v>162.41779795844099</v>
      </c>
      <c r="J122" s="4">
        <f>D122/(constants!$A$4+constants!$B$4*data!D122+constants!$C$4*data!D122^2+constants!$D$4*data!D122^3+constants!$E$4*data!D122^4+constants!$F$4*data!D122^5+constants!$G$4*data!D122^6+constants!$H$4*data!D122^7)</f>
        <v>1428.6244291335147</v>
      </c>
      <c r="K122" s="4">
        <f>E122/(constants!$A$4+constants!$B$4*data!E122+constants!$C$4*data!E122^2+constants!$D$4*data!E122^3+constants!$E$4*data!E122^4+constants!$F$4*data!E122^5+constants!$G$4*data!E122^6+constants!$H$4*data!E122^7)</f>
        <v>1393.4044009062027</v>
      </c>
      <c r="L122" s="4">
        <f>F122/(constants!$A$4+constants!$B$4*data!F122+constants!$C$4*data!F122^2+constants!$D$4*data!F122^3+constants!$E$4*data!F122^4+constants!$F$4*data!F122^5+constants!$G$4*data!F122^6+constants!$H$4*data!F122^7)</f>
        <v>5978.4455882427901</v>
      </c>
      <c r="M122" s="4">
        <f>G122/(constants!$A$4+constants!$B$4*data!G122+constants!$C$4*data!G122^2+constants!$D$4*data!G122^3+constants!$E$4*data!G122^4+constants!$F$4*data!G122^5+constants!$G$4*data!G122^6+constants!$H$4*data!G122^7)</f>
        <v>39.706069940731204</v>
      </c>
      <c r="N122" s="4"/>
      <c r="O122" s="4">
        <f t="shared" si="24"/>
        <v>270.69632993073498</v>
      </c>
      <c r="P122" s="4">
        <f t="shared" si="25"/>
        <v>285.72488582670292</v>
      </c>
      <c r="Q122" s="4">
        <f t="shared" si="26"/>
        <v>278.68088018124052</v>
      </c>
      <c r="R122" s="4">
        <f t="shared" si="27"/>
        <v>996.4075980404649</v>
      </c>
      <c r="S122" s="4">
        <f t="shared" si="28"/>
        <v>6.617678323455201</v>
      </c>
      <c r="T122" s="4"/>
      <c r="U122" s="4">
        <f t="shared" si="29"/>
        <v>0.97534689488078152</v>
      </c>
      <c r="V122" s="4">
        <f t="shared" si="30"/>
        <v>6.6415373954087928E-3</v>
      </c>
      <c r="W122" s="4"/>
      <c r="X122">
        <f>IF(front!E122&gt;$X$2,O122,P122)</f>
        <v>285.72488582670292</v>
      </c>
      <c r="Y122">
        <f t="shared" si="31"/>
        <v>6.0384228463751697</v>
      </c>
      <c r="Z122">
        <f>SUMPRODUCT($B$7:$B$456,Y$7:Y$456,EXP(constants!$B$32+constants!$A$32*ABS($A$7:$A$456-$A122)))</f>
        <v>0.34191764110629358</v>
      </c>
      <c r="AA122">
        <f t="shared" si="20"/>
        <v>5.6965052052688758</v>
      </c>
      <c r="AB122">
        <f t="shared" si="32"/>
        <v>0</v>
      </c>
      <c r="AD122" s="4">
        <f t="shared" si="21"/>
        <v>989.62799880114221</v>
      </c>
      <c r="AE122">
        <f>SUMPRODUCT($B$7:$B$456,AD$7:AD$456,EXP(constants!$B$32+constants!$A$32*ABS($A$7:$A$456-$A122)))</f>
        <v>21.037332722632851</v>
      </c>
      <c r="AF122" s="4">
        <f t="shared" si="22"/>
        <v>968.59066607850934</v>
      </c>
      <c r="AG122">
        <f t="shared" si="33"/>
        <v>968.59066607850934</v>
      </c>
      <c r="AH122" s="4"/>
      <c r="AI122" s="5">
        <f>SUMPRODUCT(constants!$B$13:$B$20,A122^constants!$A$13:$A$20)*constants!$C$10/((A122/1000000000)^5*(EXP(0.014388/(A122/1000000000)/constants!$B$9)-1))</f>
        <v>1.5067084827768297E-8</v>
      </c>
      <c r="AJ122">
        <f>SUMPRODUCT(A122^constants!$E$28:$J$28,constants!$E$27:$J$27)</f>
        <v>3.2591736179917049E-6</v>
      </c>
      <c r="AL122" s="17">
        <f t="shared" si="23"/>
        <v>0</v>
      </c>
      <c r="AM122">
        <f t="shared" si="34"/>
        <v>3.3648616821665014E-9</v>
      </c>
      <c r="AN122">
        <f t="shared" si="35"/>
        <v>0</v>
      </c>
      <c r="AO122">
        <f t="shared" si="36"/>
        <v>6.3870586179283077E-9</v>
      </c>
      <c r="AQ122">
        <f t="shared" si="37"/>
        <v>6.3870586179283077E-9</v>
      </c>
      <c r="AS122" s="4">
        <f t="shared" si="38"/>
        <v>0</v>
      </c>
    </row>
    <row r="123" spans="1:45" x14ac:dyDescent="0.2">
      <c r="A123">
        <f>front!A123</f>
        <v>243.56</v>
      </c>
      <c r="B123" s="1">
        <f t="shared" si="39"/>
        <v>0.47999999999998977</v>
      </c>
      <c r="C123">
        <f>front!D123-front!B123</f>
        <v>174</v>
      </c>
      <c r="D123" s="2">
        <f>front!E123-front!C123</f>
        <v>1459</v>
      </c>
      <c r="E123" s="2">
        <f>IF(front!F123-front!C123&gt;0,front!F123-front!C123,0)</f>
        <v>1430.8000000000011</v>
      </c>
      <c r="F123" s="2">
        <f>front!I123-front!H123</f>
        <v>6042.9999999999982</v>
      </c>
      <c r="G123" s="2">
        <f>IF(front!J123-front!H123&gt;0,front!J123-front!H123,0)</f>
        <v>10.399999999999636</v>
      </c>
      <c r="H123" s="2"/>
      <c r="I123" s="4">
        <f>C123/(constants!$A$4+constants!$B$4*data!C123+constants!$C$4*data!C123^2+constants!$D$4*data!C123^3+constants!$E$4*data!C123^4+constants!$F$4*data!C123^5+constants!$G$4*data!C123^6+constants!$H$4*data!C123^7)</f>
        <v>173.59168672923607</v>
      </c>
      <c r="J123" s="4">
        <f>D123/(constants!$A$4+constants!$B$4*data!D123+constants!$C$4*data!D123^2+constants!$D$4*data!D123^3+constants!$E$4*data!D123^4+constants!$F$4*data!D123^5+constants!$G$4*data!D123^6+constants!$H$4*data!D123^7)</f>
        <v>1455.6630256532142</v>
      </c>
      <c r="K123" s="4">
        <f>E123/(constants!$A$4+constants!$B$4*data!E123+constants!$C$4*data!E123^2+constants!$D$4*data!E123^3+constants!$E$4*data!E123^4+constants!$F$4*data!E123^5+constants!$G$4*data!E123^6+constants!$H$4*data!E123^7)</f>
        <v>1427.5269213627164</v>
      </c>
      <c r="L123" s="4">
        <f>F123/(constants!$A$4+constants!$B$4*data!F123+constants!$C$4*data!F123^2+constants!$D$4*data!F123^3+constants!$E$4*data!F123^4+constants!$F$4*data!F123^5+constants!$G$4*data!F123^6+constants!$H$4*data!F123^7)</f>
        <v>6031.4199834703149</v>
      </c>
      <c r="M123" s="4">
        <f>G123/(constants!$A$4+constants!$B$4*data!G123+constants!$C$4*data!G123^2+constants!$D$4*data!G123^3+constants!$E$4*data!G123^4+constants!$F$4*data!G123^5+constants!$G$4*data!G123^6+constants!$H$4*data!G123^7)</f>
        <v>10.375422257111525</v>
      </c>
      <c r="N123" s="4"/>
      <c r="O123" s="4">
        <f t="shared" si="24"/>
        <v>289.31947788206014</v>
      </c>
      <c r="P123" s="4">
        <f t="shared" si="25"/>
        <v>291.13260513064284</v>
      </c>
      <c r="Q123" s="4">
        <f t="shared" si="26"/>
        <v>285.50538427254327</v>
      </c>
      <c r="R123" s="4">
        <f t="shared" si="27"/>
        <v>1005.2366639117192</v>
      </c>
      <c r="S123" s="4">
        <f t="shared" si="28"/>
        <v>1.729237042851921</v>
      </c>
      <c r="T123" s="4"/>
      <c r="U123" s="4">
        <f t="shared" si="29"/>
        <v>0.98067127913902186</v>
      </c>
      <c r="V123" s="4">
        <f t="shared" si="30"/>
        <v>1.7202287828647924E-3</v>
      </c>
      <c r="W123" s="4"/>
      <c r="X123">
        <f>IF(front!E123&gt;$X$2,O123,P123)</f>
        <v>291.13260513064284</v>
      </c>
      <c r="Y123">
        <f t="shared" si="31"/>
        <v>4.597012745922882</v>
      </c>
      <c r="Z123">
        <f>SUMPRODUCT($B$7:$B$456,Y$7:Y$456,EXP(constants!$B$32+constants!$A$32*ABS($A$7:$A$456-$A123)))</f>
        <v>0.35111523482680523</v>
      </c>
      <c r="AA123">
        <f t="shared" si="20"/>
        <v>4.2458975110960768</v>
      </c>
      <c r="AB123">
        <f t="shared" si="32"/>
        <v>0</v>
      </c>
      <c r="AD123" s="4">
        <f t="shared" si="21"/>
        <v>1003.465116011185</v>
      </c>
      <c r="AE123">
        <f>SUMPRODUCT($B$7:$B$456,AD$7:AD$456,EXP(constants!$B$32+constants!$A$32*ABS($A$7:$A$456-$A123)))</f>
        <v>21.199238441265667</v>
      </c>
      <c r="AF123" s="4">
        <f t="shared" si="22"/>
        <v>982.26587756991933</v>
      </c>
      <c r="AG123">
        <f t="shared" si="33"/>
        <v>982.26587756991933</v>
      </c>
      <c r="AH123" s="4"/>
      <c r="AI123" s="5">
        <f>SUMPRODUCT(constants!$B$13:$B$20,A123^constants!$A$13:$A$20)*constants!$C$10/((A123/1000000000)^5*(EXP(0.014388/(A123/1000000000)/constants!$B$9)-1))</f>
        <v>1.5511950574951612E-8</v>
      </c>
      <c r="AJ123">
        <f>SUMPRODUCT(A123^constants!$E$28:$J$28,constants!$E$27:$J$27)</f>
        <v>3.229757452814059E-6</v>
      </c>
      <c r="AL123" s="17">
        <f t="shared" si="23"/>
        <v>0</v>
      </c>
      <c r="AM123">
        <f t="shared" si="34"/>
        <v>3.2880684614682236E-9</v>
      </c>
      <c r="AN123">
        <f t="shared" si="35"/>
        <v>0</v>
      </c>
      <c r="AO123">
        <f t="shared" si="36"/>
        <v>6.2412925067508634E-9</v>
      </c>
      <c r="AQ123">
        <f t="shared" si="37"/>
        <v>6.2412925067508634E-9</v>
      </c>
      <c r="AS123" s="4">
        <f t="shared" si="38"/>
        <v>0</v>
      </c>
    </row>
    <row r="124" spans="1:45" x14ac:dyDescent="0.2">
      <c r="A124">
        <f>front!A124</f>
        <v>244.03</v>
      </c>
      <c r="B124" s="1">
        <f t="shared" si="39"/>
        <v>0.46999999999999886</v>
      </c>
      <c r="C124">
        <f>front!D124-front!B124</f>
        <v>158.40000000000009</v>
      </c>
      <c r="D124" s="2">
        <f>front!E124-front!C124</f>
        <v>1401.7000000000007</v>
      </c>
      <c r="E124" s="2">
        <f>IF(front!F124-front!C124&gt;0,front!F124-front!C124,0)</f>
        <v>1431.3999999999996</v>
      </c>
      <c r="F124" s="2">
        <f>front!I124-front!H124</f>
        <v>6057.0999999999985</v>
      </c>
      <c r="G124" s="2">
        <f>IF(front!J124-front!H124&gt;0,front!J124-front!H124,0)</f>
        <v>36.299999999999272</v>
      </c>
      <c r="H124" s="2"/>
      <c r="I124" s="4">
        <f>C124/(constants!$A$4+constants!$B$4*data!C124+constants!$C$4*data!C124^2+constants!$D$4*data!C124^3+constants!$E$4*data!C124^4+constants!$F$4*data!C124^5+constants!$G$4*data!C124^6+constants!$H$4*data!C124^7)</f>
        <v>158.02806184062158</v>
      </c>
      <c r="J124" s="4">
        <f>D124/(constants!$A$4+constants!$B$4*data!D124+constants!$C$4*data!D124^2+constants!$D$4*data!D124^3+constants!$E$4*data!D124^4+constants!$F$4*data!D124^5+constants!$G$4*data!D124^6+constants!$H$4*data!D124^7)</f>
        <v>1398.4928476778045</v>
      </c>
      <c r="K124" s="4">
        <f>E124/(constants!$A$4+constants!$B$4*data!E124+constants!$C$4*data!E124^2+constants!$D$4*data!E124^3+constants!$E$4*data!E124^4+constants!$F$4*data!E124^5+constants!$G$4*data!E124^6+constants!$H$4*data!E124^7)</f>
        <v>1428.1255619665233</v>
      </c>
      <c r="L124" s="4">
        <f>F124/(constants!$A$4+constants!$B$4*data!F124+constants!$C$4*data!F124^2+constants!$D$4*data!F124^3+constants!$E$4*data!F124^4+constants!$F$4*data!F124^5+constants!$G$4*data!F124^6+constants!$H$4*data!F124^7)</f>
        <v>6045.5136795105182</v>
      </c>
      <c r="M124" s="4">
        <f>G124/(constants!$A$4+constants!$B$4*data!G124+constants!$C$4*data!G124^2+constants!$D$4*data!G124^3+constants!$E$4*data!G124^4+constants!$F$4*data!G124^5+constants!$G$4*data!G124^6+constants!$H$4*data!G124^7)</f>
        <v>36.214316501740484</v>
      </c>
      <c r="N124" s="4"/>
      <c r="O124" s="4">
        <f t="shared" si="24"/>
        <v>263.38010306770263</v>
      </c>
      <c r="P124" s="4">
        <f t="shared" si="25"/>
        <v>279.69856953556092</v>
      </c>
      <c r="Q124" s="4">
        <f t="shared" si="26"/>
        <v>285.62511239330468</v>
      </c>
      <c r="R124" s="4">
        <f t="shared" si="27"/>
        <v>1007.585613251753</v>
      </c>
      <c r="S124" s="4">
        <f t="shared" si="28"/>
        <v>6.0357194169567467</v>
      </c>
      <c r="T124" s="4"/>
      <c r="U124" s="4">
        <f t="shared" si="29"/>
        <v>1.021189035280319</v>
      </c>
      <c r="V124" s="4">
        <f t="shared" si="30"/>
        <v>5.9902794736001021E-3</v>
      </c>
      <c r="W124" s="4"/>
      <c r="X124">
        <f>IF(front!E124&gt;$X$2,O124,P124)</f>
        <v>279.69856953556092</v>
      </c>
      <c r="Y124">
        <f t="shared" si="31"/>
        <v>-6.9571829928806324</v>
      </c>
      <c r="Z124">
        <f>SUMPRODUCT($B$7:$B$456,Y$7:Y$456,EXP(constants!$B$32+constants!$A$32*ABS($A$7:$A$456-$A124)))</f>
        <v>0.3602929074851533</v>
      </c>
      <c r="AA124">
        <f t="shared" si="20"/>
        <v>-7.3174759003657854</v>
      </c>
      <c r="AB124">
        <f t="shared" si="32"/>
        <v>0</v>
      </c>
      <c r="AD124" s="4">
        <f t="shared" si="21"/>
        <v>1001.4022122509923</v>
      </c>
      <c r="AE124">
        <f>SUMPRODUCT($B$7:$B$456,AD$7:AD$456,EXP(constants!$B$32+constants!$A$32*ABS($A$7:$A$456-$A124)))</f>
        <v>21.355209962230898</v>
      </c>
      <c r="AF124" s="4">
        <f t="shared" si="22"/>
        <v>980.0470022887614</v>
      </c>
      <c r="AG124">
        <f t="shared" si="33"/>
        <v>980.0470022887614</v>
      </c>
      <c r="AH124" s="4"/>
      <c r="AI124" s="5">
        <f>SUMPRODUCT(constants!$B$13:$B$20,A124^constants!$A$13:$A$20)*constants!$C$10/((A124/1000000000)^5*(EXP(0.014388/(A124/1000000000)/constants!$B$9)-1))</f>
        <v>1.5957990395167836E-8</v>
      </c>
      <c r="AJ124">
        <f>SUMPRODUCT(A124^constants!$E$28:$J$28,constants!$E$27:$J$27)</f>
        <v>3.2013062801310708E-6</v>
      </c>
      <c r="AL124" s="17">
        <f t="shared" si="23"/>
        <v>0</v>
      </c>
      <c r="AM124">
        <f t="shared" si="34"/>
        <v>3.26648239590027E-9</v>
      </c>
      <c r="AN124">
        <f t="shared" si="35"/>
        <v>0</v>
      </c>
      <c r="AO124">
        <f t="shared" si="36"/>
        <v>6.2003186186283083E-9</v>
      </c>
      <c r="AQ124">
        <f t="shared" si="37"/>
        <v>6.2003186186283083E-9</v>
      </c>
      <c r="AS124" s="4">
        <f t="shared" si="38"/>
        <v>0</v>
      </c>
    </row>
    <row r="125" spans="1:45" x14ac:dyDescent="0.2">
      <c r="A125">
        <f>front!A125</f>
        <v>244.51</v>
      </c>
      <c r="B125" s="1">
        <f t="shared" si="39"/>
        <v>0.47999999999998977</v>
      </c>
      <c r="C125">
        <f>front!D125-front!B125</f>
        <v>173.40000000000009</v>
      </c>
      <c r="D125" s="2">
        <f>front!E125-front!C125</f>
        <v>1398.6000000000004</v>
      </c>
      <c r="E125" s="2">
        <f>IF(front!F125-front!C125&gt;0,front!F125-front!C125,0)</f>
        <v>1354.3000000000011</v>
      </c>
      <c r="F125" s="2">
        <f>front!I125-front!H125</f>
        <v>6148.0000000000018</v>
      </c>
      <c r="G125" s="2">
        <f>IF(front!J125-front!H125&gt;0,front!J125-front!H125,0)</f>
        <v>77</v>
      </c>
      <c r="H125" s="2"/>
      <c r="I125" s="4">
        <f>C125/(constants!$A$4+constants!$B$4*data!C125+constants!$C$4*data!C125^2+constants!$D$4*data!C125^3+constants!$E$4*data!C125^4+constants!$F$4*data!C125^5+constants!$G$4*data!C125^6+constants!$H$4*data!C125^7)</f>
        <v>172.99308500302263</v>
      </c>
      <c r="J125" s="4">
        <f>D125/(constants!$A$4+constants!$B$4*data!D125+constants!$C$4*data!D125^2+constants!$D$4*data!D125^3+constants!$E$4*data!D125^4+constants!$F$4*data!D125^5+constants!$G$4*data!D125^6+constants!$H$4*data!D125^7)</f>
        <v>1395.3998702585509</v>
      </c>
      <c r="K125" s="4">
        <f>E125/(constants!$A$4+constants!$B$4*data!E125+constants!$C$4*data!E125^2+constants!$D$4*data!E125^3+constants!$E$4*data!E125^4+constants!$F$4*data!E125^5+constants!$G$4*data!E125^6+constants!$H$4*data!E125^7)</f>
        <v>1351.2002153552705</v>
      </c>
      <c r="L125" s="4">
        <f>F125/(constants!$A$4+constants!$B$4*data!F125+constants!$C$4*data!F125^2+constants!$D$4*data!F125^3+constants!$E$4*data!F125^4+constants!$F$4*data!F125^5+constants!$G$4*data!F125^6+constants!$H$4*data!F125^7)</f>
        <v>6136.3782536099288</v>
      </c>
      <c r="M125" s="4">
        <f>G125/(constants!$A$4+constants!$B$4*data!G125+constants!$C$4*data!G125^2+constants!$D$4*data!G125^3+constants!$E$4*data!G125^4+constants!$F$4*data!G125^5+constants!$G$4*data!G125^6+constants!$H$4*data!G125^7)</f>
        <v>76.818576891470116</v>
      </c>
      <c r="N125" s="4"/>
      <c r="O125" s="4">
        <f t="shared" si="24"/>
        <v>288.32180833837106</v>
      </c>
      <c r="P125" s="4">
        <f t="shared" si="25"/>
        <v>279.07997405171017</v>
      </c>
      <c r="Q125" s="4">
        <f t="shared" si="26"/>
        <v>270.24004307105412</v>
      </c>
      <c r="R125" s="4">
        <f t="shared" si="27"/>
        <v>1022.7297089349883</v>
      </c>
      <c r="S125" s="4">
        <f t="shared" si="28"/>
        <v>12.803096148578353</v>
      </c>
      <c r="T125" s="4"/>
      <c r="U125" s="4">
        <f t="shared" si="29"/>
        <v>0.96832473913367167</v>
      </c>
      <c r="V125" s="4">
        <f t="shared" si="30"/>
        <v>1.2518553080765356E-2</v>
      </c>
      <c r="W125" s="4"/>
      <c r="X125">
        <f>IF(front!E125&gt;$X$2,O125,P125)</f>
        <v>279.07997405171017</v>
      </c>
      <c r="Y125">
        <f t="shared" si="31"/>
        <v>7.864805816848218</v>
      </c>
      <c r="Z125">
        <f>SUMPRODUCT($B$7:$B$456,Y$7:Y$456,EXP(constants!$B$32+constants!$A$32*ABS($A$7:$A$456-$A125)))</f>
        <v>0.3700556053559263</v>
      </c>
      <c r="AA125">
        <f t="shared" si="20"/>
        <v>7.4947502114922919</v>
      </c>
      <c r="AB125">
        <f t="shared" si="32"/>
        <v>1.2929145141831544</v>
      </c>
      <c r="AD125" s="4">
        <f t="shared" si="21"/>
        <v>1009.6133474759808</v>
      </c>
      <c r="AE125">
        <f>SUMPRODUCT($B$7:$B$456,AD$7:AD$456,EXP(constants!$B$32+constants!$A$32*ABS($A$7:$A$456-$A125)))</f>
        <v>21.512418090573696</v>
      </c>
      <c r="AF125" s="4">
        <f t="shared" si="22"/>
        <v>988.1009293854072</v>
      </c>
      <c r="AG125">
        <f t="shared" si="33"/>
        <v>988.1009293854072</v>
      </c>
      <c r="AH125" s="4"/>
      <c r="AI125" s="5">
        <f>SUMPRODUCT(constants!$B$13:$B$20,A125^constants!$A$13:$A$20)*constants!$C$10/((A125/1000000000)^5*(EXP(0.014388/(A125/1000000000)/constants!$B$9)-1))</f>
        <v>1.6424378049634337E-8</v>
      </c>
      <c r="AJ125">
        <f>SUMPRODUCT(A125^constants!$E$28:$J$28,constants!$E$27:$J$27)</f>
        <v>3.1726052865094071E-6</v>
      </c>
      <c r="AL125" s="17">
        <f t="shared" si="23"/>
        <v>1.2703375102886081E-8</v>
      </c>
      <c r="AM125">
        <f t="shared" si="34"/>
        <v>3.2108109527664835E-9</v>
      </c>
      <c r="AN125">
        <f t="shared" si="35"/>
        <v>3.9564381988732973</v>
      </c>
      <c r="AO125">
        <f t="shared" si="36"/>
        <v>6.0946451008951173E-9</v>
      </c>
      <c r="AQ125">
        <f t="shared" si="37"/>
        <v>6.0946451008951173E-9</v>
      </c>
      <c r="AS125" s="4">
        <f t="shared" si="38"/>
        <v>2.084350260365504</v>
      </c>
    </row>
    <row r="126" spans="1:45" x14ac:dyDescent="0.2">
      <c r="A126">
        <f>front!A126</f>
        <v>244.99</v>
      </c>
      <c r="B126" s="1">
        <f t="shared" si="39"/>
        <v>0.48000000000001819</v>
      </c>
      <c r="C126">
        <f>front!D126-front!B126</f>
        <v>159.20000000000027</v>
      </c>
      <c r="D126" s="2">
        <f>front!E126-front!C126</f>
        <v>1394.1999999999989</v>
      </c>
      <c r="E126" s="2">
        <f>IF(front!F126-front!C126&gt;0,front!F126-front!C126,0)</f>
        <v>1341.5</v>
      </c>
      <c r="F126" s="2">
        <f>front!I126-front!H126</f>
        <v>6151.9999999999982</v>
      </c>
      <c r="G126" s="2">
        <f>IF(front!J126-front!H126&gt;0,front!J126-front!H126,0)</f>
        <v>20.399999999999636</v>
      </c>
      <c r="H126" s="2"/>
      <c r="I126" s="4">
        <f>C126/(constants!$A$4+constants!$B$4*data!C126+constants!$C$4*data!C126^2+constants!$D$4*data!C126^3+constants!$E$4*data!C126^4+constants!$F$4*data!C126^5+constants!$G$4*data!C126^6+constants!$H$4*data!C126^7)</f>
        <v>158.82619543066502</v>
      </c>
      <c r="J126" s="4">
        <f>D126/(constants!$A$4+constants!$B$4*data!D126+constants!$C$4*data!D126^2+constants!$D$4*data!D126^3+constants!$E$4*data!D126^4+constants!$F$4*data!D126^5+constants!$G$4*data!D126^6+constants!$H$4*data!D126^7)</f>
        <v>1391.0098376323294</v>
      </c>
      <c r="K126" s="4">
        <f>E126/(constants!$A$4+constants!$B$4*data!E126+constants!$C$4*data!E126^2+constants!$D$4*data!E126^3+constants!$E$4*data!E126^4+constants!$F$4*data!E126^5+constants!$G$4*data!E126^6+constants!$H$4*data!E126^7)</f>
        <v>1338.4292057434247</v>
      </c>
      <c r="L126" s="4">
        <f>F126/(constants!$A$4+constants!$B$4*data!F126+constants!$C$4*data!F126^2+constants!$D$4*data!F126^3+constants!$E$4*data!F126^4+constants!$F$4*data!F126^5+constants!$G$4*data!F126^6+constants!$H$4*data!F126^7)</f>
        <v>6140.3769046036641</v>
      </c>
      <c r="M126" s="4">
        <f>G126/(constants!$A$4+constants!$B$4*data!G126+constants!$C$4*data!G126^2+constants!$D$4*data!G126^3+constants!$E$4*data!G126^4+constants!$F$4*data!G126^5+constants!$G$4*data!G126^6+constants!$H$4*data!G126^7)</f>
        <v>20.351812179773908</v>
      </c>
      <c r="N126" s="4"/>
      <c r="O126" s="4">
        <f t="shared" si="24"/>
        <v>264.71032571777505</v>
      </c>
      <c r="P126" s="4">
        <f t="shared" si="25"/>
        <v>278.20196752646586</v>
      </c>
      <c r="Q126" s="4">
        <f t="shared" si="26"/>
        <v>267.68584114868497</v>
      </c>
      <c r="R126" s="4">
        <f t="shared" si="27"/>
        <v>1023.3961507672773</v>
      </c>
      <c r="S126" s="4">
        <f t="shared" si="28"/>
        <v>3.3919686966289846</v>
      </c>
      <c r="T126" s="4"/>
      <c r="U126" s="4">
        <f t="shared" si="29"/>
        <v>0.96219966928601797</v>
      </c>
      <c r="V126" s="4">
        <f t="shared" si="30"/>
        <v>3.31442393454959E-3</v>
      </c>
      <c r="W126" s="4"/>
      <c r="X126">
        <f>IF(front!E126&gt;$X$2,O126,P126)</f>
        <v>278.20196752646586</v>
      </c>
      <c r="Y126">
        <f t="shared" si="31"/>
        <v>9.5502177110533921</v>
      </c>
      <c r="Z126">
        <f>SUMPRODUCT($B$7:$B$456,Y$7:Y$456,EXP(constants!$B$32+constants!$A$32*ABS($A$7:$A$456-$A126)))</f>
        <v>0.3799511024694856</v>
      </c>
      <c r="AA126">
        <f t="shared" si="20"/>
        <v>9.1702666085839066</v>
      </c>
      <c r="AB126">
        <f t="shared" si="32"/>
        <v>2.9684309112747691</v>
      </c>
      <c r="AD126" s="4">
        <f t="shared" si="21"/>
        <v>1019.9211876047485</v>
      </c>
      <c r="AE126">
        <f>SUMPRODUCT($B$7:$B$456,AD$7:AD$456,EXP(constants!$B$32+constants!$A$32*ABS($A$7:$A$456-$A126)))</f>
        <v>21.667297604005853</v>
      </c>
      <c r="AF126" s="4">
        <f t="shared" si="22"/>
        <v>998.25389000074267</v>
      </c>
      <c r="AG126">
        <f t="shared" si="33"/>
        <v>998.25389000074267</v>
      </c>
      <c r="AH126" s="4"/>
      <c r="AI126" s="5">
        <f>SUMPRODUCT(constants!$B$13:$B$20,A126^constants!$A$13:$A$20)*constants!$C$10/((A126/1000000000)^5*(EXP(0.014388/(A126/1000000000)/constants!$B$9)-1))</f>
        <v>1.6901935106467E-8</v>
      </c>
      <c r="AJ126">
        <f>SUMPRODUCT(A126^constants!$E$28:$J$28,constants!$E$27:$J$27)</f>
        <v>3.1442594226755165E-6</v>
      </c>
      <c r="AL126" s="17">
        <f t="shared" si="23"/>
        <v>5.6938953984981239E-9</v>
      </c>
      <c r="AM126">
        <f t="shared" si="34"/>
        <v>3.1497592487950909E-9</v>
      </c>
      <c r="AN126">
        <f t="shared" si="35"/>
        <v>1.8077240032476345</v>
      </c>
      <c r="AO126">
        <f t="shared" si="36"/>
        <v>5.9787589668360721E-9</v>
      </c>
      <c r="AQ126">
        <f t="shared" si="37"/>
        <v>5.9787589668360721E-9</v>
      </c>
      <c r="AS126" s="4">
        <f t="shared" si="38"/>
        <v>0.95235406379182119</v>
      </c>
    </row>
    <row r="127" spans="1:45" x14ac:dyDescent="0.2">
      <c r="A127">
        <f>front!A127</f>
        <v>245.46</v>
      </c>
      <c r="B127" s="1">
        <f t="shared" si="39"/>
        <v>0.46999999999999886</v>
      </c>
      <c r="C127">
        <f>front!D127-front!B127</f>
        <v>163.79999999999973</v>
      </c>
      <c r="D127" s="2">
        <f>front!E127-front!C127</f>
        <v>1426</v>
      </c>
      <c r="E127" s="2">
        <f>IF(front!F127-front!C127&gt;0,front!F127-front!C127,0)</f>
        <v>1407.7000000000007</v>
      </c>
      <c r="F127" s="2">
        <f>front!I127-front!H127</f>
        <v>6238.7999999999993</v>
      </c>
      <c r="G127" s="2">
        <f>IF(front!J127-front!H127&gt;0,front!J127-front!H127,0)</f>
        <v>35.399999999999636</v>
      </c>
      <c r="H127" s="2"/>
      <c r="I127" s="4">
        <f>C127/(constants!$A$4+constants!$B$4*data!C127+constants!$C$4*data!C127^2+constants!$D$4*data!C127^3+constants!$E$4*data!C127^4+constants!$F$4*data!C127^5+constants!$G$4*data!C127^6+constants!$H$4*data!C127^7)</f>
        <v>163.4154657246807</v>
      </c>
      <c r="J127" s="4">
        <f>D127/(constants!$A$4+constants!$B$4*data!D127+constants!$C$4*data!D127^2+constants!$D$4*data!D127^3+constants!$E$4*data!D127^4+constants!$F$4*data!D127^5+constants!$G$4*data!D127^6+constants!$H$4*data!D127^7)</f>
        <v>1422.7377963983456</v>
      </c>
      <c r="K127" s="4">
        <f>E127/(constants!$A$4+constants!$B$4*data!E127+constants!$C$4*data!E127^2+constants!$D$4*data!E127^3+constants!$E$4*data!E127^4+constants!$F$4*data!E127^5+constants!$G$4*data!E127^6+constants!$H$4*data!E127^7)</f>
        <v>1404.4792553182633</v>
      </c>
      <c r="L127" s="4">
        <f>F127/(constants!$A$4+constants!$B$4*data!F127+constants!$C$4*data!F127^2+constants!$D$4*data!F127^3+constants!$E$4*data!F127^4+constants!$F$4*data!F127^5+constants!$G$4*data!F127^6+constants!$H$4*data!F127^7)</f>
        <v>6227.1520756032178</v>
      </c>
      <c r="M127" s="4">
        <f>G127/(constants!$A$4+constants!$B$4*data!G127+constants!$C$4*data!G127^2+constants!$D$4*data!G127^3+constants!$E$4*data!G127^4+constants!$F$4*data!G127^5+constants!$G$4*data!G127^6+constants!$H$4*data!G127^7)</f>
        <v>35.316437463010153</v>
      </c>
      <c r="N127" s="4"/>
      <c r="O127" s="4">
        <f t="shared" si="24"/>
        <v>272.3591095411345</v>
      </c>
      <c r="P127" s="4">
        <f t="shared" si="25"/>
        <v>284.54755927966914</v>
      </c>
      <c r="Q127" s="4">
        <f t="shared" si="26"/>
        <v>280.89585106365269</v>
      </c>
      <c r="R127" s="4">
        <f t="shared" si="27"/>
        <v>1037.8586792672029</v>
      </c>
      <c r="S127" s="4">
        <f t="shared" si="28"/>
        <v>5.8860729105016922</v>
      </c>
      <c r="T127" s="4"/>
      <c r="U127" s="4">
        <f t="shared" si="29"/>
        <v>0.98716661557294416</v>
      </c>
      <c r="V127" s="4">
        <f t="shared" si="30"/>
        <v>5.6713626123526279E-3</v>
      </c>
      <c r="W127" s="4"/>
      <c r="X127">
        <f>IF(front!E127&gt;$X$2,O127,P127)</f>
        <v>284.54755927966914</v>
      </c>
      <c r="Y127">
        <f t="shared" si="31"/>
        <v>2.6381329898263175</v>
      </c>
      <c r="Z127">
        <f>SUMPRODUCT($B$7:$B$456,Y$7:Y$456,EXP(constants!$B$32+constants!$A$32*ABS($A$7:$A$456-$A127)))</f>
        <v>0.38974474044599178</v>
      </c>
      <c r="AA127">
        <f t="shared" si="20"/>
        <v>2.2483882493803256</v>
      </c>
      <c r="AB127">
        <f t="shared" si="32"/>
        <v>0</v>
      </c>
      <c r="AD127" s="4">
        <f t="shared" si="21"/>
        <v>1031.8285863137273</v>
      </c>
      <c r="AE127">
        <f>SUMPRODUCT($B$7:$B$456,AD$7:AD$456,EXP(constants!$B$32+constants!$A$32*ABS($A$7:$A$456-$A127)))</f>
        <v>21.816434320581649</v>
      </c>
      <c r="AF127" s="4">
        <f t="shared" si="22"/>
        <v>1010.0121519931457</v>
      </c>
      <c r="AG127">
        <f t="shared" si="33"/>
        <v>1010.0121519931457</v>
      </c>
      <c r="AH127" s="4"/>
      <c r="AI127" s="5">
        <f>SUMPRODUCT(constants!$B$13:$B$20,A127^constants!$A$13:$A$20)*constants!$C$10/((A127/1000000000)^5*(EXP(0.014388/(A127/1000000000)/constants!$B$9)-1))</f>
        <v>1.7380559226458461E-8</v>
      </c>
      <c r="AJ127">
        <f>SUMPRODUCT(A127^constants!$E$28:$J$28,constants!$E$27:$J$27)</f>
        <v>3.1168442309700731E-6</v>
      </c>
      <c r="AL127" s="17">
        <f t="shared" si="23"/>
        <v>0</v>
      </c>
      <c r="AM127">
        <f t="shared" si="34"/>
        <v>3.0859472579803425E-9</v>
      </c>
      <c r="AN127">
        <f t="shared" si="35"/>
        <v>0</v>
      </c>
      <c r="AO127">
        <f t="shared" si="36"/>
        <v>5.8576333562290762E-9</v>
      </c>
      <c r="AQ127">
        <f t="shared" si="37"/>
        <v>5.8576333562290762E-9</v>
      </c>
      <c r="AS127" s="4">
        <f t="shared" si="38"/>
        <v>0</v>
      </c>
    </row>
    <row r="128" spans="1:45" x14ac:dyDescent="0.2">
      <c r="A128">
        <f>front!A128</f>
        <v>245.94</v>
      </c>
      <c r="B128" s="1">
        <f t="shared" si="39"/>
        <v>0.47999999999998977</v>
      </c>
      <c r="C128">
        <f>front!D128-front!B128</f>
        <v>182.73000000000002</v>
      </c>
      <c r="D128" s="2">
        <f>front!E128-front!C128</f>
        <v>1415.8000000000011</v>
      </c>
      <c r="E128" s="2">
        <f>IF(front!F128-front!C128&gt;0,front!F128-front!C128,0)</f>
        <v>1411.8999999999996</v>
      </c>
      <c r="F128" s="2">
        <f>front!I128-front!H128</f>
        <v>6264.5999999999985</v>
      </c>
      <c r="G128" s="2">
        <f>IF(front!J128-front!H128&gt;0,front!J128-front!H128,0)</f>
        <v>56.5</v>
      </c>
      <c r="H128" s="2"/>
      <c r="I128" s="4">
        <f>C128/(constants!$A$4+constants!$B$4*data!C128+constants!$C$4*data!C128^2+constants!$D$4*data!C128^3+constants!$E$4*data!C128^4+constants!$F$4*data!C128^5+constants!$G$4*data!C128^6+constants!$H$4*data!C128^7)</f>
        <v>182.30134871074785</v>
      </c>
      <c r="J128" s="4">
        <f>D128/(constants!$A$4+constants!$B$4*data!D128+constants!$C$4*data!D128^2+constants!$D$4*data!D128^3+constants!$E$4*data!D128^4+constants!$F$4*data!D128^5+constants!$G$4*data!D128^6+constants!$H$4*data!D128^7)</f>
        <v>1412.5609050657758</v>
      </c>
      <c r="K128" s="4">
        <f>E128/(constants!$A$4+constants!$B$4*data!E128+constants!$C$4*data!E128^2+constants!$D$4*data!E128^3+constants!$E$4*data!E128^4+constants!$F$4*data!E128^5+constants!$G$4*data!E128^6+constants!$H$4*data!E128^7)</f>
        <v>1408.6697404544398</v>
      </c>
      <c r="L128" s="4">
        <f>F128/(constants!$A$4+constants!$B$4*data!F128+constants!$C$4*data!F128^2+constants!$D$4*data!F128^3+constants!$E$4*data!F128^4+constants!$F$4*data!F128^5+constants!$G$4*data!F128^6+constants!$H$4*data!F128^7)</f>
        <v>6252.9463542737449</v>
      </c>
      <c r="M128" s="4">
        <f>G128/(constants!$A$4+constants!$B$4*data!G128+constants!$C$4*data!G128^2+constants!$D$4*data!G128^3+constants!$E$4*data!G128^4+constants!$F$4*data!G128^5+constants!$G$4*data!G128^6+constants!$H$4*data!G128^7)</f>
        <v>56.366757210510677</v>
      </c>
      <c r="N128" s="4"/>
      <c r="O128" s="4">
        <f t="shared" si="24"/>
        <v>303.83558118457972</v>
      </c>
      <c r="P128" s="4">
        <f t="shared" si="25"/>
        <v>282.51218101315516</v>
      </c>
      <c r="Q128" s="4">
        <f t="shared" si="26"/>
        <v>281.73394809088796</v>
      </c>
      <c r="R128" s="4">
        <f t="shared" si="27"/>
        <v>1042.1577257122908</v>
      </c>
      <c r="S128" s="4">
        <f t="shared" si="28"/>
        <v>9.3944595350851117</v>
      </c>
      <c r="T128" s="4"/>
      <c r="U128" s="4">
        <f t="shared" si="29"/>
        <v>0.99724531197388988</v>
      </c>
      <c r="V128" s="4">
        <f t="shared" si="30"/>
        <v>9.0144316002303913E-3</v>
      </c>
      <c r="W128" s="4"/>
      <c r="X128">
        <f>IF(front!E128&gt;$X$2,O128,P128)</f>
        <v>282.51218101315516</v>
      </c>
      <c r="Y128">
        <f t="shared" si="31"/>
        <v>-0.23836646530071448</v>
      </c>
      <c r="Z128">
        <f>SUMPRODUCT($B$7:$B$456,Y$7:Y$456,EXP(constants!$B$32+constants!$A$32*ABS($A$7:$A$456-$A128)))</f>
        <v>0.39998733148470311</v>
      </c>
      <c r="AA128">
        <f t="shared" si="20"/>
        <v>-0.63835379678541759</v>
      </c>
      <c r="AB128">
        <f t="shared" si="32"/>
        <v>0</v>
      </c>
      <c r="AD128" s="4">
        <f t="shared" si="21"/>
        <v>1032.5334031621649</v>
      </c>
      <c r="AE128">
        <f>SUMPRODUCT($B$7:$B$456,AD$7:AD$456,EXP(constants!$B$32+constants!$A$32*ABS($A$7:$A$456-$A128)))</f>
        <v>21.966460492254992</v>
      </c>
      <c r="AF128" s="4">
        <f t="shared" si="22"/>
        <v>1010.5669426699098</v>
      </c>
      <c r="AG128">
        <f t="shared" si="33"/>
        <v>1010.5669426699098</v>
      </c>
      <c r="AH128" s="4"/>
      <c r="AI128" s="5">
        <f>SUMPRODUCT(constants!$B$13:$B$20,A128^constants!$A$13:$A$20)*constants!$C$10/((A128/1000000000)^5*(EXP(0.014388/(A128/1000000000)/constants!$B$9)-1))</f>
        <v>1.7880816972755699E-8</v>
      </c>
      <c r="AJ128">
        <f>SUMPRODUCT(A128^constants!$E$28:$J$28,constants!$E$27:$J$27)</f>
        <v>3.0891890794969702E-6</v>
      </c>
      <c r="AL128" s="17">
        <f t="shared" si="23"/>
        <v>0</v>
      </c>
      <c r="AM128">
        <f t="shared" si="34"/>
        <v>3.0568871284621257E-9</v>
      </c>
      <c r="AN128">
        <f t="shared" si="35"/>
        <v>0</v>
      </c>
      <c r="AO128">
        <f t="shared" si="36"/>
        <v>5.8024724705198203E-9</v>
      </c>
      <c r="AQ128">
        <f t="shared" si="37"/>
        <v>5.8024724705198203E-9</v>
      </c>
      <c r="AS128" s="4">
        <f t="shared" si="38"/>
        <v>0</v>
      </c>
    </row>
    <row r="129" spans="1:45" x14ac:dyDescent="0.2">
      <c r="A129">
        <f>front!A129</f>
        <v>246.41</v>
      </c>
      <c r="B129" s="1">
        <f t="shared" si="39"/>
        <v>0.46999999999999886</v>
      </c>
      <c r="C129">
        <f>front!D129-front!B129</f>
        <v>171.26999999999998</v>
      </c>
      <c r="D129" s="2">
        <f>front!E129-front!C129</f>
        <v>1464.5</v>
      </c>
      <c r="E129" s="2">
        <f>IF(front!F129-front!C129&gt;0,front!F129-front!C129,0)</f>
        <v>1442.7000000000007</v>
      </c>
      <c r="F129" s="2">
        <f>front!I129-front!H129</f>
        <v>6259.5</v>
      </c>
      <c r="G129" s="2">
        <f>IF(front!J129-front!H129&gt;0,front!J129-front!H129,0)</f>
        <v>17.899999999999636</v>
      </c>
      <c r="H129" s="2"/>
      <c r="I129" s="4">
        <f>C129/(constants!$A$4+constants!$B$4*data!C129+constants!$C$4*data!C129^2+constants!$D$4*data!C129^3+constants!$E$4*data!C129^4+constants!$F$4*data!C129^5+constants!$G$4*data!C129^6+constants!$H$4*data!C129^7)</f>
        <v>170.8680493682281</v>
      </c>
      <c r="J129" s="4">
        <f>D129/(constants!$A$4+constants!$B$4*data!D129+constants!$C$4*data!D129^2+constants!$D$4*data!D129^3+constants!$E$4*data!D129^4+constants!$F$4*data!D129^5+constants!$G$4*data!D129^6+constants!$H$4*data!D129^7)</f>
        <v>1461.1505627359247</v>
      </c>
      <c r="K129" s="4">
        <f>E129/(constants!$A$4+constants!$B$4*data!E129+constants!$C$4*data!E129^2+constants!$D$4*data!E129^3+constants!$E$4*data!E129^4+constants!$F$4*data!E129^5+constants!$G$4*data!E129^6+constants!$H$4*data!E129^7)</f>
        <v>1439.3999593040821</v>
      </c>
      <c r="L129" s="4">
        <f>F129/(constants!$A$4+constants!$B$4*data!F129+constants!$C$4*data!F129^2+constants!$D$4*data!F129^3+constants!$E$4*data!F129^4+constants!$F$4*data!F129^5+constants!$G$4*data!F129^6+constants!$H$4*data!F129^7)</f>
        <v>6247.84742426915</v>
      </c>
      <c r="M129" s="4">
        <f>G129/(constants!$A$4+constants!$B$4*data!G129+constants!$C$4*data!G129^2+constants!$D$4*data!G129^3+constants!$E$4*data!G129^4+constants!$F$4*data!G129^5+constants!$G$4*data!G129^6+constants!$H$4*data!G129^7)</f>
        <v>17.857712661464213</v>
      </c>
      <c r="N129" s="4"/>
      <c r="O129" s="4">
        <f t="shared" si="24"/>
        <v>284.78008228038016</v>
      </c>
      <c r="P129" s="4">
        <f t="shared" si="25"/>
        <v>292.23011254718494</v>
      </c>
      <c r="Q129" s="4">
        <f t="shared" si="26"/>
        <v>287.87999186081646</v>
      </c>
      <c r="R129" s="4">
        <f t="shared" si="27"/>
        <v>1041.3079040448583</v>
      </c>
      <c r="S129" s="4">
        <f t="shared" si="28"/>
        <v>2.9762854435773685</v>
      </c>
      <c r="T129" s="4">
        <f t="shared" ref="T129:T192" si="40">O129/P129</f>
        <v>0.9745062882060046</v>
      </c>
      <c r="U129" s="4">
        <f t="shared" si="29"/>
        <v>0.98511405738289171</v>
      </c>
      <c r="V129" s="4">
        <f t="shared" si="30"/>
        <v>2.8582184308947236E-3</v>
      </c>
      <c r="W129" s="4"/>
      <c r="X129">
        <f>IF(front!E129&gt;$X$2,O129,P129)</f>
        <v>292.23011254718494</v>
      </c>
      <c r="Y129">
        <f t="shared" si="31"/>
        <v>3.3113441193203812</v>
      </c>
      <c r="Z129">
        <f>SUMPRODUCT($B$7:$B$456,Y$7:Y$456,EXP(constants!$B$32+constants!$A$32*ABS($A$7:$A$456-$A129)))</f>
        <v>0.41030965254281193</v>
      </c>
      <c r="AA129">
        <f t="shared" si="20"/>
        <v>2.9010344667775692</v>
      </c>
      <c r="AB129">
        <f t="shared" si="32"/>
        <v>0</v>
      </c>
      <c r="AD129" s="4">
        <f t="shared" si="21"/>
        <v>1038.258795045745</v>
      </c>
      <c r="AE129">
        <f>SUMPRODUCT($B$7:$B$456,AD$7:AD$456,EXP(constants!$B$32+constants!$A$32*ABS($A$7:$A$456-$A129)))</f>
        <v>22.110836454860483</v>
      </c>
      <c r="AF129" s="4">
        <f t="shared" si="22"/>
        <v>1016.1479585908845</v>
      </c>
      <c r="AG129">
        <f t="shared" si="33"/>
        <v>1016.1479585908845</v>
      </c>
      <c r="AH129" s="4"/>
      <c r="AI129" s="5">
        <f>SUMPRODUCT(constants!$B$13:$B$20,A129^constants!$A$13:$A$20)*constants!$C$10/((A129/1000000000)^5*(EXP(0.014388/(A129/1000000000)/constants!$B$9)-1))</f>
        <v>1.8382060333920132E-8</v>
      </c>
      <c r="AJ129">
        <f>SUMPRODUCT(A129^constants!$E$28:$J$28,constants!$E$27:$J$27)</f>
        <v>3.062442380907316E-6</v>
      </c>
      <c r="AL129" s="17">
        <f t="shared" si="23"/>
        <v>0</v>
      </c>
      <c r="AM129">
        <f t="shared" si="34"/>
        <v>3.0137760500489264E-9</v>
      </c>
      <c r="AN129">
        <f t="shared" si="35"/>
        <v>0</v>
      </c>
      <c r="AO129">
        <f t="shared" si="36"/>
        <v>5.7206405823424981E-9</v>
      </c>
      <c r="AQ129">
        <f t="shared" si="37"/>
        <v>5.7206405823424981E-9</v>
      </c>
      <c r="AS129" s="4">
        <f t="shared" si="38"/>
        <v>0</v>
      </c>
    </row>
    <row r="130" spans="1:45" x14ac:dyDescent="0.2">
      <c r="A130">
        <f>front!A130</f>
        <v>246.89</v>
      </c>
      <c r="B130" s="1">
        <f t="shared" si="39"/>
        <v>0.47999999999998977</v>
      </c>
      <c r="C130">
        <f>front!D130-front!B130</f>
        <v>171.92999999999984</v>
      </c>
      <c r="D130" s="2">
        <f>front!E130-front!C130</f>
        <v>1474.8999999999996</v>
      </c>
      <c r="E130" s="2">
        <f>IF(front!F130-front!C130&gt;0,front!F130-front!C130,0)</f>
        <v>1442.6999999999989</v>
      </c>
      <c r="F130" s="2">
        <f>front!I130-front!H130</f>
        <v>6272.1</v>
      </c>
      <c r="G130" s="2">
        <f>IF(front!J130-front!H130&gt;0,front!J130-front!H130,0)</f>
        <v>6.6000000000003638</v>
      </c>
      <c r="H130" s="2"/>
      <c r="I130" s="4">
        <f>C130/(constants!$A$4+constants!$B$4*data!C130+constants!$C$4*data!C130^2+constants!$D$4*data!C130^3+constants!$E$4*data!C130^4+constants!$F$4*data!C130^5+constants!$G$4*data!C130^6+constants!$H$4*data!C130^7)</f>
        <v>171.52651103182563</v>
      </c>
      <c r="J130" s="4">
        <f>D130/(constants!$A$4+constants!$B$4*data!D130+constants!$C$4*data!D130^2+constants!$D$4*data!D130^3+constants!$E$4*data!D130^4+constants!$F$4*data!D130^5+constants!$G$4*data!D130^6+constants!$H$4*data!D130^7)</f>
        <v>1471.5269955958761</v>
      </c>
      <c r="K130" s="4">
        <f>E130/(constants!$A$4+constants!$B$4*data!E130+constants!$C$4*data!E130^2+constants!$D$4*data!E130^3+constants!$E$4*data!E130^4+constants!$F$4*data!E130^5+constants!$G$4*data!E130^6+constants!$H$4*data!E130^7)</f>
        <v>1439.3999593040803</v>
      </c>
      <c r="L130" s="4">
        <f>F130/(constants!$A$4+constants!$B$4*data!F130+constants!$C$4*data!F130^2+constants!$D$4*data!F130^3+constants!$E$4*data!F130^4+constants!$F$4*data!F130^5+constants!$G$4*data!F130^6+constants!$H$4*data!F130^7)</f>
        <v>6260.4448355141722</v>
      </c>
      <c r="M130" s="4">
        <f>G130/(constants!$A$4+constants!$B$4*data!G130+constants!$C$4*data!G130^2+constants!$D$4*data!G130^3+constants!$E$4*data!G130^4+constants!$F$4*data!G130^5+constants!$G$4*data!G130^6+constants!$H$4*data!G130^7)</f>
        <v>6.5843998175011063</v>
      </c>
      <c r="N130" s="4"/>
      <c r="O130" s="4">
        <f t="shared" si="24"/>
        <v>285.8775183863761</v>
      </c>
      <c r="P130" s="4">
        <f t="shared" si="25"/>
        <v>294.30539911917521</v>
      </c>
      <c r="Q130" s="4">
        <f t="shared" si="26"/>
        <v>287.87999186081606</v>
      </c>
      <c r="R130" s="4">
        <f t="shared" si="27"/>
        <v>1043.4074725856954</v>
      </c>
      <c r="S130" s="4">
        <f t="shared" si="28"/>
        <v>1.0973999695835177</v>
      </c>
      <c r="T130" s="4">
        <f t="shared" si="40"/>
        <v>0.97136348582790921</v>
      </c>
      <c r="U130" s="4">
        <f t="shared" si="29"/>
        <v>0.97816755221756135</v>
      </c>
      <c r="V130" s="4">
        <f t="shared" si="30"/>
        <v>1.0517463200297216E-3</v>
      </c>
      <c r="W130" s="4"/>
      <c r="X130">
        <f>IF(front!E130&gt;$X$2,O130,P130)</f>
        <v>294.30539911917521</v>
      </c>
      <c r="Y130">
        <f t="shared" si="31"/>
        <v>5.3866306913110407</v>
      </c>
      <c r="Z130">
        <f>SUMPRODUCT($B$7:$B$456,Y$7:Y$456,EXP(constants!$B$32+constants!$A$32*ABS($A$7:$A$456-$A130)))</f>
        <v>0.42109535784960278</v>
      </c>
      <c r="AA130">
        <f t="shared" si="20"/>
        <v>4.9655353334614381</v>
      </c>
      <c r="AB130">
        <f t="shared" si="32"/>
        <v>0</v>
      </c>
      <c r="AD130" s="4">
        <f t="shared" si="21"/>
        <v>1042.2832215061812</v>
      </c>
      <c r="AE130">
        <f>SUMPRODUCT($B$7:$B$456,AD$7:AD$456,EXP(constants!$B$32+constants!$A$32*ABS($A$7:$A$456-$A130)))</f>
        <v>22.256103204191486</v>
      </c>
      <c r="AF130" s="4">
        <f t="shared" si="22"/>
        <v>1020.0271183019897</v>
      </c>
      <c r="AG130">
        <f t="shared" si="33"/>
        <v>1020.0271183019897</v>
      </c>
      <c r="AH130" s="4"/>
      <c r="AI130" s="5">
        <f>SUMPRODUCT(constants!$B$13:$B$20,A130^constants!$A$13:$A$20)*constants!$C$10/((A130/1000000000)^5*(EXP(0.014388/(A130/1000000000)/constants!$B$9)-1))</f>
        <v>1.8905822516633267E-8</v>
      </c>
      <c r="AJ130">
        <f>SUMPRODUCT(A130^constants!$E$28:$J$28,constants!$E$27:$J$27)</f>
        <v>3.0354620138151457E-6</v>
      </c>
      <c r="AL130" s="17">
        <f t="shared" si="23"/>
        <v>0</v>
      </c>
      <c r="AM130">
        <f t="shared" si="34"/>
        <v>2.9758640327800238E-9</v>
      </c>
      <c r="AN130">
        <f t="shared" si="35"/>
        <v>0</v>
      </c>
      <c r="AO130">
        <f t="shared" si="36"/>
        <v>5.6486773637936499E-9</v>
      </c>
      <c r="AQ130">
        <f t="shared" si="37"/>
        <v>5.6486773637936499E-9</v>
      </c>
      <c r="AS130" s="4">
        <f t="shared" si="38"/>
        <v>0</v>
      </c>
    </row>
    <row r="131" spans="1:45" x14ac:dyDescent="0.2">
      <c r="A131">
        <f>front!A131</f>
        <v>247.36</v>
      </c>
      <c r="B131" s="1">
        <f t="shared" si="39"/>
        <v>0.47000000000002728</v>
      </c>
      <c r="C131">
        <f>front!D131-front!B131</f>
        <v>173.26999999999998</v>
      </c>
      <c r="D131" s="2">
        <f>front!E131-front!C131</f>
        <v>1453.1000000000004</v>
      </c>
      <c r="E131" s="2">
        <f>IF(front!F131-front!C131&gt;0,front!F131-front!C131,0)</f>
        <v>1429.2000000000007</v>
      </c>
      <c r="F131" s="2">
        <f>front!I131-front!H131</f>
        <v>6364.7999999999993</v>
      </c>
      <c r="G131" s="2">
        <f>IF(front!J131-front!H131&gt;0,front!J131-front!H131,0)</f>
        <v>76.5</v>
      </c>
      <c r="H131" s="2"/>
      <c r="I131" s="4">
        <f>C131/(constants!$A$4+constants!$B$4*data!C131+constants!$C$4*data!C131^2+constants!$D$4*data!C131^3+constants!$E$4*data!C131^4+constants!$F$4*data!C131^5+constants!$G$4*data!C131^6+constants!$H$4*data!C131^7)</f>
        <v>172.863387970384</v>
      </c>
      <c r="J131" s="4">
        <f>D131/(constants!$A$4+constants!$B$4*data!D131+constants!$C$4*data!D131^2+constants!$D$4*data!D131^3+constants!$E$4*data!D131^4+constants!$F$4*data!D131^5+constants!$G$4*data!D131^6+constants!$H$4*data!D131^7)</f>
        <v>1449.7763946026123</v>
      </c>
      <c r="K131" s="4">
        <f>E131/(constants!$A$4+constants!$B$4*data!E131+constants!$C$4*data!E131^2+constants!$D$4*data!E131^3+constants!$E$4*data!E131^4+constants!$F$4*data!E131^5+constants!$G$4*data!E131^6+constants!$H$4*data!E131^7)</f>
        <v>1425.930546401009</v>
      </c>
      <c r="L131" s="4">
        <f>F131/(constants!$A$4+constants!$B$4*data!F131+constants!$C$4*data!F131^2+constants!$D$4*data!F131^3+constants!$E$4*data!F131^4+constants!$F$4*data!F131^5+constants!$G$4*data!F131^6+constants!$H$4*data!F131^7)</f>
        <v>6353.1315057078318</v>
      </c>
      <c r="M131" s="4">
        <f>G131/(constants!$A$4+constants!$B$4*data!G131+constants!$C$4*data!G131^2+constants!$D$4*data!G131^3+constants!$E$4*data!G131^4+constants!$F$4*data!G131^5+constants!$G$4*data!G131^6+constants!$H$4*data!G131^7)</f>
        <v>76.319751019830562</v>
      </c>
      <c r="N131" s="4"/>
      <c r="O131" s="4">
        <f t="shared" si="24"/>
        <v>288.10564661730666</v>
      </c>
      <c r="P131" s="4">
        <f t="shared" si="25"/>
        <v>289.95527892052246</v>
      </c>
      <c r="Q131" s="4">
        <f t="shared" si="26"/>
        <v>285.18610928020178</v>
      </c>
      <c r="R131" s="4">
        <f t="shared" si="27"/>
        <v>1058.8552509513054</v>
      </c>
      <c r="S131" s="4">
        <f t="shared" si="28"/>
        <v>12.719958503305095</v>
      </c>
      <c r="T131" s="4">
        <f t="shared" si="40"/>
        <v>0.99362097386154924</v>
      </c>
      <c r="U131" s="4">
        <f t="shared" si="29"/>
        <v>0.98355205099877518</v>
      </c>
      <c r="V131" s="4">
        <f t="shared" si="30"/>
        <v>1.2012934243728901E-2</v>
      </c>
      <c r="W131" s="4"/>
      <c r="X131">
        <f>IF(front!E131&gt;$X$2,O131,P131)</f>
        <v>289.95527892052246</v>
      </c>
      <c r="Y131">
        <f t="shared" si="31"/>
        <v>3.7401135893842934</v>
      </c>
      <c r="Z131">
        <f>SUMPRODUCT($B$7:$B$456,Y$7:Y$456,EXP(constants!$B$32+constants!$A$32*ABS($A$7:$A$456-$A131)))</f>
        <v>0.43186453297732458</v>
      </c>
      <c r="AA131">
        <f t="shared" si="20"/>
        <v>3.3082490564069689</v>
      </c>
      <c r="AB131">
        <f t="shared" si="32"/>
        <v>0</v>
      </c>
      <c r="AD131" s="4">
        <f t="shared" si="21"/>
        <v>1045.8240613439814</v>
      </c>
      <c r="AE131">
        <f>SUMPRODUCT($B$7:$B$456,AD$7:AD$456,EXP(constants!$B$32+constants!$A$32*ABS($A$7:$A$456-$A131)))</f>
        <v>22.395854481955389</v>
      </c>
      <c r="AF131" s="4">
        <f t="shared" si="22"/>
        <v>1023.4282068620259</v>
      </c>
      <c r="AG131">
        <f t="shared" si="33"/>
        <v>1023.4282068620259</v>
      </c>
      <c r="AH131" s="4"/>
      <c r="AI131" s="5">
        <f>SUMPRODUCT(constants!$B$13:$B$20,A131^constants!$A$13:$A$20)*constants!$C$10/((A131/1000000000)^5*(EXP(0.014388/(A131/1000000000)/constants!$B$9)-1))</f>
        <v>1.9430480157131338E-8</v>
      </c>
      <c r="AJ131">
        <f>SUMPRODUCT(A131^constants!$E$28:$J$28,constants!$E$27:$J$27)</f>
        <v>3.0093683368427409E-6</v>
      </c>
      <c r="AL131" s="17">
        <f t="shared" si="23"/>
        <v>0</v>
      </c>
      <c r="AM131">
        <f t="shared" si="34"/>
        <v>2.9404782051785394E-9</v>
      </c>
      <c r="AN131">
        <f t="shared" si="35"/>
        <v>0</v>
      </c>
      <c r="AO131">
        <f t="shared" si="36"/>
        <v>5.5815092670090402E-9</v>
      </c>
      <c r="AQ131">
        <f t="shared" si="37"/>
        <v>5.5815092670090402E-9</v>
      </c>
      <c r="AS131" s="4">
        <f t="shared" si="38"/>
        <v>0</v>
      </c>
    </row>
    <row r="132" spans="1:45" x14ac:dyDescent="0.2">
      <c r="A132">
        <f>front!A132</f>
        <v>247.84</v>
      </c>
      <c r="B132" s="1">
        <f t="shared" si="39"/>
        <v>0.47999999999998977</v>
      </c>
      <c r="C132">
        <f>front!D132-front!B132</f>
        <v>185.06999999999971</v>
      </c>
      <c r="D132" s="2">
        <f>front!E132-front!C132</f>
        <v>1437.8999999999996</v>
      </c>
      <c r="E132" s="2">
        <f>IF(front!F132-front!C132&gt;0,front!F132-front!C132,0)</f>
        <v>1413.6000000000004</v>
      </c>
      <c r="F132" s="2">
        <f>front!I132-front!H132</f>
        <v>6335.1000000000022</v>
      </c>
      <c r="G132" s="2">
        <f>IF(front!J132-front!H132&gt;0,front!J132-front!H132,0)</f>
        <v>33.5</v>
      </c>
      <c r="H132" s="2"/>
      <c r="I132" s="4">
        <f>C132/(constants!$A$4+constants!$B$4*data!C132+constants!$C$4*data!C132^2+constants!$D$4*data!C132^3+constants!$E$4*data!C132^4+constants!$F$4*data!C132^5+constants!$G$4*data!C132^6+constants!$H$4*data!C132^7)</f>
        <v>184.63589945215489</v>
      </c>
      <c r="J132" s="4">
        <f>D132/(constants!$A$4+constants!$B$4*data!D132+constants!$C$4*data!D132^2+constants!$D$4*data!D132^3+constants!$E$4*data!D132^4+constants!$F$4*data!D132^5+constants!$G$4*data!D132^6+constants!$H$4*data!D132^7)</f>
        <v>1434.6108349345184</v>
      </c>
      <c r="K132" s="4">
        <f>E132/(constants!$A$4+constants!$B$4*data!E132+constants!$C$4*data!E132^2+constants!$D$4*data!E132^3+constants!$E$4*data!E132^4+constants!$F$4*data!E132^5+constants!$G$4*data!E132^6+constants!$H$4*data!E132^7)</f>
        <v>1410.3658891499531</v>
      </c>
      <c r="L132" s="4">
        <f>F132/(constants!$A$4+constants!$B$4*data!F132+constants!$C$4*data!F132^2+constants!$D$4*data!F132^3+constants!$E$4*data!F132^4+constants!$F$4*data!F132^5+constants!$G$4*data!F132^6+constants!$H$4*data!F132^7)</f>
        <v>6323.4346721610291</v>
      </c>
      <c r="M132" s="4">
        <f>G132/(constants!$A$4+constants!$B$4*data!G132+constants!$C$4*data!G132^2+constants!$D$4*data!G132^3+constants!$E$4*data!G132^4+constants!$F$4*data!G132^5+constants!$G$4*data!G132^6+constants!$H$4*data!G132^7)</f>
        <v>33.420915609921074</v>
      </c>
      <c r="N132" s="4"/>
      <c r="O132" s="4">
        <f t="shared" si="24"/>
        <v>307.72649908692478</v>
      </c>
      <c r="P132" s="4">
        <f t="shared" si="25"/>
        <v>286.92216698690368</v>
      </c>
      <c r="Q132" s="4">
        <f t="shared" si="26"/>
        <v>282.07317782999064</v>
      </c>
      <c r="R132" s="4">
        <f t="shared" si="27"/>
        <v>1053.9057786935048</v>
      </c>
      <c r="S132" s="4">
        <f t="shared" si="28"/>
        <v>5.5701526016535121</v>
      </c>
      <c r="T132" s="4">
        <f t="shared" si="40"/>
        <v>1.0725086260099614</v>
      </c>
      <c r="U132" s="4">
        <f t="shared" si="29"/>
        <v>0.98309998419489719</v>
      </c>
      <c r="V132" s="4">
        <f t="shared" si="30"/>
        <v>5.2852472339212928E-3</v>
      </c>
      <c r="W132" s="4"/>
      <c r="X132">
        <f>IF(front!E132&gt;$X$2,O132,P132)</f>
        <v>286.92216698690368</v>
      </c>
      <c r="Y132">
        <f t="shared" si="31"/>
        <v>3.831165704061732</v>
      </c>
      <c r="Z132">
        <f>SUMPRODUCT($B$7:$B$456,Y$7:Y$456,EXP(constants!$B$32+constants!$A$32*ABS($A$7:$A$456-$A132)))</f>
        <v>0.4431148662637186</v>
      </c>
      <c r="AA132">
        <f t="shared" si="20"/>
        <v>3.3880508377980134</v>
      </c>
      <c r="AB132">
        <f t="shared" si="32"/>
        <v>0</v>
      </c>
      <c r="AD132" s="4">
        <f t="shared" si="21"/>
        <v>1048.1993359661158</v>
      </c>
      <c r="AE132">
        <f>SUMPRODUCT($B$7:$B$456,AD$7:AD$456,EXP(constants!$B$32+constants!$A$32*ABS($A$7:$A$456-$A132)))</f>
        <v>22.536473634021466</v>
      </c>
      <c r="AF132" s="4">
        <f t="shared" si="22"/>
        <v>1025.6628623320944</v>
      </c>
      <c r="AG132">
        <f t="shared" si="33"/>
        <v>1025.6628623320944</v>
      </c>
      <c r="AH132" s="4"/>
      <c r="AI132" s="5">
        <f>SUMPRODUCT(constants!$B$13:$B$20,A132^constants!$A$13:$A$20)*constants!$C$10/((A132/1000000000)^5*(EXP(0.014388/(A132/1000000000)/constants!$B$9)-1))</f>
        <v>1.99785669170193E-8</v>
      </c>
      <c r="AJ132">
        <f>SUMPRODUCT(A132^constants!$E$28:$J$28,constants!$E$27:$J$27)</f>
        <v>2.9830470802685795E-6</v>
      </c>
      <c r="AL132" s="17">
        <f t="shared" si="23"/>
        <v>0</v>
      </c>
      <c r="AM132">
        <f t="shared" si="34"/>
        <v>2.9084089809841562E-9</v>
      </c>
      <c r="AN132">
        <f t="shared" si="35"/>
        <v>0</v>
      </c>
      <c r="AO132">
        <f t="shared" si="36"/>
        <v>5.520636626731853E-9</v>
      </c>
      <c r="AQ132">
        <f t="shared" si="37"/>
        <v>5.520636626731853E-9</v>
      </c>
      <c r="AS132" s="4">
        <f t="shared" si="38"/>
        <v>0</v>
      </c>
    </row>
    <row r="133" spans="1:45" x14ac:dyDescent="0.2">
      <c r="A133">
        <f>front!A133</f>
        <v>248.31</v>
      </c>
      <c r="B133" s="1">
        <f t="shared" si="39"/>
        <v>0.46999999999999886</v>
      </c>
      <c r="C133">
        <f>front!D133-front!B133</f>
        <v>186.59999999999991</v>
      </c>
      <c r="D133" s="2">
        <f>front!E133-front!C133</f>
        <v>1465.1000000000004</v>
      </c>
      <c r="E133" s="2">
        <f>IF(front!F133-front!C133&gt;0,front!F133-front!C133,0)</f>
        <v>1432.3000000000011</v>
      </c>
      <c r="F133" s="2">
        <f>front!I133-front!H133</f>
        <v>6353.2000000000007</v>
      </c>
      <c r="G133" s="2">
        <f>IF(front!J133-front!H133&gt;0,front!J133-front!H133,0)</f>
        <v>30.199999999998909</v>
      </c>
      <c r="H133" s="2"/>
      <c r="I133" s="4">
        <f>C133/(constants!$A$4+constants!$B$4*data!C133+constants!$C$4*data!C133^2+constants!$D$4*data!C133^3+constants!$E$4*data!C133^4+constants!$F$4*data!C133^5+constants!$G$4*data!C133^6+constants!$H$4*data!C133^7)</f>
        <v>186.16233696767395</v>
      </c>
      <c r="J133" s="4">
        <f>D133/(constants!$A$4+constants!$B$4*data!D133+constants!$C$4*data!D133^2+constants!$D$4*data!D133^3+constants!$E$4*data!D133^4+constants!$F$4*data!D133^5+constants!$G$4*data!D133^6+constants!$H$4*data!D133^7)</f>
        <v>1461.7492031251716</v>
      </c>
      <c r="K133" s="4">
        <f>E133/(constants!$A$4+constants!$B$4*data!E133+constants!$C$4*data!E133^2+constants!$D$4*data!E133^3+constants!$E$4*data!E133^4+constants!$F$4*data!E133^5+constants!$G$4*data!E133^6+constants!$H$4*data!E133^7)</f>
        <v>1429.0235228652407</v>
      </c>
      <c r="L133" s="4">
        <f>F133/(constants!$A$4+constants!$B$4*data!F133+constants!$C$4*data!F133^2+constants!$D$4*data!F133^3+constants!$E$4*data!F133^4+constants!$F$4*data!F133^5+constants!$G$4*data!F133^6+constants!$H$4*data!F133^7)</f>
        <v>6341.5326174922102</v>
      </c>
      <c r="M133" s="4">
        <f>G133/(constants!$A$4+constants!$B$4*data!G133+constants!$C$4*data!G133^2+constants!$D$4*data!G133^3+constants!$E$4*data!G133^4+constants!$F$4*data!G133^5+constants!$G$4*data!G133^6+constants!$H$4*data!G133^7)</f>
        <v>30.128695262405369</v>
      </c>
      <c r="N133" s="4"/>
      <c r="O133" s="4">
        <f t="shared" si="24"/>
        <v>310.27056161278989</v>
      </c>
      <c r="P133" s="4">
        <f t="shared" si="25"/>
        <v>292.34984062503435</v>
      </c>
      <c r="Q133" s="4">
        <f t="shared" si="26"/>
        <v>285.80470457304813</v>
      </c>
      <c r="R133" s="4">
        <f t="shared" si="27"/>
        <v>1056.9221029153684</v>
      </c>
      <c r="S133" s="4">
        <f t="shared" si="28"/>
        <v>5.0214492104008954</v>
      </c>
      <c r="T133" s="4">
        <f t="shared" si="40"/>
        <v>1.0612988909090617</v>
      </c>
      <c r="U133" s="4">
        <f t="shared" si="29"/>
        <v>0.97761197325097582</v>
      </c>
      <c r="V133" s="4">
        <f t="shared" si="30"/>
        <v>4.7510116370449119E-3</v>
      </c>
      <c r="W133" s="4"/>
      <c r="X133">
        <f>IF(front!E133&gt;$X$2,O133,P133)</f>
        <v>292.34984062503435</v>
      </c>
      <c r="Y133">
        <f t="shared" si="31"/>
        <v>5.5138478824140975</v>
      </c>
      <c r="Z133">
        <f>SUMPRODUCT($B$7:$B$456,Y$7:Y$456,EXP(constants!$B$32+constants!$A$32*ABS($A$7:$A$456-$A133)))</f>
        <v>0.45438259779803325</v>
      </c>
      <c r="AA133">
        <f t="shared" si="20"/>
        <v>5.0594652846160644</v>
      </c>
      <c r="AB133">
        <f t="shared" si="32"/>
        <v>0</v>
      </c>
      <c r="AD133" s="4">
        <f t="shared" si="21"/>
        <v>1051.7777892175463</v>
      </c>
      <c r="AE133">
        <f>SUMPRODUCT($B$7:$B$456,AD$7:AD$456,EXP(constants!$B$32+constants!$A$32*ABS($A$7:$A$456-$A133)))</f>
        <v>22.671771308086708</v>
      </c>
      <c r="AF133" s="4">
        <f t="shared" si="22"/>
        <v>1029.1060179094595</v>
      </c>
      <c r="AG133">
        <f t="shared" si="33"/>
        <v>1029.1060179094595</v>
      </c>
      <c r="AH133" s="4"/>
      <c r="AI133" s="5">
        <f>SUMPRODUCT(constants!$B$13:$B$20,A133^constants!$A$13:$A$20)*constants!$C$10/((A133/1000000000)^5*(EXP(0.014388/(A133/1000000000)/constants!$B$9)-1))</f>
        <v>2.0527449886575807E-8</v>
      </c>
      <c r="AJ133">
        <f>SUMPRODUCT(A133^constants!$E$28:$J$28,constants!$E$27:$J$27)</f>
        <v>2.957591201294726E-6</v>
      </c>
      <c r="AL133" s="17">
        <f t="shared" si="23"/>
        <v>0</v>
      </c>
      <c r="AM133">
        <f t="shared" si="34"/>
        <v>2.8739421884859039E-9</v>
      </c>
      <c r="AN133">
        <f t="shared" si="35"/>
        <v>0</v>
      </c>
      <c r="AO133">
        <f t="shared" si="36"/>
        <v>5.455213009105892E-9</v>
      </c>
      <c r="AQ133">
        <f t="shared" si="37"/>
        <v>5.455213009105892E-9</v>
      </c>
      <c r="AS133" s="4">
        <f t="shared" si="38"/>
        <v>0</v>
      </c>
    </row>
    <row r="134" spans="1:45" x14ac:dyDescent="0.2">
      <c r="A134">
        <f>front!A134</f>
        <v>248.79</v>
      </c>
      <c r="B134" s="1">
        <f t="shared" si="39"/>
        <v>0.47999999999998977</v>
      </c>
      <c r="C134">
        <f>front!D134-front!B134</f>
        <v>177.32999999999993</v>
      </c>
      <c r="D134" s="2">
        <f>front!E134-front!C134</f>
        <v>1448.8000000000011</v>
      </c>
      <c r="E134" s="2">
        <f>IF(front!F134-front!C134&gt;0,front!F134-front!C134,0)</f>
        <v>1395.6000000000004</v>
      </c>
      <c r="F134" s="2">
        <f>front!I134-front!H134</f>
        <v>6350.9</v>
      </c>
      <c r="G134" s="2">
        <f>IF(front!J134-front!H134&gt;0,front!J134-front!H134,0)</f>
        <v>0</v>
      </c>
      <c r="H134" s="2"/>
      <c r="I134" s="4">
        <f>C134/(constants!$A$4+constants!$B$4*data!C134+constants!$C$4*data!C134^2+constants!$D$4*data!C134^3+constants!$E$4*data!C134^4+constants!$F$4*data!C134^5+constants!$G$4*data!C134^6+constants!$H$4*data!C134^7)</f>
        <v>176.91392741609317</v>
      </c>
      <c r="J134" s="4">
        <f>D134/(constants!$A$4+constants!$B$4*data!D134+constants!$C$4*data!D134^2+constants!$D$4*data!D134^3+constants!$E$4*data!D134^4+constants!$F$4*data!D134^5+constants!$G$4*data!D134^6+constants!$H$4*data!D134^7)</f>
        <v>1445.4861378396552</v>
      </c>
      <c r="K134" s="4">
        <f>E134/(constants!$A$4+constants!$B$4*data!E134+constants!$C$4*data!E134^2+constants!$D$4*data!E134^3+constants!$E$4*data!E134^4+constants!$F$4*data!E134^5+constants!$G$4*data!E134^6+constants!$H$4*data!E134^7)</f>
        <v>1392.4066662155087</v>
      </c>
      <c r="L134" s="4">
        <f>F134/(constants!$A$4+constants!$B$4*data!F134+constants!$C$4*data!F134^2+constants!$D$4*data!F134^3+constants!$E$4*data!F134^4+constants!$F$4*data!F134^5+constants!$G$4*data!F134^6+constants!$H$4*data!F134^7)</f>
        <v>6339.2328569878637</v>
      </c>
      <c r="M134" s="4">
        <f>G134/(constants!$A$4+constants!$B$4*data!G134+constants!$C$4*data!G134^2+constants!$D$4*data!G134^3+constants!$E$4*data!G134^4+constants!$F$4*data!G134^5+constants!$G$4*data!G134^6+constants!$H$4*data!G134^7)</f>
        <v>0</v>
      </c>
      <c r="N134" s="4"/>
      <c r="O134" s="4">
        <f t="shared" si="24"/>
        <v>294.85654569348861</v>
      </c>
      <c r="P134" s="4">
        <f t="shared" si="25"/>
        <v>289.09722756793104</v>
      </c>
      <c r="Q134" s="4">
        <f t="shared" si="26"/>
        <v>278.48133324310174</v>
      </c>
      <c r="R134" s="4">
        <f t="shared" si="27"/>
        <v>1056.5388094979774</v>
      </c>
      <c r="S134" s="4">
        <f t="shared" si="28"/>
        <v>0</v>
      </c>
      <c r="T134" s="4">
        <f t="shared" si="40"/>
        <v>1.0199217341999736</v>
      </c>
      <c r="U134" s="4">
        <f t="shared" si="29"/>
        <v>0.96327915554868193</v>
      </c>
      <c r="V134" s="4">
        <f t="shared" si="30"/>
        <v>0</v>
      </c>
      <c r="W134" s="4"/>
      <c r="X134">
        <f>IF(front!E134&gt;$X$2,O134,P134)</f>
        <v>289.09722756793104</v>
      </c>
      <c r="Y134">
        <f t="shared" si="31"/>
        <v>9.6110315642623618</v>
      </c>
      <c r="Z134">
        <f>SUMPRODUCT($B$7:$B$456,Y$7:Y$456,EXP(constants!$B$32+constants!$A$32*ABS($A$7:$A$456-$A134)))</f>
        <v>0.46612711631879294</v>
      </c>
      <c r="AA134">
        <f t="shared" si="20"/>
        <v>9.1449044479435688</v>
      </c>
      <c r="AB134">
        <f t="shared" si="32"/>
        <v>2.9430687506344313</v>
      </c>
      <c r="AD134" s="4">
        <f t="shared" si="21"/>
        <v>1056.5388094979774</v>
      </c>
      <c r="AE134">
        <f>SUMPRODUCT($B$7:$B$456,AD$7:AD$456,EXP(constants!$B$32+constants!$A$32*ABS($A$7:$A$456-$A134)))</f>
        <v>22.807939575009986</v>
      </c>
      <c r="AF134" s="4">
        <f t="shared" si="22"/>
        <v>1033.7308699229673</v>
      </c>
      <c r="AG134">
        <f t="shared" si="33"/>
        <v>1033.7308699229673</v>
      </c>
      <c r="AH134" s="4"/>
      <c r="AI134" s="5">
        <f>SUMPRODUCT(constants!$B$13:$B$20,A134^constants!$A$13:$A$20)*constants!$C$10/((A134/1000000000)^5*(EXP(0.014388/(A134/1000000000)/constants!$B$9)-1))</f>
        <v>2.1100697671707984E-8</v>
      </c>
      <c r="AJ134">
        <f>SUMPRODUCT(A134^constants!$E$28:$J$28,constants!$E$27:$J$27)</f>
        <v>2.9319136335653035E-6</v>
      </c>
      <c r="AL134" s="17">
        <f t="shared" si="23"/>
        <v>7.1696244497038504E-9</v>
      </c>
      <c r="AM134">
        <f t="shared" si="34"/>
        <v>2.8362446347217892E-9</v>
      </c>
      <c r="AN134">
        <f t="shared" si="35"/>
        <v>2.5278582679124675</v>
      </c>
      <c r="AO134">
        <f t="shared" si="36"/>
        <v>5.3836568774170323E-9</v>
      </c>
      <c r="AQ134">
        <f t="shared" si="37"/>
        <v>5.3836568774170323E-9</v>
      </c>
      <c r="AS134" s="4">
        <f t="shared" si="38"/>
        <v>1.3317387443056528</v>
      </c>
    </row>
    <row r="135" spans="1:45" x14ac:dyDescent="0.2">
      <c r="A135">
        <f>front!A135</f>
        <v>249.26</v>
      </c>
      <c r="B135" s="1">
        <f t="shared" si="39"/>
        <v>0.46999999999999886</v>
      </c>
      <c r="C135">
        <f>front!D135-front!B135</f>
        <v>173.5300000000002</v>
      </c>
      <c r="D135" s="2">
        <f>front!E135-front!C135</f>
        <v>1440.4000000000015</v>
      </c>
      <c r="E135" s="2">
        <f>IF(front!F135-front!C135&gt;0,front!F135-front!C135,0)</f>
        <v>1445.7000000000007</v>
      </c>
      <c r="F135" s="2">
        <f>front!I135-front!H135</f>
        <v>6419.2999999999993</v>
      </c>
      <c r="G135" s="2">
        <f>IF(front!J135-front!H135&gt;0,front!J135-front!H135,0)</f>
        <v>41</v>
      </c>
      <c r="H135" s="2"/>
      <c r="I135" s="4">
        <f>C135/(constants!$A$4+constants!$B$4*data!C135+constants!$C$4*data!C135^2+constants!$D$4*data!C135^3+constants!$E$4*data!C135^4+constants!$F$4*data!C135^5+constants!$G$4*data!C135^6+constants!$H$4*data!C135^7)</f>
        <v>173.12278203852588</v>
      </c>
      <c r="J135" s="4">
        <f>D135/(constants!$A$4+constants!$B$4*data!D135+constants!$C$4*data!D135^2+constants!$D$4*data!D135^3+constants!$E$4*data!D135^4+constants!$F$4*data!D135^5+constants!$G$4*data!D135^6+constants!$H$4*data!D135^7)</f>
        <v>1437.1051705738805</v>
      </c>
      <c r="K135" s="4">
        <f>E135/(constants!$A$4+constants!$B$4*data!E135+constants!$C$4*data!E135^2+constants!$D$4*data!E135^3+constants!$E$4*data!E135^4+constants!$F$4*data!E135^5+constants!$G$4*data!E135^6+constants!$H$4*data!E135^7)</f>
        <v>1442.3931619117971</v>
      </c>
      <c r="L135" s="4">
        <f>F135/(constants!$A$4+constants!$B$4*data!F135+constants!$C$4*data!F135^2+constants!$D$4*data!F135^3+constants!$E$4*data!F135^4+constants!$F$4*data!F135^5+constants!$G$4*data!F135^6+constants!$H$4*data!F135^7)</f>
        <v>6407.628444431517</v>
      </c>
      <c r="M135" s="4">
        <f>G135/(constants!$A$4+constants!$B$4*data!G135+constants!$C$4*data!G135^2+constants!$D$4*data!G135^3+constants!$E$4*data!G135^4+constants!$F$4*data!G135^5+constants!$G$4*data!G135^6+constants!$H$4*data!G135^7)</f>
        <v>40.903243140627197</v>
      </c>
      <c r="N135" s="4"/>
      <c r="O135" s="4">
        <f t="shared" si="24"/>
        <v>288.53797006420979</v>
      </c>
      <c r="P135" s="4">
        <f t="shared" si="25"/>
        <v>287.42103411477609</v>
      </c>
      <c r="Q135" s="4">
        <f t="shared" si="26"/>
        <v>288.47863238235942</v>
      </c>
      <c r="R135" s="4">
        <f t="shared" si="27"/>
        <v>1067.9380740719196</v>
      </c>
      <c r="S135" s="4">
        <f t="shared" si="28"/>
        <v>6.8172071901045319</v>
      </c>
      <c r="T135" s="4">
        <f t="shared" si="40"/>
        <v>1.0038860619678505</v>
      </c>
      <c r="U135" s="4">
        <f t="shared" si="29"/>
        <v>1.0036796133269807</v>
      </c>
      <c r="V135" s="4">
        <f t="shared" si="30"/>
        <v>6.3835229360363005E-3</v>
      </c>
      <c r="W135" s="4"/>
      <c r="X135">
        <f>IF(front!E135&gt;$X$2,O135,P135)</f>
        <v>287.42103411477609</v>
      </c>
      <c r="Y135">
        <f t="shared" si="31"/>
        <v>-2.0985349491355123</v>
      </c>
      <c r="Z135">
        <f>SUMPRODUCT($B$7:$B$456,Y$7:Y$456,EXP(constants!$B$32+constants!$A$32*ABS($A$7:$A$456-$A135)))</f>
        <v>0.47779240952618307</v>
      </c>
      <c r="AA135">
        <f t="shared" ref="AA135:AA198" si="41">Y135-Z135</f>
        <v>-2.5763273586616955</v>
      </c>
      <c r="AB135">
        <f t="shared" si="32"/>
        <v>0</v>
      </c>
      <c r="AD135" s="4">
        <f t="shared" ref="AD135:AD198" si="42">R135-(S135/$V$2)</f>
        <v>1060.954063906825</v>
      </c>
      <c r="AE135">
        <f>SUMPRODUCT($B$7:$B$456,AD$7:AD$456,EXP(constants!$B$32+constants!$A$32*ABS($A$7:$A$456-$A135)))</f>
        <v>22.938926662729958</v>
      </c>
      <c r="AF135" s="4">
        <f t="shared" ref="AF135:AF198" si="43">AD135-AE135</f>
        <v>1038.0151372440951</v>
      </c>
      <c r="AG135">
        <f t="shared" si="33"/>
        <v>1038.0151372440951</v>
      </c>
      <c r="AH135" s="4"/>
      <c r="AI135" s="5">
        <f>SUMPRODUCT(constants!$B$13:$B$20,A135^constants!$A$13:$A$20)*constants!$C$10/((A135/1000000000)^5*(EXP(0.014388/(A135/1000000000)/constants!$B$9)-1))</f>
        <v>2.1674632940378048E-8</v>
      </c>
      <c r="AJ135">
        <f>SUMPRODUCT(A135^constants!$E$28:$J$28,constants!$E$27:$J$27)</f>
        <v>2.907080574961272E-6</v>
      </c>
      <c r="AL135" s="17">
        <f t="shared" ref="AL135:AL198" si="44">IF(AB135=0,0,AI135/AB135)</f>
        <v>0</v>
      </c>
      <c r="AM135">
        <f t="shared" si="34"/>
        <v>2.8006148182766394E-9</v>
      </c>
      <c r="AN135">
        <f t="shared" si="35"/>
        <v>0</v>
      </c>
      <c r="AO135">
        <f t="shared" si="36"/>
        <v>5.3160256498431626E-9</v>
      </c>
      <c r="AQ135">
        <f t="shared" si="37"/>
        <v>5.3160256498431626E-9</v>
      </c>
      <c r="AS135" s="4">
        <f t="shared" si="38"/>
        <v>0</v>
      </c>
    </row>
    <row r="136" spans="1:45" x14ac:dyDescent="0.2">
      <c r="A136">
        <f>front!A136</f>
        <v>249.74</v>
      </c>
      <c r="B136" s="1">
        <f t="shared" si="39"/>
        <v>0.48000000000001819</v>
      </c>
      <c r="C136">
        <f>front!D136-front!B136</f>
        <v>185.05999999999995</v>
      </c>
      <c r="D136" s="2">
        <f>front!E136-front!C136</f>
        <v>1484.7999999999993</v>
      </c>
      <c r="E136" s="2">
        <f>IF(front!F136-front!C136&gt;0,front!F136-front!C136,0)</f>
        <v>1427.1999999999989</v>
      </c>
      <c r="F136" s="2">
        <f>front!I136-front!H136</f>
        <v>6377.0000000000018</v>
      </c>
      <c r="G136" s="2">
        <f>IF(front!J136-front!H136&gt;0,front!J136-front!H136,0)</f>
        <v>27.200000000000728</v>
      </c>
      <c r="H136" s="2"/>
      <c r="I136" s="4">
        <f>C136/(constants!$A$4+constants!$B$4*data!C136+constants!$C$4*data!C136^2+constants!$D$4*data!C136^3+constants!$E$4*data!C136^4+constants!$F$4*data!C136^5+constants!$G$4*data!C136^6+constants!$H$4*data!C136^7)</f>
        <v>184.62592273764616</v>
      </c>
      <c r="J136" s="4">
        <f>D136/(constants!$A$4+constants!$B$4*data!D136+constants!$C$4*data!D136^2+constants!$D$4*data!D136^3+constants!$E$4*data!D136^4+constants!$F$4*data!D136^5+constants!$G$4*data!D136^6+constants!$H$4*data!D136^7)</f>
        <v>1481.4045603933746</v>
      </c>
      <c r="K136" s="4">
        <f>E136/(constants!$A$4+constants!$B$4*data!E136+constants!$C$4*data!E136^2+constants!$D$4*data!E136^3+constants!$E$4*data!E136^4+constants!$F$4*data!E136^5+constants!$G$4*data!E136^6+constants!$H$4*data!E136^7)</f>
        <v>1423.9350776617007</v>
      </c>
      <c r="L136" s="4">
        <f>F136/(constants!$A$4+constants!$B$4*data!F136+constants!$C$4*data!F136^2+constants!$D$4*data!F136^3+constants!$E$4*data!F136^4+constants!$F$4*data!F136^5+constants!$G$4*data!F136^6+constants!$H$4*data!F136^7)</f>
        <v>6365.3305099458848</v>
      </c>
      <c r="M136" s="4">
        <f>G136/(constants!$A$4+constants!$B$4*data!G136+constants!$C$4*data!G136^2+constants!$D$4*data!G136^3+constants!$E$4*data!G136^4+constants!$F$4*data!G136^5+constants!$G$4*data!G136^6+constants!$H$4*data!G136^7)</f>
        <v>27.13576968479682</v>
      </c>
      <c r="N136" s="4"/>
      <c r="O136" s="4">
        <f t="shared" ref="O136:O199" si="45">I136*1000/O$4</f>
        <v>307.70987122941023</v>
      </c>
      <c r="P136" s="4">
        <f t="shared" ref="P136:P199" si="46">J136*1000/P$4</f>
        <v>296.28091207867493</v>
      </c>
      <c r="Q136" s="4">
        <f t="shared" ref="Q136:Q199" si="47">K136*1000/Q$4</f>
        <v>284.78701553234015</v>
      </c>
      <c r="R136" s="4">
        <f t="shared" ref="R136:R199" si="48">L136*1000/R$4</f>
        <v>1060.8884183243142</v>
      </c>
      <c r="S136" s="4">
        <f t="shared" ref="S136:S199" si="49">M136*1000/S$4</f>
        <v>4.52262828079947</v>
      </c>
      <c r="T136" s="4">
        <f t="shared" si="40"/>
        <v>1.0385747400011394</v>
      </c>
      <c r="U136" s="4">
        <f t="shared" ref="U136:U199" si="50">Q136/P136</f>
        <v>0.96120608490876158</v>
      </c>
      <c r="V136" s="4">
        <f t="shared" ref="V136:V199" si="51">S136/R136</f>
        <v>4.2630574551308746E-3</v>
      </c>
      <c r="W136" s="4"/>
      <c r="X136">
        <f>IF(front!E136&gt;$X$2,O136,P136)</f>
        <v>296.28091207867493</v>
      </c>
      <c r="Y136">
        <f t="shared" ref="Y136:Y199" si="52">X136-(Q136/$U$2)</f>
        <v>10.466280571975631</v>
      </c>
      <c r="Z136">
        <f>SUMPRODUCT($B$7:$B$456,Y$7:Y$456,EXP(constants!$B$32+constants!$A$32*ABS($A$7:$A$456-$A136)))</f>
        <v>0.49009580860102114</v>
      </c>
      <c r="AA136">
        <f t="shared" si="41"/>
        <v>9.9761847633746097</v>
      </c>
      <c r="AB136">
        <f t="shared" ref="AB136:AB199" si="53">IF((AA136-$AA$3)&gt;0,AA136-$AA$3,0)</f>
        <v>3.7743490660654722</v>
      </c>
      <c r="AD136" s="4">
        <f t="shared" si="42"/>
        <v>1056.2551306736327</v>
      </c>
      <c r="AE136">
        <f>SUMPRODUCT($B$7:$B$456,AD$7:AD$456,EXP(constants!$B$32+constants!$A$32*ABS($A$7:$A$456-$A136)))</f>
        <v>23.070726243525211</v>
      </c>
      <c r="AF136" s="4">
        <f t="shared" si="43"/>
        <v>1033.1844044301074</v>
      </c>
      <c r="AG136">
        <f t="shared" ref="AG136:AG199" si="54">IF((AF136)&gt;0,AF136,0)</f>
        <v>1033.1844044301074</v>
      </c>
      <c r="AH136" s="4"/>
      <c r="AI136" s="5">
        <f>SUMPRODUCT(constants!$B$13:$B$20,A136^constants!$A$13:$A$20)*constants!$C$10/((A136/1000000000)^5*(EXP(0.014388/(A136/1000000000)/constants!$B$9)-1))</f>
        <v>2.227389440629286E-8</v>
      </c>
      <c r="AJ136">
        <f>SUMPRODUCT(A136^constants!$E$28:$J$28,constants!$E$27:$J$27)</f>
        <v>2.8820315246642849E-6</v>
      </c>
      <c r="AL136" s="17">
        <f t="shared" si="44"/>
        <v>5.901386972008933E-9</v>
      </c>
      <c r="AM136">
        <f t="shared" ref="AM136:AM199" si="55">IF(AG136=0,0,AJ136/AG136)</f>
        <v>2.7894647967068185E-9</v>
      </c>
      <c r="AN136">
        <f t="shared" ref="AN136:AN199" si="56">AL136/AM136</f>
        <v>2.1155982964818132</v>
      </c>
      <c r="AO136">
        <f t="shared" ref="AO136:AO199" si="57">AM136*$AN$2</f>
        <v>5.2948610825936226E-9</v>
      </c>
      <c r="AQ136">
        <f t="shared" ref="AQ136:AQ199" si="58">AO136</f>
        <v>5.2948610825936226E-9</v>
      </c>
      <c r="AS136" s="4">
        <f t="shared" ref="AS136:AS199" si="59">AL136/AO136</f>
        <v>1.1145499154659995</v>
      </c>
    </row>
    <row r="137" spans="1:45" x14ac:dyDescent="0.2">
      <c r="A137">
        <f>front!A137</f>
        <v>250.22</v>
      </c>
      <c r="B137" s="1">
        <f t="shared" ref="B137:B200" si="60">A137-A136</f>
        <v>0.47999999999998977</v>
      </c>
      <c r="C137">
        <f>front!D137-front!B137</f>
        <v>193.80000000000018</v>
      </c>
      <c r="D137" s="2">
        <f>front!E137-front!C137</f>
        <v>1436.6000000000004</v>
      </c>
      <c r="E137" s="2">
        <f>IF(front!F137-front!C137&gt;0,front!F137-front!C137,0)</f>
        <v>1433.3000000000011</v>
      </c>
      <c r="F137" s="2">
        <f>front!I137-front!H137</f>
        <v>6411.2000000000007</v>
      </c>
      <c r="G137" s="2">
        <f>IF(front!J137-front!H137&gt;0,front!J137-front!H137,0)</f>
        <v>27.800000000001091</v>
      </c>
      <c r="H137" s="2"/>
      <c r="I137" s="4">
        <f>C137/(constants!$A$4+constants!$B$4*data!C137+constants!$C$4*data!C137^2+constants!$D$4*data!C137^3+constants!$E$4*data!C137^4+constants!$F$4*data!C137^5+constants!$G$4*data!C137^6+constants!$H$4*data!C137^7)</f>
        <v>193.34557752819103</v>
      </c>
      <c r="J137" s="4">
        <f>D137/(constants!$A$4+constants!$B$4*data!D137+constants!$C$4*data!D137^2+constants!$D$4*data!D137^3+constants!$E$4*data!D137^4+constants!$F$4*data!D137^5+constants!$G$4*data!D137^6+constants!$H$4*data!D137^7)</f>
        <v>1433.3137803761724</v>
      </c>
      <c r="K137" s="4">
        <f>E137/(constants!$A$4+constants!$B$4*data!E137+constants!$C$4*data!E137^2+constants!$D$4*data!E137^3+constants!$E$4*data!E137^4+constants!$F$4*data!E137^5+constants!$G$4*data!E137^6+constants!$H$4*data!E137^7)</f>
        <v>1430.0212571872851</v>
      </c>
      <c r="L137" s="4">
        <f>F137/(constants!$A$4+constants!$B$4*data!F137+constants!$C$4*data!F137^2+constants!$D$4*data!F137^3+constants!$E$4*data!F137^4+constants!$F$4*data!F137^5+constants!$G$4*data!F137^6+constants!$H$4*data!F137^7)</f>
        <v>6399.5286725069682</v>
      </c>
      <c r="M137" s="4">
        <f>G137/(constants!$A$4+constants!$B$4*data!G137+constants!$C$4*data!G137^2+constants!$D$4*data!G137^3+constants!$E$4*data!G137^4+constants!$F$4*data!G137^5+constants!$G$4*data!G137^6+constants!$H$4*data!G137^7)</f>
        <v>27.73435464665798</v>
      </c>
      <c r="N137" s="4"/>
      <c r="O137" s="4">
        <f t="shared" si="45"/>
        <v>322.2426292136517</v>
      </c>
      <c r="P137" s="4">
        <f t="shared" si="46"/>
        <v>286.66275607523448</v>
      </c>
      <c r="Q137" s="4">
        <f t="shared" si="47"/>
        <v>286.00425143745701</v>
      </c>
      <c r="R137" s="4">
        <f t="shared" si="48"/>
        <v>1066.5881120844947</v>
      </c>
      <c r="S137" s="4">
        <f t="shared" si="49"/>
        <v>4.6223924411096631</v>
      </c>
      <c r="T137" s="4">
        <f t="shared" si="40"/>
        <v>1.1241175296908095</v>
      </c>
      <c r="U137" s="4">
        <f t="shared" si="50"/>
        <v>0.99770285946178283</v>
      </c>
      <c r="V137" s="4">
        <f t="shared" si="51"/>
        <v>4.3338120767874065E-3</v>
      </c>
      <c r="W137" s="4"/>
      <c r="X137">
        <f>IF(front!E137&gt;$X$2,O137,P137)</f>
        <v>286.66275607523448</v>
      </c>
      <c r="Y137">
        <f t="shared" si="52"/>
        <v>-0.37350357004891066</v>
      </c>
      <c r="Z137">
        <f>SUMPRODUCT($B$7:$B$456,Y$7:Y$456,EXP(constants!$B$32+constants!$A$32*ABS($A$7:$A$456-$A137)))</f>
        <v>0.50257417071912291</v>
      </c>
      <c r="AA137">
        <f t="shared" si="41"/>
        <v>-0.87607774076803357</v>
      </c>
      <c r="AB137">
        <f t="shared" si="53"/>
        <v>0</v>
      </c>
      <c r="AD137" s="4">
        <f t="shared" si="42"/>
        <v>1061.852619250622</v>
      </c>
      <c r="AE137">
        <f>SUMPRODUCT($B$7:$B$456,AD$7:AD$456,EXP(constants!$B$32+constants!$A$32*ABS($A$7:$A$456-$A137)))</f>
        <v>23.200510437656476</v>
      </c>
      <c r="AF137" s="4">
        <f t="shared" si="43"/>
        <v>1038.6521088129655</v>
      </c>
      <c r="AG137">
        <f t="shared" si="54"/>
        <v>1038.6521088129655</v>
      </c>
      <c r="AH137" s="4"/>
      <c r="AI137" s="5">
        <f>SUMPRODUCT(constants!$B$13:$B$20,A137^constants!$A$13:$A$20)*constants!$C$10/((A137/1000000000)^5*(EXP(0.014388/(A137/1000000000)/constants!$B$9)-1))</f>
        <v>2.2886628987812426E-8</v>
      </c>
      <c r="AJ137">
        <f>SUMPRODUCT(A137^constants!$E$28:$J$28,constants!$E$27:$J$27)</f>
        <v>2.8572943506685578E-6</v>
      </c>
      <c r="AL137" s="17">
        <f t="shared" si="44"/>
        <v>0</v>
      </c>
      <c r="AM137">
        <f t="shared" si="55"/>
        <v>2.7509637985851168E-9</v>
      </c>
      <c r="AN137">
        <f t="shared" si="56"/>
        <v>0</v>
      </c>
      <c r="AO137">
        <f t="shared" si="57"/>
        <v>5.2217798819144541E-9</v>
      </c>
      <c r="AQ137">
        <f t="shared" si="58"/>
        <v>5.2217798819144541E-9</v>
      </c>
      <c r="AS137" s="4">
        <f t="shared" si="59"/>
        <v>0</v>
      </c>
    </row>
    <row r="138" spans="1:45" x14ac:dyDescent="0.2">
      <c r="A138">
        <f>front!A138</f>
        <v>250.69</v>
      </c>
      <c r="B138" s="1">
        <f t="shared" si="60"/>
        <v>0.46999999999999886</v>
      </c>
      <c r="C138">
        <f>front!D138-front!B138</f>
        <v>170.92999999999984</v>
      </c>
      <c r="D138" s="2">
        <f>front!E138-front!C138</f>
        <v>1461.8000000000011</v>
      </c>
      <c r="E138" s="2">
        <f>IF(front!F138-front!C138&gt;0,front!F138-front!C138,0)</f>
        <v>1436.5</v>
      </c>
      <c r="F138" s="2">
        <f>front!I138-front!H138</f>
        <v>6467.1</v>
      </c>
      <c r="G138" s="2">
        <f>IF(front!J138-front!H138&gt;0,front!J138-front!H138,0)</f>
        <v>6.7000000000007276</v>
      </c>
      <c r="H138" s="2"/>
      <c r="I138" s="4">
        <f>C138/(constants!$A$4+constants!$B$4*data!C138+constants!$C$4*data!C138^2+constants!$D$4*data!C138^3+constants!$E$4*data!C138^4+constants!$F$4*data!C138^5+constants!$G$4*data!C138^6+constants!$H$4*data!C138^7)</f>
        <v>170.52884187347101</v>
      </c>
      <c r="J138" s="4">
        <f>D138/(constants!$A$4+constants!$B$4*data!D138+constants!$C$4*data!D138^2+constants!$D$4*data!D138^3+constants!$E$4*data!D138^4+constants!$F$4*data!D138^5+constants!$G$4*data!D138^6+constants!$H$4*data!D138^7)</f>
        <v>1458.4566809361272</v>
      </c>
      <c r="K138" s="4">
        <f>E138/(constants!$A$4+constants!$B$4*data!E138+constants!$C$4*data!E138^2+constants!$D$4*data!E138^3+constants!$E$4*data!E138^4+constants!$F$4*data!E138^5+constants!$G$4*data!E138^6+constants!$H$4*data!E138^7)</f>
        <v>1433.2140069478746</v>
      </c>
      <c r="L138" s="4">
        <f>F138/(constants!$A$4+constants!$B$4*data!F138+constants!$C$4*data!F138^2+constants!$D$4*data!F138^3+constants!$E$4*data!F138^4+constants!$F$4*data!F138^5+constants!$G$4*data!F138^6+constants!$H$4*data!F138^7)</f>
        <v>6455.4287282685009</v>
      </c>
      <c r="M138" s="4">
        <f>G138/(constants!$A$4+constants!$B$4*data!G138+constants!$C$4*data!G138^2+constants!$D$4*data!G138^3+constants!$E$4*data!G138^4+constants!$F$4*data!G138^5+constants!$G$4*data!G138^6+constants!$H$4*data!G138^7)</f>
        <v>6.6841635252008098</v>
      </c>
      <c r="N138" s="4"/>
      <c r="O138" s="4">
        <f t="shared" si="45"/>
        <v>284.21473645578504</v>
      </c>
      <c r="P138" s="4">
        <f t="shared" si="46"/>
        <v>291.69133618722543</v>
      </c>
      <c r="Q138" s="4">
        <f t="shared" si="47"/>
        <v>286.64280138957491</v>
      </c>
      <c r="R138" s="4">
        <f t="shared" si="48"/>
        <v>1075.9047880447501</v>
      </c>
      <c r="S138" s="4">
        <f t="shared" si="49"/>
        <v>1.114027254200135</v>
      </c>
      <c r="T138" s="4">
        <f t="shared" si="40"/>
        <v>0.97436811175412685</v>
      </c>
      <c r="U138" s="4">
        <f t="shared" si="50"/>
        <v>0.98269220175120298</v>
      </c>
      <c r="V138" s="4">
        <f t="shared" si="51"/>
        <v>1.0354329366120446E-3</v>
      </c>
      <c r="W138" s="4"/>
      <c r="X138">
        <f>IF(front!E138&gt;$X$2,O138,P138)</f>
        <v>291.69133618722543</v>
      </c>
      <c r="Y138">
        <f t="shared" si="52"/>
        <v>4.0142224674609679</v>
      </c>
      <c r="Z138">
        <f>SUMPRODUCT($B$7:$B$456,Y$7:Y$456,EXP(constants!$B$32+constants!$A$32*ABS($A$7:$A$456-$A138)))</f>
        <v>0.51516218167316796</v>
      </c>
      <c r="AA138">
        <f t="shared" si="41"/>
        <v>3.4990602857877997</v>
      </c>
      <c r="AB138">
        <f t="shared" si="53"/>
        <v>0</v>
      </c>
      <c r="AD138" s="4">
        <f t="shared" si="42"/>
        <v>1074.7635028453183</v>
      </c>
      <c r="AE138">
        <f>SUMPRODUCT($B$7:$B$456,AD$7:AD$456,EXP(constants!$B$32+constants!$A$32*ABS($A$7:$A$456-$A138)))</f>
        <v>23.325435405169781</v>
      </c>
      <c r="AF138" s="4">
        <f t="shared" si="43"/>
        <v>1051.4380674401484</v>
      </c>
      <c r="AG138">
        <f t="shared" si="54"/>
        <v>1051.4380674401484</v>
      </c>
      <c r="AH138" s="4"/>
      <c r="AI138" s="5">
        <f>SUMPRODUCT(constants!$B$13:$B$20,A138^constants!$A$13:$A$20)*constants!$C$10/((A138/1000000000)^5*(EXP(0.014388/(A138/1000000000)/constants!$B$9)-1))</f>
        <v>2.3499868656790164E-8</v>
      </c>
      <c r="AJ138">
        <f>SUMPRODUCT(A138^constants!$E$28:$J$28,constants!$E$27:$J$27)</f>
        <v>2.8333710969629376E-6</v>
      </c>
      <c r="AL138" s="17">
        <f t="shared" si="44"/>
        <v>0</v>
      </c>
      <c r="AM138">
        <f t="shared" si="55"/>
        <v>2.6947579555124136E-9</v>
      </c>
      <c r="AN138">
        <f t="shared" si="56"/>
        <v>0</v>
      </c>
      <c r="AO138">
        <f t="shared" si="57"/>
        <v>5.1150919855655331E-9</v>
      </c>
      <c r="AQ138">
        <f t="shared" si="58"/>
        <v>5.1150919855655331E-9</v>
      </c>
      <c r="AS138" s="4">
        <f t="shared" si="59"/>
        <v>0</v>
      </c>
    </row>
    <row r="139" spans="1:45" x14ac:dyDescent="0.2">
      <c r="A139">
        <f>front!A139</f>
        <v>251.17</v>
      </c>
      <c r="B139" s="1">
        <f t="shared" si="60"/>
        <v>0.47999999999998977</v>
      </c>
      <c r="C139">
        <f>front!D139-front!B139</f>
        <v>180.13999999999987</v>
      </c>
      <c r="D139" s="2">
        <f>front!E139-front!C139</f>
        <v>1451.8000000000011</v>
      </c>
      <c r="E139" s="2">
        <f>IF(front!F139-front!C139&gt;0,front!F139-front!C139,0)</f>
        <v>1432.1000000000004</v>
      </c>
      <c r="F139" s="2">
        <f>front!I139-front!H139</f>
        <v>6423.2999999999993</v>
      </c>
      <c r="G139" s="2">
        <f>IF(front!J139-front!H139&gt;0,front!J139-front!H139,0)</f>
        <v>32.099999999998545</v>
      </c>
      <c r="H139" s="2"/>
      <c r="I139" s="4">
        <f>C139/(constants!$A$4+constants!$B$4*data!C139+constants!$C$4*data!C139^2+constants!$D$4*data!C139^3+constants!$E$4*data!C139^4+constants!$F$4*data!C139^5+constants!$G$4*data!C139^6+constants!$H$4*data!C139^7)</f>
        <v>179.71738122057528</v>
      </c>
      <c r="J139" s="4">
        <f>D139/(constants!$A$4+constants!$B$4*data!D139+constants!$C$4*data!D139^2+constants!$D$4*data!D139^3+constants!$E$4*data!D139^4+constants!$F$4*data!D139^5+constants!$G$4*data!D139^6+constants!$H$4*data!D139^7)</f>
        <v>1448.4793402532116</v>
      </c>
      <c r="K139" s="4">
        <f>E139/(constants!$A$4+constants!$B$4*data!E139+constants!$C$4*data!E139^2+constants!$D$4*data!E139^3+constants!$E$4*data!E139^4+constants!$F$4*data!E139^5+constants!$G$4*data!E139^6+constants!$H$4*data!E139^7)</f>
        <v>1428.8239759995849</v>
      </c>
      <c r="L139" s="4">
        <f>F139/(constants!$A$4+constants!$B$4*data!F139+constants!$C$4*data!F139^2+constants!$D$4*data!F139^3+constants!$E$4*data!F139^4+constants!$F$4*data!F139^5+constants!$G$4*data!F139^6+constants!$H$4*data!F139^7)</f>
        <v>6411.628361193827</v>
      </c>
      <c r="M139" s="4">
        <f>G139/(constants!$A$4+constants!$B$4*data!G139+constants!$C$4*data!G139^2+constants!$D$4*data!G139^3+constants!$E$4*data!G139^4+constants!$F$4*data!G139^5+constants!$G$4*data!G139^6+constants!$H$4*data!G139^7)</f>
        <v>32.024215786211521</v>
      </c>
      <c r="N139" s="4"/>
      <c r="O139" s="4">
        <f t="shared" si="45"/>
        <v>299.52896870095879</v>
      </c>
      <c r="P139" s="4">
        <f t="shared" si="46"/>
        <v>289.69586805064233</v>
      </c>
      <c r="Q139" s="4">
        <f t="shared" si="47"/>
        <v>285.76479519991699</v>
      </c>
      <c r="R139" s="4">
        <f t="shared" si="48"/>
        <v>1068.604726865638</v>
      </c>
      <c r="S139" s="4">
        <f t="shared" si="49"/>
        <v>5.3373692977019198</v>
      </c>
      <c r="T139" s="4">
        <f t="shared" si="40"/>
        <v>1.0339428405261117</v>
      </c>
      <c r="U139" s="4">
        <f t="shared" si="50"/>
        <v>0.9864303454613369</v>
      </c>
      <c r="V139" s="4">
        <f t="shared" si="51"/>
        <v>4.9947086733905296E-3</v>
      </c>
      <c r="W139" s="4"/>
      <c r="X139">
        <f>IF(front!E139&gt;$X$2,O139,P139)</f>
        <v>289.69586805064233</v>
      </c>
      <c r="Y139">
        <f t="shared" si="52"/>
        <v>2.8999286888049483</v>
      </c>
      <c r="Z139">
        <f>SUMPRODUCT($B$7:$B$456,Y$7:Y$456,EXP(constants!$B$32+constants!$A$32*ABS($A$7:$A$456-$A139)))</f>
        <v>0.52832662554912746</v>
      </c>
      <c r="AA139">
        <f t="shared" si="41"/>
        <v>2.3716020632558208</v>
      </c>
      <c r="AB139">
        <f t="shared" si="53"/>
        <v>0</v>
      </c>
      <c r="AD139" s="4">
        <f t="shared" si="42"/>
        <v>1063.1367631686974</v>
      </c>
      <c r="AE139">
        <f>SUMPRODUCT($B$7:$B$456,AD$7:AD$456,EXP(constants!$B$32+constants!$A$32*ABS($A$7:$A$456-$A139)))</f>
        <v>23.451083013518744</v>
      </c>
      <c r="AF139" s="4">
        <f t="shared" si="43"/>
        <v>1039.6856801551787</v>
      </c>
      <c r="AG139">
        <f t="shared" si="54"/>
        <v>1039.6856801551787</v>
      </c>
      <c r="AH139" s="4"/>
      <c r="AI139" s="5">
        <f>SUMPRODUCT(constants!$B$13:$B$20,A139^constants!$A$13:$A$20)*constants!$C$10/((A139/1000000000)^5*(EXP(0.014388/(A139/1000000000)/constants!$B$9)-1))</f>
        <v>2.4139930697034567E-8</v>
      </c>
      <c r="AJ139">
        <f>SUMPRODUCT(A139^constants!$E$28:$J$28,constants!$E$27:$J$27)</f>
        <v>2.8092400710626859E-6</v>
      </c>
      <c r="AL139" s="17">
        <f t="shared" si="44"/>
        <v>0</v>
      </c>
      <c r="AM139">
        <f t="shared" si="55"/>
        <v>2.7020090058789612E-9</v>
      </c>
      <c r="AN139">
        <f t="shared" si="56"/>
        <v>0</v>
      </c>
      <c r="AO139">
        <f t="shared" si="57"/>
        <v>5.1288556668419865E-9</v>
      </c>
      <c r="AQ139">
        <f t="shared" si="58"/>
        <v>5.1288556668419865E-9</v>
      </c>
      <c r="AS139" s="4">
        <f t="shared" si="59"/>
        <v>0</v>
      </c>
    </row>
    <row r="140" spans="1:45" x14ac:dyDescent="0.2">
      <c r="A140">
        <f>front!A140</f>
        <v>251.64</v>
      </c>
      <c r="B140" s="1">
        <f t="shared" si="60"/>
        <v>0.46999999999999886</v>
      </c>
      <c r="C140">
        <f>front!D140-front!B140</f>
        <v>174.4699999999998</v>
      </c>
      <c r="D140" s="2">
        <f>front!E140-front!C140</f>
        <v>1497.2000000000007</v>
      </c>
      <c r="E140" s="2">
        <f>IF(front!F140-front!C140&gt;0,front!F140-front!C140,0)</f>
        <v>1436.1000000000004</v>
      </c>
      <c r="F140" s="2">
        <f>front!I140-front!H140</f>
        <v>6482.7000000000007</v>
      </c>
      <c r="G140" s="2">
        <f>IF(front!J140-front!H140&gt;0,front!J140-front!H140,0)</f>
        <v>24.899999999999636</v>
      </c>
      <c r="H140" s="2"/>
      <c r="I140" s="4">
        <f>C140/(constants!$A$4+constants!$B$4*data!C140+constants!$C$4*data!C140^2+constants!$D$4*data!C140^3+constants!$E$4*data!C140^4+constants!$F$4*data!C140^5+constants!$G$4*data!C140^6+constants!$H$4*data!C140^7)</f>
        <v>174.06059145735333</v>
      </c>
      <c r="J140" s="4">
        <f>D140/(constants!$A$4+constants!$B$4*data!D140+constants!$C$4*data!D140^2+constants!$D$4*data!D140^3+constants!$E$4*data!D140^4+constants!$F$4*data!D140^5+constants!$G$4*data!D140^6+constants!$H$4*data!D140^7)</f>
        <v>1493.7764582125194</v>
      </c>
      <c r="K140" s="4">
        <f>E140/(constants!$A$4+constants!$B$4*data!E140+constants!$C$4*data!E140^2+constants!$D$4*data!E140^3+constants!$E$4*data!E140^4+constants!$F$4*data!E140^5+constants!$G$4*data!E140^6+constants!$H$4*data!E140^7)</f>
        <v>1432.8149132336423</v>
      </c>
      <c r="L140" s="4">
        <f>F140/(constants!$A$4+constants!$B$4*data!F140+constants!$C$4*data!F140^2+constants!$D$4*data!F140^3+constants!$E$4*data!F140^4+constants!$F$4*data!F140^5+constants!$G$4*data!F140^6+constants!$H$4*data!F140^7)</f>
        <v>6471.0294284500487</v>
      </c>
      <c r="M140" s="4">
        <f>G140/(constants!$A$4+constants!$B$4*data!G140+constants!$C$4*data!G140^2+constants!$D$4*data!G140^3+constants!$E$4*data!G140^4+constants!$F$4*data!G140^5+constants!$G$4*data!G140^6+constants!$H$4*data!G140^7)</f>
        <v>24.841194711308212</v>
      </c>
      <c r="N140" s="4"/>
      <c r="O140" s="4">
        <f t="shared" si="45"/>
        <v>290.10098576225556</v>
      </c>
      <c r="P140" s="4">
        <f t="shared" si="46"/>
        <v>298.75529164250383</v>
      </c>
      <c r="Q140" s="4">
        <f t="shared" si="47"/>
        <v>286.56298264672847</v>
      </c>
      <c r="R140" s="4">
        <f t="shared" si="48"/>
        <v>1078.5049047416749</v>
      </c>
      <c r="S140" s="4">
        <f t="shared" si="49"/>
        <v>4.1401991185513687</v>
      </c>
      <c r="T140" s="4">
        <f t="shared" si="40"/>
        <v>0.97103212521301818</v>
      </c>
      <c r="U140" s="4">
        <f t="shared" si="50"/>
        <v>0.95918964672142137</v>
      </c>
      <c r="V140" s="4">
        <f t="shared" si="51"/>
        <v>3.8388319796682198E-3</v>
      </c>
      <c r="W140" s="4"/>
      <c r="X140">
        <f>IF(front!E140&gt;$X$2,O140,P140)</f>
        <v>298.75529164250383</v>
      </c>
      <c r="Y140">
        <f t="shared" si="52"/>
        <v>11.158284680876989</v>
      </c>
      <c r="Z140">
        <f>SUMPRODUCT($B$7:$B$456,Y$7:Y$456,EXP(constants!$B$32+constants!$A$32*ABS($A$7:$A$456-$A140)))</f>
        <v>0.54154671853646141</v>
      </c>
      <c r="AA140">
        <f t="shared" si="41"/>
        <v>10.616737962340528</v>
      </c>
      <c r="AB140">
        <f t="shared" si="53"/>
        <v>4.4149022650313903</v>
      </c>
      <c r="AD140" s="4">
        <f t="shared" si="42"/>
        <v>1074.2634035047095</v>
      </c>
      <c r="AE140">
        <f>SUMPRODUCT($B$7:$B$456,AD$7:AD$456,EXP(constants!$B$32+constants!$A$32*ABS($A$7:$A$456-$A140)))</f>
        <v>23.572115718565907</v>
      </c>
      <c r="AF140" s="4">
        <f t="shared" si="43"/>
        <v>1050.6912877861434</v>
      </c>
      <c r="AG140">
        <f t="shared" si="54"/>
        <v>1050.6912877861434</v>
      </c>
      <c r="AH140" s="4"/>
      <c r="AI140" s="5">
        <f>SUMPRODUCT(constants!$B$13:$B$20,A140^constants!$A$13:$A$20)*constants!$C$10/((A140/1000000000)^5*(EXP(0.014388/(A140/1000000000)/constants!$B$9)-1))</f>
        <v>2.4780363626134144E-8</v>
      </c>
      <c r="AJ140">
        <f>SUMPRODUCT(A140^constants!$E$28:$J$28,constants!$E$27:$J$27)</f>
        <v>2.785903182479755E-6</v>
      </c>
      <c r="AL140" s="17">
        <f t="shared" si="44"/>
        <v>5.6128906459400307E-9</v>
      </c>
      <c r="AM140">
        <f t="shared" si="55"/>
        <v>2.6514954629059366E-9</v>
      </c>
      <c r="AN140">
        <f t="shared" si="56"/>
        <v>2.1168773337400015</v>
      </c>
      <c r="AO140">
        <f t="shared" si="57"/>
        <v>5.0329726884485872E-9</v>
      </c>
      <c r="AQ140">
        <f t="shared" si="58"/>
        <v>5.0329726884485872E-9</v>
      </c>
      <c r="AS140" s="4">
        <f t="shared" si="59"/>
        <v>1.1152237441745791</v>
      </c>
    </row>
    <row r="141" spans="1:45" x14ac:dyDescent="0.2">
      <c r="A141">
        <f>front!A141</f>
        <v>252.12</v>
      </c>
      <c r="B141" s="1">
        <f t="shared" si="60"/>
        <v>0.48000000000001819</v>
      </c>
      <c r="C141">
        <f>front!D141-front!B141</f>
        <v>171.06999999999971</v>
      </c>
      <c r="D141" s="2">
        <f>front!E141-front!C141</f>
        <v>1509.5999999999985</v>
      </c>
      <c r="E141" s="2">
        <f>IF(front!F141-front!C141&gt;0,front!F141-front!C141,0)</f>
        <v>1469.0999999999985</v>
      </c>
      <c r="F141" s="2">
        <f>front!I141-front!H141</f>
        <v>6428.9000000000015</v>
      </c>
      <c r="G141" s="2">
        <f>IF(front!J141-front!H141&gt;0,front!J141-front!H141,0)</f>
        <v>43.5</v>
      </c>
      <c r="H141" s="2"/>
      <c r="I141" s="4">
        <f>C141/(constants!$A$4+constants!$B$4*data!C141+constants!$C$4*data!C141^2+constants!$D$4*data!C141^3+constants!$E$4*data!C141^4+constants!$F$4*data!C141^5+constants!$G$4*data!C141^6+constants!$H$4*data!C141^7)</f>
        <v>170.6685155454002</v>
      </c>
      <c r="J141" s="4">
        <f>D141/(constants!$A$4+constants!$B$4*data!D141+constants!$C$4*data!D141^2+constants!$D$4*data!D141^3+constants!$E$4*data!D141^4+constants!$F$4*data!D141^5+constants!$G$4*data!D141^6+constants!$H$4*data!D141^7)</f>
        <v>1506.1483543266297</v>
      </c>
      <c r="K141" s="4">
        <f>E141/(constants!$A$4+constants!$B$4*data!E141+constants!$C$4*data!E141^2+constants!$D$4*data!E141^3+constants!$E$4*data!E141^4+constants!$F$4*data!E141^5+constants!$G$4*data!E141^6+constants!$H$4*data!E141^7)</f>
        <v>1465.7401389537063</v>
      </c>
      <c r="L141" s="4">
        <f>F141/(constants!$A$4+constants!$B$4*data!F141+constants!$C$4*data!F141^2+constants!$D$4*data!F141^3+constants!$E$4*data!F141^4+constants!$F$4*data!F141^5+constants!$G$4*data!F141^6+constants!$H$4*data!F141^7)</f>
        <v>6417.2282773660263</v>
      </c>
      <c r="M141" s="4">
        <f>G141/(constants!$A$4+constants!$B$4*data!G141+constants!$C$4*data!G141^2+constants!$D$4*data!G141^3+constants!$E$4*data!G141^4+constants!$F$4*data!G141^5+constants!$G$4*data!G141^6+constants!$H$4*data!G141^7)</f>
        <v>43.397354941533962</v>
      </c>
      <c r="N141" s="4"/>
      <c r="O141" s="4">
        <f t="shared" si="45"/>
        <v>284.44752590900038</v>
      </c>
      <c r="P141" s="4">
        <f t="shared" si="46"/>
        <v>301.22967086532594</v>
      </c>
      <c r="Q141" s="4">
        <f t="shared" si="47"/>
        <v>293.14802779074125</v>
      </c>
      <c r="R141" s="4">
        <f t="shared" si="48"/>
        <v>1069.538046227671</v>
      </c>
      <c r="S141" s="4">
        <f t="shared" si="49"/>
        <v>7.2328924902556597</v>
      </c>
      <c r="T141" s="4">
        <f t="shared" si="40"/>
        <v>0.94428787540046633</v>
      </c>
      <c r="U141" s="4">
        <f t="shared" si="50"/>
        <v>0.97317115856692005</v>
      </c>
      <c r="V141" s="4">
        <f t="shared" si="51"/>
        <v>6.7626322558290786E-3</v>
      </c>
      <c r="W141" s="4"/>
      <c r="X141">
        <f>IF(front!E141&gt;$X$2,O141,P141)</f>
        <v>301.22967086532594</v>
      </c>
      <c r="Y141">
        <f t="shared" si="52"/>
        <v>7.0238575022806344</v>
      </c>
      <c r="Z141">
        <f>SUMPRODUCT($B$7:$B$456,Y$7:Y$456,EXP(constants!$B$32+constants!$A$32*ABS($A$7:$A$456-$A141)))</f>
        <v>0.55524891323386505</v>
      </c>
      <c r="AA141">
        <f t="shared" si="41"/>
        <v>6.4686085890467693</v>
      </c>
      <c r="AB141">
        <f t="shared" si="53"/>
        <v>0.26677289173763175</v>
      </c>
      <c r="AD141" s="4">
        <f t="shared" si="42"/>
        <v>1062.1281798019731</v>
      </c>
      <c r="AE141">
        <f>SUMPRODUCT($B$7:$B$456,AD$7:AD$456,EXP(constants!$B$32+constants!$A$32*ABS($A$7:$A$456-$A141)))</f>
        <v>23.693979114358051</v>
      </c>
      <c r="AF141" s="4">
        <f t="shared" si="43"/>
        <v>1038.4342006876152</v>
      </c>
      <c r="AG141">
        <f t="shared" si="54"/>
        <v>1038.4342006876152</v>
      </c>
      <c r="AH141" s="4"/>
      <c r="AI141" s="5">
        <f>SUMPRODUCT(constants!$B$13:$B$20,A141^constants!$A$13:$A$20)*constants!$C$10/((A141/1000000000)^5*(EXP(0.014388/(A141/1000000000)/constants!$B$9)-1))</f>
        <v>2.5448645858978171E-8</v>
      </c>
      <c r="AJ141">
        <f>SUMPRODUCT(A141^constants!$E$28:$J$28,constants!$E$27:$J$27)</f>
        <v>2.7623637517690063E-6</v>
      </c>
      <c r="AL141" s="17">
        <f t="shared" si="44"/>
        <v>9.5394422173924024E-8</v>
      </c>
      <c r="AM141">
        <f t="shared" si="55"/>
        <v>2.6601240116512576E-9</v>
      </c>
      <c r="AN141">
        <f t="shared" si="56"/>
        <v>35.860892859167286</v>
      </c>
      <c r="AO141">
        <f t="shared" si="57"/>
        <v>5.0493510872743396E-9</v>
      </c>
      <c r="AQ141">
        <f t="shared" si="58"/>
        <v>5.0493510872743396E-9</v>
      </c>
      <c r="AS141" s="4">
        <f t="shared" si="59"/>
        <v>18.892412217946667</v>
      </c>
    </row>
    <row r="142" spans="1:45" x14ac:dyDescent="0.2">
      <c r="A142">
        <f>front!A142</f>
        <v>252.59</v>
      </c>
      <c r="B142" s="1">
        <f t="shared" si="60"/>
        <v>0.46999999999999886</v>
      </c>
      <c r="C142">
        <f>front!D142-front!B142</f>
        <v>193.59999999999991</v>
      </c>
      <c r="D142" s="2">
        <f>front!E142-front!C142</f>
        <v>1527.6999999999989</v>
      </c>
      <c r="E142" s="2">
        <f>IF(front!F142-front!C142&gt;0,front!F142-front!C142,0)</f>
        <v>1461.2999999999993</v>
      </c>
      <c r="F142" s="2">
        <f>front!I142-front!H142</f>
        <v>6451.7999999999993</v>
      </c>
      <c r="G142" s="2">
        <f>IF(front!J142-front!H142&gt;0,front!J142-front!H142,0)</f>
        <v>19.199999999998909</v>
      </c>
      <c r="H142" s="2"/>
      <c r="I142" s="4">
        <f>C142/(constants!$A$4+constants!$B$4*data!C142+constants!$C$4*data!C142^2+constants!$D$4*data!C142^3+constants!$E$4*data!C142^4+constants!$F$4*data!C142^5+constants!$G$4*data!C142^6+constants!$H$4*data!C142^7)</f>
        <v>193.14604295306179</v>
      </c>
      <c r="J142" s="4">
        <f>D142/(constants!$A$4+constants!$B$4*data!D142+constants!$C$4*data!D142^2+constants!$D$4*data!D142^3+constants!$E$4*data!D142^4+constants!$F$4*data!D142^5+constants!$G$4*data!D142^6+constants!$H$4*data!D142^7)</f>
        <v>1524.2073286426159</v>
      </c>
      <c r="K142" s="4">
        <f>E142/(constants!$A$4+constants!$B$4*data!E142+constants!$C$4*data!E142^2+constants!$D$4*data!E142^3+constants!$E$4*data!E142^4+constants!$F$4*data!E142^5+constants!$G$4*data!E142^6+constants!$H$4*data!E142^7)</f>
        <v>1457.9578139275202</v>
      </c>
      <c r="L142" s="4">
        <f>F142/(constants!$A$4+constants!$B$4*data!F142+constants!$C$4*data!F142^2+constants!$D$4*data!F142^3+constants!$E$4*data!F142^4+constants!$F$4*data!F142^5+constants!$G$4*data!F142^6+constants!$H$4*data!F142^7)</f>
        <v>6440.1283328992467</v>
      </c>
      <c r="M142" s="4">
        <f>G142/(constants!$A$4+constants!$B$4*data!G142+constants!$C$4*data!G142^2+constants!$D$4*data!G142^3+constants!$E$4*data!G142^4+constants!$F$4*data!G142^5+constants!$G$4*data!G142^6+constants!$H$4*data!G142^7)</f>
        <v>19.154644242194721</v>
      </c>
      <c r="N142" s="4"/>
      <c r="O142" s="4">
        <f t="shared" si="45"/>
        <v>321.91007158843632</v>
      </c>
      <c r="P142" s="4">
        <f t="shared" si="46"/>
        <v>304.84146572852319</v>
      </c>
      <c r="Q142" s="4">
        <f t="shared" si="47"/>
        <v>291.59156278550404</v>
      </c>
      <c r="R142" s="4">
        <f t="shared" si="48"/>
        <v>1073.3547221498743</v>
      </c>
      <c r="S142" s="4">
        <f t="shared" si="49"/>
        <v>3.1924407070324534</v>
      </c>
      <c r="T142" s="4">
        <f t="shared" si="40"/>
        <v>1.0559917458050592</v>
      </c>
      <c r="U142" s="4">
        <f t="shared" si="50"/>
        <v>0.95653510288912313</v>
      </c>
      <c r="V142" s="4">
        <f t="shared" si="51"/>
        <v>2.9742643705318208E-3</v>
      </c>
      <c r="W142" s="4"/>
      <c r="X142">
        <f>IF(front!E142&gt;$X$2,O142,P142)</f>
        <v>304.84146572852319</v>
      </c>
      <c r="Y142">
        <f t="shared" si="52"/>
        <v>12.197733667160094</v>
      </c>
      <c r="Z142">
        <f>SUMPRODUCT($B$7:$B$456,Y$7:Y$456,EXP(constants!$B$32+constants!$A$32*ABS($A$7:$A$456-$A142)))</f>
        <v>0.56894154468733638</v>
      </c>
      <c r="AA142">
        <f t="shared" si="41"/>
        <v>11.628792122472758</v>
      </c>
      <c r="AB142">
        <f t="shared" si="53"/>
        <v>5.4269564251636204</v>
      </c>
      <c r="AD142" s="4">
        <f t="shared" si="42"/>
        <v>1070.0841690146051</v>
      </c>
      <c r="AE142">
        <f>SUMPRODUCT($B$7:$B$456,AD$7:AD$456,EXP(constants!$B$32+constants!$A$32*ABS($A$7:$A$456-$A142)))</f>
        <v>23.811499879219141</v>
      </c>
      <c r="AF142" s="4">
        <f t="shared" si="43"/>
        <v>1046.272669135386</v>
      </c>
      <c r="AG142">
        <f t="shared" si="54"/>
        <v>1046.272669135386</v>
      </c>
      <c r="AH142" s="4"/>
      <c r="AI142" s="5">
        <f>SUMPRODUCT(constants!$B$13:$B$20,A142^constants!$A$13:$A$20)*constants!$C$10/((A142/1000000000)^5*(EXP(0.014388/(A142/1000000000)/constants!$B$9)-1))</f>
        <v>2.6117153914759032E-8</v>
      </c>
      <c r="AJ142">
        <f>SUMPRODUCT(A142^constants!$E$28:$J$28,constants!$E$27:$J$27)</f>
        <v>2.7395990980408455E-6</v>
      </c>
      <c r="AL142" s="17">
        <f t="shared" si="44"/>
        <v>4.8124863862292046E-9</v>
      </c>
      <c r="AM142">
        <f t="shared" si="55"/>
        <v>2.6184370278015414E-9</v>
      </c>
      <c r="AN142">
        <f t="shared" si="56"/>
        <v>1.8379232859649113</v>
      </c>
      <c r="AO142">
        <f t="shared" si="57"/>
        <v>4.9702223638370853E-9</v>
      </c>
      <c r="AQ142">
        <f t="shared" si="58"/>
        <v>4.9702223638370853E-9</v>
      </c>
      <c r="AS142" s="4">
        <f t="shared" si="59"/>
        <v>0.9682637986671272</v>
      </c>
    </row>
    <row r="143" spans="1:45" x14ac:dyDescent="0.2">
      <c r="A143">
        <f>front!A143</f>
        <v>253.07</v>
      </c>
      <c r="B143" s="1">
        <f t="shared" si="60"/>
        <v>0.47999999999998977</v>
      </c>
      <c r="C143">
        <f>front!D143-front!B143</f>
        <v>185.80000000000018</v>
      </c>
      <c r="D143" s="2">
        <f>front!E143-front!C143</f>
        <v>1484.5</v>
      </c>
      <c r="E143" s="2">
        <f>IF(front!F143-front!C143&gt;0,front!F143-front!C143,0)</f>
        <v>1422.1000000000004</v>
      </c>
      <c r="F143" s="2">
        <f>front!I143-front!H143</f>
        <v>6458.5</v>
      </c>
      <c r="G143" s="2">
        <f>IF(front!J143-front!H143&gt;0,front!J143-front!H143,0)</f>
        <v>0</v>
      </c>
      <c r="H143" s="2"/>
      <c r="I143" s="4">
        <f>C143/(constants!$A$4+constants!$B$4*data!C143+constants!$C$4*data!C143^2+constants!$D$4*data!C143^3+constants!$E$4*data!C143^4+constants!$F$4*data!C143^5+constants!$G$4*data!C143^6+constants!$H$4*data!C143^7)</f>
        <v>185.3641996561872</v>
      </c>
      <c r="J143" s="4">
        <f>D143/(constants!$A$4+constants!$B$4*data!D143+constants!$C$4*data!D143^2+constants!$D$4*data!D143^3+constants!$E$4*data!D143^4+constants!$F$4*data!D143^5+constants!$G$4*data!D143^6+constants!$H$4*data!D143^7)</f>
        <v>1481.1052402638154</v>
      </c>
      <c r="K143" s="4">
        <f>E143/(constants!$A$4+constants!$B$4*data!E143+constants!$C$4*data!E143^2+constants!$D$4*data!E143^3+constants!$E$4*data!E143^4+constants!$F$4*data!E143^5+constants!$G$4*data!E143^6+constants!$H$4*data!E143^7)</f>
        <v>1418.846632190443</v>
      </c>
      <c r="L143" s="4">
        <f>F143/(constants!$A$4+constants!$B$4*data!F143+constants!$C$4*data!F143^2+constants!$D$4*data!F143^3+constants!$E$4*data!F143^4+constants!$F$4*data!F143^5+constants!$G$4*data!F143^6+constants!$H$4*data!F143^7)</f>
        <v>6446.8284706108743</v>
      </c>
      <c r="M143" s="4">
        <f>G143/(constants!$A$4+constants!$B$4*data!G143+constants!$C$4*data!G143^2+constants!$D$4*data!G143^3+constants!$E$4*data!G143^4+constants!$F$4*data!G143^5+constants!$G$4*data!G143^6+constants!$H$4*data!G143^7)</f>
        <v>0</v>
      </c>
      <c r="N143" s="4"/>
      <c r="O143" s="4">
        <f t="shared" si="45"/>
        <v>308.940332760312</v>
      </c>
      <c r="P143" s="4">
        <f t="shared" si="46"/>
        <v>296.22104805276308</v>
      </c>
      <c r="Q143" s="4">
        <f t="shared" si="47"/>
        <v>283.76932643808857</v>
      </c>
      <c r="R143" s="4">
        <f t="shared" si="48"/>
        <v>1074.4714117684791</v>
      </c>
      <c r="S143" s="4">
        <f t="shared" si="49"/>
        <v>0</v>
      </c>
      <c r="T143" s="4">
        <f t="shared" si="40"/>
        <v>1.0429384906682369</v>
      </c>
      <c r="U143" s="4">
        <f t="shared" si="50"/>
        <v>0.95796476416336018</v>
      </c>
      <c r="V143" s="4">
        <f t="shared" si="51"/>
        <v>0</v>
      </c>
      <c r="W143" s="4"/>
      <c r="X143">
        <f>IF(front!E143&gt;$X$2,O143,P143)</f>
        <v>296.22104805276308</v>
      </c>
      <c r="Y143">
        <f t="shared" si="52"/>
        <v>11.427777835721599</v>
      </c>
      <c r="Z143">
        <f>SUMPRODUCT($B$7:$B$456,Y$7:Y$456,EXP(constants!$B$32+constants!$A$32*ABS($A$7:$A$456-$A143)))</f>
        <v>0.58312802935113739</v>
      </c>
      <c r="AA143">
        <f t="shared" si="41"/>
        <v>10.844649806370462</v>
      </c>
      <c r="AB143">
        <f t="shared" si="53"/>
        <v>4.6428141090613249</v>
      </c>
      <c r="AD143" s="4">
        <f t="shared" si="42"/>
        <v>1074.4714117684791</v>
      </c>
      <c r="AE143">
        <f>SUMPRODUCT($B$7:$B$456,AD$7:AD$456,EXP(constants!$B$32+constants!$A$32*ABS($A$7:$A$456-$A143)))</f>
        <v>23.930027627497939</v>
      </c>
      <c r="AF143" s="4">
        <f t="shared" si="43"/>
        <v>1050.5413841409811</v>
      </c>
      <c r="AG143">
        <f t="shared" si="54"/>
        <v>1050.5413841409811</v>
      </c>
      <c r="AH143" s="4"/>
      <c r="AI143" s="5">
        <f>SUMPRODUCT(constants!$B$13:$B$20,A143^constants!$A$13:$A$20)*constants!$C$10/((A143/1000000000)^5*(EXP(0.014388/(A143/1000000000)/constants!$B$9)-1))</f>
        <v>2.6814564827457899E-8</v>
      </c>
      <c r="AJ143">
        <f>SUMPRODUCT(A143^constants!$E$28:$J$28,constants!$E$27:$J$27)</f>
        <v>2.7166369531169787E-6</v>
      </c>
      <c r="AL143" s="17">
        <f t="shared" si="44"/>
        <v>5.7754982641075881E-9</v>
      </c>
      <c r="AM143">
        <f t="shared" si="55"/>
        <v>2.585939967837012E-9</v>
      </c>
      <c r="AN143">
        <f t="shared" si="56"/>
        <v>2.2334231791693355</v>
      </c>
      <c r="AO143">
        <f t="shared" si="57"/>
        <v>4.9085376211910994E-9</v>
      </c>
      <c r="AQ143">
        <f t="shared" si="58"/>
        <v>4.9085376211910994E-9</v>
      </c>
      <c r="AS143" s="4">
        <f t="shared" si="59"/>
        <v>1.1766230005396421</v>
      </c>
    </row>
    <row r="144" spans="1:45" x14ac:dyDescent="0.2">
      <c r="A144">
        <f>front!A144</f>
        <v>253.54</v>
      </c>
      <c r="B144" s="1">
        <f t="shared" si="60"/>
        <v>0.46999999999999886</v>
      </c>
      <c r="C144">
        <f>front!D144-front!B144</f>
        <v>193.59999999999991</v>
      </c>
      <c r="D144" s="2">
        <f>front!E144-front!C144</f>
        <v>1477.5</v>
      </c>
      <c r="E144" s="2">
        <f>IF(front!F144-front!C144&gt;0,front!F144-front!C144,0)</f>
        <v>1427</v>
      </c>
      <c r="F144" s="2">
        <f>front!I144-front!H144</f>
        <v>6522.4000000000015</v>
      </c>
      <c r="G144" s="2">
        <f>IF(front!J144-front!H144&gt;0,front!J144-front!H144,0)</f>
        <v>43.600000000000364</v>
      </c>
      <c r="H144" s="2"/>
      <c r="I144" s="4">
        <f>C144/(constants!$A$4+constants!$B$4*data!C144+constants!$C$4*data!C144^2+constants!$D$4*data!C144^3+constants!$E$4*data!C144^4+constants!$F$4*data!C144^5+constants!$G$4*data!C144^6+constants!$H$4*data!C144^7)</f>
        <v>193.14604295306179</v>
      </c>
      <c r="J144" s="4">
        <f>D144/(constants!$A$4+constants!$B$4*data!D144+constants!$C$4*data!D144^2+constants!$D$4*data!D144^3+constants!$E$4*data!D144^4+constants!$F$4*data!D144^5+constants!$G$4*data!D144^6+constants!$H$4*data!D144^7)</f>
        <v>1474.1211036265649</v>
      </c>
      <c r="K144" s="4">
        <f>E144/(constants!$A$4+constants!$B$4*data!E144+constants!$C$4*data!E144^2+constants!$D$4*data!E144^3+constants!$E$4*data!E144^4+constants!$F$4*data!E144^5+constants!$G$4*data!E144^6+constants!$H$4*data!E144^7)</f>
        <v>1423.7355307855039</v>
      </c>
      <c r="L144" s="4">
        <f>F144/(constants!$A$4+constants!$B$4*data!F144+constants!$C$4*data!F144^2+constants!$D$4*data!F144^3+constants!$E$4*data!F144^4+constants!$F$4*data!F144^5+constants!$G$4*data!F144^6+constants!$H$4*data!F144^7)</f>
        <v>6510.7325726757244</v>
      </c>
      <c r="M144" s="4">
        <f>G144/(constants!$A$4+constants!$B$4*data!G144+constants!$C$4*data!G144^2+constants!$D$4*data!G144^3+constants!$E$4*data!G144^4+constants!$F$4*data!G144^5+constants!$G$4*data!G144^6+constants!$H$4*data!G144^7)</f>
        <v>43.497119440720937</v>
      </c>
      <c r="N144" s="4"/>
      <c r="O144" s="4">
        <f t="shared" si="45"/>
        <v>321.91007158843632</v>
      </c>
      <c r="P144" s="4">
        <f t="shared" si="46"/>
        <v>294.82422072531295</v>
      </c>
      <c r="Q144" s="4">
        <f t="shared" si="47"/>
        <v>284.74710615710075</v>
      </c>
      <c r="R144" s="4">
        <f t="shared" si="48"/>
        <v>1085.1220954459541</v>
      </c>
      <c r="S144" s="4">
        <f t="shared" si="49"/>
        <v>7.2495199067868219</v>
      </c>
      <c r="T144" s="4">
        <f t="shared" si="40"/>
        <v>1.0918711861477595</v>
      </c>
      <c r="U144" s="4">
        <f t="shared" si="50"/>
        <v>0.96581992299200869</v>
      </c>
      <c r="V144" s="4">
        <f t="shared" si="51"/>
        <v>6.6808333709281603E-3</v>
      </c>
      <c r="W144" s="4"/>
      <c r="X144">
        <f>IF(front!E144&gt;$X$2,O144,P144)</f>
        <v>294.82422072531295</v>
      </c>
      <c r="Y144">
        <f t="shared" si="52"/>
        <v>9.0496426015124598</v>
      </c>
      <c r="Z144">
        <f>SUMPRODUCT($B$7:$B$456,Y$7:Y$456,EXP(constants!$B$32+constants!$A$32*ABS($A$7:$A$456-$A144)))</f>
        <v>0.59723655653263263</v>
      </c>
      <c r="AA144">
        <f t="shared" si="41"/>
        <v>8.4524060449798277</v>
      </c>
      <c r="AB144">
        <f t="shared" si="53"/>
        <v>2.2505703476706902</v>
      </c>
      <c r="AD144" s="4">
        <f t="shared" si="42"/>
        <v>1077.6951947651962</v>
      </c>
      <c r="AE144">
        <f>SUMPRODUCT($B$7:$B$456,AD$7:AD$456,EXP(constants!$B$32+constants!$A$32*ABS($A$7:$A$456-$A144)))</f>
        <v>24.044232907952363</v>
      </c>
      <c r="AF144" s="4">
        <f t="shared" si="43"/>
        <v>1053.6509618572438</v>
      </c>
      <c r="AG144">
        <f t="shared" si="54"/>
        <v>1053.6509618572438</v>
      </c>
      <c r="AH144" s="4"/>
      <c r="AI144" s="5">
        <f>SUMPRODUCT(constants!$B$13:$B$20,A144^constants!$A$13:$A$20)*constants!$C$10/((A144/1000000000)^5*(EXP(0.014388/(A144/1000000000)/constants!$B$9)-1))</f>
        <v>2.7512045225503685E-8</v>
      </c>
      <c r="AJ144">
        <f>SUMPRODUCT(A144^constants!$E$28:$J$28,constants!$E$27:$J$27)</f>
        <v>2.6944306414621315E-6</v>
      </c>
      <c r="AL144" s="17">
        <f t="shared" si="44"/>
        <v>1.2224476899368322E-8</v>
      </c>
      <c r="AM144">
        <f t="shared" si="55"/>
        <v>2.5572326500919497E-9</v>
      </c>
      <c r="AN144">
        <f t="shared" si="56"/>
        <v>4.7803538324636872</v>
      </c>
      <c r="AO144">
        <f t="shared" si="57"/>
        <v>4.8540464300158498E-9</v>
      </c>
      <c r="AQ144">
        <f t="shared" si="58"/>
        <v>4.8540464300158498E-9</v>
      </c>
      <c r="AS144" s="4">
        <f t="shared" si="59"/>
        <v>2.5184095528580279</v>
      </c>
    </row>
    <row r="145" spans="1:45" x14ac:dyDescent="0.2">
      <c r="A145">
        <f>front!A145</f>
        <v>254.02</v>
      </c>
      <c r="B145" s="1">
        <f t="shared" si="60"/>
        <v>0.48000000000001819</v>
      </c>
      <c r="C145">
        <f>front!D145-front!B145</f>
        <v>173.87000000000035</v>
      </c>
      <c r="D145" s="2">
        <f>front!E145-front!C145</f>
        <v>1521.5</v>
      </c>
      <c r="E145" s="2">
        <f>IF(front!F145-front!C145&gt;0,front!F145-front!C145,0)</f>
        <v>1476.1999999999989</v>
      </c>
      <c r="F145" s="2">
        <f>front!I145-front!H145</f>
        <v>6550.3999999999978</v>
      </c>
      <c r="G145" s="2">
        <f>IF(front!J145-front!H145&gt;0,front!J145-front!H145,0)</f>
        <v>34.399999999999636</v>
      </c>
      <c r="H145" s="2"/>
      <c r="I145" s="4">
        <f>C145/(constants!$A$4+constants!$B$4*data!C145+constants!$C$4*data!C145^2+constants!$D$4*data!C145^3+constants!$E$4*data!C145^4+constants!$F$4*data!C145^5+constants!$G$4*data!C145^6+constants!$H$4*data!C145^7)</f>
        <v>173.4619896833814</v>
      </c>
      <c r="J145" s="4">
        <f>D145/(constants!$A$4+constants!$B$4*data!D145+constants!$C$4*data!D145^2+constants!$D$4*data!D145^3+constants!$E$4*data!D145^4+constants!$F$4*data!D145^5+constants!$G$4*data!D145^6+constants!$H$4*data!D145^7)</f>
        <v>1518.0213820512049</v>
      </c>
      <c r="K145" s="4">
        <f>E145/(constants!$A$4+constants!$B$4*data!E145+constants!$C$4*data!E145^2+constants!$D$4*data!E145^3+constants!$E$4*data!E145^4+constants!$F$4*data!E145^5+constants!$G$4*data!E145^6+constants!$H$4*data!E145^7)</f>
        <v>1472.8240496204653</v>
      </c>
      <c r="L145" s="4">
        <f>F145/(constants!$A$4+constants!$B$4*data!F145+constants!$C$4*data!F145^2+constants!$D$4*data!F145^3+constants!$E$4*data!F145^4+constants!$F$4*data!F145^5+constants!$G$4*data!F145^6+constants!$H$4*data!F145^7)</f>
        <v>6538.7359761699972</v>
      </c>
      <c r="M145" s="4">
        <f>G145/(constants!$A$4+constants!$B$4*data!G145+constants!$C$4*data!G145^2+constants!$D$4*data!G145^3+constants!$E$4*data!G145^4+constants!$F$4*data!G145^5+constants!$G$4*data!G145^6+constants!$H$4*data!G145^7)</f>
        <v>34.318794287269</v>
      </c>
      <c r="N145" s="4"/>
      <c r="O145" s="4">
        <f t="shared" si="45"/>
        <v>289.10331613896898</v>
      </c>
      <c r="P145" s="4">
        <f t="shared" si="46"/>
        <v>303.60427641024097</v>
      </c>
      <c r="Q145" s="4">
        <f t="shared" si="47"/>
        <v>294.56480992409308</v>
      </c>
      <c r="R145" s="4">
        <f t="shared" si="48"/>
        <v>1089.7893293616662</v>
      </c>
      <c r="S145" s="4">
        <f t="shared" si="49"/>
        <v>5.7197990478781673</v>
      </c>
      <c r="T145" s="4">
        <f t="shared" si="40"/>
        <v>0.95223729901723198</v>
      </c>
      <c r="U145" s="4">
        <f t="shared" si="50"/>
        <v>0.97022615559626235</v>
      </c>
      <c r="V145" s="4">
        <f t="shared" si="51"/>
        <v>5.2485364774387038E-3</v>
      </c>
      <c r="W145" s="4"/>
      <c r="X145">
        <f>IF(front!E145&gt;$X$2,O145,P145)</f>
        <v>303.60427641024097</v>
      </c>
      <c r="Y145">
        <f t="shared" si="52"/>
        <v>7.9765686444178527</v>
      </c>
      <c r="Z145">
        <f>SUMPRODUCT($B$7:$B$456,Y$7:Y$456,EXP(constants!$B$32+constants!$A$32*ABS($A$7:$A$456-$A145)))</f>
        <v>0.61192473373151157</v>
      </c>
      <c r="AA145">
        <f t="shared" si="41"/>
        <v>7.3646439106863415</v>
      </c>
      <c r="AB145">
        <f t="shared" si="53"/>
        <v>1.162808213377204</v>
      </c>
      <c r="AD145" s="4">
        <f t="shared" si="42"/>
        <v>1083.9295786486962</v>
      </c>
      <c r="AE145">
        <f>SUMPRODUCT($B$7:$B$456,AD$7:AD$456,EXP(constants!$B$32+constants!$A$32*ABS($A$7:$A$456-$A145)))</f>
        <v>24.159410735730237</v>
      </c>
      <c r="AF145" s="4">
        <f t="shared" si="43"/>
        <v>1059.7701679129659</v>
      </c>
      <c r="AG145">
        <f t="shared" si="54"/>
        <v>1059.7701679129659</v>
      </c>
      <c r="AH145" s="4"/>
      <c r="AI145" s="5">
        <f>SUMPRODUCT(constants!$B$13:$B$20,A145^constants!$A$13:$A$20)*constants!$C$10/((A145/1000000000)^5*(EXP(0.014388/(A145/1000000000)/constants!$B$9)-1))</f>
        <v>2.8239508899919619E-8</v>
      </c>
      <c r="AJ145">
        <f>SUMPRODUCT(A145^constants!$E$28:$J$28,constants!$E$27:$J$27)</f>
        <v>2.6720317144993577E-6</v>
      </c>
      <c r="AL145" s="17">
        <f t="shared" si="44"/>
        <v>2.4285611827510361E-8</v>
      </c>
      <c r="AM145">
        <f t="shared" si="55"/>
        <v>2.5213313182437112E-9</v>
      </c>
      <c r="AN145">
        <f t="shared" si="56"/>
        <v>9.6320589252931015</v>
      </c>
      <c r="AO145">
        <f t="shared" si="57"/>
        <v>4.785899821734241E-9</v>
      </c>
      <c r="AQ145">
        <f t="shared" si="58"/>
        <v>4.785899821734241E-9</v>
      </c>
      <c r="AS145" s="4">
        <f t="shared" si="59"/>
        <v>5.0744087281605728</v>
      </c>
    </row>
    <row r="146" spans="1:45" x14ac:dyDescent="0.2">
      <c r="A146">
        <f>front!A146</f>
        <v>254.49</v>
      </c>
      <c r="B146" s="1">
        <f t="shared" si="60"/>
        <v>0.46999999999999886</v>
      </c>
      <c r="C146">
        <f>front!D146-front!B146</f>
        <v>192.40000000000009</v>
      </c>
      <c r="D146" s="2">
        <f>front!E146-front!C146</f>
        <v>1533</v>
      </c>
      <c r="E146" s="2">
        <f>IF(front!F146-front!C146&gt;0,front!F146-front!C146,0)</f>
        <v>1487.2999999999993</v>
      </c>
      <c r="F146" s="2">
        <f>front!I146-front!H146</f>
        <v>6524.7999999999993</v>
      </c>
      <c r="G146" s="2">
        <f>IF(front!J146-front!H146&gt;0,front!J146-front!H146,0)</f>
        <v>21.400000000001455</v>
      </c>
      <c r="H146" s="2"/>
      <c r="I146" s="4">
        <f>C146/(constants!$A$4+constants!$B$4*data!C146+constants!$C$4*data!C146^2+constants!$D$4*data!C146^3+constants!$E$4*data!C146^4+constants!$F$4*data!C146^5+constants!$G$4*data!C146^6+constants!$H$4*data!C146^7)</f>
        <v>191.94883563997121</v>
      </c>
      <c r="J146" s="4">
        <f>D146/(constants!$A$4+constants!$B$4*data!D146+constants!$C$4*data!D146^2+constants!$D$4*data!D146^3+constants!$E$4*data!D146^4+constants!$F$4*data!D146^5+constants!$G$4*data!D146^6+constants!$H$4*data!D146^7)</f>
        <v>1529.4953149045259</v>
      </c>
      <c r="K146" s="4">
        <f>E146/(constants!$A$4+constants!$B$4*data!E146+constants!$C$4*data!E146^2+constants!$D$4*data!E146^3+constants!$E$4*data!E146^4+constants!$F$4*data!E146^5+constants!$G$4*data!E146^6+constants!$H$4*data!E146^7)</f>
        <v>1483.8988947678058</v>
      </c>
      <c r="L146" s="4">
        <f>F146/(constants!$A$4+constants!$B$4*data!F146+constants!$C$4*data!F146^2+constants!$D$4*data!F146^3+constants!$E$4*data!F146^4+constants!$F$4*data!F146^5+constants!$G$4*data!F146^6+constants!$H$4*data!F146^7)</f>
        <v>6513.1328258091735</v>
      </c>
      <c r="M146" s="4">
        <f>G146/(constants!$A$4+constants!$B$4*data!G146+constants!$C$4*data!G146^2+constants!$D$4*data!G146^3+constants!$E$4*data!G146^4+constants!$F$4*data!G146^5+constants!$G$4*data!G146^6+constants!$H$4*data!G146^7)</f>
        <v>21.34945236537931</v>
      </c>
      <c r="N146" s="4"/>
      <c r="O146" s="4">
        <f t="shared" si="45"/>
        <v>319.9147260666187</v>
      </c>
      <c r="P146" s="4">
        <f t="shared" si="46"/>
        <v>305.89906298090517</v>
      </c>
      <c r="Q146" s="4">
        <f t="shared" si="47"/>
        <v>296.77977895356116</v>
      </c>
      <c r="R146" s="4">
        <f t="shared" si="48"/>
        <v>1085.5221376348622</v>
      </c>
      <c r="S146" s="4">
        <f t="shared" si="49"/>
        <v>3.5582420608965517</v>
      </c>
      <c r="T146" s="4">
        <f t="shared" si="40"/>
        <v>1.0458179340241667</v>
      </c>
      <c r="U146" s="4">
        <f t="shared" si="50"/>
        <v>0.970188584631548</v>
      </c>
      <c r="V146" s="4">
        <f t="shared" si="51"/>
        <v>3.277908333264632E-3</v>
      </c>
      <c r="W146" s="4"/>
      <c r="X146">
        <f>IF(front!E146&gt;$X$2,O146,P146)</f>
        <v>305.89906298090517</v>
      </c>
      <c r="Y146">
        <f t="shared" si="52"/>
        <v>8.0483937651971473</v>
      </c>
      <c r="Z146">
        <f>SUMPRODUCT($B$7:$B$456,Y$7:Y$456,EXP(constants!$B$32+constants!$A$32*ABS($A$7:$A$456-$A146)))</f>
        <v>0.62660677090981753</v>
      </c>
      <c r="AA146">
        <f t="shared" si="41"/>
        <v>7.4217869942873298</v>
      </c>
      <c r="AB146">
        <f t="shared" si="53"/>
        <v>1.2199512969781923</v>
      </c>
      <c r="AD146" s="4">
        <f t="shared" si="42"/>
        <v>1081.8768327423777</v>
      </c>
      <c r="AE146">
        <f>SUMPRODUCT($B$7:$B$456,AD$7:AD$456,EXP(constants!$B$32+constants!$A$32*ABS($A$7:$A$456-$A146)))</f>
        <v>24.270333128890517</v>
      </c>
      <c r="AF146" s="4">
        <f t="shared" si="43"/>
        <v>1057.6064996134871</v>
      </c>
      <c r="AG146">
        <f t="shared" si="54"/>
        <v>1057.6064996134871</v>
      </c>
      <c r="AH146" s="4"/>
      <c r="AI146" s="5">
        <f>SUMPRODUCT(constants!$B$13:$B$20,A146^constants!$A$13:$A$20)*constants!$C$10/((A146/1000000000)^5*(EXP(0.014388/(A146/1000000000)/constants!$B$9)-1))</f>
        <v>2.8966874043125161E-8</v>
      </c>
      <c r="AJ146">
        <f>SUMPRODUCT(A146^constants!$E$28:$J$28,constants!$E$27:$J$27)</f>
        <v>2.6503700877362102E-6</v>
      </c>
      <c r="AL146" s="17">
        <f t="shared" si="44"/>
        <v>2.3744287263660306E-8</v>
      </c>
      <c r="AM146">
        <f t="shared" si="55"/>
        <v>2.5060077530771741E-9</v>
      </c>
      <c r="AN146">
        <f t="shared" si="56"/>
        <v>9.474945651905605</v>
      </c>
      <c r="AO146">
        <f t="shared" si="57"/>
        <v>4.7568131851354668E-9</v>
      </c>
      <c r="AQ146">
        <f t="shared" si="58"/>
        <v>4.7568131851354668E-9</v>
      </c>
      <c r="AS146" s="4">
        <f t="shared" si="59"/>
        <v>4.9916375395734836</v>
      </c>
    </row>
    <row r="147" spans="1:45" x14ac:dyDescent="0.2">
      <c r="A147">
        <f>front!A147</f>
        <v>254.97</v>
      </c>
      <c r="B147" s="1">
        <f t="shared" si="60"/>
        <v>0.47999999999998977</v>
      </c>
      <c r="C147">
        <f>front!D147-front!B147</f>
        <v>176.46000000000004</v>
      </c>
      <c r="D147" s="2">
        <f>front!E147-front!C147</f>
        <v>1522.2999999999993</v>
      </c>
      <c r="E147" s="2">
        <f>IF(front!F147-front!C147&gt;0,front!F147-front!C147,0)</f>
        <v>1478.1999999999989</v>
      </c>
      <c r="F147" s="2">
        <f>front!I147-front!H147</f>
        <v>6523</v>
      </c>
      <c r="G147" s="2">
        <f>IF(front!J147-front!H147&gt;0,front!J147-front!H147,0)</f>
        <v>22</v>
      </c>
      <c r="H147" s="2"/>
      <c r="I147" s="4">
        <f>C147/(constants!$A$4+constants!$B$4*data!C147+constants!$C$4*data!C147^2+constants!$D$4*data!C147^3+constants!$E$4*data!C147^4+constants!$F$4*data!C147^5+constants!$G$4*data!C147^6+constants!$H$4*data!C147^7)</f>
        <v>176.04595444340811</v>
      </c>
      <c r="J147" s="4">
        <f>D147/(constants!$A$4+constants!$B$4*data!D147+constants!$C$4*data!D147^2+constants!$D$4*data!D147^3+constants!$E$4*data!D147^4+constants!$F$4*data!D147^5+constants!$G$4*data!D147^6+constants!$H$4*data!D147^7)</f>
        <v>1518.819568732288</v>
      </c>
      <c r="K147" s="4">
        <f>E147/(constants!$A$4+constants!$B$4*data!E147+constants!$C$4*data!E147^2+constants!$D$4*data!E147^3+constants!$E$4*data!E147^4+constants!$F$4*data!E147^5+constants!$G$4*data!E147^6+constants!$H$4*data!E147^7)</f>
        <v>1474.8195173144895</v>
      </c>
      <c r="L147" s="4">
        <f>F147/(constants!$A$4+constants!$B$4*data!F147+constants!$C$4*data!F147^2+constants!$D$4*data!F147^3+constants!$E$4*data!F147^4+constants!$F$4*data!F147^5+constants!$G$4*data!F147^6+constants!$H$4*data!F147^7)</f>
        <v>6511.3326352824661</v>
      </c>
      <c r="M147" s="4">
        <f>G147/(constants!$A$4+constants!$B$4*data!G147+constants!$C$4*data!G147^2+constants!$D$4*data!G147^3+constants!$E$4*data!G147^4+constants!$F$4*data!G147^5+constants!$G$4*data!G147^6+constants!$H$4*data!G147^7)</f>
        <v>21.94803658028453</v>
      </c>
      <c r="N147" s="4"/>
      <c r="O147" s="4">
        <f t="shared" si="45"/>
        <v>293.40992407234688</v>
      </c>
      <c r="P147" s="4">
        <f t="shared" si="46"/>
        <v>303.7639137464576</v>
      </c>
      <c r="Q147" s="4">
        <f t="shared" si="47"/>
        <v>294.96390346289792</v>
      </c>
      <c r="R147" s="4">
        <f t="shared" si="48"/>
        <v>1085.2221058804109</v>
      </c>
      <c r="S147" s="4">
        <f t="shared" si="49"/>
        <v>3.6580060967140882</v>
      </c>
      <c r="T147" s="4">
        <f t="shared" si="40"/>
        <v>0.9659143525430316</v>
      </c>
      <c r="U147" s="4">
        <f t="shared" si="50"/>
        <v>0.97103009974086396</v>
      </c>
      <c r="V147" s="4">
        <f t="shared" si="51"/>
        <v>3.3707441793645074E-3</v>
      </c>
      <c r="W147" s="4"/>
      <c r="X147">
        <f>IF(front!E147&gt;$X$2,O147,P147)</f>
        <v>303.7639137464576</v>
      </c>
      <c r="Y147">
        <f t="shared" si="52"/>
        <v>7.7356723660067814</v>
      </c>
      <c r="Z147">
        <f>SUMPRODUCT($B$7:$B$456,Y$7:Y$456,EXP(constants!$B$32+constants!$A$32*ABS($A$7:$A$456-$A147)))</f>
        <v>0.64192016376356886</v>
      </c>
      <c r="AA147">
        <f t="shared" si="41"/>
        <v>7.0937522022432127</v>
      </c>
      <c r="AB147">
        <f t="shared" si="53"/>
        <v>0.89191650493407515</v>
      </c>
      <c r="AD147" s="4">
        <f t="shared" si="42"/>
        <v>1081.4745959322738</v>
      </c>
      <c r="AE147">
        <f>SUMPRODUCT($B$7:$B$456,AD$7:AD$456,EXP(constants!$B$32+constants!$A$32*ABS($A$7:$A$456-$A147)))</f>
        <v>24.382250516773198</v>
      </c>
      <c r="AF147" s="4">
        <f t="shared" si="43"/>
        <v>1057.0923454155006</v>
      </c>
      <c r="AG147">
        <f t="shared" si="54"/>
        <v>1057.0923454155006</v>
      </c>
      <c r="AH147" s="4"/>
      <c r="AI147" s="5">
        <f>SUMPRODUCT(constants!$B$13:$B$20,A147^constants!$A$13:$A$20)*constants!$C$10/((A147/1000000000)^5*(EXP(0.014388/(A147/1000000000)/constants!$B$9)-1))</f>
        <v>2.972532998423612E-8</v>
      </c>
      <c r="AJ147">
        <f>SUMPRODUCT(A147^constants!$E$28:$J$28,constants!$E$27:$J$27)</f>
        <v>2.6285205505569942E-6</v>
      </c>
      <c r="AL147" s="17">
        <f t="shared" si="44"/>
        <v>3.3327480565496691E-8</v>
      </c>
      <c r="AM147">
        <f t="shared" si="55"/>
        <v>2.4865571697275211E-9</v>
      </c>
      <c r="AN147">
        <f t="shared" si="56"/>
        <v>13.403062262649986</v>
      </c>
      <c r="AO147">
        <f t="shared" si="57"/>
        <v>4.7198927920430693E-9</v>
      </c>
      <c r="AQ147">
        <f t="shared" si="58"/>
        <v>4.7198927920430693E-9</v>
      </c>
      <c r="AS147" s="4">
        <f t="shared" si="59"/>
        <v>7.0610672813757791</v>
      </c>
    </row>
    <row r="148" spans="1:45" x14ac:dyDescent="0.2">
      <c r="A148">
        <f>front!A148</f>
        <v>255.44</v>
      </c>
      <c r="B148" s="1">
        <f t="shared" si="60"/>
        <v>0.46999999999999886</v>
      </c>
      <c r="C148">
        <f>front!D148-front!B148</f>
        <v>188.39999999999964</v>
      </c>
      <c r="D148" s="2">
        <f>front!E148-front!C148</f>
        <v>1540.4000000000015</v>
      </c>
      <c r="E148" s="2">
        <f>IF(front!F148-front!C148&gt;0,front!F148-front!C148,0)</f>
        <v>1537.9000000000015</v>
      </c>
      <c r="F148" s="2">
        <f>front!I148-front!H148</f>
        <v>6566.2000000000007</v>
      </c>
      <c r="G148" s="2">
        <f>IF(front!J148-front!H148&gt;0,front!J148-front!H148,0)</f>
        <v>8.9000000000014552</v>
      </c>
      <c r="H148" s="2"/>
      <c r="I148" s="4">
        <f>C148/(constants!$A$4+constants!$B$4*data!C148+constants!$C$4*data!C148^2+constants!$D$4*data!C148^3+constants!$E$4*data!C148^4+constants!$F$4*data!C148^5+constants!$G$4*data!C148^6+constants!$H$4*data!C148^7)</f>
        <v>187.95814630621871</v>
      </c>
      <c r="J148" s="4">
        <f>D148/(constants!$A$4+constants!$B$4*data!D148+constants!$C$4*data!D148^2+constants!$D$4*data!D148^3+constants!$E$4*data!D148^4+constants!$F$4*data!D148^5+constants!$G$4*data!D148^6+constants!$H$4*data!D148^7)</f>
        <v>1536.8785404813034</v>
      </c>
      <c r="K148" s="4">
        <f>E148/(constants!$A$4+constants!$B$4*data!E148+constants!$C$4*data!E148^2+constants!$D$4*data!E148^3+constants!$E$4*data!E148^4+constants!$F$4*data!E148^5+constants!$G$4*data!E148^6+constants!$H$4*data!E148^7)</f>
        <v>1534.3842075845509</v>
      </c>
      <c r="L148" s="4">
        <f>F148/(constants!$A$4+constants!$B$4*data!F148+constants!$C$4*data!F148^2+constants!$D$4*data!F148^3+constants!$E$4*data!F148^4+constants!$F$4*data!F148^5+constants!$G$4*data!F148^6+constants!$H$4*data!F148^7)</f>
        <v>6554.5383331719495</v>
      </c>
      <c r="M148" s="4">
        <f>G148/(constants!$A$4+constants!$B$4*data!G148+constants!$C$4*data!G148^2+constants!$D$4*data!G148^3+constants!$E$4*data!G148^4+constants!$F$4*data!G148^5+constants!$G$4*data!G148^6+constants!$H$4*data!G148^7)</f>
        <v>8.8789656517572695</v>
      </c>
      <c r="N148" s="4"/>
      <c r="O148" s="4">
        <f t="shared" si="45"/>
        <v>313.26357717703115</v>
      </c>
      <c r="P148" s="4">
        <f t="shared" si="46"/>
        <v>307.37570809626067</v>
      </c>
      <c r="Q148" s="4">
        <f t="shared" si="47"/>
        <v>306.87684151691019</v>
      </c>
      <c r="R148" s="4">
        <f t="shared" si="48"/>
        <v>1092.4230555286583</v>
      </c>
      <c r="S148" s="4">
        <f t="shared" si="49"/>
        <v>1.4798276086262117</v>
      </c>
      <c r="T148" s="4">
        <f t="shared" si="40"/>
        <v>1.0191552843171543</v>
      </c>
      <c r="U148" s="4">
        <f t="shared" si="50"/>
        <v>0.99837701364743425</v>
      </c>
      <c r="V148" s="4">
        <f t="shared" si="51"/>
        <v>1.3546286863289204E-3</v>
      </c>
      <c r="W148" s="4"/>
      <c r="X148">
        <f>IF(front!E148&gt;$X$2,O148,P148)</f>
        <v>307.37570809626067</v>
      </c>
      <c r="Y148">
        <f t="shared" si="52"/>
        <v>-0.6084575867958506</v>
      </c>
      <c r="Z148">
        <f>SUMPRODUCT($B$7:$B$456,Y$7:Y$456,EXP(constants!$B$32+constants!$A$32*ABS($A$7:$A$456-$A148)))</f>
        <v>0.65724034546935794</v>
      </c>
      <c r="AA148">
        <f t="shared" si="41"/>
        <v>-1.2656979322652084</v>
      </c>
      <c r="AB148">
        <f t="shared" si="53"/>
        <v>0</v>
      </c>
      <c r="AD148" s="4">
        <f t="shared" si="42"/>
        <v>1090.9070195959034</v>
      </c>
      <c r="AE148">
        <f>SUMPRODUCT($B$7:$B$456,AD$7:AD$456,EXP(constants!$B$32+constants!$A$32*ABS($A$7:$A$456-$A148)))</f>
        <v>24.490185103083654</v>
      </c>
      <c r="AF148" s="4">
        <f t="shared" si="43"/>
        <v>1066.4168344928198</v>
      </c>
      <c r="AG148">
        <f t="shared" si="54"/>
        <v>1066.4168344928198</v>
      </c>
      <c r="AH148" s="4"/>
      <c r="AI148" s="5">
        <f>SUMPRODUCT(constants!$B$13:$B$20,A148^constants!$A$13:$A$20)*constants!$C$10/((A148/1000000000)^5*(EXP(0.014388/(A148/1000000000)/constants!$B$9)-1))</f>
        <v>3.0483507288727302E-8</v>
      </c>
      <c r="AJ148">
        <f>SUMPRODUCT(A148^constants!$E$28:$J$28,constants!$E$27:$J$27)</f>
        <v>2.6073901852159622E-6</v>
      </c>
      <c r="AL148" s="17">
        <f t="shared" si="44"/>
        <v>0</v>
      </c>
      <c r="AM148">
        <f t="shared" si="55"/>
        <v>2.4450009610510491E-9</v>
      </c>
      <c r="AN148">
        <f t="shared" si="56"/>
        <v>0</v>
      </c>
      <c r="AO148">
        <f t="shared" si="57"/>
        <v>4.6410123013048607E-9</v>
      </c>
      <c r="AQ148">
        <f t="shared" si="58"/>
        <v>4.6410123013048607E-9</v>
      </c>
      <c r="AS148" s="4">
        <f t="shared" si="59"/>
        <v>0</v>
      </c>
    </row>
    <row r="149" spans="1:45" x14ac:dyDescent="0.2">
      <c r="A149">
        <f>front!A149</f>
        <v>255.92</v>
      </c>
      <c r="B149" s="1">
        <f t="shared" si="60"/>
        <v>0.47999999999998977</v>
      </c>
      <c r="C149">
        <f>front!D149-front!B149</f>
        <v>172</v>
      </c>
      <c r="D149" s="2">
        <f>front!E149-front!C149</f>
        <v>1510.5</v>
      </c>
      <c r="E149" s="2">
        <f>IF(front!F149-front!C149&gt;0,front!F149-front!C149,0)</f>
        <v>1459.2000000000007</v>
      </c>
      <c r="F149" s="2">
        <f>front!I149-front!H149</f>
        <v>6501.6</v>
      </c>
      <c r="G149" s="2">
        <f>IF(front!J149-front!H149&gt;0,front!J149-front!H149,0)</f>
        <v>10.600000000000364</v>
      </c>
      <c r="H149" s="2"/>
      <c r="I149" s="4">
        <f>C149/(constants!$A$4+constants!$B$4*data!C149+constants!$C$4*data!C149^2+constants!$D$4*data!C149^3+constants!$E$4*data!C149^4+constants!$F$4*data!C149^5+constants!$G$4*data!C149^6+constants!$H$4*data!C149^7)</f>
        <v>171.59634787927777</v>
      </c>
      <c r="J149" s="4">
        <f>D149/(constants!$A$4+constants!$B$4*data!D149+constants!$C$4*data!D149^2+constants!$D$4*data!D149^3+constants!$E$4*data!D149^4+constants!$F$4*data!D149^5+constants!$G$4*data!D149^6+constants!$H$4*data!D149^7)</f>
        <v>1507.0463144618543</v>
      </c>
      <c r="K149" s="4">
        <f>E149/(constants!$A$4+constants!$B$4*data!E149+constants!$C$4*data!E149^2+constants!$D$4*data!E149^3+constants!$E$4*data!E149^4+constants!$F$4*data!E149^5+constants!$G$4*data!E149^6+constants!$H$4*data!E149^7)</f>
        <v>1455.8625724619387</v>
      </c>
      <c r="L149" s="4">
        <f>F149/(constants!$A$4+constants!$B$4*data!F149+constants!$C$4*data!F149^2+constants!$D$4*data!F149^3+constants!$E$4*data!F149^4+constants!$F$4*data!F149^5+constants!$G$4*data!F149^6+constants!$H$4*data!F149^7)</f>
        <v>6489.9306805498363</v>
      </c>
      <c r="M149" s="4">
        <f>G149/(constants!$A$4+constants!$B$4*data!G149+constants!$C$4*data!G149^2+constants!$D$4*data!G149^3+constants!$E$4*data!G149^4+constants!$F$4*data!G149^5+constants!$G$4*data!G149^6+constants!$H$4*data!G149^7)</f>
        <v>10.574949841788897</v>
      </c>
      <c r="N149" s="4"/>
      <c r="O149" s="4">
        <f t="shared" si="45"/>
        <v>285.99391313212965</v>
      </c>
      <c r="P149" s="4">
        <f t="shared" si="46"/>
        <v>301.40926289237086</v>
      </c>
      <c r="Q149" s="4">
        <f t="shared" si="47"/>
        <v>291.17251449238773</v>
      </c>
      <c r="R149" s="4">
        <f t="shared" si="48"/>
        <v>1081.6551134249728</v>
      </c>
      <c r="S149" s="4">
        <f t="shared" si="49"/>
        <v>1.7624916402981494</v>
      </c>
      <c r="T149" s="4">
        <f t="shared" si="40"/>
        <v>0.94885575309692516</v>
      </c>
      <c r="U149" s="4">
        <f t="shared" si="50"/>
        <v>0.96603704776107513</v>
      </c>
      <c r="V149" s="4">
        <f t="shared" si="51"/>
        <v>1.6294395675876419E-3</v>
      </c>
      <c r="W149" s="4"/>
      <c r="X149">
        <f>IF(front!E149&gt;$X$2,O149,P149)</f>
        <v>301.40926289237086</v>
      </c>
      <c r="Y149">
        <f t="shared" si="52"/>
        <v>9.1860912040172593</v>
      </c>
      <c r="Z149">
        <f>SUMPRODUCT($B$7:$B$456,Y$7:Y$456,EXP(constants!$B$32+constants!$A$32*ABS($A$7:$A$456-$A149)))</f>
        <v>0.67338225439879507</v>
      </c>
      <c r="AA149">
        <f t="shared" si="41"/>
        <v>8.5127089496184638</v>
      </c>
      <c r="AB149">
        <f t="shared" si="53"/>
        <v>2.3108732523093263</v>
      </c>
      <c r="AD149" s="4">
        <f t="shared" si="42"/>
        <v>1079.8494972556998</v>
      </c>
      <c r="AE149">
        <f>SUMPRODUCT($B$7:$B$456,AD$7:AD$456,EXP(constants!$B$32+constants!$A$32*ABS($A$7:$A$456-$A149)))</f>
        <v>24.599052441707485</v>
      </c>
      <c r="AF149" s="4">
        <f t="shared" si="43"/>
        <v>1055.2504448139923</v>
      </c>
      <c r="AG149">
        <f t="shared" si="54"/>
        <v>1055.2504448139923</v>
      </c>
      <c r="AH149" s="4"/>
      <c r="AI149" s="5">
        <f>SUMPRODUCT(constants!$B$13:$B$20,A149^constants!$A$13:$A$20)*constants!$C$10/((A149/1000000000)^5*(EXP(0.014388/(A149/1000000000)/constants!$B$9)-1))</f>
        <v>3.1273910240593968E-8</v>
      </c>
      <c r="AJ149">
        <f>SUMPRODUCT(A149^constants!$E$28:$J$28,constants!$E$27:$J$27)</f>
        <v>2.5860764473628769E-6</v>
      </c>
      <c r="AL149" s="17">
        <f t="shared" si="44"/>
        <v>1.3533373242924939E-8</v>
      </c>
      <c r="AM149">
        <f t="shared" si="55"/>
        <v>2.4506755340138437E-9</v>
      </c>
      <c r="AN149">
        <f t="shared" si="56"/>
        <v>5.5223031589005496</v>
      </c>
      <c r="AO149">
        <f t="shared" si="57"/>
        <v>4.6517835702509718E-9</v>
      </c>
      <c r="AQ149">
        <f t="shared" si="58"/>
        <v>4.6517835702509718E-9</v>
      </c>
      <c r="AS149" s="4">
        <f t="shared" si="59"/>
        <v>2.9092869516701936</v>
      </c>
    </row>
    <row r="150" spans="1:45" x14ac:dyDescent="0.2">
      <c r="A150">
        <f>front!A150</f>
        <v>256.39</v>
      </c>
      <c r="B150" s="1">
        <f t="shared" si="60"/>
        <v>0.46999999999999886</v>
      </c>
      <c r="C150">
        <f>front!D150-front!B150</f>
        <v>187.73000000000002</v>
      </c>
      <c r="D150" s="2">
        <f>front!E150-front!C150</f>
        <v>1544</v>
      </c>
      <c r="E150" s="2">
        <f>IF(front!F150-front!C150&gt;0,front!F150-front!C150,0)</f>
        <v>1454.2999999999993</v>
      </c>
      <c r="F150" s="2">
        <f>front!I150-front!H150</f>
        <v>6574.5000000000018</v>
      </c>
      <c r="G150" s="2">
        <f>IF(front!J150-front!H150&gt;0,front!J150-front!H150,0)</f>
        <v>43.300000000001091</v>
      </c>
      <c r="H150" s="2"/>
      <c r="I150" s="4">
        <f>C150/(constants!$A$4+constants!$B$4*data!C150+constants!$C$4*data!C150^2+constants!$D$4*data!C150^3+constants!$E$4*data!C150^4+constants!$F$4*data!C150^5+constants!$G$4*data!C150^6+constants!$H$4*data!C150^7)</f>
        <v>187.28970610088746</v>
      </c>
      <c r="J150" s="4">
        <f>D150/(constants!$A$4+constants!$B$4*data!D150+constants!$C$4*data!D150^2+constants!$D$4*data!D150^3+constants!$E$4*data!D150^4+constants!$F$4*data!D150^5+constants!$G$4*data!D150^6+constants!$H$4*data!D150^7)</f>
        <v>1540.4703797301295</v>
      </c>
      <c r="K150" s="4">
        <f>E150/(constants!$A$4+constants!$B$4*data!E150+constants!$C$4*data!E150^2+constants!$D$4*data!E150^3+constants!$E$4*data!E150^4+constants!$F$4*data!E150^5+constants!$G$4*data!E150^6+constants!$H$4*data!E150^7)</f>
        <v>1450.9736755244874</v>
      </c>
      <c r="L150" s="4">
        <f>F150/(constants!$A$4+constants!$B$4*data!F150+constants!$C$4*data!F150^2+constants!$D$4*data!F150^3+constants!$E$4*data!F150^4+constants!$F$4*data!F150^5+constants!$G$4*data!F150^6+constants!$H$4*data!F150^7)</f>
        <v>6562.8396981331143</v>
      </c>
      <c r="M150" s="4">
        <f>G150/(constants!$A$4+constants!$B$4*data!G150+constants!$C$4*data!G150^2+constants!$D$4*data!G150^3+constants!$E$4*data!G150^4+constants!$F$4*data!G150^5+constants!$G$4*data!G150^6+constants!$H$4*data!G150^7)</f>
        <v>43.197825949419993</v>
      </c>
      <c r="N150" s="4"/>
      <c r="O150" s="4">
        <f t="shared" si="45"/>
        <v>312.14951016814575</v>
      </c>
      <c r="P150" s="4">
        <f t="shared" si="46"/>
        <v>308.0940759460259</v>
      </c>
      <c r="Q150" s="4">
        <f t="shared" si="47"/>
        <v>290.19473510489746</v>
      </c>
      <c r="R150" s="4">
        <f t="shared" si="48"/>
        <v>1093.8066163555191</v>
      </c>
      <c r="S150" s="4">
        <f t="shared" si="49"/>
        <v>7.1996376582366661</v>
      </c>
      <c r="T150" s="4">
        <f t="shared" si="40"/>
        <v>1.0131629737107646</v>
      </c>
      <c r="U150" s="4">
        <f t="shared" si="50"/>
        <v>0.94190300223667989</v>
      </c>
      <c r="V150" s="4">
        <f t="shared" si="51"/>
        <v>6.5821851418537899E-3</v>
      </c>
      <c r="W150" s="4"/>
      <c r="X150">
        <f>IF(front!E150&gt;$X$2,O150,P150)</f>
        <v>308.0940759460259</v>
      </c>
      <c r="Y150">
        <f t="shared" si="52"/>
        <v>16.852211831713191</v>
      </c>
      <c r="Z150">
        <f>SUMPRODUCT($B$7:$B$456,Y$7:Y$456,EXP(constants!$B$32+constants!$A$32*ABS($A$7:$A$456-$A150)))</f>
        <v>0.68951057918390091</v>
      </c>
      <c r="AA150">
        <f t="shared" si="41"/>
        <v>16.162701252529292</v>
      </c>
      <c r="AB150">
        <f t="shared" si="53"/>
        <v>9.9608655552201544</v>
      </c>
      <c r="AD150" s="4">
        <f t="shared" si="42"/>
        <v>1086.4308184388722</v>
      </c>
      <c r="AE150">
        <f>SUMPRODUCT($B$7:$B$456,AD$7:AD$456,EXP(constants!$B$32+constants!$A$32*ABS($A$7:$A$456-$A150)))</f>
        <v>24.704186084814609</v>
      </c>
      <c r="AF150" s="4">
        <f t="shared" si="43"/>
        <v>1061.7266323540575</v>
      </c>
      <c r="AG150">
        <f t="shared" si="54"/>
        <v>1061.7266323540575</v>
      </c>
      <c r="AH150" s="4"/>
      <c r="AI150" s="5">
        <f>SUMPRODUCT(constants!$B$13:$B$20,A150^constants!$A$13:$A$20)*constants!$C$10/((A150/1000000000)^5*(EXP(0.014388/(A150/1000000000)/constants!$B$9)-1))</f>
        <v>3.2063841949453882E-8</v>
      </c>
      <c r="AJ150">
        <f>SUMPRODUCT(A150^constants!$E$28:$J$28,constants!$E$27:$J$27)</f>
        <v>2.5654641517987016E-6</v>
      </c>
      <c r="AL150" s="17">
        <f t="shared" si="44"/>
        <v>3.21898150032256E-9</v>
      </c>
      <c r="AM150">
        <f t="shared" si="55"/>
        <v>2.4163132708751602E-9</v>
      </c>
      <c r="AN150">
        <f t="shared" si="56"/>
        <v>1.3321871543405805</v>
      </c>
      <c r="AO150">
        <f t="shared" si="57"/>
        <v>4.5865583664707863E-9</v>
      </c>
      <c r="AQ150">
        <f t="shared" si="58"/>
        <v>4.5865583664707863E-9</v>
      </c>
      <c r="AS150" s="4">
        <f t="shared" si="59"/>
        <v>0.70182939867381777</v>
      </c>
    </row>
    <row r="151" spans="1:45" x14ac:dyDescent="0.2">
      <c r="A151">
        <f>front!A151</f>
        <v>256.87</v>
      </c>
      <c r="B151" s="1">
        <f t="shared" si="60"/>
        <v>0.48000000000001819</v>
      </c>
      <c r="C151">
        <f>front!D151-front!B151</f>
        <v>169</v>
      </c>
      <c r="D151" s="2">
        <f>front!E151-front!C151</f>
        <v>1456.8000000000011</v>
      </c>
      <c r="E151" s="2">
        <f>IF(front!F151-front!C151&gt;0,front!F151-front!C151,0)</f>
        <v>1408.6000000000004</v>
      </c>
      <c r="F151" s="2">
        <f>front!I151-front!H151</f>
        <v>6523.0999999999985</v>
      </c>
      <c r="G151" s="2">
        <f>IF(front!J151-front!H151&gt;0,front!J151-front!H151,0)</f>
        <v>7.2999999999992724</v>
      </c>
      <c r="H151" s="2"/>
      <c r="I151" s="4">
        <f>C151/(constants!$A$4+constants!$B$4*data!C151+constants!$C$4*data!C151^2+constants!$D$4*data!C151^3+constants!$E$4*data!C151^4+constants!$F$4*data!C151^5+constants!$G$4*data!C151^6+constants!$H$4*data!C151^7)</f>
        <v>168.60334087936639</v>
      </c>
      <c r="J151" s="4">
        <f>D151/(constants!$A$4+constants!$B$4*data!D151+constants!$C$4*data!D151^2+constants!$D$4*data!D151^3+constants!$E$4*data!D151^4+constants!$F$4*data!D151^5+constants!$G$4*data!D151^6+constants!$H$4*data!D151^7)</f>
        <v>1453.4680107288632</v>
      </c>
      <c r="K151" s="4">
        <f>E151/(constants!$A$4+constants!$B$4*data!E151+constants!$C$4*data!E151^2+constants!$D$4*data!E151^3+constants!$E$4*data!E151^4+constants!$F$4*data!E151^5+constants!$G$4*data!E151^6+constants!$H$4*data!E151^7)</f>
        <v>1405.3772164336515</v>
      </c>
      <c r="L151" s="4">
        <f>F151/(constants!$A$4+constants!$B$4*data!F151+constants!$C$4*data!F151^2+constants!$D$4*data!F151^3+constants!$E$4*data!F151^4+constants!$F$4*data!F151^5+constants!$G$4*data!F151^6+constants!$H$4*data!F151^7)</f>
        <v>6511.4326457607704</v>
      </c>
      <c r="M151" s="4">
        <f>G151/(constants!$A$4+constants!$B$4*data!G151+constants!$C$4*data!G151^2+constants!$D$4*data!G151^3+constants!$E$4*data!G151^4+constants!$F$4*data!G151^5+constants!$G$4*data!G151^6+constants!$H$4*data!G151^7)</f>
        <v>7.2827458176793467</v>
      </c>
      <c r="N151" s="4"/>
      <c r="O151" s="4">
        <f t="shared" si="45"/>
        <v>281.00556813227729</v>
      </c>
      <c r="P151" s="4">
        <f t="shared" si="46"/>
        <v>290.69360214577267</v>
      </c>
      <c r="Q151" s="4">
        <f t="shared" si="47"/>
        <v>281.07544328673032</v>
      </c>
      <c r="R151" s="4">
        <f t="shared" si="48"/>
        <v>1085.2387742934616</v>
      </c>
      <c r="S151" s="4">
        <f t="shared" si="49"/>
        <v>1.2137909696132245</v>
      </c>
      <c r="T151" s="4">
        <f t="shared" si="40"/>
        <v>0.9666726961240889</v>
      </c>
      <c r="U151" s="4">
        <f t="shared" si="50"/>
        <v>0.96691307002271354</v>
      </c>
      <c r="V151" s="4">
        <f t="shared" si="51"/>
        <v>1.118455217750081E-3</v>
      </c>
      <c r="W151" s="4"/>
      <c r="X151">
        <f>IF(front!E151&gt;$X$2,O151,P151)</f>
        <v>290.69360214577267</v>
      </c>
      <c r="Y151">
        <f t="shared" si="52"/>
        <v>8.6039355982605912</v>
      </c>
      <c r="Z151">
        <f>SUMPRODUCT($B$7:$B$456,Y$7:Y$456,EXP(constants!$B$32+constants!$A$32*ABS($A$7:$A$456-$A151)))</f>
        <v>0.70619063371941782</v>
      </c>
      <c r="AA151">
        <f t="shared" si="41"/>
        <v>7.8977449645411735</v>
      </c>
      <c r="AB151">
        <f t="shared" si="53"/>
        <v>1.6959092672320359</v>
      </c>
      <c r="AD151" s="4">
        <f t="shared" si="42"/>
        <v>1083.9952843666213</v>
      </c>
      <c r="AE151">
        <f>SUMPRODUCT($B$7:$B$456,AD$7:AD$456,EXP(constants!$B$32+constants!$A$32*ABS($A$7:$A$456-$A151)))</f>
        <v>24.810430468420531</v>
      </c>
      <c r="AF151" s="4">
        <f t="shared" si="43"/>
        <v>1059.1848538982008</v>
      </c>
      <c r="AG151">
        <f t="shared" si="54"/>
        <v>1059.1848538982008</v>
      </c>
      <c r="AH151" s="4"/>
      <c r="AI151" s="5">
        <f>SUMPRODUCT(constants!$B$13:$B$20,A151^constants!$A$13:$A$20)*constants!$C$10/((A151/1000000000)^5*(EXP(0.014388/(A151/1000000000)/constants!$B$9)-1))</f>
        <v>3.2887161698827153E-8</v>
      </c>
      <c r="AJ151">
        <f>SUMPRODUCT(A151^constants!$E$28:$J$28,constants!$E$27:$J$27)</f>
        <v>2.5446728586075843E-6</v>
      </c>
      <c r="AL151" s="17">
        <f t="shared" si="44"/>
        <v>1.9392052590468864E-8</v>
      </c>
      <c r="AM151">
        <f t="shared" si="55"/>
        <v>2.4024822949858334E-9</v>
      </c>
      <c r="AN151">
        <f t="shared" si="56"/>
        <v>8.0716734649581312</v>
      </c>
      <c r="AO151">
        <f t="shared" si="57"/>
        <v>4.5603049087977784E-9</v>
      </c>
      <c r="AQ151">
        <f t="shared" si="58"/>
        <v>4.5603049087977784E-9</v>
      </c>
      <c r="AS151" s="4">
        <f t="shared" si="59"/>
        <v>4.2523587738744295</v>
      </c>
    </row>
    <row r="152" spans="1:45" x14ac:dyDescent="0.2">
      <c r="A152">
        <f>front!A152</f>
        <v>257.33999999999997</v>
      </c>
      <c r="B152" s="1">
        <f t="shared" si="60"/>
        <v>0.46999999999997044</v>
      </c>
      <c r="C152">
        <f>front!D152-front!B152</f>
        <v>170.26999999999998</v>
      </c>
      <c r="D152" s="2">
        <f>front!E152-front!C152</f>
        <v>1473.8000000000011</v>
      </c>
      <c r="E152" s="2">
        <f>IF(front!F152-front!C152&gt;0,front!F152-front!C152,0)</f>
        <v>1450</v>
      </c>
      <c r="F152" s="2">
        <f>front!I152-front!H152</f>
        <v>6618.2999999999993</v>
      </c>
      <c r="G152" s="2">
        <f>IF(front!J152-front!H152&gt;0,front!J152-front!H152,0)</f>
        <v>58.899999999999636</v>
      </c>
      <c r="H152" s="2"/>
      <c r="I152" s="4">
        <f>C152/(constants!$A$4+constants!$B$4*data!C152+constants!$C$4*data!C152^2+constants!$D$4*data!C152^3+constants!$E$4*data!C152^4+constants!$F$4*data!C152^5+constants!$G$4*data!C152^6+constants!$H$4*data!C152^7)</f>
        <v>169.87038032218226</v>
      </c>
      <c r="J152" s="4">
        <f>D152/(constants!$A$4+constants!$B$4*data!D152+constants!$C$4*data!D152^2+constants!$D$4*data!D152^3+constants!$E$4*data!D152^4+constants!$F$4*data!D152^5+constants!$G$4*data!D152^6+constants!$H$4*data!D152^7)</f>
        <v>1470.4294883298717</v>
      </c>
      <c r="K152" s="4">
        <f>E152/(constants!$A$4+constants!$B$4*data!E152+constants!$C$4*data!E152^2+constants!$D$4*data!E152^3+constants!$E$4*data!E152^4+constants!$F$4*data!E152^5+constants!$G$4*data!E152^6+constants!$H$4*data!E152^7)</f>
        <v>1446.6834188165794</v>
      </c>
      <c r="L152" s="4">
        <f>F152/(constants!$A$4+constants!$B$4*data!F152+constants!$C$4*data!F152^2+constants!$D$4*data!F152^3+constants!$E$4*data!F152^4+constants!$F$4*data!F152^5+constants!$G$4*data!F152^6+constants!$H$4*data!F152^7)</f>
        <v>6606.6483570354649</v>
      </c>
      <c r="M152" s="4">
        <f>G152/(constants!$A$4+constants!$B$4*data!G152+constants!$C$4*data!G152^2+constants!$D$4*data!G152^3+constants!$E$4*data!G152^4+constants!$F$4*data!G152^5+constants!$G$4*data!G152^6+constants!$H$4*data!G152^7)</f>
        <v>58.761112198154727</v>
      </c>
      <c r="N152" s="4"/>
      <c r="O152" s="4">
        <f t="shared" si="45"/>
        <v>283.11730053697045</v>
      </c>
      <c r="P152" s="4">
        <f t="shared" si="46"/>
        <v>294.0858976659743</v>
      </c>
      <c r="Q152" s="4">
        <f t="shared" si="47"/>
        <v>289.33668376331588</v>
      </c>
      <c r="R152" s="4">
        <f t="shared" si="48"/>
        <v>1101.1080595059107</v>
      </c>
      <c r="S152" s="4">
        <f t="shared" si="49"/>
        <v>9.7935186996924539</v>
      </c>
      <c r="T152" s="4">
        <f t="shared" si="40"/>
        <v>0.96270274359955166</v>
      </c>
      <c r="U152" s="4">
        <f t="shared" si="50"/>
        <v>0.98385092947213459</v>
      </c>
      <c r="V152" s="4">
        <f t="shared" si="51"/>
        <v>8.8942394119674341E-3</v>
      </c>
      <c r="W152" s="4"/>
      <c r="X152">
        <f>IF(front!E152&gt;$X$2,O152,P152)</f>
        <v>294.0858976659743</v>
      </c>
      <c r="Y152">
        <f t="shared" si="52"/>
        <v>3.7051810571036299</v>
      </c>
      <c r="Z152">
        <f>SUMPRODUCT($B$7:$B$456,Y$7:Y$456,EXP(constants!$B$32+constants!$A$32*ABS($A$7:$A$456-$A152)))</f>
        <v>0.72287995759444357</v>
      </c>
      <c r="AA152">
        <f t="shared" si="41"/>
        <v>2.9823010995091863</v>
      </c>
      <c r="AB152">
        <f t="shared" si="53"/>
        <v>0</v>
      </c>
      <c r="AD152" s="4">
        <f t="shared" si="42"/>
        <v>1091.0749136379109</v>
      </c>
      <c r="AE152">
        <f>SUMPRODUCT($B$7:$B$456,AD$7:AD$456,EXP(constants!$B$32+constants!$A$32*ABS($A$7:$A$456-$A152)))</f>
        <v>24.913074656720962</v>
      </c>
      <c r="AF152" s="4">
        <f t="shared" si="43"/>
        <v>1066.1618389811899</v>
      </c>
      <c r="AG152">
        <f t="shared" si="54"/>
        <v>1066.1618389811899</v>
      </c>
      <c r="AH152" s="4"/>
      <c r="AI152" s="5">
        <f>SUMPRODUCT(constants!$B$13:$B$20,A152^constants!$A$13:$A$20)*constants!$C$10/((A152/1000000000)^5*(EXP(0.014388/(A152/1000000000)/constants!$B$9)-1))</f>
        <v>3.3709804683816937E-8</v>
      </c>
      <c r="AJ152">
        <f>SUMPRODUCT(A152^constants!$E$28:$J$28,constants!$E$27:$J$27)</f>
        <v>2.5245656711109774E-6</v>
      </c>
      <c r="AL152" s="17">
        <f t="shared" si="44"/>
        <v>0</v>
      </c>
      <c r="AM152">
        <f t="shared" si="55"/>
        <v>2.3679009872679545E-9</v>
      </c>
      <c r="AN152">
        <f t="shared" si="56"/>
        <v>0</v>
      </c>
      <c r="AO152">
        <f t="shared" si="57"/>
        <v>4.4946639225280252E-9</v>
      </c>
      <c r="AQ152">
        <f t="shared" si="58"/>
        <v>4.4946639225280252E-9</v>
      </c>
      <c r="AS152" s="4">
        <f t="shared" si="59"/>
        <v>0</v>
      </c>
    </row>
    <row r="153" spans="1:45" x14ac:dyDescent="0.2">
      <c r="A153">
        <f>front!A153</f>
        <v>257.82</v>
      </c>
      <c r="B153" s="1">
        <f t="shared" si="60"/>
        <v>0.48000000000001819</v>
      </c>
      <c r="C153">
        <f>front!D153-front!B153</f>
        <v>180.93000000000029</v>
      </c>
      <c r="D153" s="2">
        <f>front!E153-front!C153</f>
        <v>1488.2999999999993</v>
      </c>
      <c r="E153" s="2">
        <f>IF(front!F153-front!C153&gt;0,front!F153-front!C153,0)</f>
        <v>1431.6999999999989</v>
      </c>
      <c r="F153" s="2">
        <f>front!I153-front!H153</f>
        <v>6525.5000000000018</v>
      </c>
      <c r="G153" s="2">
        <f>IF(front!J153-front!H153&gt;0,front!J153-front!H153,0)</f>
        <v>44.200000000000728</v>
      </c>
      <c r="H153" s="2"/>
      <c r="I153" s="4">
        <f>C153/(constants!$A$4+constants!$B$4*data!C153+constants!$C$4*data!C153^2+constants!$D$4*data!C153^3+constants!$E$4*data!C153^4+constants!$F$4*data!C153^5+constants!$G$4*data!C153^6+constants!$H$4*data!C153^7)</f>
        <v>180.5055410696844</v>
      </c>
      <c r="J153" s="4">
        <f>D153/(constants!$A$4+constants!$B$4*data!D153+constants!$C$4*data!D153^2+constants!$D$4*data!D153^3+constants!$E$4*data!D153^4+constants!$F$4*data!D153^5+constants!$G$4*data!D153^6+constants!$H$4*data!D153^7)</f>
        <v>1484.8966284982816</v>
      </c>
      <c r="K153" s="4">
        <f>E153/(constants!$A$4+constants!$B$4*data!E153+constants!$C$4*data!E153^2+constants!$D$4*data!E153^3+constants!$E$4*data!E153^4+constants!$F$4*data!E153^5+constants!$G$4*data!E153^6+constants!$H$4*data!E153^7)</f>
        <v>1428.4248822670284</v>
      </c>
      <c r="L153" s="4">
        <f>F153/(constants!$A$4+constants!$B$4*data!F153+constants!$C$4*data!F153^2+constants!$D$4*data!F153^3+constants!$E$4*data!F153^4+constants!$F$4*data!F153^5+constants!$G$4*data!F153^6+constants!$H$4*data!F153^7)</f>
        <v>6513.8329009996069</v>
      </c>
      <c r="M153" s="4">
        <f>G153/(constants!$A$4+constants!$B$4*data!G153+constants!$C$4*data!G153^2+constants!$D$4*data!G153^3+constants!$E$4*data!G153^4+constants!$F$4*data!G153^5+constants!$G$4*data!G153^6+constants!$H$4*data!G153^7)</f>
        <v>44.095706479628063</v>
      </c>
      <c r="N153" s="4"/>
      <c r="O153" s="4">
        <f t="shared" si="45"/>
        <v>300.84256844947402</v>
      </c>
      <c r="P153" s="4">
        <f t="shared" si="46"/>
        <v>296.97932569965633</v>
      </c>
      <c r="Q153" s="4">
        <f t="shared" si="47"/>
        <v>285.68497645340568</v>
      </c>
      <c r="R153" s="4">
        <f t="shared" si="48"/>
        <v>1085.6388168332678</v>
      </c>
      <c r="S153" s="4">
        <f t="shared" si="49"/>
        <v>7.3492844132713433</v>
      </c>
      <c r="T153" s="4">
        <f t="shared" si="40"/>
        <v>1.0130084568705793</v>
      </c>
      <c r="U153" s="4">
        <f t="shared" si="50"/>
        <v>0.96196924072191836</v>
      </c>
      <c r="V153" s="4">
        <f t="shared" si="51"/>
        <v>6.7695483058616956E-3</v>
      </c>
      <c r="W153" s="4"/>
      <c r="X153">
        <f>IF(front!E153&gt;$X$2,O153,P153)</f>
        <v>296.97932569965633</v>
      </c>
      <c r="Y153">
        <f t="shared" si="52"/>
        <v>10.263493099634672</v>
      </c>
      <c r="Z153">
        <f>SUMPRODUCT($B$7:$B$456,Y$7:Y$456,EXP(constants!$B$32+constants!$A$32*ABS($A$7:$A$456-$A153)))</f>
        <v>0.74039173636588329</v>
      </c>
      <c r="AA153">
        <f t="shared" si="41"/>
        <v>9.5231013632687898</v>
      </c>
      <c r="AB153">
        <f t="shared" si="53"/>
        <v>3.3212656659596522</v>
      </c>
      <c r="AD153" s="4">
        <f t="shared" si="42"/>
        <v>1078.109710614674</v>
      </c>
      <c r="AE153">
        <f>SUMPRODUCT($B$7:$B$456,AD$7:AD$456,EXP(constants!$B$32+constants!$A$32*ABS($A$7:$A$456-$A153)))</f>
        <v>25.016847984433909</v>
      </c>
      <c r="AF153" s="4">
        <f t="shared" si="43"/>
        <v>1053.09286263024</v>
      </c>
      <c r="AG153">
        <f t="shared" si="54"/>
        <v>1053.09286263024</v>
      </c>
      <c r="AH153" s="4"/>
      <c r="AI153" s="5">
        <f>SUMPRODUCT(constants!$B$13:$B$20,A153^constants!$A$13:$A$20)*constants!$C$10/((A153/1000000000)^5*(EXP(0.014388/(A153/1000000000)/constants!$B$9)-1))</f>
        <v>3.4567025851585424E-8</v>
      </c>
      <c r="AJ153">
        <f>SUMPRODUCT(A153^constants!$E$28:$J$28,constants!$E$27:$J$27)</f>
        <v>2.504283701783652E-6</v>
      </c>
      <c r="AL153" s="17">
        <f t="shared" si="44"/>
        <v>1.0407787069209824E-8</v>
      </c>
      <c r="AM153">
        <f t="shared" si="55"/>
        <v>2.3780274187110805E-9</v>
      </c>
      <c r="AN153">
        <f t="shared" si="56"/>
        <v>4.3766472107588106</v>
      </c>
      <c r="AO153">
        <f t="shared" si="57"/>
        <v>4.5138855480588658E-9</v>
      </c>
      <c r="AQ153">
        <f t="shared" si="58"/>
        <v>4.5138855480588658E-9</v>
      </c>
      <c r="AS153" s="4">
        <f t="shared" si="59"/>
        <v>2.3057268418525916</v>
      </c>
    </row>
    <row r="154" spans="1:45" x14ac:dyDescent="0.2">
      <c r="A154">
        <f>front!A154</f>
        <v>258.29000000000002</v>
      </c>
      <c r="B154" s="1">
        <f t="shared" si="60"/>
        <v>0.47000000000002728</v>
      </c>
      <c r="C154">
        <f>front!D154-front!B154</f>
        <v>183.53999999999996</v>
      </c>
      <c r="D154" s="2">
        <f>front!E154-front!C154</f>
        <v>1493.2000000000007</v>
      </c>
      <c r="E154" s="2">
        <f>IF(front!F154-front!C154&gt;0,front!F154-front!C154,0)</f>
        <v>1414.2000000000007</v>
      </c>
      <c r="F154" s="2">
        <f>front!I154-front!H154</f>
        <v>6494.5</v>
      </c>
      <c r="G154" s="2">
        <f>IF(front!J154-front!H154&gt;0,front!J154-front!H154,0)</f>
        <v>57.699999999998909</v>
      </c>
      <c r="H154" s="2"/>
      <c r="I154" s="4">
        <f>C154/(constants!$A$4+constants!$B$4*data!C154+constants!$C$4*data!C154^2+constants!$D$4*data!C154^3+constants!$E$4*data!C154^4+constants!$F$4*data!C154^5+constants!$G$4*data!C154^6+constants!$H$4*data!C154^7)</f>
        <v>183.10946232571158</v>
      </c>
      <c r="J154" s="4">
        <f>D154/(constants!$A$4+constants!$B$4*data!D154+constants!$C$4*data!D154^2+constants!$D$4*data!D154^3+constants!$E$4*data!D154^4+constants!$F$4*data!D154^5+constants!$G$4*data!D154^6+constants!$H$4*data!D154^7)</f>
        <v>1489.7855236179446</v>
      </c>
      <c r="K154" s="4">
        <f>E154/(constants!$A$4+constants!$B$4*data!E154+constants!$C$4*data!E154^2+constants!$D$4*data!E154^3+constants!$E$4*data!E154^4+constants!$F$4*data!E154^5+constants!$G$4*data!E154^6+constants!$H$4*data!E154^7)</f>
        <v>1410.9645298590958</v>
      </c>
      <c r="L154" s="4">
        <f>F154/(constants!$A$4+constants!$B$4*data!F154+constants!$C$4*data!F154^2+constants!$D$4*data!F154^3+constants!$E$4*data!F154^4+constants!$F$4*data!F154^5+constants!$G$4*data!F154^6+constants!$H$4*data!F154^7)</f>
        <v>6482.8301581613414</v>
      </c>
      <c r="M154" s="4">
        <f>G154/(constants!$A$4+constants!$B$4*data!G154+constants!$C$4*data!G154^2+constants!$D$4*data!G154^3+constants!$E$4*data!G154^4+constants!$F$4*data!G154^5+constants!$G$4*data!G154^6+constants!$H$4*data!G154^7)</f>
        <v>57.563934557370985</v>
      </c>
      <c r="N154" s="4"/>
      <c r="O154" s="4">
        <f t="shared" si="45"/>
        <v>305.18243720951932</v>
      </c>
      <c r="P154" s="4">
        <f t="shared" si="46"/>
        <v>297.95710472358894</v>
      </c>
      <c r="Q154" s="4">
        <f t="shared" si="47"/>
        <v>282.19290597181919</v>
      </c>
      <c r="R154" s="4">
        <f t="shared" si="48"/>
        <v>1080.4716930268903</v>
      </c>
      <c r="S154" s="4">
        <f t="shared" si="49"/>
        <v>9.5939890928951641</v>
      </c>
      <c r="T154" s="4">
        <f t="shared" si="40"/>
        <v>1.0242495727451548</v>
      </c>
      <c r="U154" s="4">
        <f t="shared" si="50"/>
        <v>0.94709238846177535</v>
      </c>
      <c r="V154" s="4">
        <f t="shared" si="51"/>
        <v>8.8794451116234775E-3</v>
      </c>
      <c r="W154" s="4"/>
      <c r="X154">
        <f>IF(front!E154&gt;$X$2,O154,P154)</f>
        <v>297.95710472358894</v>
      </c>
      <c r="Y154">
        <f t="shared" si="52"/>
        <v>14.745943275882269</v>
      </c>
      <c r="Z154">
        <f>SUMPRODUCT($B$7:$B$456,Y$7:Y$456,EXP(constants!$B$32+constants!$A$32*ABS($A$7:$A$456-$A154)))</f>
        <v>0.75789059802896241</v>
      </c>
      <c r="AA154">
        <f t="shared" si="41"/>
        <v>13.988052677853306</v>
      </c>
      <c r="AB154">
        <f t="shared" si="53"/>
        <v>7.7862169805441681</v>
      </c>
      <c r="AD154" s="4">
        <f t="shared" si="42"/>
        <v>1070.6429588429203</v>
      </c>
      <c r="AE154">
        <f>SUMPRODUCT($B$7:$B$456,AD$7:AD$456,EXP(constants!$B$32+constants!$A$32*ABS($A$7:$A$456-$A154)))</f>
        <v>25.117326542053132</v>
      </c>
      <c r="AF154" s="4">
        <f t="shared" si="43"/>
        <v>1045.5256323008671</v>
      </c>
      <c r="AG154">
        <f t="shared" si="54"/>
        <v>1045.5256323008671</v>
      </c>
      <c r="AH154" s="4"/>
      <c r="AI154" s="5">
        <f>SUMPRODUCT(constants!$B$13:$B$20,A154^constants!$A$13:$A$20)*constants!$C$10/((A154/1000000000)^5*(EXP(0.014388/(A154/1000000000)/constants!$B$9)-1))</f>
        <v>3.5423351403063164E-8</v>
      </c>
      <c r="AJ154">
        <f>SUMPRODUCT(A154^constants!$E$28:$J$28,constants!$E$27:$J$27)</f>
        <v>2.4846688886950006E-6</v>
      </c>
      <c r="AL154" s="17">
        <f t="shared" si="44"/>
        <v>4.549494509538761E-9</v>
      </c>
      <c r="AM154">
        <f t="shared" si="55"/>
        <v>2.376478215294483E-9</v>
      </c>
      <c r="AN154">
        <f t="shared" si="56"/>
        <v>1.9143851099745963</v>
      </c>
      <c r="AO154">
        <f t="shared" si="57"/>
        <v>4.5109449062234692E-9</v>
      </c>
      <c r="AQ154">
        <f t="shared" si="58"/>
        <v>4.5109449062234692E-9</v>
      </c>
      <c r="AS154" s="4">
        <f t="shared" si="59"/>
        <v>1.0085457934239248</v>
      </c>
    </row>
    <row r="155" spans="1:45" x14ac:dyDescent="0.2">
      <c r="A155">
        <f>front!A155</f>
        <v>258.77</v>
      </c>
      <c r="B155" s="1">
        <f t="shared" si="60"/>
        <v>0.47999999999996135</v>
      </c>
      <c r="C155">
        <f>front!D155-front!B155</f>
        <v>183.66000000000031</v>
      </c>
      <c r="D155" s="2">
        <f>front!E155-front!C155</f>
        <v>1574.3000000000011</v>
      </c>
      <c r="E155" s="2">
        <f>IF(front!F155-front!C155&gt;0,front!F155-front!C155,0)</f>
        <v>1460.6000000000004</v>
      </c>
      <c r="F155" s="2">
        <f>front!I155-front!H155</f>
        <v>6502.0999999999985</v>
      </c>
      <c r="G155" s="2">
        <f>IF(front!J155-front!H155&gt;0,front!J155-front!H155,0)</f>
        <v>3.0999999999985448</v>
      </c>
      <c r="H155" s="2"/>
      <c r="I155" s="4">
        <f>C155/(constants!$A$4+constants!$B$4*data!C155+constants!$C$4*data!C155^2+constants!$D$4*data!C155^3+constants!$E$4*data!C155^4+constants!$F$4*data!C155^5+constants!$G$4*data!C155^6+constants!$H$4*data!C155^7)</f>
        <v>183.22918287056424</v>
      </c>
      <c r="J155" s="4">
        <f>D155/(constants!$A$4+constants!$B$4*data!D155+constants!$C$4*data!D155^2+constants!$D$4*data!D155^3+constants!$E$4*data!D155^4+constants!$F$4*data!D155^5+constants!$G$4*data!D155^6+constants!$H$4*data!D155^7)</f>
        <v>1570.7016877011361</v>
      </c>
      <c r="K155" s="4">
        <f>E155/(constants!$A$4+constants!$B$4*data!E155+constants!$C$4*data!E155^2+constants!$D$4*data!E155^3+constants!$E$4*data!E155^4+constants!$F$4*data!E155^5+constants!$G$4*data!E155^6+constants!$H$4*data!E155^7)</f>
        <v>1457.2594001109417</v>
      </c>
      <c r="L155" s="4">
        <f>F155/(constants!$A$4+constants!$B$4*data!F155+constants!$C$4*data!F155^2+constants!$D$4*data!F155^3+constants!$E$4*data!F155^4+constants!$F$4*data!F155^5+constants!$G$4*data!F155^6+constants!$H$4*data!F155^7)</f>
        <v>6490.4307197018352</v>
      </c>
      <c r="M155" s="4">
        <f>G155/(constants!$A$4+constants!$B$4*data!G155+constants!$C$4*data!G155^2+constants!$D$4*data!G155^3+constants!$E$4*data!G155^4+constants!$F$4*data!G155^5+constants!$G$4*data!G155^6+constants!$H$4*data!G155^7)</f>
        <v>3.092671439427062</v>
      </c>
      <c r="N155" s="4"/>
      <c r="O155" s="4">
        <f t="shared" si="45"/>
        <v>305.3819714509404</v>
      </c>
      <c r="P155" s="4">
        <f t="shared" si="46"/>
        <v>314.14033754022722</v>
      </c>
      <c r="Q155" s="4">
        <f t="shared" si="47"/>
        <v>291.45188002218833</v>
      </c>
      <c r="R155" s="4">
        <f t="shared" si="48"/>
        <v>1081.738453283639</v>
      </c>
      <c r="S155" s="4">
        <f t="shared" si="49"/>
        <v>0.5154452399045103</v>
      </c>
      <c r="T155" s="4">
        <f t="shared" si="40"/>
        <v>0.97211957509861247</v>
      </c>
      <c r="U155" s="4">
        <f t="shared" si="50"/>
        <v>0.92777604526787805</v>
      </c>
      <c r="V155" s="4">
        <f t="shared" si="51"/>
        <v>4.7649710365741906E-4</v>
      </c>
      <c r="W155" s="4"/>
      <c r="X155">
        <f>IF(front!E155&gt;$X$2,O155,P155)</f>
        <v>314.14033754022722</v>
      </c>
      <c r="Y155">
        <f t="shared" si="52"/>
        <v>21.636792268807085</v>
      </c>
      <c r="Z155">
        <f>SUMPRODUCT($B$7:$B$456,Y$7:Y$456,EXP(constants!$B$32+constants!$A$32*ABS($A$7:$A$456-$A155)))</f>
        <v>0.77605831708402506</v>
      </c>
      <c r="AA155">
        <f t="shared" si="41"/>
        <v>20.860733951723059</v>
      </c>
      <c r="AB155">
        <f t="shared" si="53"/>
        <v>14.658898254413922</v>
      </c>
      <c r="AD155" s="4">
        <f t="shared" si="42"/>
        <v>1081.2103961636694</v>
      </c>
      <c r="AE155">
        <f>SUMPRODUCT($B$7:$B$456,AD$7:AD$456,EXP(constants!$B$32+constants!$A$32*ABS($A$7:$A$456-$A155)))</f>
        <v>25.219402753101193</v>
      </c>
      <c r="AF155" s="4">
        <f t="shared" si="43"/>
        <v>1055.9909934105683</v>
      </c>
      <c r="AG155">
        <f t="shared" si="54"/>
        <v>1055.9909934105683</v>
      </c>
      <c r="AH155" s="4"/>
      <c r="AI155" s="5">
        <f>SUMPRODUCT(constants!$B$13:$B$20,A155^constants!$A$13:$A$20)*constants!$C$10/((A155/1000000000)^5*(EXP(0.014388/(A155/1000000000)/constants!$B$9)-1))</f>
        <v>3.6315473223763241E-8</v>
      </c>
      <c r="AJ155">
        <f>SUMPRODUCT(A155^constants!$E$28:$J$28,constants!$E$27:$J$27)</f>
        <v>2.4648833543692889E-6</v>
      </c>
      <c r="AL155" s="17">
        <f t="shared" si="44"/>
        <v>2.477367165900639E-9</v>
      </c>
      <c r="AM155">
        <f t="shared" si="55"/>
        <v>2.3341897513807151E-9</v>
      </c>
      <c r="AN155">
        <f t="shared" si="56"/>
        <v>1.0613392353536091</v>
      </c>
      <c r="AO155">
        <f t="shared" si="57"/>
        <v>4.4306744751056361E-9</v>
      </c>
      <c r="AQ155">
        <f t="shared" si="58"/>
        <v>4.4306744751056361E-9</v>
      </c>
      <c r="AS155" s="4">
        <f t="shared" si="59"/>
        <v>0.55913996386330633</v>
      </c>
    </row>
    <row r="156" spans="1:45" x14ac:dyDescent="0.2">
      <c r="A156">
        <f>front!A156</f>
        <v>259.24</v>
      </c>
      <c r="B156" s="1">
        <f t="shared" si="60"/>
        <v>0.47000000000002728</v>
      </c>
      <c r="C156">
        <f>front!D156-front!B156</f>
        <v>186.26999999999998</v>
      </c>
      <c r="D156" s="2">
        <f>front!E156-front!C156</f>
        <v>1521.7999999999993</v>
      </c>
      <c r="E156" s="2">
        <f>IF(front!F156-front!C156&gt;0,front!F156-front!C156,0)</f>
        <v>1439.3999999999996</v>
      </c>
      <c r="F156" s="2">
        <f>front!I156-front!H156</f>
        <v>6542.7000000000007</v>
      </c>
      <c r="G156" s="2">
        <f>IF(front!J156-front!H156&gt;0,front!J156-front!H156,0)</f>
        <v>6.3999999999996362</v>
      </c>
      <c r="H156" s="2"/>
      <c r="I156" s="4">
        <f>C156/(constants!$A$4+constants!$B$4*data!C156+constants!$C$4*data!C156^2+constants!$D$4*data!C156^3+constants!$E$4*data!C156^4+constants!$F$4*data!C156^5+constants!$G$4*data!C156^6+constants!$H$4*data!C156^7)</f>
        <v>185.83310531382142</v>
      </c>
      <c r="J156" s="4">
        <f>D156/(constants!$A$4+constants!$B$4*data!D156+constants!$C$4*data!D156^2+constants!$D$4*data!D156^3+constants!$E$4*data!D156^4+constants!$F$4*data!D156^5+constants!$G$4*data!D156^6+constants!$H$4*data!D156^7)</f>
        <v>1518.3207020574484</v>
      </c>
      <c r="K156" s="4">
        <f>E156/(constants!$A$4+constants!$B$4*data!E156+constants!$C$4*data!E156^2+constants!$D$4*data!E156^3+constants!$E$4*data!E156^4+constants!$F$4*data!E156^5+constants!$G$4*data!E156^6+constants!$H$4*data!E156^7)</f>
        <v>1436.1074363260032</v>
      </c>
      <c r="L156" s="4">
        <f>F156/(constants!$A$4+constants!$B$4*data!F156+constants!$C$4*data!F156^2+constants!$D$4*data!F156^3+constants!$E$4*data!F156^4+constants!$F$4*data!F156^5+constants!$G$4*data!F156^6+constants!$H$4*data!F156^7)</f>
        <v>6531.0349418500928</v>
      </c>
      <c r="M156" s="4">
        <f>G156/(constants!$A$4+constants!$B$4*data!G156+constants!$C$4*data!G156^2+constants!$D$4*data!G156^3+constants!$E$4*data!G156^4+constants!$F$4*data!G156^5+constants!$G$4*data!G156^6+constants!$H$4*data!G156^7)</f>
        <v>6.3848724087166326</v>
      </c>
      <c r="N156" s="4"/>
      <c r="O156" s="4">
        <f t="shared" si="45"/>
        <v>309.72184218970239</v>
      </c>
      <c r="P156" s="4">
        <f t="shared" si="46"/>
        <v>303.66414041148971</v>
      </c>
      <c r="Q156" s="4">
        <f t="shared" si="47"/>
        <v>287.22148726520061</v>
      </c>
      <c r="R156" s="4">
        <f t="shared" si="48"/>
        <v>1088.5058236416821</v>
      </c>
      <c r="S156" s="4">
        <f t="shared" si="49"/>
        <v>1.0641454014527723</v>
      </c>
      <c r="T156" s="4">
        <f t="shared" si="40"/>
        <v>1.0199486899243486</v>
      </c>
      <c r="U156" s="4">
        <f t="shared" si="50"/>
        <v>0.94585250295274259</v>
      </c>
      <c r="V156" s="4">
        <f t="shared" si="51"/>
        <v>9.7762031064986847E-4</v>
      </c>
      <c r="W156" s="4"/>
      <c r="X156">
        <f>IF(front!E156&gt;$X$2,O156,P156)</f>
        <v>303.66414041148971</v>
      </c>
      <c r="Y156">
        <f t="shared" si="52"/>
        <v>15.406252705274653</v>
      </c>
      <c r="Z156">
        <f>SUMPRODUCT($B$7:$B$456,Y$7:Y$456,EXP(constants!$B$32+constants!$A$32*ABS($A$7:$A$456-$A156)))</f>
        <v>0.794022638004376</v>
      </c>
      <c r="AA156">
        <f t="shared" si="41"/>
        <v>14.612230067270277</v>
      </c>
      <c r="AB156">
        <f t="shared" si="53"/>
        <v>8.4103943699611392</v>
      </c>
      <c r="AD156" s="4">
        <f t="shared" si="42"/>
        <v>1087.4156408008741</v>
      </c>
      <c r="AE156">
        <f>SUMPRODUCT($B$7:$B$456,AD$7:AD$456,EXP(constants!$B$32+constants!$A$32*ABS($A$7:$A$456-$A156)))</f>
        <v>25.318310642828923</v>
      </c>
      <c r="AF156" s="4">
        <f t="shared" si="43"/>
        <v>1062.0973301580452</v>
      </c>
      <c r="AG156">
        <f t="shared" si="54"/>
        <v>1062.0973301580452</v>
      </c>
      <c r="AH156" s="4"/>
      <c r="AI156" s="5">
        <f>SUMPRODUCT(constants!$B$13:$B$20,A156^constants!$A$13:$A$20)*constants!$C$10/((A156/1000000000)^5*(EXP(0.014388/(A156/1000000000)/constants!$B$9)-1))</f>
        <v>3.7206466829025085E-8</v>
      </c>
      <c r="AJ156">
        <f>SUMPRODUCT(A156^constants!$E$28:$J$28,constants!$E$27:$J$27)</f>
        <v>2.445748408190626E-6</v>
      </c>
      <c r="AL156" s="17">
        <f t="shared" si="44"/>
        <v>4.4238670854618915E-9</v>
      </c>
      <c r="AM156">
        <f t="shared" si="55"/>
        <v>2.3027535600966878E-9</v>
      </c>
      <c r="AN156">
        <f t="shared" si="56"/>
        <v>1.9211205063889436</v>
      </c>
      <c r="AO156">
        <f t="shared" si="57"/>
        <v>4.3710034349794896E-9</v>
      </c>
      <c r="AQ156">
        <f t="shared" si="58"/>
        <v>4.3710034349794896E-9</v>
      </c>
      <c r="AS156" s="4">
        <f t="shared" si="59"/>
        <v>1.0120941681398268</v>
      </c>
    </row>
    <row r="157" spans="1:45" x14ac:dyDescent="0.2">
      <c r="A157">
        <f>front!A157</f>
        <v>259.72000000000003</v>
      </c>
      <c r="B157" s="1">
        <f t="shared" si="60"/>
        <v>0.48000000000001819</v>
      </c>
      <c r="C157">
        <f>front!D157-front!B157</f>
        <v>182</v>
      </c>
      <c r="D157" s="2">
        <f>front!E157-front!C157</f>
        <v>1507.3999999999996</v>
      </c>
      <c r="E157" s="2">
        <f>IF(front!F157-front!C157&gt;0,front!F157-front!C157,0)</f>
        <v>1466.7999999999993</v>
      </c>
      <c r="F157" s="2">
        <f>front!I157-front!H157</f>
        <v>6467.4000000000015</v>
      </c>
      <c r="G157" s="2">
        <f>IF(front!J157-front!H157&gt;0,front!J157-front!H157,0)</f>
        <v>0</v>
      </c>
      <c r="H157" s="2"/>
      <c r="I157" s="4">
        <f>C157/(constants!$A$4+constants!$B$4*data!C157+constants!$C$4*data!C157^2+constants!$D$4*data!C157^3+constants!$E$4*data!C157^4+constants!$F$4*data!C157^5+constants!$G$4*data!C157^6+constants!$H$4*data!C157^7)</f>
        <v>181.57304887994246</v>
      </c>
      <c r="J157" s="4">
        <f>D157/(constants!$A$4+constants!$B$4*data!D157+constants!$C$4*data!D157^2+constants!$D$4*data!D157^3+constants!$E$4*data!D157^4+constants!$F$4*data!D157^5+constants!$G$4*data!D157^6+constants!$H$4*data!D157^7)</f>
        <v>1503.953340624759</v>
      </c>
      <c r="K157" s="4">
        <f>E157/(constants!$A$4+constants!$B$4*data!E157+constants!$C$4*data!E157^2+constants!$D$4*data!E157^3+constants!$E$4*data!E157^4+constants!$F$4*data!E157^5+constants!$G$4*data!E157^6+constants!$H$4*data!E157^7)</f>
        <v>1463.4453508735146</v>
      </c>
      <c r="L157" s="4">
        <f>F157/(constants!$A$4+constants!$B$4*data!F157+constants!$C$4*data!F157^2+constants!$D$4*data!F157^3+constants!$E$4*data!F157^4+constants!$F$4*data!F157^5+constants!$G$4*data!F157^6+constants!$H$4*data!F157^7)</f>
        <v>6455.728738900566</v>
      </c>
      <c r="M157" s="4">
        <f>G157/(constants!$A$4+constants!$B$4*data!G157+constants!$C$4*data!G157^2+constants!$D$4*data!G157^3+constants!$E$4*data!G157^4+constants!$F$4*data!G157^5+constants!$G$4*data!G157^6+constants!$H$4*data!G157^7)</f>
        <v>0</v>
      </c>
      <c r="N157" s="4"/>
      <c r="O157" s="4">
        <f t="shared" si="45"/>
        <v>302.62174813323742</v>
      </c>
      <c r="P157" s="4">
        <f t="shared" si="46"/>
        <v>300.79066812495182</v>
      </c>
      <c r="Q157" s="4">
        <f t="shared" si="47"/>
        <v>292.68907017470292</v>
      </c>
      <c r="R157" s="4">
        <f t="shared" si="48"/>
        <v>1075.9547898167609</v>
      </c>
      <c r="S157" s="4">
        <f t="shared" si="49"/>
        <v>0</v>
      </c>
      <c r="T157" s="4">
        <f t="shared" si="40"/>
        <v>1.006087555906239</v>
      </c>
      <c r="U157" s="4">
        <f t="shared" si="50"/>
        <v>0.97306566057799571</v>
      </c>
      <c r="V157" s="4">
        <f t="shared" si="51"/>
        <v>0</v>
      </c>
      <c r="W157" s="4"/>
      <c r="X157">
        <f>IF(front!E157&gt;$X$2,O157,P157)</f>
        <v>300.79066812495182</v>
      </c>
      <c r="Y157">
        <f t="shared" si="52"/>
        <v>7.0454684653086588</v>
      </c>
      <c r="Z157">
        <f>SUMPRODUCT($B$7:$B$456,Y$7:Y$456,EXP(constants!$B$32+constants!$A$32*ABS($A$7:$A$456-$A157)))</f>
        <v>0.81268061570128924</v>
      </c>
      <c r="AA157">
        <f t="shared" si="41"/>
        <v>6.2327878496073694</v>
      </c>
      <c r="AB157">
        <f t="shared" si="53"/>
        <v>3.0952152298231894E-2</v>
      </c>
      <c r="AD157" s="4">
        <f t="shared" si="42"/>
        <v>1075.9547898167609</v>
      </c>
      <c r="AE157">
        <f>SUMPRODUCT($B$7:$B$456,AD$7:AD$456,EXP(constants!$B$32+constants!$A$32*ABS($A$7:$A$456-$A157)))</f>
        <v>25.41863227793716</v>
      </c>
      <c r="AF157" s="4">
        <f t="shared" si="43"/>
        <v>1050.5361575388238</v>
      </c>
      <c r="AG157">
        <f t="shared" si="54"/>
        <v>1050.5361575388238</v>
      </c>
      <c r="AH157" s="4"/>
      <c r="AI157" s="5">
        <f>SUMPRODUCT(constants!$B$13:$B$20,A157^constants!$A$13:$A$20)*constants!$C$10/((A157/1000000000)^5*(EXP(0.014388/(A157/1000000000)/constants!$B$9)-1))</f>
        <v>3.8134502918635088E-8</v>
      </c>
      <c r="AJ157">
        <f>SUMPRODUCT(A157^constants!$E$28:$J$28,constants!$E$27:$J$27)</f>
        <v>2.426446650014263E-6</v>
      </c>
      <c r="AL157" s="17">
        <f t="shared" si="44"/>
        <v>1.2320468880871161E-6</v>
      </c>
      <c r="AM157">
        <f t="shared" si="55"/>
        <v>2.3097221667256995E-9</v>
      </c>
      <c r="AN157">
        <f t="shared" si="56"/>
        <v>533.41778757472218</v>
      </c>
      <c r="AO157">
        <f t="shared" si="57"/>
        <v>4.3842309917794242E-9</v>
      </c>
      <c r="AQ157">
        <f t="shared" si="58"/>
        <v>4.3842309917794242E-9</v>
      </c>
      <c r="AS157" s="4">
        <f t="shared" si="59"/>
        <v>281.01778633407866</v>
      </c>
    </row>
    <row r="158" spans="1:45" x14ac:dyDescent="0.2">
      <c r="A158">
        <f>front!A158</f>
        <v>260.19</v>
      </c>
      <c r="B158" s="1">
        <f t="shared" si="60"/>
        <v>0.46999999999997044</v>
      </c>
      <c r="C158">
        <f>front!D158-front!B158</f>
        <v>190.19999999999982</v>
      </c>
      <c r="D158" s="2">
        <f>front!E158-front!C158</f>
        <v>1534.5</v>
      </c>
      <c r="E158" s="2">
        <f>IF(front!F158-front!C158&gt;0,front!F158-front!C158,0)</f>
        <v>1475.6999999999989</v>
      </c>
      <c r="F158" s="2">
        <f>front!I158-front!H158</f>
        <v>6546.6000000000022</v>
      </c>
      <c r="G158" s="2">
        <f>IF(front!J158-front!H158&gt;0,front!J158-front!H158,0)</f>
        <v>63</v>
      </c>
      <c r="H158" s="2"/>
      <c r="I158" s="4">
        <f>C158/(constants!$A$4+constants!$B$4*data!C158+constants!$C$4*data!C158^2+constants!$D$4*data!C158^3+constants!$E$4*data!C158^4+constants!$F$4*data!C158^5+constants!$G$4*data!C158^6+constants!$H$4*data!C158^7)</f>
        <v>189.75395618024339</v>
      </c>
      <c r="J158" s="4">
        <f>D158/(constants!$A$4+constants!$B$4*data!D158+constants!$C$4*data!D158^2+constants!$D$4*data!D158^3+constants!$E$4*data!D158^4+constants!$F$4*data!D158^5+constants!$G$4*data!D158^6+constants!$H$4*data!D158^7)</f>
        <v>1530.9919147330068</v>
      </c>
      <c r="K158" s="4">
        <f>E158/(constants!$A$4+constants!$B$4*data!E158+constants!$C$4*data!E158^2+constants!$D$4*data!E158^3+constants!$E$4*data!E158^4+constants!$F$4*data!E158^5+constants!$G$4*data!E158^6+constants!$H$4*data!E158^7)</f>
        <v>1472.3251826901185</v>
      </c>
      <c r="L158" s="4">
        <f>F158/(constants!$A$4+constants!$B$4*data!F158+constants!$C$4*data!F158^2+constants!$D$4*data!F158^3+constants!$E$4*data!F158^4+constants!$F$4*data!F158^5+constants!$G$4*data!F158^6+constants!$H$4*data!F158^7)</f>
        <v>6534.9354563790412</v>
      </c>
      <c r="M158" s="4">
        <f>G158/(constants!$A$4+constants!$B$4*data!G158+constants!$C$4*data!G158^2+constants!$D$4*data!G158^3+constants!$E$4*data!G158^4+constants!$F$4*data!G158^5+constants!$G$4*data!G158^6+constants!$H$4*data!G158^7)</f>
        <v>62.85147134779659</v>
      </c>
      <c r="N158" s="4"/>
      <c r="O158" s="4">
        <f t="shared" si="45"/>
        <v>316.25659363373899</v>
      </c>
      <c r="P158" s="4">
        <f t="shared" si="46"/>
        <v>306.19838294660138</v>
      </c>
      <c r="Q158" s="4">
        <f t="shared" si="47"/>
        <v>294.4650365380237</v>
      </c>
      <c r="R158" s="4">
        <f t="shared" si="48"/>
        <v>1089.1559093965068</v>
      </c>
      <c r="S158" s="4">
        <f t="shared" si="49"/>
        <v>10.475245224632765</v>
      </c>
      <c r="T158" s="4">
        <f t="shared" si="40"/>
        <v>1.0328486734330393</v>
      </c>
      <c r="U158" s="4">
        <f t="shared" si="50"/>
        <v>0.96168057356911685</v>
      </c>
      <c r="V158" s="4">
        <f t="shared" si="51"/>
        <v>9.6177646691895744E-3</v>
      </c>
      <c r="W158" s="4"/>
      <c r="X158">
        <f>IF(front!E158&gt;$X$2,O158,P158)</f>
        <v>306.19838294660138</v>
      </c>
      <c r="Y158">
        <f t="shared" si="52"/>
        <v>10.670808585808345</v>
      </c>
      <c r="Z158">
        <f>SUMPRODUCT($B$7:$B$456,Y$7:Y$456,EXP(constants!$B$32+constants!$A$32*ABS($A$7:$A$456-$A158)))</f>
        <v>0.83141132566272902</v>
      </c>
      <c r="AA158">
        <f t="shared" si="41"/>
        <v>9.8393972601456152</v>
      </c>
      <c r="AB158">
        <f t="shared" si="53"/>
        <v>3.6375615628364777</v>
      </c>
      <c r="AD158" s="4">
        <f t="shared" si="42"/>
        <v>1078.4243565640086</v>
      </c>
      <c r="AE158">
        <f>SUMPRODUCT($B$7:$B$456,AD$7:AD$456,EXP(constants!$B$32+constants!$A$32*ABS($A$7:$A$456-$A158)))</f>
        <v>25.516059673915855</v>
      </c>
      <c r="AF158" s="4">
        <f t="shared" si="43"/>
        <v>1052.9082968900927</v>
      </c>
      <c r="AG158">
        <f t="shared" si="54"/>
        <v>1052.9082968900927</v>
      </c>
      <c r="AH158" s="4"/>
      <c r="AI158" s="5">
        <f>SUMPRODUCT(constants!$B$13:$B$20,A158^constants!$A$13:$A$20)*constants!$C$10/((A158/1000000000)^5*(EXP(0.014388/(A158/1000000000)/constants!$B$9)-1))</f>
        <v>3.9061164028897668E-8</v>
      </c>
      <c r="AJ158">
        <f>SUMPRODUCT(A158^constants!$E$28:$J$28,constants!$E$27:$J$27)</f>
        <v>2.4077792875211294E-6</v>
      </c>
      <c r="AL158" s="17">
        <f t="shared" si="44"/>
        <v>1.0738282597872727E-8</v>
      </c>
      <c r="AM158">
        <f t="shared" si="55"/>
        <v>2.2867891673309363E-9</v>
      </c>
      <c r="AN158">
        <f t="shared" si="56"/>
        <v>4.6957903908588525</v>
      </c>
      <c r="AO158">
        <f t="shared" si="57"/>
        <v>4.340700402633496E-9</v>
      </c>
      <c r="AQ158">
        <f t="shared" si="58"/>
        <v>4.340700402633496E-9</v>
      </c>
      <c r="AS158" s="4">
        <f t="shared" si="59"/>
        <v>2.4738594240131913</v>
      </c>
    </row>
    <row r="159" spans="1:45" x14ac:dyDescent="0.2">
      <c r="A159">
        <f>front!A159</f>
        <v>260.67</v>
      </c>
      <c r="B159" s="1">
        <f t="shared" si="60"/>
        <v>0.48000000000001819</v>
      </c>
      <c r="C159">
        <f>front!D159-front!B159</f>
        <v>188.86999999999989</v>
      </c>
      <c r="D159" s="2">
        <f>front!E159-front!C159</f>
        <v>1551.3000000000011</v>
      </c>
      <c r="E159" s="2">
        <f>IF(front!F159-front!C159&gt;0,front!F159-front!C159,0)</f>
        <v>1519.9000000000015</v>
      </c>
      <c r="F159" s="2">
        <f>front!I159-front!H159</f>
        <v>6496.9000000000015</v>
      </c>
      <c r="G159" s="2">
        <f>IF(front!J159-front!H159&gt;0,front!J159-front!H159,0)</f>
        <v>20.5</v>
      </c>
      <c r="H159" s="2"/>
      <c r="I159" s="4">
        <f>C159/(constants!$A$4+constants!$B$4*data!C159+constants!$C$4*data!C159^2+constants!$D$4*data!C159^3+constants!$E$4*data!C159^4+constants!$F$4*data!C159^5+constants!$G$4*data!C159^6+constants!$H$4*data!C159^7)</f>
        <v>188.4270521661806</v>
      </c>
      <c r="J159" s="4">
        <f>D159/(constants!$A$4+constants!$B$4*data!D159+constants!$C$4*data!D159^2+constants!$D$4*data!D159^3+constants!$E$4*data!D159^4+constants!$F$4*data!D159^5+constants!$G$4*data!D159^6+constants!$H$4*data!D159^7)</f>
        <v>1547.7538310968869</v>
      </c>
      <c r="K159" s="4">
        <f>E159/(constants!$A$4+constants!$B$4*data!E159+constants!$C$4*data!E159^2+constants!$D$4*data!E159^3+constants!$E$4*data!E159^4+constants!$F$4*data!E159^5+constants!$G$4*data!E159^6+constants!$H$4*data!E159^7)</f>
        <v>1516.4250086675993</v>
      </c>
      <c r="L159" s="4">
        <f>F159/(constants!$A$4+constants!$B$4*data!F159+constants!$C$4*data!F159^2+constants!$D$4*data!F159^3+constants!$E$4*data!F159^4+constants!$F$4*data!F159^5+constants!$G$4*data!F159^6+constants!$H$4*data!F159^7)</f>
        <v>6485.2303277293495</v>
      </c>
      <c r="M159" s="4">
        <f>G159/(constants!$A$4+constants!$B$4*data!G159+constants!$C$4*data!G159^2+constants!$D$4*data!G159^3+constants!$E$4*data!G159^4+constants!$F$4*data!G159^5+constants!$G$4*data!G159^6+constants!$H$4*data!G159^7)</f>
        <v>20.451576188620059</v>
      </c>
      <c r="N159" s="4"/>
      <c r="O159" s="4">
        <f t="shared" si="45"/>
        <v>314.04508694363432</v>
      </c>
      <c r="P159" s="4">
        <f t="shared" si="46"/>
        <v>309.55076621937735</v>
      </c>
      <c r="Q159" s="4">
        <f t="shared" si="47"/>
        <v>303.28500173351983</v>
      </c>
      <c r="R159" s="4">
        <f t="shared" si="48"/>
        <v>1080.8717212882248</v>
      </c>
      <c r="S159" s="4">
        <f t="shared" si="49"/>
        <v>3.4085960314366766</v>
      </c>
      <c r="T159" s="4">
        <f t="shared" si="40"/>
        <v>1.0145188486500849</v>
      </c>
      <c r="U159" s="4">
        <f t="shared" si="50"/>
        <v>0.97975852373947281</v>
      </c>
      <c r="V159" s="4">
        <f t="shared" si="51"/>
        <v>3.153562040992413E-3</v>
      </c>
      <c r="W159" s="4"/>
      <c r="X159">
        <f>IF(front!E159&gt;$X$2,O159,P159)</f>
        <v>309.55076621937735</v>
      </c>
      <c r="Y159">
        <f t="shared" si="52"/>
        <v>5.1714009946628039</v>
      </c>
      <c r="Z159">
        <f>SUMPRODUCT($B$7:$B$456,Y$7:Y$456,EXP(constants!$B$32+constants!$A$32*ABS($A$7:$A$456-$A159)))</f>
        <v>0.85096393004122972</v>
      </c>
      <c r="AA159">
        <f t="shared" si="41"/>
        <v>4.320437064621574</v>
      </c>
      <c r="AB159">
        <f t="shared" si="53"/>
        <v>0</v>
      </c>
      <c r="AD159" s="4">
        <f t="shared" si="42"/>
        <v>1077.3797239543592</v>
      </c>
      <c r="AE159">
        <f>SUMPRODUCT($B$7:$B$456,AD$7:AD$456,EXP(constants!$B$32+constants!$A$32*ABS($A$7:$A$456-$A159)))</f>
        <v>25.615175336681084</v>
      </c>
      <c r="AF159" s="4">
        <f t="shared" si="43"/>
        <v>1051.7645486176782</v>
      </c>
      <c r="AG159">
        <f t="shared" si="54"/>
        <v>1051.7645486176782</v>
      </c>
      <c r="AH159" s="4"/>
      <c r="AI159" s="5">
        <f>SUMPRODUCT(constants!$B$13:$B$20,A159^constants!$A$13:$A$20)*constants!$C$10/((A159/1000000000)^5*(EXP(0.014388/(A159/1000000000)/constants!$B$9)-1))</f>
        <v>4.0026142141163814E-8</v>
      </c>
      <c r="AJ159">
        <f>SUMPRODUCT(A159^constants!$E$28:$J$28,constants!$E$27:$J$27)</f>
        <v>2.3889488747232926E-6</v>
      </c>
      <c r="AL159" s="17">
        <f t="shared" si="44"/>
        <v>0</v>
      </c>
      <c r="AM159">
        <f t="shared" si="55"/>
        <v>2.2713723122376203E-9</v>
      </c>
      <c r="AN159">
        <f t="shared" si="56"/>
        <v>0</v>
      </c>
      <c r="AO159">
        <f t="shared" si="57"/>
        <v>4.3114366864733371E-9</v>
      </c>
      <c r="AQ159">
        <f t="shared" si="58"/>
        <v>4.3114366864733371E-9</v>
      </c>
      <c r="AS159" s="4">
        <f t="shared" si="59"/>
        <v>0</v>
      </c>
    </row>
    <row r="160" spans="1:45" x14ac:dyDescent="0.2">
      <c r="A160">
        <f>front!A160</f>
        <v>261.14</v>
      </c>
      <c r="B160" s="1">
        <f t="shared" si="60"/>
        <v>0.46999999999997044</v>
      </c>
      <c r="C160">
        <f>front!D160-front!B160</f>
        <v>192.26999999999998</v>
      </c>
      <c r="D160" s="2">
        <f>front!E160-front!C160</f>
        <v>1524.7000000000007</v>
      </c>
      <c r="E160" s="2">
        <f>IF(front!F160-front!C160&gt;0,front!F160-front!C160,0)</f>
        <v>1513.8999999999996</v>
      </c>
      <c r="F160" s="2">
        <f>front!I160-front!H160</f>
        <v>6518.3000000000011</v>
      </c>
      <c r="G160" s="2">
        <f>IF(front!J160-front!H160&gt;0,front!J160-front!H160,0)</f>
        <v>13.399999999999636</v>
      </c>
      <c r="H160" s="2"/>
      <c r="I160" s="4">
        <f>C160/(constants!$A$4+constants!$B$4*data!C160+constants!$C$4*data!C160^2+constants!$D$4*data!C160^3+constants!$E$4*data!C160^4+constants!$F$4*data!C160^5+constants!$G$4*data!C160^6+constants!$H$4*data!C160^7)</f>
        <v>191.81913819523515</v>
      </c>
      <c r="J160" s="4">
        <f>D160/(constants!$A$4+constants!$B$4*data!D160+constants!$C$4*data!D160^2+constants!$D$4*data!D160^3+constants!$E$4*data!D160^4+constants!$F$4*data!D160^5+constants!$G$4*data!D160^6+constants!$H$4*data!D160^7)</f>
        <v>1521.2141287326494</v>
      </c>
      <c r="K160" s="4">
        <f>E160/(constants!$A$4+constants!$B$4*data!E160+constants!$C$4*data!E160^2+constants!$D$4*data!E160^3+constants!$E$4*data!E160^4+constants!$F$4*data!E160^5+constants!$G$4*data!E160^6+constants!$H$4*data!E160^7)</f>
        <v>1510.4386082245376</v>
      </c>
      <c r="L160" s="4">
        <f>F160/(constants!$A$4+constants!$B$4*data!F160+constants!$C$4*data!F160^2+constants!$D$4*data!F160^3+constants!$E$4*data!F160^4+constants!$F$4*data!F160^5+constants!$G$4*data!F160^6+constants!$H$4*data!F160^7)</f>
        <v>6506.6321569280944</v>
      </c>
      <c r="M160" s="4">
        <f>G160/(constants!$A$4+constants!$B$4*data!G160+constants!$C$4*data!G160^2+constants!$D$4*data!G160^3+constants!$E$4*data!G160^4+constants!$F$4*data!G160^5+constants!$G$4*data!G160^6+constants!$H$4*data!G160^7)</f>
        <v>13.368336946633898</v>
      </c>
      <c r="N160" s="4"/>
      <c r="O160" s="4">
        <f t="shared" si="45"/>
        <v>319.69856365872528</v>
      </c>
      <c r="P160" s="4">
        <f t="shared" si="46"/>
        <v>304.24282574652989</v>
      </c>
      <c r="Q160" s="4">
        <f t="shared" si="47"/>
        <v>302.08772164490756</v>
      </c>
      <c r="R160" s="4">
        <f t="shared" si="48"/>
        <v>1084.4386928213489</v>
      </c>
      <c r="S160" s="4">
        <f t="shared" si="49"/>
        <v>2.2280561577723161</v>
      </c>
      <c r="T160" s="4">
        <f t="shared" si="40"/>
        <v>1.0508006651406525</v>
      </c>
      <c r="U160" s="4">
        <f t="shared" si="50"/>
        <v>0.99291649985062336</v>
      </c>
      <c r="V160" s="4">
        <f t="shared" si="51"/>
        <v>2.0545708784842922E-3</v>
      </c>
      <c r="W160" s="4"/>
      <c r="X160">
        <f>IF(front!E160&gt;$X$2,O160,P160)</f>
        <v>304.24282574652989</v>
      </c>
      <c r="Y160">
        <f t="shared" si="52"/>
        <v>1.0650608359917442</v>
      </c>
      <c r="Z160">
        <f>SUMPRODUCT($B$7:$B$456,Y$7:Y$456,EXP(constants!$B$32+constants!$A$32*ABS($A$7:$A$456-$A160)))</f>
        <v>0.87063165727517178</v>
      </c>
      <c r="AA160">
        <f t="shared" si="41"/>
        <v>0.19442917871657239</v>
      </c>
      <c r="AB160">
        <f t="shared" si="53"/>
        <v>0</v>
      </c>
      <c r="AD160" s="4">
        <f t="shared" si="42"/>
        <v>1082.1561207327566</v>
      </c>
      <c r="AE160">
        <f>SUMPRODUCT($B$7:$B$456,AD$7:AD$456,EXP(constants!$B$32+constants!$A$32*ABS($A$7:$A$456-$A160)))</f>
        <v>25.711538479636886</v>
      </c>
      <c r="AF160" s="4">
        <f t="shared" si="43"/>
        <v>1056.4445822531197</v>
      </c>
      <c r="AG160">
        <f t="shared" si="54"/>
        <v>1056.4445822531197</v>
      </c>
      <c r="AH160" s="4"/>
      <c r="AI160" s="5">
        <f>SUMPRODUCT(constants!$B$13:$B$20,A160^constants!$A$13:$A$20)*constants!$C$10/((A160/1000000000)^5*(EXP(0.014388/(A160/1000000000)/constants!$B$9)-1))</f>
        <v>4.0989483927450562E-8</v>
      </c>
      <c r="AJ160">
        <f>SUMPRODUCT(A160^constants!$E$28:$J$28,constants!$E$27:$J$27)</f>
        <v>2.3707370350775745E-6</v>
      </c>
      <c r="AL160" s="17">
        <f t="shared" si="44"/>
        <v>0</v>
      </c>
      <c r="AM160">
        <f t="shared" si="55"/>
        <v>2.2440713643695468E-9</v>
      </c>
      <c r="AN160">
        <f t="shared" si="56"/>
        <v>0</v>
      </c>
      <c r="AO160">
        <f t="shared" si="57"/>
        <v>4.2596150156799872E-9</v>
      </c>
      <c r="AQ160">
        <f t="shared" si="58"/>
        <v>4.2596150156799872E-9</v>
      </c>
      <c r="AS160" s="4">
        <f t="shared" si="59"/>
        <v>0</v>
      </c>
    </row>
    <row r="161" spans="1:45" x14ac:dyDescent="0.2">
      <c r="A161">
        <f>front!A161</f>
        <v>261.61</v>
      </c>
      <c r="B161" s="1">
        <f t="shared" si="60"/>
        <v>0.47000000000002728</v>
      </c>
      <c r="C161">
        <f>front!D161-front!B161</f>
        <v>171.79999999999973</v>
      </c>
      <c r="D161" s="2">
        <f>front!E161-front!C161</f>
        <v>1588.5</v>
      </c>
      <c r="E161" s="2">
        <f>IF(front!F161-front!C161&gt;0,front!F161-front!C161,0)</f>
        <v>1537.8999999999996</v>
      </c>
      <c r="F161" s="2">
        <f>front!I161-front!H161</f>
        <v>6535</v>
      </c>
      <c r="G161" s="2">
        <f>IF(front!J161-front!H161&gt;0,front!J161-front!H161,0)</f>
        <v>23.399999999999636</v>
      </c>
      <c r="H161" s="2"/>
      <c r="I161" s="4">
        <f>C161/(constants!$A$4+constants!$B$4*data!C161+constants!$C$4*data!C161^2+constants!$D$4*data!C161^3+constants!$E$4*data!C161^4+constants!$F$4*data!C161^5+constants!$G$4*data!C161^6+constants!$H$4*data!C161^7)</f>
        <v>171.39681403162388</v>
      </c>
      <c r="J161" s="4">
        <f>D161/(constants!$A$4+constants!$B$4*data!D161+constants!$C$4*data!D161^2+constants!$D$4*data!D161^3+constants!$E$4*data!D161^4+constants!$F$4*data!D161^5+constants!$G$4*data!D161^6+constants!$H$4*data!D161^7)</f>
        <v>1584.8694919161392</v>
      </c>
      <c r="K161" s="4">
        <f>E161/(constants!$A$4+constants!$B$4*data!E161+constants!$C$4*data!E161^2+constants!$D$4*data!E161^3+constants!$E$4*data!E161^4+constants!$F$4*data!E161^5+constants!$G$4*data!E161^6+constants!$H$4*data!E161^7)</f>
        <v>1534.3842075845491</v>
      </c>
      <c r="L161" s="4">
        <f>F161/(constants!$A$4+constants!$B$4*data!F161+constants!$C$4*data!F161^2+constants!$D$4*data!F161^3+constants!$E$4*data!F161^4+constants!$F$4*data!F161^5+constants!$G$4*data!F161^6+constants!$H$4*data!F161^7)</f>
        <v>6523.3339822381613</v>
      </c>
      <c r="M161" s="4">
        <f>G161/(constants!$A$4+constants!$B$4*data!G161+constants!$C$4*data!G161^2+constants!$D$4*data!G161^3+constants!$E$4*data!G161^4+constants!$F$4*data!G161^5+constants!$G$4*data!G161^6+constants!$H$4*data!G161^7)</f>
        <v>23.344733383285522</v>
      </c>
      <c r="N161" s="4"/>
      <c r="O161" s="4">
        <f t="shared" si="45"/>
        <v>285.66135671937315</v>
      </c>
      <c r="P161" s="4">
        <f t="shared" si="46"/>
        <v>316.97389838322783</v>
      </c>
      <c r="Q161" s="4">
        <f t="shared" si="47"/>
        <v>306.87684151690985</v>
      </c>
      <c r="R161" s="4">
        <f t="shared" si="48"/>
        <v>1087.2223303730268</v>
      </c>
      <c r="S161" s="4">
        <f t="shared" si="49"/>
        <v>3.8907888972142537</v>
      </c>
      <c r="T161" s="4">
        <f t="shared" si="40"/>
        <v>0.90121413206712309</v>
      </c>
      <c r="U161" s="4">
        <f t="shared" si="50"/>
        <v>0.96814546270901325</v>
      </c>
      <c r="V161" s="4">
        <f t="shared" si="51"/>
        <v>3.5786506480963475E-3</v>
      </c>
      <c r="W161" s="4"/>
      <c r="X161">
        <f>IF(front!E161&gt;$X$2,O161,P161)</f>
        <v>316.97389838322783</v>
      </c>
      <c r="Y161">
        <f t="shared" si="52"/>
        <v>8.9897327001716576</v>
      </c>
      <c r="Z161">
        <f>SUMPRODUCT($B$7:$B$456,Y$7:Y$456,EXP(constants!$B$32+constants!$A$32*ABS($A$7:$A$456-$A161)))</f>
        <v>0.89090307417280057</v>
      </c>
      <c r="AA161">
        <f t="shared" si="41"/>
        <v>8.0988296259988566</v>
      </c>
      <c r="AB161">
        <f t="shared" si="53"/>
        <v>1.8969939286897191</v>
      </c>
      <c r="AD161" s="4">
        <f t="shared" si="42"/>
        <v>1083.236341910211</v>
      </c>
      <c r="AE161">
        <f>SUMPRODUCT($B$7:$B$456,AD$7:AD$456,EXP(constants!$B$32+constants!$A$32*ABS($A$7:$A$456-$A161)))</f>
        <v>25.807405126038919</v>
      </c>
      <c r="AF161" s="4">
        <f t="shared" si="43"/>
        <v>1057.428936784172</v>
      </c>
      <c r="AG161">
        <f t="shared" si="54"/>
        <v>1057.428936784172</v>
      </c>
      <c r="AH161" s="4"/>
      <c r="AI161" s="5">
        <f>SUMPRODUCT(constants!$B$13:$B$20,A161^constants!$A$13:$A$20)*constants!$C$10/((A161/1000000000)^5*(EXP(0.014388/(A161/1000000000)/constants!$B$9)-1))</f>
        <v>4.1971351766564528E-8</v>
      </c>
      <c r="AJ161">
        <f>SUMPRODUCT(A161^constants!$E$28:$J$28,constants!$E$27:$J$27)</f>
        <v>2.3527461677354624E-6</v>
      </c>
      <c r="AL161" s="17">
        <f t="shared" si="44"/>
        <v>2.2125190350796083E-8</v>
      </c>
      <c r="AM161">
        <f t="shared" si="55"/>
        <v>2.2249685873838281E-9</v>
      </c>
      <c r="AN161">
        <f t="shared" si="56"/>
        <v>9.9440461659781985</v>
      </c>
      <c r="AO161">
        <f t="shared" si="57"/>
        <v>4.2233548160350382E-9</v>
      </c>
      <c r="AQ161">
        <f t="shared" si="58"/>
        <v>4.2233548160350382E-9</v>
      </c>
      <c r="AS161" s="4">
        <f t="shared" si="59"/>
        <v>5.2387713830702038</v>
      </c>
    </row>
    <row r="162" spans="1:45" x14ac:dyDescent="0.2">
      <c r="A162">
        <f>front!A162</f>
        <v>262.08999999999997</v>
      </c>
      <c r="B162" s="1">
        <f t="shared" si="60"/>
        <v>0.47999999999996135</v>
      </c>
      <c r="C162">
        <f>front!D162-front!B162</f>
        <v>205.59999999999991</v>
      </c>
      <c r="D162" s="2">
        <f>front!E162-front!C162</f>
        <v>1635</v>
      </c>
      <c r="E162" s="2">
        <f>IF(front!F162-front!C162&gt;0,front!F162-front!C162,0)</f>
        <v>1529.8000000000011</v>
      </c>
      <c r="F162" s="2">
        <f>front!I162-front!H162</f>
        <v>6517</v>
      </c>
      <c r="G162" s="2">
        <f>IF(front!J162-front!H162&gt;0,front!J162-front!H162,0)</f>
        <v>47.599999999998545</v>
      </c>
      <c r="H162" s="2"/>
      <c r="I162" s="4">
        <f>C162/(constants!$A$4+constants!$B$4*data!C162+constants!$C$4*data!C162^2+constants!$D$4*data!C162^3+constants!$E$4*data!C162^4+constants!$F$4*data!C162^5+constants!$G$4*data!C162^6+constants!$H$4*data!C162^7)</f>
        <v>205.1181289786785</v>
      </c>
      <c r="J162" s="4">
        <f>D162/(constants!$A$4+constants!$B$4*data!D162+constants!$C$4*data!D162^2+constants!$D$4*data!D162^3+constants!$E$4*data!D162^4+constants!$F$4*data!D162^5+constants!$G$4*data!D162^6+constants!$H$4*data!D162^7)</f>
        <v>1631.2640469306164</v>
      </c>
      <c r="K162" s="4">
        <f>E162/(constants!$A$4+constants!$B$4*data!E162+constants!$C$4*data!E162^2+constants!$D$4*data!E162^3+constants!$E$4*data!E162^4+constants!$F$4*data!E162^5+constants!$G$4*data!E162^6+constants!$H$4*data!E162^7)</f>
        <v>1526.3025685197754</v>
      </c>
      <c r="L162" s="4">
        <f>F162/(constants!$A$4+constants!$B$4*data!F162+constants!$C$4*data!F162^2+constants!$D$4*data!F162^3+constants!$E$4*data!F162^4+constants!$F$4*data!F162^5+constants!$G$4*data!F162^6+constants!$H$4*data!F162^7)</f>
        <v>6505.3320294983878</v>
      </c>
      <c r="M162" s="4">
        <f>G162/(constants!$A$4+constants!$B$4*data!G162+constants!$C$4*data!G162^2+constants!$D$4*data!G162^3+constants!$E$4*data!G162^4+constants!$F$4*data!G162^5+constants!$G$4*data!G162^6+constants!$H$4*data!G162^7)</f>
        <v>47.487701115017728</v>
      </c>
      <c r="N162" s="4"/>
      <c r="O162" s="4">
        <f t="shared" si="45"/>
        <v>341.86354829779748</v>
      </c>
      <c r="P162" s="4">
        <f t="shared" si="46"/>
        <v>326.25280938612326</v>
      </c>
      <c r="Q162" s="4">
        <f t="shared" si="47"/>
        <v>305.26051370395504</v>
      </c>
      <c r="R162" s="4">
        <f t="shared" si="48"/>
        <v>1084.222004916398</v>
      </c>
      <c r="S162" s="4">
        <f t="shared" si="49"/>
        <v>7.914616852502955</v>
      </c>
      <c r="T162" s="4">
        <f t="shared" si="40"/>
        <v>1.0478485961271793</v>
      </c>
      <c r="U162" s="4">
        <f t="shared" si="50"/>
        <v>0.93565635274783598</v>
      </c>
      <c r="V162" s="4">
        <f t="shared" si="51"/>
        <v>7.2998120464389891E-3</v>
      </c>
      <c r="W162" s="4"/>
      <c r="X162">
        <f>IF(front!E162&gt;$X$2,O162,P162)</f>
        <v>326.25280938612326</v>
      </c>
      <c r="Y162">
        <f t="shared" si="52"/>
        <v>19.890803819426878</v>
      </c>
      <c r="Z162">
        <f>SUMPRODUCT($B$7:$B$456,Y$7:Y$456,EXP(constants!$B$32+constants!$A$32*ABS($A$7:$A$456-$A162)))</f>
        <v>0.91210300440252534</v>
      </c>
      <c r="AA162">
        <f t="shared" si="41"/>
        <v>18.978700815024354</v>
      </c>
      <c r="AB162">
        <f t="shared" si="53"/>
        <v>12.776865117715216</v>
      </c>
      <c r="AD162" s="4">
        <f t="shared" si="42"/>
        <v>1076.1137337418113</v>
      </c>
      <c r="AE162">
        <f>SUMPRODUCT($B$7:$B$456,AD$7:AD$456,EXP(constants!$B$32+constants!$A$32*ABS($A$7:$A$456-$A162)))</f>
        <v>25.905056040984899</v>
      </c>
      <c r="AF162" s="4">
        <f t="shared" si="43"/>
        <v>1050.2086777008265</v>
      </c>
      <c r="AG162">
        <f t="shared" si="54"/>
        <v>1050.2086777008265</v>
      </c>
      <c r="AH162" s="4"/>
      <c r="AI162" s="5">
        <f>SUMPRODUCT(constants!$B$13:$B$20,A162^constants!$A$13:$A$20)*constants!$C$10/((A162/1000000000)^5*(EXP(0.014388/(A162/1000000000)/constants!$B$9)-1))</f>
        <v>4.299349479716901E-8</v>
      </c>
      <c r="AJ162">
        <f>SUMPRODUCT(A162^constants!$E$28:$J$28,constants!$E$27:$J$27)</f>
        <v>2.3345976059040477E-6</v>
      </c>
      <c r="AL162" s="17">
        <f t="shared" si="44"/>
        <v>3.364948631848529E-9</v>
      </c>
      <c r="AM162">
        <f t="shared" si="55"/>
        <v>2.2229844939151282E-9</v>
      </c>
      <c r="AN162">
        <f t="shared" si="56"/>
        <v>1.5137076489103931</v>
      </c>
      <c r="AO162">
        <f t="shared" si="57"/>
        <v>4.2195886816482374E-9</v>
      </c>
      <c r="AQ162">
        <f t="shared" si="58"/>
        <v>4.2195886816482374E-9</v>
      </c>
      <c r="AS162" s="4">
        <f t="shared" si="59"/>
        <v>0.79745891974810379</v>
      </c>
    </row>
    <row r="163" spans="1:45" x14ac:dyDescent="0.2">
      <c r="A163">
        <f>front!A163</f>
        <v>262.56</v>
      </c>
      <c r="B163" s="1">
        <f t="shared" si="60"/>
        <v>0.47000000000002728</v>
      </c>
      <c r="C163">
        <f>front!D163-front!B163</f>
        <v>179.5300000000002</v>
      </c>
      <c r="D163" s="2">
        <f>front!E163-front!C163</f>
        <v>1561.5999999999985</v>
      </c>
      <c r="E163" s="2">
        <f>IF(front!F163-front!C163&gt;0,front!F163-front!C163,0)</f>
        <v>1533.1999999999989</v>
      </c>
      <c r="F163" s="2">
        <f>front!I163-front!H163</f>
        <v>6564.9999999999982</v>
      </c>
      <c r="G163" s="2">
        <f>IF(front!J163-front!H163&gt;0,front!J163-front!H163,0)</f>
        <v>67.600000000000364</v>
      </c>
      <c r="H163" s="2"/>
      <c r="I163" s="4">
        <f>C163/(constants!$A$4+constants!$B$4*data!C163+constants!$C$4*data!C163^2+constants!$D$4*data!C163^3+constants!$E$4*data!C163^4+constants!$F$4*data!C163^5+constants!$G$4*data!C163^6+constants!$H$4*data!C163^7)</f>
        <v>179.10880216813752</v>
      </c>
      <c r="J163" s="4">
        <f>D163/(constants!$A$4+constants!$B$4*data!D163+constants!$C$4*data!D163^2+constants!$D$4*data!D163^3+constants!$E$4*data!D163^4+constants!$F$4*data!D163^5+constants!$G$4*data!D163^6+constants!$H$4*data!D163^7)</f>
        <v>1558.0304806477438</v>
      </c>
      <c r="K163" s="4">
        <f>E163/(constants!$A$4+constants!$B$4*data!E163+constants!$C$4*data!E163^2+constants!$D$4*data!E163^3+constants!$E$4*data!E163^4+constants!$F$4*data!E163^5+constants!$G$4*data!E163^6+constants!$H$4*data!E163^7)</f>
        <v>1529.6948615497743</v>
      </c>
      <c r="L163" s="4">
        <f>F163/(constants!$A$4+constants!$B$4*data!F163+constants!$C$4*data!F163^2+constants!$D$4*data!F163^3+constants!$E$4*data!F163^4+constants!$F$4*data!F163^5+constants!$G$4*data!F163^6+constants!$H$4*data!F163^7)</f>
        <v>6553.3381430641848</v>
      </c>
      <c r="M163" s="4">
        <f>G163/(constants!$A$4+constants!$B$4*data!G163+constants!$C$4*data!G163^2+constants!$D$4*data!G163^3+constants!$E$4*data!G163^4+constants!$F$4*data!G163^5+constants!$G$4*data!G163^6+constants!$H$4*data!G163^7)</f>
        <v>67.440658834020695</v>
      </c>
      <c r="N163" s="4"/>
      <c r="O163" s="4">
        <f t="shared" si="45"/>
        <v>298.51467028022921</v>
      </c>
      <c r="P163" s="4">
        <f t="shared" si="46"/>
        <v>311.6060961295488</v>
      </c>
      <c r="Q163" s="4">
        <f t="shared" si="47"/>
        <v>305.93897230995486</v>
      </c>
      <c r="R163" s="4">
        <f t="shared" si="48"/>
        <v>1092.2230238440309</v>
      </c>
      <c r="S163" s="4">
        <f t="shared" si="49"/>
        <v>11.240109805670116</v>
      </c>
      <c r="T163" s="4">
        <f t="shared" si="40"/>
        <v>0.95798726015977276</v>
      </c>
      <c r="U163" s="4">
        <f t="shared" si="50"/>
        <v>0.98181318051865762</v>
      </c>
      <c r="V163" s="4">
        <f t="shared" si="51"/>
        <v>1.0291039064632647E-2</v>
      </c>
      <c r="W163" s="4"/>
      <c r="X163">
        <f>IF(front!E163&gt;$X$2,O163,P163)</f>
        <v>311.6060961295488</v>
      </c>
      <c r="Y163">
        <f t="shared" si="52"/>
        <v>4.5631838294330578</v>
      </c>
      <c r="Z163">
        <f>SUMPRODUCT($B$7:$B$456,Y$7:Y$456,EXP(constants!$B$32+constants!$A$32*ABS($A$7:$A$456-$A163)))</f>
        <v>0.93316571809929483</v>
      </c>
      <c r="AA163">
        <f t="shared" si="41"/>
        <v>3.6300181113337628</v>
      </c>
      <c r="AB163">
        <f t="shared" si="53"/>
        <v>0</v>
      </c>
      <c r="AD163" s="4">
        <f t="shared" si="42"/>
        <v>1080.707891774475</v>
      </c>
      <c r="AE163">
        <f>SUMPRODUCT($B$7:$B$456,AD$7:AD$456,EXP(constants!$B$32+constants!$A$32*ABS($A$7:$A$456-$A163)))</f>
        <v>26.000216897886794</v>
      </c>
      <c r="AF163" s="4">
        <f t="shared" si="43"/>
        <v>1054.7076748765883</v>
      </c>
      <c r="AG163">
        <f t="shared" si="54"/>
        <v>1054.7076748765883</v>
      </c>
      <c r="AH163" s="4"/>
      <c r="AI163" s="5">
        <f>SUMPRODUCT(constants!$B$13:$B$20,A163^constants!$A$13:$A$20)*constants!$C$10/((A163/1000000000)^5*(EXP(0.014388/(A163/1000000000)/constants!$B$9)-1))</f>
        <v>4.401358276013301E-8</v>
      </c>
      <c r="AJ163">
        <f>SUMPRODUCT(A163^constants!$E$28:$J$28,constants!$E$27:$J$27)</f>
        <v>2.3170446441666171E-6</v>
      </c>
      <c r="AL163" s="17">
        <f t="shared" si="44"/>
        <v>0</v>
      </c>
      <c r="AM163">
        <f t="shared" si="55"/>
        <v>2.1968595653176938E-9</v>
      </c>
      <c r="AN163">
        <f t="shared" si="56"/>
        <v>0</v>
      </c>
      <c r="AO163">
        <f t="shared" si="57"/>
        <v>4.1699992880558181E-9</v>
      </c>
      <c r="AQ163">
        <f t="shared" si="58"/>
        <v>4.1699992880558181E-9</v>
      </c>
      <c r="AS163" s="4">
        <f t="shared" si="59"/>
        <v>0</v>
      </c>
    </row>
    <row r="164" spans="1:45" x14ac:dyDescent="0.2">
      <c r="A164">
        <f>front!A164</f>
        <v>263.04000000000002</v>
      </c>
      <c r="B164" s="1">
        <f t="shared" si="60"/>
        <v>0.48000000000001819</v>
      </c>
      <c r="C164">
        <f>front!D164-front!B164</f>
        <v>195</v>
      </c>
      <c r="D164" s="2">
        <f>front!E164-front!C164</f>
        <v>1615.7999999999993</v>
      </c>
      <c r="E164" s="2">
        <f>IF(front!F164-front!C164&gt;0,front!F164-front!C164,0)</f>
        <v>1513.5999999999985</v>
      </c>
      <c r="F164" s="2">
        <f>front!I164-front!H164</f>
        <v>6545.4999999999982</v>
      </c>
      <c r="G164" s="2">
        <f>IF(front!J164-front!H164&gt;0,front!J164-front!H164,0)</f>
        <v>2.6000000000003638</v>
      </c>
      <c r="H164" s="2"/>
      <c r="I164" s="4">
        <f>C164/(constants!$A$4+constants!$B$4*data!C164+constants!$C$4*data!C164^2+constants!$D$4*data!C164^3+constants!$E$4*data!C164^4+constants!$F$4*data!C164^5+constants!$G$4*data!C164^6+constants!$H$4*data!C164^7)</f>
        <v>194.54278511644404</v>
      </c>
      <c r="J164" s="4">
        <f>D164/(constants!$A$4+constants!$B$4*data!D164+constants!$C$4*data!D164^2+constants!$D$4*data!D164^3+constants!$E$4*data!D164^4+constants!$F$4*data!D164^5+constants!$G$4*data!D164^6+constants!$H$4*data!D164^7)</f>
        <v>1612.1075882675068</v>
      </c>
      <c r="K164" s="4">
        <f>E164/(constants!$A$4+constants!$B$4*data!E164+constants!$C$4*data!E164^2+constants!$D$4*data!E164^3+constants!$E$4*data!E164^4+constants!$F$4*data!E164^5+constants!$G$4*data!E164^6+constants!$H$4*data!E164^7)</f>
        <v>1510.1392881918377</v>
      </c>
      <c r="L164" s="4">
        <f>F164/(constants!$A$4+constants!$B$4*data!F164+constants!$C$4*data!F164^2+constants!$D$4*data!F164^3+constants!$E$4*data!F164^4+constants!$F$4*data!F164^5+constants!$G$4*data!F164^6+constants!$H$4*data!F164^7)</f>
        <v>6533.8353093137657</v>
      </c>
      <c r="M164" s="4">
        <f>G164/(constants!$A$4+constants!$B$4*data!G164+constants!$C$4*data!G164^2+constants!$D$4*data!G164^3+constants!$E$4*data!G164^4+constants!$F$4*data!G164^5+constants!$G$4*data!G164^6+constants!$H$4*data!G164^7)</f>
        <v>2.593853321009838</v>
      </c>
      <c r="N164" s="4"/>
      <c r="O164" s="4">
        <f t="shared" si="45"/>
        <v>324.23797519407344</v>
      </c>
      <c r="P164" s="4">
        <f t="shared" si="46"/>
        <v>322.42151765350138</v>
      </c>
      <c r="Q164" s="4">
        <f t="shared" si="47"/>
        <v>302.02785763836755</v>
      </c>
      <c r="R164" s="4">
        <f t="shared" si="48"/>
        <v>1088.9725515522944</v>
      </c>
      <c r="S164" s="4">
        <f t="shared" si="49"/>
        <v>0.43230888683497298</v>
      </c>
      <c r="T164" s="4">
        <f t="shared" si="40"/>
        <v>1.0056337975014564</v>
      </c>
      <c r="U164" s="4">
        <f t="shared" si="50"/>
        <v>0.93674845226350434</v>
      </c>
      <c r="V164" s="4">
        <f t="shared" si="51"/>
        <v>3.9698786366904379E-4</v>
      </c>
      <c r="W164" s="4"/>
      <c r="X164">
        <f>IF(front!E164&gt;$X$2,O164,P164)</f>
        <v>322.42151765350138</v>
      </c>
      <c r="Y164">
        <f t="shared" si="52"/>
        <v>19.303832760789078</v>
      </c>
      <c r="Z164">
        <f>SUMPRODUCT($B$7:$B$456,Y$7:Y$456,EXP(constants!$B$32+constants!$A$32*ABS($A$7:$A$456-$A164)))</f>
        <v>0.95528380647147848</v>
      </c>
      <c r="AA164">
        <f t="shared" si="41"/>
        <v>18.3485489543176</v>
      </c>
      <c r="AB164">
        <f t="shared" si="53"/>
        <v>12.146713257008463</v>
      </c>
      <c r="AD164" s="4">
        <f t="shared" si="42"/>
        <v>1088.5296649601869</v>
      </c>
      <c r="AE164">
        <f>SUMPRODUCT($B$7:$B$456,AD$7:AD$456,EXP(constants!$B$32+constants!$A$32*ABS($A$7:$A$456-$A164)))</f>
        <v>26.097334276353084</v>
      </c>
      <c r="AF164" s="4">
        <f t="shared" si="43"/>
        <v>1062.4323306838337</v>
      </c>
      <c r="AG164">
        <f t="shared" si="54"/>
        <v>1062.4323306838337</v>
      </c>
      <c r="AH164" s="4"/>
      <c r="AI164" s="5">
        <f>SUMPRODUCT(constants!$B$13:$B$20,A164^constants!$A$13:$A$20)*constants!$C$10/((A164/1000000000)^5*(EXP(0.014388/(A164/1000000000)/constants!$B$9)-1))</f>
        <v>4.5075291726876786E-8</v>
      </c>
      <c r="AJ164">
        <f>SUMPRODUCT(A164^constants!$E$28:$J$28,constants!$E$27:$J$27)</f>
        <v>2.2993373978819173E-6</v>
      </c>
      <c r="AL164" s="17">
        <f t="shared" si="44"/>
        <v>3.7109044046025415E-9</v>
      </c>
      <c r="AM164">
        <f t="shared" si="55"/>
        <v>2.1642200933418043E-9</v>
      </c>
      <c r="AN164">
        <f t="shared" si="56"/>
        <v>1.7146612842284812</v>
      </c>
      <c r="AO164">
        <f t="shared" si="57"/>
        <v>4.1080442240859943E-9</v>
      </c>
      <c r="AQ164">
        <f t="shared" si="58"/>
        <v>4.1080442240859943E-9</v>
      </c>
      <c r="AS164" s="4">
        <f t="shared" si="59"/>
        <v>0.9033263037542365</v>
      </c>
    </row>
    <row r="165" spans="1:45" x14ac:dyDescent="0.2">
      <c r="A165">
        <f>front!A165</f>
        <v>263.51</v>
      </c>
      <c r="B165" s="1">
        <f t="shared" si="60"/>
        <v>0.46999999999997044</v>
      </c>
      <c r="C165">
        <f>front!D165-front!B165</f>
        <v>184.46000000000004</v>
      </c>
      <c r="D165" s="2">
        <f>front!E165-front!C165</f>
        <v>1662.2000000000007</v>
      </c>
      <c r="E165" s="2">
        <f>IF(front!F165-front!C165&gt;0,front!F165-front!C165,0)</f>
        <v>1584.8999999999996</v>
      </c>
      <c r="F165" s="2">
        <f>front!I165-front!H165</f>
        <v>6599.3000000000011</v>
      </c>
      <c r="G165" s="2">
        <f>IF(front!J165-front!H165&gt;0,front!J165-front!H165,0)</f>
        <v>0</v>
      </c>
      <c r="H165" s="2"/>
      <c r="I165" s="4">
        <f>C165/(constants!$A$4+constants!$B$4*data!C165+constants!$C$4*data!C165^2+constants!$D$4*data!C165^3+constants!$E$4*data!C165^4+constants!$F$4*data!C165^5+constants!$G$4*data!C165^6+constants!$H$4*data!C165^7)</f>
        <v>184.02731989753261</v>
      </c>
      <c r="J165" s="4">
        <f>D165/(constants!$A$4+constants!$B$4*data!D165+constants!$C$4*data!D165^2+constants!$D$4*data!D165^3+constants!$E$4*data!D165^4+constants!$F$4*data!D165^5+constants!$G$4*data!D165^6+constants!$H$4*data!D165^7)</f>
        <v>1658.4023569762849</v>
      </c>
      <c r="K165" s="4">
        <f>E165/(constants!$A$4+constants!$B$4*data!E165+constants!$C$4*data!E165^2+constants!$D$4*data!E165^3+constants!$E$4*data!E165^4+constants!$F$4*data!E165^5+constants!$G$4*data!E165^6+constants!$H$4*data!E165^7)</f>
        <v>1581.2776544360258</v>
      </c>
      <c r="L165" s="4">
        <f>F165/(constants!$A$4+constants!$B$4*data!F165+constants!$C$4*data!F165^2+constants!$D$4*data!F165^3+constants!$E$4*data!F165^4+constants!$F$4*data!F165^5+constants!$G$4*data!F165^6+constants!$H$4*data!F165^7)</f>
        <v>6587.6442993270548</v>
      </c>
      <c r="M165" s="4">
        <f>G165/(constants!$A$4+constants!$B$4*data!G165+constants!$C$4*data!G165^2+constants!$D$4*data!G165^3+constants!$E$4*data!G165^4+constants!$F$4*data!G165^5+constants!$G$4*data!G165^6+constants!$H$4*data!G165^7)</f>
        <v>0</v>
      </c>
      <c r="N165" s="4"/>
      <c r="O165" s="4">
        <f t="shared" si="45"/>
        <v>306.71219982922099</v>
      </c>
      <c r="P165" s="4">
        <f t="shared" si="46"/>
        <v>331.68047139525697</v>
      </c>
      <c r="Q165" s="4">
        <f t="shared" si="47"/>
        <v>316.25553088720517</v>
      </c>
      <c r="R165" s="4">
        <f t="shared" si="48"/>
        <v>1097.9407165545092</v>
      </c>
      <c r="S165" s="4">
        <f t="shared" si="49"/>
        <v>0</v>
      </c>
      <c r="T165" s="4">
        <f t="shared" si="40"/>
        <v>0.92472191244481861</v>
      </c>
      <c r="U165" s="4">
        <f t="shared" si="50"/>
        <v>0.95349457734679166</v>
      </c>
      <c r="V165" s="4">
        <f t="shared" si="51"/>
        <v>0</v>
      </c>
      <c r="W165" s="4"/>
      <c r="X165">
        <f>IF(front!E165&gt;$X$2,O165,P165)</f>
        <v>331.68047139525697</v>
      </c>
      <c r="Y165">
        <f t="shared" si="52"/>
        <v>14.283774591791087</v>
      </c>
      <c r="Z165">
        <f>SUMPRODUCT($B$7:$B$456,Y$7:Y$456,EXP(constants!$B$32+constants!$A$32*ABS($A$7:$A$456-$A165)))</f>
        <v>0.97728719104826756</v>
      </c>
      <c r="AA165">
        <f t="shared" si="41"/>
        <v>13.306487400742819</v>
      </c>
      <c r="AB165">
        <f t="shared" si="53"/>
        <v>7.1046517034336816</v>
      </c>
      <c r="AD165" s="4">
        <f t="shared" si="42"/>
        <v>1097.9407165545092</v>
      </c>
      <c r="AE165">
        <f>SUMPRODUCT($B$7:$B$456,AD$7:AD$456,EXP(constants!$B$32+constants!$A$32*ABS($A$7:$A$456-$A165)))</f>
        <v>26.191890457026481</v>
      </c>
      <c r="AF165" s="4">
        <f t="shared" si="43"/>
        <v>1071.7488260974828</v>
      </c>
      <c r="AG165">
        <f t="shared" si="54"/>
        <v>1071.7488260974828</v>
      </c>
      <c r="AH165" s="4"/>
      <c r="AI165" s="5">
        <f>SUMPRODUCT(constants!$B$13:$B$20,A165^constants!$A$13:$A$20)*constants!$C$10/((A165/1000000000)^5*(EXP(0.014388/(A165/1000000000)/constants!$B$9)-1))</f>
        <v>4.613464607764337E-8</v>
      </c>
      <c r="AJ165">
        <f>SUMPRODUCT(A165^constants!$E$28:$J$28,constants!$E$27:$J$27)</f>
        <v>2.2822108274774271E-6</v>
      </c>
      <c r="AL165" s="17">
        <f t="shared" si="44"/>
        <v>6.4935830781608159E-9</v>
      </c>
      <c r="AM165">
        <f t="shared" si="55"/>
        <v>2.129426943986076E-9</v>
      </c>
      <c r="AN165">
        <f t="shared" si="56"/>
        <v>3.0494509785836899</v>
      </c>
      <c r="AO165">
        <f t="shared" si="57"/>
        <v>4.0420011276891491E-9</v>
      </c>
      <c r="AQ165">
        <f t="shared" si="58"/>
        <v>4.0420011276891491E-9</v>
      </c>
      <c r="AS165" s="4">
        <f t="shared" si="59"/>
        <v>1.6065267853780287</v>
      </c>
    </row>
    <row r="166" spans="1:45" x14ac:dyDescent="0.2">
      <c r="A166">
        <f>front!A166</f>
        <v>263.99</v>
      </c>
      <c r="B166" s="1">
        <f t="shared" si="60"/>
        <v>0.48000000000001819</v>
      </c>
      <c r="C166">
        <f>front!D166-front!B166</f>
        <v>179.20000000000027</v>
      </c>
      <c r="D166" s="2">
        <f>front!E166-front!C166</f>
        <v>1639.2000000000007</v>
      </c>
      <c r="E166" s="2">
        <f>IF(front!F166-front!C166&gt;0,front!F166-front!C166,0)</f>
        <v>1540.7000000000007</v>
      </c>
      <c r="F166" s="2">
        <f>front!I166-front!H166</f>
        <v>6553.9</v>
      </c>
      <c r="G166" s="2">
        <f>IF(front!J166-front!H166&gt;0,front!J166-front!H166,0)</f>
        <v>8</v>
      </c>
      <c r="H166" s="2"/>
      <c r="I166" s="4">
        <f>C166/(constants!$A$4+constants!$B$4*data!C166+constants!$C$4*data!C166^2+constants!$D$4*data!C166^3+constants!$E$4*data!C166^4+constants!$F$4*data!C166^5+constants!$G$4*data!C166^6+constants!$H$4*data!C166^7)</f>
        <v>178.77957090349159</v>
      </c>
      <c r="J166" s="4">
        <f>D166/(constants!$A$4+constants!$B$4*data!D166+constants!$C$4*data!D166^2+constants!$D$4*data!D166^3+constants!$E$4*data!D166^4+constants!$F$4*data!D166^5+constants!$G$4*data!D166^6+constants!$H$4*data!D166^7)</f>
        <v>1635.4545217582343</v>
      </c>
      <c r="K166" s="4">
        <f>E166/(constants!$A$4+constants!$B$4*data!E166+constants!$C$4*data!E166^2+constants!$D$4*data!E166^3+constants!$E$4*data!E166^4+constants!$F$4*data!E166^5+constants!$G$4*data!E166^6+constants!$H$4*data!E166^7)</f>
        <v>1537.1778604242265</v>
      </c>
      <c r="L166" s="4">
        <f>F166/(constants!$A$4+constants!$B$4*data!F166+constants!$C$4*data!F166^2+constants!$D$4*data!F166^3+constants!$E$4*data!F166^4+constants!$F$4*data!F166^5+constants!$G$4*data!F166^6+constants!$H$4*data!F166^7)</f>
        <v>6542.2364710572974</v>
      </c>
      <c r="M166" s="4">
        <f>G166/(constants!$A$4+constants!$B$4*data!G166+constants!$C$4*data!G166^2+constants!$D$4*data!G166^3+constants!$E$4*data!G166^4+constants!$F$4*data!G166^5+constants!$G$4*data!G166^6+constants!$H$4*data!G166^7)</f>
        <v>7.9810919257858464</v>
      </c>
      <c r="N166" s="4"/>
      <c r="O166" s="4">
        <f t="shared" si="45"/>
        <v>297.96595150581931</v>
      </c>
      <c r="P166" s="4">
        <f t="shared" si="46"/>
        <v>327.09090435164688</v>
      </c>
      <c r="Q166" s="4">
        <f t="shared" si="47"/>
        <v>307.43557208484532</v>
      </c>
      <c r="R166" s="4">
        <f t="shared" si="48"/>
        <v>1090.3727451762163</v>
      </c>
      <c r="S166" s="4">
        <f t="shared" si="49"/>
        <v>1.3301819876309744</v>
      </c>
      <c r="T166" s="4">
        <f t="shared" si="40"/>
        <v>0.91095761924790153</v>
      </c>
      <c r="U166" s="4">
        <f t="shared" si="50"/>
        <v>0.93990865534533286</v>
      </c>
      <c r="V166" s="4">
        <f t="shared" si="51"/>
        <v>1.2199332691647591E-3</v>
      </c>
      <c r="W166" s="4"/>
      <c r="X166">
        <f>IF(front!E166&gt;$X$2,O166,P166)</f>
        <v>327.09090435164688</v>
      </c>
      <c r="Y166">
        <f t="shared" si="52"/>
        <v>18.545991995897452</v>
      </c>
      <c r="Z166">
        <f>SUMPRODUCT($B$7:$B$456,Y$7:Y$456,EXP(constants!$B$32+constants!$A$32*ABS($A$7:$A$456-$A166)))</f>
        <v>1.000225378973765</v>
      </c>
      <c r="AA166">
        <f t="shared" si="41"/>
        <v>17.545766616923686</v>
      </c>
      <c r="AB166">
        <f t="shared" si="53"/>
        <v>11.343930919614548</v>
      </c>
      <c r="AD166" s="4">
        <f t="shared" si="42"/>
        <v>1089.0100163836214</v>
      </c>
      <c r="AE166">
        <f>SUMPRODUCT($B$7:$B$456,AD$7:AD$456,EXP(constants!$B$32+constants!$A$32*ABS($A$7:$A$456-$A166)))</f>
        <v>26.288224744999042</v>
      </c>
      <c r="AF166" s="4">
        <f t="shared" si="43"/>
        <v>1062.7217916386223</v>
      </c>
      <c r="AG166">
        <f t="shared" si="54"/>
        <v>1062.7217916386223</v>
      </c>
      <c r="AH166" s="4"/>
      <c r="AI166" s="5">
        <f>SUMPRODUCT(constants!$B$13:$B$20,A166^constants!$A$13:$A$20)*constants!$C$10/((A166/1000000000)^5*(EXP(0.014388/(A166/1000000000)/constants!$B$9)-1))</f>
        <v>4.7236996069388092E-8</v>
      </c>
      <c r="AJ166">
        <f>SUMPRODUCT(A166^constants!$E$28:$J$28,constants!$E$27:$J$27)</f>
        <v>2.2649332479135497E-6</v>
      </c>
      <c r="AL166" s="17">
        <f t="shared" si="44"/>
        <v>4.1640764920131531E-9</v>
      </c>
      <c r="AM166">
        <f t="shared" si="55"/>
        <v>2.1312569909959449E-9</v>
      </c>
      <c r="AN166">
        <f t="shared" si="56"/>
        <v>1.9538124729234383</v>
      </c>
      <c r="AO166">
        <f t="shared" si="57"/>
        <v>4.0454748566651567E-9</v>
      </c>
      <c r="AQ166">
        <f t="shared" si="58"/>
        <v>4.0454748566651567E-9</v>
      </c>
      <c r="AS166" s="4">
        <f t="shared" si="59"/>
        <v>1.0293171109820627</v>
      </c>
    </row>
    <row r="167" spans="1:45" x14ac:dyDescent="0.2">
      <c r="A167">
        <f>front!A167</f>
        <v>264.45999999999998</v>
      </c>
      <c r="B167" s="1">
        <f t="shared" si="60"/>
        <v>0.46999999999997044</v>
      </c>
      <c r="C167">
        <f>front!D167-front!B167</f>
        <v>186.4699999999998</v>
      </c>
      <c r="D167" s="2">
        <f>front!E167-front!C167</f>
        <v>1534.2000000000007</v>
      </c>
      <c r="E167" s="2">
        <f>IF(front!F167-front!C167&gt;0,front!F167-front!C167,0)</f>
        <v>1459.3000000000011</v>
      </c>
      <c r="F167" s="2">
        <f>front!I167-front!H167</f>
        <v>6576.0999999999985</v>
      </c>
      <c r="G167" s="2">
        <f>IF(front!J167-front!H167&gt;0,front!J167-front!H167,0)</f>
        <v>15.399999999999636</v>
      </c>
      <c r="H167" s="2"/>
      <c r="I167" s="4">
        <f>C167/(constants!$A$4+constants!$B$4*data!C167+constants!$C$4*data!C167^2+constants!$D$4*data!C167^3+constants!$E$4*data!C167^4+constants!$F$4*data!C167^5+constants!$G$4*data!C167^6+constants!$H$4*data!C167^7)</f>
        <v>186.03263964733381</v>
      </c>
      <c r="J167" s="4">
        <f>D167/(constants!$A$4+constants!$B$4*data!D167+constants!$C$4*data!D167^2+constants!$D$4*data!D167^3+constants!$E$4*data!D167^4+constants!$F$4*data!D167^5+constants!$G$4*data!D167^6+constants!$H$4*data!D167^7)</f>
        <v>1530.6925947693217</v>
      </c>
      <c r="K167" s="4">
        <f>E167/(constants!$A$4+constants!$B$4*data!E167+constants!$C$4*data!E167^2+constants!$D$4*data!E167^3+constants!$E$4*data!E167^4+constants!$F$4*data!E167^5+constants!$G$4*data!E167^6+constants!$H$4*data!E167^7)</f>
        <v>1455.9623458661392</v>
      </c>
      <c r="L167" s="4">
        <f>F167/(constants!$A$4+constants!$B$4*data!F167+constants!$C$4*data!F167^2+constants!$D$4*data!F167^3+constants!$E$4*data!F167^4+constants!$F$4*data!F167^5+constants!$G$4*data!F167^6+constants!$H$4*data!F167^7)</f>
        <v>6564.4399713230996</v>
      </c>
      <c r="M167" s="4">
        <f>G167/(constants!$A$4+constants!$B$4*data!G167+constants!$C$4*data!G167^2+constants!$D$4*data!G167^3+constants!$E$4*data!G167^4+constants!$F$4*data!G167^5+constants!$G$4*data!G167^6+constants!$H$4*data!G167^7)</f>
        <v>15.363614498202368</v>
      </c>
      <c r="N167" s="4"/>
      <c r="O167" s="4">
        <f t="shared" si="45"/>
        <v>310.05439941222301</v>
      </c>
      <c r="P167" s="4">
        <f t="shared" si="46"/>
        <v>306.13851895386432</v>
      </c>
      <c r="Q167" s="4">
        <f t="shared" si="47"/>
        <v>291.19246917322783</v>
      </c>
      <c r="R167" s="4">
        <f t="shared" si="48"/>
        <v>1094.0733285538499</v>
      </c>
      <c r="S167" s="4">
        <f t="shared" si="49"/>
        <v>2.5606024163670615</v>
      </c>
      <c r="T167" s="4">
        <f t="shared" si="40"/>
        <v>1.0127912046864929</v>
      </c>
      <c r="U167" s="4">
        <f t="shared" si="50"/>
        <v>0.9511788002643049</v>
      </c>
      <c r="V167" s="4">
        <f t="shared" si="51"/>
        <v>2.340430343687909E-3</v>
      </c>
      <c r="W167" s="4"/>
      <c r="X167">
        <f>IF(front!E167&gt;$X$2,O167,P167)</f>
        <v>306.13851895386432</v>
      </c>
      <c r="Y167">
        <f t="shared" si="52"/>
        <v>13.895320580865416</v>
      </c>
      <c r="Z167">
        <f>SUMPRODUCT($B$7:$B$456,Y$7:Y$456,EXP(constants!$B$32+constants!$A$32*ABS($A$7:$A$456-$A167)))</f>
        <v>1.0230777345222861</v>
      </c>
      <c r="AA167">
        <f t="shared" si="41"/>
        <v>12.872242846343131</v>
      </c>
      <c r="AB167">
        <f t="shared" si="53"/>
        <v>6.6704071490339931</v>
      </c>
      <c r="AD167" s="4">
        <f t="shared" si="42"/>
        <v>1091.450073486785</v>
      </c>
      <c r="AE167">
        <f>SUMPRODUCT($B$7:$B$456,AD$7:AD$456,EXP(constants!$B$32+constants!$A$32*ABS($A$7:$A$456-$A167)))</f>
        <v>26.382143483723883</v>
      </c>
      <c r="AF167" s="4">
        <f t="shared" si="43"/>
        <v>1065.0679300030611</v>
      </c>
      <c r="AG167">
        <f t="shared" si="54"/>
        <v>1065.0679300030611</v>
      </c>
      <c r="AH167" s="4"/>
      <c r="AI167" s="5">
        <f>SUMPRODUCT(constants!$B$13:$B$20,A167^constants!$A$13:$A$20)*constants!$C$10/((A167/1000000000)^5*(EXP(0.014388/(A167/1000000000)/constants!$B$9)-1))</f>
        <v>4.8336675855151557E-8</v>
      </c>
      <c r="AJ167">
        <f>SUMPRODUCT(A167^constants!$E$28:$J$28,constants!$E$27:$J$27)</f>
        <v>2.24822177036021E-6</v>
      </c>
      <c r="AL167" s="17">
        <f t="shared" si="44"/>
        <v>7.246435603582558E-9</v>
      </c>
      <c r="AM167">
        <f t="shared" si="55"/>
        <v>2.1108717172187772E-9</v>
      </c>
      <c r="AN167">
        <f t="shared" si="56"/>
        <v>3.4329114102349383</v>
      </c>
      <c r="AO167">
        <f t="shared" si="57"/>
        <v>4.0067802680443679E-9</v>
      </c>
      <c r="AQ167">
        <f t="shared" si="58"/>
        <v>4.0067802680443679E-9</v>
      </c>
      <c r="AS167" s="4">
        <f t="shared" si="59"/>
        <v>1.8085432988116923</v>
      </c>
    </row>
    <row r="168" spans="1:45" x14ac:dyDescent="0.2">
      <c r="A168">
        <f>front!A168</f>
        <v>264.94</v>
      </c>
      <c r="B168" s="1">
        <f t="shared" si="60"/>
        <v>0.48000000000001819</v>
      </c>
      <c r="C168">
        <f>front!D168-front!B168</f>
        <v>171.92999999999984</v>
      </c>
      <c r="D168" s="2">
        <f>front!E168-front!C168</f>
        <v>1572.3999999999996</v>
      </c>
      <c r="E168" s="2">
        <f>IF(front!F168-front!C168&gt;0,front!F168-front!C168,0)</f>
        <v>1453.7999999999993</v>
      </c>
      <c r="F168" s="2">
        <f>front!I168-front!H168</f>
        <v>6538.9000000000015</v>
      </c>
      <c r="G168" s="2">
        <f>IF(front!J168-front!H168&gt;0,front!J168-front!H168,0)</f>
        <v>74.899999999999636</v>
      </c>
      <c r="H168" s="2"/>
      <c r="I168" s="4">
        <f>C168/(constants!$A$4+constants!$B$4*data!C168+constants!$C$4*data!C168^2+constants!$D$4*data!C168^3+constants!$E$4*data!C168^4+constants!$F$4*data!C168^5+constants!$G$4*data!C168^6+constants!$H$4*data!C168^7)</f>
        <v>171.52651103182563</v>
      </c>
      <c r="J168" s="4">
        <f>D168/(constants!$A$4+constants!$B$4*data!D168+constants!$C$4*data!D168^2+constants!$D$4*data!D168^3+constants!$E$4*data!D168^4+constants!$F$4*data!D168^5+constants!$G$4*data!D168^6+constants!$H$4*data!D168^7)</f>
        <v>1568.8059954203916</v>
      </c>
      <c r="K168" s="4">
        <f>E168/(constants!$A$4+constants!$B$4*data!E168+constants!$C$4*data!E168^2+constants!$D$4*data!E168^3+constants!$E$4*data!E168^4+constants!$F$4*data!E168^5+constants!$G$4*data!E168^6+constants!$H$4*data!E168^7)</f>
        <v>1450.4748084755772</v>
      </c>
      <c r="L168" s="4">
        <f>F168/(constants!$A$4+constants!$B$4*data!F168+constants!$C$4*data!F168^2+constants!$D$4*data!F168^3+constants!$E$4*data!F168^4+constants!$F$4*data!F168^5+constants!$G$4*data!F168^6+constants!$H$4*data!F168^7)</f>
        <v>6527.2344589488102</v>
      </c>
      <c r="M168" s="4">
        <f>G168/(constants!$A$4+constants!$B$4*data!G168+constants!$C$4*data!G168^2+constants!$D$4*data!G168^3+constants!$E$4*data!G168^4+constants!$F$4*data!G168^5+constants!$G$4*data!G168^6+constants!$H$4*data!G168^7)</f>
        <v>74.723508563846821</v>
      </c>
      <c r="N168" s="4"/>
      <c r="O168" s="4">
        <f t="shared" si="45"/>
        <v>285.8775183863761</v>
      </c>
      <c r="P168" s="4">
        <f t="shared" si="46"/>
        <v>313.76119908407833</v>
      </c>
      <c r="Q168" s="4">
        <f t="shared" si="47"/>
        <v>290.09496169511544</v>
      </c>
      <c r="R168" s="4">
        <f t="shared" si="48"/>
        <v>1087.8724098248017</v>
      </c>
      <c r="S168" s="4">
        <f t="shared" si="49"/>
        <v>12.453918093974469</v>
      </c>
      <c r="T168" s="4">
        <f t="shared" si="40"/>
        <v>0.91113088304385825</v>
      </c>
      <c r="U168" s="4">
        <f t="shared" si="50"/>
        <v>0.92457245364293417</v>
      </c>
      <c r="V168" s="4">
        <f t="shared" si="51"/>
        <v>1.1447958401647609E-2</v>
      </c>
      <c r="W168" s="4"/>
      <c r="X168">
        <f>IF(front!E168&gt;$X$2,O168,P168)</f>
        <v>313.76119908407833</v>
      </c>
      <c r="Y168">
        <f t="shared" si="52"/>
        <v>22.619468398593824</v>
      </c>
      <c r="Z168">
        <f>SUMPRODUCT($B$7:$B$456,Y$7:Y$456,EXP(constants!$B$32+constants!$A$32*ABS($A$7:$A$456-$A168)))</f>
        <v>1.0469236598733802</v>
      </c>
      <c r="AA168">
        <f t="shared" si="41"/>
        <v>21.572544738720445</v>
      </c>
      <c r="AB168">
        <f t="shared" si="53"/>
        <v>15.370709041411308</v>
      </c>
      <c r="AD168" s="4">
        <f t="shared" si="42"/>
        <v>1075.1137700859617</v>
      </c>
      <c r="AE168">
        <f>SUMPRODUCT($B$7:$B$456,AD$7:AD$456,EXP(constants!$B$32+constants!$A$32*ABS($A$7:$A$456-$A168)))</f>
        <v>26.478082722645382</v>
      </c>
      <c r="AF168" s="4">
        <f t="shared" si="43"/>
        <v>1048.6356873633163</v>
      </c>
      <c r="AG168">
        <f t="shared" si="54"/>
        <v>1048.6356873633163</v>
      </c>
      <c r="AH168" s="4"/>
      <c r="AI168" s="5">
        <f>SUMPRODUCT(constants!$B$13:$B$20,A168^constants!$A$13:$A$20)*constants!$C$10/((A168/1000000000)^5*(EXP(0.014388/(A168/1000000000)/constants!$B$9)-1))</f>
        <v>4.9480754868774582E-8</v>
      </c>
      <c r="AJ168">
        <f>SUMPRODUCT(A168^constants!$E$28:$J$28,constants!$E$27:$J$27)</f>
        <v>2.2313624281081949E-6</v>
      </c>
      <c r="AL168" s="17">
        <f t="shared" si="44"/>
        <v>3.2191589038257769E-9</v>
      </c>
      <c r="AM168">
        <f t="shared" si="55"/>
        <v>2.1278719149056621E-9</v>
      </c>
      <c r="AN168">
        <f t="shared" si="56"/>
        <v>1.5128537019900921</v>
      </c>
      <c r="AO168">
        <f t="shared" si="57"/>
        <v>4.0390494277896181E-9</v>
      </c>
      <c r="AQ168">
        <f t="shared" si="58"/>
        <v>4.0390494277896181E-9</v>
      </c>
      <c r="AS168" s="4">
        <f t="shared" si="59"/>
        <v>0.79700903922521971</v>
      </c>
    </row>
    <row r="169" spans="1:45" x14ac:dyDescent="0.2">
      <c r="A169">
        <f>front!A169</f>
        <v>265.41000000000003</v>
      </c>
      <c r="B169" s="1">
        <f t="shared" si="60"/>
        <v>0.47000000000002728</v>
      </c>
      <c r="C169">
        <f>front!D169-front!B169</f>
        <v>168.46000000000004</v>
      </c>
      <c r="D169" s="2">
        <f>front!E169-front!C169</f>
        <v>1496.6999999999989</v>
      </c>
      <c r="E169" s="2">
        <f>IF(front!F169-front!C169&gt;0,front!F169-front!C169,0)</f>
        <v>1416.5</v>
      </c>
      <c r="F169" s="2">
        <f>front!I169-front!H169</f>
        <v>6509</v>
      </c>
      <c r="G169" s="2">
        <f>IF(front!J169-front!H169&gt;0,front!J169-front!H169,0)</f>
        <v>20.900000000001455</v>
      </c>
      <c r="H169" s="2"/>
      <c r="I169" s="4">
        <f>C169/(constants!$A$4+constants!$B$4*data!C169+constants!$C$4*data!C169^2+constants!$D$4*data!C169^3+constants!$E$4*data!C169^4+constants!$F$4*data!C169^5+constants!$G$4*data!C169^6+constants!$H$4*data!C169^7)</f>
        <v>168.06459978237496</v>
      </c>
      <c r="J169" s="4">
        <f>D169/(constants!$A$4+constants!$B$4*data!D169+constants!$C$4*data!D169^2+constants!$D$4*data!D169^3+constants!$E$4*data!D169^4+constants!$F$4*data!D169^5+constants!$G$4*data!D169^6+constants!$H$4*data!D169^7)</f>
        <v>1493.2775913978937</v>
      </c>
      <c r="K169" s="4">
        <f>E169/(constants!$A$4+constants!$B$4*data!E169+constants!$C$4*data!E169^2+constants!$D$4*data!E169^3+constants!$E$4*data!E169^4+constants!$F$4*data!E169^5+constants!$G$4*data!E169^6+constants!$H$4*data!E169^7)</f>
        <v>1413.2593192105855</v>
      </c>
      <c r="L169" s="4">
        <f>F169/(constants!$A$4+constants!$B$4*data!F169+constants!$C$4*data!F169^2+constants!$D$4*data!F169^3+constants!$E$4*data!F169^4+constants!$F$4*data!F169^5+constants!$G$4*data!F169^6+constants!$H$4*data!F169^7)</f>
        <v>6497.331291810232</v>
      </c>
      <c r="M169" s="4">
        <f>G169/(constants!$A$4+constants!$B$4*data!G169+constants!$C$4*data!G169^2+constants!$D$4*data!G169^3+constants!$E$4*data!G169^4+constants!$F$4*data!G169^5+constants!$G$4*data!G169^6+constants!$H$4*data!G169^7)</f>
        <v>20.850632245597982</v>
      </c>
      <c r="N169" s="4"/>
      <c r="O169" s="4">
        <f t="shared" si="45"/>
        <v>280.10766630395824</v>
      </c>
      <c r="P169" s="4">
        <f t="shared" si="46"/>
        <v>298.6555182795787</v>
      </c>
      <c r="Q169" s="4">
        <f t="shared" si="47"/>
        <v>282.65186384211711</v>
      </c>
      <c r="R169" s="4">
        <f t="shared" si="48"/>
        <v>1082.8885486350387</v>
      </c>
      <c r="S169" s="4">
        <f t="shared" si="49"/>
        <v>3.4751053742663305</v>
      </c>
      <c r="T169" s="4">
        <f t="shared" si="40"/>
        <v>0.93789549885946732</v>
      </c>
      <c r="U169" s="4">
        <f t="shared" si="50"/>
        <v>0.94641433538663033</v>
      </c>
      <c r="V169" s="4">
        <f t="shared" si="51"/>
        <v>3.2091071409395154E-3</v>
      </c>
      <c r="W169" s="4"/>
      <c r="X169">
        <f>IF(front!E169&gt;$X$2,O169,P169)</f>
        <v>298.6555182795787</v>
      </c>
      <c r="Y169">
        <f t="shared" si="52"/>
        <v>14.98374287329284</v>
      </c>
      <c r="Z169">
        <f>SUMPRODUCT($B$7:$B$456,Y$7:Y$456,EXP(constants!$B$32+constants!$A$32*ABS($A$7:$A$456-$A169)))</f>
        <v>1.0706260140175323</v>
      </c>
      <c r="AA169">
        <f t="shared" si="41"/>
        <v>13.913116859275307</v>
      </c>
      <c r="AB169">
        <f t="shared" si="53"/>
        <v>7.7112811619661699</v>
      </c>
      <c r="AD169" s="4">
        <f t="shared" si="42"/>
        <v>1079.3284146121384</v>
      </c>
      <c r="AE169">
        <f>SUMPRODUCT($B$7:$B$456,AD$7:AD$456,EXP(constants!$B$32+constants!$A$32*ABS($A$7:$A$456-$A169)))</f>
        <v>26.571999297507819</v>
      </c>
      <c r="AF169" s="4">
        <f t="shared" si="43"/>
        <v>1052.7564153146307</v>
      </c>
      <c r="AG169">
        <f t="shared" si="54"/>
        <v>1052.7564153146307</v>
      </c>
      <c r="AH169" s="4"/>
      <c r="AI169" s="5">
        <f>SUMPRODUCT(constants!$B$13:$B$20,A169^constants!$A$13:$A$20)*constants!$C$10/((A169/1000000000)^5*(EXP(0.014388/(A169/1000000000)/constants!$B$9)-1))</f>
        <v>5.0621831629266723E-8</v>
      </c>
      <c r="AJ169">
        <f>SUMPRODUCT(A169^constants!$E$28:$J$28,constants!$E$27:$J$27)</f>
        <v>2.2150549588264624E-6</v>
      </c>
      <c r="AL169" s="17">
        <f t="shared" si="44"/>
        <v>6.5646460770935648E-9</v>
      </c>
      <c r="AM169">
        <f t="shared" si="55"/>
        <v>2.1040526817064921E-9</v>
      </c>
      <c r="AN169">
        <f t="shared" si="56"/>
        <v>3.1200008127977612</v>
      </c>
      <c r="AO169">
        <f t="shared" si="57"/>
        <v>3.9938366217228772E-9</v>
      </c>
      <c r="AQ169">
        <f t="shared" si="58"/>
        <v>3.9938366217228772E-9</v>
      </c>
      <c r="AS169" s="4">
        <f t="shared" si="59"/>
        <v>1.6436941965497029</v>
      </c>
    </row>
    <row r="170" spans="1:45" x14ac:dyDescent="0.2">
      <c r="A170">
        <f>front!A170</f>
        <v>265.89</v>
      </c>
      <c r="B170" s="1">
        <f t="shared" si="60"/>
        <v>0.47999999999996135</v>
      </c>
      <c r="C170">
        <f>front!D170-front!B170</f>
        <v>175</v>
      </c>
      <c r="D170" s="2">
        <f>front!E170-front!C170</f>
        <v>1539.2999999999993</v>
      </c>
      <c r="E170" s="2">
        <f>IF(front!F170-front!C170&gt;0,front!F170-front!C170,0)</f>
        <v>1403.2999999999993</v>
      </c>
      <c r="F170" s="2">
        <f>front!I170-front!H170</f>
        <v>6543.7999999999993</v>
      </c>
      <c r="G170" s="2">
        <f>IF(front!J170-front!H170&gt;0,front!J170-front!H170,0)</f>
        <v>36.600000000000364</v>
      </c>
      <c r="H170" s="2"/>
      <c r="I170" s="4">
        <f>C170/(constants!$A$4+constants!$B$4*data!C170+constants!$C$4*data!C170^2+constants!$D$4*data!C170^3+constants!$E$4*data!C170^4+constants!$F$4*data!C170^5+constants!$G$4*data!C170^6+constants!$H$4*data!C170^7)</f>
        <v>174.58935640836651</v>
      </c>
      <c r="J170" s="4">
        <f>D170/(constants!$A$4+constants!$B$4*data!D170+constants!$C$4*data!D170^2+constants!$D$4*data!D170^3+constants!$E$4*data!D170^4+constants!$F$4*data!D170^5+constants!$G$4*data!D170^6+constants!$H$4*data!D170^7)</f>
        <v>1535.781034015323</v>
      </c>
      <c r="K170" s="4">
        <f>E170/(constants!$A$4+constants!$B$4*data!E170+constants!$C$4*data!E170^2+constants!$D$4*data!E170^3+constants!$E$4*data!E170^4+constants!$F$4*data!E170^5+constants!$G$4*data!E170^6+constants!$H$4*data!E170^7)</f>
        <v>1400.0892230832385</v>
      </c>
      <c r="L170" s="4">
        <f>F170/(constants!$A$4+constants!$B$4*data!F170+constants!$C$4*data!F170^2+constants!$D$4*data!F170^3+constants!$E$4*data!F170^4+constants!$F$4*data!F170^5+constants!$G$4*data!F170^6+constants!$H$4*data!F170^7)</f>
        <v>6532.1350850322369</v>
      </c>
      <c r="M170" s="4">
        <f>G170/(constants!$A$4+constants!$B$4*data!G170+constants!$C$4*data!G170^2+constants!$D$4*data!G170^3+constants!$E$4*data!G170^4+constants!$F$4*data!G170^5+constants!$G$4*data!G170^6+constants!$H$4*data!G170^7)</f>
        <v>36.513609552623024</v>
      </c>
      <c r="N170" s="4"/>
      <c r="O170" s="4">
        <f t="shared" si="45"/>
        <v>290.98226068061086</v>
      </c>
      <c r="P170" s="4">
        <f t="shared" si="46"/>
        <v>307.15620680306461</v>
      </c>
      <c r="Q170" s="4">
        <f t="shared" si="47"/>
        <v>280.01784461664772</v>
      </c>
      <c r="R170" s="4">
        <f t="shared" si="48"/>
        <v>1088.6891808387061</v>
      </c>
      <c r="S170" s="4">
        <f t="shared" si="49"/>
        <v>6.0856015921038367</v>
      </c>
      <c r="T170" s="4">
        <f t="shared" si="40"/>
        <v>0.94734292921899577</v>
      </c>
      <c r="U170" s="4">
        <f t="shared" si="50"/>
        <v>0.91164638192118042</v>
      </c>
      <c r="V170" s="4">
        <f t="shared" si="51"/>
        <v>5.5898429957902231E-3</v>
      </c>
      <c r="W170" s="4"/>
      <c r="X170">
        <f>IF(front!E170&gt;$X$2,O170,P170)</f>
        <v>307.15620680306461</v>
      </c>
      <c r="Y170">
        <f t="shared" si="52"/>
        <v>26.127955129424492</v>
      </c>
      <c r="Z170">
        <f>SUMPRODUCT($B$7:$B$456,Y$7:Y$456,EXP(constants!$B$32+constants!$A$32*ABS($A$7:$A$456-$A170)))</f>
        <v>1.0953557174768607</v>
      </c>
      <c r="AA170">
        <f t="shared" si="41"/>
        <v>25.032599411947633</v>
      </c>
      <c r="AB170">
        <f t="shared" si="53"/>
        <v>18.830763714638493</v>
      </c>
      <c r="AD170" s="4">
        <f t="shared" si="42"/>
        <v>1082.4546771490334</v>
      </c>
      <c r="AE170">
        <f>SUMPRODUCT($B$7:$B$456,AD$7:AD$456,EXP(constants!$B$32+constants!$A$32*ABS($A$7:$A$456-$A170)))</f>
        <v>26.66829228959736</v>
      </c>
      <c r="AF170" s="4">
        <f t="shared" si="43"/>
        <v>1055.7863848594361</v>
      </c>
      <c r="AG170">
        <f t="shared" si="54"/>
        <v>1055.7863848594361</v>
      </c>
      <c r="AH170" s="4"/>
      <c r="AI170" s="5">
        <f>SUMPRODUCT(constants!$B$13:$B$20,A170^constants!$A$13:$A$20)*constants!$C$10/((A170/1000000000)^5*(EXP(0.014388/(A170/1000000000)/constants!$B$9)-1))</f>
        <v>5.1808740267850566E-8</v>
      </c>
      <c r="AJ170">
        <f>SUMPRODUCT(A170^constants!$E$28:$J$28,constants!$E$27:$J$27)</f>
        <v>2.1986026419670043E-6</v>
      </c>
      <c r="AL170" s="17">
        <f t="shared" si="44"/>
        <v>2.7512819476129874E-9</v>
      </c>
      <c r="AM170">
        <f t="shared" si="55"/>
        <v>2.0824313265412292E-9</v>
      </c>
      <c r="AN170">
        <f t="shared" si="56"/>
        <v>1.3211873604411588</v>
      </c>
      <c r="AO170">
        <f t="shared" si="57"/>
        <v>3.9527957481643937E-9</v>
      </c>
      <c r="AQ170">
        <f t="shared" si="58"/>
        <v>3.9527957481643937E-9</v>
      </c>
      <c r="AS170" s="4">
        <f t="shared" si="59"/>
        <v>0.69603443306946289</v>
      </c>
    </row>
    <row r="171" spans="1:45" x14ac:dyDescent="0.2">
      <c r="A171">
        <f>front!A171</f>
        <v>266.36</v>
      </c>
      <c r="B171" s="1">
        <f t="shared" si="60"/>
        <v>0.47000000000002728</v>
      </c>
      <c r="C171">
        <f>front!D171-front!B171</f>
        <v>187.92999999999984</v>
      </c>
      <c r="D171" s="2">
        <f>front!E171-front!C171</f>
        <v>1529.4000000000015</v>
      </c>
      <c r="E171" s="2">
        <f>IF(front!F171-front!C171&gt;0,front!F171-front!C171,0)</f>
        <v>1433.7000000000007</v>
      </c>
      <c r="F171" s="2">
        <f>front!I171-front!H171</f>
        <v>6528</v>
      </c>
      <c r="G171" s="2">
        <f>IF(front!J171-front!H171&gt;0,front!J171-front!H171,0)</f>
        <v>22.099999999998545</v>
      </c>
      <c r="H171" s="2"/>
      <c r="I171" s="4">
        <f>C171/(constants!$A$4+constants!$B$4*data!C171+constants!$C$4*data!C171^2+constants!$D$4*data!C171^3+constants!$E$4*data!C171^4+constants!$F$4*data!C171^5+constants!$G$4*data!C171^6+constants!$H$4*data!C171^7)</f>
        <v>187.48924048276572</v>
      </c>
      <c r="J171" s="4">
        <f>D171/(constants!$A$4+constants!$B$4*data!D171+constants!$C$4*data!D171^2+constants!$D$4*data!D171^3+constants!$E$4*data!D171^4+constants!$F$4*data!D171^5+constants!$G$4*data!D171^6+constants!$H$4*data!D171^7)</f>
        <v>1525.9034752136392</v>
      </c>
      <c r="K171" s="4">
        <f>E171/(constants!$A$4+constants!$B$4*data!E171+constants!$C$4*data!E171^2+constants!$D$4*data!E171^3+constants!$E$4*data!E171^4+constants!$F$4*data!E171^5+constants!$G$4*data!E171^6+constants!$H$4*data!E171^7)</f>
        <v>1430.4203509131921</v>
      </c>
      <c r="L171" s="4">
        <f>F171/(constants!$A$4+constants!$B$4*data!F171+constants!$C$4*data!F171^2+constants!$D$4*data!F171^3+constants!$E$4*data!F171^4+constants!$F$4*data!F171^5+constants!$G$4*data!F171^6+constants!$H$4*data!F171^7)</f>
        <v>6516.3331745528094</v>
      </c>
      <c r="M171" s="4">
        <f>G171/(constants!$A$4+constants!$B$4*data!G171+constants!$C$4*data!G171^2+constants!$D$4*data!G171^3+constants!$E$4*data!G171^4+constants!$F$4*data!G171^5+constants!$G$4*data!G171^6+constants!$H$4*data!G171^7)</f>
        <v>22.047800623644562</v>
      </c>
      <c r="N171" s="4"/>
      <c r="O171" s="4">
        <f t="shared" si="45"/>
        <v>312.4820674712762</v>
      </c>
      <c r="P171" s="4">
        <f t="shared" si="46"/>
        <v>305.18069504272785</v>
      </c>
      <c r="Q171" s="4">
        <f t="shared" si="47"/>
        <v>286.08407018263841</v>
      </c>
      <c r="R171" s="4">
        <f t="shared" si="48"/>
        <v>1086.055529092135</v>
      </c>
      <c r="S171" s="4">
        <f t="shared" si="49"/>
        <v>3.6746334372740934</v>
      </c>
      <c r="T171" s="4">
        <f t="shared" si="40"/>
        <v>1.0239247519490906</v>
      </c>
      <c r="U171" s="4">
        <f t="shared" si="50"/>
        <v>0.93742518720780899</v>
      </c>
      <c r="V171" s="4">
        <f t="shared" si="51"/>
        <v>3.3834673631704866E-3</v>
      </c>
      <c r="W171" s="4"/>
      <c r="X171">
        <f>IF(front!E171&gt;$X$2,O171,P171)</f>
        <v>305.18069504272785</v>
      </c>
      <c r="Y171">
        <f t="shared" si="52"/>
        <v>18.064328636963467</v>
      </c>
      <c r="Z171">
        <f>SUMPRODUCT($B$7:$B$456,Y$7:Y$456,EXP(constants!$B$32+constants!$A$32*ABS($A$7:$A$456-$A171)))</f>
        <v>1.1198959258379757</v>
      </c>
      <c r="AA171">
        <f t="shared" si="41"/>
        <v>16.94443271112549</v>
      </c>
      <c r="AB171">
        <f t="shared" si="53"/>
        <v>10.742597013816352</v>
      </c>
      <c r="AD171" s="4">
        <f t="shared" si="42"/>
        <v>1082.2909849667678</v>
      </c>
      <c r="AE171">
        <f>SUMPRODUCT($B$7:$B$456,AD$7:AD$456,EXP(constants!$B$32+constants!$A$32*ABS($A$7:$A$456-$A171)))</f>
        <v>26.762561887693181</v>
      </c>
      <c r="AF171" s="4">
        <f t="shared" si="43"/>
        <v>1055.5284230790746</v>
      </c>
      <c r="AG171">
        <f t="shared" si="54"/>
        <v>1055.5284230790746</v>
      </c>
      <c r="AH171" s="4"/>
      <c r="AI171" s="5">
        <f>SUMPRODUCT(constants!$B$13:$B$20,A171^constants!$A$13:$A$20)*constants!$C$10/((A171/1000000000)^5*(EXP(0.014388/(A171/1000000000)/constants!$B$9)-1))</f>
        <v>5.2992297735072047E-8</v>
      </c>
      <c r="AJ171">
        <f>SUMPRODUCT(A171^constants!$E$28:$J$28,constants!$E$27:$J$27)</f>
        <v>2.1826883083898179E-6</v>
      </c>
      <c r="AL171" s="17">
        <f t="shared" si="44"/>
        <v>4.9329131183937347E-9</v>
      </c>
      <c r="AM171">
        <f t="shared" si="55"/>
        <v>2.0678631296566254E-9</v>
      </c>
      <c r="AN171">
        <f t="shared" si="56"/>
        <v>2.3855123908577349</v>
      </c>
      <c r="AO171">
        <f t="shared" si="57"/>
        <v>3.9251429242897505E-9</v>
      </c>
      <c r="AQ171">
        <f t="shared" si="58"/>
        <v>3.9251429242897505E-9</v>
      </c>
      <c r="AS171" s="4">
        <f t="shared" si="59"/>
        <v>1.256747388195129</v>
      </c>
    </row>
    <row r="172" spans="1:45" x14ac:dyDescent="0.2">
      <c r="A172">
        <f>front!A172</f>
        <v>266.83</v>
      </c>
      <c r="B172" s="1">
        <f t="shared" si="60"/>
        <v>0.46999999999997044</v>
      </c>
      <c r="C172">
        <f>front!D172-front!B172</f>
        <v>178.67000000000007</v>
      </c>
      <c r="D172" s="2">
        <f>front!E172-front!C172</f>
        <v>1528.1000000000004</v>
      </c>
      <c r="E172" s="2">
        <f>IF(front!F172-front!C172&gt;0,front!F172-front!C172,0)</f>
        <v>1476.1000000000004</v>
      </c>
      <c r="F172" s="2">
        <f>front!I172-front!H172</f>
        <v>6518.5</v>
      </c>
      <c r="G172" s="2">
        <f>IF(front!J172-front!H172&gt;0,front!J172-front!H172,0)</f>
        <v>37.599999999998545</v>
      </c>
      <c r="H172" s="2"/>
      <c r="I172" s="4">
        <f>C172/(constants!$A$4+constants!$B$4*data!C172+constants!$C$4*data!C172^2+constants!$D$4*data!C172^3+constants!$E$4*data!C172^4+constants!$F$4*data!C172^5+constants!$G$4*data!C172^6+constants!$H$4*data!C172^7)</f>
        <v>178.25080557732053</v>
      </c>
      <c r="J172" s="4">
        <f>D172/(constants!$A$4+constants!$B$4*data!D172+constants!$C$4*data!D172^2+constants!$D$4*data!D172^3+constants!$E$4*data!D172^4+constants!$F$4*data!D172^5+constants!$G$4*data!D172^6+constants!$H$4*data!D172^7)</f>
        <v>1524.60642195635</v>
      </c>
      <c r="K172" s="4">
        <f>E172/(constants!$A$4+constants!$B$4*data!E172+constants!$C$4*data!E172^2+constants!$D$4*data!E172^3+constants!$E$4*data!E172^4+constants!$F$4*data!E172^5+constants!$G$4*data!E172^6+constants!$H$4*data!E172^7)</f>
        <v>1472.7242762346161</v>
      </c>
      <c r="L172" s="4">
        <f>F172/(constants!$A$4+constants!$B$4*data!F172+constants!$C$4*data!F172^2+constants!$D$4*data!F172^3+constants!$E$4*data!F172^4+constants!$F$4*data!F172^5+constants!$G$4*data!F172^6+constants!$H$4*data!F172^7)</f>
        <v>6506.8321767203133</v>
      </c>
      <c r="M172" s="4">
        <f>G172/(constants!$A$4+constants!$B$4*data!G172+constants!$C$4*data!G172^2+constants!$D$4*data!G172^3+constants!$E$4*data!G172^4+constants!$F$4*data!G172^5+constants!$G$4*data!G172^6+constants!$H$4*data!G172^7)</f>
        <v>37.511253192525444</v>
      </c>
      <c r="N172" s="4"/>
      <c r="O172" s="4">
        <f t="shared" si="45"/>
        <v>297.08467596220089</v>
      </c>
      <c r="P172" s="4">
        <f t="shared" si="46"/>
        <v>304.92128439127004</v>
      </c>
      <c r="Q172" s="4">
        <f t="shared" si="47"/>
        <v>294.54485524692319</v>
      </c>
      <c r="R172" s="4">
        <f t="shared" si="48"/>
        <v>1084.4720294533856</v>
      </c>
      <c r="S172" s="4">
        <f t="shared" si="49"/>
        <v>6.2518755320875741</v>
      </c>
      <c r="T172" s="4">
        <f t="shared" si="40"/>
        <v>0.97429956900282066</v>
      </c>
      <c r="U172" s="4">
        <f t="shared" si="50"/>
        <v>0.96597013827663147</v>
      </c>
      <c r="V172" s="4">
        <f t="shared" si="51"/>
        <v>5.7649025168853389E-3</v>
      </c>
      <c r="W172" s="4"/>
      <c r="X172">
        <f>IF(front!E172&gt;$X$2,O172,P172)</f>
        <v>304.92128439127004</v>
      </c>
      <c r="Y172">
        <f t="shared" si="52"/>
        <v>9.3136033064087655</v>
      </c>
      <c r="Z172">
        <f>SUMPRODUCT($B$7:$B$456,Y$7:Y$456,EXP(constants!$B$32+constants!$A$32*ABS($A$7:$A$456-$A172)))</f>
        <v>1.1449215057212312</v>
      </c>
      <c r="AA172">
        <f t="shared" si="41"/>
        <v>8.1686818006875335</v>
      </c>
      <c r="AB172">
        <f t="shared" si="53"/>
        <v>1.9668461033783959</v>
      </c>
      <c r="AD172" s="4">
        <f t="shared" si="42"/>
        <v>1078.0671834439545</v>
      </c>
      <c r="AE172">
        <f>SUMPRODUCT($B$7:$B$456,AD$7:AD$456,EXP(constants!$B$32+constants!$A$32*ABS($A$7:$A$456-$A172)))</f>
        <v>26.857083832936731</v>
      </c>
      <c r="AF172" s="4">
        <f t="shared" si="43"/>
        <v>1051.2100996110178</v>
      </c>
      <c r="AG172">
        <f t="shared" si="54"/>
        <v>1051.2100996110178</v>
      </c>
      <c r="AH172" s="4"/>
      <c r="AI172" s="5">
        <f>SUMPRODUCT(constants!$B$13:$B$20,A172^constants!$A$13:$A$20)*constants!$C$10/((A172/1000000000)^5*(EXP(0.014388/(A172/1000000000)/constants!$B$9)-1))</f>
        <v>5.4197276349588378E-8</v>
      </c>
      <c r="AJ172">
        <f>SUMPRODUCT(A172^constants!$E$28:$J$28,constants!$E$27:$J$27)</f>
        <v>2.1669645180740307E-6</v>
      </c>
      <c r="AL172" s="17">
        <f t="shared" si="44"/>
        <v>2.7555422997506133E-8</v>
      </c>
      <c r="AM172">
        <f t="shared" si="55"/>
        <v>2.0614000178231531E-9</v>
      </c>
      <c r="AN172">
        <f t="shared" si="56"/>
        <v>13.367334219102595</v>
      </c>
      <c r="AO172">
        <f t="shared" si="57"/>
        <v>3.9128748794089176E-9</v>
      </c>
      <c r="AQ172">
        <f t="shared" si="58"/>
        <v>3.9128748794089176E-9</v>
      </c>
      <c r="AS172" s="4">
        <f t="shared" si="59"/>
        <v>7.0422448574866472</v>
      </c>
    </row>
    <row r="173" spans="1:45" x14ac:dyDescent="0.2">
      <c r="A173">
        <f>front!A173</f>
        <v>267.31</v>
      </c>
      <c r="B173" s="1">
        <f t="shared" si="60"/>
        <v>0.48000000000001819</v>
      </c>
      <c r="C173">
        <f>front!D173-front!B173</f>
        <v>191.73999999999978</v>
      </c>
      <c r="D173" s="2">
        <f>front!E173-front!C173</f>
        <v>1640.8000000000011</v>
      </c>
      <c r="E173" s="2">
        <f>IF(front!F173-front!C173&gt;0,front!F173-front!C173,0)</f>
        <v>1536.8000000000011</v>
      </c>
      <c r="F173" s="2">
        <f>front!I173-front!H173</f>
        <v>6518.9000000000015</v>
      </c>
      <c r="G173" s="2">
        <f>IF(front!J173-front!H173&gt;0,front!J173-front!H173,0)</f>
        <v>25.799999999999272</v>
      </c>
      <c r="H173" s="2"/>
      <c r="I173" s="4">
        <f>C173/(constants!$A$4+constants!$B$4*data!C173+constants!$C$4*data!C173^2+constants!$D$4*data!C173^3+constants!$E$4*data!C173^4+constants!$F$4*data!C173^5+constants!$G$4*data!C173^6+constants!$H$4*data!C173^7)</f>
        <v>191.29037171849575</v>
      </c>
      <c r="J173" s="4">
        <f>D173/(constants!$A$4+constants!$B$4*data!D173+constants!$C$4*data!D173^2+constants!$D$4*data!D173^3+constants!$E$4*data!D173^4+constants!$F$4*data!D173^5+constants!$G$4*data!D173^6+constants!$H$4*data!D173^7)</f>
        <v>1637.0508930741478</v>
      </c>
      <c r="K173" s="4">
        <f>E173/(constants!$A$4+constants!$B$4*data!E173+constants!$C$4*data!E173^2+constants!$D$4*data!E173^3+constants!$E$4*data!E173^4+constants!$F$4*data!E173^5+constants!$G$4*data!E173^6+constants!$H$4*data!E173^7)</f>
        <v>1533.2867010878808</v>
      </c>
      <c r="L173" s="4">
        <f>F173/(constants!$A$4+constants!$B$4*data!F173+constants!$C$4*data!F173^2+constants!$D$4*data!F173^3+constants!$E$4*data!F173^4+constants!$F$4*data!F173^5+constants!$G$4*data!F173^6+constants!$H$4*data!F173^7)</f>
        <v>6507.2322164549105</v>
      </c>
      <c r="M173" s="4">
        <f>G173/(constants!$A$4+constants!$B$4*data!G173+constants!$C$4*data!G173^2+constants!$D$4*data!G173^3+constants!$E$4*data!G173^4+constants!$F$4*data!G173^5+constants!$G$4*data!G173^6+constants!$H$4*data!G173^7)</f>
        <v>25.739071739899632</v>
      </c>
      <c r="N173" s="4"/>
      <c r="O173" s="4">
        <f t="shared" si="45"/>
        <v>318.81728619749288</v>
      </c>
      <c r="P173" s="4">
        <f t="shared" si="46"/>
        <v>327.41017861482959</v>
      </c>
      <c r="Q173" s="4">
        <f t="shared" si="47"/>
        <v>306.65734021757618</v>
      </c>
      <c r="R173" s="4">
        <f t="shared" si="48"/>
        <v>1084.5387027424849</v>
      </c>
      <c r="S173" s="4">
        <f t="shared" si="49"/>
        <v>4.2898452899832717</v>
      </c>
      <c r="T173" s="4">
        <f t="shared" si="40"/>
        <v>0.97375496249478077</v>
      </c>
      <c r="U173" s="4">
        <f t="shared" si="50"/>
        <v>0.93661517034976671</v>
      </c>
      <c r="V173" s="4">
        <f t="shared" si="51"/>
        <v>3.9554561576599272E-3</v>
      </c>
      <c r="W173" s="4"/>
      <c r="X173">
        <f>IF(front!E173&gt;$X$2,O173,P173)</f>
        <v>327.41017861482959</v>
      </c>
      <c r="Y173">
        <f t="shared" si="52"/>
        <v>19.646306272279219</v>
      </c>
      <c r="Z173">
        <f>SUMPRODUCT($B$7:$B$456,Y$7:Y$456,EXP(constants!$B$32+constants!$A$32*ABS($A$7:$A$456-$A173)))</f>
        <v>1.1711583977238691</v>
      </c>
      <c r="AA173">
        <f t="shared" si="41"/>
        <v>18.475147874555351</v>
      </c>
      <c r="AB173">
        <f t="shared" si="53"/>
        <v>12.273312177246213</v>
      </c>
      <c r="AD173" s="4">
        <f t="shared" si="42"/>
        <v>1080.1438938014549</v>
      </c>
      <c r="AE173">
        <f>SUMPRODUCT($B$7:$B$456,AD$7:AD$456,EXP(constants!$B$32+constants!$A$32*ABS($A$7:$A$456-$A173)))</f>
        <v>26.954227851030414</v>
      </c>
      <c r="AF173" s="4">
        <f t="shared" si="43"/>
        <v>1053.1896659504243</v>
      </c>
      <c r="AG173">
        <f t="shared" si="54"/>
        <v>1053.1896659504243</v>
      </c>
      <c r="AH173" s="4"/>
      <c r="AI173" s="5">
        <f>SUMPRODUCT(constants!$B$13:$B$20,A173^constants!$A$13:$A$20)*constants!$C$10/((A173/1000000000)^5*(EXP(0.014388/(A173/1000000000)/constants!$B$9)-1))</f>
        <v>5.545028268519389E-8</v>
      </c>
      <c r="AJ173">
        <f>SUMPRODUCT(A173^constants!$E$28:$J$28,constants!$E$27:$J$27)</f>
        <v>2.1511001602537755E-6</v>
      </c>
      <c r="AL173" s="17">
        <f t="shared" si="44"/>
        <v>4.5179558610099149E-9</v>
      </c>
      <c r="AM173">
        <f t="shared" si="55"/>
        <v>2.0424622741741105E-9</v>
      </c>
      <c r="AN173">
        <f t="shared" si="56"/>
        <v>2.2120143505890675</v>
      </c>
      <c r="AO173">
        <f t="shared" si="57"/>
        <v>3.8769279400685006E-9</v>
      </c>
      <c r="AQ173">
        <f t="shared" si="58"/>
        <v>3.8769279400685006E-9</v>
      </c>
      <c r="AS173" s="4">
        <f t="shared" si="59"/>
        <v>1.1653442960123959</v>
      </c>
    </row>
    <row r="174" spans="1:45" x14ac:dyDescent="0.2">
      <c r="A174">
        <f>front!A174</f>
        <v>267.77999999999997</v>
      </c>
      <c r="B174" s="1">
        <f t="shared" si="60"/>
        <v>0.46999999999997044</v>
      </c>
      <c r="C174">
        <f>front!D174-front!B174</f>
        <v>189.86999999999989</v>
      </c>
      <c r="D174" s="2">
        <f>front!E174-front!C174</f>
        <v>1643.1999999999989</v>
      </c>
      <c r="E174" s="2">
        <f>IF(front!F174-front!C174&gt;0,front!F174-front!C174,0)</f>
        <v>1569.3999999999996</v>
      </c>
      <c r="F174" s="2">
        <f>front!I174-front!H174</f>
        <v>6556.2000000000007</v>
      </c>
      <c r="G174" s="2">
        <f>IF(front!J174-front!H174&gt;0,front!J174-front!H174,0)</f>
        <v>6</v>
      </c>
      <c r="H174" s="2"/>
      <c r="I174" s="4">
        <f>C174/(constants!$A$4+constants!$B$4*data!C174+constants!$C$4*data!C174^2+constants!$D$4*data!C174^3+constants!$E$4*data!C174^4+constants!$F$4*data!C174^5+constants!$G$4*data!C174^6+constants!$H$4*data!C174^7)</f>
        <v>189.4247243299933</v>
      </c>
      <c r="J174" s="4">
        <f>D174/(constants!$A$4+constants!$B$4*data!D174+constants!$C$4*data!D174^2+constants!$D$4*data!D174^3+constants!$E$4*data!D174^4+constants!$F$4*data!D174^5+constants!$G$4*data!D174^6+constants!$H$4*data!D174^7)</f>
        <v>1639.4454499996527</v>
      </c>
      <c r="K174" s="4">
        <f>E174/(constants!$A$4+constants!$B$4*data!E174+constants!$C$4*data!E174^2+constants!$D$4*data!E174^3+constants!$E$4*data!E174^4+constants!$F$4*data!E174^5+constants!$G$4*data!E174^6+constants!$H$4*data!E174^7)</f>
        <v>1565.8127970015121</v>
      </c>
      <c r="L174" s="4">
        <f>F174/(constants!$A$4+constants!$B$4*data!F174+constants!$C$4*data!F174^2+constants!$D$4*data!F174^3+constants!$E$4*data!F174^4+constants!$F$4*data!F174^5+constants!$G$4*data!F174^6+constants!$H$4*data!F174^7)</f>
        <v>6544.5368046997137</v>
      </c>
      <c r="M174" s="4">
        <f>G174/(constants!$A$4+constants!$B$4*data!G174+constants!$C$4*data!G174^2+constants!$D$4*data!G174^3+constants!$E$4*data!G174^4+constants!$F$4*data!G174^5+constants!$G$4*data!G174^6+constants!$H$4*data!G174^7)</f>
        <v>5.9858176176184035</v>
      </c>
      <c r="N174" s="4"/>
      <c r="O174" s="4">
        <f t="shared" si="45"/>
        <v>315.70787388332218</v>
      </c>
      <c r="P174" s="4">
        <f t="shared" si="46"/>
        <v>327.88908999993055</v>
      </c>
      <c r="Q174" s="4">
        <f t="shared" si="47"/>
        <v>313.16255940030243</v>
      </c>
      <c r="R174" s="4">
        <f t="shared" si="48"/>
        <v>1090.7561341166188</v>
      </c>
      <c r="S174" s="4">
        <f t="shared" si="49"/>
        <v>0.99763626960306717</v>
      </c>
      <c r="T174" s="4">
        <f t="shared" si="40"/>
        <v>0.96284958393519304</v>
      </c>
      <c r="U174" s="4">
        <f t="shared" si="50"/>
        <v>0.95508685391261039</v>
      </c>
      <c r="V174" s="4">
        <f t="shared" si="51"/>
        <v>9.1462815417584842E-4</v>
      </c>
      <c r="W174" s="4"/>
      <c r="X174">
        <f>IF(front!E174&gt;$X$2,O174,P174)</f>
        <v>327.88908999993055</v>
      </c>
      <c r="Y174">
        <f t="shared" si="52"/>
        <v>13.596525258586155</v>
      </c>
      <c r="Z174">
        <f>SUMPRODUCT($B$7:$B$456,Y$7:Y$456,EXP(constants!$B$32+constants!$A$32*ABS($A$7:$A$456-$A174)))</f>
        <v>1.1973445897001267</v>
      </c>
      <c r="AA174">
        <f t="shared" si="41"/>
        <v>12.399180668886029</v>
      </c>
      <c r="AB174">
        <f t="shared" si="53"/>
        <v>6.1973449715768911</v>
      </c>
      <c r="AD174" s="4">
        <f t="shared" si="42"/>
        <v>1089.7340877487031</v>
      </c>
      <c r="AE174">
        <f>SUMPRODUCT($B$7:$B$456,AD$7:AD$456,EXP(constants!$B$32+constants!$A$32*ABS($A$7:$A$456-$A174)))</f>
        <v>27.049578439615267</v>
      </c>
      <c r="AF174" s="4">
        <f t="shared" si="43"/>
        <v>1062.6845093090878</v>
      </c>
      <c r="AG174">
        <f t="shared" si="54"/>
        <v>1062.6845093090878</v>
      </c>
      <c r="AH174" s="4"/>
      <c r="AI174" s="5">
        <f>SUMPRODUCT(constants!$B$13:$B$20,A174^constants!$A$13:$A$20)*constants!$C$10/((A174/1000000000)^5*(EXP(0.014388/(A174/1000000000)/constants!$B$9)-1))</f>
        <v>5.6699383958263881E-8</v>
      </c>
      <c r="AJ174">
        <f>SUMPRODUCT(A174^constants!$E$28:$J$28,constants!$E$27:$J$27)</f>
        <v>2.1357536452163892E-6</v>
      </c>
      <c r="AL174" s="17">
        <f t="shared" si="44"/>
        <v>9.1489797999476113E-9</v>
      </c>
      <c r="AM174">
        <f t="shared" si="55"/>
        <v>2.0097720692333844E-9</v>
      </c>
      <c r="AN174">
        <f t="shared" si="56"/>
        <v>4.552247461294173</v>
      </c>
      <c r="AO174">
        <f t="shared" si="57"/>
        <v>3.8148765766216459E-9</v>
      </c>
      <c r="AQ174">
        <f t="shared" si="58"/>
        <v>3.8148765766216459E-9</v>
      </c>
      <c r="AS174" s="4">
        <f t="shared" si="59"/>
        <v>2.3982374308029923</v>
      </c>
    </row>
    <row r="175" spans="1:45" x14ac:dyDescent="0.2">
      <c r="A175">
        <f>front!A175</f>
        <v>268.26</v>
      </c>
      <c r="B175" s="1">
        <f t="shared" si="60"/>
        <v>0.48000000000001819</v>
      </c>
      <c r="C175">
        <f>front!D175-front!B175</f>
        <v>198.20000000000027</v>
      </c>
      <c r="D175" s="2">
        <f>front!E175-front!C175</f>
        <v>1690.1000000000004</v>
      </c>
      <c r="E175" s="2">
        <f>IF(front!F175-front!C175&gt;0,front!F175-front!C175,0)</f>
        <v>1598.3999999999996</v>
      </c>
      <c r="F175" s="2">
        <f>front!I175-front!H175</f>
        <v>6477.2000000000007</v>
      </c>
      <c r="G175" s="2">
        <f>IF(front!J175-front!H175&gt;0,front!J175-front!H175,0)</f>
        <v>12.400000000001455</v>
      </c>
      <c r="H175" s="2"/>
      <c r="I175" s="4">
        <f>C175/(constants!$A$4+constants!$B$4*data!C175+constants!$C$4*data!C175^2+constants!$D$4*data!C175^3+constants!$E$4*data!C175^4+constants!$F$4*data!C175^5+constants!$G$4*data!C175^6+constants!$H$4*data!C175^7)</f>
        <v>197.7353398343175</v>
      </c>
      <c r="J175" s="4">
        <f>D175/(constants!$A$4+constants!$B$4*data!D175+constants!$C$4*data!D175^2+constants!$D$4*data!D175^3+constants!$E$4*data!D175^4+constants!$F$4*data!D175^5+constants!$G$4*data!D175^6+constants!$H$4*data!D175^7)</f>
        <v>1686.2390720212436</v>
      </c>
      <c r="K175" s="4">
        <f>E175/(constants!$A$4+constants!$B$4*data!E175+constants!$C$4*data!E175^2+constants!$D$4*data!E175^3+constants!$E$4*data!E175^4+constants!$F$4*data!E175^5+constants!$G$4*data!E175^6+constants!$H$4*data!E175^7)</f>
        <v>1594.7470442626636</v>
      </c>
      <c r="L175" s="4">
        <f>F175/(constants!$A$4+constants!$B$4*data!F175+constants!$C$4*data!F175^2+constants!$D$4*data!F175^3+constants!$E$4*data!F175^4+constants!$F$4*data!F175^5+constants!$G$4*data!F175^6+constants!$H$4*data!F175^7)</f>
        <v>6465.5291472724175</v>
      </c>
      <c r="M175" s="4">
        <f>G175/(constants!$A$4+constants!$B$4*data!G175+constants!$C$4*data!G175^2+constants!$D$4*data!G175^3+constants!$E$4*data!G175^4+constants!$F$4*data!G175^5+constants!$G$4*data!G175^6+constants!$H$4*data!G175^7)</f>
        <v>12.370698498092109</v>
      </c>
      <c r="N175" s="4"/>
      <c r="O175" s="4">
        <f t="shared" si="45"/>
        <v>329.55889972386251</v>
      </c>
      <c r="P175" s="4">
        <f t="shared" si="46"/>
        <v>337.24781440424874</v>
      </c>
      <c r="Q175" s="4">
        <f t="shared" si="47"/>
        <v>318.94940885253271</v>
      </c>
      <c r="R175" s="4">
        <f t="shared" si="48"/>
        <v>1077.5881912120697</v>
      </c>
      <c r="S175" s="4">
        <f t="shared" si="49"/>
        <v>2.0617830830153516</v>
      </c>
      <c r="T175" s="4">
        <f t="shared" si="40"/>
        <v>0.9772009947819269</v>
      </c>
      <c r="U175" s="4">
        <f t="shared" si="50"/>
        <v>0.94574195956157547</v>
      </c>
      <c r="V175" s="4">
        <f t="shared" si="51"/>
        <v>1.9133311777444972E-3</v>
      </c>
      <c r="W175" s="4"/>
      <c r="X175">
        <f>IF(front!E175&gt;$X$2,O175,P175)</f>
        <v>337.24781440424874</v>
      </c>
      <c r="Y175">
        <f t="shared" si="52"/>
        <v>17.147519135997243</v>
      </c>
      <c r="Z175">
        <f>SUMPRODUCT($B$7:$B$456,Y$7:Y$456,EXP(constants!$B$32+constants!$A$32*ABS($A$7:$A$456-$A175)))</f>
        <v>1.2247291808077962</v>
      </c>
      <c r="AA175">
        <f t="shared" si="41"/>
        <v>15.922789955189447</v>
      </c>
      <c r="AB175">
        <f t="shared" si="53"/>
        <v>9.7209542578803099</v>
      </c>
      <c r="AD175" s="4">
        <f t="shared" si="42"/>
        <v>1075.4759605568388</v>
      </c>
      <c r="AE175">
        <f>SUMPRODUCT($B$7:$B$456,AD$7:AD$456,EXP(constants!$B$32+constants!$A$32*ABS($A$7:$A$456-$A175)))</f>
        <v>27.147502933962507</v>
      </c>
      <c r="AF175" s="4">
        <f t="shared" si="43"/>
        <v>1048.3284576228764</v>
      </c>
      <c r="AG175">
        <f t="shared" si="54"/>
        <v>1048.3284576228764</v>
      </c>
      <c r="AH175" s="4"/>
      <c r="AI175" s="5">
        <f>SUMPRODUCT(constants!$B$13:$B$20,A175^constants!$A$13:$A$20)*constants!$C$10/((A175/1000000000)^5*(EXP(0.014388/(A175/1000000000)/constants!$B$9)-1))</f>
        <v>5.7998018530658995E-8</v>
      </c>
      <c r="AJ175">
        <f>SUMPRODUCT(A175^constants!$E$28:$J$28,constants!$E$27:$J$27)</f>
        <v>2.120269277492814E-6</v>
      </c>
      <c r="AL175" s="17">
        <f t="shared" si="44"/>
        <v>5.9662885959619438E-9</v>
      </c>
      <c r="AM175">
        <f t="shared" si="55"/>
        <v>2.0225238207313412E-9</v>
      </c>
      <c r="AN175">
        <f t="shared" si="56"/>
        <v>2.9499225348082891</v>
      </c>
      <c r="AO175">
        <f t="shared" si="57"/>
        <v>3.8390814896290254E-9</v>
      </c>
      <c r="AQ175">
        <f t="shared" si="58"/>
        <v>3.8390814896290254E-9</v>
      </c>
      <c r="AS175" s="4">
        <f t="shared" si="59"/>
        <v>1.5540927203757982</v>
      </c>
    </row>
    <row r="176" spans="1:45" x14ac:dyDescent="0.2">
      <c r="A176">
        <f>front!A176</f>
        <v>268.73</v>
      </c>
      <c r="B176" s="1">
        <f t="shared" si="60"/>
        <v>0.47000000000002728</v>
      </c>
      <c r="C176">
        <f>front!D176-front!B176</f>
        <v>213.73000000000002</v>
      </c>
      <c r="D176" s="2">
        <f>front!E176-front!C176</f>
        <v>1761.1999999999989</v>
      </c>
      <c r="E176" s="2">
        <f>IF(front!F176-front!C176&gt;0,front!F176-front!C176,0)</f>
        <v>1626.0999999999985</v>
      </c>
      <c r="F176" s="2">
        <f>front!I176-front!H176</f>
        <v>6472.4000000000015</v>
      </c>
      <c r="G176" s="2">
        <f>IF(front!J176-front!H176&gt;0,front!J176-front!H176,0)</f>
        <v>22.200000000000728</v>
      </c>
      <c r="H176" s="2"/>
      <c r="I176" s="4">
        <f>C176/(constants!$A$4+constants!$B$4*data!C176+constants!$C$4*data!C176^2+constants!$D$4*data!C176^3+constants!$E$4*data!C176^4+constants!$F$4*data!C176^5+constants!$G$4*data!C176^6+constants!$H$4*data!C176^7)</f>
        <v>213.22923042224883</v>
      </c>
      <c r="J176" s="4">
        <f>D176/(constants!$A$4+constants!$B$4*data!D176+constants!$C$4*data!D176^2+constants!$D$4*data!D176^3+constants!$E$4*data!D176^4+constants!$F$4*data!D176^5+constants!$G$4*data!D176^6+constants!$H$4*data!D176^7)</f>
        <v>1757.1777675836472</v>
      </c>
      <c r="K176" s="4">
        <f>E176/(constants!$A$4+constants!$B$4*data!E176+constants!$C$4*data!E176^2+constants!$D$4*data!E176^3+constants!$E$4*data!E176^4+constants!$F$4*data!E176^5+constants!$G$4*data!E176^6+constants!$H$4*data!E176^7)</f>
        <v>1622.3842306289068</v>
      </c>
      <c r="L176" s="4">
        <f>F176/(constants!$A$4+constants!$B$4*data!F176+constants!$C$4*data!F176^2+constants!$D$4*data!F176^3+constants!$E$4*data!F176^4+constants!$F$4*data!F176^5+constants!$G$4*data!F176^6+constants!$H$4*data!F176^7)</f>
        <v>6460.7289324409539</v>
      </c>
      <c r="M176" s="4">
        <f>G176/(constants!$A$4+constants!$B$4*data!G176+constants!$C$4*data!G176^2+constants!$D$4*data!G176^3+constants!$E$4*data!G176^4+constants!$F$4*data!G176^5+constants!$G$4*data!G176^6+constants!$H$4*data!G176^7)</f>
        <v>22.147564669162715</v>
      </c>
      <c r="N176" s="4"/>
      <c r="O176" s="4">
        <f t="shared" si="45"/>
        <v>355.38205070374806</v>
      </c>
      <c r="P176" s="4">
        <f t="shared" si="46"/>
        <v>351.43555351672944</v>
      </c>
      <c r="Q176" s="4">
        <f t="shared" si="47"/>
        <v>324.47684612578132</v>
      </c>
      <c r="R176" s="4">
        <f t="shared" si="48"/>
        <v>1076.7881554068258</v>
      </c>
      <c r="S176" s="4">
        <f t="shared" si="49"/>
        <v>3.6912607781937861</v>
      </c>
      <c r="T176" s="4">
        <f t="shared" si="40"/>
        <v>1.0112296469367625</v>
      </c>
      <c r="U176" s="4">
        <f t="shared" si="50"/>
        <v>0.92328975505984257</v>
      </c>
      <c r="V176" s="4">
        <f t="shared" si="51"/>
        <v>3.4280287721025083E-3</v>
      </c>
      <c r="W176" s="4"/>
      <c r="X176">
        <f>IF(front!E176&gt;$X$2,O176,P176)</f>
        <v>351.43555351672944</v>
      </c>
      <c r="Y176">
        <f t="shared" si="52"/>
        <v>25.787875954812421</v>
      </c>
      <c r="Z176">
        <f>SUMPRODUCT($B$7:$B$456,Y$7:Y$456,EXP(constants!$B$32+constants!$A$32*ABS($A$7:$A$456-$A176)))</f>
        <v>1.2521223586596153</v>
      </c>
      <c r="AA176">
        <f t="shared" si="41"/>
        <v>24.535753596152805</v>
      </c>
      <c r="AB176">
        <f t="shared" si="53"/>
        <v>18.333917898843666</v>
      </c>
      <c r="AD176" s="4">
        <f t="shared" si="42"/>
        <v>1073.0065771038601</v>
      </c>
      <c r="AE176">
        <f>SUMPRODUCT($B$7:$B$456,AD$7:AD$456,EXP(constants!$B$32+constants!$A$32*ABS($A$7:$A$456-$A176)))</f>
        <v>27.243840486282739</v>
      </c>
      <c r="AF176" s="4">
        <f t="shared" si="43"/>
        <v>1045.7627366175773</v>
      </c>
      <c r="AG176">
        <f t="shared" si="54"/>
        <v>1045.7627366175773</v>
      </c>
      <c r="AH176" s="4"/>
      <c r="AI176" s="5">
        <f>SUMPRODUCT(constants!$B$13:$B$20,A176^constants!$A$13:$A$20)*constants!$C$10/((A176/1000000000)^5*(EXP(0.014388/(A176/1000000000)/constants!$B$9)-1))</f>
        <v>5.9292355242243478E-8</v>
      </c>
      <c r="AJ176">
        <f>SUMPRODUCT(A176^constants!$E$28:$J$28,constants!$E$27:$J$27)</f>
        <v>2.1052896858589809E-6</v>
      </c>
      <c r="AL176" s="17">
        <f t="shared" si="44"/>
        <v>3.2340253495944309E-9</v>
      </c>
      <c r="AM176">
        <f t="shared" si="55"/>
        <v>2.0131618885832034E-9</v>
      </c>
      <c r="AN176">
        <f t="shared" si="56"/>
        <v>1.6064407775325167</v>
      </c>
      <c r="AO176">
        <f t="shared" si="57"/>
        <v>3.821311008980703E-9</v>
      </c>
      <c r="AQ176">
        <f t="shared" si="58"/>
        <v>3.821311008980703E-9</v>
      </c>
      <c r="AS176" s="4">
        <f t="shared" si="59"/>
        <v>0.84631304334924451</v>
      </c>
    </row>
    <row r="177" spans="1:45" x14ac:dyDescent="0.2">
      <c r="A177">
        <f>front!A177</f>
        <v>269.20999999999998</v>
      </c>
      <c r="B177" s="1">
        <f t="shared" si="60"/>
        <v>0.47999999999996135</v>
      </c>
      <c r="C177">
        <f>front!D177-front!B177</f>
        <v>195.74000000000024</v>
      </c>
      <c r="D177" s="2">
        <f>front!E177-front!C177</f>
        <v>1758.5</v>
      </c>
      <c r="E177" s="2">
        <f>IF(front!F177-front!C177&gt;0,front!F177-front!C177,0)</f>
        <v>1650.8999999999996</v>
      </c>
      <c r="F177" s="2">
        <f>front!I177-front!H177</f>
        <v>6540.8999999999978</v>
      </c>
      <c r="G177" s="2">
        <f>IF(front!J177-front!H177&gt;0,front!J177-front!H177,0)</f>
        <v>0</v>
      </c>
      <c r="H177" s="2"/>
      <c r="I177" s="4">
        <f>C177/(constants!$A$4+constants!$B$4*data!C177+constants!$C$4*data!C177^2+constants!$D$4*data!C177^3+constants!$E$4*data!C177^4+constants!$F$4*data!C177^5+constants!$G$4*data!C177^6+constants!$H$4*data!C177^7)</f>
        <v>195.28106324653712</v>
      </c>
      <c r="J177" s="4">
        <f>D177/(constants!$A$4+constants!$B$4*data!D177+constants!$C$4*data!D177^2+constants!$D$4*data!D177^3+constants!$E$4*data!D177^4+constants!$F$4*data!D177^5+constants!$G$4*data!D177^6+constants!$H$4*data!D177^7)</f>
        <v>1754.4838937580184</v>
      </c>
      <c r="K177" s="4">
        <f>E177/(constants!$A$4+constants!$B$4*data!E177+constants!$C$4*data!E177^2+constants!$D$4*data!E177^3+constants!$E$4*data!E177^4+constants!$F$4*data!E177^5+constants!$G$4*data!E177^6+constants!$H$4*data!E177^7)</f>
        <v>1647.1279864135265</v>
      </c>
      <c r="L177" s="4">
        <f>F177/(constants!$A$4+constants!$B$4*data!F177+constants!$C$4*data!F177^2+constants!$D$4*data!F177^3+constants!$E$4*data!F177^4+constants!$F$4*data!F177^5+constants!$G$4*data!F177^6+constants!$H$4*data!F177^7)</f>
        <v>6529.2347108405265</v>
      </c>
      <c r="M177" s="4">
        <f>G177/(constants!$A$4+constants!$B$4*data!G177+constants!$C$4*data!G177^2+constants!$D$4*data!G177^3+constants!$E$4*data!G177^4+constants!$F$4*data!G177^5+constants!$G$4*data!G177^6+constants!$H$4*data!G177^7)</f>
        <v>0</v>
      </c>
      <c r="N177" s="4"/>
      <c r="O177" s="4">
        <f t="shared" si="45"/>
        <v>325.46843874422854</v>
      </c>
      <c r="P177" s="4">
        <f t="shared" si="46"/>
        <v>350.89677875160368</v>
      </c>
      <c r="Q177" s="4">
        <f t="shared" si="47"/>
        <v>329.42559728270533</v>
      </c>
      <c r="R177" s="4">
        <f t="shared" si="48"/>
        <v>1088.2057851400878</v>
      </c>
      <c r="S177" s="4">
        <f t="shared" si="49"/>
        <v>0</v>
      </c>
      <c r="T177" s="4">
        <f t="shared" si="40"/>
        <v>0.92753327603108149</v>
      </c>
      <c r="U177" s="4">
        <f t="shared" si="50"/>
        <v>0.93881054837469002</v>
      </c>
      <c r="V177" s="4">
        <f t="shared" si="51"/>
        <v>0</v>
      </c>
      <c r="W177" s="4"/>
      <c r="X177">
        <f>IF(front!E177&gt;$X$2,O177,P177)</f>
        <v>350.89677875160368</v>
      </c>
      <c r="Y177">
        <f t="shared" si="52"/>
        <v>20.282493124039206</v>
      </c>
      <c r="Z177">
        <f>SUMPRODUCT($B$7:$B$456,Y$7:Y$456,EXP(constants!$B$32+constants!$A$32*ABS($A$7:$A$456-$A177)))</f>
        <v>1.2805628850330202</v>
      </c>
      <c r="AA177">
        <f t="shared" si="41"/>
        <v>19.001930239006185</v>
      </c>
      <c r="AB177">
        <f t="shared" si="53"/>
        <v>12.800094541697048</v>
      </c>
      <c r="AD177" s="4">
        <f t="shared" si="42"/>
        <v>1088.2057851400878</v>
      </c>
      <c r="AE177">
        <f>SUMPRODUCT($B$7:$B$456,AD$7:AD$456,EXP(constants!$B$32+constants!$A$32*ABS($A$7:$A$456-$A177)))</f>
        <v>27.343214199819442</v>
      </c>
      <c r="AF177" s="4">
        <f t="shared" si="43"/>
        <v>1060.8625709402684</v>
      </c>
      <c r="AG177">
        <f t="shared" si="54"/>
        <v>1060.8625709402684</v>
      </c>
      <c r="AH177" s="4"/>
      <c r="AI177" s="5">
        <f>SUMPRODUCT(constants!$B$13:$B$20,A177^constants!$A$13:$A$20)*constants!$C$10/((A177/1000000000)^5*(EXP(0.014388/(A177/1000000000)/constants!$B$9)-1))</f>
        <v>6.063776020419727E-8</v>
      </c>
      <c r="AJ177">
        <f>SUMPRODUCT(A177^constants!$E$28:$J$28,constants!$E$27:$J$27)</f>
        <v>2.0901748412393618E-6</v>
      </c>
      <c r="AL177" s="17">
        <f t="shared" si="44"/>
        <v>4.7372900259967815E-9</v>
      </c>
      <c r="AM177">
        <f t="shared" si="55"/>
        <v>1.9702597664340151E-9</v>
      </c>
      <c r="AN177">
        <f t="shared" si="56"/>
        <v>2.4043987024974025</v>
      </c>
      <c r="AO177">
        <f t="shared" si="57"/>
        <v>3.7398757540183185E-9</v>
      </c>
      <c r="AQ177">
        <f t="shared" si="58"/>
        <v>3.7398757540183185E-9</v>
      </c>
      <c r="AS177" s="4">
        <f t="shared" si="59"/>
        <v>1.2666971679224339</v>
      </c>
    </row>
    <row r="178" spans="1:45" x14ac:dyDescent="0.2">
      <c r="A178">
        <f>front!A178</f>
        <v>269.68</v>
      </c>
      <c r="B178" s="1">
        <f t="shared" si="60"/>
        <v>0.47000000000002728</v>
      </c>
      <c r="C178">
        <f>front!D178-front!B178</f>
        <v>202.14000000000033</v>
      </c>
      <c r="D178" s="2">
        <f>front!E178-front!C178</f>
        <v>1700.6999999999989</v>
      </c>
      <c r="E178" s="2">
        <f>IF(front!F178-front!C178&gt;0,front!F178-front!C178,0)</f>
        <v>1579.6999999999989</v>
      </c>
      <c r="F178" s="2">
        <f>front!I178-front!H178</f>
        <v>6565.5</v>
      </c>
      <c r="G178" s="2">
        <f>IF(front!J178-front!H178&gt;0,front!J178-front!H178,0)</f>
        <v>56.299999999999272</v>
      </c>
      <c r="H178" s="2"/>
      <c r="I178" s="4">
        <f>C178/(constants!$A$4+constants!$B$4*data!C178+constants!$C$4*data!C178^2+constants!$D$4*data!C178^3+constants!$E$4*data!C178^4+constants!$F$4*data!C178^5+constants!$G$4*data!C178^6+constants!$H$4*data!C178^7)</f>
        <v>201.666175115887</v>
      </c>
      <c r="J178" s="4">
        <f>D178/(constants!$A$4+constants!$B$4*data!D178+constants!$C$4*data!D178^2+constants!$D$4*data!D178^3+constants!$E$4*data!D178^4+constants!$F$4*data!D178^5+constants!$G$4*data!D178^6+constants!$H$4*data!D178^7)</f>
        <v>1696.8150264213939</v>
      </c>
      <c r="K178" s="4">
        <f>E178/(constants!$A$4+constants!$B$4*data!E178+constants!$C$4*data!E178^2+constants!$D$4*data!E178^3+constants!$E$4*data!E178^4+constants!$F$4*data!E178^5+constants!$G$4*data!E178^6+constants!$H$4*data!E178^7)</f>
        <v>1576.0894444932474</v>
      </c>
      <c r="L178" s="4">
        <f>F178/(constants!$A$4+constants!$B$4*data!F178+constants!$C$4*data!F178^2+constants!$D$4*data!F178^3+constants!$E$4*data!F178^4+constants!$F$4*data!F178^5+constants!$G$4*data!F178^6+constants!$H$4*data!F178^7)</f>
        <v>6553.8382220537869</v>
      </c>
      <c r="M178" s="4">
        <f>G178/(constants!$A$4+constants!$B$4*data!G178+constants!$C$4*data!G178^2+constants!$D$4*data!G178^3+constants!$E$4*data!G178^4+constants!$F$4*data!G178^5+constants!$G$4*data!G178^6+constants!$H$4*data!G178^7)</f>
        <v>56.167227681313506</v>
      </c>
      <c r="N178" s="4"/>
      <c r="O178" s="4">
        <f t="shared" si="45"/>
        <v>336.11029185981164</v>
      </c>
      <c r="P178" s="4">
        <f t="shared" si="46"/>
        <v>339.36300528427881</v>
      </c>
      <c r="Q178" s="4">
        <f t="shared" si="47"/>
        <v>315.21788889864951</v>
      </c>
      <c r="R178" s="4">
        <f t="shared" si="48"/>
        <v>1092.3063703422979</v>
      </c>
      <c r="S178" s="4">
        <f t="shared" si="49"/>
        <v>9.3612046135522498</v>
      </c>
      <c r="T178" s="4">
        <f t="shared" si="40"/>
        <v>0.99041523862701997</v>
      </c>
      <c r="U178" s="4">
        <f t="shared" si="50"/>
        <v>0.92885165439466999</v>
      </c>
      <c r="V178" s="4">
        <f t="shared" si="51"/>
        <v>8.5701272717275401E-3</v>
      </c>
      <c r="W178" s="4"/>
      <c r="X178">
        <f>IF(front!E178&gt;$X$2,O178,P178)</f>
        <v>339.36300528427881</v>
      </c>
      <c r="Y178">
        <f t="shared" si="52"/>
        <v>23.007694662133531</v>
      </c>
      <c r="Z178">
        <f>SUMPRODUCT($B$7:$B$456,Y$7:Y$456,EXP(constants!$B$32+constants!$A$32*ABS($A$7:$A$456-$A178)))</f>
        <v>1.3089744860408405</v>
      </c>
      <c r="AA178">
        <f t="shared" si="41"/>
        <v>21.698720176092692</v>
      </c>
      <c r="AB178">
        <f t="shared" si="53"/>
        <v>15.496884478783555</v>
      </c>
      <c r="AD178" s="4">
        <f t="shared" si="42"/>
        <v>1082.716116392927</v>
      </c>
      <c r="AE178">
        <f>SUMPRODUCT($B$7:$B$456,AD$7:AD$456,EXP(constants!$B$32+constants!$A$32*ABS($A$7:$A$456-$A178)))</f>
        <v>27.440885403100765</v>
      </c>
      <c r="AF178" s="4">
        <f t="shared" si="43"/>
        <v>1055.2752309898262</v>
      </c>
      <c r="AG178">
        <f t="shared" si="54"/>
        <v>1055.2752309898262</v>
      </c>
      <c r="AH178" s="4"/>
      <c r="AI178" s="5">
        <f>SUMPRODUCT(constants!$B$13:$B$20,A178^constants!$A$13:$A$20)*constants!$C$10/((A178/1000000000)^5*(EXP(0.014388/(A178/1000000000)/constants!$B$9)-1))</f>
        <v>6.1978456206650867E-8</v>
      </c>
      <c r="AJ178">
        <f>SUMPRODUCT(A178^constants!$E$28:$J$28,constants!$E$27:$J$27)</f>
        <v>2.075552026552165E-6</v>
      </c>
      <c r="AL178" s="17">
        <f t="shared" si="44"/>
        <v>3.9994139655299243E-9</v>
      </c>
      <c r="AM178">
        <f t="shared" si="55"/>
        <v>1.966834779780949E-9</v>
      </c>
      <c r="AN178">
        <f t="shared" si="56"/>
        <v>2.033426501627833</v>
      </c>
      <c r="AO178">
        <f t="shared" si="57"/>
        <v>3.733374568357495E-9</v>
      </c>
      <c r="AQ178">
        <f t="shared" si="58"/>
        <v>3.733374568357495E-9</v>
      </c>
      <c r="AS178" s="4">
        <f t="shared" si="59"/>
        <v>1.0712597657431073</v>
      </c>
    </row>
    <row r="179" spans="1:45" x14ac:dyDescent="0.2">
      <c r="A179">
        <f>front!A179</f>
        <v>270.14999999999998</v>
      </c>
      <c r="B179" s="1">
        <f t="shared" si="60"/>
        <v>0.46999999999997044</v>
      </c>
      <c r="C179">
        <f>front!D179-front!B179</f>
        <v>210.46000000000004</v>
      </c>
      <c r="D179" s="2">
        <f>front!E179-front!C179</f>
        <v>1677.8999999999996</v>
      </c>
      <c r="E179" s="2">
        <f>IF(front!F179-front!C179&gt;0,front!F179-front!C179,0)</f>
        <v>1590.2999999999993</v>
      </c>
      <c r="F179" s="2">
        <f>front!I179-front!H179</f>
        <v>6577.6</v>
      </c>
      <c r="G179" s="2">
        <f>IF(front!J179-front!H179&gt;0,front!J179-front!H179,0)</f>
        <v>37.600000000000364</v>
      </c>
      <c r="H179" s="2"/>
      <c r="I179" s="4">
        <f>C179/(constants!$A$4+constants!$B$4*data!C179+constants!$C$4*data!C179^2+constants!$D$4*data!C179^3+constants!$E$4*data!C179^4+constants!$F$4*data!C179^5+constants!$G$4*data!C179^6+constants!$H$4*data!C179^7)</f>
        <v>209.96683042094082</v>
      </c>
      <c r="J179" s="4">
        <f>D179/(constants!$A$4+constants!$B$4*data!D179+constants!$C$4*data!D179^2+constants!$D$4*data!D179^3+constants!$E$4*data!D179^4+constants!$F$4*data!D179^5+constants!$G$4*data!D179^6+constants!$H$4*data!D179^7)</f>
        <v>1674.0667459012604</v>
      </c>
      <c r="K179" s="4">
        <f>E179/(constants!$A$4+constants!$B$4*data!E179+constants!$C$4*data!E179^2+constants!$D$4*data!E179^3+constants!$E$4*data!E179^4+constants!$F$4*data!E179^5+constants!$G$4*data!E179^6+constants!$H$4*data!E179^7)</f>
        <v>1586.665410603415</v>
      </c>
      <c r="L179" s="4">
        <f>F179/(constants!$A$4+constants!$B$4*data!F179+constants!$C$4*data!F179^2+constants!$D$4*data!F179^3+constants!$E$4*data!F179^4+constants!$F$4*data!F179^5+constants!$G$4*data!F179^6+constants!$H$4*data!F179^7)</f>
        <v>6565.9402303966144</v>
      </c>
      <c r="M179" s="4">
        <f>G179/(constants!$A$4+constants!$B$4*data!G179+constants!$C$4*data!G179^2+constants!$D$4*data!G179^3+constants!$E$4*data!G179^4+constants!$F$4*data!G179^5+constants!$G$4*data!G179^6+constants!$H$4*data!G179^7)</f>
        <v>37.511253192527256</v>
      </c>
      <c r="N179" s="4"/>
      <c r="O179" s="4">
        <f t="shared" si="45"/>
        <v>349.94471736823471</v>
      </c>
      <c r="P179" s="4">
        <f t="shared" si="46"/>
        <v>334.81334918025209</v>
      </c>
      <c r="Q179" s="4">
        <f t="shared" si="47"/>
        <v>317.333082120683</v>
      </c>
      <c r="R179" s="4">
        <f t="shared" si="48"/>
        <v>1094.3233717327691</v>
      </c>
      <c r="S179" s="4">
        <f t="shared" si="49"/>
        <v>6.2518755320878761</v>
      </c>
      <c r="T179" s="4">
        <f t="shared" si="40"/>
        <v>1.0451934435261612</v>
      </c>
      <c r="U179" s="4">
        <f t="shared" si="50"/>
        <v>0.94779100922240023</v>
      </c>
      <c r="V179" s="4">
        <f t="shared" si="51"/>
        <v>5.7130055827909042E-3</v>
      </c>
      <c r="W179" s="4"/>
      <c r="X179">
        <f>IF(front!E179&gt;$X$2,O179,P179)</f>
        <v>334.81334918025209</v>
      </c>
      <c r="Y179">
        <f t="shared" si="52"/>
        <v>16.335212943354293</v>
      </c>
      <c r="Z179">
        <f>SUMPRODUCT($B$7:$B$456,Y$7:Y$456,EXP(constants!$B$32+constants!$A$32*ABS($A$7:$A$456-$A179)))</f>
        <v>1.3379203839468823</v>
      </c>
      <c r="AA179">
        <f t="shared" si="41"/>
        <v>14.997292559407411</v>
      </c>
      <c r="AB179">
        <f t="shared" si="53"/>
        <v>8.7954568620982734</v>
      </c>
      <c r="AD179" s="4">
        <f t="shared" si="42"/>
        <v>1087.9185257233378</v>
      </c>
      <c r="AE179">
        <f>SUMPRODUCT($B$7:$B$456,AD$7:AD$456,EXP(constants!$B$32+constants!$A$32*ABS($A$7:$A$456-$A179)))</f>
        <v>27.539286355826576</v>
      </c>
      <c r="AF179" s="4">
        <f t="shared" si="43"/>
        <v>1060.3792393675112</v>
      </c>
      <c r="AG179">
        <f t="shared" si="54"/>
        <v>1060.3792393675112</v>
      </c>
      <c r="AH179" s="4"/>
      <c r="AI179" s="5">
        <f>SUMPRODUCT(constants!$B$13:$B$20,A179^constants!$A$13:$A$20)*constants!$C$10/((A179/1000000000)^5*(EXP(0.014388/(A179/1000000000)/constants!$B$9)-1))</f>
        <v>6.3342506717034111E-8</v>
      </c>
      <c r="AJ179">
        <f>SUMPRODUCT(A179^constants!$E$28:$J$28,constants!$E$27:$J$27)</f>
        <v>2.0611020335597487E-6</v>
      </c>
      <c r="AL179" s="17">
        <f t="shared" si="44"/>
        <v>7.201730132972639E-9</v>
      </c>
      <c r="AM179">
        <f t="shared" si="55"/>
        <v>1.9437404628830178E-9</v>
      </c>
      <c r="AN179">
        <f t="shared" si="56"/>
        <v>3.7050883440944595</v>
      </c>
      <c r="AO179">
        <f t="shared" si="57"/>
        <v>3.6895377721676655E-9</v>
      </c>
      <c r="AQ179">
        <f t="shared" si="58"/>
        <v>3.6895377721676655E-9</v>
      </c>
      <c r="AS179" s="4">
        <f t="shared" si="59"/>
        <v>1.9519328917837591</v>
      </c>
    </row>
    <row r="180" spans="1:45" x14ac:dyDescent="0.2">
      <c r="A180">
        <f>front!A180</f>
        <v>270.63</v>
      </c>
      <c r="B180" s="1">
        <f t="shared" si="60"/>
        <v>0.48000000000001819</v>
      </c>
      <c r="C180">
        <f>front!D180-front!B180</f>
        <v>193.59999999999991</v>
      </c>
      <c r="D180" s="2">
        <f>front!E180-front!C180</f>
        <v>1673.5</v>
      </c>
      <c r="E180" s="2">
        <f>IF(front!F180-front!C180&gt;0,front!F180-front!C180,0)</f>
        <v>1553.5</v>
      </c>
      <c r="F180" s="2">
        <f>front!I180-front!H180</f>
        <v>6572.5</v>
      </c>
      <c r="G180" s="2">
        <f>IF(front!J180-front!H180&gt;0,front!J180-front!H180,0)</f>
        <v>16.700000000000728</v>
      </c>
      <c r="H180" s="2"/>
      <c r="I180" s="4">
        <f>C180/(constants!$A$4+constants!$B$4*data!C180+constants!$C$4*data!C180^2+constants!$D$4*data!C180^3+constants!$E$4*data!C180^4+constants!$F$4*data!C180^5+constants!$G$4*data!C180^6+constants!$H$4*data!C180^7)</f>
        <v>193.14604295306179</v>
      </c>
      <c r="J180" s="4">
        <f>D180/(constants!$A$4+constants!$B$4*data!D180+constants!$C$4*data!D180^2+constants!$D$4*data!D180^3+constants!$E$4*data!D180^4+constants!$F$4*data!D180^5+constants!$G$4*data!D180^6+constants!$H$4*data!D180^7)</f>
        <v>1669.6767263093363</v>
      </c>
      <c r="K180" s="4">
        <f>E180/(constants!$A$4+constants!$B$4*data!E180+constants!$C$4*data!E180^2+constants!$D$4*data!E180^3+constants!$E$4*data!E180^4+constants!$F$4*data!E180^5+constants!$G$4*data!E180^6+constants!$H$4*data!E180^7)</f>
        <v>1549.9488437212503</v>
      </c>
      <c r="L180" s="4">
        <f>F180/(constants!$A$4+constants!$B$4*data!F180+constants!$C$4*data!F180^2+constants!$D$4*data!F180^3+constants!$E$4*data!F180^4+constants!$F$4*data!F180^5+constants!$G$4*data!F180^6+constants!$H$4*data!F180^7)</f>
        <v>6560.8393612233585</v>
      </c>
      <c r="M180" s="4">
        <f>G180/(constants!$A$4+constants!$B$4*data!G180+constants!$C$4*data!G180^2+constants!$D$4*data!G180^3+constants!$E$4*data!G180^4+constants!$F$4*data!G180^5+constants!$G$4*data!G180^6+constants!$H$4*data!G180^7)</f>
        <v>16.660545373677742</v>
      </c>
      <c r="N180" s="4"/>
      <c r="O180" s="4">
        <f t="shared" si="45"/>
        <v>321.91007158843632</v>
      </c>
      <c r="P180" s="4">
        <f t="shared" si="46"/>
        <v>333.93534526186727</v>
      </c>
      <c r="Q180" s="4">
        <f t="shared" si="47"/>
        <v>309.98976874425006</v>
      </c>
      <c r="R180" s="4">
        <f t="shared" si="48"/>
        <v>1093.4732268705598</v>
      </c>
      <c r="S180" s="4">
        <f t="shared" si="49"/>
        <v>2.7767575622796237</v>
      </c>
      <c r="T180" s="4">
        <f t="shared" si="40"/>
        <v>0.96398921574473972</v>
      </c>
      <c r="U180" s="4">
        <f t="shared" si="50"/>
        <v>0.92829277625931017</v>
      </c>
      <c r="V180" s="4">
        <f t="shared" si="51"/>
        <v>2.5393923637494998E-3</v>
      </c>
      <c r="W180" s="4"/>
      <c r="X180">
        <f>IF(front!E180&gt;$X$2,O180,P180)</f>
        <v>333.93534526186727</v>
      </c>
      <c r="Y180">
        <f t="shared" si="52"/>
        <v>22.827019768623472</v>
      </c>
      <c r="Z180">
        <f>SUMPRODUCT($B$7:$B$456,Y$7:Y$456,EXP(constants!$B$32+constants!$A$32*ABS($A$7:$A$456-$A180)))</f>
        <v>1.3681783354036012</v>
      </c>
      <c r="AA180">
        <f t="shared" si="41"/>
        <v>21.45884143321987</v>
      </c>
      <c r="AB180">
        <f t="shared" si="53"/>
        <v>15.257005735910733</v>
      </c>
      <c r="AD180" s="4">
        <f t="shared" si="42"/>
        <v>1090.6285277877573</v>
      </c>
      <c r="AE180">
        <f>SUMPRODUCT($B$7:$B$456,AD$7:AD$456,EXP(constants!$B$32+constants!$A$32*ABS($A$7:$A$456-$A180)))</f>
        <v>27.640719728661935</v>
      </c>
      <c r="AF180" s="4">
        <f t="shared" si="43"/>
        <v>1062.9878080590954</v>
      </c>
      <c r="AG180">
        <f t="shared" si="54"/>
        <v>1062.9878080590954</v>
      </c>
      <c r="AH180" s="4"/>
      <c r="AI180" s="5">
        <f>SUMPRODUCT(constants!$B$13:$B$20,A180^constants!$A$13:$A$20)*constants!$C$10/((A180/1000000000)^5*(EXP(0.014388/(A180/1000000000)/constants!$B$9)-1))</f>
        <v>6.4759974725475968E-8</v>
      </c>
      <c r="AJ180">
        <f>SUMPRODUCT(A180^constants!$E$28:$J$28,constants!$E$27:$J$27)</f>
        <v>2.0465204661998288E-6</v>
      </c>
      <c r="AL180" s="17">
        <f t="shared" si="44"/>
        <v>4.2446057795632252E-9</v>
      </c>
      <c r="AM180">
        <f t="shared" si="55"/>
        <v>1.9252529997842224E-9</v>
      </c>
      <c r="AN180">
        <f t="shared" si="56"/>
        <v>2.2047002549997066</v>
      </c>
      <c r="AO180">
        <f t="shared" si="57"/>
        <v>3.6544455390650062E-9</v>
      </c>
      <c r="AQ180">
        <f t="shared" si="58"/>
        <v>3.6544455390650062E-9</v>
      </c>
      <c r="AS180" s="4">
        <f t="shared" si="59"/>
        <v>1.1614910481465848</v>
      </c>
    </row>
    <row r="181" spans="1:45" x14ac:dyDescent="0.2">
      <c r="A181">
        <f>front!A181</f>
        <v>271.10000000000002</v>
      </c>
      <c r="B181" s="1">
        <f t="shared" si="60"/>
        <v>0.47000000000002728</v>
      </c>
      <c r="C181">
        <f>front!D181-front!B181</f>
        <v>197.87000000000035</v>
      </c>
      <c r="D181" s="2">
        <f>front!E181-front!C181</f>
        <v>1652.6999999999989</v>
      </c>
      <c r="E181" s="2">
        <f>IF(front!F181-front!C181&gt;0,front!F181-front!C181,0)</f>
        <v>1537.8999999999996</v>
      </c>
      <c r="F181" s="2">
        <f>front!I181-front!H181</f>
        <v>6532.2999999999993</v>
      </c>
      <c r="G181" s="2">
        <f>IF(front!J181-front!H181&gt;0,front!J181-front!H181,0)</f>
        <v>41.799999999999272</v>
      </c>
      <c r="H181" s="2"/>
      <c r="I181" s="4">
        <f>C181/(constants!$A$4+constants!$B$4*data!C181+constants!$C$4*data!C181^2+constants!$D$4*data!C181^3+constants!$E$4*data!C181^4+constants!$F$4*data!C181^5+constants!$G$4*data!C181^6+constants!$H$4*data!C181^7)</f>
        <v>197.40610755191446</v>
      </c>
      <c r="J181" s="4">
        <f>D181/(constants!$A$4+constants!$B$4*data!D181+constants!$C$4*data!D181^2+constants!$D$4*data!D181^3+constants!$E$4*data!D181^4+constants!$F$4*data!D181^5+constants!$G$4*data!D181^6+constants!$H$4*data!D181^7)</f>
        <v>1648.9239039319643</v>
      </c>
      <c r="K181" s="4">
        <f>E181/(constants!$A$4+constants!$B$4*data!E181+constants!$C$4*data!E181^2+constants!$D$4*data!E181^3+constants!$E$4*data!E181^4+constants!$F$4*data!E181^5+constants!$G$4*data!E181^6+constants!$H$4*data!E181^7)</f>
        <v>1534.3842075845491</v>
      </c>
      <c r="L181" s="4">
        <f>F181/(constants!$A$4+constants!$B$4*data!F181+constants!$C$4*data!F181^2+constants!$D$4*data!F181^3+constants!$E$4*data!F181^4+constants!$F$4*data!F181^5+constants!$G$4*data!F181^6+constants!$H$4*data!F181^7)</f>
        <v>6520.6336634109775</v>
      </c>
      <c r="M181" s="4">
        <f>G181/(constants!$A$4+constants!$B$4*data!G181+constants!$C$4*data!G181^2+constants!$D$4*data!G181^3+constants!$E$4*data!G181^4+constants!$F$4*data!G181^5+constants!$G$4*data!G181^6+constants!$H$4*data!G181^7)</f>
        <v>41.70135877476983</v>
      </c>
      <c r="N181" s="4"/>
      <c r="O181" s="4">
        <f t="shared" si="45"/>
        <v>329.01017925319076</v>
      </c>
      <c r="P181" s="4">
        <f t="shared" si="46"/>
        <v>329.7847807863929</v>
      </c>
      <c r="Q181" s="4">
        <f t="shared" si="47"/>
        <v>306.87684151690985</v>
      </c>
      <c r="R181" s="4">
        <f t="shared" si="48"/>
        <v>1086.7722772351628</v>
      </c>
      <c r="S181" s="4">
        <f t="shared" si="49"/>
        <v>6.9502264624616386</v>
      </c>
      <c r="T181" s="4">
        <f t="shared" si="40"/>
        <v>0.99765119078159081</v>
      </c>
      <c r="U181" s="4">
        <f t="shared" si="50"/>
        <v>0.93053669967771824</v>
      </c>
      <c r="V181" s="4">
        <f t="shared" si="51"/>
        <v>6.3952923791390599E-3</v>
      </c>
      <c r="W181" s="4"/>
      <c r="X181">
        <f>IF(front!E181&gt;$X$2,O181,P181)</f>
        <v>329.7847807863929</v>
      </c>
      <c r="Y181">
        <f t="shared" si="52"/>
        <v>21.800615103336725</v>
      </c>
      <c r="Z181">
        <f>SUMPRODUCT($B$7:$B$456,Y$7:Y$456,EXP(constants!$B$32+constants!$A$32*ABS($A$7:$A$456-$A181)))</f>
        <v>1.3983874548639488</v>
      </c>
      <c r="AA181">
        <f t="shared" si="41"/>
        <v>20.402227648472774</v>
      </c>
      <c r="AB181">
        <f t="shared" si="53"/>
        <v>14.200391951163637</v>
      </c>
      <c r="AD181" s="4">
        <f t="shared" si="42"/>
        <v>1079.651993090946</v>
      </c>
      <c r="AE181">
        <f>SUMPRODUCT($B$7:$B$456,AD$7:AD$456,EXP(constants!$B$32+constants!$A$32*ABS($A$7:$A$456-$A181)))</f>
        <v>27.740579416006938</v>
      </c>
      <c r="AF181" s="4">
        <f t="shared" si="43"/>
        <v>1051.911413674939</v>
      </c>
      <c r="AG181">
        <f t="shared" si="54"/>
        <v>1051.911413674939</v>
      </c>
      <c r="AH181" s="4"/>
      <c r="AI181" s="5">
        <f>SUMPRODUCT(constants!$B$13:$B$20,A181^constants!$A$13:$A$20)*constants!$C$10/((A181/1000000000)^5*(EXP(0.014388/(A181/1000000000)/constants!$B$9)-1))</f>
        <v>6.6172084295611672E-8</v>
      </c>
      <c r="AJ181">
        <f>SUMPRODUCT(A181^constants!$E$28:$J$28,constants!$E$27:$J$27)</f>
        <v>2.0324124627691905E-6</v>
      </c>
      <c r="AL181" s="17">
        <f t="shared" si="44"/>
        <v>4.6598773134701588E-9</v>
      </c>
      <c r="AM181">
        <f t="shared" si="55"/>
        <v>1.9321137087663975E-9</v>
      </c>
      <c r="AN181">
        <f t="shared" si="56"/>
        <v>2.4118028314417193</v>
      </c>
      <c r="AO181">
        <f t="shared" si="57"/>
        <v>3.6674682884582255E-9</v>
      </c>
      <c r="AQ181">
        <f t="shared" si="58"/>
        <v>3.6674682884582255E-9</v>
      </c>
      <c r="AS181" s="4">
        <f t="shared" si="59"/>
        <v>1.2705978476037851</v>
      </c>
    </row>
    <row r="182" spans="1:45" x14ac:dyDescent="0.2">
      <c r="A182">
        <f>front!A182</f>
        <v>271.58</v>
      </c>
      <c r="B182" s="1">
        <f t="shared" si="60"/>
        <v>0.47999999999996135</v>
      </c>
      <c r="C182">
        <f>front!D182-front!B182</f>
        <v>208</v>
      </c>
      <c r="D182" s="2">
        <f>front!E182-front!C182</f>
        <v>1676.5</v>
      </c>
      <c r="E182" s="2">
        <f>IF(front!F182-front!C182&gt;0,front!F182-front!C182,0)</f>
        <v>1522.6000000000004</v>
      </c>
      <c r="F182" s="2">
        <f>front!I182-front!H182</f>
        <v>6591.2999999999993</v>
      </c>
      <c r="G182" s="2">
        <f>IF(front!J182-front!H182&gt;0,front!J182-front!H182,0)</f>
        <v>51.100000000000364</v>
      </c>
      <c r="H182" s="2"/>
      <c r="I182" s="4">
        <f>C182/(constants!$A$4+constants!$B$4*data!C182+constants!$C$4*data!C182^2+constants!$D$4*data!C182^3+constants!$E$4*data!C182^4+constants!$F$4*data!C182^5+constants!$G$4*data!C182^6+constants!$H$4*data!C182^7)</f>
        <v>207.5125489722279</v>
      </c>
      <c r="J182" s="4">
        <f>D182/(constants!$A$4+constants!$B$4*data!D182+constants!$C$4*data!D182^2+constants!$D$4*data!D182^3+constants!$E$4*data!D182^4+constants!$F$4*data!D182^5+constants!$G$4*data!D182^6+constants!$H$4*data!D182^7)</f>
        <v>1672.6699215051854</v>
      </c>
      <c r="K182" s="4">
        <f>E182/(constants!$A$4+constants!$B$4*data!E182+constants!$C$4*data!E182^2+constants!$D$4*data!E182^3+constants!$E$4*data!E182^4+constants!$F$4*data!E182^5+constants!$G$4*data!E182^6+constants!$H$4*data!E182^7)</f>
        <v>1519.1188887358521</v>
      </c>
      <c r="L182" s="4">
        <f>F182/(constants!$A$4+constants!$B$4*data!F182+constants!$C$4*data!F182^2+constants!$D$4*data!F182^3+constants!$E$4*data!F182^4+constants!$F$4*data!F182^5+constants!$G$4*data!F182^6+constants!$H$4*data!F182^7)</f>
        <v>6579.6427292767912</v>
      </c>
      <c r="M182" s="4">
        <f>G182/(constants!$A$4+constants!$B$4*data!G182+constants!$C$4*data!G182^2+constants!$D$4*data!G182^3+constants!$E$4*data!G182^4+constants!$F$4*data!G182^5+constants!$G$4*data!G182^6+constants!$H$4*data!G182^7)</f>
        <v>50.979462801474803</v>
      </c>
      <c r="N182" s="4"/>
      <c r="O182" s="4">
        <f t="shared" si="45"/>
        <v>345.85424828704652</v>
      </c>
      <c r="P182" s="4">
        <f t="shared" si="46"/>
        <v>334.53398430103704</v>
      </c>
      <c r="Q182" s="4">
        <f t="shared" si="47"/>
        <v>303.82377774717042</v>
      </c>
      <c r="R182" s="4">
        <f t="shared" si="48"/>
        <v>1096.6071215461318</v>
      </c>
      <c r="S182" s="4">
        <f t="shared" si="49"/>
        <v>8.4965771335791338</v>
      </c>
      <c r="T182" s="4">
        <f t="shared" si="40"/>
        <v>1.0338389058129973</v>
      </c>
      <c r="U182" s="4">
        <f t="shared" si="50"/>
        <v>0.90820003947272687</v>
      </c>
      <c r="V182" s="4">
        <f t="shared" si="51"/>
        <v>7.7480594158458619E-3</v>
      </c>
      <c r="W182" s="4"/>
      <c r="X182">
        <f>IF(front!E182&gt;$X$2,O182,P182)</f>
        <v>334.53398430103704</v>
      </c>
      <c r="Y182">
        <f t="shared" si="52"/>
        <v>29.613898961262635</v>
      </c>
      <c r="Z182">
        <f>SUMPRODUCT($B$7:$B$456,Y$7:Y$456,EXP(constants!$B$32+constants!$A$32*ABS($A$7:$A$456-$A182)))</f>
        <v>1.429882770838143</v>
      </c>
      <c r="AA182">
        <f t="shared" si="41"/>
        <v>28.18401619042449</v>
      </c>
      <c r="AB182">
        <f t="shared" si="53"/>
        <v>21.982180493115351</v>
      </c>
      <c r="AD182" s="4">
        <f t="shared" si="42"/>
        <v>1087.9026507247722</v>
      </c>
      <c r="AE182">
        <f>SUMPRODUCT($B$7:$B$456,AD$7:AD$456,EXP(constants!$B$32+constants!$A$32*ABS($A$7:$A$456-$A182)))</f>
        <v>27.843798302488267</v>
      </c>
      <c r="AF182" s="4">
        <f t="shared" si="43"/>
        <v>1060.058852422284</v>
      </c>
      <c r="AG182">
        <f t="shared" si="54"/>
        <v>1060.058852422284</v>
      </c>
      <c r="AH182" s="4"/>
      <c r="AI182" s="5">
        <f>SUMPRODUCT(constants!$B$13:$B$20,A182^constants!$A$13:$A$20)*constants!$C$10/((A182/1000000000)^5*(EXP(0.014388/(A182/1000000000)/constants!$B$9)-1))</f>
        <v>6.7639219844050599E-8</v>
      </c>
      <c r="AJ182">
        <f>SUMPRODUCT(A182^constants!$E$28:$J$28,constants!$E$27:$J$27)</f>
        <v>2.0181752122444053E-6</v>
      </c>
      <c r="AL182" s="17">
        <f t="shared" si="44"/>
        <v>3.0770022958020331E-9</v>
      </c>
      <c r="AM182">
        <f t="shared" si="55"/>
        <v>1.9038331764625904E-9</v>
      </c>
      <c r="AN182">
        <f t="shared" si="56"/>
        <v>1.6162142428462376</v>
      </c>
      <c r="AO182">
        <f t="shared" si="57"/>
        <v>3.6137872059555024E-9</v>
      </c>
      <c r="AQ182">
        <f t="shared" si="58"/>
        <v>3.6137872059555024E-9</v>
      </c>
      <c r="AS182" s="4">
        <f t="shared" si="59"/>
        <v>0.85146194848748968</v>
      </c>
    </row>
    <row r="183" spans="1:45" x14ac:dyDescent="0.2">
      <c r="A183">
        <f>front!A183</f>
        <v>272.05</v>
      </c>
      <c r="B183" s="1">
        <f t="shared" si="60"/>
        <v>0.47000000000002728</v>
      </c>
      <c r="C183">
        <f>front!D183-front!B183</f>
        <v>203.32999999999993</v>
      </c>
      <c r="D183" s="2">
        <f>front!E183-front!C183</f>
        <v>1607.8999999999996</v>
      </c>
      <c r="E183" s="2">
        <f>IF(front!F183-front!C183&gt;0,front!F183-front!C183,0)</f>
        <v>1529.2000000000007</v>
      </c>
      <c r="F183" s="2">
        <f>front!I183-front!H183</f>
        <v>6571.6</v>
      </c>
      <c r="G183" s="2">
        <f>IF(front!J183-front!H183&gt;0,front!J183-front!H183,0)</f>
        <v>5.6999999999989086</v>
      </c>
      <c r="H183" s="2"/>
      <c r="I183" s="4">
        <f>C183/(constants!$A$4+constants!$B$4*data!C183+constants!$C$4*data!C183^2+constants!$D$4*data!C183^3+constants!$E$4*data!C183^4+constants!$F$4*data!C183^5+constants!$G$4*data!C183^6+constants!$H$4*data!C183^7)</f>
        <v>202.8534075853342</v>
      </c>
      <c r="J183" s="4">
        <f>D183/(constants!$A$4+constants!$B$4*data!D183+constants!$C$4*data!D183^2+constants!$D$4*data!D183^3+constants!$E$4*data!D183^4+constants!$F$4*data!D183^5+constants!$G$4*data!D183^6+constants!$H$4*data!D183^7)</f>
        <v>1604.2255025951129</v>
      </c>
      <c r="K183" s="4">
        <f>E183/(constants!$A$4+constants!$B$4*data!E183+constants!$C$4*data!E183^2+constants!$D$4*data!E183^3+constants!$E$4*data!E183^4+constants!$F$4*data!E183^5+constants!$G$4*data!E183^6+constants!$H$4*data!E183^7)</f>
        <v>1525.7039285599001</v>
      </c>
      <c r="L183" s="4">
        <f>F183/(constants!$A$4+constants!$B$4*data!F183+constants!$C$4*data!F183^2+constants!$D$4*data!F183^3+constants!$E$4*data!F183^4+constants!$F$4*data!F183^5+constants!$G$4*data!F183^6+constants!$H$4*data!F183^7)</f>
        <v>6559.939211272681</v>
      </c>
      <c r="M183" s="4">
        <f>G183/(constants!$A$4+constants!$B$4*data!G183+constants!$C$4*data!G183^2+constants!$D$4*data!G183^3+constants!$E$4*data!G183^4+constants!$F$4*data!G183^5+constants!$G$4*data!G183^6+constants!$H$4*data!G183^7)</f>
        <v>5.6865265474639646</v>
      </c>
      <c r="N183" s="4"/>
      <c r="O183" s="4">
        <f t="shared" si="45"/>
        <v>338.08901264222368</v>
      </c>
      <c r="P183" s="4">
        <f t="shared" si="46"/>
        <v>320.84510051902259</v>
      </c>
      <c r="Q183" s="4">
        <f t="shared" si="47"/>
        <v>305.14078571198002</v>
      </c>
      <c r="R183" s="4">
        <f t="shared" si="48"/>
        <v>1093.3232018787801</v>
      </c>
      <c r="S183" s="4">
        <f t="shared" si="49"/>
        <v>0.94775442457732739</v>
      </c>
      <c r="T183" s="4">
        <f t="shared" si="40"/>
        <v>1.0537452873530126</v>
      </c>
      <c r="U183" s="4">
        <f t="shared" si="50"/>
        <v>0.95105328153168578</v>
      </c>
      <c r="V183" s="4">
        <f t="shared" si="51"/>
        <v>8.6685659185563291E-4</v>
      </c>
      <c r="W183" s="4"/>
      <c r="X183">
        <f>IF(front!E183&gt;$X$2,O183,P183)</f>
        <v>320.84510051902259</v>
      </c>
      <c r="Y183">
        <f t="shared" si="52"/>
        <v>14.603254966796726</v>
      </c>
      <c r="Z183">
        <f>SUMPRODUCT($B$7:$B$456,Y$7:Y$456,EXP(constants!$B$32+constants!$A$32*ABS($A$7:$A$456-$A183)))</f>
        <v>1.4612271567655239</v>
      </c>
      <c r="AA183">
        <f t="shared" si="41"/>
        <v>13.142027810031202</v>
      </c>
      <c r="AB183">
        <f t="shared" si="53"/>
        <v>6.9401921127220643</v>
      </c>
      <c r="AD183" s="4">
        <f t="shared" si="42"/>
        <v>1092.3522578615775</v>
      </c>
      <c r="AE183">
        <f>SUMPRODUCT($B$7:$B$456,AD$7:AD$456,EXP(constants!$B$32+constants!$A$32*ABS($A$7:$A$456-$A183)))</f>
        <v>27.945601538092689</v>
      </c>
      <c r="AF183" s="4">
        <f t="shared" si="43"/>
        <v>1064.4066563234849</v>
      </c>
      <c r="AG183">
        <f t="shared" si="54"/>
        <v>1064.4066563234849</v>
      </c>
      <c r="AH183" s="4"/>
      <c r="AI183" s="5">
        <f>SUMPRODUCT(constants!$B$13:$B$20,A183^constants!$A$13:$A$20)*constants!$C$10/((A183/1000000000)^5*(EXP(0.014388/(A183/1000000000)/constants!$B$9)-1))</f>
        <v>6.910053845329247E-8</v>
      </c>
      <c r="AJ183">
        <f>SUMPRODUCT(A183^constants!$E$28:$J$28,constants!$E$27:$J$27)</f>
        <v>2.0043995561531947E-6</v>
      </c>
      <c r="AL183" s="17">
        <f t="shared" si="44"/>
        <v>9.9565743038473372E-9</v>
      </c>
      <c r="AM183">
        <f t="shared" si="55"/>
        <v>1.8831144508965148E-9</v>
      </c>
      <c r="AN183">
        <f t="shared" si="56"/>
        <v>5.2872911145189301</v>
      </c>
      <c r="AO183">
        <f t="shared" si="57"/>
        <v>3.5744596712218633E-9</v>
      </c>
      <c r="AQ183">
        <f t="shared" si="58"/>
        <v>3.5744596712218633E-9</v>
      </c>
      <c r="AS183" s="4">
        <f t="shared" si="59"/>
        <v>2.7854767488379202</v>
      </c>
    </row>
    <row r="184" spans="1:45" x14ac:dyDescent="0.2">
      <c r="A184">
        <f>front!A184</f>
        <v>272.52999999999997</v>
      </c>
      <c r="B184" s="1">
        <f t="shared" si="60"/>
        <v>0.47999999999996135</v>
      </c>
      <c r="C184">
        <f>front!D184-front!B184</f>
        <v>195.34000000000015</v>
      </c>
      <c r="D184" s="2">
        <f>front!E184-front!C184</f>
        <v>1694.3000000000011</v>
      </c>
      <c r="E184" s="2">
        <f>IF(front!F184-front!C184&gt;0,front!F184-front!C184,0)</f>
        <v>1529.3999999999996</v>
      </c>
      <c r="F184" s="2">
        <f>front!I184-front!H184</f>
        <v>6641.4000000000015</v>
      </c>
      <c r="G184" s="2">
        <f>IF(front!J184-front!H184&gt;0,front!J184-front!H184,0)</f>
        <v>16.600000000000364</v>
      </c>
      <c r="H184" s="2"/>
      <c r="I184" s="4">
        <f>C184/(constants!$A$4+constants!$B$4*data!C184+constants!$C$4*data!C184^2+constants!$D$4*data!C184^3+constants!$E$4*data!C184^4+constants!$F$4*data!C184^5+constants!$G$4*data!C184^6+constants!$H$4*data!C184^7)</f>
        <v>194.88199397592138</v>
      </c>
      <c r="J184" s="4">
        <f>D184/(constants!$A$4+constants!$B$4*data!D184+constants!$C$4*data!D184^2+constants!$D$4*data!D184^3+constants!$E$4*data!D184^4+constants!$F$4*data!D184^5+constants!$G$4*data!D184^6+constants!$H$4*data!D184^7)</f>
        <v>1690.4295446376489</v>
      </c>
      <c r="K184" s="4">
        <f>E184/(constants!$A$4+constants!$B$4*data!E184+constants!$C$4*data!E184^2+constants!$D$4*data!E184^3+constants!$E$4*data!E184^4+constants!$F$4*data!E184^5+constants!$G$4*data!E184^6+constants!$H$4*data!E184^7)</f>
        <v>1525.9034752136374</v>
      </c>
      <c r="L184" s="4">
        <f>F184/(constants!$A$4+constants!$B$4*data!F184+constants!$C$4*data!F184^2+constants!$D$4*data!F184^3+constants!$E$4*data!F184^4+constants!$F$4*data!F184^5+constants!$G$4*data!F184^6+constants!$H$4*data!F184^7)</f>
        <v>6629.7539167065624</v>
      </c>
      <c r="M184" s="4">
        <f>G184/(constants!$A$4+constants!$B$4*data!G184+constants!$C$4*data!G184^2+constants!$D$4*data!G184^3+constants!$E$4*data!G184^4+constants!$F$4*data!G184^5+constants!$G$4*data!G184^6+constants!$H$4*data!G184^7)</f>
        <v>16.560781447138471</v>
      </c>
      <c r="N184" s="4"/>
      <c r="O184" s="4">
        <f t="shared" si="45"/>
        <v>324.80332329320231</v>
      </c>
      <c r="P184" s="4">
        <f t="shared" si="46"/>
        <v>338.08590892752977</v>
      </c>
      <c r="Q184" s="4">
        <f t="shared" si="47"/>
        <v>305.18069504272745</v>
      </c>
      <c r="R184" s="4">
        <f t="shared" si="48"/>
        <v>1104.9589861177603</v>
      </c>
      <c r="S184" s="4">
        <f t="shared" si="49"/>
        <v>2.7601302411897448</v>
      </c>
      <c r="T184" s="4">
        <f t="shared" si="40"/>
        <v>0.96071239503455719</v>
      </c>
      <c r="U184" s="4">
        <f t="shared" si="50"/>
        <v>0.90267203389462858</v>
      </c>
      <c r="V184" s="4">
        <f t="shared" si="51"/>
        <v>2.4979481373217103E-3</v>
      </c>
      <c r="W184" s="4"/>
      <c r="X184">
        <f>IF(front!E184&gt;$X$2,O184,P184)</f>
        <v>338.08590892752977</v>
      </c>
      <c r="Y184">
        <f t="shared" si="52"/>
        <v>31.804010037057651</v>
      </c>
      <c r="Z184">
        <f>SUMPRODUCT($B$7:$B$456,Y$7:Y$456,EXP(constants!$B$32+constants!$A$32*ABS($A$7:$A$456-$A184)))</f>
        <v>1.4940564531326661</v>
      </c>
      <c r="AA184">
        <f t="shared" si="41"/>
        <v>30.309953583924987</v>
      </c>
      <c r="AB184">
        <f t="shared" si="53"/>
        <v>24.108117886615851</v>
      </c>
      <c r="AD184" s="4">
        <f t="shared" si="42"/>
        <v>1102.1313211922413</v>
      </c>
      <c r="AE184">
        <f>SUMPRODUCT($B$7:$B$456,AD$7:AD$456,EXP(constants!$B$32+constants!$A$32*ABS($A$7:$A$456-$A184)))</f>
        <v>28.05073036876415</v>
      </c>
      <c r="AF184" s="4">
        <f t="shared" si="43"/>
        <v>1074.0805908234772</v>
      </c>
      <c r="AG184">
        <f t="shared" si="54"/>
        <v>1074.0805908234772</v>
      </c>
      <c r="AH184" s="4"/>
      <c r="AI184" s="5">
        <f>SUMPRODUCT(constants!$B$13:$B$20,A184^constants!$A$13:$A$20)*constants!$C$10/((A184/1000000000)^5*(EXP(0.014388/(A184/1000000000)/constants!$B$9)-1))</f>
        <v>7.0618521066380015E-8</v>
      </c>
      <c r="AJ184">
        <f>SUMPRODUCT(A184^constants!$E$28:$J$28,constants!$E$27:$J$27)</f>
        <v>1.9904968768527588E-6</v>
      </c>
      <c r="AL184" s="17">
        <f t="shared" si="44"/>
        <v>2.9292423987019506E-9</v>
      </c>
      <c r="AM184">
        <f t="shared" si="55"/>
        <v>1.8532099861581919E-9</v>
      </c>
      <c r="AN184">
        <f t="shared" si="56"/>
        <v>1.580631671845474</v>
      </c>
      <c r="AO184">
        <f t="shared" si="57"/>
        <v>3.517696098967547E-9</v>
      </c>
      <c r="AQ184">
        <f t="shared" si="58"/>
        <v>3.517696098967547E-9</v>
      </c>
      <c r="AS184" s="4">
        <f t="shared" si="59"/>
        <v>0.83271616316193175</v>
      </c>
    </row>
    <row r="185" spans="1:45" x14ac:dyDescent="0.2">
      <c r="A185">
        <f>front!A185</f>
        <v>273</v>
      </c>
      <c r="B185" s="1">
        <f t="shared" si="60"/>
        <v>0.47000000000002728</v>
      </c>
      <c r="C185">
        <f>front!D185-front!B185</f>
        <v>195.94000000000005</v>
      </c>
      <c r="D185" s="2">
        <f>front!E185-front!C185</f>
        <v>1708.4000000000015</v>
      </c>
      <c r="E185" s="2">
        <f>IF(front!F185-front!C185&gt;0,front!F185-front!C185,0)</f>
        <v>1522.6000000000004</v>
      </c>
      <c r="F185" s="2">
        <f>front!I185-front!H185</f>
        <v>6598.4000000000015</v>
      </c>
      <c r="G185" s="2">
        <f>IF(front!J185-front!H185&gt;0,front!J185-front!H185,0)</f>
        <v>39.400000000001455</v>
      </c>
      <c r="H185" s="2"/>
      <c r="I185" s="4">
        <f>C185/(constants!$A$4+constants!$B$4*data!C185+constants!$C$4*data!C185^2+constants!$D$4*data!C185^3+constants!$E$4*data!C185^4+constants!$F$4*data!C185^5+constants!$G$4*data!C185^6+constants!$H$4*data!C185^7)</f>
        <v>195.48059789163889</v>
      </c>
      <c r="J185" s="4">
        <f>D185/(constants!$A$4+constants!$B$4*data!D185+constants!$C$4*data!D185^2+constants!$D$4*data!D185^3+constants!$E$4*data!D185^4+constants!$F$4*data!D185^5+constants!$G$4*data!D185^6+constants!$H$4*data!D185^7)</f>
        <v>1704.4975587244123</v>
      </c>
      <c r="K185" s="4">
        <f>E185/(constants!$A$4+constants!$B$4*data!E185+constants!$C$4*data!E185^2+constants!$D$4*data!E185^3+constants!$E$4*data!E185^4+constants!$F$4*data!E185^5+constants!$G$4*data!E185^6+constants!$H$4*data!E185^7)</f>
        <v>1519.1188887358521</v>
      </c>
      <c r="L185" s="4">
        <f>F185/(constants!$A$4+constants!$B$4*data!F185+constants!$C$4*data!F185^2+constants!$D$4*data!F185^3+constants!$E$4*data!F185^4+constants!$F$4*data!F185^5+constants!$G$4*data!F185^6+constants!$H$4*data!F185^7)</f>
        <v>6586.744118608065</v>
      </c>
      <c r="M185" s="4">
        <f>G185/(constants!$A$4+constants!$B$4*data!G185+constants!$C$4*data!G185^2+constants!$D$4*data!G185^3+constants!$E$4*data!G185^4+constants!$F$4*data!G185^5+constants!$G$4*data!G185^6+constants!$H$4*data!G185^7)</f>
        <v>39.307012274532148</v>
      </c>
      <c r="N185" s="4"/>
      <c r="O185" s="4">
        <f t="shared" si="45"/>
        <v>325.80099648606483</v>
      </c>
      <c r="P185" s="4">
        <f t="shared" si="46"/>
        <v>340.89951174488243</v>
      </c>
      <c r="Q185" s="4">
        <f t="shared" si="47"/>
        <v>303.82377774717042</v>
      </c>
      <c r="R185" s="4">
        <f t="shared" si="48"/>
        <v>1097.7906864346776</v>
      </c>
      <c r="S185" s="4">
        <f t="shared" si="49"/>
        <v>6.551168712422025</v>
      </c>
      <c r="T185" s="4">
        <f t="shared" si="40"/>
        <v>0.95570977740174412</v>
      </c>
      <c r="U185" s="4">
        <f t="shared" si="50"/>
        <v>0.89124145761329743</v>
      </c>
      <c r="V185" s="4">
        <f t="shared" si="51"/>
        <v>5.9675936345374003E-3</v>
      </c>
      <c r="W185" s="4"/>
      <c r="X185">
        <f>IF(front!E185&gt;$X$2,O185,P185)</f>
        <v>340.89951174488243</v>
      </c>
      <c r="Y185">
        <f t="shared" si="52"/>
        <v>35.979426405108029</v>
      </c>
      <c r="Z185">
        <f>SUMPRODUCT($B$7:$B$456,Y$7:Y$456,EXP(constants!$B$32+constants!$A$32*ABS($A$7:$A$456-$A185)))</f>
        <v>1.526714366975956</v>
      </c>
      <c r="AA185">
        <f t="shared" si="41"/>
        <v>34.45271203813207</v>
      </c>
      <c r="AB185">
        <f t="shared" si="53"/>
        <v>28.250876340822934</v>
      </c>
      <c r="AD185" s="4">
        <f t="shared" si="42"/>
        <v>1091.0792241591553</v>
      </c>
      <c r="AE185">
        <f>SUMPRODUCT($B$7:$B$456,AD$7:AD$456,EXP(constants!$B$32+constants!$A$32*ABS($A$7:$A$456-$A185)))</f>
        <v>28.154299788033896</v>
      </c>
      <c r="AF185" s="4">
        <f t="shared" si="43"/>
        <v>1062.9249243711213</v>
      </c>
      <c r="AG185">
        <f t="shared" si="54"/>
        <v>1062.9249243711213</v>
      </c>
      <c r="AH185" s="4"/>
      <c r="AI185" s="5">
        <f>SUMPRODUCT(constants!$B$13:$B$20,A185^constants!$A$13:$A$20)*constants!$C$10/((A185/1000000000)^5*(EXP(0.014388/(A185/1000000000)/constants!$B$9)-1))</f>
        <v>7.2130208547766186E-8</v>
      </c>
      <c r="AJ185">
        <f>SUMPRODUCT(A185^constants!$E$28:$J$28,constants!$E$27:$J$27)</f>
        <v>1.9770441246985356E-6</v>
      </c>
      <c r="AL185" s="17">
        <f t="shared" si="44"/>
        <v>2.5532025158291096E-9</v>
      </c>
      <c r="AM185">
        <f t="shared" si="55"/>
        <v>1.8600035424592686E-9</v>
      </c>
      <c r="AN185">
        <f t="shared" si="56"/>
        <v>1.3726869102912049</v>
      </c>
      <c r="AO185">
        <f t="shared" si="57"/>
        <v>3.5305913815728147E-9</v>
      </c>
      <c r="AQ185">
        <f t="shared" si="58"/>
        <v>3.5305913815728147E-9</v>
      </c>
      <c r="AS185" s="4">
        <f t="shared" si="59"/>
        <v>0.72316567959549705</v>
      </c>
    </row>
    <row r="186" spans="1:45" x14ac:dyDescent="0.2">
      <c r="A186">
        <f>front!A186</f>
        <v>273.47000000000003</v>
      </c>
      <c r="B186" s="1">
        <f t="shared" si="60"/>
        <v>0.47000000000002728</v>
      </c>
      <c r="C186">
        <f>front!D186-front!B186</f>
        <v>199</v>
      </c>
      <c r="D186" s="2">
        <f>front!E186-front!C186</f>
        <v>1695</v>
      </c>
      <c r="E186" s="2">
        <f>IF(front!F186-front!C186&gt;0,front!F186-front!C186,0)</f>
        <v>1547</v>
      </c>
      <c r="F186" s="2">
        <f>front!I186-front!H186</f>
        <v>6752.5</v>
      </c>
      <c r="G186" s="2">
        <f>IF(front!J186-front!H186&gt;0,front!J186-front!H186,0)</f>
        <v>29.900000000001455</v>
      </c>
      <c r="H186" s="2"/>
      <c r="I186" s="4">
        <f>C186/(constants!$A$4+constants!$B$4*data!C186+constants!$C$4*data!C186^2+constants!$D$4*data!C186^3+constants!$E$4*data!C186^4+constants!$F$4*data!C186^5+constants!$G$4*data!C186^6+constants!$H$4*data!C186^7)</f>
        <v>198.53347877419398</v>
      </c>
      <c r="J186" s="4">
        <f>D186/(constants!$A$4+constants!$B$4*data!D186+constants!$C$4*data!D186^2+constants!$D$4*data!D186^3+constants!$E$4*data!D186^4+constants!$F$4*data!D186^5+constants!$G$4*data!D186^6+constants!$H$4*data!D186^7)</f>
        <v>1691.1279567252041</v>
      </c>
      <c r="K186" s="4">
        <f>E186/(constants!$A$4+constants!$B$4*data!E186+constants!$C$4*data!E186^2+constants!$D$4*data!E186^3+constants!$E$4*data!E186^4+constants!$F$4*data!E186^5+constants!$G$4*data!E186^6+constants!$H$4*data!E186^7)</f>
        <v>1543.4635789937831</v>
      </c>
      <c r="L186" s="4">
        <f>F186/(constants!$A$4+constants!$B$4*data!F186+constants!$C$4*data!F186^2+constants!$D$4*data!F186^3+constants!$E$4*data!F186^4+constants!$F$4*data!F186^5+constants!$G$4*data!F186^6+constants!$H$4*data!F186^7)</f>
        <v>6740.8903975460262</v>
      </c>
      <c r="M186" s="4">
        <f>G186/(constants!$A$4+constants!$B$4*data!G186+constants!$C$4*data!G186^2+constants!$D$4*data!G186^3+constants!$E$4*data!G186^4+constants!$F$4*data!G186^5+constants!$G$4*data!G186^6+constants!$H$4*data!G186^7)</f>
        <v>29.829402618303497</v>
      </c>
      <c r="N186" s="4"/>
      <c r="O186" s="4">
        <f t="shared" si="45"/>
        <v>330.88913129032335</v>
      </c>
      <c r="P186" s="4">
        <f t="shared" si="46"/>
        <v>338.22559134504081</v>
      </c>
      <c r="Q186" s="4">
        <f t="shared" si="47"/>
        <v>308.69271579875664</v>
      </c>
      <c r="R186" s="4">
        <f t="shared" si="48"/>
        <v>1123.4817329243376</v>
      </c>
      <c r="S186" s="4">
        <f t="shared" si="49"/>
        <v>4.9715671030505835</v>
      </c>
      <c r="T186" s="4">
        <f t="shared" si="40"/>
        <v>0.97830897412125983</v>
      </c>
      <c r="U186" s="4">
        <f t="shared" si="50"/>
        <v>0.91268290661023277</v>
      </c>
      <c r="V186" s="4">
        <f t="shared" si="51"/>
        <v>4.425142801485496E-3</v>
      </c>
      <c r="W186" s="4"/>
      <c r="X186">
        <f>IF(front!E186&gt;$X$2,O186,P186)</f>
        <v>338.22559134504081</v>
      </c>
      <c r="Y186">
        <f t="shared" si="52"/>
        <v>28.418999039905714</v>
      </c>
      <c r="Z186">
        <f>SUMPRODUCT($B$7:$B$456,Y$7:Y$456,EXP(constants!$B$32+constants!$A$32*ABS($A$7:$A$456-$A186)))</f>
        <v>1.5598359701139068</v>
      </c>
      <c r="AA186">
        <f t="shared" si="41"/>
        <v>26.859163069791808</v>
      </c>
      <c r="AB186">
        <f t="shared" si="53"/>
        <v>20.657327372482669</v>
      </c>
      <c r="AD186" s="4">
        <f t="shared" si="42"/>
        <v>1118.3885218459718</v>
      </c>
      <c r="AE186">
        <f>SUMPRODUCT($B$7:$B$456,AD$7:AD$456,EXP(constants!$B$32+constants!$A$32*ABS($A$7:$A$456-$A186)))</f>
        <v>28.258962997871745</v>
      </c>
      <c r="AF186" s="4">
        <f t="shared" si="43"/>
        <v>1090.1295588481</v>
      </c>
      <c r="AG186">
        <f t="shared" si="54"/>
        <v>1090.1295588481</v>
      </c>
      <c r="AH186" s="4"/>
      <c r="AI186" s="5">
        <f>SUMPRODUCT(constants!$B$13:$B$20,A186^constants!$A$13:$A$20)*constants!$C$10/((A186/1000000000)^5*(EXP(0.014388/(A186/1000000000)/constants!$B$9)-1))</f>
        <v>7.3667247146913924E-8</v>
      </c>
      <c r="AJ186">
        <f>SUMPRODUCT(A186^constants!$E$28:$J$28,constants!$E$27:$J$27)</f>
        <v>1.9637476939398106E-6</v>
      </c>
      <c r="AL186" s="17">
        <f t="shared" si="44"/>
        <v>3.5661557673256907E-9</v>
      </c>
      <c r="AM186">
        <f t="shared" si="55"/>
        <v>1.8013892734133647E-9</v>
      </c>
      <c r="AN186">
        <f t="shared" si="56"/>
        <v>1.9796697026891672</v>
      </c>
      <c r="AO186">
        <f t="shared" si="57"/>
        <v>3.4193318982403037E-9</v>
      </c>
      <c r="AQ186">
        <f t="shared" si="58"/>
        <v>3.4193318982403037E-9</v>
      </c>
      <c r="AS186" s="4">
        <f t="shared" si="59"/>
        <v>1.0429393441335564</v>
      </c>
    </row>
    <row r="187" spans="1:45" x14ac:dyDescent="0.2">
      <c r="A187">
        <f>front!A187</f>
        <v>273.95</v>
      </c>
      <c r="B187" s="1">
        <f t="shared" si="60"/>
        <v>0.47999999999996135</v>
      </c>
      <c r="C187">
        <f>front!D187-front!B187</f>
        <v>217.73000000000002</v>
      </c>
      <c r="D187" s="2">
        <f>front!E187-front!C187</f>
        <v>1699.5</v>
      </c>
      <c r="E187" s="2">
        <f>IF(front!F187-front!C187&gt;0,front!F187-front!C187,0)</f>
        <v>1587.2999999999993</v>
      </c>
      <c r="F187" s="2">
        <f>front!I187-front!H187</f>
        <v>6668.5999999999985</v>
      </c>
      <c r="G187" s="2">
        <f>IF(front!J187-front!H187&gt;0,front!J187-front!H187,0)</f>
        <v>56.200000000000728</v>
      </c>
      <c r="H187" s="2"/>
      <c r="I187" s="4">
        <f>C187/(constants!$A$4+constants!$B$4*data!C187+constants!$C$4*data!C187^2+constants!$D$4*data!C187^3+constants!$E$4*data!C187^4+constants!$F$4*data!C187^5+constants!$G$4*data!C187^6+constants!$H$4*data!C187^7)</f>
        <v>217.21993608762219</v>
      </c>
      <c r="J187" s="4">
        <f>D187/(constants!$A$4+constants!$B$4*data!D187+constants!$C$4*data!D187^2+constants!$D$4*data!D187^3+constants!$E$4*data!D187^4+constants!$F$4*data!D187^5+constants!$G$4*data!D187^6+constants!$H$4*data!D187^7)</f>
        <v>1695.6177486141121</v>
      </c>
      <c r="K187" s="4">
        <f>E187/(constants!$A$4+constants!$B$4*data!E187+constants!$C$4*data!E187^2+constants!$D$4*data!E187^3+constants!$E$4*data!E187^4+constants!$F$4*data!E187^5+constants!$G$4*data!E187^6+constants!$H$4*data!E187^7)</f>
        <v>1583.6722127717537</v>
      </c>
      <c r="L187" s="4">
        <f>F187/(constants!$A$4+constants!$B$4*data!F187+constants!$C$4*data!F187^2+constants!$D$4*data!F187^3+constants!$E$4*data!F187^4+constants!$F$4*data!F187^5+constants!$G$4*data!F187^6+constants!$H$4*data!F187^7)</f>
        <v>6656.9613500951291</v>
      </c>
      <c r="M187" s="4">
        <f>G187/(constants!$A$4+constants!$B$4*data!G187+constants!$C$4*data!G187^2+constants!$D$4*data!G187^3+constants!$E$4*data!G187^4+constants!$F$4*data!G187^5+constants!$G$4*data!G187^6+constants!$H$4*data!G187^7)</f>
        <v>56.06746291978488</v>
      </c>
      <c r="N187" s="4"/>
      <c r="O187" s="4">
        <f t="shared" si="45"/>
        <v>362.03322681270367</v>
      </c>
      <c r="P187" s="4">
        <f t="shared" si="46"/>
        <v>339.12354972282242</v>
      </c>
      <c r="Q187" s="4">
        <f t="shared" si="47"/>
        <v>316.73444255435078</v>
      </c>
      <c r="R187" s="4">
        <f t="shared" si="48"/>
        <v>1109.4935583491881</v>
      </c>
      <c r="S187" s="4">
        <f t="shared" si="49"/>
        <v>9.3445771532974788</v>
      </c>
      <c r="T187" s="4">
        <f t="shared" si="40"/>
        <v>1.0675555475537046</v>
      </c>
      <c r="U187" s="4">
        <f t="shared" si="50"/>
        <v>0.93397949748175546</v>
      </c>
      <c r="V187" s="4">
        <f t="shared" si="51"/>
        <v>8.4223807186417973E-3</v>
      </c>
      <c r="W187" s="4"/>
      <c r="X187">
        <f>IF(front!E187&gt;$X$2,O187,P187)</f>
        <v>339.12354972282242</v>
      </c>
      <c r="Y187">
        <f t="shared" si="52"/>
        <v>21.246213163314223</v>
      </c>
      <c r="Z187">
        <f>SUMPRODUCT($B$7:$B$456,Y$7:Y$456,EXP(constants!$B$32+constants!$A$32*ABS($A$7:$A$456-$A187)))</f>
        <v>1.5943069699294432</v>
      </c>
      <c r="AA187">
        <f t="shared" si="41"/>
        <v>19.651906193384779</v>
      </c>
      <c r="AB187">
        <f t="shared" si="53"/>
        <v>13.450070496075641</v>
      </c>
      <c r="AD187" s="4">
        <f t="shared" si="42"/>
        <v>1099.9203386996705</v>
      </c>
      <c r="AE187">
        <f>SUMPRODUCT($B$7:$B$456,AD$7:AD$456,EXP(constants!$B$32+constants!$A$32*ABS($A$7:$A$456-$A187)))</f>
        <v>28.366780088985166</v>
      </c>
      <c r="AF187" s="4">
        <f t="shared" si="43"/>
        <v>1071.5535586106853</v>
      </c>
      <c r="AG187">
        <f t="shared" si="54"/>
        <v>1071.5535586106853</v>
      </c>
      <c r="AH187" s="4"/>
      <c r="AI187" s="5">
        <f>SUMPRODUCT(constants!$B$13:$B$20,A187^constants!$A$13:$A$20)*constants!$C$10/((A187/1000000000)^5*(EXP(0.014388/(A187/1000000000)/constants!$B$9)-1))</f>
        <v>7.5263453303445893E-8</v>
      </c>
      <c r="AJ187">
        <f>SUMPRODUCT(A187^constants!$E$28:$J$28,constants!$E$27:$J$27)</f>
        <v>1.9503273784123227E-6</v>
      </c>
      <c r="AL187" s="17">
        <f t="shared" si="44"/>
        <v>5.5957664553063637E-9</v>
      </c>
      <c r="AM187">
        <f t="shared" si="55"/>
        <v>1.8200932307490118E-9</v>
      </c>
      <c r="AN187">
        <f t="shared" si="56"/>
        <v>3.0744394631936367</v>
      </c>
      <c r="AO187">
        <f t="shared" si="57"/>
        <v>3.45483507286503E-9</v>
      </c>
      <c r="AQ187">
        <f t="shared" si="58"/>
        <v>3.45483507286503E-9</v>
      </c>
      <c r="AS187" s="4">
        <f t="shared" si="59"/>
        <v>1.6196913419273296</v>
      </c>
    </row>
    <row r="188" spans="1:45" x14ac:dyDescent="0.2">
      <c r="A188">
        <f>front!A188</f>
        <v>274.42</v>
      </c>
      <c r="B188" s="1">
        <f t="shared" si="60"/>
        <v>0.47000000000002728</v>
      </c>
      <c r="C188">
        <f>front!D188-front!B188</f>
        <v>196.26999999999998</v>
      </c>
      <c r="D188" s="2">
        <f>front!E188-front!C188</f>
        <v>1712.7999999999993</v>
      </c>
      <c r="E188" s="2">
        <f>IF(front!F188-front!C188&gt;0,front!F188-front!C188,0)</f>
        <v>1571.3999999999996</v>
      </c>
      <c r="F188" s="2">
        <f>front!I188-front!H188</f>
        <v>6609.1999999999989</v>
      </c>
      <c r="G188" s="2">
        <f>IF(front!J188-front!H188&gt;0,front!J188-front!H188,0)</f>
        <v>2</v>
      </c>
      <c r="H188" s="2"/>
      <c r="I188" s="4">
        <f>C188/(constants!$A$4+constants!$B$4*data!C188+constants!$C$4*data!C188^2+constants!$D$4*data!C188^3+constants!$E$4*data!C188^4+constants!$F$4*data!C188^5+constants!$G$4*data!C188^6+constants!$H$4*data!C188^7)</f>
        <v>195.80983007032461</v>
      </c>
      <c r="J188" s="4">
        <f>D188/(constants!$A$4+constants!$B$4*data!D188+constants!$C$4*data!D188^2+constants!$D$4*data!D188^3+constants!$E$4*data!D188^4+constants!$F$4*data!D188^5+constants!$G$4*data!D188^6+constants!$H$4*data!D188^7)</f>
        <v>1708.887576958612</v>
      </c>
      <c r="K188" s="4">
        <f>E188/(constants!$A$4+constants!$B$4*data!E188+constants!$C$4*data!E188^2+constants!$D$4*data!E188^3+constants!$E$4*data!E188^4+constants!$F$4*data!E188^5+constants!$G$4*data!E188^6+constants!$H$4*data!E188^7)</f>
        <v>1567.8082626251075</v>
      </c>
      <c r="L188" s="4">
        <f>F188/(constants!$A$4+constants!$B$4*data!F188+constants!$C$4*data!F188^2+constants!$D$4*data!F188^3+constants!$E$4*data!F188^4+constants!$F$4*data!F188^5+constants!$G$4*data!F188^6+constants!$H$4*data!F188^7)</f>
        <v>6597.546355759926</v>
      </c>
      <c r="M188" s="4">
        <f>G188/(constants!$A$4+constants!$B$4*data!G188+constants!$C$4*data!G188^2+constants!$D$4*data!G188^3+constants!$E$4*data!G188^4+constants!$F$4*data!G188^5+constants!$G$4*data!G188^6+constants!$H$4*data!G188^7)</f>
        <v>1.9952716521033702</v>
      </c>
      <c r="N188" s="4"/>
      <c r="O188" s="4">
        <f t="shared" si="45"/>
        <v>326.34971678387438</v>
      </c>
      <c r="P188" s="4">
        <f t="shared" si="46"/>
        <v>341.77751539172243</v>
      </c>
      <c r="Q188" s="4">
        <f t="shared" si="47"/>
        <v>313.56165252502149</v>
      </c>
      <c r="R188" s="4">
        <f t="shared" si="48"/>
        <v>1099.591059293321</v>
      </c>
      <c r="S188" s="4">
        <f t="shared" si="49"/>
        <v>0.33254527535056166</v>
      </c>
      <c r="T188" s="4">
        <f t="shared" si="40"/>
        <v>0.95486011246185776</v>
      </c>
      <c r="U188" s="4">
        <f t="shared" si="50"/>
        <v>0.91744377088597584</v>
      </c>
      <c r="V188" s="4">
        <f t="shared" si="51"/>
        <v>3.024263179843241E-4</v>
      </c>
      <c r="W188" s="4"/>
      <c r="X188">
        <f>IF(front!E188&gt;$X$2,O188,P188)</f>
        <v>341.77751539172243</v>
      </c>
      <c r="Y188">
        <f t="shared" si="52"/>
        <v>27.084417451330296</v>
      </c>
      <c r="Z188">
        <f>SUMPRODUCT($B$7:$B$456,Y$7:Y$456,EXP(constants!$B$32+constants!$A$32*ABS($A$7:$A$456-$A188)))</f>
        <v>1.628832840900341</v>
      </c>
      <c r="AA188">
        <f t="shared" si="41"/>
        <v>25.455584610429955</v>
      </c>
      <c r="AB188">
        <f t="shared" si="53"/>
        <v>19.253748913120816</v>
      </c>
      <c r="AD188" s="4">
        <f t="shared" si="42"/>
        <v>1099.2503773221506</v>
      </c>
      <c r="AE188">
        <f>SUMPRODUCT($B$7:$B$456,AD$7:AD$456,EXP(constants!$B$32+constants!$A$32*ABS($A$7:$A$456-$A188)))</f>
        <v>28.473249423022796</v>
      </c>
      <c r="AF188" s="4">
        <f t="shared" si="43"/>
        <v>1070.7771278991279</v>
      </c>
      <c r="AG188">
        <f t="shared" si="54"/>
        <v>1070.7771278991279</v>
      </c>
      <c r="AH188" s="4"/>
      <c r="AI188" s="5">
        <f>SUMPRODUCT(constants!$B$13:$B$20,A188^constants!$A$13:$A$20)*constants!$C$10/((A188/1000000000)^5*(EXP(0.014388/(A188/1000000000)/constants!$B$9)-1))</f>
        <v>7.6852611997785606E-8</v>
      </c>
      <c r="AJ188">
        <f>SUMPRODUCT(A188^constants!$E$28:$J$28,constants!$E$27:$J$27)</f>
        <v>1.9373401027889003E-6</v>
      </c>
      <c r="AL188" s="17">
        <f t="shared" si="44"/>
        <v>3.9915661279561513E-9</v>
      </c>
      <c r="AM188">
        <f t="shared" si="55"/>
        <v>1.8092841659682954E-9</v>
      </c>
      <c r="AN188">
        <f t="shared" si="56"/>
        <v>2.206157663365135</v>
      </c>
      <c r="AO188">
        <f t="shared" si="57"/>
        <v>3.4343176974479909E-9</v>
      </c>
      <c r="AQ188">
        <f t="shared" si="58"/>
        <v>3.4343176974479909E-9</v>
      </c>
      <c r="AS188" s="4">
        <f t="shared" si="59"/>
        <v>1.1622588472004924</v>
      </c>
    </row>
    <row r="189" spans="1:45" x14ac:dyDescent="0.2">
      <c r="A189">
        <f>front!A189</f>
        <v>274.89999999999998</v>
      </c>
      <c r="B189" s="1">
        <f t="shared" si="60"/>
        <v>0.47999999999996135</v>
      </c>
      <c r="C189">
        <f>front!D189-front!B189</f>
        <v>210.19999999999982</v>
      </c>
      <c r="D189" s="2">
        <f>front!E189-front!C189</f>
        <v>1755.1999999999989</v>
      </c>
      <c r="E189" s="2">
        <f>IF(front!F189-front!C189&gt;0,front!F189-front!C189,0)</f>
        <v>1604</v>
      </c>
      <c r="F189" s="2">
        <f>front!I189-front!H189</f>
        <v>6701.7999999999993</v>
      </c>
      <c r="G189" s="2">
        <f>IF(front!J189-front!H189&gt;0,front!J189-front!H189,0)</f>
        <v>44.300000000001091</v>
      </c>
      <c r="H189" s="2"/>
      <c r="I189" s="4">
        <f>C189/(constants!$A$4+constants!$B$4*data!C189+constants!$C$4*data!C189^2+constants!$D$4*data!C189^3+constants!$E$4*data!C189^4+constants!$F$4*data!C189^5+constants!$G$4*data!C189^6+constants!$H$4*data!C189^7)</f>
        <v>209.70743477508483</v>
      </c>
      <c r="J189" s="4">
        <f>D189/(constants!$A$4+constants!$B$4*data!D189+constants!$C$4*data!D189^2+constants!$D$4*data!D189^3+constants!$E$4*data!D189^4+constants!$F$4*data!D189^5+constants!$G$4*data!D189^6+constants!$H$4*data!D189^7)</f>
        <v>1751.1913812382104</v>
      </c>
      <c r="K189" s="4">
        <f>E189/(constants!$A$4+constants!$B$4*data!E189+constants!$C$4*data!E189^2+constants!$D$4*data!E189^3+constants!$E$4*data!E189^4+constants!$F$4*data!E189^5+constants!$G$4*data!E189^6+constants!$H$4*data!E189^7)</f>
        <v>1600.3343461331499</v>
      </c>
      <c r="L189" s="4">
        <f>F189/(constants!$A$4+constants!$B$4*data!F189+constants!$C$4*data!F189^2+constants!$D$4*data!F189^3+constants!$E$4*data!F189^4+constants!$F$4*data!F189^5+constants!$G$4*data!F189^6+constants!$H$4*data!F189^7)</f>
        <v>6690.1717333394918</v>
      </c>
      <c r="M189" s="4">
        <f>G189/(constants!$A$4+constants!$B$4*data!G189+constants!$C$4*data!G189^2+constants!$D$4*data!G189^3+constants!$E$4*data!G189^4+constants!$F$4*data!G189^5+constants!$G$4*data!G189^6+constants!$H$4*data!G189^7)</f>
        <v>44.195470993407774</v>
      </c>
      <c r="N189" s="4"/>
      <c r="O189" s="4">
        <f t="shared" si="45"/>
        <v>349.51239129180806</v>
      </c>
      <c r="P189" s="4">
        <f t="shared" si="46"/>
        <v>350.23827624764209</v>
      </c>
      <c r="Q189" s="4">
        <f t="shared" si="47"/>
        <v>320.06686922662999</v>
      </c>
      <c r="R189" s="4">
        <f t="shared" si="48"/>
        <v>1115.0286222232487</v>
      </c>
      <c r="S189" s="4">
        <f t="shared" si="49"/>
        <v>7.3659118322346293</v>
      </c>
      <c r="T189" s="4">
        <f t="shared" si="40"/>
        <v>0.99792745395046201</v>
      </c>
      <c r="U189" s="4">
        <f t="shared" si="50"/>
        <v>0.91385462678648266</v>
      </c>
      <c r="V189" s="4">
        <f t="shared" si="51"/>
        <v>6.6060293748762995E-3</v>
      </c>
      <c r="W189" s="4"/>
      <c r="X189">
        <f>IF(front!E189&gt;$X$2,O189,P189)</f>
        <v>350.23827624764209</v>
      </c>
      <c r="Y189">
        <f t="shared" si="52"/>
        <v>29.016488398526462</v>
      </c>
      <c r="Z189">
        <f>SUMPRODUCT($B$7:$B$456,Y$7:Y$456,EXP(constants!$B$32+constants!$A$32*ABS($A$7:$A$456-$A189)))</f>
        <v>1.6648126641373402</v>
      </c>
      <c r="AA189">
        <f t="shared" si="41"/>
        <v>27.351675734389122</v>
      </c>
      <c r="AB189">
        <f t="shared" si="53"/>
        <v>21.149840037079983</v>
      </c>
      <c r="AD189" s="4">
        <f t="shared" si="42"/>
        <v>1107.4824817471033</v>
      </c>
      <c r="AE189">
        <f>SUMPRODUCT($B$7:$B$456,AD$7:AD$456,EXP(constants!$B$32+constants!$A$32*ABS($A$7:$A$456-$A189)))</f>
        <v>28.583410036260005</v>
      </c>
      <c r="AF189" s="4">
        <f t="shared" si="43"/>
        <v>1078.8990717108434</v>
      </c>
      <c r="AG189">
        <f t="shared" si="54"/>
        <v>1078.8990717108434</v>
      </c>
      <c r="AH189" s="4"/>
      <c r="AI189" s="5">
        <f>SUMPRODUCT(constants!$B$13:$B$20,A189^constants!$A$13:$A$20)*constants!$C$10/((A189/1000000000)^5*(EXP(0.014388/(A189/1000000000)/constants!$B$9)-1))</f>
        <v>7.8502650064115271E-8</v>
      </c>
      <c r="AJ189">
        <f>SUMPRODUCT(A189^constants!$E$28:$J$28,constants!$E$27:$J$27)</f>
        <v>1.9242309225076686E-6</v>
      </c>
      <c r="AL189" s="17">
        <f t="shared" si="44"/>
        <v>3.7117372957187437E-9</v>
      </c>
      <c r="AM189">
        <f t="shared" si="55"/>
        <v>1.7835133729945254E-9</v>
      </c>
      <c r="AN189">
        <f t="shared" si="56"/>
        <v>2.0811379112267172</v>
      </c>
      <c r="AO189">
        <f t="shared" si="57"/>
        <v>3.3854005112746844E-9</v>
      </c>
      <c r="AQ189">
        <f t="shared" si="58"/>
        <v>3.3854005112746844E-9</v>
      </c>
      <c r="AS189" s="4">
        <f t="shared" si="59"/>
        <v>1.0963953255625833</v>
      </c>
    </row>
    <row r="190" spans="1:45" x14ac:dyDescent="0.2">
      <c r="A190">
        <f>front!A190</f>
        <v>275.37</v>
      </c>
      <c r="B190" s="1">
        <f t="shared" si="60"/>
        <v>0.47000000000002728</v>
      </c>
      <c r="C190">
        <f>front!D190-front!B190</f>
        <v>202.07000000000016</v>
      </c>
      <c r="D190" s="2">
        <f>front!E190-front!C190</f>
        <v>1737.5</v>
      </c>
      <c r="E190" s="2">
        <f>IF(front!F190-front!C190&gt;0,front!F190-front!C190,0)</f>
        <v>1607.3999999999996</v>
      </c>
      <c r="F190" s="2">
        <f>front!I190-front!H190</f>
        <v>6725.0000000000018</v>
      </c>
      <c r="G190" s="2">
        <f>IF(front!J190-front!H190&gt;0,front!J190-front!H190,0)</f>
        <v>23.899999999999636</v>
      </c>
      <c r="H190" s="2"/>
      <c r="I190" s="4">
        <f>C190/(constants!$A$4+constants!$B$4*data!C190+constants!$C$4*data!C190^2+constants!$D$4*data!C190^3+constants!$E$4*data!C190^4+constants!$F$4*data!C190^5+constants!$G$4*data!C190^6+constants!$H$4*data!C190^7)</f>
        <v>201.5963379189165</v>
      </c>
      <c r="J190" s="4">
        <f>D190/(constants!$A$4+constants!$B$4*data!D190+constants!$C$4*data!D190^2+constants!$D$4*data!D190^3+constants!$E$4*data!D190^4+constants!$F$4*data!D190^5+constants!$G$4*data!D190^6+constants!$H$4*data!D190^7)</f>
        <v>1733.5315400602863</v>
      </c>
      <c r="K190" s="4">
        <f>E190/(constants!$A$4+constants!$B$4*data!E190+constants!$C$4*data!E190^2+constants!$D$4*data!E190^3+constants!$E$4*data!E190^4+constants!$F$4*data!E190^5+constants!$G$4*data!E190^6+constants!$H$4*data!E190^7)</f>
        <v>1603.7266363910846</v>
      </c>
      <c r="L190" s="4">
        <f>F190/(constants!$A$4+constants!$B$4*data!F190+constants!$C$4*data!F190^2+constants!$D$4*data!F190^3+constants!$E$4*data!F190^4+constants!$F$4*data!F190^5+constants!$G$4*data!F190^6+constants!$H$4*data!F190^7)</f>
        <v>6713.3798506356261</v>
      </c>
      <c r="M190" s="4">
        <f>G190/(constants!$A$4+constants!$B$4*data!G190+constants!$C$4*data!G190^2+constants!$D$4*data!G190^3+constants!$E$4*data!G190^4+constants!$F$4*data!G190^5+constants!$G$4*data!G190^6+constants!$H$4*data!G190^7)</f>
        <v>23.843553772256342</v>
      </c>
      <c r="N190" s="4"/>
      <c r="O190" s="4">
        <f t="shared" si="45"/>
        <v>335.99389653152753</v>
      </c>
      <c r="P190" s="4">
        <f t="shared" si="46"/>
        <v>346.70630801205726</v>
      </c>
      <c r="Q190" s="4">
        <f t="shared" si="47"/>
        <v>320.74532727821691</v>
      </c>
      <c r="R190" s="4">
        <f t="shared" si="48"/>
        <v>1118.8966417726044</v>
      </c>
      <c r="S190" s="4">
        <f t="shared" si="49"/>
        <v>3.9739256287093903</v>
      </c>
      <c r="T190" s="4">
        <f t="shared" si="40"/>
        <v>0.96910234618472191</v>
      </c>
      <c r="U190" s="4">
        <f t="shared" si="50"/>
        <v>0.92512111797822405</v>
      </c>
      <c r="V190" s="4">
        <f t="shared" si="51"/>
        <v>3.5516467565884597E-3</v>
      </c>
      <c r="W190" s="4"/>
      <c r="X190">
        <f>IF(front!E190&gt;$X$2,O190,P190)</f>
        <v>346.70630801205726</v>
      </c>
      <c r="Y190">
        <f t="shared" si="52"/>
        <v>24.803613985935669</v>
      </c>
      <c r="Z190">
        <f>SUMPRODUCT($B$7:$B$456,Y$7:Y$456,EXP(constants!$B$32+constants!$A$32*ABS($A$7:$A$456-$A190)))</f>
        <v>1.7007284453954148</v>
      </c>
      <c r="AA190">
        <f t="shared" si="41"/>
        <v>23.102885540540253</v>
      </c>
      <c r="AB190">
        <f t="shared" si="53"/>
        <v>16.901049843231114</v>
      </c>
      <c r="AD190" s="4">
        <f t="shared" si="42"/>
        <v>1114.8254823942416</v>
      </c>
      <c r="AE190">
        <f>SUMPRODUCT($B$7:$B$456,AD$7:AD$456,EXP(constants!$B$32+constants!$A$32*ABS($A$7:$A$456-$A190)))</f>
        <v>28.692195842691245</v>
      </c>
      <c r="AF190" s="4">
        <f t="shared" si="43"/>
        <v>1086.1332865515503</v>
      </c>
      <c r="AG190">
        <f t="shared" si="54"/>
        <v>1086.1332865515503</v>
      </c>
      <c r="AH190" s="4"/>
      <c r="AI190" s="5">
        <f>SUMPRODUCT(constants!$B$13:$B$20,A190^constants!$A$13:$A$20)*constants!$C$10/((A190/1000000000)^5*(EXP(0.014388/(A190/1000000000)/constants!$B$9)-1))</f>
        <v>8.0145111664524717E-8</v>
      </c>
      <c r="AJ190">
        <f>SUMPRODUCT(A190^constants!$E$28:$J$28,constants!$E$27:$J$27)</f>
        <v>1.9115438463944618E-6</v>
      </c>
      <c r="AL190" s="17">
        <f t="shared" si="44"/>
        <v>4.7420197211371993E-9</v>
      </c>
      <c r="AM190">
        <f t="shared" si="55"/>
        <v>1.7599532857183414E-9</v>
      </c>
      <c r="AN190">
        <f t="shared" si="56"/>
        <v>2.6944009023521893</v>
      </c>
      <c r="AO190">
        <f t="shared" si="57"/>
        <v>3.3406796066163964E-9</v>
      </c>
      <c r="AQ190">
        <f t="shared" si="58"/>
        <v>3.3406796066163964E-9</v>
      </c>
      <c r="AS190" s="4">
        <f t="shared" si="59"/>
        <v>1.4194775553289736</v>
      </c>
    </row>
    <row r="191" spans="1:45" x14ac:dyDescent="0.2">
      <c r="A191">
        <f>front!A191</f>
        <v>275.83999999999997</v>
      </c>
      <c r="B191" s="1">
        <f t="shared" si="60"/>
        <v>0.46999999999997044</v>
      </c>
      <c r="C191">
        <f>front!D191-front!B191</f>
        <v>206.26000000000022</v>
      </c>
      <c r="D191" s="2">
        <f>front!E191-front!C191</f>
        <v>1756.7999999999993</v>
      </c>
      <c r="E191" s="2">
        <f>IF(front!F191-front!C191&gt;0,front!F191-front!C191,0)</f>
        <v>1581.8999999999996</v>
      </c>
      <c r="F191" s="2">
        <f>front!I191-front!H191</f>
        <v>6790</v>
      </c>
      <c r="G191" s="2">
        <f>IF(front!J191-front!H191&gt;0,front!J191-front!H191,0)</f>
        <v>31.199999999998909</v>
      </c>
      <c r="H191" s="2"/>
      <c r="I191" s="4">
        <f>C191/(constants!$A$4+constants!$B$4*data!C191+constants!$C$4*data!C191^2+constants!$D$4*data!C191^3+constants!$E$4*data!C191^4+constants!$F$4*data!C191^5+constants!$G$4*data!C191^6+constants!$H$4*data!C191^7)</f>
        <v>205.77659438491895</v>
      </c>
      <c r="J191" s="4">
        <f>D191/(constants!$A$4+constants!$B$4*data!D191+constants!$C$4*data!D191^2+constants!$D$4*data!D191^3+constants!$E$4*data!D191^4+constants!$F$4*data!D191^5+constants!$G$4*data!D191^6+constants!$H$4*data!D191^7)</f>
        <v>1752.7877509539624</v>
      </c>
      <c r="K191" s="4">
        <f>E191/(constants!$A$4+constants!$B$4*data!E191+constants!$C$4*data!E191^2+constants!$D$4*data!E191^3+constants!$E$4*data!E191^4+constants!$F$4*data!E191^5+constants!$G$4*data!E191^6+constants!$H$4*data!E191^7)</f>
        <v>1578.2844564281393</v>
      </c>
      <c r="L191" s="4">
        <f>F191/(constants!$A$4+constants!$B$4*data!F191+constants!$C$4*data!F191^2+constants!$D$4*data!F191^3+constants!$E$4*data!F191^4+constants!$F$4*data!F191^5+constants!$G$4*data!F191^6+constants!$H$4*data!F191^7)</f>
        <v>6778.4064100904934</v>
      </c>
      <c r="M191" s="4">
        <f>G191/(constants!$A$4+constants!$B$4*data!G191+constants!$C$4*data!G191^2+constants!$D$4*data!G191^3+constants!$E$4*data!G191^4+constants!$F$4*data!G191^5+constants!$G$4*data!G191^6+constants!$H$4*data!G191^7)</f>
        <v>31.126337547717601</v>
      </c>
      <c r="N191" s="4"/>
      <c r="O191" s="4">
        <f t="shared" si="45"/>
        <v>342.96099064153157</v>
      </c>
      <c r="P191" s="4">
        <f t="shared" si="46"/>
        <v>350.55755019079248</v>
      </c>
      <c r="Q191" s="4">
        <f t="shared" si="47"/>
        <v>315.65689128562786</v>
      </c>
      <c r="R191" s="4">
        <f t="shared" si="48"/>
        <v>1129.7344016817487</v>
      </c>
      <c r="S191" s="4">
        <f t="shared" si="49"/>
        <v>5.1877229246196004</v>
      </c>
      <c r="T191" s="4">
        <f t="shared" si="40"/>
        <v>0.9783300643642493</v>
      </c>
      <c r="U191" s="4">
        <f t="shared" si="50"/>
        <v>0.90044242696764121</v>
      </c>
      <c r="V191" s="4">
        <f t="shared" si="51"/>
        <v>4.5919845557478257E-3</v>
      </c>
      <c r="W191" s="4"/>
      <c r="X191">
        <f>IF(front!E191&gt;$X$2,O191,P191)</f>
        <v>350.55755019079248</v>
      </c>
      <c r="Y191">
        <f t="shared" si="52"/>
        <v>33.761653100088438</v>
      </c>
      <c r="Z191">
        <f>SUMPRODUCT($B$7:$B$456,Y$7:Y$456,EXP(constants!$B$32+constants!$A$32*ABS($A$7:$A$456-$A191)))</f>
        <v>1.7374271994724477</v>
      </c>
      <c r="AA191">
        <f t="shared" si="41"/>
        <v>32.024225900615988</v>
      </c>
      <c r="AB191">
        <f t="shared" si="53"/>
        <v>25.822390203306853</v>
      </c>
      <c r="AD191" s="4">
        <f t="shared" si="42"/>
        <v>1124.4197458954573</v>
      </c>
      <c r="AE191">
        <f>SUMPRODUCT($B$7:$B$456,AD$7:AD$456,EXP(constants!$B$32+constants!$A$32*ABS($A$7:$A$456-$A191)))</f>
        <v>28.80204574443928</v>
      </c>
      <c r="AF191" s="4">
        <f t="shared" si="43"/>
        <v>1095.617700151018</v>
      </c>
      <c r="AG191">
        <f t="shared" si="54"/>
        <v>1095.617700151018</v>
      </c>
      <c r="AH191" s="4"/>
      <c r="AI191" s="5">
        <f>SUMPRODUCT(constants!$B$13:$B$20,A191^constants!$A$13:$A$20)*constants!$C$10/((A191/1000000000)^5*(EXP(0.014388/(A191/1000000000)/constants!$B$9)-1))</f>
        <v>8.1814384165665851E-8</v>
      </c>
      <c r="AJ191">
        <f>SUMPRODUCT(A191^constants!$E$28:$J$28,constants!$E$27:$J$27)</f>
        <v>1.8990020378680601E-6</v>
      </c>
      <c r="AL191" s="17">
        <f t="shared" si="44"/>
        <v>3.168350548555671E-9</v>
      </c>
      <c r="AM191">
        <f t="shared" si="55"/>
        <v>1.7332706815582708E-9</v>
      </c>
      <c r="AN191">
        <f t="shared" si="56"/>
        <v>1.8279606193460869</v>
      </c>
      <c r="AO191">
        <f t="shared" si="57"/>
        <v>3.2900316534620133E-9</v>
      </c>
      <c r="AQ191">
        <f t="shared" si="58"/>
        <v>3.2900316534620133E-9</v>
      </c>
      <c r="AS191" s="4">
        <f t="shared" si="59"/>
        <v>0.9630152175653689</v>
      </c>
    </row>
    <row r="192" spans="1:45" x14ac:dyDescent="0.2">
      <c r="A192">
        <f>front!A192</f>
        <v>276.32</v>
      </c>
      <c r="B192" s="1">
        <f t="shared" si="60"/>
        <v>0.48000000000001819</v>
      </c>
      <c r="C192">
        <f>front!D192-front!B192</f>
        <v>215.65999999999985</v>
      </c>
      <c r="D192" s="2">
        <f>front!E192-front!C192</f>
        <v>1780.7000000000007</v>
      </c>
      <c r="E192" s="2">
        <f>IF(front!F192-front!C192&gt;0,front!F192-front!C192,0)</f>
        <v>1641.6000000000004</v>
      </c>
      <c r="F192" s="2">
        <f>front!I192-front!H192</f>
        <v>6828.8000000000011</v>
      </c>
      <c r="G192" s="2">
        <f>IF(front!J192-front!H192&gt;0,front!J192-front!H192,0)</f>
        <v>38.899999999999636</v>
      </c>
      <c r="H192" s="2"/>
      <c r="I192" s="4">
        <f>C192/(constants!$A$4+constants!$B$4*data!C192+constants!$C$4*data!C192^2+constants!$D$4*data!C192^3+constants!$E$4*data!C192^4+constants!$F$4*data!C192^5+constants!$G$4*data!C192^6+constants!$H$4*data!C192^7)</f>
        <v>215.1547455907791</v>
      </c>
      <c r="J192" s="4">
        <f>D192/(constants!$A$4+constants!$B$4*data!D192+constants!$C$4*data!D192^2+constants!$D$4*data!D192^3+constants!$E$4*data!D192^4+constants!$F$4*data!D192^5+constants!$G$4*data!D192^6+constants!$H$4*data!D192^7)</f>
        <v>1776.6335216145865</v>
      </c>
      <c r="K192" s="4">
        <f>E192/(constants!$A$4+constants!$B$4*data!E192+constants!$C$4*data!E192^2+constants!$D$4*data!E192^3+constants!$E$4*data!E192^4+constants!$F$4*data!E192^5+constants!$G$4*data!E192^6+constants!$H$4*data!E192^7)</f>
        <v>1637.8490787224214</v>
      </c>
      <c r="L192" s="4">
        <f>F192/(constants!$A$4+constants!$B$4*data!F192+constants!$C$4*data!F192^2+constants!$D$4*data!F192^3+constants!$E$4*data!F192^4+constants!$F$4*data!F192^5+constants!$G$4*data!F192^6+constants!$H$4*data!F192^7)</f>
        <v>6817.2249765751858</v>
      </c>
      <c r="M192" s="4">
        <f>G192/(constants!$A$4+constants!$B$4*data!G192+constants!$C$4*data!G192^2+constants!$D$4*data!G192^3+constants!$E$4*data!G192^4+constants!$F$4*data!G192^5+constants!$G$4*data!G192^6+constants!$H$4*data!G192^7)</f>
        <v>38.808190239010621</v>
      </c>
      <c r="N192" s="4"/>
      <c r="O192" s="4">
        <f t="shared" si="45"/>
        <v>358.5912426512985</v>
      </c>
      <c r="P192" s="4">
        <f t="shared" si="46"/>
        <v>355.32670432291729</v>
      </c>
      <c r="Q192" s="4">
        <f t="shared" si="47"/>
        <v>327.56981574448429</v>
      </c>
      <c r="R192" s="4">
        <f t="shared" si="48"/>
        <v>1136.2041627625308</v>
      </c>
      <c r="S192" s="4">
        <f t="shared" si="49"/>
        <v>6.4680317065017698</v>
      </c>
      <c r="T192" s="4">
        <f t="shared" si="40"/>
        <v>1.0091874274819896</v>
      </c>
      <c r="U192" s="4">
        <f t="shared" si="50"/>
        <v>0.9218834716312011</v>
      </c>
      <c r="V192" s="4">
        <f t="shared" si="51"/>
        <v>5.692666792186012E-3</v>
      </c>
      <c r="W192" s="4"/>
      <c r="X192">
        <f>IF(front!E192&gt;$X$2,O192,P192)</f>
        <v>355.32670432291729</v>
      </c>
      <c r="Y192">
        <f t="shared" si="52"/>
        <v>26.574896573819728</v>
      </c>
      <c r="Z192">
        <f>SUMPRODUCT($B$7:$B$456,Y$7:Y$456,EXP(constants!$B$32+constants!$A$32*ABS($A$7:$A$456-$A192)))</f>
        <v>1.7755873270159495</v>
      </c>
      <c r="AA192">
        <f t="shared" si="41"/>
        <v>24.79930924680378</v>
      </c>
      <c r="AB192">
        <f t="shared" si="53"/>
        <v>18.597473549494644</v>
      </c>
      <c r="AD192" s="4">
        <f t="shared" si="42"/>
        <v>1129.5778716836953</v>
      </c>
      <c r="AE192">
        <f>SUMPRODUCT($B$7:$B$456,AD$7:AD$456,EXP(constants!$B$32+constants!$A$32*ABS($A$7:$A$456-$A192)))</f>
        <v>28.915453117895186</v>
      </c>
      <c r="AF192" s="4">
        <f t="shared" si="43"/>
        <v>1100.6624185658002</v>
      </c>
      <c r="AG192">
        <f t="shared" si="54"/>
        <v>1100.6624185658002</v>
      </c>
      <c r="AH192" s="4"/>
      <c r="AI192" s="5">
        <f>SUMPRODUCT(constants!$B$13:$B$20,A192^constants!$A$13:$A$20)*constants!$C$10/((A192/1000000000)^5*(EXP(0.014388/(A192/1000000000)/constants!$B$9)-1))</f>
        <v>8.3547149901308514E-8</v>
      </c>
      <c r="AJ192">
        <f>SUMPRODUCT(A192^constants!$E$28:$J$28,constants!$E$27:$J$27)</f>
        <v>1.8863411135820849E-6</v>
      </c>
      <c r="AL192" s="17">
        <f t="shared" si="44"/>
        <v>4.4923924574463915E-9</v>
      </c>
      <c r="AM192">
        <f t="shared" si="55"/>
        <v>1.7138234955274026E-9</v>
      </c>
      <c r="AN192">
        <f t="shared" si="56"/>
        <v>2.6212690333457749</v>
      </c>
      <c r="AO192">
        <f t="shared" si="57"/>
        <v>3.2531177090371303E-9</v>
      </c>
      <c r="AQ192">
        <f t="shared" si="58"/>
        <v>3.2531177090371303E-9</v>
      </c>
      <c r="AS192" s="4">
        <f t="shared" si="59"/>
        <v>1.3809498638695328</v>
      </c>
    </row>
    <row r="193" spans="1:45" x14ac:dyDescent="0.2">
      <c r="A193">
        <f>front!A193</f>
        <v>276.79000000000002</v>
      </c>
      <c r="B193" s="1">
        <f t="shared" si="60"/>
        <v>0.47000000000002728</v>
      </c>
      <c r="C193">
        <f>front!D193-front!B193</f>
        <v>212.80000000000018</v>
      </c>
      <c r="D193" s="2">
        <f>front!E193-front!C193</f>
        <v>1784.6000000000004</v>
      </c>
      <c r="E193" s="2">
        <f>IF(front!F193-front!C193&gt;0,front!F193-front!C193,0)</f>
        <v>1569.3999999999996</v>
      </c>
      <c r="F193" s="2">
        <f>front!I193-front!H193</f>
        <v>6833.9</v>
      </c>
      <c r="G193" s="2">
        <f>IF(front!J193-front!H193&gt;0,front!J193-front!H193,0)</f>
        <v>35.199999999998909</v>
      </c>
      <c r="H193" s="2"/>
      <c r="I193" s="4">
        <f>C193/(constants!$A$4+constants!$B$4*data!C193+constants!$C$4*data!C193^2+constants!$D$4*data!C193^3+constants!$E$4*data!C193^4+constants!$F$4*data!C193^5+constants!$G$4*data!C193^6+constants!$H$4*data!C193^7)</f>
        <v>212.30139171716638</v>
      </c>
      <c r="J193" s="4">
        <f>D193/(constants!$A$4+constants!$B$4*data!D193+constants!$C$4*data!D193^2+constants!$D$4*data!D193^3+constants!$E$4*data!D193^4+constants!$F$4*data!D193^5+constants!$G$4*data!D193^6+constants!$H$4*data!D193^7)</f>
        <v>1780.5246721466726</v>
      </c>
      <c r="K193" s="4">
        <f>E193/(constants!$A$4+constants!$B$4*data!E193+constants!$C$4*data!E193^2+constants!$D$4*data!E193^3+constants!$E$4*data!E193^4+constants!$F$4*data!E193^5+constants!$G$4*data!E193^6+constants!$H$4*data!E193^7)</f>
        <v>1565.8127970015121</v>
      </c>
      <c r="L193" s="4">
        <f>F193/(constants!$A$4+constants!$B$4*data!F193+constants!$C$4*data!F193^2+constants!$D$4*data!F193^3+constants!$E$4*data!F193^4+constants!$F$4*data!F193^5+constants!$G$4*data!F193^6+constants!$H$4*data!F193^7)</f>
        <v>6822.3275692883053</v>
      </c>
      <c r="M193" s="4">
        <f>G193/(constants!$A$4+constants!$B$4*data!G193+constants!$C$4*data!G193^2+constants!$D$4*data!G193^3+constants!$E$4*data!G193^4+constants!$F$4*data!G193^5+constants!$G$4*data!G193^6+constants!$H$4*data!G193^7)</f>
        <v>35.116908810956971</v>
      </c>
      <c r="N193" s="4"/>
      <c r="O193" s="4">
        <f t="shared" si="45"/>
        <v>353.83565286194397</v>
      </c>
      <c r="P193" s="4">
        <f t="shared" si="46"/>
        <v>356.10493442933455</v>
      </c>
      <c r="Q193" s="4">
        <f t="shared" si="47"/>
        <v>313.16255940030243</v>
      </c>
      <c r="R193" s="4">
        <f t="shared" si="48"/>
        <v>1137.0545948813842</v>
      </c>
      <c r="S193" s="4">
        <f t="shared" si="49"/>
        <v>5.8528181351594952</v>
      </c>
      <c r="T193" s="4">
        <f t="shared" ref="T193:T256" si="61">O193/P193</f>
        <v>0.99362749193288447</v>
      </c>
      <c r="U193" s="4">
        <f t="shared" si="50"/>
        <v>0.8794108958421254</v>
      </c>
      <c r="V193" s="4">
        <f t="shared" si="51"/>
        <v>5.1473501461643117E-3</v>
      </c>
      <c r="W193" s="4"/>
      <c r="X193">
        <f>IF(front!E193&gt;$X$2,O193,P193)</f>
        <v>356.10493442933455</v>
      </c>
      <c r="Y193">
        <f t="shared" si="52"/>
        <v>41.812369687990156</v>
      </c>
      <c r="Z193">
        <f>SUMPRODUCT($B$7:$B$456,Y$7:Y$456,EXP(constants!$B$32+constants!$A$32*ABS($A$7:$A$456-$A193)))</f>
        <v>1.8137614829363964</v>
      </c>
      <c r="AA193">
        <f t="shared" si="41"/>
        <v>39.998608205053756</v>
      </c>
      <c r="AB193">
        <f t="shared" si="53"/>
        <v>33.79677250774462</v>
      </c>
      <c r="AD193" s="4">
        <f t="shared" si="42"/>
        <v>1131.0585703788963</v>
      </c>
      <c r="AE193">
        <f>SUMPRODUCT($B$7:$B$456,AD$7:AD$456,EXP(constants!$B$32+constants!$A$32*ABS($A$7:$A$456-$A193)))</f>
        <v>29.027264320509058</v>
      </c>
      <c r="AF193" s="4">
        <f t="shared" si="43"/>
        <v>1102.0313060583874</v>
      </c>
      <c r="AG193">
        <f t="shared" si="54"/>
        <v>1102.0313060583874</v>
      </c>
      <c r="AH193" s="4"/>
      <c r="AI193" s="5">
        <f>SUMPRODUCT(constants!$B$13:$B$20,A193^constants!$A$13:$A$20)*constants!$C$10/((A193/1000000000)^5*(EXP(0.014388/(A193/1000000000)/constants!$B$9)-1))</f>
        <v>8.5271509124258148E-8</v>
      </c>
      <c r="AJ193">
        <f>SUMPRODUCT(A193^constants!$E$28:$J$28,constants!$E$27:$J$27)</f>
        <v>1.8740864760828754E-6</v>
      </c>
      <c r="AL193" s="17">
        <f t="shared" si="44"/>
        <v>2.5230666361623125E-9</v>
      </c>
      <c r="AM193">
        <f t="shared" si="55"/>
        <v>1.70057462594768E-9</v>
      </c>
      <c r="AN193">
        <f t="shared" si="56"/>
        <v>1.4836553466486553</v>
      </c>
      <c r="AO193">
        <f t="shared" si="57"/>
        <v>3.2279691844854494E-9</v>
      </c>
      <c r="AQ193">
        <f t="shared" si="58"/>
        <v>3.2279691844854494E-9</v>
      </c>
      <c r="AS193" s="4">
        <f t="shared" si="59"/>
        <v>0.78162661784037413</v>
      </c>
    </row>
    <row r="194" spans="1:45" x14ac:dyDescent="0.2">
      <c r="A194">
        <f>front!A194</f>
        <v>277.26</v>
      </c>
      <c r="B194" s="1">
        <f t="shared" si="60"/>
        <v>0.46999999999997044</v>
      </c>
      <c r="C194">
        <f>front!D194-front!B194</f>
        <v>216.94000000000005</v>
      </c>
      <c r="D194" s="2">
        <f>front!E194-front!C194</f>
        <v>1745.7000000000007</v>
      </c>
      <c r="E194" s="2">
        <f>IF(front!F194-front!C194&gt;0,front!F194-front!C194,0)</f>
        <v>1556</v>
      </c>
      <c r="F194" s="2">
        <f>front!I194-front!H194</f>
        <v>6836.7999999999993</v>
      </c>
      <c r="G194" s="2">
        <f>IF(front!J194-front!H194&gt;0,front!J194-front!H194,0)</f>
        <v>48.799999999999272</v>
      </c>
      <c r="H194" s="2"/>
      <c r="I194" s="4">
        <f>C194/(constants!$A$4+constants!$B$4*data!C194+constants!$C$4*data!C194^2+constants!$D$4*data!C194^3+constants!$E$4*data!C194^4+constants!$F$4*data!C194^5+constants!$G$4*data!C194^6+constants!$H$4*data!C194^7)</f>
        <v>216.43177151890436</v>
      </c>
      <c r="J194" s="4">
        <f>D194/(constants!$A$4+constants!$B$4*data!D194+constants!$C$4*data!D194^2+constants!$D$4*data!D194^3+constants!$E$4*data!D194^4+constants!$F$4*data!D194^5+constants!$G$4*data!D194^6+constants!$H$4*data!D194^7)</f>
        <v>1741.7129356866217</v>
      </c>
      <c r="K194" s="4">
        <f>E194/(constants!$A$4+constants!$B$4*data!E194+constants!$C$4*data!E194^2+constants!$D$4*data!E194^3+constants!$E$4*data!E194^4+constants!$F$4*data!E194^5+constants!$G$4*data!E194^6+constants!$H$4*data!E194^7)</f>
        <v>1552.4431761836474</v>
      </c>
      <c r="L194" s="4">
        <f>F194/(constants!$A$4+constants!$B$4*data!F194+constants!$C$4*data!F194^2+constants!$D$4*data!F194^3+constants!$E$4*data!F194^4+constants!$F$4*data!F194^5+constants!$G$4*data!F194^6+constants!$H$4*data!F194^7)</f>
        <v>6825.229059420948</v>
      </c>
      <c r="M194" s="4">
        <f>G194/(constants!$A$4+constants!$B$4*data!G194+constants!$C$4*data!G194^2+constants!$D$4*data!G194^3+constants!$E$4*data!G194^4+constants!$F$4*data!G194^5+constants!$G$4*data!G194^6+constants!$H$4*data!G194^7)</f>
        <v>48.684876264990976</v>
      </c>
      <c r="N194" s="4"/>
      <c r="O194" s="4">
        <f t="shared" si="45"/>
        <v>360.71961919817392</v>
      </c>
      <c r="P194" s="4">
        <f t="shared" si="46"/>
        <v>348.3425871373243</v>
      </c>
      <c r="Q194" s="4">
        <f t="shared" si="47"/>
        <v>310.48863523672952</v>
      </c>
      <c r="R194" s="4">
        <f t="shared" si="48"/>
        <v>1137.5381765701579</v>
      </c>
      <c r="S194" s="4">
        <f t="shared" si="49"/>
        <v>8.1141460441651621</v>
      </c>
      <c r="T194" s="4">
        <f t="shared" si="61"/>
        <v>1.0355312055369512</v>
      </c>
      <c r="U194" s="4">
        <f t="shared" si="50"/>
        <v>0.89133125463734375</v>
      </c>
      <c r="V194" s="4">
        <f t="shared" si="51"/>
        <v>7.1330758046560562E-3</v>
      </c>
      <c r="W194" s="4"/>
      <c r="X194">
        <f>IF(front!E194&gt;$X$2,O194,P194)</f>
        <v>348.3425871373243</v>
      </c>
      <c r="Y194">
        <f t="shared" si="52"/>
        <v>36.733595058377716</v>
      </c>
      <c r="Z194">
        <f>SUMPRODUCT($B$7:$B$456,Y$7:Y$456,EXP(constants!$B$32+constants!$A$32*ABS($A$7:$A$456-$A194)))</f>
        <v>1.8525027597949588</v>
      </c>
      <c r="AA194">
        <f t="shared" si="41"/>
        <v>34.881092298582757</v>
      </c>
      <c r="AB194">
        <f t="shared" si="53"/>
        <v>28.679256601273622</v>
      </c>
      <c r="AD194" s="4">
        <f t="shared" si="42"/>
        <v>1129.225494136834</v>
      </c>
      <c r="AE194">
        <f>SUMPRODUCT($B$7:$B$456,AD$7:AD$456,EXP(constants!$B$32+constants!$A$32*ABS($A$7:$A$456-$A194)))</f>
        <v>29.140095989457123</v>
      </c>
      <c r="AF194" s="4">
        <f t="shared" si="43"/>
        <v>1100.0853981473767</v>
      </c>
      <c r="AG194">
        <f t="shared" si="54"/>
        <v>1100.0853981473767</v>
      </c>
      <c r="AH194" s="4"/>
      <c r="AI194" s="5">
        <f>SUMPRODUCT(constants!$B$13:$B$20,A194^constants!$A$13:$A$20)*constants!$C$10/((A194/1000000000)^5*(EXP(0.014388/(A194/1000000000)/constants!$B$9)-1))</f>
        <v>8.7023566262888229E-8</v>
      </c>
      <c r="AJ194">
        <f>SUMPRODUCT(A194^constants!$E$28:$J$28,constants!$E$27:$J$27)</f>
        <v>1.8619707656119676E-6</v>
      </c>
      <c r="AL194" s="17">
        <f t="shared" si="44"/>
        <v>3.0343731524416009E-9</v>
      </c>
      <c r="AM194">
        <f t="shared" si="55"/>
        <v>1.6925692939363261E-9</v>
      </c>
      <c r="AN194">
        <f t="shared" si="56"/>
        <v>1.7927615509228025</v>
      </c>
      <c r="AO194">
        <f t="shared" si="57"/>
        <v>3.2127737531001168E-9</v>
      </c>
      <c r="AQ194">
        <f t="shared" si="58"/>
        <v>3.2127737531001168E-9</v>
      </c>
      <c r="AS194" s="4">
        <f t="shared" si="59"/>
        <v>0.94447147095671735</v>
      </c>
    </row>
    <row r="195" spans="1:45" x14ac:dyDescent="0.2">
      <c r="A195">
        <f>front!A195</f>
        <v>277.74</v>
      </c>
      <c r="B195" s="1">
        <f t="shared" si="60"/>
        <v>0.48000000000001819</v>
      </c>
      <c r="C195">
        <f>front!D195-front!B195</f>
        <v>199.47000000000025</v>
      </c>
      <c r="D195" s="2">
        <f>front!E195-front!C195</f>
        <v>1719.5</v>
      </c>
      <c r="E195" s="2">
        <f>IF(front!F195-front!C195&gt;0,front!F195-front!C195,0)</f>
        <v>1563.6999999999989</v>
      </c>
      <c r="F195" s="2">
        <f>front!I195-front!H195</f>
        <v>7002.4</v>
      </c>
      <c r="G195" s="2">
        <f>IF(front!J195-front!H195&gt;0,front!J195-front!H195,0)</f>
        <v>29.199999999998909</v>
      </c>
      <c r="H195" s="2"/>
      <c r="I195" s="4">
        <f>C195/(constants!$A$4+constants!$B$4*data!C195+constants!$C$4*data!C195^2+constants!$D$4*data!C195^3+constants!$E$4*data!C195^4+constants!$F$4*data!C195^5+constants!$G$4*data!C195^6+constants!$H$4*data!C195^7)</f>
        <v>199.00238544982238</v>
      </c>
      <c r="J195" s="4">
        <f>D195/(constants!$A$4+constants!$B$4*data!D195+constants!$C$4*data!D195^2+constants!$D$4*data!D195^3+constants!$E$4*data!D195^4+constants!$F$4*data!D195^5+constants!$G$4*data!D195^6+constants!$H$4*data!D195^7)</f>
        <v>1715.5723771449086</v>
      </c>
      <c r="K195" s="4">
        <f>E195/(constants!$A$4+constants!$B$4*data!E195+constants!$C$4*data!E195^2+constants!$D$4*data!E195^3+constants!$E$4*data!E195^4+constants!$F$4*data!E195^5+constants!$G$4*data!E195^6+constants!$H$4*data!E195^7)</f>
        <v>1560.1257197322111</v>
      </c>
      <c r="L195" s="4">
        <f>F195/(constants!$A$4+constants!$B$4*data!F195+constants!$C$4*data!F195^2+constants!$D$4*data!F195^3+constants!$E$4*data!F195^4+constants!$F$4*data!F195^5+constants!$G$4*data!F195^6+constants!$H$4*data!F195^7)</f>
        <v>6990.933502109463</v>
      </c>
      <c r="M195" s="4">
        <f>G195/(constants!$A$4+constants!$B$4*data!G195+constants!$C$4*data!G195^2+constants!$D$4*data!G195^3+constants!$E$4*data!G195^4+constants!$F$4*data!G195^5+constants!$G$4*data!G195^6+constants!$H$4*data!G195^7)</f>
        <v>29.131053189933443</v>
      </c>
      <c r="N195" s="4"/>
      <c r="O195" s="4">
        <f t="shared" si="45"/>
        <v>331.67064241637064</v>
      </c>
      <c r="P195" s="4">
        <f t="shared" si="46"/>
        <v>343.11447542898173</v>
      </c>
      <c r="Q195" s="4">
        <f t="shared" si="47"/>
        <v>312.02514394644226</v>
      </c>
      <c r="R195" s="4">
        <f t="shared" si="48"/>
        <v>1165.1555836849107</v>
      </c>
      <c r="S195" s="4">
        <f t="shared" si="49"/>
        <v>4.8551755316555738</v>
      </c>
      <c r="T195" s="4">
        <f t="shared" si="61"/>
        <v>0.96664718677839712</v>
      </c>
      <c r="U195" s="4">
        <f t="shared" si="50"/>
        <v>0.90939079022046565</v>
      </c>
      <c r="V195" s="4">
        <f t="shared" si="51"/>
        <v>4.1669761529191142E-3</v>
      </c>
      <c r="W195" s="4"/>
      <c r="X195">
        <f>IF(front!E195&gt;$X$2,O195,P195)</f>
        <v>343.11447542898173</v>
      </c>
      <c r="Y195">
        <f t="shared" si="52"/>
        <v>29.963430353509011</v>
      </c>
      <c r="Z195">
        <f>SUMPRODUCT($B$7:$B$456,Y$7:Y$456,EXP(constants!$B$32+constants!$A$32*ABS($A$7:$A$456-$A195)))</f>
        <v>1.8927808353456104</v>
      </c>
      <c r="AA195">
        <f t="shared" si="41"/>
        <v>28.0706495181634</v>
      </c>
      <c r="AB195">
        <f t="shared" si="53"/>
        <v>21.868813820854264</v>
      </c>
      <c r="AD195" s="4">
        <f t="shared" si="42"/>
        <v>1160.1816120392166</v>
      </c>
      <c r="AE195">
        <f>SUMPRODUCT($B$7:$B$456,AD$7:AD$456,EXP(constants!$B$32+constants!$A$32*ABS($A$7:$A$456-$A195)))</f>
        <v>29.256712370285612</v>
      </c>
      <c r="AF195" s="4">
        <f t="shared" si="43"/>
        <v>1130.9248996689309</v>
      </c>
      <c r="AG195">
        <f t="shared" si="54"/>
        <v>1130.9248996689309</v>
      </c>
      <c r="AH195" s="4"/>
      <c r="AI195" s="5">
        <f>SUMPRODUCT(constants!$B$13:$B$20,A195^constants!$A$13:$A$20)*constants!$C$10/((A195/1000000000)^5*(EXP(0.014388/(A195/1000000000)/constants!$B$9)-1))</f>
        <v>8.8841796530465775E-8</v>
      </c>
      <c r="AJ195">
        <f>SUMPRODUCT(A195^constants!$E$28:$J$28,constants!$E$27:$J$27)</f>
        <v>1.8497385327959017E-6</v>
      </c>
      <c r="AL195" s="17">
        <f t="shared" si="44"/>
        <v>4.0624881284482644E-9</v>
      </c>
      <c r="AM195">
        <f t="shared" si="55"/>
        <v>1.6355980254191924E-9</v>
      </c>
      <c r="AN195">
        <f t="shared" si="56"/>
        <v>2.4837937349594665</v>
      </c>
      <c r="AO195">
        <f t="shared" si="57"/>
        <v>3.1046329538853393E-9</v>
      </c>
      <c r="AQ195">
        <f t="shared" si="58"/>
        <v>3.1046329538853393E-9</v>
      </c>
      <c r="AS195" s="4">
        <f t="shared" si="59"/>
        <v>1.3085244500043727</v>
      </c>
    </row>
    <row r="196" spans="1:45" x14ac:dyDescent="0.2">
      <c r="A196">
        <f>front!A196</f>
        <v>278.20999999999998</v>
      </c>
      <c r="B196" s="1">
        <f t="shared" si="60"/>
        <v>0.46999999999997044</v>
      </c>
      <c r="C196">
        <f>front!D196-front!B196</f>
        <v>205.26000000000022</v>
      </c>
      <c r="D196" s="2">
        <f>front!E196-front!C196</f>
        <v>1725.3999999999996</v>
      </c>
      <c r="E196" s="2">
        <f>IF(front!F196-front!C196&gt;0,front!F196-front!C196,0)</f>
        <v>1555.8000000000011</v>
      </c>
      <c r="F196" s="2">
        <f>front!I196-front!H196</f>
        <v>6945.2000000000007</v>
      </c>
      <c r="G196" s="2">
        <f>IF(front!J196-front!H196&gt;0,front!J196-front!H196,0)</f>
        <v>92.399999999999636</v>
      </c>
      <c r="H196" s="2"/>
      <c r="I196" s="4">
        <f>C196/(constants!$A$4+constants!$B$4*data!C196+constants!$C$4*data!C196^2+constants!$D$4*data!C196^3+constants!$E$4*data!C196^4+constants!$F$4*data!C196^5+constants!$G$4*data!C196^6+constants!$H$4*data!C196^7)</f>
        <v>204.77891955425596</v>
      </c>
      <c r="J196" s="4">
        <f>D196/(constants!$A$4+constants!$B$4*data!D196+constants!$C$4*data!D196^2+constants!$D$4*data!D196^3+constants!$E$4*data!D196^4+constants!$F$4*data!D196^5+constants!$G$4*data!D196^6+constants!$H$4*data!D196^7)</f>
        <v>1721.4589919344253</v>
      </c>
      <c r="K196" s="4">
        <f>E196/(constants!$A$4+constants!$B$4*data!E196+constants!$C$4*data!E196^2+constants!$D$4*data!E196^3+constants!$E$4*data!E196^4+constants!$F$4*data!E196^5+constants!$G$4*data!E196^6+constants!$H$4*data!E196^7)</f>
        <v>1552.2436295892119</v>
      </c>
      <c r="L196" s="4">
        <f>F196/(constants!$A$4+constants!$B$4*data!F196+constants!$C$4*data!F196^2+constants!$D$4*data!F196^3+constants!$E$4*data!F196^4+constants!$F$4*data!F196^5+constants!$G$4*data!F196^6+constants!$H$4*data!F196^7)</f>
        <v>6933.6930846639953</v>
      </c>
      <c r="M196" s="4">
        <f>G196/(constants!$A$4+constants!$B$4*data!G196+constants!$C$4*data!G196^2+constants!$D$4*data!G196^3+constants!$E$4*data!G196^4+constants!$F$4*data!G196^5+constants!$G$4*data!G196^6+constants!$H$4*data!G196^7)</f>
        <v>92.182437804520063</v>
      </c>
      <c r="N196" s="4"/>
      <c r="O196" s="4">
        <f t="shared" si="45"/>
        <v>341.29819925709324</v>
      </c>
      <c r="P196" s="4">
        <f t="shared" si="46"/>
        <v>344.29179838688503</v>
      </c>
      <c r="Q196" s="4">
        <f t="shared" si="47"/>
        <v>310.44872591784235</v>
      </c>
      <c r="R196" s="4">
        <f t="shared" si="48"/>
        <v>1155.615514110666</v>
      </c>
      <c r="S196" s="4">
        <f t="shared" si="49"/>
        <v>15.363739634086675</v>
      </c>
      <c r="T196" s="4">
        <f t="shared" si="61"/>
        <v>0.99130505244732015</v>
      </c>
      <c r="U196" s="4">
        <f t="shared" si="50"/>
        <v>0.9017023564673684</v>
      </c>
      <c r="V196" s="4">
        <f t="shared" si="51"/>
        <v>1.3294854081212506E-2</v>
      </c>
      <c r="W196" s="4"/>
      <c r="X196">
        <f>IF(front!E196&gt;$X$2,O196,P196)</f>
        <v>344.29179838688503</v>
      </c>
      <c r="Y196">
        <f t="shared" si="52"/>
        <v>32.722859634281633</v>
      </c>
      <c r="Z196">
        <f>SUMPRODUCT($B$7:$B$456,Y$7:Y$456,EXP(constants!$B$32+constants!$A$32*ABS($A$7:$A$456-$A196)))</f>
        <v>1.9330531023516409</v>
      </c>
      <c r="AA196">
        <f t="shared" si="41"/>
        <v>30.789806531929994</v>
      </c>
      <c r="AB196">
        <f t="shared" si="53"/>
        <v>24.587970834620855</v>
      </c>
      <c r="AD196" s="4">
        <f t="shared" si="42"/>
        <v>1139.8758555105753</v>
      </c>
      <c r="AE196">
        <f>SUMPRODUCT($B$7:$B$456,AD$7:AD$456,EXP(constants!$B$32+constants!$A$32*ABS($A$7:$A$456-$A196)))</f>
        <v>29.371367113689725</v>
      </c>
      <c r="AF196" s="4">
        <f t="shared" si="43"/>
        <v>1110.5044883968856</v>
      </c>
      <c r="AG196">
        <f t="shared" si="54"/>
        <v>1110.5044883968856</v>
      </c>
      <c r="AH196" s="4"/>
      <c r="AI196" s="5">
        <f>SUMPRODUCT(constants!$B$13:$B$20,A196^constants!$A$13:$A$20)*constants!$C$10/((A196/1000000000)^5*(EXP(0.014388/(A196/1000000000)/constants!$B$9)-1))</f>
        <v>9.0650742016788312E-8</v>
      </c>
      <c r="AJ196">
        <f>SUMPRODUCT(A196^constants!$E$28:$J$28,constants!$E$27:$J$27)</f>
        <v>1.8378973880392338E-6</v>
      </c>
      <c r="AL196" s="17">
        <f t="shared" si="44"/>
        <v>3.6867923191591075E-9</v>
      </c>
      <c r="AM196">
        <f t="shared" si="55"/>
        <v>1.6550112198937676E-9</v>
      </c>
      <c r="AN196">
        <f t="shared" si="56"/>
        <v>2.2276539728810758</v>
      </c>
      <c r="AO196">
        <f t="shared" si="57"/>
        <v>3.1414823767687546E-9</v>
      </c>
      <c r="AQ196">
        <f t="shared" si="58"/>
        <v>3.1414823767687546E-9</v>
      </c>
      <c r="AS196" s="4">
        <f t="shared" si="59"/>
        <v>1.1735836388651795</v>
      </c>
    </row>
    <row r="197" spans="1:45" x14ac:dyDescent="0.2">
      <c r="A197">
        <f>front!A197</f>
        <v>278.69</v>
      </c>
      <c r="B197" s="1">
        <f t="shared" si="60"/>
        <v>0.48000000000001819</v>
      </c>
      <c r="C197">
        <f>front!D197-front!B197</f>
        <v>202</v>
      </c>
      <c r="D197" s="2">
        <f>front!E197-front!C197</f>
        <v>1684.7999999999993</v>
      </c>
      <c r="E197" s="2">
        <f>IF(front!F197-front!C197&gt;0,front!F197-front!C197,0)</f>
        <v>1513.3999999999996</v>
      </c>
      <c r="F197" s="2">
        <f>front!I197-front!H197</f>
        <v>7012.5000000000018</v>
      </c>
      <c r="G197" s="2">
        <f>IF(front!J197-front!H197&gt;0,front!J197-front!H197,0)</f>
        <v>8.2000000000007276</v>
      </c>
      <c r="H197" s="2"/>
      <c r="I197" s="4">
        <f>C197/(constants!$A$4+constants!$B$4*data!C197+constants!$C$4*data!C197^2+constants!$D$4*data!C197^3+constants!$E$4*data!C197^4+constants!$F$4*data!C197^5+constants!$G$4*data!C197^6+constants!$H$4*data!C197^7)</f>
        <v>201.52650072273713</v>
      </c>
      <c r="J197" s="4">
        <f>D197/(constants!$A$4+constants!$B$4*data!D197+constants!$C$4*data!D197^2+constants!$D$4*data!D197^3+constants!$E$4*data!D197^4+constants!$F$4*data!D197^5+constants!$G$4*data!D197^6+constants!$H$4*data!D197^7)</f>
        <v>1680.9510944468072</v>
      </c>
      <c r="K197" s="4">
        <f>E197/(constants!$A$4+constants!$B$4*data!E197+constants!$C$4*data!E197^2+constants!$D$4*data!E197^3+constants!$E$4*data!E197^4+constants!$F$4*data!E197^5+constants!$G$4*data!E197^6+constants!$H$4*data!E197^7)</f>
        <v>1509.9397415028152</v>
      </c>
      <c r="L197" s="4">
        <f>F197/(constants!$A$4+constants!$B$4*data!F197+constants!$C$4*data!F197^2+constants!$D$4*data!F197^3+constants!$E$4*data!F197^4+constants!$F$4*data!F197^5+constants!$G$4*data!F197^6+constants!$H$4*data!F197^7)</f>
        <v>7001.0411219655371</v>
      </c>
      <c r="M197" s="4">
        <f>G197/(constants!$A$4+constants!$B$4*data!G197+constants!$C$4*data!G197^2+constants!$D$4*data!G197^3+constants!$E$4*data!G197^4+constants!$F$4*data!G197^5+constants!$G$4*data!G197^6+constants!$H$4*data!G197^7)</f>
        <v>8.1806194050529015</v>
      </c>
      <c r="N197" s="4"/>
      <c r="O197" s="4">
        <f t="shared" si="45"/>
        <v>335.8775012045619</v>
      </c>
      <c r="P197" s="4">
        <f t="shared" si="46"/>
        <v>336.19021888936146</v>
      </c>
      <c r="Q197" s="4">
        <f t="shared" si="47"/>
        <v>301.987948300563</v>
      </c>
      <c r="R197" s="4">
        <f t="shared" si="48"/>
        <v>1166.8401869942561</v>
      </c>
      <c r="S197" s="4">
        <f t="shared" si="49"/>
        <v>1.3634365675088169</v>
      </c>
      <c r="T197" s="4">
        <f t="shared" si="61"/>
        <v>0.99906981920582738</v>
      </c>
      <c r="U197" s="4">
        <f t="shared" si="50"/>
        <v>0.89826512293608918</v>
      </c>
      <c r="V197" s="4">
        <f t="shared" si="51"/>
        <v>1.1684861240689583E-3</v>
      </c>
      <c r="W197" s="4"/>
      <c r="X197">
        <f>IF(front!E197&gt;$X$2,O197,P197)</f>
        <v>336.19021888936146</v>
      </c>
      <c r="Y197">
        <f t="shared" si="52"/>
        <v>33.112587341977985</v>
      </c>
      <c r="Z197">
        <f>SUMPRODUCT($B$7:$B$456,Y$7:Y$456,EXP(constants!$B$32+constants!$A$32*ABS($A$7:$A$456-$A197)))</f>
        <v>1.9750256100753945</v>
      </c>
      <c r="AA197">
        <f t="shared" si="41"/>
        <v>31.13756173190259</v>
      </c>
      <c r="AB197">
        <f t="shared" si="53"/>
        <v>24.935726034593451</v>
      </c>
      <c r="AD197" s="4">
        <f t="shared" si="42"/>
        <v>1165.4433899509206</v>
      </c>
      <c r="AE197">
        <f>SUMPRODUCT($B$7:$B$456,AD$7:AD$456,EXP(constants!$B$32+constants!$A$32*ABS($A$7:$A$456-$A197)))</f>
        <v>29.489826276985109</v>
      </c>
      <c r="AF197" s="4">
        <f t="shared" si="43"/>
        <v>1135.9535636739356</v>
      </c>
      <c r="AG197">
        <f t="shared" si="54"/>
        <v>1135.9535636739356</v>
      </c>
      <c r="AH197" s="4"/>
      <c r="AI197" s="5">
        <f>SUMPRODUCT(constants!$B$13:$B$20,A197^constants!$A$13:$A$20)*constants!$C$10/((A197/1000000000)^5*(EXP(0.014388/(A197/1000000000)/constants!$B$9)-1))</f>
        <v>9.2527690331247368E-8</v>
      </c>
      <c r="AJ197">
        <f>SUMPRODUCT(A197^constants!$E$28:$J$28,constants!$E$27:$J$27)</f>
        <v>1.825941351906639E-6</v>
      </c>
      <c r="AL197" s="17">
        <f t="shared" si="44"/>
        <v>3.7106475345006303E-9</v>
      </c>
      <c r="AM197">
        <f t="shared" si="55"/>
        <v>1.6074084454659607E-9</v>
      </c>
      <c r="AN197">
        <f t="shared" si="56"/>
        <v>2.3084658693733413</v>
      </c>
      <c r="AO197">
        <f t="shared" si="57"/>
        <v>3.0511245138414852E-9</v>
      </c>
      <c r="AQ197">
        <f t="shared" si="58"/>
        <v>3.0511245138414852E-9</v>
      </c>
      <c r="AS197" s="4">
        <f t="shared" si="59"/>
        <v>1.2161573602346303</v>
      </c>
    </row>
    <row r="198" spans="1:45" x14ac:dyDescent="0.2">
      <c r="A198">
        <f>front!A198</f>
        <v>279.16000000000003</v>
      </c>
      <c r="B198" s="1">
        <f t="shared" si="60"/>
        <v>0.47000000000002728</v>
      </c>
      <c r="C198">
        <f>front!D198-front!B198</f>
        <v>192.40000000000009</v>
      </c>
      <c r="D198" s="2">
        <f>front!E198-front!C198</f>
        <v>1689.2999999999993</v>
      </c>
      <c r="E198" s="2">
        <f>IF(front!F198-front!C198&gt;0,front!F198-front!C198,0)</f>
        <v>1505.2999999999993</v>
      </c>
      <c r="F198" s="2">
        <f>front!I198-front!H198</f>
        <v>6959.1</v>
      </c>
      <c r="G198" s="2">
        <f>IF(front!J198-front!H198&gt;0,front!J198-front!H198,0)</f>
        <v>5.5</v>
      </c>
      <c r="H198" s="2"/>
      <c r="I198" s="4">
        <f>C198/(constants!$A$4+constants!$B$4*data!C198+constants!$C$4*data!C198^2+constants!$D$4*data!C198^3+constants!$E$4*data!C198^4+constants!$F$4*data!C198^5+constants!$G$4*data!C198^6+constants!$H$4*data!C198^7)</f>
        <v>191.94883563997121</v>
      </c>
      <c r="J198" s="4">
        <f>D198/(constants!$A$4+constants!$B$4*data!D198+constants!$C$4*data!D198^2+constants!$D$4*data!D198^3+constants!$E$4*data!D198^4+constants!$F$4*data!D198^5+constants!$G$4*data!D198^6+constants!$H$4*data!D198^7)</f>
        <v>1685.4408867431687</v>
      </c>
      <c r="K198" s="4">
        <f>E198/(constants!$A$4+constants!$B$4*data!E198+constants!$C$4*data!E198^2+constants!$D$4*data!E198^3+constants!$E$4*data!E198^4+constants!$F$4*data!E198^5+constants!$G$4*data!E198^6+constants!$H$4*data!E198^7)</f>
        <v>1501.8581002226933</v>
      </c>
      <c r="L198" s="4">
        <f>F198/(constants!$A$4+constants!$B$4*data!F198+constants!$C$4*data!F198^2+constants!$D$4*data!F198^3+constants!$E$4*data!F198^4+constants!$F$4*data!F198^5+constants!$G$4*data!F198^6+constants!$H$4*data!F198^7)</f>
        <v>6947.602480471849</v>
      </c>
      <c r="M198" s="4">
        <f>G198/(constants!$A$4+constants!$B$4*data!G198+constants!$C$4*data!G198^2+constants!$D$4*data!G198^3+constants!$E$4*data!G198^4+constants!$F$4*data!G198^5+constants!$G$4*data!G198^6+constants!$H$4*data!G198^7)</f>
        <v>5.4869991784013443</v>
      </c>
      <c r="N198" s="4"/>
      <c r="O198" s="4">
        <f t="shared" si="45"/>
        <v>319.9147260666187</v>
      </c>
      <c r="P198" s="4">
        <f t="shared" si="46"/>
        <v>337.08817734863374</v>
      </c>
      <c r="Q198" s="4">
        <f t="shared" si="47"/>
        <v>300.37162004453864</v>
      </c>
      <c r="R198" s="4">
        <f t="shared" si="48"/>
        <v>1157.9337467453083</v>
      </c>
      <c r="S198" s="4">
        <f t="shared" si="49"/>
        <v>0.91449986306689079</v>
      </c>
      <c r="T198" s="4">
        <f t="shared" si="61"/>
        <v>0.94905353425002092</v>
      </c>
      <c r="U198" s="4">
        <f t="shared" si="50"/>
        <v>0.89107729142893977</v>
      </c>
      <c r="V198" s="4">
        <f t="shared" si="51"/>
        <v>7.8976872868360948E-4</v>
      </c>
      <c r="W198" s="4"/>
      <c r="X198">
        <f>IF(front!E198&gt;$X$2,O198,P198)</f>
        <v>337.08817734863374</v>
      </c>
      <c r="Y198">
        <f t="shared" si="52"/>
        <v>35.632706362278384</v>
      </c>
      <c r="Z198">
        <f>SUMPRODUCT($B$7:$B$456,Y$7:Y$456,EXP(constants!$B$32+constants!$A$32*ABS($A$7:$A$456-$A198)))</f>
        <v>2.016960316824544</v>
      </c>
      <c r="AA198">
        <f t="shared" si="41"/>
        <v>33.615746045453839</v>
      </c>
      <c r="AB198">
        <f t="shared" si="53"/>
        <v>27.413910348144704</v>
      </c>
      <c r="AD198" s="4">
        <f t="shared" si="42"/>
        <v>1156.9968709600296</v>
      </c>
      <c r="AE198">
        <f>SUMPRODUCT($B$7:$B$456,AD$7:AD$456,EXP(constants!$B$32+constants!$A$32*ABS($A$7:$A$456-$A198)))</f>
        <v>29.606360067504319</v>
      </c>
      <c r="AF198" s="4">
        <f t="shared" si="43"/>
        <v>1127.3905108925253</v>
      </c>
      <c r="AG198">
        <f t="shared" si="54"/>
        <v>1127.3905108925253</v>
      </c>
      <c r="AH198" s="4"/>
      <c r="AI198" s="5">
        <f>SUMPRODUCT(constants!$B$13:$B$20,A198^constants!$A$13:$A$20)*constants!$C$10/((A198/1000000000)^5*(EXP(0.014388/(A198/1000000000)/constants!$B$9)-1))</f>
        <v>9.4394738767579531E-8</v>
      </c>
      <c r="AJ198">
        <f>SUMPRODUCT(A198^constants!$E$28:$J$28,constants!$E$27:$J$27)</f>
        <v>1.8143665728556136E-6</v>
      </c>
      <c r="AL198" s="17">
        <f t="shared" si="44"/>
        <v>3.4433153668633012E-9</v>
      </c>
      <c r="AM198">
        <f t="shared" si="55"/>
        <v>1.6093505802343745E-9</v>
      </c>
      <c r="AN198">
        <f t="shared" si="56"/>
        <v>2.1395682265587159</v>
      </c>
      <c r="AO198">
        <f t="shared" si="57"/>
        <v>3.0548110037425469E-9</v>
      </c>
      <c r="AQ198">
        <f t="shared" si="58"/>
        <v>3.0548110037425469E-9</v>
      </c>
      <c r="AS198" s="4">
        <f t="shared" si="59"/>
        <v>1.1271778720990546</v>
      </c>
    </row>
    <row r="199" spans="1:45" x14ac:dyDescent="0.2">
      <c r="A199">
        <f>front!A199</f>
        <v>279.63</v>
      </c>
      <c r="B199" s="1">
        <f t="shared" si="60"/>
        <v>0.46999999999997044</v>
      </c>
      <c r="C199">
        <f>front!D199-front!B199</f>
        <v>206.26999999999998</v>
      </c>
      <c r="D199" s="2">
        <f>front!E199-front!C199</f>
        <v>1734.2000000000007</v>
      </c>
      <c r="E199" s="2">
        <f>IF(front!F199-front!C199&gt;0,front!F199-front!C199,0)</f>
        <v>1534.5</v>
      </c>
      <c r="F199" s="2">
        <f>front!I199-front!H199</f>
        <v>7106.8000000000011</v>
      </c>
      <c r="G199" s="2">
        <f>IF(front!J199-front!H199&gt;0,front!J199-front!H199,0)</f>
        <v>71.699999999998909</v>
      </c>
      <c r="H199" s="2"/>
      <c r="I199" s="4">
        <f>C199/(constants!$A$4+constants!$B$4*data!C199+constants!$C$4*data!C199^2+constants!$D$4*data!C199^3+constants!$E$4*data!C199^4+constants!$F$4*data!C199^5+constants!$G$4*data!C199^6+constants!$H$4*data!C199^7)</f>
        <v>205.78657113403528</v>
      </c>
      <c r="J199" s="4">
        <f>D199/(constants!$A$4+constants!$B$4*data!D199+constants!$C$4*data!D199^2+constants!$D$4*data!D199^3+constants!$E$4*data!D199^4+constants!$F$4*data!D199^5+constants!$G$4*data!D199^6+constants!$H$4*data!D199^7)</f>
        <v>1730.2390270458895</v>
      </c>
      <c r="K199" s="4">
        <f>E199/(constants!$A$4+constants!$B$4*data!E199+constants!$C$4*data!E199^2+constants!$D$4*data!E199^3+constants!$E$4*data!E199^4+constants!$F$4*data!E199^5+constants!$G$4*data!E199^6+constants!$H$4*data!E199^7)</f>
        <v>1530.9919147330068</v>
      </c>
      <c r="L199" s="4">
        <f>F199/(constants!$A$4+constants!$B$4*data!F199+constants!$C$4*data!F199^2+constants!$D$4*data!F199^3+constants!$E$4*data!F199^4+constants!$F$4*data!F199^5+constants!$G$4*data!F199^6+constants!$H$4*data!F199^7)</f>
        <v>7095.4193606084109</v>
      </c>
      <c r="M199" s="4">
        <f>G199/(constants!$A$4+constants!$B$4*data!G199+constants!$C$4*data!G199^2+constants!$D$4*data!G199^3+constants!$E$4*data!G199^4+constants!$F$4*data!G199^5+constants!$G$4*data!G199^6+constants!$H$4*data!G199^7)</f>
        <v>71.531025179565788</v>
      </c>
      <c r="N199" s="4"/>
      <c r="O199" s="4">
        <f t="shared" si="45"/>
        <v>342.97761855672547</v>
      </c>
      <c r="P199" s="4">
        <f t="shared" si="46"/>
        <v>346.0478054091779</v>
      </c>
      <c r="Q199" s="4">
        <f t="shared" si="47"/>
        <v>306.19838294660138</v>
      </c>
      <c r="R199" s="4">
        <f t="shared" si="48"/>
        <v>1182.5698934347351</v>
      </c>
      <c r="S199" s="4">
        <f t="shared" si="49"/>
        <v>11.921837529927631</v>
      </c>
      <c r="T199" s="4">
        <f t="shared" si="61"/>
        <v>0.99112785342238441</v>
      </c>
      <c r="U199" s="4">
        <f t="shared" si="50"/>
        <v>0.88484416939024568</v>
      </c>
      <c r="V199" s="4">
        <f t="shared" si="51"/>
        <v>1.0081296332769852E-2</v>
      </c>
      <c r="W199" s="4"/>
      <c r="X199">
        <f>IF(front!E199&gt;$X$2,O199,P199)</f>
        <v>346.0478054091779</v>
      </c>
      <c r="Y199">
        <f t="shared" si="52"/>
        <v>38.744546423720976</v>
      </c>
      <c r="Z199">
        <f>SUMPRODUCT($B$7:$B$456,Y$7:Y$456,EXP(constants!$B$32+constants!$A$32*ABS($A$7:$A$456-$A199)))</f>
        <v>2.059715152284797</v>
      </c>
      <c r="AA199">
        <f t="shared" ref="AA199:AA262" si="62">Y199-Z199</f>
        <v>36.684831271436181</v>
      </c>
      <c r="AB199">
        <f t="shared" si="53"/>
        <v>30.482995574127045</v>
      </c>
      <c r="AD199" s="4">
        <f t="shared" ref="AD199:AD262" si="63">R199-(S199/$V$2)</f>
        <v>1170.3563531720188</v>
      </c>
      <c r="AE199">
        <f>SUMPRODUCT($B$7:$B$456,AD$7:AD$456,EXP(constants!$B$32+constants!$A$32*ABS($A$7:$A$456-$A199)))</f>
        <v>29.723875845550083</v>
      </c>
      <c r="AF199" s="4">
        <f t="shared" ref="AF199:AF262" si="64">AD199-AE199</f>
        <v>1140.6324773264687</v>
      </c>
      <c r="AG199">
        <f t="shared" si="54"/>
        <v>1140.6324773264687</v>
      </c>
      <c r="AH199" s="4"/>
      <c r="AI199" s="5">
        <f>SUMPRODUCT(constants!$B$13:$B$20,A199^constants!$A$13:$A$20)*constants!$C$10/((A199/1000000000)^5*(EXP(0.014388/(A199/1000000000)/constants!$B$9)-1))</f>
        <v>9.6290984136121854E-8</v>
      </c>
      <c r="AJ199">
        <f>SUMPRODUCT(A199^constants!$E$28:$J$28,constants!$E$27:$J$27)</f>
        <v>1.8029205996364741E-6</v>
      </c>
      <c r="AL199" s="17">
        <f t="shared" ref="AL199:AL262" si="65">IF(AB199=0,0,AI199/AB199)</f>
        <v>3.1588425718189734E-9</v>
      </c>
      <c r="AM199">
        <f t="shared" si="55"/>
        <v>1.5806323557105302E-9</v>
      </c>
      <c r="AN199">
        <f t="shared" si="56"/>
        <v>1.9984676135514143</v>
      </c>
      <c r="AO199">
        <f t="shared" si="57"/>
        <v>3.0002991097147009E-9</v>
      </c>
      <c r="AQ199">
        <f t="shared" si="58"/>
        <v>3.0002991097147009E-9</v>
      </c>
      <c r="AS199" s="4">
        <f t="shared" si="59"/>
        <v>1.0528425521278604</v>
      </c>
    </row>
    <row r="200" spans="1:45" x14ac:dyDescent="0.2">
      <c r="A200">
        <f>front!A200</f>
        <v>280.11</v>
      </c>
      <c r="B200" s="1">
        <f t="shared" si="60"/>
        <v>0.48000000000001819</v>
      </c>
      <c r="C200">
        <f>front!D200-front!B200</f>
        <v>216.93000000000029</v>
      </c>
      <c r="D200" s="2">
        <f>front!E200-front!C200</f>
        <v>1770.1000000000004</v>
      </c>
      <c r="E200" s="2">
        <f>IF(front!F200-front!C200&gt;0,front!F200-front!C200,0)</f>
        <v>1580</v>
      </c>
      <c r="F200" s="2">
        <f>front!I200-front!H200</f>
        <v>7118.0999999999985</v>
      </c>
      <c r="G200" s="2">
        <f>IF(front!J200-front!H200&gt;0,front!J200-front!H200,0)</f>
        <v>35.600000000000364</v>
      </c>
      <c r="H200" s="2"/>
      <c r="I200" s="4">
        <f>C200/(constants!$A$4+constants!$B$4*data!C200+constants!$C$4*data!C200^2+constants!$D$4*data!C200^3+constants!$E$4*data!C200^4+constants!$F$4*data!C200^5+constants!$G$4*data!C200^6+constants!$H$4*data!C200^7)</f>
        <v>216.42179475284118</v>
      </c>
      <c r="J200" s="4">
        <f>D200/(constants!$A$4+constants!$B$4*data!D200+constants!$C$4*data!D200^2+constants!$D$4*data!D200^3+constants!$E$4*data!D200^4+constants!$F$4*data!D200^5+constants!$G$4*data!D200^6+constants!$H$4*data!D200^7)</f>
        <v>1766.0575735622424</v>
      </c>
      <c r="K200" s="4">
        <f>E200/(constants!$A$4+constants!$B$4*data!E200+constants!$C$4*data!E200^2+constants!$D$4*data!E200^3+constants!$E$4*data!E200^4+constants!$F$4*data!E200^5+constants!$G$4*data!E200^6+constants!$H$4*data!E200^7)</f>
        <v>1576.3887643056671</v>
      </c>
      <c r="L200" s="4">
        <f>F200/(constants!$A$4+constants!$B$4*data!F200+constants!$C$4*data!F200^2+constants!$D$4*data!F200^3+constants!$E$4*data!F200^4+constants!$F$4*data!F200^5+constants!$G$4*data!F200^6+constants!$H$4*data!F200^7)</f>
        <v>7106.7296042633552</v>
      </c>
      <c r="M200" s="4">
        <f>G200/(constants!$A$4+constants!$B$4*data!G200+constants!$C$4*data!G200^2+constants!$D$4*data!G200^3+constants!$E$4*data!G200^4+constants!$F$4*data!G200^5+constants!$G$4*data!G200^6+constants!$H$4*data!G200^7)</f>
        <v>35.515966123510317</v>
      </c>
      <c r="N200" s="4"/>
      <c r="O200" s="4">
        <f t="shared" ref="O200:O263" si="66">I200*1000/O$4</f>
        <v>360.70299125473531</v>
      </c>
      <c r="P200" s="4">
        <f t="shared" ref="P200:P263" si="67">J200*1000/P$4</f>
        <v>353.21151471244849</v>
      </c>
      <c r="Q200" s="4">
        <f t="shared" ref="Q200:Q263" si="68">K200*1000/Q$4</f>
        <v>315.27775286113342</v>
      </c>
      <c r="R200" s="4">
        <f t="shared" ref="R200:R263" si="69">L200*1000/R$4</f>
        <v>1184.4549340438925</v>
      </c>
      <c r="S200" s="4">
        <f t="shared" ref="S200:S263" si="70">M200*1000/S$4</f>
        <v>5.9193276872517195</v>
      </c>
      <c r="T200" s="4">
        <f t="shared" si="61"/>
        <v>1.0212096045294154</v>
      </c>
      <c r="U200" s="4">
        <f t="shared" ref="U200:U263" si="71">Q200/P200</f>
        <v>0.89260326951062974</v>
      </c>
      <c r="V200" s="4">
        <f t="shared" ref="V200:V263" si="72">S200/R200</f>
        <v>4.9975119501105194E-3</v>
      </c>
      <c r="W200" s="4"/>
      <c r="X200">
        <f>IF(front!E200&gt;$X$2,O200,P200)</f>
        <v>353.21151471244849</v>
      </c>
      <c r="Y200">
        <f t="shared" ref="Y200:Y263" si="73">X200-(Q200/$U$2)</f>
        <v>36.796124116692454</v>
      </c>
      <c r="Z200">
        <f>SUMPRODUCT($B$7:$B$456,Y$7:Y$456,EXP(constants!$B$32+constants!$A$32*ABS($A$7:$A$456-$A200)))</f>
        <v>2.1042092452832315</v>
      </c>
      <c r="AA200">
        <f t="shared" si="62"/>
        <v>34.691914871409224</v>
      </c>
      <c r="AB200">
        <f t="shared" ref="AB200:AB263" si="74">IF((AA200-$AA$3)&gt;0,AA200-$AA$3,0)</f>
        <v>28.490079174100089</v>
      </c>
      <c r="AD200" s="4">
        <f t="shared" si="63"/>
        <v>1178.3907726379873</v>
      </c>
      <c r="AE200">
        <f>SUMPRODUCT($B$7:$B$456,AD$7:AD$456,EXP(constants!$B$32+constants!$A$32*ABS($A$7:$A$456-$A200)))</f>
        <v>29.844974072506517</v>
      </c>
      <c r="AF200" s="4">
        <f t="shared" si="64"/>
        <v>1148.5457985654807</v>
      </c>
      <c r="AG200">
        <f t="shared" ref="AG200:AG263" si="75">IF((AF200)&gt;0,AF200,0)</f>
        <v>1148.5457985654807</v>
      </c>
      <c r="AH200" s="4"/>
      <c r="AI200" s="5">
        <f>SUMPRODUCT(constants!$B$13:$B$20,A200^constants!$A$13:$A$20)*constants!$C$10/((A200/1000000000)^5*(EXP(0.014388/(A200/1000000000)/constants!$B$9)-1))</f>
        <v>9.8258022159435032E-8</v>
      </c>
      <c r="AJ200">
        <f>SUMPRODUCT(A200^constants!$E$28:$J$28,constants!$E$27:$J$27)</f>
        <v>1.7913620248224027E-6</v>
      </c>
      <c r="AL200" s="17">
        <f t="shared" si="65"/>
        <v>3.4488504422535953E-9</v>
      </c>
      <c r="AM200">
        <f t="shared" ref="AM200:AM263" si="76">IF(AG200=0,0,AJ200/AG200)</f>
        <v>1.5596783576761079E-9</v>
      </c>
      <c r="AN200">
        <f t="shared" ref="AN200:AN263" si="77">AL200/AM200</f>
        <v>2.2112574847754631</v>
      </c>
      <c r="AO200">
        <f t="shared" ref="AO200:AO263" si="78">AM200*$AN$2</f>
        <v>2.9605249892998496E-9</v>
      </c>
      <c r="AQ200">
        <f t="shared" ref="AQ200:AQ263" si="79">AO200</f>
        <v>2.9605249892998496E-9</v>
      </c>
      <c r="AS200" s="4">
        <f t="shared" ref="AS200:AS263" si="80">AL200/AO200</f>
        <v>1.1649455602363392</v>
      </c>
    </row>
    <row r="201" spans="1:45" x14ac:dyDescent="0.2">
      <c r="A201">
        <f>front!A201</f>
        <v>280.58</v>
      </c>
      <c r="B201" s="1">
        <f t="shared" ref="B201:B264" si="81">A201-A200</f>
        <v>0.46999999999997044</v>
      </c>
      <c r="C201">
        <f>front!D201-front!B201</f>
        <v>202.85999999999967</v>
      </c>
      <c r="D201" s="2">
        <f>front!E201-front!C201</f>
        <v>1758.3999999999996</v>
      </c>
      <c r="E201" s="2">
        <f>IF(front!F201-front!C201&gt;0,front!F201-front!C201,0)</f>
        <v>1532</v>
      </c>
      <c r="F201" s="2">
        <f>front!I201-front!H201</f>
        <v>7127.4</v>
      </c>
      <c r="G201" s="2">
        <f>IF(front!J201-front!H201&gt;0,front!J201-front!H201,0)</f>
        <v>47.399999999999636</v>
      </c>
      <c r="H201" s="2"/>
      <c r="I201" s="4">
        <f>C201/(constants!$A$4+constants!$B$4*data!C201+constants!$C$4*data!C201^2+constants!$D$4*data!C201^3+constants!$E$4*data!C201^4+constants!$F$4*data!C201^5+constants!$G$4*data!C201^6+constants!$H$4*data!C201^7)</f>
        <v>202.38450061633384</v>
      </c>
      <c r="J201" s="4">
        <f>D201/(constants!$A$4+constants!$B$4*data!D201+constants!$C$4*data!D201^2+constants!$D$4*data!D201^3+constants!$E$4*data!D201^4+constants!$F$4*data!D201^5+constants!$G$4*data!D201^6+constants!$H$4*data!D201^7)</f>
        <v>1754.3841206524335</v>
      </c>
      <c r="K201" s="4">
        <f>E201/(constants!$A$4+constants!$B$4*data!E201+constants!$C$4*data!E201^2+constants!$D$4*data!E201^3+constants!$E$4*data!E201^4+constants!$F$4*data!E201^5+constants!$G$4*data!E201^6+constants!$H$4*data!E201^7)</f>
        <v>1528.4975816715778</v>
      </c>
      <c r="L201" s="4">
        <f>F201/(constants!$A$4+constants!$B$4*data!F201+constants!$C$4*data!F201^2+constants!$D$4*data!F201^3+constants!$E$4*data!F201^4+constants!$F$4*data!F201^5+constants!$G$4*data!F201^6+constants!$H$4*data!F201^7)</f>
        <v>7116.0381756149163</v>
      </c>
      <c r="M201" s="4">
        <f>G201/(constants!$A$4+constants!$B$4*data!G201+constants!$C$4*data!G201^2+constants!$D$4*data!G201^3+constants!$E$4*data!G201^4+constants!$F$4*data!G201^5+constants!$G$4*data!G201^6+constants!$H$4*data!G201^7)</f>
        <v>47.288171952363285</v>
      </c>
      <c r="N201" s="4"/>
      <c r="O201" s="4">
        <f t="shared" si="66"/>
        <v>337.30750102722305</v>
      </c>
      <c r="P201" s="4">
        <f t="shared" si="67"/>
        <v>350.87682413048668</v>
      </c>
      <c r="Q201" s="4">
        <f t="shared" si="68"/>
        <v>305.6995163343156</v>
      </c>
      <c r="R201" s="4">
        <f t="shared" si="69"/>
        <v>1186.0063626024862</v>
      </c>
      <c r="S201" s="4">
        <f t="shared" si="70"/>
        <v>7.8813619920605475</v>
      </c>
      <c r="T201" s="4">
        <f t="shared" si="61"/>
        <v>0.9613273885019622</v>
      </c>
      <c r="U201" s="4">
        <f t="shared" si="71"/>
        <v>0.87124453742955044</v>
      </c>
      <c r="V201" s="4">
        <f t="shared" si="72"/>
        <v>6.645294865675307E-3</v>
      </c>
      <c r="W201" s="4"/>
      <c r="X201">
        <f>IF(front!E201&gt;$X$2,O201,P201)</f>
        <v>350.87682413048668</v>
      </c>
      <c r="Y201">
        <f t="shared" si="73"/>
        <v>44.074231850971159</v>
      </c>
      <c r="Z201">
        <f>SUMPRODUCT($B$7:$B$456,Y$7:Y$456,EXP(constants!$B$32+constants!$A$32*ABS($A$7:$A$456-$A201)))</f>
        <v>2.1486406956433912</v>
      </c>
      <c r="AA201">
        <f t="shared" si="62"/>
        <v>41.925591155327766</v>
      </c>
      <c r="AB201">
        <f t="shared" si="74"/>
        <v>35.72375545801863</v>
      </c>
      <c r="AD201" s="4">
        <f t="shared" si="63"/>
        <v>1177.9321599660695</v>
      </c>
      <c r="AE201">
        <f>SUMPRODUCT($B$7:$B$456,AD$7:AD$456,EXP(constants!$B$32+constants!$A$32*ABS($A$7:$A$456-$A201)))</f>
        <v>29.964117854896905</v>
      </c>
      <c r="AF201" s="4">
        <f t="shared" si="64"/>
        <v>1147.9680421111727</v>
      </c>
      <c r="AG201">
        <f t="shared" si="75"/>
        <v>1147.9680421111727</v>
      </c>
      <c r="AH201" s="4"/>
      <c r="AI201" s="5">
        <f>SUMPRODUCT(constants!$B$13:$B$20,A201^constants!$A$13:$A$20)*constants!$C$10/((A201/1000000000)^5*(EXP(0.014388/(A201/1000000000)/constants!$B$9)-1))</f>
        <v>1.0021419888038886E-7</v>
      </c>
      <c r="AJ201">
        <f>SUMPRODUCT(A201^constants!$E$28:$J$28,constants!$E$27:$J$27)</f>
        <v>1.7801705042324776E-6</v>
      </c>
      <c r="AL201" s="17">
        <f t="shared" si="65"/>
        <v>2.8052537476961866E-9</v>
      </c>
      <c r="AM201">
        <f t="shared" si="76"/>
        <v>1.5507143395374071E-9</v>
      </c>
      <c r="AN201">
        <f t="shared" si="77"/>
        <v>1.809007420756179</v>
      </c>
      <c r="AO201">
        <f t="shared" si="78"/>
        <v>2.943509814617486E-9</v>
      </c>
      <c r="AQ201">
        <f t="shared" si="79"/>
        <v>2.943509814617486E-9</v>
      </c>
      <c r="AS201" s="4">
        <f t="shared" si="80"/>
        <v>0.95303020012546957</v>
      </c>
    </row>
    <row r="202" spans="1:45" x14ac:dyDescent="0.2">
      <c r="A202">
        <f>front!A202</f>
        <v>281.05</v>
      </c>
      <c r="B202" s="1">
        <f t="shared" si="81"/>
        <v>0.47000000000002728</v>
      </c>
      <c r="C202">
        <f>front!D202-front!B202</f>
        <v>215.40000000000009</v>
      </c>
      <c r="D202" s="2">
        <f>front!E202-front!C202</f>
        <v>1824.5</v>
      </c>
      <c r="E202" s="2">
        <f>IF(front!F202-front!C202&gt;0,front!F202-front!C202,0)</f>
        <v>1642.2000000000007</v>
      </c>
      <c r="F202" s="2">
        <f>front!I202-front!H202</f>
        <v>7262.7000000000007</v>
      </c>
      <c r="G202" s="2">
        <f>IF(front!J202-front!H202&gt;0,front!J202-front!H202,0)</f>
        <v>75.800000000001091</v>
      </c>
      <c r="H202" s="2"/>
      <c r="I202" s="4">
        <f>C202/(constants!$A$4+constants!$B$4*data!C202+constants!$C$4*data!C202^2+constants!$D$4*data!C202^3+constants!$E$4*data!C202^4+constants!$F$4*data!C202^5+constants!$G$4*data!C202^6+constants!$H$4*data!C202^7)</f>
        <v>214.8953497306843</v>
      </c>
      <c r="J202" s="4">
        <f>D202/(constants!$A$4+constants!$B$4*data!D202+constants!$C$4*data!D202^2+constants!$D$4*data!D202^3+constants!$E$4*data!D202^4+constants!$F$4*data!D202^5+constants!$G$4*data!D202^6+constants!$H$4*data!D202^7)</f>
        <v>1820.3341308278855</v>
      </c>
      <c r="K202" s="4">
        <f>E202/(constants!$A$4+constants!$B$4*data!E202+constants!$C$4*data!E202^2+constants!$D$4*data!E202^3+constants!$E$4*data!E202^4+constants!$F$4*data!E202^5+constants!$G$4*data!E202^6+constants!$H$4*data!E202^7)</f>
        <v>1638.4477179543996</v>
      </c>
      <c r="L202" s="4">
        <f>F202/(constants!$A$4+constants!$B$4*data!F202+constants!$C$4*data!F202^2+constants!$D$4*data!F202^3+constants!$E$4*data!F202^4+constants!$F$4*data!F202^5+constants!$G$4*data!F202^6+constants!$H$4*data!F202^7)</f>
        <v>7251.4774306497575</v>
      </c>
      <c r="M202" s="4">
        <f>G202/(constants!$A$4+constants!$B$4*data!G202+constants!$C$4*data!G202^2+constants!$D$4*data!G202^3+constants!$E$4*data!G202^4+constants!$F$4*data!G202^5+constants!$G$4*data!G202^6+constants!$H$4*data!G202^7)</f>
        <v>75.621394882813135</v>
      </c>
      <c r="N202" s="4"/>
      <c r="O202" s="4">
        <f t="shared" si="66"/>
        <v>358.15891621780719</v>
      </c>
      <c r="P202" s="4">
        <f t="shared" si="67"/>
        <v>364.06682616557714</v>
      </c>
      <c r="Q202" s="4">
        <f t="shared" si="68"/>
        <v>327.68954359087996</v>
      </c>
      <c r="R202" s="4">
        <f t="shared" si="69"/>
        <v>1208.5795717749595</v>
      </c>
      <c r="S202" s="4">
        <f t="shared" si="70"/>
        <v>12.60356581380219</v>
      </c>
      <c r="T202" s="4">
        <f t="shared" si="61"/>
        <v>0.98377245735352159</v>
      </c>
      <c r="U202" s="4">
        <f t="shared" si="71"/>
        <v>0.90008075452018022</v>
      </c>
      <c r="V202" s="4">
        <f t="shared" si="72"/>
        <v>1.0428412086505964E-2</v>
      </c>
      <c r="W202" s="4"/>
      <c r="X202">
        <f>IF(front!E202&gt;$X$2,O202,P202)</f>
        <v>364.06682616557714</v>
      </c>
      <c r="Y202">
        <f t="shared" si="73"/>
        <v>35.1948585481137</v>
      </c>
      <c r="Z202">
        <f>SUMPRODUCT($B$7:$B$456,Y$7:Y$456,EXP(constants!$B$32+constants!$A$32*ABS($A$7:$A$456-$A202)))</f>
        <v>2.1938391666559416</v>
      </c>
      <c r="AA202">
        <f t="shared" si="62"/>
        <v>33.001019381457759</v>
      </c>
      <c r="AB202">
        <f t="shared" si="74"/>
        <v>26.799183684148623</v>
      </c>
      <c r="AD202" s="4">
        <f t="shared" si="63"/>
        <v>1195.6676227457731</v>
      </c>
      <c r="AE202">
        <f>SUMPRODUCT($B$7:$B$456,AD$7:AD$456,EXP(constants!$B$32+constants!$A$32*ABS($A$7:$A$456-$A202)))</f>
        <v>30.084134204179499</v>
      </c>
      <c r="AF202" s="4">
        <f t="shared" si="64"/>
        <v>1165.5834885415936</v>
      </c>
      <c r="AG202">
        <f t="shared" si="75"/>
        <v>1165.5834885415936</v>
      </c>
      <c r="AH202" s="4"/>
      <c r="AI202" s="5">
        <f>SUMPRODUCT(constants!$B$13:$B$20,A202^constants!$A$13:$A$20)*constants!$C$10/((A202/1000000000)^5*(EXP(0.014388/(A202/1000000000)/constants!$B$9)-1))</f>
        <v>1.0220048072827724E-7</v>
      </c>
      <c r="AJ202">
        <f>SUMPRODUCT(A202^constants!$E$28:$J$28,constants!$E$27:$J$27)</f>
        <v>1.7691019965874349E-6</v>
      </c>
      <c r="AL202" s="17">
        <f t="shared" si="65"/>
        <v>3.8135669329632429E-9</v>
      </c>
      <c r="AM202">
        <f t="shared" si="76"/>
        <v>1.517782307298277E-9</v>
      </c>
      <c r="AN202">
        <f t="shared" si="77"/>
        <v>2.5125915057947732</v>
      </c>
      <c r="AO202">
        <f t="shared" si="78"/>
        <v>2.8809994233483268E-9</v>
      </c>
      <c r="AQ202">
        <f t="shared" si="79"/>
        <v>2.8809994233483268E-9</v>
      </c>
      <c r="AS202" s="4">
        <f t="shared" si="80"/>
        <v>1.3236958334865185</v>
      </c>
    </row>
    <row r="203" spans="1:45" x14ac:dyDescent="0.2">
      <c r="A203">
        <f>front!A203</f>
        <v>281.52999999999997</v>
      </c>
      <c r="B203" s="1">
        <f t="shared" si="81"/>
        <v>0.47999999999996135</v>
      </c>
      <c r="C203">
        <f>front!D203-front!B203</f>
        <v>229</v>
      </c>
      <c r="D203" s="2">
        <f>front!E203-front!C203</f>
        <v>1811.7000000000007</v>
      </c>
      <c r="E203" s="2">
        <f>IF(front!F203-front!C203&gt;0,front!F203-front!C203,0)</f>
        <v>1575.7000000000007</v>
      </c>
      <c r="F203" s="2">
        <f>front!I203-front!H203</f>
        <v>7219.6</v>
      </c>
      <c r="G203" s="2">
        <f>IF(front!J203-front!H203&gt;0,front!J203-front!H203,0)</f>
        <v>17.5</v>
      </c>
      <c r="H203" s="2"/>
      <c r="I203" s="4">
        <f>C203/(constants!$A$4+constants!$B$4*data!C203+constants!$C$4*data!C203^2+constants!$D$4*data!C203^3+constants!$E$4*data!C203^4+constants!$F$4*data!C203^5+constants!$G$4*data!C203^6+constants!$H$4*data!C203^7)</f>
        <v>228.46376276478478</v>
      </c>
      <c r="J203" s="4">
        <f>D203/(constants!$A$4+constants!$B$4*data!D203+constants!$C$4*data!D203^2+constants!$D$4*data!D203^3+constants!$E$4*data!D203^4+constants!$F$4*data!D203^5+constants!$G$4*data!D203^6+constants!$H$4*data!D203^7)</f>
        <v>1807.5631774679027</v>
      </c>
      <c r="K203" s="4">
        <f>E203/(constants!$A$4+constants!$B$4*data!E203+constants!$C$4*data!E203^2+constants!$D$4*data!E203^3+constants!$E$4*data!E203^4+constants!$F$4*data!E203^5+constants!$G$4*data!E203^6+constants!$H$4*data!E203^7)</f>
        <v>1572.0985135668318</v>
      </c>
      <c r="L203" s="4">
        <f>F203/(constants!$A$4+constants!$B$4*data!F203+constants!$C$4*data!F203^2+constants!$D$4*data!F203^3+constants!$E$4*data!F203^4+constants!$F$4*data!F203^5+constants!$G$4*data!F203^6+constants!$H$4*data!F203^7)</f>
        <v>7208.3300899904025</v>
      </c>
      <c r="M203" s="4">
        <f>G203/(constants!$A$4+constants!$B$4*data!G203+constants!$C$4*data!G203^2+constants!$D$4*data!G203^3+constants!$E$4*data!G203^4+constants!$F$4*data!G203^5+constants!$G$4*data!G203^6+constants!$H$4*data!G203^7)</f>
        <v>17.458656864151848</v>
      </c>
      <c r="N203" s="4"/>
      <c r="O203" s="4">
        <f t="shared" si="66"/>
        <v>380.77293794130793</v>
      </c>
      <c r="P203" s="4">
        <f t="shared" si="67"/>
        <v>361.51263549358055</v>
      </c>
      <c r="Q203" s="4">
        <f t="shared" si="68"/>
        <v>314.41970271336635</v>
      </c>
      <c r="R203" s="4">
        <f t="shared" si="69"/>
        <v>1201.3883483317338</v>
      </c>
      <c r="S203" s="4">
        <f t="shared" si="70"/>
        <v>2.9097761440253085</v>
      </c>
      <c r="T203" s="4">
        <f t="shared" si="61"/>
        <v>1.0532769827572719</v>
      </c>
      <c r="U203" s="4">
        <f t="shared" si="71"/>
        <v>0.86973364647153406</v>
      </c>
      <c r="V203" s="4">
        <f t="shared" si="72"/>
        <v>2.4220112905754981E-3</v>
      </c>
      <c r="W203" s="4"/>
      <c r="X203">
        <f>IF(front!E203&gt;$X$2,O203,P203)</f>
        <v>361.51263549358055</v>
      </c>
      <c r="Y203">
        <f t="shared" si="73"/>
        <v>45.958391205144324</v>
      </c>
      <c r="Z203">
        <f>SUMPRODUCT($B$7:$B$456,Y$7:Y$456,EXP(constants!$B$32+constants!$A$32*ABS($A$7:$A$456-$A203)))</f>
        <v>2.2409910694679214</v>
      </c>
      <c r="AA203">
        <f t="shared" si="62"/>
        <v>43.717400135676399</v>
      </c>
      <c r="AB203">
        <f t="shared" si="74"/>
        <v>37.515564438367264</v>
      </c>
      <c r="AD203" s="4">
        <f t="shared" si="63"/>
        <v>1198.4073759773185</v>
      </c>
      <c r="AE203">
        <f>SUMPRODUCT($B$7:$B$456,AD$7:AD$456,EXP(constants!$B$32+constants!$A$32*ABS($A$7:$A$456-$A203)))</f>
        <v>30.207601149106619</v>
      </c>
      <c r="AF203" s="4">
        <f t="shared" si="64"/>
        <v>1168.1997748282117</v>
      </c>
      <c r="AG203">
        <f t="shared" si="75"/>
        <v>1168.1997748282117</v>
      </c>
      <c r="AH203" s="4"/>
      <c r="AI203" s="5">
        <f>SUMPRODUCT(constants!$B$13:$B$20,A203^constants!$A$13:$A$20)*constants!$C$10/((A203/1000000000)^5*(EXP(0.014388/(A203/1000000000)/constants!$B$9)-1))</f>
        <v>1.0426041067121731E-7</v>
      </c>
      <c r="AJ203">
        <f>SUMPRODUCT(A203^constants!$E$28:$J$28,constants!$E$27:$J$27)</f>
        <v>1.7579230084384151E-6</v>
      </c>
      <c r="AL203" s="17">
        <f t="shared" si="65"/>
        <v>2.7791241377296172E-9</v>
      </c>
      <c r="AM203">
        <f t="shared" si="76"/>
        <v>1.5048136853963393E-9</v>
      </c>
      <c r="AN203">
        <f t="shared" si="77"/>
        <v>1.8468227427089412</v>
      </c>
      <c r="AO203">
        <f t="shared" si="78"/>
        <v>2.8563828547920547E-9</v>
      </c>
      <c r="AQ203">
        <f t="shared" si="79"/>
        <v>2.8563828547920547E-9</v>
      </c>
      <c r="AS203" s="4">
        <f t="shared" si="80"/>
        <v>0.97295225430553778</v>
      </c>
    </row>
    <row r="204" spans="1:45" x14ac:dyDescent="0.2">
      <c r="A204">
        <f>front!A204</f>
        <v>282</v>
      </c>
      <c r="B204" s="1">
        <f t="shared" si="81"/>
        <v>0.47000000000002728</v>
      </c>
      <c r="C204">
        <f>front!D204-front!B204</f>
        <v>223.4699999999998</v>
      </c>
      <c r="D204" s="2">
        <f>front!E204-front!C204</f>
        <v>1852.5</v>
      </c>
      <c r="E204" s="2">
        <f>IF(front!F204-front!C204&gt;0,front!F204-front!C204,0)</f>
        <v>1650.3999999999996</v>
      </c>
      <c r="F204" s="2">
        <f>front!I204-front!H204</f>
        <v>7324.7999999999993</v>
      </c>
      <c r="G204" s="2">
        <f>IF(front!J204-front!H204&gt;0,front!J204-front!H204,0)</f>
        <v>56.399999999999636</v>
      </c>
      <c r="H204" s="2"/>
      <c r="I204" s="4">
        <f>C204/(constants!$A$4+constants!$B$4*data!C204+constants!$C$4*data!C204^2+constants!$D$4*data!C204^3+constants!$E$4*data!C204^4+constants!$F$4*data!C204^5+constants!$G$4*data!C204^6+constants!$H$4*data!C204^7)</f>
        <v>222.94660310582833</v>
      </c>
      <c r="J204" s="4">
        <f>D204/(constants!$A$4+constants!$B$4*data!D204+constants!$C$4*data!D204^2+constants!$D$4*data!D204^3+constants!$E$4*data!D204^4+constants!$F$4*data!D204^5+constants!$G$4*data!D204^6+constants!$H$4*data!D204^7)</f>
        <v>1848.2705892763984</v>
      </c>
      <c r="K204" s="4">
        <f>E204/(constants!$A$4+constants!$B$4*data!E204+constants!$C$4*data!E204^2+constants!$D$4*data!E204^3+constants!$E$4*data!E204^4+constants!$F$4*data!E204^5+constants!$G$4*data!E204^6+constants!$H$4*data!E204^7)</f>
        <v>1646.6291204305071</v>
      </c>
      <c r="L204" s="4">
        <f>F204/(constants!$A$4+constants!$B$4*data!F204+constants!$C$4*data!F204^2+constants!$D$4*data!F204^3+constants!$E$4*data!F204^4+constants!$F$4*data!F204^5+constants!$G$4*data!F204^6+constants!$H$4*data!F204^7)</f>
        <v>7313.650618671214</v>
      </c>
      <c r="M204" s="4">
        <f>G204/(constants!$A$4+constants!$B$4*data!G204+constants!$C$4*data!G204^2+constants!$D$4*data!G204^3+constants!$E$4*data!G204^4+constants!$F$4*data!G204^5+constants!$G$4*data!G204^6+constants!$H$4*data!G204^7)</f>
        <v>56.266992444889475</v>
      </c>
      <c r="N204" s="4"/>
      <c r="O204" s="4">
        <f t="shared" si="66"/>
        <v>371.57767184304726</v>
      </c>
      <c r="P204" s="4">
        <f t="shared" si="67"/>
        <v>369.65411785527965</v>
      </c>
      <c r="Q204" s="4">
        <f t="shared" si="68"/>
        <v>329.32582408610142</v>
      </c>
      <c r="R204" s="4">
        <f t="shared" si="69"/>
        <v>1218.9417697785357</v>
      </c>
      <c r="S204" s="4">
        <f t="shared" si="70"/>
        <v>9.3778320741482464</v>
      </c>
      <c r="T204" s="4">
        <f t="shared" si="61"/>
        <v>1.0052036590284128</v>
      </c>
      <c r="U204" s="4">
        <f t="shared" si="71"/>
        <v>0.89090262539705611</v>
      </c>
      <c r="V204" s="4">
        <f t="shared" si="72"/>
        <v>7.6934208890487559E-3</v>
      </c>
      <c r="W204" s="4"/>
      <c r="X204">
        <f>IF(front!E204&gt;$X$2,O204,P204)</f>
        <v>369.65411785527965</v>
      </c>
      <c r="Y204">
        <f t="shared" si="73"/>
        <v>39.139965442596122</v>
      </c>
      <c r="Z204">
        <f>SUMPRODUCT($B$7:$B$456,Y$7:Y$456,EXP(constants!$B$32+constants!$A$32*ABS($A$7:$A$456-$A204)))</f>
        <v>2.2879605533522307</v>
      </c>
      <c r="AA204">
        <f t="shared" si="62"/>
        <v>36.852004889243894</v>
      </c>
      <c r="AB204">
        <f t="shared" si="74"/>
        <v>30.650169191934758</v>
      </c>
      <c r="AD204" s="4">
        <f t="shared" si="63"/>
        <v>1209.3344815289618</v>
      </c>
      <c r="AE204">
        <f>SUMPRODUCT($B$7:$B$456,AD$7:AD$456,EXP(constants!$B$32+constants!$A$32*ABS($A$7:$A$456-$A204)))</f>
        <v>30.328969700415385</v>
      </c>
      <c r="AF204" s="4">
        <f t="shared" si="64"/>
        <v>1179.0055118285463</v>
      </c>
      <c r="AG204">
        <f t="shared" si="75"/>
        <v>1179.0055118285463</v>
      </c>
      <c r="AH204" s="4"/>
      <c r="AI204" s="5">
        <f>SUMPRODUCT(constants!$B$13:$B$20,A204^constants!$A$13:$A$20)*constants!$C$10/((A204/1000000000)^5*(EXP(0.014388/(A204/1000000000)/constants!$B$9)-1))</f>
        <v>1.0630846651500139E-7</v>
      </c>
      <c r="AJ204">
        <f>SUMPRODUCT(A204^constants!$E$28:$J$28,constants!$E$27:$J$27)</f>
        <v>1.7470974466921225E-6</v>
      </c>
      <c r="AL204" s="17">
        <f t="shared" si="65"/>
        <v>3.4684463191470813E-9</v>
      </c>
      <c r="AM204">
        <f t="shared" si="76"/>
        <v>1.4818399313354434E-9</v>
      </c>
      <c r="AN204">
        <f t="shared" si="77"/>
        <v>2.340634940253834</v>
      </c>
      <c r="AO204">
        <f t="shared" si="78"/>
        <v>2.8127749066144244E-9</v>
      </c>
      <c r="AQ204">
        <f t="shared" si="79"/>
        <v>2.8127749066144244E-9</v>
      </c>
      <c r="AS204" s="4">
        <f t="shared" si="80"/>
        <v>1.2331048286127706</v>
      </c>
    </row>
    <row r="205" spans="1:45" x14ac:dyDescent="0.2">
      <c r="A205">
        <f>front!A205</f>
        <v>282.48</v>
      </c>
      <c r="B205" s="1">
        <f t="shared" si="81"/>
        <v>0.48000000000001819</v>
      </c>
      <c r="C205">
        <f>front!D205-front!B205</f>
        <v>225.92999999999984</v>
      </c>
      <c r="D205" s="2">
        <f>front!E205-front!C205</f>
        <v>1888.9000000000015</v>
      </c>
      <c r="E205" s="2">
        <f>IF(front!F205-front!C205&gt;0,front!F205-front!C205,0)</f>
        <v>1671.7000000000007</v>
      </c>
      <c r="F205" s="2">
        <f>front!I205-front!H205</f>
        <v>7397.6999999999989</v>
      </c>
      <c r="G205" s="2">
        <f>IF(front!J205-front!H205&gt;0,front!J205-front!H205,0)</f>
        <v>74</v>
      </c>
      <c r="H205" s="2"/>
      <c r="I205" s="4">
        <f>C205/(constants!$A$4+constants!$B$4*data!C205+constants!$C$4*data!C205^2+constants!$D$4*data!C205^3+constants!$E$4*data!C205^4+constants!$F$4*data!C205^5+constants!$G$4*data!C205^6+constants!$H$4*data!C205^7)</f>
        <v>225.40089054295998</v>
      </c>
      <c r="J205" s="4">
        <f>D205/(constants!$A$4+constants!$B$4*data!D205+constants!$C$4*data!D205^2+constants!$D$4*data!D205^3+constants!$E$4*data!D205^4+constants!$F$4*data!D205^5+constants!$G$4*data!D205^6+constants!$H$4*data!D205^7)</f>
        <v>1884.5879826698347</v>
      </c>
      <c r="K205" s="4">
        <f>E205/(constants!$A$4+constants!$B$4*data!E205+constants!$C$4*data!E205^2+constants!$D$4*data!E205^3+constants!$E$4*data!E205^4+constants!$F$4*data!E205^5+constants!$G$4*data!E205^6+constants!$H$4*data!E205^7)</f>
        <v>1667.8808091514138</v>
      </c>
      <c r="L205" s="4">
        <f>F205/(constants!$A$4+constants!$B$4*data!F205+constants!$C$4*data!F205^2+constants!$D$4*data!F205^3+constants!$E$4*data!F205^4+constants!$F$4*data!F205^5+constants!$G$4*data!F205^6+constants!$H$4*data!F205^7)</f>
        <v>7386.6441392165943</v>
      </c>
      <c r="M205" s="4">
        <f>G205/(constants!$A$4+constants!$B$4*data!G205+constants!$C$4*data!G205^2+constants!$D$4*data!G205^3+constants!$E$4*data!G205^4+constants!$F$4*data!G205^5+constants!$G$4*data!G205^6+constants!$H$4*data!G205^7)</f>
        <v>73.825622405871727</v>
      </c>
      <c r="N205" s="4"/>
      <c r="O205" s="4">
        <f t="shared" si="66"/>
        <v>375.66815090493333</v>
      </c>
      <c r="P205" s="4">
        <f t="shared" si="67"/>
        <v>376.91759653396696</v>
      </c>
      <c r="Q205" s="4">
        <f t="shared" si="68"/>
        <v>333.57616183028279</v>
      </c>
      <c r="R205" s="4">
        <f t="shared" si="69"/>
        <v>1231.1073565360991</v>
      </c>
      <c r="S205" s="4">
        <f t="shared" si="70"/>
        <v>12.30427040097862</v>
      </c>
      <c r="T205" s="4">
        <f t="shared" si="61"/>
        <v>0.99668509605143618</v>
      </c>
      <c r="U205" s="4">
        <f t="shared" si="71"/>
        <v>0.88501084825372878</v>
      </c>
      <c r="V205" s="4">
        <f t="shared" si="72"/>
        <v>9.9944739470962853E-3</v>
      </c>
      <c r="W205" s="4"/>
      <c r="X205">
        <f>IF(front!E205&gt;$X$2,O205,P205)</f>
        <v>376.91759653396696</v>
      </c>
      <c r="Y205">
        <f t="shared" si="73"/>
        <v>42.137769600057709</v>
      </c>
      <c r="Z205">
        <f>SUMPRODUCT($B$7:$B$456,Y$7:Y$456,EXP(constants!$B$32+constants!$A$32*ABS($A$7:$A$456-$A205)))</f>
        <v>2.3369203244742867</v>
      </c>
      <c r="AA205">
        <f t="shared" si="62"/>
        <v>39.800849275583424</v>
      </c>
      <c r="AB205">
        <f t="shared" si="74"/>
        <v>33.599013578274288</v>
      </c>
      <c r="AD205" s="4">
        <f t="shared" si="63"/>
        <v>1218.5020260601173</v>
      </c>
      <c r="AE205">
        <f>SUMPRODUCT($B$7:$B$456,AD$7:AD$456,EXP(constants!$B$32+constants!$A$32*ABS($A$7:$A$456-$A205)))</f>
        <v>30.453754812251599</v>
      </c>
      <c r="AF205" s="4">
        <f t="shared" si="64"/>
        <v>1188.0482712478656</v>
      </c>
      <c r="AG205">
        <f t="shared" si="75"/>
        <v>1188.0482712478656</v>
      </c>
      <c r="AH205" s="4"/>
      <c r="AI205" s="5">
        <f>SUMPRODUCT(constants!$B$13:$B$20,A205^constants!$A$13:$A$20)*constants!$C$10/((A205/1000000000)^5*(EXP(0.014388/(A205/1000000000)/constants!$B$9)-1))</f>
        <v>1.0843211729145307E-7</v>
      </c>
      <c r="AJ205">
        <f>SUMPRODUCT(A205^constants!$E$28:$J$28,constants!$E$27:$J$27)</f>
        <v>1.7361627341142276E-6</v>
      </c>
      <c r="AL205" s="17">
        <f t="shared" si="65"/>
        <v>3.227241092624433E-9</v>
      </c>
      <c r="AM205">
        <f t="shared" si="76"/>
        <v>1.4613570644656133E-9</v>
      </c>
      <c r="AN205">
        <f t="shared" si="77"/>
        <v>2.2083864177332768</v>
      </c>
      <c r="AO205">
        <f t="shared" si="78"/>
        <v>2.7738950703185699E-9</v>
      </c>
      <c r="AQ205">
        <f t="shared" si="79"/>
        <v>2.7738950703185699E-9</v>
      </c>
      <c r="AS205" s="4">
        <f t="shared" si="80"/>
        <v>1.1634330105550093</v>
      </c>
    </row>
    <row r="206" spans="1:45" x14ac:dyDescent="0.2">
      <c r="A206">
        <f>front!A206</f>
        <v>282.95</v>
      </c>
      <c r="B206" s="1">
        <f t="shared" si="81"/>
        <v>0.46999999999997044</v>
      </c>
      <c r="C206">
        <f>front!D206-front!B206</f>
        <v>231.13999999999987</v>
      </c>
      <c r="D206" s="2">
        <f>front!E206-front!C206</f>
        <v>1842.2999999999993</v>
      </c>
      <c r="E206" s="2">
        <f>IF(front!F206-front!C206&gt;0,front!F206-front!C206,0)</f>
        <v>1625.1999999999989</v>
      </c>
      <c r="F206" s="2">
        <f>front!I206-front!H206</f>
        <v>7465.1999999999989</v>
      </c>
      <c r="G206" s="2">
        <f>IF(front!J206-front!H206&gt;0,front!J206-front!H206,0)</f>
        <v>41.600000000000364</v>
      </c>
      <c r="H206" s="2"/>
      <c r="I206" s="4">
        <f>C206/(constants!$A$4+constants!$B$4*data!C206+constants!$C$4*data!C206^2+constants!$D$4*data!C206^3+constants!$E$4*data!C206^4+constants!$F$4*data!C206^5+constants!$G$4*data!C206^6+constants!$H$4*data!C206^7)</f>
        <v>230.5987950752457</v>
      </c>
      <c r="J206" s="4">
        <f>D206/(constants!$A$4+constants!$B$4*data!D206+constants!$C$4*data!D206^2+constants!$D$4*data!D206^3+constants!$E$4*data!D206^4+constants!$F$4*data!D206^5+constants!$G$4*data!D206^6+constants!$H$4*data!D206^7)</f>
        <v>1838.0937368314599</v>
      </c>
      <c r="K206" s="4">
        <f>E206/(constants!$A$4+constants!$B$4*data!E206+constants!$C$4*data!E206^2+constants!$D$4*data!E206^3+constants!$E$4*data!E206^4+constants!$F$4*data!E206^5+constants!$G$4*data!E206^6+constants!$H$4*data!E206^7)</f>
        <v>1621.4862716316322</v>
      </c>
      <c r="L206" s="4">
        <f>F206/(constants!$A$4+constants!$B$4*data!F206+constants!$C$4*data!F206^2+constants!$D$4*data!F206^3+constants!$E$4*data!F206^4+constants!$F$4*data!F206^5+constants!$G$4*data!F206^6+constants!$H$4*data!F206^7)</f>
        <v>7454.2381697592746</v>
      </c>
      <c r="M206" s="4">
        <f>G206/(constants!$A$4+constants!$B$4*data!G206+constants!$C$4*data!G206^2+constants!$D$4*data!G206^3+constants!$E$4*data!G206^4+constants!$F$4*data!G206^5+constants!$G$4*data!G206^6+constants!$H$4*data!G206^7)</f>
        <v>41.501829853680626</v>
      </c>
      <c r="N206" s="4"/>
      <c r="O206" s="4">
        <f t="shared" si="66"/>
        <v>384.33132512540948</v>
      </c>
      <c r="P206" s="4">
        <f t="shared" si="67"/>
        <v>367.61874736629198</v>
      </c>
      <c r="Q206" s="4">
        <f t="shared" si="68"/>
        <v>324.29725432632642</v>
      </c>
      <c r="R206" s="4">
        <f t="shared" si="69"/>
        <v>1242.3730282932124</v>
      </c>
      <c r="S206" s="4">
        <f t="shared" si="70"/>
        <v>6.916971642280104</v>
      </c>
      <c r="T206" s="4">
        <f t="shared" si="61"/>
        <v>1.0454617123823264</v>
      </c>
      <c r="U206" s="4">
        <f t="shared" si="71"/>
        <v>0.88215646413483795</v>
      </c>
      <c r="V206" s="4">
        <f t="shared" si="72"/>
        <v>5.5675481395332013E-3</v>
      </c>
      <c r="W206" s="4"/>
      <c r="X206">
        <f>IF(front!E206&gt;$X$2,O206,P206)</f>
        <v>367.61874736629198</v>
      </c>
      <c r="Y206">
        <f t="shared" si="73"/>
        <v>42.151309636892904</v>
      </c>
      <c r="Z206">
        <f>SUMPRODUCT($B$7:$B$456,Y$7:Y$456,EXP(constants!$B$32+constants!$A$32*ABS($A$7:$A$456-$A206)))</f>
        <v>2.3857973472563549</v>
      </c>
      <c r="AA206">
        <f t="shared" si="62"/>
        <v>39.765512289636547</v>
      </c>
      <c r="AB206">
        <f t="shared" si="74"/>
        <v>33.563676592327411</v>
      </c>
      <c r="AD206" s="4">
        <f t="shared" si="63"/>
        <v>1235.2868126459196</v>
      </c>
      <c r="AE206">
        <f>SUMPRODUCT($B$7:$B$456,AD$7:AD$456,EXP(constants!$B$32+constants!$A$32*ABS($A$7:$A$456-$A206)))</f>
        <v>30.576233950740633</v>
      </c>
      <c r="AF206" s="4">
        <f t="shared" si="64"/>
        <v>1204.7105786951788</v>
      </c>
      <c r="AG206">
        <f t="shared" si="75"/>
        <v>1204.7105786951788</v>
      </c>
      <c r="AH206" s="4"/>
      <c r="AI206" s="5">
        <f>SUMPRODUCT(constants!$B$13:$B$20,A206^constants!$A$13:$A$20)*constants!$C$10/((A206/1000000000)^5*(EXP(0.014388/(A206/1000000000)/constants!$B$9)-1))</f>
        <v>1.1054318715494789E-7</v>
      </c>
      <c r="AJ206">
        <f>SUMPRODUCT(A206^constants!$E$28:$J$28,constants!$E$27:$J$27)</f>
        <v>1.7255726438323107E-6</v>
      </c>
      <c r="AL206" s="17">
        <f t="shared" si="65"/>
        <v>3.2935362981127591E-9</v>
      </c>
      <c r="AM206">
        <f t="shared" si="76"/>
        <v>1.432354520951644E-9</v>
      </c>
      <c r="AN206">
        <f t="shared" si="77"/>
        <v>2.2993862552439617</v>
      </c>
      <c r="AO206">
        <f t="shared" si="78"/>
        <v>2.7188434922776357E-9</v>
      </c>
      <c r="AQ206">
        <f t="shared" si="79"/>
        <v>2.7188434922776357E-9</v>
      </c>
      <c r="AS206" s="4">
        <f t="shared" si="80"/>
        <v>1.2113739931950589</v>
      </c>
    </row>
    <row r="207" spans="1:45" x14ac:dyDescent="0.2">
      <c r="A207">
        <f>front!A207</f>
        <v>283.42</v>
      </c>
      <c r="B207" s="1">
        <f t="shared" si="81"/>
        <v>0.47000000000002728</v>
      </c>
      <c r="C207">
        <f>front!D207-front!B207</f>
        <v>234.34000000000015</v>
      </c>
      <c r="D207" s="2">
        <f>front!E207-front!C207</f>
        <v>1837.9000000000015</v>
      </c>
      <c r="E207" s="2">
        <f>IF(front!F207-front!C207&gt;0,front!F207-front!C207,0)</f>
        <v>1635.6000000000004</v>
      </c>
      <c r="F207" s="2">
        <f>front!I207-front!H207</f>
        <v>7506.6999999999989</v>
      </c>
      <c r="G207" s="2">
        <f>IF(front!J207-front!H207&gt;0,front!J207-front!H207,0)</f>
        <v>59.100000000000364</v>
      </c>
      <c r="H207" s="2"/>
      <c r="I207" s="4">
        <f>C207/(constants!$A$4+constants!$B$4*data!C207+constants!$C$4*data!C207^2+constants!$D$4*data!C207^3+constants!$E$4*data!C207^4+constants!$F$4*data!C207^5+constants!$G$4*data!C207^6+constants!$H$4*data!C207^7)</f>
        <v>233.79136806514109</v>
      </c>
      <c r="J207" s="4">
        <f>D207/(constants!$A$4+constants!$B$4*data!D207+constants!$C$4*data!D207^2+constants!$D$4*data!D207^3+constants!$E$4*data!D207^4+constants!$F$4*data!D207^5+constants!$G$4*data!D207^6+constants!$H$4*data!D207^7)</f>
        <v>1833.7037219611291</v>
      </c>
      <c r="K207" s="4">
        <f>E207/(constants!$A$4+constants!$B$4*data!E207+constants!$C$4*data!E207^2+constants!$D$4*data!E207^3+constants!$E$4*data!E207^4+constants!$F$4*data!E207^5+constants!$G$4*data!E207^6+constants!$H$4*data!E207^7)</f>
        <v>1631.8626862026779</v>
      </c>
      <c r="L207" s="4">
        <f>F207/(constants!$A$4+constants!$B$4*data!F207+constants!$C$4*data!F207^2+constants!$D$4*data!F207^3+constants!$E$4*data!F207^4+constants!$F$4*data!F207^5+constants!$G$4*data!F207^6+constants!$H$4*data!F207^7)</f>
        <v>7495.799580274751</v>
      </c>
      <c r="M207" s="4">
        <f>G207/(constants!$A$4+constants!$B$4*data!G207+constants!$C$4*data!G207^2+constants!$D$4*data!G207^3+constants!$E$4*data!G207^4+constants!$F$4*data!G207^5+constants!$G$4*data!G207^6+constants!$H$4*data!G207^7)</f>
        <v>58.960641833490286</v>
      </c>
      <c r="N207" s="4"/>
      <c r="O207" s="4">
        <f t="shared" si="66"/>
        <v>389.65228010856845</v>
      </c>
      <c r="P207" s="4">
        <f t="shared" si="67"/>
        <v>366.74074439222579</v>
      </c>
      <c r="Q207" s="4">
        <f t="shared" si="68"/>
        <v>326.37253724053556</v>
      </c>
      <c r="R207" s="4">
        <f t="shared" si="69"/>
        <v>1249.2999300457918</v>
      </c>
      <c r="S207" s="4">
        <f t="shared" si="70"/>
        <v>9.8267736389150482</v>
      </c>
      <c r="T207" s="4">
        <f t="shared" si="61"/>
        <v>1.0624733849911123</v>
      </c>
      <c r="U207" s="4">
        <f t="shared" si="71"/>
        <v>0.88992712762638448</v>
      </c>
      <c r="V207" s="4">
        <f t="shared" si="72"/>
        <v>7.8658242128892605E-3</v>
      </c>
      <c r="W207" s="4"/>
      <c r="X207">
        <f>IF(front!E207&gt;$X$2,O207,P207)</f>
        <v>366.74074439222579</v>
      </c>
      <c r="Y207">
        <f t="shared" si="73"/>
        <v>39.190535366923029</v>
      </c>
      <c r="Z207">
        <f>SUMPRODUCT($B$7:$B$456,Y$7:Y$456,EXP(constants!$B$32+constants!$A$32*ABS($A$7:$A$456-$A207)))</f>
        <v>2.435644429735135</v>
      </c>
      <c r="AA207">
        <f t="shared" si="62"/>
        <v>36.754890937187895</v>
      </c>
      <c r="AB207">
        <f t="shared" si="74"/>
        <v>30.553055239878759</v>
      </c>
      <c r="AD207" s="4">
        <f t="shared" si="63"/>
        <v>1239.2327155589142</v>
      </c>
      <c r="AE207">
        <f>SUMPRODUCT($B$7:$B$456,AD$7:AD$456,EXP(constants!$B$32+constants!$A$32*ABS($A$7:$A$456-$A207)))</f>
        <v>30.699022863676046</v>
      </c>
      <c r="AF207" s="4">
        <f t="shared" si="64"/>
        <v>1208.5336926952382</v>
      </c>
      <c r="AG207">
        <f t="shared" si="75"/>
        <v>1208.5336926952382</v>
      </c>
      <c r="AH207" s="4"/>
      <c r="AI207" s="5">
        <f>SUMPRODUCT(constants!$B$13:$B$20,A207^constants!$A$13:$A$20)*constants!$C$10/((A207/1000000000)^5*(EXP(0.014388/(A207/1000000000)/constants!$B$9)-1))</f>
        <v>1.126858925347745E-7</v>
      </c>
      <c r="AJ207">
        <f>SUMPRODUCT(A207^constants!$E$28:$J$28,constants!$E$27:$J$27)</f>
        <v>1.7150963408284962E-6</v>
      </c>
      <c r="AL207" s="17">
        <f t="shared" si="65"/>
        <v>3.6882037377294271E-9</v>
      </c>
      <c r="AM207">
        <f t="shared" si="76"/>
        <v>1.4191547585268692E-9</v>
      </c>
      <c r="AN207">
        <f t="shared" si="77"/>
        <v>2.5988735305780941</v>
      </c>
      <c r="AO207">
        <f t="shared" si="78"/>
        <v>2.6937881811495178E-9</v>
      </c>
      <c r="AQ207">
        <f t="shared" si="79"/>
        <v>2.6937881811495178E-9</v>
      </c>
      <c r="AS207" s="4">
        <f t="shared" si="80"/>
        <v>1.3691513547867611</v>
      </c>
    </row>
    <row r="208" spans="1:45" x14ac:dyDescent="0.2">
      <c r="A208">
        <f>front!A208</f>
        <v>283.89999999999998</v>
      </c>
      <c r="B208" s="1">
        <f t="shared" si="81"/>
        <v>0.47999999999996135</v>
      </c>
      <c r="C208">
        <f>front!D208-front!B208</f>
        <v>229.26000000000022</v>
      </c>
      <c r="D208" s="2">
        <f>front!E208-front!C208</f>
        <v>1865.1000000000004</v>
      </c>
      <c r="E208" s="2">
        <f>IF(front!F208-front!C208&gt;0,front!F208-front!C208,0)</f>
        <v>1608.3000000000011</v>
      </c>
      <c r="F208" s="2">
        <f>front!I208-front!H208</f>
        <v>7431.7999999999993</v>
      </c>
      <c r="G208" s="2">
        <f>IF(front!J208-front!H208&gt;0,front!J208-front!H208,0)</f>
        <v>11.100000000000364</v>
      </c>
      <c r="H208" s="2"/>
      <c r="I208" s="4">
        <f>C208/(constants!$A$4+constants!$B$4*data!C208+constants!$C$4*data!C208^2+constants!$D$4*data!C208^3+constants!$E$4*data!C208^4+constants!$F$4*data!C208^5+constants!$G$4*data!C208^6+constants!$H$4*data!C208^7)</f>
        <v>228.72315917611519</v>
      </c>
      <c r="J208" s="4">
        <f>D208/(constants!$A$4+constants!$B$4*data!D208+constants!$C$4*data!D208^2+constants!$D$4*data!D208^3+constants!$E$4*data!D208^4+constants!$F$4*data!D208^5+constants!$G$4*data!D208^6+constants!$H$4*data!D208^7)</f>
        <v>1860.8419949033457</v>
      </c>
      <c r="K208" s="4">
        <f>E208/(constants!$A$4+constants!$B$4*data!E208+constants!$C$4*data!E208^2+constants!$D$4*data!E208^3+constants!$E$4*data!E208^4+constants!$F$4*data!E208^5+constants!$G$4*data!E208^6+constants!$H$4*data!E208^7)</f>
        <v>1604.6245955564243</v>
      </c>
      <c r="L208" s="4">
        <f>F208/(constants!$A$4+constants!$B$4*data!F208+constants!$C$4*data!F208^2+constants!$D$4*data!F208^3+constants!$E$4*data!F208^4+constants!$F$4*data!F208^5+constants!$G$4*data!F208^6+constants!$H$4*data!F208^7)</f>
        <v>7420.790740940919</v>
      </c>
      <c r="M208" s="4">
        <f>G208/(constants!$A$4+constants!$B$4*data!G208+constants!$C$4*data!G208^2+constants!$D$4*data!G208^3+constants!$E$4*data!G208^4+constants!$F$4*data!G208^5+constants!$G$4*data!G208^6+constants!$H$4*data!G208^7)</f>
        <v>11.073768841831416</v>
      </c>
      <c r="N208" s="4"/>
      <c r="O208" s="4">
        <f t="shared" si="66"/>
        <v>381.20526529352531</v>
      </c>
      <c r="P208" s="4">
        <f t="shared" si="67"/>
        <v>372.16839898066917</v>
      </c>
      <c r="Q208" s="4">
        <f t="shared" si="68"/>
        <v>320.92491911128485</v>
      </c>
      <c r="R208" s="4">
        <f t="shared" si="69"/>
        <v>1236.7984568234865</v>
      </c>
      <c r="S208" s="4">
        <f t="shared" si="70"/>
        <v>1.8456281403052359</v>
      </c>
      <c r="T208" s="4">
        <f t="shared" si="61"/>
        <v>1.0242816594251614</v>
      </c>
      <c r="U208" s="4">
        <f t="shared" si="71"/>
        <v>0.86231103981494694</v>
      </c>
      <c r="V208" s="4">
        <f t="shared" si="72"/>
        <v>1.4922626480675181E-3</v>
      </c>
      <c r="W208" s="4"/>
      <c r="X208">
        <f>IF(front!E208&gt;$X$2,O208,P208)</f>
        <v>372.16839898066917</v>
      </c>
      <c r="Y208">
        <f t="shared" si="73"/>
        <v>50.085465088295336</v>
      </c>
      <c r="Z208">
        <f>SUMPRODUCT($B$7:$B$456,Y$7:Y$456,EXP(constants!$B$32+constants!$A$32*ABS($A$7:$A$456-$A208)))</f>
        <v>2.4876510861160734</v>
      </c>
      <c r="AA208">
        <f t="shared" si="62"/>
        <v>47.597814002179263</v>
      </c>
      <c r="AB208">
        <f t="shared" si="74"/>
        <v>41.395978304870127</v>
      </c>
      <c r="AD208" s="4">
        <f t="shared" si="63"/>
        <v>1234.9076699758186</v>
      </c>
      <c r="AE208">
        <f>SUMPRODUCT($B$7:$B$456,AD$7:AD$456,EXP(constants!$B$32+constants!$A$32*ABS($A$7:$A$456-$A208)))</f>
        <v>30.824999019618261</v>
      </c>
      <c r="AF208" s="4">
        <f t="shared" si="64"/>
        <v>1204.0826709562004</v>
      </c>
      <c r="AG208">
        <f t="shared" si="75"/>
        <v>1204.0826709562004</v>
      </c>
      <c r="AH208" s="4"/>
      <c r="AI208" s="5">
        <f>SUMPRODUCT(constants!$B$13:$B$20,A208^constants!$A$13:$A$20)*constants!$C$10/((A208/1000000000)^5*(EXP(0.014388/(A208/1000000000)/constants!$B$9)-1))</f>
        <v>1.1490715720601312E-7</v>
      </c>
      <c r="AJ208">
        <f>SUMPRODUCT(A208^constants!$E$28:$J$28,constants!$E$27:$J$27)</f>
        <v>1.7045127479765605E-6</v>
      </c>
      <c r="AL208" s="17">
        <f t="shared" si="65"/>
        <v>2.7758048465421722E-9</v>
      </c>
      <c r="AM208">
        <f t="shared" si="76"/>
        <v>1.4156110615087189E-9</v>
      </c>
      <c r="AN208">
        <f t="shared" si="77"/>
        <v>1.9608527525800743</v>
      </c>
      <c r="AO208">
        <f t="shared" si="78"/>
        <v>2.687061663771683E-9</v>
      </c>
      <c r="AQ208">
        <f t="shared" si="79"/>
        <v>2.687061663771683E-9</v>
      </c>
      <c r="AS208" s="4">
        <f t="shared" si="80"/>
        <v>1.0330261057894463</v>
      </c>
    </row>
    <row r="209" spans="1:45" x14ac:dyDescent="0.2">
      <c r="A209">
        <f>front!A209</f>
        <v>284.37</v>
      </c>
      <c r="B209" s="1">
        <f t="shared" si="81"/>
        <v>0.47000000000002728</v>
      </c>
      <c r="C209">
        <f>front!D209-front!B209</f>
        <v>214.05999999999995</v>
      </c>
      <c r="D209" s="2">
        <f>front!E209-front!C209</f>
        <v>1846.3000000000011</v>
      </c>
      <c r="E209" s="2">
        <f>IF(front!F209-front!C209&gt;0,front!F209-front!C209,0)</f>
        <v>1606.3999999999996</v>
      </c>
      <c r="F209" s="2">
        <f>front!I209-front!H209</f>
        <v>7608.0999999999985</v>
      </c>
      <c r="G209" s="2">
        <f>IF(front!J209-front!H209&gt;0,front!J209-front!H209,0)</f>
        <v>68.100000000000364</v>
      </c>
      <c r="H209" s="2"/>
      <c r="I209" s="4">
        <f>C209/(constants!$A$4+constants!$B$4*data!C209+constants!$C$4*data!C209^2+constants!$D$4*data!C209^3+constants!$E$4*data!C209^4+constants!$F$4*data!C209^5+constants!$G$4*data!C209^6+constants!$H$4*data!C209^7)</f>
        <v>213.55846354405875</v>
      </c>
      <c r="J209" s="4">
        <f>D209/(constants!$A$4+constants!$B$4*data!D209+constants!$C$4*data!D209^2+constants!$D$4*data!D209^3+constants!$E$4*data!D209^4+constants!$F$4*data!D209^5+constants!$G$4*data!D209^6+constants!$H$4*data!D209^7)</f>
        <v>1842.0846593918882</v>
      </c>
      <c r="K209" s="4">
        <f>E209/(constants!$A$4+constants!$B$4*data!E209+constants!$C$4*data!E209^2+constants!$D$4*data!E209^3+constants!$E$4*data!E209^4+constants!$F$4*data!E209^5+constants!$G$4*data!E209^6+constants!$H$4*data!E209^7)</f>
        <v>1602.7289039750565</v>
      </c>
      <c r="L209" s="4">
        <f>F209/(constants!$A$4+constants!$B$4*data!F209+constants!$C$4*data!F209^2+constants!$D$4*data!F209^3+constants!$E$4*data!F209^4+constants!$F$4*data!F209^5+constants!$G$4*data!F209^6+constants!$H$4*data!F209^7)</f>
        <v>7597.3613397666459</v>
      </c>
      <c r="M209" s="4">
        <f>G209/(constants!$A$4+constants!$B$4*data!G209+constants!$C$4*data!G209^2+constants!$D$4*data!G209^3+constants!$E$4*data!G209^4+constants!$F$4*data!G209^5+constants!$G$4*data!G209^6+constants!$H$4*data!G209^7)</f>
        <v>67.939483817624875</v>
      </c>
      <c r="N209" s="4"/>
      <c r="O209" s="4">
        <f t="shared" si="66"/>
        <v>355.93077257343128</v>
      </c>
      <c r="P209" s="4">
        <f t="shared" si="67"/>
        <v>368.41693187837762</v>
      </c>
      <c r="Q209" s="4">
        <f t="shared" si="68"/>
        <v>320.5457807950113</v>
      </c>
      <c r="R209" s="4">
        <f t="shared" si="69"/>
        <v>1266.2268899611076</v>
      </c>
      <c r="S209" s="4">
        <f t="shared" si="70"/>
        <v>11.32324730293748</v>
      </c>
      <c r="T209" s="4">
        <f t="shared" si="61"/>
        <v>0.96610861710050755</v>
      </c>
      <c r="U209" s="4">
        <f t="shared" si="71"/>
        <v>0.87006256515058966</v>
      </c>
      <c r="V209" s="4">
        <f t="shared" si="72"/>
        <v>8.9425105348104519E-3</v>
      </c>
      <c r="W209" s="4"/>
      <c r="X209">
        <f>IF(front!E209&gt;$X$2,O209,P209)</f>
        <v>368.41693187837762</v>
      </c>
      <c r="Y209">
        <f t="shared" si="73"/>
        <v>46.7145043723404</v>
      </c>
      <c r="Z209">
        <f>SUMPRODUCT($B$7:$B$456,Y$7:Y$456,EXP(constants!$B$32+constants!$A$32*ABS($A$7:$A$456-$A209)))</f>
        <v>2.5394788192470323</v>
      </c>
      <c r="AA209">
        <f t="shared" si="62"/>
        <v>44.17502555309337</v>
      </c>
      <c r="AB209">
        <f t="shared" si="74"/>
        <v>37.973189855784234</v>
      </c>
      <c r="AD209" s="4">
        <f t="shared" si="63"/>
        <v>1254.6265861914956</v>
      </c>
      <c r="AE209">
        <f>SUMPRODUCT($B$7:$B$456,AD$7:AD$456,EXP(constants!$B$32+constants!$A$32*ABS($A$7:$A$456-$A209)))</f>
        <v>30.948620334913699</v>
      </c>
      <c r="AF209" s="4">
        <f t="shared" si="64"/>
        <v>1223.677965856582</v>
      </c>
      <c r="AG209">
        <f t="shared" si="75"/>
        <v>1223.677965856582</v>
      </c>
      <c r="AH209" s="4"/>
      <c r="AI209" s="5">
        <f>SUMPRODUCT(constants!$B$13:$B$20,A209^constants!$A$13:$A$20)*constants!$C$10/((A209/1000000000)^5*(EXP(0.014388/(A209/1000000000)/constants!$B$9)-1))</f>
        <v>1.1711473995142728E-7</v>
      </c>
      <c r="AJ209">
        <f>SUMPRODUCT(A209^constants!$E$28:$J$28,constants!$E$27:$J$27)</f>
        <v>1.6942610738618032E-6</v>
      </c>
      <c r="AL209" s="17">
        <f t="shared" si="65"/>
        <v>3.0841427964363617E-9</v>
      </c>
      <c r="AM209">
        <f t="shared" si="76"/>
        <v>1.3845645023736374E-9</v>
      </c>
      <c r="AN209">
        <f t="shared" si="77"/>
        <v>2.2275183215726253</v>
      </c>
      <c r="AO209">
        <f t="shared" si="78"/>
        <v>2.6281302092837625E-9</v>
      </c>
      <c r="AQ209">
        <f t="shared" si="79"/>
        <v>2.6281302092837625E-9</v>
      </c>
      <c r="AS209" s="4">
        <f t="shared" si="80"/>
        <v>1.1735121743746766</v>
      </c>
    </row>
    <row r="210" spans="1:45" x14ac:dyDescent="0.2">
      <c r="A210">
        <f>front!A210</f>
        <v>284.83999999999997</v>
      </c>
      <c r="B210" s="1">
        <f t="shared" si="81"/>
        <v>0.46999999999997044</v>
      </c>
      <c r="C210">
        <f>front!D210-front!B210</f>
        <v>223.32999999999993</v>
      </c>
      <c r="D210" s="2">
        <f>front!E210-front!C210</f>
        <v>1846.3000000000011</v>
      </c>
      <c r="E210" s="2">
        <f>IF(front!F210-front!C210&gt;0,front!F210-front!C210,0)</f>
        <v>1557.1000000000004</v>
      </c>
      <c r="F210" s="2">
        <f>front!I210-front!H210</f>
        <v>7625.0999999999985</v>
      </c>
      <c r="G210" s="2">
        <f>IF(front!J210-front!H210&gt;0,front!J210-front!H210,0)</f>
        <v>31.899999999999636</v>
      </c>
      <c r="H210" s="2"/>
      <c r="I210" s="4">
        <f>C210/(constants!$A$4+constants!$B$4*data!C210+constants!$C$4*data!C210^2+constants!$D$4*data!C210^3+constants!$E$4*data!C210^4+constants!$F$4*data!C210^5+constants!$G$4*data!C210^6+constants!$H$4*data!C210^7)</f>
        <v>222.80692823930957</v>
      </c>
      <c r="J210" s="4">
        <f>D210/(constants!$A$4+constants!$B$4*data!D210+constants!$C$4*data!D210^2+constants!$D$4*data!D210^3+constants!$E$4*data!D210^4+constants!$F$4*data!D210^5+constants!$G$4*data!D210^6+constants!$H$4*data!D210^7)</f>
        <v>1842.0846593918882</v>
      </c>
      <c r="K210" s="4">
        <f>E210/(constants!$A$4+constants!$B$4*data!E210+constants!$C$4*data!E210^2+constants!$D$4*data!E210^3+constants!$E$4*data!E210^4+constants!$F$4*data!E210^5+constants!$G$4*data!E210^6+constants!$H$4*data!E210^7)</f>
        <v>1553.5406824451163</v>
      </c>
      <c r="L210" s="4">
        <f>F210/(constants!$A$4+constants!$B$4*data!F210+constants!$C$4*data!F210^2+constants!$D$4*data!F210^3+constants!$E$4*data!F210^4+constants!$F$4*data!F210^5+constants!$G$4*data!F210^6+constants!$H$4*data!F210^7)</f>
        <v>7614.3901050460081</v>
      </c>
      <c r="M210" s="4">
        <f>G210/(constants!$A$4+constants!$B$4*data!G210+constants!$C$4*data!G210^2+constants!$D$4*data!G210^3+constants!$E$4*data!G210^4+constants!$F$4*data!G210^5+constants!$G$4*data!G210^6+constants!$H$4*data!G210^7)</f>
        <v>31.824687273905045</v>
      </c>
      <c r="N210" s="4"/>
      <c r="O210" s="4">
        <f t="shared" si="66"/>
        <v>371.34488039884928</v>
      </c>
      <c r="P210" s="4">
        <f t="shared" si="67"/>
        <v>368.41693187837762</v>
      </c>
      <c r="Q210" s="4">
        <f t="shared" si="68"/>
        <v>310.70813648902327</v>
      </c>
      <c r="R210" s="4">
        <f t="shared" si="69"/>
        <v>1269.065017507668</v>
      </c>
      <c r="S210" s="4">
        <f t="shared" si="70"/>
        <v>5.3041145456508412</v>
      </c>
      <c r="T210" s="4">
        <f t="shared" si="61"/>
        <v>1.0079473777319177</v>
      </c>
      <c r="U210" s="4">
        <f t="shared" si="71"/>
        <v>0.84336008908405635</v>
      </c>
      <c r="V210" s="4">
        <f t="shared" si="72"/>
        <v>4.1795451552731752E-3</v>
      </c>
      <c r="W210" s="4"/>
      <c r="X210">
        <f>IF(front!E210&gt;$X$2,O210,P210)</f>
        <v>368.41693187837762</v>
      </c>
      <c r="Y210">
        <f t="shared" si="73"/>
        <v>56.587646506134945</v>
      </c>
      <c r="Z210">
        <f>SUMPRODUCT($B$7:$B$456,Y$7:Y$456,EXP(constants!$B$32+constants!$A$32*ABS($A$7:$A$456-$A210)))</f>
        <v>2.5923068685079231</v>
      </c>
      <c r="AA210">
        <f t="shared" si="62"/>
        <v>53.995339637627019</v>
      </c>
      <c r="AB210">
        <f t="shared" si="74"/>
        <v>47.793503940317883</v>
      </c>
      <c r="AD210" s="4">
        <f t="shared" si="63"/>
        <v>1263.631122237854</v>
      </c>
      <c r="AE210">
        <f>SUMPRODUCT($B$7:$B$456,AD$7:AD$456,EXP(constants!$B$32+constants!$A$32*ABS($A$7:$A$456-$A210)))</f>
        <v>31.072480285938955</v>
      </c>
      <c r="AF210" s="4">
        <f t="shared" si="64"/>
        <v>1232.558641951915</v>
      </c>
      <c r="AG210">
        <f t="shared" si="75"/>
        <v>1232.558641951915</v>
      </c>
      <c r="AH210" s="4"/>
      <c r="AI210" s="5">
        <f>SUMPRODUCT(constants!$B$13:$B$20,A210^constants!$A$13:$A$20)*constants!$C$10/((A210/1000000000)^5*(EXP(0.014388/(A210/1000000000)/constants!$B$9)-1))</f>
        <v>1.1935488278364155E-7</v>
      </c>
      <c r="AJ210">
        <f>SUMPRODUCT(A210^constants!$E$28:$J$28,constants!$E$27:$J$27)</f>
        <v>1.6841179195927164E-6</v>
      </c>
      <c r="AL210" s="17">
        <f t="shared" si="65"/>
        <v>2.49730346058506E-9</v>
      </c>
      <c r="AM210">
        <f t="shared" si="76"/>
        <v>1.3663592645991263E-9</v>
      </c>
      <c r="AN210">
        <f t="shared" si="77"/>
        <v>1.8277063180142006</v>
      </c>
      <c r="AO210">
        <f t="shared" si="78"/>
        <v>2.5935736860734955E-9</v>
      </c>
      <c r="AQ210">
        <f t="shared" si="79"/>
        <v>2.5935736860734955E-9</v>
      </c>
      <c r="AS210" s="4">
        <f t="shared" si="80"/>
        <v>0.96288124528507901</v>
      </c>
    </row>
    <row r="211" spans="1:45" x14ac:dyDescent="0.2">
      <c r="A211">
        <f>front!A211</f>
        <v>285.32</v>
      </c>
      <c r="B211" s="1">
        <f t="shared" si="81"/>
        <v>0.48000000000001819</v>
      </c>
      <c r="C211">
        <f>front!D211-front!B211</f>
        <v>215</v>
      </c>
      <c r="D211" s="2">
        <f>front!E211-front!C211</f>
        <v>1833.1000000000004</v>
      </c>
      <c r="E211" s="2">
        <f>IF(front!F211-front!C211&gt;0,front!F211-front!C211,0)</f>
        <v>1555.2000000000007</v>
      </c>
      <c r="F211" s="2">
        <f>front!I211-front!H211</f>
        <v>7635.5</v>
      </c>
      <c r="G211" s="2">
        <f>IF(front!J211-front!H211&gt;0,front!J211-front!H211,0)</f>
        <v>39.100000000000364</v>
      </c>
      <c r="H211" s="2"/>
      <c r="I211" s="4">
        <f>C211/(constants!$A$4+constants!$B$4*data!C211+constants!$C$4*data!C211^2+constants!$D$4*data!C211^3+constants!$E$4*data!C211^4+constants!$F$4*data!C211^5+constants!$G$4*data!C211^6+constants!$H$4*data!C211^7)</f>
        <v>214.49627919752075</v>
      </c>
      <c r="J211" s="4">
        <f>D211/(constants!$A$4+constants!$B$4*data!D211+constants!$C$4*data!D211^2+constants!$D$4*data!D211^3+constants!$E$4*data!D211^4+constants!$F$4*data!D211^5+constants!$G$4*data!D211^6+constants!$H$4*data!D211^7)</f>
        <v>1828.9146147605161</v>
      </c>
      <c r="K211" s="4">
        <f>E211/(constants!$A$4+constants!$B$4*data!E211+constants!$C$4*data!E211^2+constants!$D$4*data!E211^3+constants!$E$4*data!E211^4+constants!$F$4*data!E211^5+constants!$G$4*data!E211^6+constants!$H$4*data!E211^7)</f>
        <v>1551.6449898032345</v>
      </c>
      <c r="L211" s="4">
        <f>F211/(constants!$A$4+constants!$B$4*data!F211+constants!$C$4*data!F211^2+constants!$D$4*data!F211^3+constants!$E$4*data!F211^4+constants!$F$4*data!F211^5+constants!$G$4*data!F211^6+constants!$H$4*data!F211^7)</f>
        <v>7624.8079378126167</v>
      </c>
      <c r="M211" s="4">
        <f>G211/(constants!$A$4+constants!$B$4*data!G211+constants!$C$4*data!G211^2+constants!$D$4*data!G211^3+constants!$E$4*data!G211^4+constants!$F$4*data!G211^5+constants!$G$4*data!G211^6+constants!$H$4*data!G211^7)</f>
        <v>39.007719046919725</v>
      </c>
      <c r="N211" s="4"/>
      <c r="O211" s="4">
        <f t="shared" si="66"/>
        <v>357.49379866253457</v>
      </c>
      <c r="P211" s="4">
        <f t="shared" si="67"/>
        <v>365.78292295210321</v>
      </c>
      <c r="Q211" s="4">
        <f t="shared" si="68"/>
        <v>310.32899796064692</v>
      </c>
      <c r="R211" s="4">
        <f t="shared" si="69"/>
        <v>1270.8013229687695</v>
      </c>
      <c r="S211" s="4">
        <f t="shared" si="70"/>
        <v>6.5012865078199535</v>
      </c>
      <c r="T211" s="4">
        <f t="shared" si="61"/>
        <v>0.97733867884626746</v>
      </c>
      <c r="U211" s="4">
        <f t="shared" si="71"/>
        <v>0.8483966267645644</v>
      </c>
      <c r="V211" s="4">
        <f t="shared" si="72"/>
        <v>5.1158952940275823E-3</v>
      </c>
      <c r="W211" s="4"/>
      <c r="X211">
        <f>IF(front!E211&gt;$X$2,O211,P211)</f>
        <v>365.78292295210321</v>
      </c>
      <c r="Y211">
        <f t="shared" si="73"/>
        <v>54.334144179065277</v>
      </c>
      <c r="Z211">
        <f>SUMPRODUCT($B$7:$B$456,Y$7:Y$456,EXP(constants!$B$32+constants!$A$32*ABS($A$7:$A$456-$A211)))</f>
        <v>2.6471636324323904</v>
      </c>
      <c r="AA211">
        <f t="shared" si="62"/>
        <v>51.686980546632888</v>
      </c>
      <c r="AB211">
        <f t="shared" si="74"/>
        <v>45.485144849323753</v>
      </c>
      <c r="AD211" s="4">
        <f t="shared" si="63"/>
        <v>1264.1409634123349</v>
      </c>
      <c r="AE211">
        <f>SUMPRODUCT($B$7:$B$456,AD$7:AD$456,EXP(constants!$B$32+constants!$A$32*ABS($A$7:$A$456-$A211)))</f>
        <v>31.199391200145545</v>
      </c>
      <c r="AF211" s="4">
        <f t="shared" si="64"/>
        <v>1232.9415722121894</v>
      </c>
      <c r="AG211">
        <f t="shared" si="75"/>
        <v>1232.9415722121894</v>
      </c>
      <c r="AH211" s="4"/>
      <c r="AI211" s="5">
        <f>SUMPRODUCT(constants!$B$13:$B$20,A211^constants!$A$13:$A$20)*constants!$C$10/((A211/1000000000)^5*(EXP(0.014388/(A211/1000000000)/constants!$B$9)-1))</f>
        <v>1.2167661408656882E-7</v>
      </c>
      <c r="AJ211">
        <f>SUMPRODUCT(A211^constants!$E$28:$J$28,constants!$E$27:$J$27)</f>
        <v>1.6738691931342926E-6</v>
      </c>
      <c r="AL211" s="17">
        <f t="shared" si="65"/>
        <v>2.6750846785173606E-9</v>
      </c>
      <c r="AM211">
        <f t="shared" si="76"/>
        <v>1.3576224785177569E-9</v>
      </c>
      <c r="AN211">
        <f t="shared" si="77"/>
        <v>1.9704186700252637</v>
      </c>
      <c r="AO211">
        <f t="shared" si="78"/>
        <v>2.5769898350552631E-9</v>
      </c>
      <c r="AQ211">
        <f t="shared" si="79"/>
        <v>2.5769898350552631E-9</v>
      </c>
      <c r="AS211" s="4">
        <f t="shared" si="80"/>
        <v>1.0380656695372623</v>
      </c>
    </row>
    <row r="212" spans="1:45" x14ac:dyDescent="0.2">
      <c r="A212">
        <f>front!A212</f>
        <v>285.79000000000002</v>
      </c>
      <c r="B212" s="1">
        <f t="shared" si="81"/>
        <v>0.47000000000002728</v>
      </c>
      <c r="C212">
        <f>front!D212-front!B212</f>
        <v>225.46000000000004</v>
      </c>
      <c r="D212" s="2">
        <f>front!E212-front!C212</f>
        <v>1851</v>
      </c>
      <c r="E212" s="2">
        <f>IF(front!F212-front!C212&gt;0,front!F212-front!C212,0)</f>
        <v>1579.3999999999996</v>
      </c>
      <c r="F212" s="2">
        <f>front!I212-front!H212</f>
        <v>7724.7999999999993</v>
      </c>
      <c r="G212" s="2">
        <f>IF(front!J212-front!H212&gt;0,front!J212-front!H212,0)</f>
        <v>16.5</v>
      </c>
      <c r="H212" s="2"/>
      <c r="I212" s="4">
        <f>C212/(constants!$A$4+constants!$B$4*data!C212+constants!$C$4*data!C212^2+constants!$D$4*data!C212^3+constants!$E$4*data!C212^4+constants!$F$4*data!C212^5+constants!$G$4*data!C212^6+constants!$H$4*data!C212^7)</f>
        <v>224.93198189500475</v>
      </c>
      <c r="J212" s="4">
        <f>D212/(constants!$A$4+constants!$B$4*data!D212+constants!$C$4*data!D212^2+constants!$D$4*data!D212^3+constants!$E$4*data!D212^4+constants!$F$4*data!D212^5+constants!$G$4*data!D212^6+constants!$H$4*data!D212^7)</f>
        <v>1846.7739933454416</v>
      </c>
      <c r="K212" s="4">
        <f>E212/(constants!$A$4+constants!$B$4*data!E212+constants!$C$4*data!E212^2+constants!$D$4*data!E212^3+constants!$E$4*data!E212^4+constants!$F$4*data!E212^5+constants!$G$4*data!E212^6+constants!$H$4*data!E212^7)</f>
        <v>1575.7901246798447</v>
      </c>
      <c r="L212" s="4">
        <f>F212/(constants!$A$4+constants!$B$4*data!F212+constants!$C$4*data!F212^2+constants!$D$4*data!F212^3+constants!$E$4*data!F212^4+constants!$F$4*data!F212^5+constants!$G$4*data!F212^6+constants!$H$4*data!F212^7)</f>
        <v>7714.2684690120668</v>
      </c>
      <c r="M212" s="4">
        <f>G212/(constants!$A$4+constants!$B$4*data!G212+constants!$C$4*data!G212^2+constants!$D$4*data!G212^3+constants!$E$4*data!G212^4+constants!$F$4*data!G212^5+constants!$G$4*data!G212^6+constants!$H$4*data!G212^7)</f>
        <v>16.461017522771488</v>
      </c>
      <c r="N212" s="4"/>
      <c r="O212" s="4">
        <f t="shared" si="66"/>
        <v>374.88663649167461</v>
      </c>
      <c r="P212" s="4">
        <f t="shared" si="67"/>
        <v>369.35479866908832</v>
      </c>
      <c r="Q212" s="4">
        <f t="shared" si="68"/>
        <v>315.15802493596891</v>
      </c>
      <c r="R212" s="4">
        <f t="shared" si="69"/>
        <v>1285.7114115020111</v>
      </c>
      <c r="S212" s="4">
        <f t="shared" si="70"/>
        <v>2.743502920461915</v>
      </c>
      <c r="T212" s="4">
        <f t="shared" si="61"/>
        <v>1.0149770297895666</v>
      </c>
      <c r="U212" s="4">
        <f t="shared" si="71"/>
        <v>0.85326636088549834</v>
      </c>
      <c r="V212" s="4">
        <f t="shared" si="72"/>
        <v>2.1338403750005325E-3</v>
      </c>
      <c r="W212" s="4"/>
      <c r="X212">
        <f>IF(front!E212&gt;$X$2,O212,P212)</f>
        <v>369.35479866908832</v>
      </c>
      <c r="Y212">
        <f t="shared" si="73"/>
        <v>53.059568020751215</v>
      </c>
      <c r="Z212">
        <f>SUMPRODUCT($B$7:$B$456,Y$7:Y$456,EXP(constants!$B$32+constants!$A$32*ABS($A$7:$A$456-$A212)))</f>
        <v>2.7018216270535769</v>
      </c>
      <c r="AA212">
        <f t="shared" si="62"/>
        <v>50.357746393697639</v>
      </c>
      <c r="AB212">
        <f t="shared" si="74"/>
        <v>44.155910696388503</v>
      </c>
      <c r="AD212" s="4">
        <f t="shared" si="63"/>
        <v>1282.9007807334046</v>
      </c>
      <c r="AE212">
        <f>SUMPRODUCT($B$7:$B$456,AD$7:AD$456,EXP(constants!$B$32+constants!$A$32*ABS($A$7:$A$456-$A212)))</f>
        <v>31.323677541341436</v>
      </c>
      <c r="AF212" s="4">
        <f t="shared" si="64"/>
        <v>1251.5771031920633</v>
      </c>
      <c r="AG212">
        <f t="shared" si="75"/>
        <v>1251.5771031920633</v>
      </c>
      <c r="AH212" s="4"/>
      <c r="AI212" s="5">
        <f>SUMPRODUCT(constants!$B$13:$B$20,A212^constants!$A$13:$A$20)*constants!$C$10/((A212/1000000000)^5*(EXP(0.014388/(A212/1000000000)/constants!$B$9)-1))</f>
        <v>1.2398350817343732E-7</v>
      </c>
      <c r="AJ212">
        <f>SUMPRODUCT(A212^constants!$E$28:$J$28,constants!$E$27:$J$27)</f>
        <v>1.6639402146993915E-6</v>
      </c>
      <c r="AL212" s="17">
        <f t="shared" si="65"/>
        <v>2.8078575714570844E-9</v>
      </c>
      <c r="AM212">
        <f t="shared" si="76"/>
        <v>1.3294747966031208E-9</v>
      </c>
      <c r="AN212">
        <f t="shared" si="77"/>
        <v>2.1120051155774524</v>
      </c>
      <c r="AO212">
        <f t="shared" si="78"/>
        <v>2.5235609243513239E-9</v>
      </c>
      <c r="AQ212">
        <f t="shared" si="79"/>
        <v>2.5235609243513239E-9</v>
      </c>
      <c r="AS212" s="4">
        <f t="shared" si="80"/>
        <v>1.1126569382028446</v>
      </c>
    </row>
    <row r="213" spans="1:45" x14ac:dyDescent="0.2">
      <c r="A213">
        <f>front!A213</f>
        <v>286.26</v>
      </c>
      <c r="B213" s="1">
        <f t="shared" si="81"/>
        <v>0.46999999999997044</v>
      </c>
      <c r="C213">
        <f>front!D213-front!B213</f>
        <v>217.67000000000007</v>
      </c>
      <c r="D213" s="2">
        <f>front!E213-front!C213</f>
        <v>1795.7000000000007</v>
      </c>
      <c r="E213" s="2">
        <f>IF(front!F213-front!C213&gt;0,front!F213-front!C213,0)</f>
        <v>1523.8000000000011</v>
      </c>
      <c r="F213" s="2">
        <f>front!I213-front!H213</f>
        <v>7806.6999999999989</v>
      </c>
      <c r="G213" s="2">
        <f>IF(front!J213-front!H213&gt;0,front!J213-front!H213,0)</f>
        <v>13.100000000000364</v>
      </c>
      <c r="H213" s="2"/>
      <c r="I213" s="4">
        <f>C213/(constants!$A$4+constants!$B$4*data!C213+constants!$C$4*data!C213^2+constants!$D$4*data!C213^3+constants!$E$4*data!C213^4+constants!$F$4*data!C213^5+constants!$G$4*data!C213^6+constants!$H$4*data!C213^7)</f>
        <v>217.16007548402328</v>
      </c>
      <c r="J213" s="4">
        <f>D213/(constants!$A$4+constants!$B$4*data!D213+constants!$C$4*data!D213^2+constants!$D$4*data!D213^3+constants!$E$4*data!D213^4+constants!$F$4*data!D213^5+constants!$G$4*data!D213^6+constants!$H$4*data!D213^7)</f>
        <v>1791.5994847395975</v>
      </c>
      <c r="K213" s="4">
        <f>E213/(constants!$A$4+constants!$B$4*data!E213+constants!$C$4*data!E213^2+constants!$D$4*data!E213^3+constants!$E$4*data!E213^4+constants!$F$4*data!E213^5+constants!$G$4*data!E213^6+constants!$H$4*data!E213^7)</f>
        <v>1520.3161687400541</v>
      </c>
      <c r="L213" s="4">
        <f>F213/(constants!$A$4+constants!$B$4*data!F213+constants!$C$4*data!F213^2+constants!$D$4*data!F213^3+constants!$E$4*data!F213^4+constants!$F$4*data!F213^5+constants!$G$4*data!F213^6+constants!$H$4*data!F213^7)</f>
        <v>7796.3275165505547</v>
      </c>
      <c r="M213" s="4">
        <f>G213/(constants!$A$4+constants!$B$4*data!G213+constants!$C$4*data!G213^2+constants!$D$4*data!G213^3+constants!$E$4*data!G213^4+constants!$F$4*data!G213^5+constants!$G$4*data!G213^6+constants!$H$4*data!G213^7)</f>
        <v>13.069045389138516</v>
      </c>
      <c r="N213" s="4"/>
      <c r="O213" s="4">
        <f t="shared" si="66"/>
        <v>361.93345914003879</v>
      </c>
      <c r="P213" s="4">
        <f t="shared" si="67"/>
        <v>358.31989694791946</v>
      </c>
      <c r="Q213" s="4">
        <f t="shared" si="68"/>
        <v>304.06323374801082</v>
      </c>
      <c r="R213" s="4">
        <f t="shared" si="69"/>
        <v>1299.3879194250924</v>
      </c>
      <c r="S213" s="4">
        <f t="shared" si="70"/>
        <v>2.1781742315230863</v>
      </c>
      <c r="T213" s="4">
        <f t="shared" si="61"/>
        <v>1.0100847377522117</v>
      </c>
      <c r="U213" s="4">
        <f t="shared" si="71"/>
        <v>0.84858037842147893</v>
      </c>
      <c r="V213" s="4">
        <f t="shared" si="72"/>
        <v>1.6763078977114151E-3</v>
      </c>
      <c r="W213" s="4"/>
      <c r="X213">
        <f>IF(front!E213&gt;$X$2,O213,P213)</f>
        <v>358.31989694791946</v>
      </c>
      <c r="Y213">
        <f t="shared" si="73"/>
        <v>53.159491562252754</v>
      </c>
      <c r="Z213">
        <f>SUMPRODUCT($B$7:$B$456,Y$7:Y$456,EXP(constants!$B$32+constants!$A$32*ABS($A$7:$A$456-$A213)))</f>
        <v>2.7574853082040782</v>
      </c>
      <c r="AA213">
        <f t="shared" si="62"/>
        <v>50.402006254048672</v>
      </c>
      <c r="AB213">
        <f t="shared" si="74"/>
        <v>44.200170556739536</v>
      </c>
      <c r="AD213" s="4">
        <f t="shared" si="63"/>
        <v>1297.1564497704242</v>
      </c>
      <c r="AE213">
        <f>SUMPRODUCT($B$7:$B$456,AD$7:AD$456,EXP(constants!$B$32+constants!$A$32*ABS($A$7:$A$456-$A213)))</f>
        <v>31.447977468455957</v>
      </c>
      <c r="AF213" s="4">
        <f t="shared" si="64"/>
        <v>1265.7084723019682</v>
      </c>
      <c r="AG213">
        <f t="shared" si="75"/>
        <v>1265.7084723019682</v>
      </c>
      <c r="AH213" s="4"/>
      <c r="AI213" s="5">
        <f>SUMPRODUCT(constants!$B$13:$B$20,A213^constants!$A$13:$A$20)*constants!$C$10/((A213/1000000000)^5*(EXP(0.014388/(A213/1000000000)/constants!$B$9)-1))</f>
        <v>1.2632389178597438E-7</v>
      </c>
      <c r="AJ213">
        <f>SUMPRODUCT(A213^constants!$E$28:$J$28,constants!$E$27:$J$27)</f>
        <v>1.6541146798282097E-6</v>
      </c>
      <c r="AL213" s="17">
        <f t="shared" si="65"/>
        <v>2.8579955732028915E-9</v>
      </c>
      <c r="AM213">
        <f t="shared" si="76"/>
        <v>1.3068686162934818E-9</v>
      </c>
      <c r="AN213">
        <f t="shared" si="77"/>
        <v>2.1869035169799158</v>
      </c>
      <c r="AO213">
        <f t="shared" si="78"/>
        <v>2.4806506913600658E-9</v>
      </c>
      <c r="AQ213">
        <f t="shared" si="79"/>
        <v>2.4806506913600658E-9</v>
      </c>
      <c r="AS213" s="4">
        <f t="shared" si="80"/>
        <v>1.1521152829606731</v>
      </c>
    </row>
    <row r="214" spans="1:45" x14ac:dyDescent="0.2">
      <c r="A214">
        <f>front!A214</f>
        <v>286.74</v>
      </c>
      <c r="B214" s="1">
        <f t="shared" si="81"/>
        <v>0.48000000000001819</v>
      </c>
      <c r="C214">
        <f>front!D214-front!B214</f>
        <v>204.20000000000027</v>
      </c>
      <c r="D214" s="2">
        <f>front!E214-front!C214</f>
        <v>1838.3000000000011</v>
      </c>
      <c r="E214" s="2">
        <f>IF(front!F214-front!C214&gt;0,front!F214-front!C214,0)</f>
        <v>1532.2000000000007</v>
      </c>
      <c r="F214" s="2">
        <f>front!I214-front!H214</f>
        <v>7870</v>
      </c>
      <c r="G214" s="2">
        <f>IF(front!J214-front!H214&gt;0,front!J214-front!H214,0)</f>
        <v>56.100000000000364</v>
      </c>
      <c r="H214" s="2"/>
      <c r="I214" s="4">
        <f>C214/(constants!$A$4+constants!$B$4*data!C214+constants!$C$4*data!C214^2+constants!$D$4*data!C214^3+constants!$E$4*data!C214^4+constants!$F$4*data!C214^5+constants!$G$4*data!C214^6+constants!$H$4*data!C214^7)</f>
        <v>203.72138440907426</v>
      </c>
      <c r="J214" s="4">
        <f>D214/(constants!$A$4+constants!$B$4*data!D214+constants!$C$4*data!D214^2+constants!$D$4*data!D214^3+constants!$E$4*data!D214^4+constants!$F$4*data!D214^5+constants!$G$4*data!D214^6+constants!$H$4*data!D214^7)</f>
        <v>1834.10281422451</v>
      </c>
      <c r="K214" s="4">
        <f>E214/(constants!$A$4+constants!$B$4*data!E214+constants!$C$4*data!E214^2+constants!$D$4*data!E214^3+constants!$E$4*data!E214^4+constants!$F$4*data!E214^5+constants!$G$4*data!E214^6+constants!$H$4*data!E214^7)</f>
        <v>1528.6971283190614</v>
      </c>
      <c r="L214" s="4">
        <f>F214/(constants!$A$4+constants!$B$4*data!F214+constants!$C$4*data!F214^2+constants!$D$4*data!F214^3+constants!$E$4*data!F214^4+constants!$F$4*data!F214^5+constants!$G$4*data!F214^6+constants!$H$4*data!F214^7)</f>
        <v>7859.7583176786666</v>
      </c>
      <c r="M214" s="4">
        <f>G214/(constants!$A$4+constants!$B$4*data!G214+constants!$C$4*data!G214^2+constants!$D$4*data!G214^3+constants!$E$4*data!G214^4+constants!$F$4*data!G214^5+constants!$G$4*data!G214^6+constants!$H$4*data!G214^7)</f>
        <v>55.967698160300237</v>
      </c>
      <c r="N214" s="4"/>
      <c r="O214" s="4">
        <f t="shared" si="66"/>
        <v>339.53564068179043</v>
      </c>
      <c r="P214" s="4">
        <f t="shared" si="67"/>
        <v>366.82056284490199</v>
      </c>
      <c r="Q214" s="4">
        <f t="shared" si="68"/>
        <v>305.73942566381226</v>
      </c>
      <c r="R214" s="4">
        <f t="shared" si="69"/>
        <v>1309.959719613111</v>
      </c>
      <c r="S214" s="4">
        <f t="shared" si="70"/>
        <v>9.3279496933833723</v>
      </c>
      <c r="T214" s="4">
        <f t="shared" si="61"/>
        <v>0.92561779538338451</v>
      </c>
      <c r="U214" s="4">
        <f t="shared" si="71"/>
        <v>0.83348496957921114</v>
      </c>
      <c r="V214" s="4">
        <f t="shared" si="72"/>
        <v>7.1207912378697625E-3</v>
      </c>
      <c r="W214" s="4"/>
      <c r="X214">
        <f>IF(front!E214&gt;$X$2,O214,P214)</f>
        <v>366.82056284490199</v>
      </c>
      <c r="Y214">
        <f t="shared" si="73"/>
        <v>59.977917228395484</v>
      </c>
      <c r="Z214">
        <f>SUMPRODUCT($B$7:$B$456,Y$7:Y$456,EXP(constants!$B$32+constants!$A$32*ABS($A$7:$A$456-$A214)))</f>
        <v>2.8154209649271094</v>
      </c>
      <c r="AA214">
        <f t="shared" si="62"/>
        <v>57.162496263468377</v>
      </c>
      <c r="AB214">
        <f t="shared" si="74"/>
        <v>50.960660566159241</v>
      </c>
      <c r="AD214" s="4">
        <f t="shared" si="63"/>
        <v>1300.403534263098</v>
      </c>
      <c r="AE214">
        <f>SUMPRODUCT($B$7:$B$456,AD$7:AD$456,EXP(constants!$B$32+constants!$A$32*ABS($A$7:$A$456-$A214)))</f>
        <v>31.575017588644652</v>
      </c>
      <c r="AF214" s="4">
        <f t="shared" si="64"/>
        <v>1268.8285166744533</v>
      </c>
      <c r="AG214">
        <f t="shared" si="75"/>
        <v>1268.8285166744533</v>
      </c>
      <c r="AH214" s="4"/>
      <c r="AI214" s="5">
        <f>SUMPRODUCT(constants!$B$13:$B$20,A214^constants!$A$13:$A$20)*constants!$C$10/((A214/1000000000)^5*(EXP(0.014388/(A214/1000000000)/constants!$B$9)-1))</f>
        <v>1.2874895747866405E-7</v>
      </c>
      <c r="AJ214">
        <f>SUMPRODUCT(A214^constants!$E$28:$J$28,constants!$E$27:$J$27)</f>
        <v>1.6441851562361818E-6</v>
      </c>
      <c r="AL214" s="17">
        <f t="shared" si="65"/>
        <v>2.5264381593232454E-9</v>
      </c>
      <c r="AM214">
        <f t="shared" si="76"/>
        <v>1.2958292902696754E-9</v>
      </c>
      <c r="AN214">
        <f t="shared" si="77"/>
        <v>1.9496689712866946</v>
      </c>
      <c r="AO214">
        <f t="shared" si="78"/>
        <v>2.4596962423881617E-9</v>
      </c>
      <c r="AQ214">
        <f t="shared" si="79"/>
        <v>2.4596962423881617E-9</v>
      </c>
      <c r="AS214" s="4">
        <f t="shared" si="80"/>
        <v>1.0271342110399302</v>
      </c>
    </row>
    <row r="215" spans="1:45" x14ac:dyDescent="0.2">
      <c r="A215">
        <f>front!A215</f>
        <v>287.20999999999998</v>
      </c>
      <c r="B215" s="1">
        <f t="shared" si="81"/>
        <v>0.46999999999997044</v>
      </c>
      <c r="C215">
        <f>front!D215-front!B215</f>
        <v>235.92999999999984</v>
      </c>
      <c r="D215" s="2">
        <f>front!E215-front!C215</f>
        <v>1879.6999999999989</v>
      </c>
      <c r="E215" s="2">
        <f>IF(front!F215-front!C215&gt;0,front!F215-front!C215,0)</f>
        <v>1580.2999999999993</v>
      </c>
      <c r="F215" s="2">
        <f>front!I215-front!H215</f>
        <v>7911.6</v>
      </c>
      <c r="G215" s="2">
        <f>IF(front!J215-front!H215&gt;0,front!J215-front!H215,0)</f>
        <v>0.1000000000003638</v>
      </c>
      <c r="H215" s="2"/>
      <c r="I215" s="4">
        <f>C215/(constants!$A$4+constants!$B$4*data!C215+constants!$C$4*data!C215^2+constants!$D$4*data!C215^3+constants!$E$4*data!C215^4+constants!$F$4*data!C215^5+constants!$G$4*data!C215^6+constants!$H$4*data!C215^7)</f>
        <v>235.37767835129981</v>
      </c>
      <c r="J215" s="4">
        <f>D215/(constants!$A$4+constants!$B$4*data!D215+constants!$C$4*data!D215^2+constants!$D$4*data!D215^3+constants!$E$4*data!D215^4+constants!$F$4*data!D215^5+constants!$G$4*data!D215^6+constants!$H$4*data!D215^7)</f>
        <v>1875.4088614133173</v>
      </c>
      <c r="K215" s="4">
        <f>E215/(constants!$A$4+constants!$B$4*data!E215+constants!$C$4*data!E215^2+constants!$D$4*data!E215^3+constants!$E$4*data!E215^4+constants!$F$4*data!E215^5+constants!$G$4*data!E215^6+constants!$H$4*data!E215^7)</f>
        <v>1576.6880841171005</v>
      </c>
      <c r="L215" s="4">
        <f>F215/(constants!$A$4+constants!$B$4*data!F215+constants!$C$4*data!F215^2+constants!$D$4*data!F215^3+constants!$E$4*data!F215^4+constants!$F$4*data!F215^5+constants!$G$4*data!F215^6+constants!$H$4*data!F215^7)</f>
        <v>7901.4480649534162</v>
      </c>
      <c r="M215" s="4">
        <f>G215/(constants!$A$4+constants!$B$4*data!G215+constants!$C$4*data!G215^2+constants!$D$4*data!G215^3+constants!$E$4*data!G215^4+constants!$F$4*data!G215^5+constants!$G$4*data!G215^6+constants!$H$4*data!G215^7)</f>
        <v>9.9763561475507245E-2</v>
      </c>
      <c r="N215" s="4"/>
      <c r="O215" s="4">
        <f t="shared" si="66"/>
        <v>392.29613058549967</v>
      </c>
      <c r="P215" s="4">
        <f t="shared" si="67"/>
        <v>375.08177228266345</v>
      </c>
      <c r="Q215" s="4">
        <f t="shared" si="68"/>
        <v>315.33761682342009</v>
      </c>
      <c r="R215" s="4">
        <f t="shared" si="69"/>
        <v>1316.9080108255694</v>
      </c>
      <c r="S215" s="4">
        <f t="shared" si="70"/>
        <v>1.6627260245917874E-2</v>
      </c>
      <c r="T215" s="4">
        <f t="shared" si="61"/>
        <v>1.0458949476485446</v>
      </c>
      <c r="U215" s="4">
        <f t="shared" si="71"/>
        <v>0.8407169852705616</v>
      </c>
      <c r="V215" s="4">
        <f t="shared" si="72"/>
        <v>1.2625984586041244E-5</v>
      </c>
      <c r="W215" s="4"/>
      <c r="X215">
        <f>IF(front!E215&gt;$X$2,O215,P215)</f>
        <v>375.08177228266345</v>
      </c>
      <c r="Y215">
        <f t="shared" si="73"/>
        <v>58.606301713494588</v>
      </c>
      <c r="Z215">
        <f>SUMPRODUCT($B$7:$B$456,Y$7:Y$456,EXP(constants!$B$32+constants!$A$32*ABS($A$7:$A$456-$A215)))</f>
        <v>2.8731147067140723</v>
      </c>
      <c r="AA215">
        <f t="shared" si="62"/>
        <v>55.733187006780518</v>
      </c>
      <c r="AB215">
        <f t="shared" si="74"/>
        <v>49.531351309471383</v>
      </c>
      <c r="AD215" s="4">
        <f t="shared" si="63"/>
        <v>1316.8909767306186</v>
      </c>
      <c r="AE215">
        <f>SUMPRODUCT($B$7:$B$456,AD$7:AD$456,EXP(constants!$B$32+constants!$A$32*ABS($A$7:$A$456-$A215)))</f>
        <v>31.699055879459625</v>
      </c>
      <c r="AF215" s="4">
        <f t="shared" si="64"/>
        <v>1285.191920851159</v>
      </c>
      <c r="AG215">
        <f t="shared" si="75"/>
        <v>1285.191920851159</v>
      </c>
      <c r="AH215" s="4"/>
      <c r="AI215" s="5">
        <f>SUMPRODUCT(constants!$B$13:$B$20,A215^constants!$A$13:$A$20)*constants!$C$10/((A215/1000000000)^5*(EXP(0.014388/(A215/1000000000)/constants!$B$9)-1))</f>
        <v>1.3115797536979508E-7</v>
      </c>
      <c r="AJ215">
        <f>SUMPRODUCT(A215^constants!$E$28:$J$28,constants!$E$27:$J$27)</f>
        <v>1.6345637273611018E-6</v>
      </c>
      <c r="AL215" s="17">
        <f t="shared" si="65"/>
        <v>2.6479789446954792E-9</v>
      </c>
      <c r="AM215">
        <f t="shared" si="76"/>
        <v>1.2718440731237714E-9</v>
      </c>
      <c r="AN215">
        <f t="shared" si="77"/>
        <v>2.0819996732711017</v>
      </c>
      <c r="AO215">
        <f t="shared" si="78"/>
        <v>2.4141683716032945E-9</v>
      </c>
      <c r="AQ215">
        <f t="shared" si="79"/>
        <v>2.4141683716032945E-9</v>
      </c>
      <c r="AS215" s="4">
        <f t="shared" si="80"/>
        <v>1.0968493232876324</v>
      </c>
    </row>
    <row r="216" spans="1:45" x14ac:dyDescent="0.2">
      <c r="A216">
        <f>front!A216</f>
        <v>287.68</v>
      </c>
      <c r="B216" s="1">
        <f t="shared" si="81"/>
        <v>0.47000000000002728</v>
      </c>
      <c r="C216">
        <f>front!D216-front!B216</f>
        <v>230.33999999999969</v>
      </c>
      <c r="D216" s="2">
        <f>front!E216-front!C216</f>
        <v>1913.8999999999996</v>
      </c>
      <c r="E216" s="2">
        <f>IF(front!F216-front!C216&gt;0,front!F216-front!C216,0)</f>
        <v>1572.8000000000011</v>
      </c>
      <c r="F216" s="2">
        <f>front!I216-front!H216</f>
        <v>7984.5</v>
      </c>
      <c r="G216" s="2">
        <f>IF(front!J216-front!H216&gt;0,front!J216-front!H216,0)</f>
        <v>30.799999999999272</v>
      </c>
      <c r="H216" s="2"/>
      <c r="I216" s="4">
        <f>C216/(constants!$A$4+constants!$B$4*data!C216+constants!$C$4*data!C216^2+constants!$D$4*data!C216^3+constants!$E$4*data!C216^4+constants!$F$4*data!C216^5+constants!$G$4*data!C216^6+constants!$H$4*data!C216^7)</f>
        <v>229.80065207302832</v>
      </c>
      <c r="J216" s="4">
        <f>D216/(constants!$A$4+constants!$B$4*data!D216+constants!$C$4*data!D216^2+constants!$D$4*data!D216^3+constants!$E$4*data!D216^4+constants!$F$4*data!D216^5+constants!$G$4*data!D216^6+constants!$H$4*data!D216^7)</f>
        <v>1909.5312469477146</v>
      </c>
      <c r="K216" s="4">
        <f>E216/(constants!$A$4+constants!$B$4*data!E216+constants!$C$4*data!E216^2+constants!$D$4*data!E216^3+constants!$E$4*data!E216^4+constants!$F$4*data!E216^5+constants!$G$4*data!E216^6+constants!$H$4*data!E216^7)</f>
        <v>1569.2050885354261</v>
      </c>
      <c r="L216" s="4">
        <f>F216/(constants!$A$4+constants!$B$4*data!F216+constants!$C$4*data!F216^2+constants!$D$4*data!F216^3+constants!$E$4*data!F216^4+constants!$F$4*data!F216^5+constants!$G$4*data!F216^6+constants!$H$4*data!F216^7)</f>
        <v>7974.5126674430185</v>
      </c>
      <c r="M216" s="4">
        <f>G216/(constants!$A$4+constants!$B$4*data!G216+constants!$C$4*data!G216^2+constants!$D$4*data!G216^3+constants!$E$4*data!G216^4+constants!$F$4*data!G216^5+constants!$G$4*data!G216^6+constants!$H$4*data!G216^7)</f>
        <v>30.727280608072775</v>
      </c>
      <c r="N216" s="4"/>
      <c r="O216" s="4">
        <f t="shared" si="66"/>
        <v>383.00108678838052</v>
      </c>
      <c r="P216" s="4">
        <f t="shared" si="67"/>
        <v>381.90624938954289</v>
      </c>
      <c r="Q216" s="4">
        <f t="shared" si="68"/>
        <v>313.8410177070852</v>
      </c>
      <c r="R216" s="4">
        <f t="shared" si="69"/>
        <v>1329.0854445738364</v>
      </c>
      <c r="S216" s="4">
        <f t="shared" si="70"/>
        <v>5.1212134346787961</v>
      </c>
      <c r="T216" s="4">
        <f t="shared" si="61"/>
        <v>1.0028667700530893</v>
      </c>
      <c r="U216" s="4">
        <f t="shared" si="71"/>
        <v>0.82177502517631906</v>
      </c>
      <c r="V216" s="4">
        <f t="shared" si="72"/>
        <v>3.8531860051487388E-3</v>
      </c>
      <c r="W216" s="4"/>
      <c r="X216">
        <f>IF(front!E216&gt;$X$2,O216,P216)</f>
        <v>381.90624938954289</v>
      </c>
      <c r="Y216">
        <f t="shared" si="73"/>
        <v>66.932778215075814</v>
      </c>
      <c r="Z216">
        <f>SUMPRODUCT($B$7:$B$456,Y$7:Y$456,EXP(constants!$B$32+constants!$A$32*ABS($A$7:$A$456-$A216)))</f>
        <v>2.9318398256444338</v>
      </c>
      <c r="AA216">
        <f t="shared" si="62"/>
        <v>64.000938389431383</v>
      </c>
      <c r="AB216">
        <f t="shared" si="74"/>
        <v>57.799102692122247</v>
      </c>
      <c r="AD216" s="4">
        <f t="shared" si="63"/>
        <v>1323.8389256272901</v>
      </c>
      <c r="AE216">
        <f>SUMPRODUCT($B$7:$B$456,AD$7:AD$456,EXP(constants!$B$32+constants!$A$32*ABS($A$7:$A$456-$A216)))</f>
        <v>31.822783246468958</v>
      </c>
      <c r="AF216" s="4">
        <f t="shared" si="64"/>
        <v>1292.0161423808211</v>
      </c>
      <c r="AG216">
        <f t="shared" si="75"/>
        <v>1292.0161423808211</v>
      </c>
      <c r="AH216" s="4"/>
      <c r="AI216" s="5">
        <f>SUMPRODUCT(constants!$B$13:$B$20,A216^constants!$A$13:$A$20)*constants!$C$10/((A216/1000000000)^5*(EXP(0.014388/(A216/1000000000)/constants!$B$9)-1))</f>
        <v>1.3360141639486159E-7</v>
      </c>
      <c r="AJ216">
        <f>SUMPRODUCT(A216^constants!$E$28:$J$28,constants!$E$27:$J$27)</f>
        <v>1.625040853799021E-6</v>
      </c>
      <c r="AL216" s="17">
        <f t="shared" si="65"/>
        <v>2.3114790744505946E-9</v>
      </c>
      <c r="AM216">
        <f t="shared" si="76"/>
        <v>1.2577558441371555E-9</v>
      </c>
      <c r="AN216">
        <f t="shared" si="77"/>
        <v>1.8377804287097654</v>
      </c>
      <c r="AO216">
        <f t="shared" si="78"/>
        <v>2.3874266054150403E-9</v>
      </c>
      <c r="AQ216">
        <f t="shared" si="79"/>
        <v>2.3874266054150403E-9</v>
      </c>
      <c r="AS216" s="4">
        <f t="shared" si="80"/>
        <v>0.96818853790429182</v>
      </c>
    </row>
    <row r="217" spans="1:45" x14ac:dyDescent="0.2">
      <c r="A217">
        <f>front!A217</f>
        <v>288.16000000000003</v>
      </c>
      <c r="B217" s="1">
        <f t="shared" si="81"/>
        <v>0.48000000000001819</v>
      </c>
      <c r="C217">
        <f>front!D217-front!B217</f>
        <v>228.33000000000038</v>
      </c>
      <c r="D217" s="2">
        <f>front!E217-front!C217</f>
        <v>1945.8999999999996</v>
      </c>
      <c r="E217" s="2">
        <f>IF(front!F217-front!C217&gt;0,front!F217-front!C217,0)</f>
        <v>1612.6999999999989</v>
      </c>
      <c r="F217" s="2">
        <f>front!I217-front!H217</f>
        <v>8040.7999999999993</v>
      </c>
      <c r="G217" s="2">
        <f>IF(front!J217-front!H217&gt;0,front!J217-front!H217,0)</f>
        <v>61.300000000001091</v>
      </c>
      <c r="H217" s="2"/>
      <c r="I217" s="4">
        <f>C217/(constants!$A$4+constants!$B$4*data!C217+constants!$C$4*data!C217^2+constants!$D$4*data!C217^3+constants!$E$4*data!C217^4+constants!$F$4*data!C217^5+constants!$G$4*data!C217^6+constants!$H$4*data!C217^7)</f>
        <v>227.79531821437206</v>
      </c>
      <c r="J217" s="4">
        <f>D217/(constants!$A$4+constants!$B$4*data!D217+constants!$C$4*data!D217^2+constants!$D$4*data!D217^3+constants!$E$4*data!D217^4+constants!$F$4*data!D217^5+constants!$G$4*data!D217^6+constants!$H$4*data!D217^7)</f>
        <v>1941.458626452119</v>
      </c>
      <c r="K217" s="4">
        <f>E217/(constants!$A$4+constants!$B$4*data!E217+constants!$C$4*data!E217^2+constants!$D$4*data!E217^3+constants!$E$4*data!E217^4+constants!$F$4*data!E217^5+constants!$G$4*data!E217^6+constants!$H$4*data!E217^7)</f>
        <v>1609.0146180189383</v>
      </c>
      <c r="L217" s="4">
        <f>F217/(constants!$A$4+constants!$B$4*data!F217+constants!$C$4*data!F217^2+constants!$D$4*data!F217^3+constants!$E$4*data!F217^4+constants!$F$4*data!F217^5+constants!$G$4*data!F217^6+constants!$H$4*data!F217^7)</f>
        <v>8030.9462474693464</v>
      </c>
      <c r="M217" s="4">
        <f>G217/(constants!$A$4+constants!$B$4*data!G217+constants!$C$4*data!G217^2+constants!$D$4*data!G217^3+constants!$E$4*data!G217^4+constants!$F$4*data!G217^5+constants!$G$4*data!G217^6+constants!$H$4*data!G217^7)</f>
        <v>61.155468359319457</v>
      </c>
      <c r="N217" s="4"/>
      <c r="O217" s="4">
        <f t="shared" si="66"/>
        <v>379.65886369062008</v>
      </c>
      <c r="P217" s="4">
        <f t="shared" si="67"/>
        <v>388.29172529042381</v>
      </c>
      <c r="Q217" s="4">
        <f t="shared" si="68"/>
        <v>321.80292360378763</v>
      </c>
      <c r="R217" s="4">
        <f t="shared" si="69"/>
        <v>1338.491041244891</v>
      </c>
      <c r="S217" s="4">
        <f t="shared" si="70"/>
        <v>10.192578059886577</v>
      </c>
      <c r="T217" s="4">
        <f t="shared" si="61"/>
        <v>0.97776707295694554</v>
      </c>
      <c r="U217" s="4">
        <f t="shared" si="71"/>
        <v>0.82876585475287756</v>
      </c>
      <c r="V217" s="4">
        <f t="shared" si="72"/>
        <v>7.6149766758294929E-3</v>
      </c>
      <c r="W217" s="4"/>
      <c r="X217">
        <f>IF(front!E217&gt;$X$2,O217,P217)</f>
        <v>388.29172529042381</v>
      </c>
      <c r="Y217">
        <f t="shared" si="73"/>
        <v>65.327618743402013</v>
      </c>
      <c r="Z217">
        <f>SUMPRODUCT($B$7:$B$456,Y$7:Y$456,EXP(constants!$B$32+constants!$A$32*ABS($A$7:$A$456-$A217)))</f>
        <v>2.9927853710121637</v>
      </c>
      <c r="AA217">
        <f t="shared" si="62"/>
        <v>62.334833372389852</v>
      </c>
      <c r="AB217">
        <f t="shared" si="74"/>
        <v>56.132997675080716</v>
      </c>
      <c r="AD217" s="4">
        <f t="shared" si="63"/>
        <v>1328.049071858645</v>
      </c>
      <c r="AE217">
        <f>SUMPRODUCT($B$7:$B$456,AD$7:AD$456,EXP(constants!$B$32+constants!$A$32*ABS($A$7:$A$456-$A217)))</f>
        <v>31.949039859763097</v>
      </c>
      <c r="AF217" s="4">
        <f t="shared" si="64"/>
        <v>1296.1000319988818</v>
      </c>
      <c r="AG217">
        <f t="shared" si="75"/>
        <v>1296.1000319988818</v>
      </c>
      <c r="AH217" s="4"/>
      <c r="AI217" s="5">
        <f>SUMPRODUCT(constants!$B$13:$B$20,A217^constants!$A$13:$A$20)*constants!$C$10/((A217/1000000000)^5*(EXP(0.014388/(A217/1000000000)/constants!$B$9)-1))</f>
        <v>1.3613269709992401E-7</v>
      </c>
      <c r="AJ217">
        <f>SUMPRODUCT(A217^constants!$E$28:$J$28,constants!$E$27:$J$27)</f>
        <v>1.6154154497302858E-6</v>
      </c>
      <c r="AL217" s="17">
        <f t="shared" si="65"/>
        <v>2.4251813147039143E-9</v>
      </c>
      <c r="AM217">
        <f t="shared" si="76"/>
        <v>1.2463663373566521E-9</v>
      </c>
      <c r="AN217">
        <f t="shared" si="77"/>
        <v>1.9458013603346704</v>
      </c>
      <c r="AO217">
        <f t="shared" si="78"/>
        <v>2.3658074560093122E-9</v>
      </c>
      <c r="AQ217">
        <f t="shared" si="79"/>
        <v>2.3658074560093122E-9</v>
      </c>
      <c r="AS217" s="4">
        <f t="shared" si="80"/>
        <v>1.0250966571872908</v>
      </c>
    </row>
    <row r="218" spans="1:45" x14ac:dyDescent="0.2">
      <c r="A218">
        <f>front!A218</f>
        <v>288.63</v>
      </c>
      <c r="B218" s="1">
        <f t="shared" si="81"/>
        <v>0.46999999999997044</v>
      </c>
      <c r="C218">
        <f>front!D218-front!B218</f>
        <v>238.53999999999996</v>
      </c>
      <c r="D218" s="2">
        <f>front!E218-front!C218</f>
        <v>2024.2000000000007</v>
      </c>
      <c r="E218" s="2">
        <f>IF(front!F218-front!C218&gt;0,front!F218-front!C218,0)</f>
        <v>1680.2000000000007</v>
      </c>
      <c r="F218" s="2">
        <f>front!I218-front!H218</f>
        <v>8015.7000000000007</v>
      </c>
      <c r="G218" s="2">
        <f>IF(front!J218-front!H218&gt;0,front!J218-front!H218,0)</f>
        <v>39.700000000000728</v>
      </c>
      <c r="H218" s="2"/>
      <c r="I218" s="4">
        <f>C218/(constants!$A$4+constants!$B$4*data!C218+constants!$C$4*data!C218^2+constants!$D$4*data!C218^3+constants!$E$4*data!C218^4+constants!$F$4*data!C218^5+constants!$G$4*data!C218^6+constants!$H$4*data!C218^7)</f>
        <v>237.98162248498548</v>
      </c>
      <c r="J218" s="4">
        <f>D218/(constants!$A$4+constants!$B$4*data!D218+constants!$C$4*data!D218^2+constants!$D$4*data!D218^3+constants!$E$4*data!D218^4+constants!$F$4*data!D218^5+constants!$G$4*data!D218^6+constants!$H$4*data!D218^7)</f>
        <v>2019.5809520811565</v>
      </c>
      <c r="K218" s="4">
        <f>E218/(constants!$A$4+constants!$B$4*data!E218+constants!$C$4*data!E218^2+constants!$D$4*data!E218^3+constants!$E$4*data!E218^4+constants!$F$4*data!E218^5+constants!$G$4*data!E218^6+constants!$H$4*data!E218^7)</f>
        <v>1676.3615287983214</v>
      </c>
      <c r="L218" s="4">
        <f>F218/(constants!$A$4+constants!$B$4*data!F218+constants!$C$4*data!F218^2+constants!$D$4*data!F218^3+constants!$E$4*data!F218^4+constants!$F$4*data!F218^5+constants!$G$4*data!F218^6+constants!$H$4*data!F218^7)</f>
        <v>8005.785993916179</v>
      </c>
      <c r="M218" s="4">
        <f>G218/(constants!$A$4+constants!$B$4*data!G218+constants!$C$4*data!G218^2+constants!$D$4*data!G218^3+constants!$E$4*data!G218^4+constants!$F$4*data!G218^5+constants!$G$4*data!G218^6+constants!$H$4*data!G218^7)</f>
        <v>39.606305521033633</v>
      </c>
      <c r="N218" s="4"/>
      <c r="O218" s="4">
        <f t="shared" si="66"/>
        <v>396.63603747497581</v>
      </c>
      <c r="P218" s="4">
        <f t="shared" si="67"/>
        <v>403.9161904162313</v>
      </c>
      <c r="Q218" s="4">
        <f t="shared" si="68"/>
        <v>335.27230575966428</v>
      </c>
      <c r="R218" s="4">
        <f t="shared" si="69"/>
        <v>1334.2976656526964</v>
      </c>
      <c r="S218" s="4">
        <f t="shared" si="70"/>
        <v>6.6010509201722716</v>
      </c>
      <c r="T218" s="4">
        <f t="shared" si="61"/>
        <v>0.98197608039986373</v>
      </c>
      <c r="U218" s="4">
        <f t="shared" si="71"/>
        <v>0.83005413923658211</v>
      </c>
      <c r="V218" s="4">
        <f t="shared" si="72"/>
        <v>4.9472101241691416E-3</v>
      </c>
      <c r="W218" s="4"/>
      <c r="X218">
        <f>IF(front!E218&gt;$X$2,O218,P218)</f>
        <v>403.9161904162313</v>
      </c>
      <c r="Y218">
        <f t="shared" si="73"/>
        <v>67.434099243721448</v>
      </c>
      <c r="Z218">
        <f>SUMPRODUCT($B$7:$B$456,Y$7:Y$456,EXP(constants!$B$32+constants!$A$32*ABS($A$7:$A$456-$A218)))</f>
        <v>3.0534591099119646</v>
      </c>
      <c r="AA218">
        <f t="shared" si="62"/>
        <v>64.380640133809479</v>
      </c>
      <c r="AB218">
        <f t="shared" si="74"/>
        <v>58.178804436500343</v>
      </c>
      <c r="AD218" s="4">
        <f t="shared" si="63"/>
        <v>1327.5351006548613</v>
      </c>
      <c r="AE218">
        <f>SUMPRODUCT($B$7:$B$456,AD$7:AD$456,EXP(constants!$B$32+constants!$A$32*ABS($A$7:$A$456-$A218)))</f>
        <v>32.072088730224678</v>
      </c>
      <c r="AF218" s="4">
        <f t="shared" si="64"/>
        <v>1295.4630119246365</v>
      </c>
      <c r="AG218">
        <f t="shared" si="75"/>
        <v>1295.4630119246365</v>
      </c>
      <c r="AH218" s="4"/>
      <c r="AI218" s="5">
        <f>SUMPRODUCT(constants!$B$13:$B$20,A218^constants!$A$13:$A$20)*constants!$C$10/((A218/1000000000)^5*(EXP(0.014388/(A218/1000000000)/constants!$B$9)-1))</f>
        <v>1.3864666314570481E-7</v>
      </c>
      <c r="AJ218">
        <f>SUMPRODUCT(A218^constants!$E$28:$J$28,constants!$E$27:$J$27)</f>
        <v>1.6060869892386997E-6</v>
      </c>
      <c r="AL218" s="17">
        <f t="shared" si="65"/>
        <v>2.3831129650839021E-9</v>
      </c>
      <c r="AM218">
        <f t="shared" si="76"/>
        <v>1.2397783452362542E-9</v>
      </c>
      <c r="AN218">
        <f t="shared" si="77"/>
        <v>1.922208896647386</v>
      </c>
      <c r="AO218">
        <f t="shared" si="78"/>
        <v>2.3533023678892147E-9</v>
      </c>
      <c r="AQ218">
        <f t="shared" si="79"/>
        <v>2.3533023678892147E-9</v>
      </c>
      <c r="AS218" s="4">
        <f t="shared" si="80"/>
        <v>1.0126675592569203</v>
      </c>
    </row>
    <row r="219" spans="1:45" x14ac:dyDescent="0.2">
      <c r="A219">
        <f>front!A219</f>
        <v>289.10000000000002</v>
      </c>
      <c r="B219" s="1">
        <f t="shared" si="81"/>
        <v>0.47000000000002728</v>
      </c>
      <c r="C219">
        <f>front!D219-front!B219</f>
        <v>251</v>
      </c>
      <c r="D219" s="2">
        <f>front!E219-front!C219</f>
        <v>2019.6000000000004</v>
      </c>
      <c r="E219" s="2">
        <f>IF(front!F219-front!C219&gt;0,front!F219-front!C219,0)</f>
        <v>1673.7000000000007</v>
      </c>
      <c r="F219" s="2">
        <f>front!I219-front!H219</f>
        <v>8111.7000000000007</v>
      </c>
      <c r="G219" s="2">
        <f>IF(front!J219-front!H219&gt;0,front!J219-front!H219,0)</f>
        <v>34</v>
      </c>
      <c r="H219" s="2"/>
      <c r="I219" s="4">
        <f>C219/(constants!$A$4+constants!$B$4*data!C219+constants!$C$4*data!C219^2+constants!$D$4*data!C219^3+constants!$E$4*data!C219^4+constants!$F$4*data!C219^5+constants!$G$4*data!C219^6+constants!$H$4*data!C219^7)</f>
        <v>250.41272624620296</v>
      </c>
      <c r="J219" s="4">
        <f>D219/(constants!$A$4+constants!$B$4*data!D219+constants!$C$4*data!D219^2+constants!$D$4*data!D219^3+constants!$E$4*data!D219^4+constants!$F$4*data!D219^5+constants!$G$4*data!D219^6+constants!$H$4*data!D219^7)</f>
        <v>2014.9913889940292</v>
      </c>
      <c r="K219" s="4">
        <f>E219/(constants!$A$4+constants!$B$4*data!E219+constants!$C$4*data!E219^2+constants!$D$4*data!E219^3+constants!$E$4*data!E219^4+constants!$F$4*data!E219^5+constants!$G$4*data!E219^6+constants!$H$4*data!E219^7)</f>
        <v>1669.876272658342</v>
      </c>
      <c r="L219" s="4">
        <f>F219/(constants!$A$4+constants!$B$4*data!F219+constants!$C$4*data!F219^2+constants!$D$4*data!F219^3+constants!$E$4*data!F219^4+constants!$F$4*data!F219^5+constants!$G$4*data!F219^6+constants!$H$4*data!F219^7)</f>
        <v>8102.0225807658026</v>
      </c>
      <c r="M219" s="4">
        <f>G219/(constants!$A$4+constants!$B$4*data!G219+constants!$C$4*data!G219^2+constants!$D$4*data!G219^3+constants!$E$4*data!G219^4+constants!$F$4*data!G219^5+constants!$G$4*data!G219^6+constants!$H$4*data!G219^7)</f>
        <v>33.919737076173462</v>
      </c>
      <c r="N219" s="4"/>
      <c r="O219" s="4">
        <f t="shared" si="66"/>
        <v>417.35454374367163</v>
      </c>
      <c r="P219" s="4">
        <f t="shared" si="67"/>
        <v>402.99827779880587</v>
      </c>
      <c r="Q219" s="4">
        <f t="shared" si="68"/>
        <v>333.97525453166838</v>
      </c>
      <c r="R219" s="4">
        <f t="shared" si="69"/>
        <v>1350.3370967943004</v>
      </c>
      <c r="S219" s="4">
        <f t="shared" si="70"/>
        <v>5.6532895126955776</v>
      </c>
      <c r="T219" s="4">
        <f t="shared" si="61"/>
        <v>1.0356236409328603</v>
      </c>
      <c r="U219" s="4">
        <f t="shared" si="71"/>
        <v>0.8287262574814358</v>
      </c>
      <c r="V219" s="4">
        <f t="shared" si="72"/>
        <v>4.18657646754761E-3</v>
      </c>
      <c r="W219" s="4"/>
      <c r="X219">
        <f>IF(front!E219&gt;$X$2,O219,P219)</f>
        <v>402.99827779880587</v>
      </c>
      <c r="Y219">
        <f t="shared" si="73"/>
        <v>67.817918090709838</v>
      </c>
      <c r="Z219">
        <f>SUMPRODUCT($B$7:$B$456,Y$7:Y$456,EXP(constants!$B$32+constants!$A$32*ABS($A$7:$A$456-$A219)))</f>
        <v>3.1151391626895455</v>
      </c>
      <c r="AA219">
        <f t="shared" si="62"/>
        <v>64.702778928020294</v>
      </c>
      <c r="AB219">
        <f t="shared" si="74"/>
        <v>58.500943230711158</v>
      </c>
      <c r="AD219" s="4">
        <f t="shared" si="63"/>
        <v>1344.5454829674243</v>
      </c>
      <c r="AE219">
        <f>SUMPRODUCT($B$7:$B$456,AD$7:AD$456,EXP(constants!$B$32+constants!$A$32*ABS($A$7:$A$456-$A219)))</f>
        <v>32.194907655945826</v>
      </c>
      <c r="AF219" s="4">
        <f t="shared" si="64"/>
        <v>1312.3505753114785</v>
      </c>
      <c r="AG219">
        <f t="shared" si="75"/>
        <v>1312.3505753114785</v>
      </c>
      <c r="AH219" s="4"/>
      <c r="AI219" s="5">
        <f>SUMPRODUCT(constants!$B$13:$B$20,A219^constants!$A$13:$A$20)*constants!$C$10/((A219/1000000000)^5*(EXP(0.014388/(A219/1000000000)/constants!$B$9)-1))</f>
        <v>1.4119598940058563E-7</v>
      </c>
      <c r="AJ219">
        <f>SUMPRODUCT(A219^constants!$E$28:$J$28,constants!$E$27:$J$27)</f>
        <v>1.5968523807233259E-6</v>
      </c>
      <c r="AL219" s="17">
        <f t="shared" si="65"/>
        <v>2.413567741014852E-9</v>
      </c>
      <c r="AM219">
        <f t="shared" si="76"/>
        <v>1.2167879610555454E-9</v>
      </c>
      <c r="AN219">
        <f t="shared" si="77"/>
        <v>1.9835565589596382</v>
      </c>
      <c r="AO219">
        <f t="shared" si="78"/>
        <v>2.3096628530202607E-9</v>
      </c>
      <c r="AQ219">
        <f t="shared" si="79"/>
        <v>2.3096628530202607E-9</v>
      </c>
      <c r="AS219" s="4">
        <f t="shared" si="80"/>
        <v>1.0449870368996577</v>
      </c>
    </row>
    <row r="220" spans="1:45" x14ac:dyDescent="0.2">
      <c r="A220">
        <f>front!A220</f>
        <v>289.58</v>
      </c>
      <c r="B220" s="1">
        <f t="shared" si="81"/>
        <v>0.47999999999996135</v>
      </c>
      <c r="C220">
        <f>front!D220-front!B220</f>
        <v>249.65999999999985</v>
      </c>
      <c r="D220" s="2">
        <f>front!E220-front!C220</f>
        <v>2039.3999999999996</v>
      </c>
      <c r="E220" s="2">
        <f>IF(front!F220-front!C220&gt;0,front!F220-front!C220,0)</f>
        <v>1665.0999999999985</v>
      </c>
      <c r="F220" s="2">
        <f>front!I220-front!H220</f>
        <v>8179.4</v>
      </c>
      <c r="G220" s="2">
        <f>IF(front!J220-front!H220&gt;0,front!J220-front!H220,0)</f>
        <v>17.299999999999272</v>
      </c>
      <c r="H220" s="2"/>
      <c r="I220" s="4">
        <f>C220/(constants!$A$4+constants!$B$4*data!C220+constants!$C$4*data!C220^2+constants!$D$4*data!C220^3+constants!$E$4*data!C220^4+constants!$F$4*data!C220^5+constants!$G$4*data!C220^6+constants!$H$4*data!C220^7)</f>
        <v>249.07583275422974</v>
      </c>
      <c r="J220" s="4">
        <f>D220/(constants!$A$4+constants!$B$4*data!D220+constants!$C$4*data!D220^2+constants!$D$4*data!D220^3+constants!$E$4*data!D220^4+constants!$F$4*data!D220^5+constants!$G$4*data!D220^6+constants!$H$4*data!D220^7)</f>
        <v>2034.7464662920815</v>
      </c>
      <c r="K220" s="4">
        <f>E220/(constants!$A$4+constants!$B$4*data!E220+constants!$C$4*data!E220^2+constants!$D$4*data!E220^3+constants!$E$4*data!E220^4+constants!$F$4*data!E220^5+constants!$G$4*data!E220^6+constants!$H$4*data!E220^7)</f>
        <v>1661.2957793104815</v>
      </c>
      <c r="L220" s="4">
        <f>F220/(constants!$A$4+constants!$B$4*data!F220+constants!$C$4*data!F220^2+constants!$D$4*data!F220^3+constants!$E$4*data!F220^4+constants!$F$4*data!F220^5+constants!$G$4*data!F220^6+constants!$H$4*data!F220^7)</f>
        <v>8169.8995016083909</v>
      </c>
      <c r="M220" s="4">
        <f>G220/(constants!$A$4+constants!$B$4*data!G220+constants!$C$4*data!G220^2+constants!$D$4*data!G220^3+constants!$E$4*data!G220^4+constants!$F$4*data!G220^5+constants!$G$4*data!G220^6+constants!$H$4*data!G220^7)</f>
        <v>17.259128978509693</v>
      </c>
      <c r="N220" s="4"/>
      <c r="O220" s="4">
        <f t="shared" si="66"/>
        <v>415.12638792371627</v>
      </c>
      <c r="P220" s="4">
        <f t="shared" si="67"/>
        <v>406.94929325841633</v>
      </c>
      <c r="Q220" s="4">
        <f t="shared" si="68"/>
        <v>332.25915586209635</v>
      </c>
      <c r="R220" s="4">
        <f t="shared" si="69"/>
        <v>1361.6499169347319</v>
      </c>
      <c r="S220" s="4">
        <f t="shared" si="70"/>
        <v>2.8765214964182819</v>
      </c>
      <c r="T220" s="4">
        <f t="shared" si="61"/>
        <v>1.0200936450824782</v>
      </c>
      <c r="U220" s="4">
        <f t="shared" si="71"/>
        <v>0.81646328268988766</v>
      </c>
      <c r="V220" s="4">
        <f t="shared" si="72"/>
        <v>2.1125264729525647E-3</v>
      </c>
      <c r="W220" s="4"/>
      <c r="X220">
        <f>IF(front!E220&gt;$X$2,O220,P220)</f>
        <v>406.94929325841633</v>
      </c>
      <c r="Y220">
        <f t="shared" si="73"/>
        <v>73.491224533130833</v>
      </c>
      <c r="Z220">
        <f>SUMPRODUCT($B$7:$B$456,Y$7:Y$456,EXP(constants!$B$32+constants!$A$32*ABS($A$7:$A$456-$A220)))</f>
        <v>3.1792219830284583</v>
      </c>
      <c r="AA220">
        <f t="shared" si="62"/>
        <v>70.312002550102378</v>
      </c>
      <c r="AB220">
        <f t="shared" si="74"/>
        <v>64.110166852793242</v>
      </c>
      <c r="AD220" s="4">
        <f t="shared" si="63"/>
        <v>1358.7030129004436</v>
      </c>
      <c r="AE220">
        <f>SUMPRODUCT($B$7:$B$456,AD$7:AD$456,EXP(constants!$B$32+constants!$A$32*ABS($A$7:$A$456-$A220)))</f>
        <v>32.320142195484912</v>
      </c>
      <c r="AF220" s="4">
        <f t="shared" si="64"/>
        <v>1326.3828707049586</v>
      </c>
      <c r="AG220">
        <f t="shared" si="75"/>
        <v>1326.3828707049586</v>
      </c>
      <c r="AH220" s="4"/>
      <c r="AI220" s="5">
        <f>SUMPRODUCT(constants!$B$13:$B$20,A220^constants!$A$13:$A$20)*constants!$C$10/((A220/1000000000)^5*(EXP(0.014388/(A220/1000000000)/constants!$B$9)-1))</f>
        <v>1.4383637643766796E-7</v>
      </c>
      <c r="AJ220">
        <f>SUMPRODUCT(A220^constants!$E$28:$J$28,constants!$E$27:$J$27)</f>
        <v>1.5875165833948725E-6</v>
      </c>
      <c r="AL220" s="17">
        <f t="shared" si="65"/>
        <v>2.2435813771618831E-9</v>
      </c>
      <c r="AM220">
        <f t="shared" si="76"/>
        <v>1.1968765719592897E-9</v>
      </c>
      <c r="AN220">
        <f t="shared" si="77"/>
        <v>1.8745302813381459</v>
      </c>
      <c r="AO220">
        <f t="shared" si="78"/>
        <v>2.2718677751434547E-9</v>
      </c>
      <c r="AQ220">
        <f t="shared" si="79"/>
        <v>2.2718677751434547E-9</v>
      </c>
      <c r="AS220" s="4">
        <f t="shared" si="80"/>
        <v>0.98754927628665123</v>
      </c>
    </row>
    <row r="221" spans="1:45" x14ac:dyDescent="0.2">
      <c r="A221">
        <f>front!A221</f>
        <v>290.05</v>
      </c>
      <c r="B221" s="1">
        <f t="shared" si="81"/>
        <v>0.47000000000002728</v>
      </c>
      <c r="C221">
        <f>front!D221-front!B221</f>
        <v>242.67000000000007</v>
      </c>
      <c r="D221" s="2">
        <f>front!E221-front!C221</f>
        <v>2084.2000000000007</v>
      </c>
      <c r="E221" s="2">
        <f>IF(front!F221-front!C221&gt;0,front!F221-front!C221,0)</f>
        <v>1712.7999999999993</v>
      </c>
      <c r="F221" s="2">
        <f>front!I221-front!H221</f>
        <v>8194.4000000000015</v>
      </c>
      <c r="G221" s="2">
        <f>IF(front!J221-front!H221&gt;0,front!J221-front!H221,0)</f>
        <v>6</v>
      </c>
      <c r="H221" s="2"/>
      <c r="I221" s="4">
        <f>C221/(constants!$A$4+constants!$B$4*data!C221+constants!$C$4*data!C221^2+constants!$D$4*data!C221^3+constants!$E$4*data!C221^4+constants!$F$4*data!C221^5+constants!$G$4*data!C221^6+constants!$H$4*data!C221^7)</f>
        <v>242.10204193745915</v>
      </c>
      <c r="J221" s="4">
        <f>D221/(constants!$A$4+constants!$B$4*data!D221+constants!$C$4*data!D221^2+constants!$D$4*data!D221^3+constants!$E$4*data!D221^4+constants!$F$4*data!D221^5+constants!$G$4*data!D221^6+constants!$H$4*data!D221^7)</f>
        <v>2079.4448388520032</v>
      </c>
      <c r="K221" s="4">
        <f>E221/(constants!$A$4+constants!$B$4*data!E221+constants!$C$4*data!E221^2+constants!$D$4*data!E221^3+constants!$E$4*data!E221^4+constants!$F$4*data!E221^5+constants!$G$4*data!E221^6+constants!$H$4*data!E221^7)</f>
        <v>1708.887576958612</v>
      </c>
      <c r="L221" s="4">
        <f>F221/(constants!$A$4+constants!$B$4*data!F221+constants!$C$4*data!F221^2+constants!$D$4*data!F221^3+constants!$E$4*data!F221^4+constants!$F$4*data!F221^5+constants!$G$4*data!F221^6+constants!$H$4*data!F221^7)</f>
        <v>8184.9398419897561</v>
      </c>
      <c r="M221" s="4">
        <f>G221/(constants!$A$4+constants!$B$4*data!G221+constants!$C$4*data!G221^2+constants!$D$4*data!G221^3+constants!$E$4*data!G221^4+constants!$F$4*data!G221^5+constants!$G$4*data!G221^6+constants!$H$4*data!G221^7)</f>
        <v>5.9858176176184035</v>
      </c>
      <c r="N221" s="4"/>
      <c r="O221" s="4">
        <f t="shared" si="66"/>
        <v>403.50340322909858</v>
      </c>
      <c r="P221" s="4">
        <f t="shared" si="67"/>
        <v>415.88896777040065</v>
      </c>
      <c r="Q221" s="4">
        <f t="shared" si="68"/>
        <v>341.77751539172243</v>
      </c>
      <c r="R221" s="4">
        <f t="shared" si="69"/>
        <v>1364.156640331626</v>
      </c>
      <c r="S221" s="4">
        <f t="shared" si="70"/>
        <v>0.99763626960306717</v>
      </c>
      <c r="T221" s="4">
        <f t="shared" si="61"/>
        <v>0.97021905965021948</v>
      </c>
      <c r="U221" s="4">
        <f t="shared" si="71"/>
        <v>0.82179990785523105</v>
      </c>
      <c r="V221" s="4">
        <f t="shared" si="72"/>
        <v>7.3132090561135418E-4</v>
      </c>
      <c r="W221" s="4"/>
      <c r="X221">
        <f>IF(front!E221&gt;$X$2,O221,P221)</f>
        <v>415.88896777040065</v>
      </c>
      <c r="Y221">
        <f t="shared" si="73"/>
        <v>72.878193784227221</v>
      </c>
      <c r="Z221">
        <f>SUMPRODUCT($B$7:$B$456,Y$7:Y$456,EXP(constants!$B$32+constants!$A$32*ABS($A$7:$A$456-$A221)))</f>
        <v>3.2429568841578651</v>
      </c>
      <c r="AA221">
        <f t="shared" si="62"/>
        <v>69.635236900069359</v>
      </c>
      <c r="AB221">
        <f t="shared" si="74"/>
        <v>63.433401202760223</v>
      </c>
      <c r="AD221" s="4">
        <f t="shared" si="63"/>
        <v>1363.1345939637104</v>
      </c>
      <c r="AE221">
        <f>SUMPRODUCT($B$7:$B$456,AD$7:AD$456,EXP(constants!$B$32+constants!$A$32*ABS($A$7:$A$456-$A221)))</f>
        <v>32.441912356774189</v>
      </c>
      <c r="AF221" s="4">
        <f t="shared" si="64"/>
        <v>1330.6926816069363</v>
      </c>
      <c r="AG221">
        <f t="shared" si="75"/>
        <v>1330.6926816069363</v>
      </c>
      <c r="AH221" s="4"/>
      <c r="AI221" s="5">
        <f>SUMPRODUCT(constants!$B$13:$B$20,A221^constants!$A$13:$A$20)*constants!$C$10/((A221/1000000000)^5*(EXP(0.014388/(A221/1000000000)/constants!$B$9)-1))</f>
        <v>1.4645812475102687E-7</v>
      </c>
      <c r="AJ221">
        <f>SUMPRODUCT(A221^constants!$E$28:$J$28,constants!$E$27:$J$27)</f>
        <v>1.5784670656324444E-6</v>
      </c>
      <c r="AL221" s="17">
        <f t="shared" si="65"/>
        <v>2.308848681830637E-9</v>
      </c>
      <c r="AM221">
        <f t="shared" si="76"/>
        <v>1.1861995541497211E-9</v>
      </c>
      <c r="AN221">
        <f t="shared" si="77"/>
        <v>1.9464251809516497</v>
      </c>
      <c r="AO221">
        <f t="shared" si="78"/>
        <v>2.2516010465061958E-9</v>
      </c>
      <c r="AQ221">
        <f t="shared" si="79"/>
        <v>2.2516010465061958E-9</v>
      </c>
      <c r="AS221" s="4">
        <f t="shared" si="80"/>
        <v>1.0254253014375136</v>
      </c>
    </row>
    <row r="222" spans="1:45" x14ac:dyDescent="0.2">
      <c r="A222">
        <f>front!A222</f>
        <v>290.52</v>
      </c>
      <c r="B222" s="1">
        <f t="shared" si="81"/>
        <v>0.46999999999997044</v>
      </c>
      <c r="C222">
        <f>front!D222-front!B222</f>
        <v>243.05999999999995</v>
      </c>
      <c r="D222" s="2">
        <f>front!E222-front!C222</f>
        <v>2026.6000000000004</v>
      </c>
      <c r="E222" s="2">
        <f>IF(front!F222-front!C222&gt;0,front!F222-front!C222,0)</f>
        <v>1650.2999999999993</v>
      </c>
      <c r="F222" s="2">
        <f>front!I222-front!H222</f>
        <v>8352.6000000000022</v>
      </c>
      <c r="G222" s="2">
        <f>IF(front!J222-front!H222&gt;0,front!J222-front!H222,0)</f>
        <v>12.5</v>
      </c>
      <c r="H222" s="2"/>
      <c r="I222" s="4">
        <f>C222/(constants!$A$4+constants!$B$4*data!C222+constants!$C$4*data!C222^2+constants!$D$4*data!C222^3+constants!$E$4*data!C222^4+constants!$F$4*data!C222^5+constants!$G$4*data!C222^6+constants!$H$4*data!C222^7)</f>
        <v>242.49113736970472</v>
      </c>
      <c r="J222" s="4">
        <f>D222/(constants!$A$4+constants!$B$4*data!D222+constants!$C$4*data!D222^2+constants!$D$4*data!D222^3+constants!$E$4*data!D222^4+constants!$F$4*data!D222^5+constants!$G$4*data!D222^6+constants!$H$4*data!D222^7)</f>
        <v>2021.975506810672</v>
      </c>
      <c r="K222" s="4">
        <f>E222/(constants!$A$4+constants!$B$4*data!E222+constants!$C$4*data!E222^2+constants!$D$4*data!E222^3+constants!$E$4*data!E222^4+constants!$F$4*data!E222^5+constants!$G$4*data!E222^6+constants!$H$4*data!E222^7)</f>
        <v>1646.529347233607</v>
      </c>
      <c r="L222" s="4">
        <f>F222/(constants!$A$4+constants!$B$4*data!F222+constants!$C$4*data!F222^2+constants!$D$4*data!F222^3+constants!$E$4*data!F222^4+constants!$F$4*data!F222^5+constants!$G$4*data!F222^6+constants!$H$4*data!F222^7)</f>
        <v>8343.5908733967353</v>
      </c>
      <c r="M222" s="4">
        <f>G222/(constants!$A$4+constants!$B$4*data!G222+constants!$C$4*data!G222^2+constants!$D$4*data!G222^3+constants!$E$4*data!G222^4+constants!$F$4*data!G222^5+constants!$G$4*data!G222^6+constants!$H$4*data!G222^7)</f>
        <v>12.470462333113645</v>
      </c>
      <c r="N222" s="4"/>
      <c r="O222" s="4">
        <f t="shared" si="66"/>
        <v>404.15189561617456</v>
      </c>
      <c r="P222" s="4">
        <f t="shared" si="67"/>
        <v>404.39510136213437</v>
      </c>
      <c r="Q222" s="4">
        <f t="shared" si="68"/>
        <v>329.30586944672137</v>
      </c>
      <c r="R222" s="4">
        <f t="shared" si="69"/>
        <v>1390.598478899456</v>
      </c>
      <c r="S222" s="4">
        <f t="shared" si="70"/>
        <v>2.0784103888522742</v>
      </c>
      <c r="T222" s="4">
        <f t="shared" si="61"/>
        <v>0.99939859373879503</v>
      </c>
      <c r="U222" s="4">
        <f t="shared" si="71"/>
        <v>0.8143171574964978</v>
      </c>
      <c r="V222" s="4">
        <f t="shared" si="72"/>
        <v>1.4946157502611138E-3</v>
      </c>
      <c r="W222" s="4"/>
      <c r="X222">
        <f>IF(front!E222&gt;$X$2,O222,P222)</f>
        <v>404.39510136213437</v>
      </c>
      <c r="Y222">
        <f t="shared" si="73"/>
        <v>73.900975592486475</v>
      </c>
      <c r="Z222">
        <f>SUMPRODUCT($B$7:$B$456,Y$7:Y$456,EXP(constants!$B$32+constants!$A$32*ABS($A$7:$A$456-$A222)))</f>
        <v>3.307738591252229</v>
      </c>
      <c r="AA222">
        <f t="shared" si="62"/>
        <v>70.593237001234243</v>
      </c>
      <c r="AB222">
        <f t="shared" si="74"/>
        <v>64.391401303925107</v>
      </c>
      <c r="AD222" s="4">
        <f t="shared" si="63"/>
        <v>1388.4692141025678</v>
      </c>
      <c r="AE222">
        <f>SUMPRODUCT($B$7:$B$456,AD$7:AD$456,EXP(constants!$B$32+constants!$A$32*ABS($A$7:$A$456-$A222)))</f>
        <v>32.563096026678977</v>
      </c>
      <c r="AF222" s="4">
        <f t="shared" si="64"/>
        <v>1355.9061180758888</v>
      </c>
      <c r="AG222">
        <f t="shared" si="75"/>
        <v>1355.9061180758888</v>
      </c>
      <c r="AH222" s="4"/>
      <c r="AI222" s="5">
        <f>SUMPRODUCT(constants!$B$13:$B$20,A222^constants!$A$13:$A$20)*constants!$C$10/((A222/1000000000)^5*(EXP(0.014388/(A222/1000000000)/constants!$B$9)-1))</f>
        <v>1.4911617311075736E-7</v>
      </c>
      <c r="AJ222">
        <f>SUMPRODUCT(A222^constants!$E$28:$J$28,constants!$E$27:$J$27)</f>
        <v>1.5695068783041252E-6</v>
      </c>
      <c r="AL222" s="17">
        <f t="shared" si="65"/>
        <v>2.315777729497365E-9</v>
      </c>
      <c r="AM222">
        <f t="shared" si="76"/>
        <v>1.1575335912867982E-9</v>
      </c>
      <c r="AN222">
        <f t="shared" si="77"/>
        <v>2.0006138456189237</v>
      </c>
      <c r="AO222">
        <f t="shared" si="78"/>
        <v>2.1971883536709409E-9</v>
      </c>
      <c r="AQ222">
        <f t="shared" si="79"/>
        <v>2.1971883536709409E-9</v>
      </c>
      <c r="AS222" s="4">
        <f t="shared" si="80"/>
        <v>1.0539732406774738</v>
      </c>
    </row>
    <row r="223" spans="1:45" x14ac:dyDescent="0.2">
      <c r="A223">
        <f>front!A223</f>
        <v>291</v>
      </c>
      <c r="B223" s="1">
        <f t="shared" si="81"/>
        <v>0.48000000000001819</v>
      </c>
      <c r="C223">
        <f>front!D223-front!B223</f>
        <v>244.67000000000007</v>
      </c>
      <c r="D223" s="2">
        <f>front!E223-front!C223</f>
        <v>2037.7999999999993</v>
      </c>
      <c r="E223" s="2">
        <f>IF(front!F223-front!C223&gt;0,front!F223-front!C223,0)</f>
        <v>1656.6999999999989</v>
      </c>
      <c r="F223" s="2">
        <f>front!I223-front!H223</f>
        <v>8333.8999999999978</v>
      </c>
      <c r="G223" s="2">
        <f>IF(front!J223-front!H223&gt;0,front!J223-front!H223,0)</f>
        <v>22.5</v>
      </c>
      <c r="H223" s="2"/>
      <c r="I223" s="4">
        <f>C223/(constants!$A$4+constants!$B$4*data!C223+constants!$C$4*data!C223^2+constants!$D$4*data!C223^3+constants!$E$4*data!C223^4+constants!$F$4*data!C223^5+constants!$G$4*data!C223^6+constants!$H$4*data!C223^7)</f>
        <v>244.09740337026935</v>
      </c>
      <c r="J223" s="4">
        <f>D223/(constants!$A$4+constants!$B$4*data!D223+constants!$C$4*data!D223^2+constants!$D$4*data!D223^3+constants!$E$4*data!D223^4+constants!$F$4*data!D223^5+constants!$G$4*data!D223^6+constants!$H$4*data!D223^7)</f>
        <v>2033.1500962685327</v>
      </c>
      <c r="K223" s="4">
        <f>E223/(constants!$A$4+constants!$B$4*data!E223+constants!$C$4*data!E223^2+constants!$D$4*data!E223^3+constants!$E$4*data!E223^4+constants!$F$4*data!E223^5+constants!$G$4*data!E223^6+constants!$H$4*data!E223^7)</f>
        <v>1652.9148316367491</v>
      </c>
      <c r="L223" s="4">
        <f>F223/(constants!$A$4+constants!$B$4*data!F223+constants!$C$4*data!F223^2+constants!$D$4*data!F223^3+constants!$E$4*data!F223^4+constants!$F$4*data!F223^5+constants!$G$4*data!F223^6+constants!$H$4*data!F223^7)</f>
        <v>8324.8351015224507</v>
      </c>
      <c r="M223" s="4">
        <f>G223/(constants!$A$4+constants!$B$4*data!G223+constants!$C$4*data!G223^2+constants!$D$4*data!G223^3+constants!$E$4*data!G223^4+constants!$F$4*data!G223^5+constants!$G$4*data!G223^6+constants!$H$4*data!G223^7)</f>
        <v>22.446856818633588</v>
      </c>
      <c r="N223" s="4"/>
      <c r="O223" s="4">
        <f t="shared" si="66"/>
        <v>406.82900561711557</v>
      </c>
      <c r="P223" s="4">
        <f t="shared" si="67"/>
        <v>406.63001925370656</v>
      </c>
      <c r="Q223" s="4">
        <f t="shared" si="68"/>
        <v>330.58296632734982</v>
      </c>
      <c r="R223" s="4">
        <f t="shared" si="69"/>
        <v>1387.4725169204085</v>
      </c>
      <c r="S223" s="4">
        <f t="shared" si="70"/>
        <v>3.741142803105598</v>
      </c>
      <c r="T223" s="4">
        <f t="shared" si="61"/>
        <v>1.0004893548286824</v>
      </c>
      <c r="U223" s="4">
        <f t="shared" si="71"/>
        <v>0.81298219677453498</v>
      </c>
      <c r="V223" s="4">
        <f t="shared" si="72"/>
        <v>2.6963725461094713E-3</v>
      </c>
      <c r="W223" s="4"/>
      <c r="X223">
        <f>IF(front!E223&gt;$X$2,O223,P223)</f>
        <v>406.63001925370656</v>
      </c>
      <c r="Y223">
        <f t="shared" si="73"/>
        <v>74.854188369614235</v>
      </c>
      <c r="Z223">
        <f>SUMPRODUCT($B$7:$B$456,Y$7:Y$456,EXP(constants!$B$32+constants!$A$32*ABS($A$7:$A$456-$A223)))</f>
        <v>3.3750228070995347</v>
      </c>
      <c r="AA223">
        <f t="shared" si="62"/>
        <v>71.479165562514694</v>
      </c>
      <c r="AB223">
        <f t="shared" si="74"/>
        <v>65.277329865205559</v>
      </c>
      <c r="AD223" s="4">
        <f t="shared" si="63"/>
        <v>1383.6398360824421</v>
      </c>
      <c r="AE223">
        <f>SUMPRODUCT($B$7:$B$456,AD$7:AD$456,EXP(constants!$B$32+constants!$A$32*ABS($A$7:$A$456-$A223)))</f>
        <v>32.686149771854147</v>
      </c>
      <c r="AF223" s="4">
        <f t="shared" si="64"/>
        <v>1350.953686310588</v>
      </c>
      <c r="AG223">
        <f t="shared" si="75"/>
        <v>1350.953686310588</v>
      </c>
      <c r="AH223" s="4"/>
      <c r="AI223" s="5">
        <f>SUMPRODUCT(constants!$B$13:$B$20,A223^constants!$A$13:$A$20)*constants!$C$10/((A223/1000000000)^5*(EXP(0.014388/(A223/1000000000)/constants!$B$9)-1))</f>
        <v>1.5186856632205755E-7</v>
      </c>
      <c r="AJ223">
        <f>SUMPRODUCT(A223^constants!$E$28:$J$28,constants!$E$27:$J$27)</f>
        <v>1.5604467358704154E-6</v>
      </c>
      <c r="AL223" s="17">
        <f t="shared" si="65"/>
        <v>2.3265131499045473E-9</v>
      </c>
      <c r="AM223">
        <f t="shared" si="76"/>
        <v>1.155070489597572E-9</v>
      </c>
      <c r="AN223">
        <f t="shared" si="77"/>
        <v>2.0141741745260129</v>
      </c>
      <c r="AO223">
        <f t="shared" si="78"/>
        <v>2.1925129832227634E-9</v>
      </c>
      <c r="AQ223">
        <f t="shared" si="79"/>
        <v>2.1925129832227634E-9</v>
      </c>
      <c r="AS223" s="4">
        <f t="shared" si="80"/>
        <v>1.0611171599471296</v>
      </c>
    </row>
    <row r="224" spans="1:45" x14ac:dyDescent="0.2">
      <c r="A224">
        <f>front!A224</f>
        <v>291.47000000000003</v>
      </c>
      <c r="B224" s="1">
        <f t="shared" si="81"/>
        <v>0.47000000000002728</v>
      </c>
      <c r="C224">
        <f>front!D224-front!B224</f>
        <v>253.94000000000005</v>
      </c>
      <c r="D224" s="2">
        <f>front!E224-front!C224</f>
        <v>2050.5</v>
      </c>
      <c r="E224" s="2">
        <f>IF(front!F224-front!C224&gt;0,front!F224-front!C224,0)</f>
        <v>1621.1999999999989</v>
      </c>
      <c r="F224" s="2">
        <f>front!I224-front!H224</f>
        <v>8401.9000000000015</v>
      </c>
      <c r="G224" s="2">
        <f>IF(front!J224-front!H224&gt;0,front!J224-front!H224,0)</f>
        <v>41.300000000001091</v>
      </c>
      <c r="H224" s="2"/>
      <c r="I224" s="4">
        <f>C224/(constants!$A$4+constants!$B$4*data!C224+constants!$C$4*data!C224^2+constants!$D$4*data!C224^3+constants!$E$4*data!C224^4+constants!$F$4*data!C224^5+constants!$G$4*data!C224^6+constants!$H$4*data!C224^7)</f>
        <v>253.34591140629612</v>
      </c>
      <c r="J224" s="4">
        <f>D224/(constants!$A$4+constants!$B$4*data!D224+constants!$C$4*data!D224^2+constants!$D$4*data!D224^3+constants!$E$4*data!D224^4+constants!$F$4*data!D224^5+constants!$G$4*data!D224^6+constants!$H$4*data!D224^7)</f>
        <v>2045.8212840713618</v>
      </c>
      <c r="K224" s="4">
        <f>E224/(constants!$A$4+constants!$B$4*data!E224+constants!$C$4*data!E224^2+constants!$D$4*data!E224^3+constants!$E$4*data!E224^4+constants!$F$4*data!E224^5+constants!$G$4*data!E224^6+constants!$H$4*data!E224^7)</f>
        <v>1617.4953426531711</v>
      </c>
      <c r="L224" s="4">
        <f>F224/(constants!$A$4+constants!$B$4*data!F224+constants!$C$4*data!F224^2+constants!$D$4*data!F224^3+constants!$E$4*data!F224^4+constants!$F$4*data!F224^5+constants!$G$4*data!F224^6+constants!$H$4*data!F224^7)</f>
        <v>8393.0411062854782</v>
      </c>
      <c r="M224" s="4">
        <f>G224/(constants!$A$4+constants!$B$4*data!G224+constants!$C$4*data!G224^2+constants!$D$4*data!G224^3+constants!$E$4*data!G224^4+constants!$F$4*data!G224^5+constants!$G$4*data!G224^6+constants!$H$4*data!G224^7)</f>
        <v>41.202536487736594</v>
      </c>
      <c r="N224" s="4"/>
      <c r="O224" s="4">
        <f t="shared" si="66"/>
        <v>422.24318567716023</v>
      </c>
      <c r="P224" s="4">
        <f t="shared" si="67"/>
        <v>409.16425681427239</v>
      </c>
      <c r="Q224" s="4">
        <f t="shared" si="68"/>
        <v>323.49906853063425</v>
      </c>
      <c r="R224" s="4">
        <f t="shared" si="69"/>
        <v>1398.8401843809131</v>
      </c>
      <c r="S224" s="4">
        <f t="shared" si="70"/>
        <v>6.8670894146227655</v>
      </c>
      <c r="T224" s="4">
        <f t="shared" si="61"/>
        <v>1.0319649838544538</v>
      </c>
      <c r="U224" s="4">
        <f t="shared" si="71"/>
        <v>0.79063374462221603</v>
      </c>
      <c r="V224" s="4">
        <f t="shared" si="72"/>
        <v>4.909130786560828E-3</v>
      </c>
      <c r="W224" s="4"/>
      <c r="X224">
        <f>IF(front!E224&gt;$X$2,O224,P224)</f>
        <v>409.16425681427239</v>
      </c>
      <c r="Y224">
        <f t="shared" si="73"/>
        <v>84.497885027585653</v>
      </c>
      <c r="Z224">
        <f>SUMPRODUCT($B$7:$B$456,Y$7:Y$456,EXP(constants!$B$32+constants!$A$32*ABS($A$7:$A$456-$A224)))</f>
        <v>3.4420095484325195</v>
      </c>
      <c r="AA224">
        <f t="shared" si="62"/>
        <v>81.05587547915313</v>
      </c>
      <c r="AB224">
        <f t="shared" si="74"/>
        <v>74.854039781843994</v>
      </c>
      <c r="AD224" s="4">
        <f t="shared" si="63"/>
        <v>1391.8050714763274</v>
      </c>
      <c r="AE224">
        <f>SUMPRODUCT($B$7:$B$456,AD$7:AD$456,EXP(constants!$B$32+constants!$A$32*ABS($A$7:$A$456-$A224)))</f>
        <v>32.805604799458216</v>
      </c>
      <c r="AF224" s="4">
        <f t="shared" si="64"/>
        <v>1358.9994666768691</v>
      </c>
      <c r="AG224">
        <f t="shared" si="75"/>
        <v>1358.9994666768691</v>
      </c>
      <c r="AH224" s="4"/>
      <c r="AI224" s="5">
        <f>SUMPRODUCT(constants!$B$13:$B$20,A224^constants!$A$13:$A$20)*constants!$C$10/((A224/1000000000)^5*(EXP(0.014388/(A224/1000000000)/constants!$B$9)-1))</f>
        <v>1.5460093864778667E-7</v>
      </c>
      <c r="AJ224">
        <f>SUMPRODUCT(A224^constants!$E$28:$J$28,constants!$E$27:$J$27)</f>
        <v>1.5516626812821081E-6</v>
      </c>
      <c r="AL224" s="17">
        <f t="shared" si="65"/>
        <v>2.065365330960874E-9</v>
      </c>
      <c r="AM224">
        <f t="shared" si="76"/>
        <v>1.1417684254699186E-9</v>
      </c>
      <c r="AN224">
        <f t="shared" si="77"/>
        <v>1.8089178899047149</v>
      </c>
      <c r="AO224">
        <f t="shared" si="78"/>
        <v>2.167263486706146E-9</v>
      </c>
      <c r="AQ224">
        <f t="shared" si="79"/>
        <v>2.167263486706146E-9</v>
      </c>
      <c r="AS224" s="4">
        <f t="shared" si="80"/>
        <v>0.95298303304129439</v>
      </c>
    </row>
    <row r="225" spans="1:45" x14ac:dyDescent="0.2">
      <c r="A225">
        <f>front!A225</f>
        <v>291.94</v>
      </c>
      <c r="B225" s="1">
        <f t="shared" si="81"/>
        <v>0.46999999999997044</v>
      </c>
      <c r="C225">
        <f>front!D225-front!B225</f>
        <v>247.59999999999991</v>
      </c>
      <c r="D225" s="2">
        <f>front!E225-front!C225</f>
        <v>1963.3999999999996</v>
      </c>
      <c r="E225" s="2">
        <f>IF(front!F225-front!C225&gt;0,front!F225-front!C225,0)</f>
        <v>1536.0999999999985</v>
      </c>
      <c r="F225" s="2">
        <f>front!I225-front!H225</f>
        <v>8433.5</v>
      </c>
      <c r="G225" s="2">
        <f>IF(front!J225-front!H225&gt;0,front!J225-front!H225,0)</f>
        <v>46</v>
      </c>
      <c r="H225" s="2"/>
      <c r="I225" s="4">
        <f>C225/(constants!$A$4+constants!$B$4*data!C225+constants!$C$4*data!C225^2+constants!$D$4*data!C225^3+constants!$E$4*data!C225^4+constants!$F$4*data!C225^5+constants!$G$4*data!C225^6+constants!$H$4*data!C225^7)</f>
        <v>247.02060895116381</v>
      </c>
      <c r="J225" s="4">
        <f>D225/(constants!$A$4+constants!$B$4*data!D225+constants!$C$4*data!D225^2+constants!$D$4*data!D225^3+constants!$E$4*data!D225^4+constants!$F$4*data!D225^5+constants!$G$4*data!D225^6+constants!$H$4*data!D225^7)</f>
        <v>1958.9189134001554</v>
      </c>
      <c r="K225" s="4">
        <f>E225/(constants!$A$4+constants!$B$4*data!E225+constants!$C$4*data!E225^2+constants!$D$4*data!E225^3+constants!$E$4*data!E225^4+constants!$F$4*data!E225^5+constants!$G$4*data!E225^6+constants!$H$4*data!E225^7)</f>
        <v>1532.5882878556909</v>
      </c>
      <c r="L225" s="4">
        <f>F225/(constants!$A$4+constants!$B$4*data!F225+constants!$C$4*data!F225^2+constants!$D$4*data!F225^3+constants!$E$4*data!F225^4+constants!$F$4*data!F225^5+constants!$G$4*data!F225^6+constants!$H$4*data!F225^7)</f>
        <v>8424.7398546237437</v>
      </c>
      <c r="M225" s="4">
        <f>G225/(constants!$A$4+constants!$B$4*data!G225+constants!$C$4*data!G225^2+constants!$D$4*data!G225^3+constants!$E$4*data!G225^4+constants!$F$4*data!G225^5+constants!$G$4*data!G225^6+constants!$H$4*data!G225^7)</f>
        <v>45.891468046158067</v>
      </c>
      <c r="N225" s="4"/>
      <c r="O225" s="4">
        <f t="shared" si="66"/>
        <v>411.70101491860635</v>
      </c>
      <c r="P225" s="4">
        <f t="shared" si="67"/>
        <v>391.78378268003104</v>
      </c>
      <c r="Q225" s="4">
        <f t="shared" si="68"/>
        <v>306.51765757113816</v>
      </c>
      <c r="R225" s="4">
        <f t="shared" si="69"/>
        <v>1404.1233091039574</v>
      </c>
      <c r="S225" s="4">
        <f t="shared" si="70"/>
        <v>7.6485780076930112</v>
      </c>
      <c r="T225" s="4">
        <f t="shared" si="61"/>
        <v>1.0508373064916821</v>
      </c>
      <c r="U225" s="4">
        <f t="shared" si="71"/>
        <v>0.78236433237327352</v>
      </c>
      <c r="V225" s="4">
        <f t="shared" si="72"/>
        <v>5.4472267201190177E-3</v>
      </c>
      <c r="W225" s="4"/>
      <c r="X225">
        <f>IF(front!E225&gt;$X$2,O225,P225)</f>
        <v>391.78378268003104</v>
      </c>
      <c r="Y225">
        <f t="shared" si="73"/>
        <v>84.160097010124161</v>
      </c>
      <c r="Z225">
        <f>SUMPRODUCT($B$7:$B$456,Y$7:Y$456,EXP(constants!$B$32+constants!$A$32*ABS($A$7:$A$456-$A225)))</f>
        <v>3.5099827119979277</v>
      </c>
      <c r="AA225">
        <f t="shared" si="62"/>
        <v>80.65011429812624</v>
      </c>
      <c r="AB225">
        <f t="shared" si="74"/>
        <v>74.448278600817105</v>
      </c>
      <c r="AD225" s="4">
        <f t="shared" si="63"/>
        <v>1396.2875861950533</v>
      </c>
      <c r="AE225">
        <f>SUMPRODUCT($B$7:$B$456,AD$7:AD$456,EXP(constants!$B$32+constants!$A$32*ABS($A$7:$A$456-$A225)))</f>
        <v>32.924233251813142</v>
      </c>
      <c r="AF225" s="4">
        <f t="shared" si="64"/>
        <v>1363.3633529432402</v>
      </c>
      <c r="AG225">
        <f t="shared" si="75"/>
        <v>1363.3633529432402</v>
      </c>
      <c r="AH225" s="4"/>
      <c r="AI225" s="5">
        <f>SUMPRODUCT(constants!$B$13:$B$20,A225^constants!$A$13:$A$20)*constants!$C$10/((A225/1000000000)^5*(EXP(0.014388/(A225/1000000000)/constants!$B$9)-1))</f>
        <v>1.5737055291344587E-7</v>
      </c>
      <c r="AJ225">
        <f>SUMPRODUCT(A225^constants!$E$28:$J$28,constants!$E$27:$J$27)</f>
        <v>1.54296361426124E-6</v>
      </c>
      <c r="AL225" s="17">
        <f t="shared" si="65"/>
        <v>2.1138239308023255E-9</v>
      </c>
      <c r="AM225">
        <f t="shared" si="76"/>
        <v>1.1317332323259807E-9</v>
      </c>
      <c r="AN225">
        <f t="shared" si="77"/>
        <v>1.8677757888737747</v>
      </c>
      <c r="AO225">
        <f t="shared" si="78"/>
        <v>2.1482150464114783E-9</v>
      </c>
      <c r="AQ225">
        <f t="shared" si="79"/>
        <v>2.1482150464114783E-9</v>
      </c>
      <c r="AS225" s="4">
        <f t="shared" si="80"/>
        <v>0.98399084129561332</v>
      </c>
    </row>
    <row r="226" spans="1:45" x14ac:dyDescent="0.2">
      <c r="A226">
        <f>front!A226</f>
        <v>292.41000000000003</v>
      </c>
      <c r="B226" s="1">
        <f t="shared" si="81"/>
        <v>0.47000000000002728</v>
      </c>
      <c r="C226">
        <f>front!D226-front!B226</f>
        <v>248.94000000000005</v>
      </c>
      <c r="D226" s="2">
        <f>front!E226-front!C226</f>
        <v>1955.7999999999993</v>
      </c>
      <c r="E226" s="2">
        <f>IF(front!F226-front!C226&gt;0,front!F226-front!C226,0)</f>
        <v>1552.5999999999985</v>
      </c>
      <c r="F226" s="2">
        <f>front!I226-front!H226</f>
        <v>8458.4</v>
      </c>
      <c r="G226" s="2">
        <f>IF(front!J226-front!H226&gt;0,front!J226-front!H226,0)</f>
        <v>0</v>
      </c>
      <c r="H226" s="2"/>
      <c r="I226" s="4">
        <f>C226/(constants!$A$4+constants!$B$4*data!C226+constants!$C$4*data!C226^2+constants!$D$4*data!C226^3+constants!$E$4*data!C226^4+constants!$F$4*data!C226^5+constants!$G$4*data!C226^6+constants!$H$4*data!C226^7)</f>
        <v>248.35750203283959</v>
      </c>
      <c r="J226" s="4">
        <f>D226/(constants!$A$4+constants!$B$4*data!D226+constants!$C$4*data!D226^2+constants!$D$4*data!D226^3+constants!$E$4*data!D226^4+constants!$F$4*data!D226^5+constants!$G$4*data!D226^6+constants!$H$4*data!D226^7)</f>
        <v>1951.3361600645483</v>
      </c>
      <c r="K226" s="4">
        <f>E226/(constants!$A$4+constants!$B$4*data!E226+constants!$C$4*data!E226^2+constants!$D$4*data!E226^3+constants!$E$4*data!E226^4+constants!$F$4*data!E226^5+constants!$G$4*data!E226^6+constants!$H$4*data!E226^7)</f>
        <v>1549.0508840177861</v>
      </c>
      <c r="L226" s="4">
        <f>F226/(constants!$A$4+constants!$B$4*data!F226+constants!$C$4*data!F226^2+constants!$D$4*data!F226^3+constants!$E$4*data!F226^4+constants!$F$4*data!F226^5+constants!$G$4*data!F226^6+constants!$H$4*data!F226^7)</f>
        <v>8449.7190241225471</v>
      </c>
      <c r="M226" s="4">
        <f>G226/(constants!$A$4+constants!$B$4*data!G226+constants!$C$4*data!G226^2+constants!$D$4*data!G226^3+constants!$E$4*data!G226^4+constants!$F$4*data!G226^5+constants!$G$4*data!G226^6+constants!$H$4*data!G226^7)</f>
        <v>0</v>
      </c>
      <c r="N226" s="4"/>
      <c r="O226" s="4">
        <f t="shared" si="66"/>
        <v>413.92917005473265</v>
      </c>
      <c r="P226" s="4">
        <f t="shared" si="67"/>
        <v>390.26723201290963</v>
      </c>
      <c r="Q226" s="4">
        <f t="shared" si="68"/>
        <v>309.81017680355723</v>
      </c>
      <c r="R226" s="4">
        <f t="shared" si="69"/>
        <v>1408.2865040204247</v>
      </c>
      <c r="S226" s="4">
        <f t="shared" si="70"/>
        <v>0</v>
      </c>
      <c r="T226" s="4">
        <f t="shared" si="61"/>
        <v>1.0606300916420273</v>
      </c>
      <c r="U226" s="4">
        <f t="shared" si="71"/>
        <v>0.79384112062298129</v>
      </c>
      <c r="V226" s="4">
        <f t="shared" si="72"/>
        <v>0</v>
      </c>
      <c r="W226" s="4"/>
      <c r="X226">
        <f>IF(front!E226&gt;$X$2,O226,P226)</f>
        <v>390.26723201290963</v>
      </c>
      <c r="Y226">
        <f t="shared" si="73"/>
        <v>79.33914649393131</v>
      </c>
      <c r="Z226">
        <f>SUMPRODUCT($B$7:$B$456,Y$7:Y$456,EXP(constants!$B$32+constants!$A$32*ABS($A$7:$A$456-$A226)))</f>
        <v>3.5789967712776316</v>
      </c>
      <c r="AA226">
        <f t="shared" si="62"/>
        <v>75.760149722653679</v>
      </c>
      <c r="AB226">
        <f t="shared" si="74"/>
        <v>69.558314025344544</v>
      </c>
      <c r="AD226" s="4">
        <f t="shared" si="63"/>
        <v>1408.2865040204247</v>
      </c>
      <c r="AE226">
        <f>SUMPRODUCT($B$7:$B$456,AD$7:AD$456,EXP(constants!$B$32+constants!$A$32*ABS($A$7:$A$456-$A226)))</f>
        <v>33.042041739072999</v>
      </c>
      <c r="AF226" s="4">
        <f t="shared" si="64"/>
        <v>1375.2444622813516</v>
      </c>
      <c r="AG226">
        <f t="shared" si="75"/>
        <v>1375.2444622813516</v>
      </c>
      <c r="AH226" s="4"/>
      <c r="AI226" s="5">
        <f>SUMPRODUCT(constants!$B$13:$B$20,A226^constants!$A$13:$A$20)*constants!$C$10/((A226/1000000000)^5*(EXP(0.014388/(A226/1000000000)/constants!$B$9)-1))</f>
        <v>1.6017772120466223E-7</v>
      </c>
      <c r="AJ226">
        <f>SUMPRODUCT(A226^constants!$E$28:$J$28,constants!$E$27:$J$27)</f>
        <v>1.5343481362024044E-6</v>
      </c>
      <c r="AL226" s="17">
        <f t="shared" si="65"/>
        <v>2.3027832610534412E-9</v>
      </c>
      <c r="AM226">
        <f t="shared" si="76"/>
        <v>1.1156911940275116E-9</v>
      </c>
      <c r="AN226">
        <f t="shared" si="77"/>
        <v>2.0639969853492071</v>
      </c>
      <c r="AO226">
        <f t="shared" si="78"/>
        <v>2.1177646301264909E-9</v>
      </c>
      <c r="AQ226">
        <f t="shared" si="79"/>
        <v>2.1177646301264909E-9</v>
      </c>
      <c r="AS226" s="4">
        <f t="shared" si="80"/>
        <v>1.087365058559836</v>
      </c>
    </row>
    <row r="227" spans="1:45" x14ac:dyDescent="0.2">
      <c r="A227">
        <f>front!A227</f>
        <v>292.89</v>
      </c>
      <c r="B227" s="1">
        <f t="shared" si="81"/>
        <v>0.47999999999996135</v>
      </c>
      <c r="C227">
        <f>front!D227-front!B227</f>
        <v>237.92999999999984</v>
      </c>
      <c r="D227" s="2">
        <f>front!E227-front!C227</f>
        <v>1997.5</v>
      </c>
      <c r="E227" s="2">
        <f>IF(front!F227-front!C227&gt;0,front!F227-front!C227,0)</f>
        <v>1570.7999999999993</v>
      </c>
      <c r="F227" s="2">
        <f>front!I227-front!H227</f>
        <v>8624.0000000000018</v>
      </c>
      <c r="G227" s="2">
        <f>IF(front!J227-front!H227&gt;0,front!J227-front!H227,0)</f>
        <v>80.100000000000364</v>
      </c>
      <c r="H227" s="2"/>
      <c r="I227" s="4">
        <f>C227/(constants!$A$4+constants!$B$4*data!C227+constants!$C$4*data!C227^2+constants!$D$4*data!C227^3+constants!$E$4*data!C227^4+constants!$F$4*data!C227^5+constants!$G$4*data!C227^6+constants!$H$4*data!C227^7)</f>
        <v>237.3730377481175</v>
      </c>
      <c r="J227" s="4">
        <f>D227/(constants!$A$4+constants!$B$4*data!D227+constants!$C$4*data!D227^2+constants!$D$4*data!D227^3+constants!$E$4*data!D227^4+constants!$F$4*data!D227^5+constants!$G$4*data!D227^6+constants!$H$4*data!D227^7)</f>
        <v>1992.9415339767604</v>
      </c>
      <c r="K227" s="4">
        <f>E227/(constants!$A$4+constants!$B$4*data!E227+constants!$C$4*data!E227^2+constants!$D$4*data!E227^3+constants!$E$4*data!E227^4+constants!$F$4*data!E227^5+constants!$G$4*data!E227^6+constants!$H$4*data!E227^7)</f>
        <v>1567.2096229426538</v>
      </c>
      <c r="L227" s="4">
        <f>F227/(constants!$A$4+constants!$B$4*data!F227+constants!$C$4*data!F227^2+constants!$D$4*data!F227^3+constants!$E$4*data!F227^4+constants!$F$4*data!F227^5+constants!$G$4*data!F227^6+constants!$H$4*data!F227^7)</f>
        <v>8615.8763992335862</v>
      </c>
      <c r="M227" s="4">
        <f>G227/(constants!$A$4+constants!$B$4*data!G227+constants!$C$4*data!G227^2+constants!$D$4*data!G227^3+constants!$E$4*data!G227^4+constants!$F$4*data!G227^5+constants!$G$4*data!G227^6+constants!$H$4*data!G227^7)</f>
        <v>79.911298399558547</v>
      </c>
      <c r="N227" s="4"/>
      <c r="O227" s="4">
        <f t="shared" si="66"/>
        <v>395.62172958019585</v>
      </c>
      <c r="P227" s="4">
        <f t="shared" si="67"/>
        <v>398.58830679535208</v>
      </c>
      <c r="Q227" s="4">
        <f t="shared" si="68"/>
        <v>313.44192458853075</v>
      </c>
      <c r="R227" s="4">
        <f t="shared" si="69"/>
        <v>1435.9793998722646</v>
      </c>
      <c r="S227" s="4">
        <f t="shared" si="70"/>
        <v>13.31854973325976</v>
      </c>
      <c r="T227" s="4">
        <f t="shared" si="61"/>
        <v>0.99255728990394254</v>
      </c>
      <c r="U227" s="4">
        <f t="shared" si="71"/>
        <v>0.7863801301864628</v>
      </c>
      <c r="V227" s="4">
        <f t="shared" si="72"/>
        <v>9.2748891345129959E-3</v>
      </c>
      <c r="W227" s="4"/>
      <c r="X227">
        <f>IF(front!E227&gt;$X$2,O227,P227)</f>
        <v>398.58830679535208</v>
      </c>
      <c r="Y227">
        <f t="shared" si="73"/>
        <v>84.015368813745965</v>
      </c>
      <c r="Z227">
        <f>SUMPRODUCT($B$7:$B$456,Y$7:Y$456,EXP(constants!$B$32+constants!$A$32*ABS($A$7:$A$456-$A227)))</f>
        <v>3.6507066570636724</v>
      </c>
      <c r="AA227">
        <f t="shared" si="62"/>
        <v>80.3646621566823</v>
      </c>
      <c r="AB227">
        <f t="shared" si="74"/>
        <v>74.162826459373164</v>
      </c>
      <c r="AD227" s="4">
        <f t="shared" si="63"/>
        <v>1422.3349727443313</v>
      </c>
      <c r="AE227">
        <f>SUMPRODUCT($B$7:$B$456,AD$7:AD$456,EXP(constants!$B$32+constants!$A$32*ABS($A$7:$A$456-$A227)))</f>
        <v>33.161648814025376</v>
      </c>
      <c r="AF227" s="4">
        <f t="shared" si="64"/>
        <v>1389.173323930306</v>
      </c>
      <c r="AG227">
        <f t="shared" si="75"/>
        <v>1389.173323930306</v>
      </c>
      <c r="AH227" s="4"/>
      <c r="AI227" s="5">
        <f>SUMPRODUCT(constants!$B$13:$B$20,A227^constants!$A$13:$A$20)*constants!$C$10/((A227/1000000000)^5*(EXP(0.014388/(A227/1000000000)/constants!$B$9)-1))</f>
        <v>1.63083702068054E-7</v>
      </c>
      <c r="AJ227">
        <f>SUMPRODUCT(A227^constants!$E$28:$J$28,constants!$E$27:$J$27)</f>
        <v>1.5256341918978866E-6</v>
      </c>
      <c r="AL227" s="17">
        <f t="shared" si="65"/>
        <v>2.1989952359406395E-9</v>
      </c>
      <c r="AM227">
        <f t="shared" si="76"/>
        <v>1.0982317077479576E-9</v>
      </c>
      <c r="AN227">
        <f t="shared" si="77"/>
        <v>2.0023053609059569</v>
      </c>
      <c r="AO227">
        <f t="shared" si="78"/>
        <v>2.084623665403499E-9</v>
      </c>
      <c r="AQ227">
        <f t="shared" si="79"/>
        <v>2.084623665403499E-9</v>
      </c>
      <c r="AS227" s="4">
        <f t="shared" si="80"/>
        <v>1.0548643730929741</v>
      </c>
    </row>
    <row r="228" spans="1:45" x14ac:dyDescent="0.2">
      <c r="A228">
        <f>front!A228</f>
        <v>293.36</v>
      </c>
      <c r="B228" s="1">
        <f t="shared" si="81"/>
        <v>0.47000000000002728</v>
      </c>
      <c r="C228">
        <f>front!D228-front!B228</f>
        <v>239.67000000000007</v>
      </c>
      <c r="D228" s="2">
        <f>front!E228-front!C228</f>
        <v>1976.5</v>
      </c>
      <c r="E228" s="2">
        <f>IF(front!F228-front!C228&gt;0,front!F228-front!C228,0)</f>
        <v>1520.1000000000004</v>
      </c>
      <c r="F228" s="2">
        <f>front!I228-front!H228</f>
        <v>8561.5000000000018</v>
      </c>
      <c r="G228" s="2">
        <f>IF(front!J228-front!H228&gt;0,front!J228-front!H228,0)</f>
        <v>16.800000000001091</v>
      </c>
      <c r="H228" s="2"/>
      <c r="I228" s="4">
        <f>C228/(constants!$A$4+constants!$B$4*data!C228+constants!$C$4*data!C228^2+constants!$D$4*data!C228^3+constants!$E$4*data!C228^4+constants!$F$4*data!C228^5+constants!$G$4*data!C228^6+constants!$H$4*data!C228^7)</f>
        <v>239.10900091693878</v>
      </c>
      <c r="J228" s="4">
        <f>D228/(constants!$A$4+constants!$B$4*data!D228+constants!$C$4*data!D228^2+constants!$D$4*data!D228^3+constants!$E$4*data!D228^4+constants!$F$4*data!D228^5+constants!$G$4*data!D228^6+constants!$H$4*data!D228^7)</f>
        <v>1971.9891862224704</v>
      </c>
      <c r="K228" s="4">
        <f>E228/(constants!$A$4+constants!$B$4*data!E228+constants!$C$4*data!E228^2+constants!$D$4*data!E228^3+constants!$E$4*data!E228^4+constants!$F$4*data!E228^5+constants!$G$4*data!E228^6+constants!$H$4*data!E228^7)</f>
        <v>1516.6245553421124</v>
      </c>
      <c r="L228" s="4">
        <f>F228/(constants!$A$4+constants!$B$4*data!F228+constants!$C$4*data!F228^2+constants!$D$4*data!F228^3+constants!$E$4*data!F228^4+constants!$F$4*data!F228^5+constants!$G$4*data!F228^6+constants!$H$4*data!F228^7)</f>
        <v>8553.1596897935251</v>
      </c>
      <c r="M228" s="4">
        <f>G228/(constants!$A$4+constants!$B$4*data!G228+constants!$C$4*data!G228^2+constants!$D$4*data!G228^3+constants!$E$4*data!G228^4+constants!$F$4*data!G228^5+constants!$G$4*data!G228^6+constants!$H$4*data!G228^7)</f>
        <v>16.760309302388986</v>
      </c>
      <c r="N228" s="4"/>
      <c r="O228" s="4">
        <f t="shared" si="66"/>
        <v>398.51500152823132</v>
      </c>
      <c r="P228" s="4">
        <f t="shared" si="67"/>
        <v>394.3978372444941</v>
      </c>
      <c r="Q228" s="4">
        <f t="shared" si="68"/>
        <v>303.32491106842247</v>
      </c>
      <c r="R228" s="4">
        <f t="shared" si="69"/>
        <v>1425.5266149655874</v>
      </c>
      <c r="S228" s="4">
        <f t="shared" si="70"/>
        <v>2.7933848837314974</v>
      </c>
      <c r="T228" s="4">
        <f t="shared" si="61"/>
        <v>1.0104391147591028</v>
      </c>
      <c r="U228" s="4">
        <f t="shared" si="71"/>
        <v>0.76908360651173158</v>
      </c>
      <c r="V228" s="4">
        <f t="shared" si="72"/>
        <v>1.9595459350991704E-3</v>
      </c>
      <c r="W228" s="4"/>
      <c r="X228">
        <f>IF(front!E228&gt;$X$2,O228,P228)</f>
        <v>394.3978372444941</v>
      </c>
      <c r="Y228">
        <f t="shared" si="73"/>
        <v>89.978418677363095</v>
      </c>
      <c r="Z228">
        <f>SUMPRODUCT($B$7:$B$456,Y$7:Y$456,EXP(constants!$B$32+constants!$A$32*ABS($A$7:$A$456-$A228)))</f>
        <v>3.7220628052826741</v>
      </c>
      <c r="AA228">
        <f t="shared" si="62"/>
        <v>86.25635587208042</v>
      </c>
      <c r="AB228">
        <f t="shared" si="74"/>
        <v>80.054520174771284</v>
      </c>
      <c r="AD228" s="4">
        <f t="shared" si="63"/>
        <v>1422.6648817251307</v>
      </c>
      <c r="AE228">
        <f>SUMPRODUCT($B$7:$B$456,AD$7:AD$456,EXP(constants!$B$32+constants!$A$32*ABS($A$7:$A$456-$A228)))</f>
        <v>33.277383243847886</v>
      </c>
      <c r="AF228" s="4">
        <f t="shared" si="64"/>
        <v>1389.3874984812828</v>
      </c>
      <c r="AG228">
        <f t="shared" si="75"/>
        <v>1389.3874984812828</v>
      </c>
      <c r="AH228" s="4"/>
      <c r="AI228" s="5">
        <f>SUMPRODUCT(constants!$B$13:$B$20,A228^constants!$A$13:$A$20)*constants!$C$10/((A228/1000000000)^5*(EXP(0.014388/(A228/1000000000)/constants!$B$9)-1))</f>
        <v>1.6596773083422226E-7</v>
      </c>
      <c r="AJ228">
        <f>SUMPRODUCT(A228^constants!$E$28:$J$28,constants!$E$27:$J$27)</f>
        <v>1.5171834778625478E-6</v>
      </c>
      <c r="AL228" s="17">
        <f t="shared" si="65"/>
        <v>2.0731837561687867E-9</v>
      </c>
      <c r="AM228">
        <f t="shared" si="76"/>
        <v>1.0919800844047876E-9</v>
      </c>
      <c r="AN228">
        <f t="shared" si="77"/>
        <v>1.8985545485463959</v>
      </c>
      <c r="AO228">
        <f t="shared" si="78"/>
        <v>2.0727570603178697E-9</v>
      </c>
      <c r="AQ228">
        <f t="shared" si="79"/>
        <v>2.0727570603178697E-9</v>
      </c>
      <c r="AS228" s="4">
        <f t="shared" si="80"/>
        <v>1.0002058590748939</v>
      </c>
    </row>
    <row r="229" spans="1:45" x14ac:dyDescent="0.2">
      <c r="A229">
        <f>front!A229</f>
        <v>293.83</v>
      </c>
      <c r="B229" s="1">
        <f t="shared" si="81"/>
        <v>0.46999999999997044</v>
      </c>
      <c r="C229">
        <f>front!D229-front!B229</f>
        <v>257</v>
      </c>
      <c r="D229" s="2">
        <f>front!E229-front!C229</f>
        <v>2082.2999999999993</v>
      </c>
      <c r="E229" s="2">
        <f>IF(front!F229-front!C229&gt;0,front!F229-front!C229,0)</f>
        <v>1614.2999999999993</v>
      </c>
      <c r="F229" s="2">
        <f>front!I229-front!H229</f>
        <v>8700.2000000000007</v>
      </c>
      <c r="G229" s="2">
        <f>IF(front!J229-front!H229&gt;0,front!J229-front!H229,0)</f>
        <v>57.699999999998909</v>
      </c>
      <c r="H229" s="2"/>
      <c r="I229" s="4">
        <f>C229/(constants!$A$4+constants!$B$4*data!C229+constants!$C$4*data!C229^2+constants!$D$4*data!C229^3+constants!$E$4*data!C229^4+constants!$F$4*data!C229^5+constants!$G$4*data!C229^6+constants!$H$4*data!C229^7)</f>
        <v>256.39881976275927</v>
      </c>
      <c r="J229" s="4">
        <f>D229/(constants!$A$4+constants!$B$4*data!D229+constants!$C$4*data!D229^2+constants!$D$4*data!D229^3+constants!$E$4*data!D229^4+constants!$F$4*data!D229^5+constants!$G$4*data!D229^6+constants!$H$4*data!D229^7)</f>
        <v>2077.5491484264917</v>
      </c>
      <c r="K229" s="4">
        <f>E229/(constants!$A$4+constants!$B$4*data!E229+constants!$C$4*data!E229^2+constants!$D$4*data!E229^3+constants!$E$4*data!E229^4+constants!$F$4*data!E229^5+constants!$G$4*data!E229^6+constants!$H$4*data!E229^7)</f>
        <v>1610.6109897727717</v>
      </c>
      <c r="L229" s="4">
        <f>F229/(constants!$A$4+constants!$B$4*data!F229+constants!$C$4*data!F229^2+constants!$D$4*data!F229^3+constants!$E$4*data!F229^4+constants!$F$4*data!F229^5+constants!$G$4*data!F229^6+constants!$H$4*data!F229^7)</f>
        <v>8692.3511640414363</v>
      </c>
      <c r="M229" s="4">
        <f>G229/(constants!$A$4+constants!$B$4*data!G229+constants!$C$4*data!G229^2+constants!$D$4*data!G229^3+constants!$E$4*data!G229^4+constants!$F$4*data!G229^5+constants!$G$4*data!G229^6+constants!$H$4*data!G229^7)</f>
        <v>57.563934557370985</v>
      </c>
      <c r="N229" s="4"/>
      <c r="O229" s="4">
        <f t="shared" si="66"/>
        <v>427.33136627126544</v>
      </c>
      <c r="P229" s="4">
        <f t="shared" si="67"/>
        <v>415.50982968529837</v>
      </c>
      <c r="Q229" s="4">
        <f t="shared" si="68"/>
        <v>322.12219795455434</v>
      </c>
      <c r="R229" s="4">
        <f t="shared" si="69"/>
        <v>1448.7251940069061</v>
      </c>
      <c r="S229" s="4">
        <f t="shared" si="70"/>
        <v>9.5939890928951641</v>
      </c>
      <c r="T229" s="4">
        <f t="shared" si="61"/>
        <v>1.0284506785192555</v>
      </c>
      <c r="U229" s="4">
        <f t="shared" si="71"/>
        <v>0.77524567396763011</v>
      </c>
      <c r="V229" s="4">
        <f t="shared" si="72"/>
        <v>6.6223664312484026E-3</v>
      </c>
      <c r="W229" s="4"/>
      <c r="X229">
        <f>IF(front!E229&gt;$X$2,O229,P229)</f>
        <v>415.50982968529837</v>
      </c>
      <c r="Y229">
        <f t="shared" si="73"/>
        <v>92.225296728584567</v>
      </c>
      <c r="Z229">
        <f>SUMPRODUCT($B$7:$B$456,Y$7:Y$456,EXP(constants!$B$32+constants!$A$32*ABS($A$7:$A$456-$A229)))</f>
        <v>3.7945099548411676</v>
      </c>
      <c r="AA229">
        <f t="shared" si="62"/>
        <v>88.430786773743392</v>
      </c>
      <c r="AB229">
        <f t="shared" si="74"/>
        <v>82.228951076434257</v>
      </c>
      <c r="AD229" s="4">
        <f t="shared" si="63"/>
        <v>1438.8964598229361</v>
      </c>
      <c r="AE229">
        <f>SUMPRODUCT($B$7:$B$456,AD$7:AD$456,EXP(constants!$B$32+constants!$A$32*ABS($A$7:$A$456-$A229)))</f>
        <v>33.392090083770974</v>
      </c>
      <c r="AF229" s="4">
        <f t="shared" si="64"/>
        <v>1405.5043697391652</v>
      </c>
      <c r="AG229">
        <f t="shared" si="75"/>
        <v>1405.5043697391652</v>
      </c>
      <c r="AH229" s="4"/>
      <c r="AI229" s="5">
        <f>SUMPRODUCT(constants!$B$13:$B$20,A229^constants!$A$13:$A$20)*constants!$C$10/((A229/1000000000)^5*(EXP(0.014388/(A229/1000000000)/constants!$B$9)-1))</f>
        <v>1.6889025716183785E-7</v>
      </c>
      <c r="AJ229">
        <f>SUMPRODUCT(A229^constants!$E$28:$J$28,constants!$E$27:$J$27)</f>
        <v>1.5088122428991873E-6</v>
      </c>
      <c r="AL229" s="17">
        <f t="shared" si="65"/>
        <v>2.0539026091291049E-9</v>
      </c>
      <c r="AM229">
        <f t="shared" si="76"/>
        <v>1.073502349323321E-9</v>
      </c>
      <c r="AN229">
        <f t="shared" si="77"/>
        <v>1.9132725796303811</v>
      </c>
      <c r="AO229">
        <f t="shared" si="78"/>
        <v>2.0376832925854944E-9</v>
      </c>
      <c r="AQ229">
        <f t="shared" si="79"/>
        <v>2.0376832925854944E-9</v>
      </c>
      <c r="AS229" s="4">
        <f t="shared" si="80"/>
        <v>1.0079596847079366</v>
      </c>
    </row>
    <row r="230" spans="1:45" x14ac:dyDescent="0.2">
      <c r="A230">
        <f>front!A230</f>
        <v>294.31</v>
      </c>
      <c r="B230" s="1">
        <f t="shared" si="81"/>
        <v>0.48000000000001819</v>
      </c>
      <c r="C230">
        <f>front!D230-front!B230</f>
        <v>252.92999999999984</v>
      </c>
      <c r="D230" s="2">
        <f>front!E230-front!C230</f>
        <v>2113.2999999999993</v>
      </c>
      <c r="E230" s="2">
        <f>IF(front!F230-front!C230&gt;0,front!F230-front!C230,0)</f>
        <v>1635.8999999999996</v>
      </c>
      <c r="F230" s="2">
        <f>front!I230-front!H230</f>
        <v>8690.5</v>
      </c>
      <c r="G230" s="2">
        <f>IF(front!J230-front!H230&gt;0,front!J230-front!H230,0)</f>
        <v>29.5</v>
      </c>
      <c r="H230" s="2"/>
      <c r="I230" s="4">
        <f>C230/(constants!$A$4+constants!$B$4*data!C230+constants!$C$4*data!C230^2+constants!$D$4*data!C230^3+constants!$E$4*data!C230^4+constants!$F$4*data!C230^5+constants!$G$4*data!C230^6+constants!$H$4*data!C230^7)</f>
        <v>252.33825241477103</v>
      </c>
      <c r="J230" s="4">
        <f>D230/(constants!$A$4+constants!$B$4*data!D230+constants!$C$4*data!D230^2+constants!$D$4*data!D230^3+constants!$E$4*data!D230^4+constants!$F$4*data!D230^5+constants!$G$4*data!D230^6+constants!$H$4*data!D230^7)</f>
        <v>2108.4788410188175</v>
      </c>
      <c r="K230" s="4">
        <f>E230/(constants!$A$4+constants!$B$4*data!E230+constants!$C$4*data!E230^2+constants!$D$4*data!E230^3+constants!$E$4*data!E230^4+constants!$F$4*data!E230^5+constants!$G$4*data!E230^6+constants!$H$4*data!E230^7)</f>
        <v>1632.1620058373317</v>
      </c>
      <c r="L230" s="4">
        <f>F230/(constants!$A$4+constants!$B$4*data!F230+constants!$C$4*data!F230^2+constants!$D$4*data!F230^3+constants!$E$4*data!F230^4+constants!$F$4*data!F230^5+constants!$G$4*data!F230^6+constants!$H$4*data!F230^7)</f>
        <v>8682.6155387737854</v>
      </c>
      <c r="M230" s="4">
        <f>G230/(constants!$A$4+constants!$B$4*data!G230+constants!$C$4*data!G230^2+constants!$D$4*data!G230^3+constants!$E$4*data!G230^4+constants!$F$4*data!G230^5+constants!$G$4*data!G230^6+constants!$H$4*data!G230^7)</f>
        <v>29.430345789308774</v>
      </c>
      <c r="N230" s="4"/>
      <c r="O230" s="4">
        <f t="shared" si="66"/>
        <v>420.56375402461839</v>
      </c>
      <c r="P230" s="4">
        <f t="shared" si="67"/>
        <v>421.69576820376346</v>
      </c>
      <c r="Q230" s="4">
        <f t="shared" si="68"/>
        <v>326.43240116746637</v>
      </c>
      <c r="R230" s="4">
        <f t="shared" si="69"/>
        <v>1447.102589795631</v>
      </c>
      <c r="S230" s="4">
        <f t="shared" si="70"/>
        <v>4.905057631551462</v>
      </c>
      <c r="T230" s="4">
        <f t="shared" si="61"/>
        <v>0.99731556666084897</v>
      </c>
      <c r="U230" s="4">
        <f t="shared" si="71"/>
        <v>0.77409456243282526</v>
      </c>
      <c r="V230" s="4">
        <f t="shared" si="72"/>
        <v>3.3895714555000453E-3</v>
      </c>
      <c r="W230" s="4"/>
      <c r="X230">
        <f>IF(front!E230&gt;$X$2,O230,P230)</f>
        <v>421.69576820376346</v>
      </c>
      <c r="Y230">
        <f t="shared" si="73"/>
        <v>94.085479240531356</v>
      </c>
      <c r="Z230">
        <f>SUMPRODUCT($B$7:$B$456,Y$7:Y$456,EXP(constants!$B$32+constants!$A$32*ABS($A$7:$A$456-$A230)))</f>
        <v>3.8696554553865008</v>
      </c>
      <c r="AA230">
        <f t="shared" si="62"/>
        <v>90.215823785144849</v>
      </c>
      <c r="AB230">
        <f t="shared" si="74"/>
        <v>84.013988087835713</v>
      </c>
      <c r="AD230" s="4">
        <f t="shared" si="63"/>
        <v>1442.0775155381175</v>
      </c>
      <c r="AE230">
        <f>SUMPRODUCT($B$7:$B$456,AD$7:AD$456,EXP(constants!$B$32+constants!$A$32*ABS($A$7:$A$456-$A230)))</f>
        <v>33.508242522750265</v>
      </c>
      <c r="AF230" s="4">
        <f t="shared" si="64"/>
        <v>1408.5692730153673</v>
      </c>
      <c r="AG230">
        <f t="shared" si="75"/>
        <v>1408.5692730153673</v>
      </c>
      <c r="AH230" s="4"/>
      <c r="AI230" s="5">
        <f>SUMPRODUCT(constants!$B$13:$B$20,A230^constants!$A$13:$A$20)*constants!$C$10/((A230/1000000000)^5*(EXP(0.014388/(A230/1000000000)/constants!$B$9)-1))</f>
        <v>1.7191502457293591E-7</v>
      </c>
      <c r="AJ230">
        <f>SUMPRODUCT(A230^constants!$E$28:$J$28,constants!$E$27:$J$27)</f>
        <v>1.500343555693479E-6</v>
      </c>
      <c r="AL230" s="17">
        <f t="shared" si="65"/>
        <v>2.046266681129345E-9</v>
      </c>
      <c r="AM230">
        <f t="shared" si="76"/>
        <v>1.0651542557659573E-9</v>
      </c>
      <c r="AN230">
        <f t="shared" si="77"/>
        <v>1.921098911310142</v>
      </c>
      <c r="AO230">
        <f t="shared" si="78"/>
        <v>2.0218372436434467E-9</v>
      </c>
      <c r="AQ230">
        <f t="shared" si="79"/>
        <v>2.0218372436434467E-9</v>
      </c>
      <c r="AS230" s="4">
        <f t="shared" si="80"/>
        <v>1.0120827913140404</v>
      </c>
    </row>
    <row r="231" spans="1:45" x14ac:dyDescent="0.2">
      <c r="A231">
        <f>front!A231</f>
        <v>294.77999999999997</v>
      </c>
      <c r="B231" s="1">
        <f t="shared" si="81"/>
        <v>0.46999999999997044</v>
      </c>
      <c r="C231">
        <f>front!D231-front!B231</f>
        <v>261.79999999999973</v>
      </c>
      <c r="D231" s="2">
        <f>front!E231-front!C231</f>
        <v>2148.6000000000004</v>
      </c>
      <c r="E231" s="2">
        <f>IF(front!F231-front!C231&gt;0,front!F231-front!C231,0)</f>
        <v>1632</v>
      </c>
      <c r="F231" s="2">
        <f>front!I231-front!H231</f>
        <v>8804.8999999999978</v>
      </c>
      <c r="G231" s="2">
        <f>IF(front!J231-front!H231&gt;0,front!J231-front!H231,0)</f>
        <v>81.5</v>
      </c>
      <c r="H231" s="2"/>
      <c r="I231" s="4">
        <f>C231/(constants!$A$4+constants!$B$4*data!C231+constants!$C$4*data!C231^2+constants!$D$4*data!C231^3+constants!$E$4*data!C231^4+constants!$F$4*data!C231^5+constants!$G$4*data!C231^6+constants!$H$4*data!C231^7)</f>
        <v>261.18769837859571</v>
      </c>
      <c r="J231" s="4">
        <f>D231/(constants!$A$4+constants!$B$4*data!D231+constants!$C$4*data!D231^2+constants!$D$4*data!D231^3+constants!$E$4*data!D231^4+constants!$F$4*data!D231^5+constants!$G$4*data!D231^6+constants!$H$4*data!D231^7)</f>
        <v>2143.698800976907</v>
      </c>
      <c r="K231" s="4">
        <f>E231/(constants!$A$4+constants!$B$4*data!E231+constants!$C$4*data!E231^2+constants!$D$4*data!E231^3+constants!$E$4*data!E231^4+constants!$F$4*data!E231^5+constants!$G$4*data!E231^6+constants!$H$4*data!E231^7)</f>
        <v>1628.2708505152175</v>
      </c>
      <c r="L231" s="4">
        <f>F231/(constants!$A$4+constants!$B$4*data!F231+constants!$C$4*data!F231^2+constants!$D$4*data!F231^3+constants!$E$4*data!F231^4+constants!$F$4*data!F231^5+constants!$G$4*data!F231^6+constants!$H$4*data!F231^7)</f>
        <v>8797.447859834172</v>
      </c>
      <c r="M231" s="4">
        <f>G231/(constants!$A$4+constants!$B$4*data!G231+constants!$C$4*data!G231^2+constants!$D$4*data!G231^3+constants!$E$4*data!G231^4+constants!$F$4*data!G231^5+constants!$G$4*data!G231^6+constants!$H$4*data!G231^7)</f>
        <v>81.30801196025773</v>
      </c>
      <c r="N231" s="4"/>
      <c r="O231" s="4">
        <f t="shared" si="66"/>
        <v>435.31283063099283</v>
      </c>
      <c r="P231" s="4">
        <f t="shared" si="67"/>
        <v>428.73976019538139</v>
      </c>
      <c r="Q231" s="4">
        <f t="shared" si="68"/>
        <v>325.6541701030435</v>
      </c>
      <c r="R231" s="4">
        <f t="shared" si="69"/>
        <v>1466.2413099723619</v>
      </c>
      <c r="S231" s="4">
        <f t="shared" si="70"/>
        <v>13.551335326709623</v>
      </c>
      <c r="T231" s="4">
        <f t="shared" si="61"/>
        <v>1.015331142678757</v>
      </c>
      <c r="U231" s="4">
        <f t="shared" si="71"/>
        <v>0.75956139443339554</v>
      </c>
      <c r="V231" s="4">
        <f t="shared" si="72"/>
        <v>9.2422272067652078E-3</v>
      </c>
      <c r="W231" s="4"/>
      <c r="X231">
        <f>IF(front!E231&gt;$X$2,O231,P231)</f>
        <v>428.73976019538139</v>
      </c>
      <c r="Y231">
        <f t="shared" si="73"/>
        <v>101.9105104396051</v>
      </c>
      <c r="Z231">
        <f>SUMPRODUCT($B$7:$B$456,Y$7:Y$456,EXP(constants!$B$32+constants!$A$32*ABS($A$7:$A$456-$A231)))</f>
        <v>3.9443544155750576</v>
      </c>
      <c r="AA231">
        <f t="shared" si="62"/>
        <v>97.966156024030042</v>
      </c>
      <c r="AB231">
        <f t="shared" si="74"/>
        <v>91.764320326720906</v>
      </c>
      <c r="AD231" s="4">
        <f t="shared" si="63"/>
        <v>1452.3584014684625</v>
      </c>
      <c r="AE231">
        <f>SUMPRODUCT($B$7:$B$456,AD$7:AD$456,EXP(constants!$B$32+constants!$A$32*ABS($A$7:$A$456-$A231)))</f>
        <v>33.620493016664334</v>
      </c>
      <c r="AF231" s="4">
        <f t="shared" si="64"/>
        <v>1418.7379084517981</v>
      </c>
      <c r="AG231">
        <f t="shared" si="75"/>
        <v>1418.7379084517981</v>
      </c>
      <c r="AH231" s="4"/>
      <c r="AI231" s="5">
        <f>SUMPRODUCT(constants!$B$13:$B$20,A231^constants!$A$13:$A$20)*constants!$C$10/((A231/1000000000)^5*(EXP(0.014388/(A231/1000000000)/constants!$B$9)-1))</f>
        <v>1.7491631909788214E-7</v>
      </c>
      <c r="AJ231">
        <f>SUMPRODUCT(A231^constants!$E$28:$J$28,constants!$E$27:$J$27)</f>
        <v>1.4921289514564112E-6</v>
      </c>
      <c r="AL231" s="17">
        <f t="shared" si="65"/>
        <v>1.9061473835920533E-9</v>
      </c>
      <c r="AM231">
        <f t="shared" si="76"/>
        <v>1.0517298103951428E-9</v>
      </c>
      <c r="AN231">
        <f t="shared" si="77"/>
        <v>1.8123926551781389</v>
      </c>
      <c r="AO231">
        <f t="shared" si="78"/>
        <v>1.9963554474819585E-9</v>
      </c>
      <c r="AQ231">
        <f t="shared" si="79"/>
        <v>1.9963554474819585E-9</v>
      </c>
      <c r="AS231" s="4">
        <f t="shared" si="80"/>
        <v>0.95481362599847319</v>
      </c>
    </row>
    <row r="232" spans="1:45" x14ac:dyDescent="0.2">
      <c r="A232">
        <f>front!A232</f>
        <v>295.25</v>
      </c>
      <c r="B232" s="1">
        <f t="shared" si="81"/>
        <v>0.47000000000002728</v>
      </c>
      <c r="C232">
        <f>front!D232-front!B232</f>
        <v>269.80000000000018</v>
      </c>
      <c r="D232" s="2">
        <f>front!E232-front!C232</f>
        <v>2219.5</v>
      </c>
      <c r="E232" s="2">
        <f>IF(front!F232-front!C232&gt;0,front!F232-front!C232,0)</f>
        <v>1718.2999999999993</v>
      </c>
      <c r="F232" s="2">
        <f>front!I232-front!H232</f>
        <v>8866.1</v>
      </c>
      <c r="G232" s="2">
        <f>IF(front!J232-front!H232&gt;0,front!J232-front!H232,0)</f>
        <v>65.5</v>
      </c>
      <c r="H232" s="2"/>
      <c r="I232" s="4">
        <f>C232/(constants!$A$4+constants!$B$4*data!C232+constants!$C$4*data!C232^2+constants!$D$4*data!C232^3+constants!$E$4*data!C232^4+constants!$F$4*data!C232^5+constants!$G$4*data!C232^6+constants!$H$4*data!C232^7)</f>
        <v>269.16917016522268</v>
      </c>
      <c r="J232" s="4">
        <f>D232/(constants!$A$4+constants!$B$4*data!D232+constants!$C$4*data!D232^2+constants!$D$4*data!D232^3+constants!$E$4*data!D232^4+constants!$F$4*data!D232^5+constants!$G$4*data!D232^6+constants!$H$4*data!D232^7)</f>
        <v>2214.4381205521531</v>
      </c>
      <c r="K232" s="4">
        <f>E232/(constants!$A$4+constants!$B$4*data!E232+constants!$C$4*data!E232^2+constants!$D$4*data!E232^3+constants!$E$4*data!E232^4+constants!$F$4*data!E232^5+constants!$G$4*data!E232^6+constants!$H$4*data!E232^7)</f>
        <v>1714.3750995264782</v>
      </c>
      <c r="L232" s="4">
        <f>F232/(constants!$A$4+constants!$B$4*data!F232+constants!$C$4*data!F232^2+constants!$D$4*data!F232^3+constants!$E$4*data!F232^4+constants!$F$4*data!F232^5+constants!$G$4*data!F232^6+constants!$H$4*data!F232^7)</f>
        <v>8858.8901469404082</v>
      </c>
      <c r="M232" s="4">
        <f>G232/(constants!$A$4+constants!$B$4*data!G232+constants!$C$4*data!G232^2+constants!$D$4*data!G232^3+constants!$E$4*data!G232^4+constants!$F$4*data!G232^5+constants!$G$4*data!G232^6+constants!$H$4*data!G232^7)</f>
        <v>65.345594452115051</v>
      </c>
      <c r="N232" s="4"/>
      <c r="O232" s="4">
        <f t="shared" si="66"/>
        <v>448.61528360870443</v>
      </c>
      <c r="P232" s="4">
        <f t="shared" si="67"/>
        <v>442.88762411043069</v>
      </c>
      <c r="Q232" s="4">
        <f t="shared" si="68"/>
        <v>342.87501990529563</v>
      </c>
      <c r="R232" s="4">
        <f t="shared" si="69"/>
        <v>1476.4816911567348</v>
      </c>
      <c r="S232" s="4">
        <f t="shared" si="70"/>
        <v>10.890932408685842</v>
      </c>
      <c r="T232" s="4">
        <f t="shared" si="61"/>
        <v>1.0129325345448028</v>
      </c>
      <c r="U232" s="4">
        <f t="shared" si="71"/>
        <v>0.77418063011804172</v>
      </c>
      <c r="V232" s="4">
        <f t="shared" si="72"/>
        <v>7.3762732541257925E-3</v>
      </c>
      <c r="W232" s="4"/>
      <c r="X232">
        <f>IF(front!E232&gt;$X$2,O232,P232)</f>
        <v>442.88762411043069</v>
      </c>
      <c r="Y232">
        <f t="shared" si="73"/>
        <v>98.775385411979187</v>
      </c>
      <c r="Z232">
        <f>SUMPRODUCT($B$7:$B$456,Y$7:Y$456,EXP(constants!$B$32+constants!$A$32*ABS($A$7:$A$456-$A232)))</f>
        <v>4.0200951544999235</v>
      </c>
      <c r="AA232">
        <f t="shared" si="62"/>
        <v>94.75529025747926</v>
      </c>
      <c r="AB232">
        <f t="shared" si="74"/>
        <v>88.553454560170124</v>
      </c>
      <c r="AD232" s="4">
        <f t="shared" si="63"/>
        <v>1465.324280133636</v>
      </c>
      <c r="AE232">
        <f>SUMPRODUCT($B$7:$B$456,AD$7:AD$456,EXP(constants!$B$32+constants!$A$32*ABS($A$7:$A$456-$A232)))</f>
        <v>33.73144328352479</v>
      </c>
      <c r="AF232" s="4">
        <f t="shared" si="64"/>
        <v>1431.5928368501111</v>
      </c>
      <c r="AG232">
        <f t="shared" si="75"/>
        <v>1431.5928368501111</v>
      </c>
      <c r="AH232" s="4"/>
      <c r="AI232" s="5">
        <f>SUMPRODUCT(constants!$B$13:$B$20,A232^constants!$A$13:$A$20)*constants!$C$10/((A232/1000000000)^5*(EXP(0.014388/(A232/1000000000)/constants!$B$9)-1))</f>
        <v>1.7795705513362357E-7</v>
      </c>
      <c r="AJ232">
        <f>SUMPRODUCT(A232^constants!$E$28:$J$28,constants!$E$27:$J$27)</f>
        <v>1.4839898878076679E-6</v>
      </c>
      <c r="AL232" s="17">
        <f t="shared" si="65"/>
        <v>2.0096003709567952E-9</v>
      </c>
      <c r="AM232">
        <f t="shared" si="76"/>
        <v>1.0366005260775435E-9</v>
      </c>
      <c r="AN232">
        <f t="shared" si="77"/>
        <v>1.9386449460536603</v>
      </c>
      <c r="AO232">
        <f t="shared" si="78"/>
        <v>1.9676375877565648E-9</v>
      </c>
      <c r="AQ232">
        <f t="shared" si="79"/>
        <v>1.9676375877565648E-9</v>
      </c>
      <c r="AS232" s="4">
        <f t="shared" si="80"/>
        <v>1.0213264797650441</v>
      </c>
    </row>
    <row r="233" spans="1:45" x14ac:dyDescent="0.2">
      <c r="A233">
        <f>front!A233</f>
        <v>295.73</v>
      </c>
      <c r="B233" s="1">
        <f t="shared" si="81"/>
        <v>0.48000000000001819</v>
      </c>
      <c r="C233">
        <f>front!D233-front!B233</f>
        <v>261.94000000000005</v>
      </c>
      <c r="D233" s="2">
        <f>front!E233-front!C233</f>
        <v>2226.2000000000007</v>
      </c>
      <c r="E233" s="2">
        <f>IF(front!F233-front!C233&gt;0,front!F233-front!C233,0)</f>
        <v>1706.3999999999996</v>
      </c>
      <c r="F233" s="2">
        <f>front!I233-front!H233</f>
        <v>8837.1000000000022</v>
      </c>
      <c r="G233" s="2">
        <f>IF(front!J233-front!H233&gt;0,front!J233-front!H233,0)</f>
        <v>52</v>
      </c>
      <c r="H233" s="2"/>
      <c r="I233" s="4">
        <f>C233/(constants!$A$4+constants!$B$4*data!C233+constants!$C$4*data!C233^2+constants!$D$4*data!C233^3+constants!$E$4*data!C233^4+constants!$F$4*data!C233^5+constants!$G$4*data!C233^6+constants!$H$4*data!C233^7)</f>
        <v>261.32737405528968</v>
      </c>
      <c r="J233" s="4">
        <f>D233/(constants!$A$4+constants!$B$4*data!D233+constants!$C$4*data!D233^2+constants!$D$4*data!D233^3+constants!$E$4*data!D233^4+constants!$F$4*data!D233^5+constants!$G$4*data!D233^6+constants!$H$4*data!D233^7)</f>
        <v>2221.1229428720512</v>
      </c>
      <c r="K233" s="4">
        <f>E233/(constants!$A$4+constants!$B$4*data!E233+constants!$C$4*data!E233^2+constants!$D$4*data!E233^3+constants!$E$4*data!E233^4+constants!$F$4*data!E233^5+constants!$G$4*data!E233^6+constants!$H$4*data!E233^7)</f>
        <v>1702.5020958370335</v>
      </c>
      <c r="L233" s="4">
        <f>F233/(constants!$A$4+constants!$B$4*data!F233+constants!$C$4*data!F233^2+constants!$D$4*data!F233^3+constants!$E$4*data!F233^4+constants!$F$4*data!F233^5+constants!$G$4*data!F233^6+constants!$H$4*data!F233^7)</f>
        <v>8829.7743735335735</v>
      </c>
      <c r="M233" s="4">
        <f>G233/(constants!$A$4+constants!$B$4*data!G233+constants!$C$4*data!G233^2+constants!$D$4*data!G233^3+constants!$E$4*data!G233^4+constants!$F$4*data!G233^5+constants!$G$4*data!G233^6+constants!$H$4*data!G233^7)</f>
        <v>51.877344786787816</v>
      </c>
      <c r="N233" s="4"/>
      <c r="O233" s="4">
        <f t="shared" si="66"/>
        <v>435.5456234254828</v>
      </c>
      <c r="P233" s="4">
        <f t="shared" si="67"/>
        <v>444.22458857441023</v>
      </c>
      <c r="Q233" s="4">
        <f t="shared" si="68"/>
        <v>340.50041916740673</v>
      </c>
      <c r="R233" s="4">
        <f t="shared" si="69"/>
        <v>1471.6290622555955</v>
      </c>
      <c r="S233" s="4">
        <f t="shared" si="70"/>
        <v>8.6462241311313015</v>
      </c>
      <c r="T233" s="4">
        <f t="shared" si="61"/>
        <v>0.98046266376928914</v>
      </c>
      <c r="U233" s="4">
        <f t="shared" si="71"/>
        <v>0.76650511458658466</v>
      </c>
      <c r="V233" s="4">
        <f t="shared" si="72"/>
        <v>5.87527411145242E-3</v>
      </c>
      <c r="W233" s="4"/>
      <c r="X233">
        <f>IF(front!E233&gt;$X$2,O233,P233)</f>
        <v>444.22458857441023</v>
      </c>
      <c r="Y233">
        <f t="shared" si="73"/>
        <v>102.49551904400028</v>
      </c>
      <c r="Z233">
        <f>SUMPRODUCT($B$7:$B$456,Y$7:Y$456,EXP(constants!$B$32+constants!$A$32*ABS($A$7:$A$456-$A233)))</f>
        <v>4.0986540854715576</v>
      </c>
      <c r="AA233">
        <f t="shared" si="62"/>
        <v>98.396864958528724</v>
      </c>
      <c r="AB233">
        <f t="shared" si="74"/>
        <v>92.195029261219588</v>
      </c>
      <c r="AD233" s="4">
        <f t="shared" si="63"/>
        <v>1462.7712828838376</v>
      </c>
      <c r="AE233">
        <f>SUMPRODUCT($B$7:$B$456,AD$7:AD$456,EXP(constants!$B$32+constants!$A$32*ABS($A$7:$A$456-$A233)))</f>
        <v>33.843538823382616</v>
      </c>
      <c r="AF233" s="4">
        <f t="shared" si="64"/>
        <v>1428.9277440604549</v>
      </c>
      <c r="AG233">
        <f t="shared" si="75"/>
        <v>1428.9277440604549</v>
      </c>
      <c r="AH233" s="4"/>
      <c r="AI233" s="5">
        <f>SUMPRODUCT(constants!$B$13:$B$20,A233^constants!$A$13:$A$20)*constants!$C$10/((A233/1000000000)^5*(EXP(0.014388/(A233/1000000000)/constants!$B$9)-1))</f>
        <v>1.8110352162321499E-7</v>
      </c>
      <c r="AJ233">
        <f>SUMPRODUCT(A233^constants!$E$28:$J$28,constants!$E$27:$J$27)</f>
        <v>1.4757543049150469E-6</v>
      </c>
      <c r="AL233" s="17">
        <f t="shared" si="65"/>
        <v>1.9643523417090923E-9</v>
      </c>
      <c r="AM233">
        <f t="shared" si="76"/>
        <v>1.0327704189727111E-9</v>
      </c>
      <c r="AN233">
        <f t="shared" si="77"/>
        <v>1.9020222748662947</v>
      </c>
      <c r="AO233">
        <f t="shared" si="78"/>
        <v>1.9603674171218668E-9</v>
      </c>
      <c r="AQ233">
        <f t="shared" si="79"/>
        <v>1.9603674171218668E-9</v>
      </c>
      <c r="AS233" s="4">
        <f t="shared" si="80"/>
        <v>1.0020327437359042</v>
      </c>
    </row>
    <row r="234" spans="1:45" x14ac:dyDescent="0.2">
      <c r="A234">
        <f>front!A234</f>
        <v>296.2</v>
      </c>
      <c r="B234" s="1">
        <f t="shared" si="81"/>
        <v>0.46999999999997044</v>
      </c>
      <c r="C234">
        <f>front!D234-front!B234</f>
        <v>283.4699999999998</v>
      </c>
      <c r="D234" s="2">
        <f>front!E234-front!C234</f>
        <v>2259.1000000000004</v>
      </c>
      <c r="E234" s="2">
        <f>IF(front!F234-front!C234&gt;0,front!F234-front!C234,0)</f>
        <v>1725.8000000000011</v>
      </c>
      <c r="F234" s="2">
        <f>front!I234-front!H234</f>
        <v>8955.6</v>
      </c>
      <c r="G234" s="2">
        <f>IF(front!J234-front!H234&gt;0,front!J234-front!H234,0)</f>
        <v>59</v>
      </c>
      <c r="H234" s="2"/>
      <c r="I234" s="4">
        <f>C234/(constants!$A$4+constants!$B$4*data!C234+constants!$C$4*data!C234^2+constants!$D$4*data!C234^3+constants!$E$4*data!C234^4+constants!$F$4*data!C234^5+constants!$G$4*data!C234^6+constants!$H$4*data!C234^7)</f>
        <v>282.80753122445049</v>
      </c>
      <c r="J234" s="4">
        <f>D234/(constants!$A$4+constants!$B$4*data!D234+constants!$C$4*data!D234^2+constants!$D$4*data!D234^3+constants!$E$4*data!D234^4+constants!$F$4*data!D234^5+constants!$G$4*data!D234^6+constants!$H$4*data!D234^7)</f>
        <v>2253.948432522986</v>
      </c>
      <c r="K234" s="4">
        <f>E234/(constants!$A$4+constants!$B$4*data!E234+constants!$C$4*data!E234^2+constants!$D$4*data!E234^3+constants!$E$4*data!E234^4+constants!$F$4*data!E234^5+constants!$G$4*data!E234^6+constants!$H$4*data!E234^7)</f>
        <v>1721.8580844525393</v>
      </c>
      <c r="L234" s="4">
        <f>F234/(constants!$A$4+constants!$B$4*data!F234+constants!$C$4*data!F234^2+constants!$D$4*data!F234^3+constants!$E$4*data!F234^4+constants!$F$4*data!F234^5+constants!$G$4*data!F234^6+constants!$H$4*data!F234^7)</f>
        <v>8948.7584844768935</v>
      </c>
      <c r="M234" s="4">
        <f>G234/(constants!$A$4+constants!$B$4*data!G234+constants!$C$4*data!G234^2+constants!$D$4*data!G234^3+constants!$E$4*data!G234^4+constants!$F$4*data!G234^5+constants!$G$4*data!G234^6+constants!$H$4*data!G234^7)</f>
        <v>58.860877014803982</v>
      </c>
      <c r="N234" s="4"/>
      <c r="O234" s="4">
        <f t="shared" si="66"/>
        <v>471.34588537408416</v>
      </c>
      <c r="P234" s="4">
        <f t="shared" si="67"/>
        <v>450.78968650459723</v>
      </c>
      <c r="Q234" s="4">
        <f t="shared" si="68"/>
        <v>344.37161689050782</v>
      </c>
      <c r="R234" s="4">
        <f t="shared" si="69"/>
        <v>1491.4597474128157</v>
      </c>
      <c r="S234" s="4">
        <f t="shared" si="70"/>
        <v>9.8101461691339971</v>
      </c>
      <c r="T234" s="4">
        <f t="shared" si="61"/>
        <v>1.0456004196300026</v>
      </c>
      <c r="U234" s="4">
        <f t="shared" si="71"/>
        <v>0.76392967097528275</v>
      </c>
      <c r="V234" s="4">
        <f t="shared" si="72"/>
        <v>6.5775467196827293E-3</v>
      </c>
      <c r="W234" s="4"/>
      <c r="X234">
        <f>IF(front!E234&gt;$X$2,O234,P234)</f>
        <v>450.78968650459723</v>
      </c>
      <c r="Y234">
        <f t="shared" si="73"/>
        <v>105.17545055025647</v>
      </c>
      <c r="Z234">
        <f>SUMPRODUCT($B$7:$B$456,Y$7:Y$456,EXP(constants!$B$32+constants!$A$32*ABS($A$7:$A$456-$A234)))</f>
        <v>4.1767109632081025</v>
      </c>
      <c r="AA234">
        <f t="shared" si="62"/>
        <v>100.99873958704836</v>
      </c>
      <c r="AB234">
        <f t="shared" si="74"/>
        <v>94.796903889739227</v>
      </c>
      <c r="AD234" s="4">
        <f t="shared" si="63"/>
        <v>1481.4095672355509</v>
      </c>
      <c r="AE234">
        <f>SUMPRODUCT($B$7:$B$456,AD$7:AD$456,EXP(constants!$B$32+constants!$A$32*ABS($A$7:$A$456-$A234)))</f>
        <v>33.951690565223458</v>
      </c>
      <c r="AF234" s="4">
        <f t="shared" si="64"/>
        <v>1447.4578766703273</v>
      </c>
      <c r="AG234">
        <f t="shared" si="75"/>
        <v>1447.4578766703273</v>
      </c>
      <c r="AH234" s="4"/>
      <c r="AI234" s="5">
        <f>SUMPRODUCT(constants!$B$13:$B$20,A234^constants!$A$13:$A$20)*constants!$C$10/((A234/1000000000)^5*(EXP(0.014388/(A234/1000000000)/constants!$B$9)-1))</f>
        <v>1.8422493370517006E-7</v>
      </c>
      <c r="AJ234">
        <f>SUMPRODUCT(A234^constants!$E$28:$J$28,constants!$E$27:$J$27)</f>
        <v>1.4677640820025891E-6</v>
      </c>
      <c r="AL234" s="17">
        <f t="shared" si="65"/>
        <v>1.9433644575507122E-9</v>
      </c>
      <c r="AM234">
        <f t="shared" si="76"/>
        <v>1.0140288748015059E-9</v>
      </c>
      <c r="AN234">
        <f t="shared" si="77"/>
        <v>1.9164784217127169</v>
      </c>
      <c r="AO234">
        <f t="shared" si="78"/>
        <v>1.9247928965267414E-9</v>
      </c>
      <c r="AQ234">
        <f t="shared" si="79"/>
        <v>1.9247928965267414E-9</v>
      </c>
      <c r="AS234" s="4">
        <f t="shared" si="80"/>
        <v>1.0096486022249369</v>
      </c>
    </row>
    <row r="235" spans="1:45" x14ac:dyDescent="0.2">
      <c r="A235">
        <f>front!A235</f>
        <v>296.67</v>
      </c>
      <c r="B235" s="1">
        <f t="shared" si="81"/>
        <v>0.47000000000002728</v>
      </c>
      <c r="C235">
        <f>front!D235-front!B235</f>
        <v>284.92999999999984</v>
      </c>
      <c r="D235" s="2">
        <f>front!E235-front!C235</f>
        <v>2298.5</v>
      </c>
      <c r="E235" s="2">
        <f>IF(front!F235-front!C235&gt;0,front!F235-front!C235,0)</f>
        <v>1743.5999999999985</v>
      </c>
      <c r="F235" s="2">
        <f>front!I235-front!H235</f>
        <v>8942.9000000000015</v>
      </c>
      <c r="G235" s="2">
        <f>IF(front!J235-front!H235&gt;0,front!J235-front!H235,0)</f>
        <v>49.5</v>
      </c>
      <c r="H235" s="2"/>
      <c r="I235" s="4">
        <f>C235/(constants!$A$4+constants!$B$4*data!C235+constants!$C$4*data!C235^2+constants!$D$4*data!C235^3+constants!$E$4*data!C235^4+constants!$F$4*data!C235^5+constants!$G$4*data!C235^6+constants!$H$4*data!C235^7)</f>
        <v>284.26415363835082</v>
      </c>
      <c r="J235" s="4">
        <f>D235/(constants!$A$4+constants!$B$4*data!D235+constants!$C$4*data!D235^2+constants!$D$4*data!D235^3+constants!$E$4*data!D235^4+constants!$F$4*data!D235^5+constants!$G$4*data!D235^6+constants!$H$4*data!D235^7)</f>
        <v>2293.2592466946057</v>
      </c>
      <c r="K235" s="4">
        <f>E235/(constants!$A$4+constants!$B$4*data!E235+constants!$C$4*data!E235^2+constants!$D$4*data!E235^3+constants!$E$4*data!E235^4+constants!$F$4*data!E235^5+constants!$G$4*data!E235^6+constants!$H$4*data!E235^7)</f>
        <v>1739.6177002680133</v>
      </c>
      <c r="L235" s="4">
        <f>F235/(constants!$A$4+constants!$B$4*data!F235+constants!$C$4*data!F235^2+constants!$D$4*data!F235^3+constants!$E$4*data!F235^4+constants!$F$4*data!F235^5+constants!$G$4*data!F235^6+constants!$H$4*data!F235^7)</f>
        <v>8936.0051970262084</v>
      </c>
      <c r="M235" s="4">
        <f>G235/(constants!$A$4+constants!$B$4*data!G235+constants!$C$4*data!G235^2+constants!$D$4*data!G235^3+constants!$E$4*data!G235^4+constants!$F$4*data!G235^5+constants!$G$4*data!G235^6+constants!$H$4*data!G235^7)</f>
        <v>49.383228573442864</v>
      </c>
      <c r="N235" s="4"/>
      <c r="O235" s="4">
        <f t="shared" si="66"/>
        <v>473.77358939725138</v>
      </c>
      <c r="P235" s="4">
        <f t="shared" si="67"/>
        <v>458.65184933892118</v>
      </c>
      <c r="Q235" s="4">
        <f t="shared" si="68"/>
        <v>347.92354005360266</v>
      </c>
      <c r="R235" s="4">
        <f t="shared" si="69"/>
        <v>1489.3341995043679</v>
      </c>
      <c r="S235" s="4">
        <f t="shared" si="70"/>
        <v>8.2305380955738112</v>
      </c>
      <c r="T235" s="4">
        <f t="shared" si="61"/>
        <v>1.0329699751132062</v>
      </c>
      <c r="U235" s="4">
        <f t="shared" si="71"/>
        <v>0.75857873582126178</v>
      </c>
      <c r="V235" s="4">
        <f t="shared" si="72"/>
        <v>5.5263204848937418E-3</v>
      </c>
      <c r="W235" s="4"/>
      <c r="X235">
        <f>IF(front!E235&gt;$X$2,O235,P235)</f>
        <v>458.65184933892118</v>
      </c>
      <c r="Y235">
        <f t="shared" si="73"/>
        <v>109.47287358033617</v>
      </c>
      <c r="Z235">
        <f>SUMPRODUCT($B$7:$B$456,Y$7:Y$456,EXP(constants!$B$32+constants!$A$32*ABS($A$7:$A$456-$A235)))</f>
        <v>4.2559187494873498</v>
      </c>
      <c r="AA235">
        <f t="shared" si="62"/>
        <v>105.21695483084882</v>
      </c>
      <c r="AB235">
        <f t="shared" si="74"/>
        <v>99.015119133539685</v>
      </c>
      <c r="AD235" s="4">
        <f t="shared" si="63"/>
        <v>1480.9022771466136</v>
      </c>
      <c r="AE235">
        <f>SUMPRODUCT($B$7:$B$456,AD$7:AD$456,EXP(constants!$B$32+constants!$A$32*ABS($A$7:$A$456-$A235)))</f>
        <v>34.058272131776548</v>
      </c>
      <c r="AF235" s="4">
        <f t="shared" si="64"/>
        <v>1446.8440050148372</v>
      </c>
      <c r="AG235">
        <f t="shared" si="75"/>
        <v>1446.8440050148372</v>
      </c>
      <c r="AH235" s="4"/>
      <c r="AI235" s="5">
        <f>SUMPRODUCT(constants!$B$13:$B$20,A235^constants!$A$13:$A$20)*constants!$C$10/((A235/1000000000)^5*(EXP(0.014388/(A235/1000000000)/constants!$B$9)-1))</f>
        <v>1.873867309597057E-7</v>
      </c>
      <c r="AJ235">
        <f>SUMPRODUCT(A235^constants!$E$28:$J$28,constants!$E$27:$J$27)</f>
        <v>1.4598456294806516E-6</v>
      </c>
      <c r="AL235" s="17">
        <f t="shared" si="65"/>
        <v>1.892506241465821E-9</v>
      </c>
      <c r="AM235">
        <f t="shared" si="76"/>
        <v>1.0089861964529348E-9</v>
      </c>
      <c r="AN235">
        <f t="shared" si="77"/>
        <v>1.8756512706703801</v>
      </c>
      <c r="AO235">
        <f t="shared" si="78"/>
        <v>1.9152210670591644E-9</v>
      </c>
      <c r="AQ235">
        <f t="shared" si="79"/>
        <v>1.9152210670591644E-9</v>
      </c>
      <c r="AS235" s="4">
        <f t="shared" si="80"/>
        <v>0.98813984140837474</v>
      </c>
    </row>
    <row r="236" spans="1:45" x14ac:dyDescent="0.2">
      <c r="A236">
        <f>front!A236</f>
        <v>297.14</v>
      </c>
      <c r="B236" s="1">
        <f t="shared" si="81"/>
        <v>0.46999999999997044</v>
      </c>
      <c r="C236">
        <f>front!D236-front!B236</f>
        <v>269.40000000000009</v>
      </c>
      <c r="D236" s="2">
        <f>front!E236-front!C236</f>
        <v>2270</v>
      </c>
      <c r="E236" s="2">
        <f>IF(front!F236-front!C236&gt;0,front!F236-front!C236,0)</f>
        <v>1700.6999999999989</v>
      </c>
      <c r="F236" s="2">
        <f>front!I236-front!H236</f>
        <v>8984.4</v>
      </c>
      <c r="G236" s="2">
        <f>IF(front!J236-front!H236&gt;0,front!J236-front!H236,0)</f>
        <v>0</v>
      </c>
      <c r="H236" s="2"/>
      <c r="I236" s="4">
        <f>C236/(constants!$A$4+constants!$B$4*data!C236+constants!$C$4*data!C236^2+constants!$D$4*data!C236^3+constants!$E$4*data!C236^4+constants!$F$4*data!C236^5+constants!$G$4*data!C236^6+constants!$H$4*data!C236^7)</f>
        <v>268.77009635705082</v>
      </c>
      <c r="J236" s="4">
        <f>D236/(constants!$A$4+constants!$B$4*data!D236+constants!$C$4*data!D236^2+constants!$D$4*data!D236^3+constants!$E$4*data!D236^4+constants!$F$4*data!D236^5+constants!$G$4*data!D236^6+constants!$H$4*data!D236^7)</f>
        <v>2264.8237540773284</v>
      </c>
      <c r="K236" s="4">
        <f>E236/(constants!$A$4+constants!$B$4*data!E236+constants!$C$4*data!E236^2+constants!$D$4*data!E236^3+constants!$E$4*data!E236^4+constants!$F$4*data!E236^5+constants!$G$4*data!E236^6+constants!$H$4*data!E236^7)</f>
        <v>1696.8150264213939</v>
      </c>
      <c r="L236" s="4">
        <f>F236/(constants!$A$4+constants!$B$4*data!F236+constants!$C$4*data!F236^2+constants!$D$4*data!F236^3+constants!$E$4*data!F236^4+constants!$F$4*data!F236^5+constants!$G$4*data!F236^6+constants!$H$4*data!F236^7)</f>
        <v>8977.680583479334</v>
      </c>
      <c r="M236" s="4">
        <f>G236/(constants!$A$4+constants!$B$4*data!G236+constants!$C$4*data!G236^2+constants!$D$4*data!G236^3+constants!$E$4*data!G236^4+constants!$F$4*data!G236^5+constants!$G$4*data!G236^6+constants!$H$4*data!G236^7)</f>
        <v>0</v>
      </c>
      <c r="N236" s="4"/>
      <c r="O236" s="4">
        <f t="shared" si="66"/>
        <v>447.9501605950847</v>
      </c>
      <c r="P236" s="4">
        <f t="shared" si="67"/>
        <v>452.96475081546566</v>
      </c>
      <c r="Q236" s="4">
        <f t="shared" si="68"/>
        <v>339.36300528427881</v>
      </c>
      <c r="R236" s="4">
        <f t="shared" si="69"/>
        <v>1496.2800972465557</v>
      </c>
      <c r="S236" s="4">
        <f t="shared" si="70"/>
        <v>0</v>
      </c>
      <c r="T236" s="4">
        <f t="shared" si="61"/>
        <v>0.98892940298035714</v>
      </c>
      <c r="U236" s="4">
        <f t="shared" si="71"/>
        <v>0.74920400466775539</v>
      </c>
      <c r="V236" s="4">
        <f t="shared" si="72"/>
        <v>0</v>
      </c>
      <c r="W236" s="4"/>
      <c r="X236">
        <f>IF(front!E236&gt;$X$2,O236,P236)</f>
        <v>452.96475081546566</v>
      </c>
      <c r="Y236">
        <f t="shared" si="73"/>
        <v>112.37719937452738</v>
      </c>
      <c r="Z236">
        <f>SUMPRODUCT($B$7:$B$456,Y$7:Y$456,EXP(constants!$B$32+constants!$A$32*ABS($A$7:$A$456-$A236)))</f>
        <v>4.3362591074876464</v>
      </c>
      <c r="AA236">
        <f t="shared" si="62"/>
        <v>108.04094026703973</v>
      </c>
      <c r="AB236">
        <f t="shared" si="74"/>
        <v>101.83910456973059</v>
      </c>
      <c r="AD236" s="4">
        <f t="shared" si="63"/>
        <v>1496.2800972465557</v>
      </c>
      <c r="AE236">
        <f>SUMPRODUCT($B$7:$B$456,AD$7:AD$456,EXP(constants!$B$32+constants!$A$32*ABS($A$7:$A$456-$A236)))</f>
        <v>34.163368547214212</v>
      </c>
      <c r="AF236" s="4">
        <f t="shared" si="64"/>
        <v>1462.1167286993414</v>
      </c>
      <c r="AG236">
        <f t="shared" si="75"/>
        <v>1462.1167286993414</v>
      </c>
      <c r="AH236" s="4"/>
      <c r="AI236" s="5">
        <f>SUMPRODUCT(constants!$B$13:$B$20,A236^constants!$A$13:$A$20)*constants!$C$10/((A236/1000000000)^5*(EXP(0.014388/(A236/1000000000)/constants!$B$9)-1))</f>
        <v>1.9058922554279034E-7</v>
      </c>
      <c r="AJ236">
        <f>SUMPRODUCT(A236^constants!$E$28:$J$28,constants!$E$27:$J$27)</f>
        <v>1.4519977360012639E-6</v>
      </c>
      <c r="AL236" s="17">
        <f t="shared" si="65"/>
        <v>1.8714738935306659E-9</v>
      </c>
      <c r="AM236">
        <f t="shared" si="76"/>
        <v>9.9307921693291943E-10</v>
      </c>
      <c r="AN236">
        <f t="shared" si="77"/>
        <v>1.8845162214859645</v>
      </c>
      <c r="AO236">
        <f t="shared" si="78"/>
        <v>1.8850270144575408E-9</v>
      </c>
      <c r="AQ236">
        <f t="shared" si="79"/>
        <v>1.8850270144575408E-9</v>
      </c>
      <c r="AS236" s="4">
        <f t="shared" si="80"/>
        <v>0.9928101184635939</v>
      </c>
    </row>
    <row r="237" spans="1:45" x14ac:dyDescent="0.2">
      <c r="A237">
        <f>front!A237</f>
        <v>297.62</v>
      </c>
      <c r="B237" s="1">
        <f t="shared" si="81"/>
        <v>0.48000000000001819</v>
      </c>
      <c r="C237">
        <f>front!D237-front!B237</f>
        <v>288.60000000000036</v>
      </c>
      <c r="D237" s="2">
        <f>front!E237-front!C237</f>
        <v>2256.5</v>
      </c>
      <c r="E237" s="2">
        <f>IF(front!F237-front!C237&gt;0,front!F237-front!C237,0)</f>
        <v>1682.8999999999996</v>
      </c>
      <c r="F237" s="2">
        <f>front!I237-front!H237</f>
        <v>9129</v>
      </c>
      <c r="G237" s="2">
        <f>IF(front!J237-front!H237&gt;0,front!J237-front!H237,0)</f>
        <v>86.600000000000364</v>
      </c>
      <c r="H237" s="2"/>
      <c r="I237" s="4">
        <f>C237/(constants!$A$4+constants!$B$4*data!C237+constants!$C$4*data!C237^2+constants!$D$4*data!C237^3+constants!$E$4*data!C237^4+constants!$F$4*data!C237^5+constants!$G$4*data!C237^6+constants!$H$4*data!C237^7)</f>
        <v>287.92566471458991</v>
      </c>
      <c r="J237" s="4">
        <f>D237/(constants!$A$4+constants!$B$4*data!D237+constants!$C$4*data!D237^2+constants!$D$4*data!D237^3+constants!$E$4*data!D237^4+constants!$F$4*data!D237^5+constants!$G$4*data!D237^6+constants!$H$4*data!D237^7)</f>
        <v>2251.3543196851761</v>
      </c>
      <c r="K237" s="4">
        <f>E237/(constants!$A$4+constants!$B$4*data!E237+constants!$C$4*data!E237^2+constants!$D$4*data!E237^3+constants!$E$4*data!E237^4+constants!$F$4*data!E237^5+constants!$G$4*data!E237^6+constants!$H$4*data!E237^7)</f>
        <v>1679.0554043110776</v>
      </c>
      <c r="L237" s="4">
        <f>F237/(constants!$A$4+constants!$B$4*data!F237+constants!$C$4*data!F237^2+constants!$D$4*data!F237^3+constants!$E$4*data!F237^4+constants!$F$4*data!F237^5+constants!$G$4*data!F237^6+constants!$H$4*data!F237^7)</f>
        <v>9122.9202653910743</v>
      </c>
      <c r="M237" s="4">
        <f>G237/(constants!$A$4+constants!$B$4*data!G237+constants!$C$4*data!G237^2+constants!$D$4*data!G237^3+constants!$E$4*data!G237^4+constants!$F$4*data!G237^5+constants!$G$4*data!G237^6+constants!$H$4*data!G237^7)</f>
        <v>86.396043185659238</v>
      </c>
      <c r="N237" s="4"/>
      <c r="O237" s="4">
        <f t="shared" si="66"/>
        <v>479.8761078576498</v>
      </c>
      <c r="P237" s="4">
        <f t="shared" si="67"/>
        <v>450.27086393703519</v>
      </c>
      <c r="Q237" s="4">
        <f t="shared" si="68"/>
        <v>335.81108086221553</v>
      </c>
      <c r="R237" s="4">
        <f t="shared" si="69"/>
        <v>1520.4867108985125</v>
      </c>
      <c r="S237" s="4">
        <f t="shared" si="70"/>
        <v>14.399340530943206</v>
      </c>
      <c r="T237" s="4">
        <f t="shared" si="61"/>
        <v>1.0657498547913029</v>
      </c>
      <c r="U237" s="4">
        <f t="shared" si="71"/>
        <v>0.74579793577133291</v>
      </c>
      <c r="V237" s="4">
        <f t="shared" si="72"/>
        <v>9.470217942539003E-3</v>
      </c>
      <c r="W237" s="4"/>
      <c r="X237">
        <f>IF(front!E237&gt;$X$2,O237,P237)</f>
        <v>450.27086393703519</v>
      </c>
      <c r="Y237">
        <f t="shared" si="73"/>
        <v>113.24805356385241</v>
      </c>
      <c r="Z237">
        <f>SUMPRODUCT($B$7:$B$456,Y$7:Y$456,EXP(constants!$B$32+constants!$A$32*ABS($A$7:$A$456-$A237)))</f>
        <v>4.4195065111534202</v>
      </c>
      <c r="AA237">
        <f t="shared" si="62"/>
        <v>108.82854705269899</v>
      </c>
      <c r="AB237">
        <f t="shared" si="74"/>
        <v>102.62671135538986</v>
      </c>
      <c r="AD237" s="4">
        <f t="shared" si="63"/>
        <v>1505.7350482550855</v>
      </c>
      <c r="AE237">
        <f>SUMPRODUCT($B$7:$B$456,AD$7:AD$456,EXP(constants!$B$32+constants!$A$32*ABS($A$7:$A$456-$A237)))</f>
        <v>34.269252915594215</v>
      </c>
      <c r="AF237" s="4">
        <f t="shared" si="64"/>
        <v>1471.4657953394913</v>
      </c>
      <c r="AG237">
        <f t="shared" si="75"/>
        <v>1471.4657953394913</v>
      </c>
      <c r="AH237" s="4"/>
      <c r="AI237" s="5">
        <f>SUMPRODUCT(constants!$B$13:$B$20,A237^constants!$A$13:$A$20)*constants!$C$10/((A237/1000000000)^5*(EXP(0.014388/(A237/1000000000)/constants!$B$9)-1))</f>
        <v>1.939021880345409E-7</v>
      </c>
      <c r="AJ237">
        <f>SUMPRODUCT(A237^constants!$E$28:$J$28,constants!$E$27:$J$27)</f>
        <v>1.4440544526036895E-6</v>
      </c>
      <c r="AL237" s="17">
        <f t="shared" si="65"/>
        <v>1.8893929803817818E-9</v>
      </c>
      <c r="AM237">
        <f t="shared" si="76"/>
        <v>9.8137140338387711E-10</v>
      </c>
      <c r="AN237">
        <f t="shared" si="77"/>
        <v>1.9252578319145492</v>
      </c>
      <c r="AO237">
        <f t="shared" si="78"/>
        <v>1.8628036666682904E-9</v>
      </c>
      <c r="AQ237">
        <f t="shared" si="79"/>
        <v>1.8628036666682904E-9</v>
      </c>
      <c r="AS237" s="4">
        <f t="shared" si="80"/>
        <v>1.0142738143526675</v>
      </c>
    </row>
    <row r="238" spans="1:45" x14ac:dyDescent="0.2">
      <c r="A238">
        <f>front!A238</f>
        <v>298.08999999999997</v>
      </c>
      <c r="B238" s="1">
        <f t="shared" si="81"/>
        <v>0.46999999999997044</v>
      </c>
      <c r="C238">
        <f>front!D238-front!B238</f>
        <v>262.13999999999987</v>
      </c>
      <c r="D238" s="2">
        <f>front!E238-front!C238</f>
        <v>2238.6999999999989</v>
      </c>
      <c r="E238" s="2">
        <f>IF(front!F238-front!C238&gt;0,front!F238-front!C238,0)</f>
        <v>1673.6999999999989</v>
      </c>
      <c r="F238" s="2">
        <f>front!I238-front!H238</f>
        <v>9109.2000000000007</v>
      </c>
      <c r="G238" s="2">
        <f>IF(front!J238-front!H238&gt;0,front!J238-front!H238,0)</f>
        <v>61.700000000000728</v>
      </c>
      <c r="H238" s="2"/>
      <c r="I238" s="4">
        <f>C238/(constants!$A$4+constants!$B$4*data!C238+constants!$C$4*data!C238^2+constants!$D$4*data!C238^3+constants!$E$4*data!C238^4+constants!$F$4*data!C238^5+constants!$G$4*data!C238^6+constants!$H$4*data!C238^7)</f>
        <v>261.52691074122015</v>
      </c>
      <c r="J238" s="4">
        <f>D238/(constants!$A$4+constants!$B$4*data!D238+constants!$C$4*data!D238^2+constants!$D$4*data!D238^3+constants!$E$4*data!D238^4+constants!$F$4*data!D238^5+constants!$G$4*data!D238^6+constants!$H$4*data!D238^7)</f>
        <v>2233.5946296889442</v>
      </c>
      <c r="K238" s="4">
        <f>E238/(constants!$A$4+constants!$B$4*data!E238+constants!$C$4*data!E238^2+constants!$D$4*data!E238^3+constants!$E$4*data!E238^4+constants!$F$4*data!E238^5+constants!$G$4*data!E238^6+constants!$H$4*data!E238^7)</f>
        <v>1669.8762726583402</v>
      </c>
      <c r="L238" s="4">
        <f>F238/(constants!$A$4+constants!$B$4*data!F238+constants!$C$4*data!F238^2+constants!$D$4*data!F238^3+constants!$E$4*data!F238^4+constants!$F$4*data!F238^5+constants!$G$4*data!F238^6+constants!$H$4*data!F238^7)</f>
        <v>9103.0300282458556</v>
      </c>
      <c r="M238" s="4">
        <f>G238/(constants!$A$4+constants!$B$4*data!G238+constants!$C$4*data!G238^2+constants!$D$4*data!G238^3+constants!$E$4*data!G238^4+constants!$F$4*data!G238^5+constants!$G$4*data!G238^6+constants!$H$4*data!G238^7)</f>
        <v>61.554527833300916</v>
      </c>
      <c r="N238" s="4"/>
      <c r="O238" s="4">
        <f t="shared" si="66"/>
        <v>435.87818456870025</v>
      </c>
      <c r="P238" s="4">
        <f t="shared" si="67"/>
        <v>446.71892593778887</v>
      </c>
      <c r="Q238" s="4">
        <f t="shared" si="68"/>
        <v>333.97525453166804</v>
      </c>
      <c r="R238" s="4">
        <f t="shared" si="69"/>
        <v>1517.1716713743092</v>
      </c>
      <c r="S238" s="4">
        <f t="shared" si="70"/>
        <v>10.25908797221682</v>
      </c>
      <c r="T238" s="4">
        <f t="shared" si="61"/>
        <v>0.97573252275727773</v>
      </c>
      <c r="U238" s="4">
        <f t="shared" si="71"/>
        <v>0.74761832360372893</v>
      </c>
      <c r="V238" s="4">
        <f t="shared" si="72"/>
        <v>6.7619822896665118E-3</v>
      </c>
      <c r="W238" s="4"/>
      <c r="X238">
        <f>IF(front!E238&gt;$X$2,O238,P238)</f>
        <v>446.71892593778887</v>
      </c>
      <c r="Y238">
        <f t="shared" si="73"/>
        <v>111.53856622969317</v>
      </c>
      <c r="Z238">
        <f>SUMPRODUCT($B$7:$B$456,Y$7:Y$456,EXP(constants!$B$32+constants!$A$32*ABS($A$7:$A$456-$A238)))</f>
        <v>4.5021944044124735</v>
      </c>
      <c r="AA238">
        <f t="shared" si="62"/>
        <v>107.0363718252807</v>
      </c>
      <c r="AB238">
        <f t="shared" si="74"/>
        <v>100.83453612797156</v>
      </c>
      <c r="AD238" s="4">
        <f t="shared" si="63"/>
        <v>1506.6615647155934</v>
      </c>
      <c r="AE238">
        <f>SUMPRODUCT($B$7:$B$456,AD$7:AD$456,EXP(constants!$B$32+constants!$A$32*ABS($A$7:$A$456-$A238)))</f>
        <v>34.37086517422766</v>
      </c>
      <c r="AF238" s="4">
        <f t="shared" si="64"/>
        <v>1472.2906995413657</v>
      </c>
      <c r="AG238">
        <f t="shared" si="75"/>
        <v>1472.2906995413657</v>
      </c>
      <c r="AH238" s="4"/>
      <c r="AI238" s="5">
        <f>SUMPRODUCT(constants!$B$13:$B$20,A238^constants!$A$13:$A$20)*constants!$C$10/((A238/1000000000)^5*(EXP(0.014388/(A238/1000000000)/constants!$B$9)-1))</f>
        <v>1.9718789574694488E-7</v>
      </c>
      <c r="AJ238">
        <f>SUMPRODUCT(A238^constants!$E$28:$J$28,constants!$E$27:$J$27)</f>
        <v>1.4363455531927268E-6</v>
      </c>
      <c r="AL238" s="17">
        <f t="shared" si="65"/>
        <v>1.9555591101910653E-9</v>
      </c>
      <c r="AM238">
        <f t="shared" si="76"/>
        <v>9.7558556448136492E-10</v>
      </c>
      <c r="AN238">
        <f t="shared" si="77"/>
        <v>2.00449779228813</v>
      </c>
      <c r="AO238">
        <f t="shared" si="78"/>
        <v>1.8518211967438679E-9</v>
      </c>
      <c r="AQ238">
        <f t="shared" si="79"/>
        <v>1.8518211967438679E-9</v>
      </c>
      <c r="AS238" s="4">
        <f t="shared" si="80"/>
        <v>1.0560194005931047</v>
      </c>
    </row>
    <row r="239" spans="1:45" x14ac:dyDescent="0.2">
      <c r="A239">
        <f>front!A239</f>
        <v>298.56</v>
      </c>
      <c r="B239" s="1">
        <f t="shared" si="81"/>
        <v>0.47000000000002728</v>
      </c>
      <c r="C239">
        <f>front!D239-front!B239</f>
        <v>263.40000000000009</v>
      </c>
      <c r="D239" s="2">
        <f>front!E239-front!C239</f>
        <v>2264.7999999999993</v>
      </c>
      <c r="E239" s="2">
        <f>IF(front!F239-front!C239&gt;0,front!F239-front!C239,0)</f>
        <v>1682.2000000000007</v>
      </c>
      <c r="F239" s="2">
        <f>front!I239-front!H239</f>
        <v>9040.9999999999982</v>
      </c>
      <c r="G239" s="2">
        <f>IF(front!J239-front!H239&gt;0,front!J239-front!H239,0)</f>
        <v>43.399999999999636</v>
      </c>
      <c r="H239" s="2"/>
      <c r="I239" s="4">
        <f>C239/(constants!$A$4+constants!$B$4*data!C239+constants!$C$4*data!C239^2+constants!$D$4*data!C239^3+constants!$E$4*data!C239^4+constants!$F$4*data!C239^5+constants!$G$4*data!C239^6+constants!$H$4*data!C239^7)</f>
        <v>262.78399199609629</v>
      </c>
      <c r="J239" s="4">
        <f>D239/(constants!$A$4+constants!$B$4*data!D239+constants!$C$4*data!D239^2+constants!$D$4*data!D239^3+constants!$E$4*data!D239^4+constants!$F$4*data!D239^5+constants!$G$4*data!D239^6+constants!$H$4*data!D239^7)</f>
        <v>2259.6355268028342</v>
      </c>
      <c r="K239" s="4">
        <f>E239/(constants!$A$4+constants!$B$4*data!E239+constants!$C$4*data!E239^2+constants!$D$4*data!E239^3+constants!$E$4*data!E239^4+constants!$F$4*data!E239^5+constants!$G$4*data!E239^6+constants!$H$4*data!E239^7)</f>
        <v>1678.3569921475137</v>
      </c>
      <c r="L239" s="4">
        <f>F239/(constants!$A$4+constants!$B$4*data!F239+constants!$C$4*data!F239^2+constants!$D$4*data!F239^3+constants!$E$4*data!F239^4+constants!$F$4*data!F239^5+constants!$G$4*data!F239^6+constants!$H$4*data!F239^7)</f>
        <v>9034.5256555494725</v>
      </c>
      <c r="M239" s="4">
        <f>G239/(constants!$A$4+constants!$B$4*data!G239+constants!$C$4*data!G239^2+constants!$D$4*data!G239^3+constants!$E$4*data!G239^4+constants!$F$4*data!G239^5+constants!$G$4*data!G239^6+constants!$H$4*data!G239^7)</f>
        <v>43.297590444432942</v>
      </c>
      <c r="N239" s="4"/>
      <c r="O239" s="4">
        <f t="shared" si="66"/>
        <v>437.97331999349376</v>
      </c>
      <c r="P239" s="4">
        <f t="shared" si="67"/>
        <v>451.92710536056683</v>
      </c>
      <c r="Q239" s="4">
        <f t="shared" si="68"/>
        <v>335.67139842950274</v>
      </c>
      <c r="R239" s="4">
        <f t="shared" si="69"/>
        <v>1505.754275924912</v>
      </c>
      <c r="S239" s="4">
        <f t="shared" si="70"/>
        <v>7.2162650740721572</v>
      </c>
      <c r="T239" s="4">
        <f t="shared" si="61"/>
        <v>0.96912381399221426</v>
      </c>
      <c r="U239" s="4">
        <f t="shared" si="71"/>
        <v>0.74275562241766779</v>
      </c>
      <c r="V239" s="4">
        <f t="shared" si="72"/>
        <v>4.7924586298382279E-3</v>
      </c>
      <c r="W239" s="4"/>
      <c r="X239">
        <f>IF(front!E239&gt;$X$2,O239,P239)</f>
        <v>451.92710536056683</v>
      </c>
      <c r="Y239">
        <f t="shared" si="73"/>
        <v>115.04448144553118</v>
      </c>
      <c r="Z239">
        <f>SUMPRODUCT($B$7:$B$456,Y$7:Y$456,EXP(constants!$B$32+constants!$A$32*ABS($A$7:$A$456-$A239)))</f>
        <v>4.5861548629466551</v>
      </c>
      <c r="AA239">
        <f t="shared" si="62"/>
        <v>110.45832658258452</v>
      </c>
      <c r="AB239">
        <f t="shared" si="74"/>
        <v>104.25649088527538</v>
      </c>
      <c r="AD239" s="4">
        <f t="shared" si="63"/>
        <v>1498.3614437539179</v>
      </c>
      <c r="AE239">
        <f>SUMPRODUCT($B$7:$B$456,AD$7:AD$456,EXP(constants!$B$32+constants!$A$32*ABS($A$7:$A$456-$A239)))</f>
        <v>34.47076644807165</v>
      </c>
      <c r="AF239" s="4">
        <f t="shared" si="64"/>
        <v>1463.8906773058463</v>
      </c>
      <c r="AG239">
        <f t="shared" si="75"/>
        <v>1463.8906773058463</v>
      </c>
      <c r="AH239" s="4"/>
      <c r="AI239" s="5">
        <f>SUMPRODUCT(constants!$B$13:$B$20,A239^constants!$A$13:$A$20)*constants!$C$10/((A239/1000000000)^5*(EXP(0.014388/(A239/1000000000)/constants!$B$9)-1))</f>
        <v>2.0051524298619191E-7</v>
      </c>
      <c r="AJ239">
        <f>SUMPRODUCT(A239^constants!$E$28:$J$28,constants!$E$27:$J$27)</f>
        <v>1.42870366177662E-6</v>
      </c>
      <c r="AL239" s="17">
        <f t="shared" si="65"/>
        <v>1.9232878575094223E-9</v>
      </c>
      <c r="AM239">
        <f t="shared" si="76"/>
        <v>9.7596335841554452E-10</v>
      </c>
      <c r="AN239">
        <f t="shared" si="77"/>
        <v>1.9706558047751288</v>
      </c>
      <c r="AO239">
        <f t="shared" si="78"/>
        <v>1.8525383115114352E-9</v>
      </c>
      <c r="AQ239">
        <f t="shared" si="79"/>
        <v>1.8525383115114352E-9</v>
      </c>
      <c r="AS239" s="4">
        <f t="shared" si="80"/>
        <v>1.0381905980342532</v>
      </c>
    </row>
    <row r="240" spans="1:45" x14ac:dyDescent="0.2">
      <c r="A240">
        <f>front!A240</f>
        <v>299.02999999999997</v>
      </c>
      <c r="B240" s="1">
        <f t="shared" si="81"/>
        <v>0.46999999999997044</v>
      </c>
      <c r="C240">
        <f>front!D240-front!B240</f>
        <v>263.19999999999982</v>
      </c>
      <c r="D240" s="2">
        <f>front!E240-front!C240</f>
        <v>2254.2000000000007</v>
      </c>
      <c r="E240" s="2">
        <f>IF(front!F240-front!C240&gt;0,front!F240-front!C240,0)</f>
        <v>1607.1000000000004</v>
      </c>
      <c r="F240" s="2">
        <f>front!I240-front!H240</f>
        <v>9097.1</v>
      </c>
      <c r="G240" s="2">
        <f>IF(front!J240-front!H240&gt;0,front!J240-front!H240,0)</f>
        <v>0</v>
      </c>
      <c r="H240" s="2"/>
      <c r="I240" s="4">
        <f>C240/(constants!$A$4+constants!$B$4*data!C240+constants!$C$4*data!C240^2+constants!$D$4*data!C240^3+constants!$E$4*data!C240^4+constants!$F$4*data!C240^5+constants!$G$4*data!C240^6+constants!$H$4*data!C240^7)</f>
        <v>262.58445527359834</v>
      </c>
      <c r="J240" s="4">
        <f>D240/(constants!$A$4+constants!$B$4*data!D240+constants!$C$4*data!D240^2+constants!$D$4*data!D240^3+constants!$E$4*data!D240^4+constants!$F$4*data!D240^5+constants!$G$4*data!D240^6+constants!$H$4*data!D240^7)</f>
        <v>2249.0595277360335</v>
      </c>
      <c r="K240" s="4">
        <f>E240/(constants!$A$4+constants!$B$4*data!E240+constants!$C$4*data!E240^2+constants!$D$4*data!E240^3+constants!$E$4*data!E240^4+constants!$F$4*data!E240^5+constants!$G$4*data!E240^6+constants!$H$4*data!E240^7)</f>
        <v>1603.4273166673938</v>
      </c>
      <c r="L240" s="4">
        <f>F240/(constants!$A$4+constants!$B$4*data!F240+constants!$C$4*data!F240^2+constants!$D$4*data!F240^3+constants!$E$4*data!F240^4+constants!$F$4*data!F240^5+constants!$G$4*data!F240^6+constants!$H$4*data!F240^7)</f>
        <v>9090.8752989175773</v>
      </c>
      <c r="M240" s="4">
        <f>G240/(constants!$A$4+constants!$B$4*data!G240+constants!$C$4*data!G240^2+constants!$D$4*data!G240^3+constants!$E$4*data!G240^4+constants!$F$4*data!G240^5+constants!$G$4*data!G240^6+constants!$H$4*data!G240^7)</f>
        <v>0</v>
      </c>
      <c r="N240" s="4"/>
      <c r="O240" s="4">
        <f t="shared" si="66"/>
        <v>437.6407587893305</v>
      </c>
      <c r="P240" s="4">
        <f t="shared" si="67"/>
        <v>449.81190554720666</v>
      </c>
      <c r="Q240" s="4">
        <f t="shared" si="68"/>
        <v>320.68546333347876</v>
      </c>
      <c r="R240" s="4">
        <f t="shared" si="69"/>
        <v>1515.1458831529294</v>
      </c>
      <c r="S240" s="4">
        <f t="shared" si="70"/>
        <v>0</v>
      </c>
      <c r="T240" s="4">
        <f t="shared" si="61"/>
        <v>0.97294169716768686</v>
      </c>
      <c r="U240" s="4">
        <f t="shared" si="71"/>
        <v>0.71293235990131787</v>
      </c>
      <c r="V240" s="4">
        <f t="shared" si="72"/>
        <v>0</v>
      </c>
      <c r="W240" s="4"/>
      <c r="X240">
        <f>IF(front!E240&gt;$X$2,O240,P240)</f>
        <v>449.81190554720666</v>
      </c>
      <c r="Y240">
        <f t="shared" si="73"/>
        <v>127.96929147688604</v>
      </c>
      <c r="Z240">
        <f>SUMPRODUCT($B$7:$B$456,Y$7:Y$456,EXP(constants!$B$32+constants!$A$32*ABS($A$7:$A$456-$A240)))</f>
        <v>4.6713867510263478</v>
      </c>
      <c r="AA240">
        <f t="shared" si="62"/>
        <v>123.29790472585969</v>
      </c>
      <c r="AB240">
        <f t="shared" si="74"/>
        <v>117.09606902855056</v>
      </c>
      <c r="AD240" s="4">
        <f t="shared" si="63"/>
        <v>1515.1458831529294</v>
      </c>
      <c r="AE240">
        <f>SUMPRODUCT($B$7:$B$456,AD$7:AD$456,EXP(constants!$B$32+constants!$A$32*ABS($A$7:$A$456-$A240)))</f>
        <v>34.569172896907773</v>
      </c>
      <c r="AF240" s="4">
        <f t="shared" si="64"/>
        <v>1480.5767102560217</v>
      </c>
      <c r="AG240">
        <f t="shared" si="75"/>
        <v>1480.5767102560217</v>
      </c>
      <c r="AH240" s="4"/>
      <c r="AI240" s="5">
        <f>SUMPRODUCT(constants!$B$13:$B$20,A240^constants!$A$13:$A$20)*constants!$C$10/((A240/1000000000)^5*(EXP(0.014388/(A240/1000000000)/constants!$B$9)-1))</f>
        <v>2.0388454122077665E-7</v>
      </c>
      <c r="AJ240">
        <f>SUMPRODUCT(A240^constants!$E$28:$J$28,constants!$E$27:$J$27)</f>
        <v>1.421127638629035E-6</v>
      </c>
      <c r="AL240" s="17">
        <f t="shared" si="65"/>
        <v>1.7411732341848742E-9</v>
      </c>
      <c r="AM240">
        <f t="shared" si="76"/>
        <v>9.5984735460501283E-10</v>
      </c>
      <c r="AN240">
        <f t="shared" si="77"/>
        <v>1.8140105568154481</v>
      </c>
      <c r="AO240">
        <f t="shared" si="78"/>
        <v>1.8219474965694234E-9</v>
      </c>
      <c r="AQ240">
        <f t="shared" si="79"/>
        <v>1.8219474965694234E-9</v>
      </c>
      <c r="AS240" s="4">
        <f t="shared" si="80"/>
        <v>0.95566597690842325</v>
      </c>
    </row>
    <row r="241" spans="1:45" x14ac:dyDescent="0.2">
      <c r="A241">
        <f>front!A241</f>
        <v>299.51</v>
      </c>
      <c r="B241" s="1">
        <f t="shared" si="81"/>
        <v>0.48000000000001819</v>
      </c>
      <c r="C241">
        <f>front!D241-front!B241</f>
        <v>271.46000000000004</v>
      </c>
      <c r="D241" s="2">
        <f>front!E241-front!C241</f>
        <v>2228.8000000000011</v>
      </c>
      <c r="E241" s="2">
        <f>IF(front!F241-front!C241&gt;0,front!F241-front!C241,0)</f>
        <v>1601</v>
      </c>
      <c r="F241" s="2">
        <f>front!I241-front!H241</f>
        <v>9134.1999999999989</v>
      </c>
      <c r="G241" s="2">
        <f>IF(front!J241-front!H241&gt;0,front!J241-front!H241,0)</f>
        <v>9.3999999999996362</v>
      </c>
      <c r="H241" s="2"/>
      <c r="I241" s="4">
        <f>C241/(constants!$A$4+constants!$B$4*data!C241+constants!$C$4*data!C241^2+constants!$D$4*data!C241^3+constants!$E$4*data!C241^4+constants!$F$4*data!C241^5+constants!$G$4*data!C241^6+constants!$H$4*data!C241^7)</f>
        <v>270.82532671386588</v>
      </c>
      <c r="J241" s="4">
        <f>D241/(constants!$A$4+constants!$B$4*data!D241+constants!$C$4*data!D241^2+constants!$D$4*data!D241^3+constants!$E$4*data!D241^4+constants!$F$4*data!D241^5+constants!$G$4*data!D241^6+constants!$H$4*data!D241^7)</f>
        <v>2223.7170533626795</v>
      </c>
      <c r="K241" s="4">
        <f>E241/(constants!$A$4+constants!$B$4*data!E241+constants!$C$4*data!E241^2+constants!$D$4*data!E241^3+constants!$E$4*data!E241^4+constants!$F$4*data!E241^5+constants!$G$4*data!E241^6+constants!$H$4*data!E241^7)</f>
        <v>1597.3411487442977</v>
      </c>
      <c r="L241" s="4">
        <f>F241/(constants!$A$4+constants!$B$4*data!F241+constants!$C$4*data!F241^2+constants!$D$4*data!F241^3+constants!$E$4*data!F241^4+constants!$F$4*data!F241^5+constants!$G$4*data!F241^6+constants!$H$4*data!F241^7)</f>
        <v>9128.1441042594925</v>
      </c>
      <c r="M241" s="4">
        <f>G241/(constants!$A$4+constants!$B$4*data!G241+constants!$C$4*data!G241^2+constants!$D$4*data!G241^3+constants!$E$4*data!G241^4+constants!$F$4*data!G241^5+constants!$G$4*data!G241^6+constants!$H$4*data!G241^7)</f>
        <v>9.3777844653280429</v>
      </c>
      <c r="N241" s="4"/>
      <c r="O241" s="4">
        <f t="shared" si="66"/>
        <v>451.37554452310974</v>
      </c>
      <c r="P241" s="4">
        <f t="shared" si="67"/>
        <v>444.74341067253596</v>
      </c>
      <c r="Q241" s="4">
        <f t="shared" si="68"/>
        <v>319.46822974885953</v>
      </c>
      <c r="R241" s="4">
        <f t="shared" si="69"/>
        <v>1521.3573507099154</v>
      </c>
      <c r="S241" s="4">
        <f t="shared" si="70"/>
        <v>1.5629640775546738</v>
      </c>
      <c r="T241" s="4">
        <f t="shared" si="61"/>
        <v>1.0149122700672388</v>
      </c>
      <c r="U241" s="4">
        <f t="shared" si="71"/>
        <v>0.71832032152148872</v>
      </c>
      <c r="V241" s="4">
        <f t="shared" si="72"/>
        <v>1.0273484246323477E-3</v>
      </c>
      <c r="W241" s="4"/>
      <c r="X241">
        <f>IF(front!E241&gt;$X$2,O241,P241)</f>
        <v>444.74341067253596</v>
      </c>
      <c r="Y241">
        <f t="shared" si="73"/>
        <v>124.1224224119286</v>
      </c>
      <c r="Z241">
        <f>SUMPRODUCT($B$7:$B$456,Y$7:Y$456,EXP(constants!$B$32+constants!$A$32*ABS($A$7:$A$456-$A241)))</f>
        <v>4.7595992903659763</v>
      </c>
      <c r="AA241">
        <f t="shared" si="62"/>
        <v>119.36282312156263</v>
      </c>
      <c r="AB241">
        <f t="shared" si="74"/>
        <v>113.16098742425349</v>
      </c>
      <c r="AD241" s="4">
        <f t="shared" si="63"/>
        <v>1519.7561441306048</v>
      </c>
      <c r="AE241">
        <f>SUMPRODUCT($B$7:$B$456,AD$7:AD$456,EXP(constants!$B$32+constants!$A$32*ABS($A$7:$A$456-$A241)))</f>
        <v>34.668188257634981</v>
      </c>
      <c r="AF241" s="4">
        <f t="shared" si="64"/>
        <v>1485.0879558729698</v>
      </c>
      <c r="AG241">
        <f t="shared" si="75"/>
        <v>1485.0879558729698</v>
      </c>
      <c r="AH241" s="4"/>
      <c r="AI241" s="5">
        <f>SUMPRODUCT(constants!$B$13:$B$20,A241^constants!$A$13:$A$20)*constants!$C$10/((A241/1000000000)^5*(EXP(0.014388/(A241/1000000000)/constants!$B$9)-1))</f>
        <v>2.0736914951938816E-7</v>
      </c>
      <c r="AJ241">
        <f>SUMPRODUCT(A241^constants!$E$28:$J$28,constants!$E$27:$J$27)</f>
        <v>1.413457242469007E-6</v>
      </c>
      <c r="AL241" s="17">
        <f t="shared" si="65"/>
        <v>1.832514493196648E-9</v>
      </c>
      <c r="AM241">
        <f t="shared" si="76"/>
        <v>9.5176668619478726E-10</v>
      </c>
      <c r="AN241">
        <f t="shared" si="77"/>
        <v>1.9253820497995537</v>
      </c>
      <c r="AO241">
        <f t="shared" si="78"/>
        <v>1.8066090643593595E-9</v>
      </c>
      <c r="AQ241">
        <f t="shared" si="79"/>
        <v>1.8066090643593595E-9</v>
      </c>
      <c r="AS241" s="4">
        <f t="shared" si="80"/>
        <v>1.014339255430712</v>
      </c>
    </row>
    <row r="242" spans="1:45" x14ac:dyDescent="0.2">
      <c r="A242">
        <f>front!A242</f>
        <v>299.98</v>
      </c>
      <c r="B242" s="1">
        <f t="shared" si="81"/>
        <v>0.47000000000002728</v>
      </c>
      <c r="C242">
        <f>front!D242-front!B242</f>
        <v>271.32999999999993</v>
      </c>
      <c r="D242" s="2">
        <f>front!E242-front!C242</f>
        <v>2262.6000000000004</v>
      </c>
      <c r="E242" s="2">
        <f>IF(front!F242-front!C242&gt;0,front!F242-front!C242,0)</f>
        <v>1637.5</v>
      </c>
      <c r="F242" s="2">
        <f>front!I242-front!H242</f>
        <v>9244.7000000000007</v>
      </c>
      <c r="G242" s="2">
        <f>IF(front!J242-front!H242&gt;0,front!J242-front!H242,0)</f>
        <v>22.599999999998545</v>
      </c>
      <c r="H242" s="2"/>
      <c r="I242" s="4">
        <f>C242/(constants!$A$4+constants!$B$4*data!C242+constants!$C$4*data!C242^2+constants!$D$4*data!C242^3+constants!$E$4*data!C242^4+constants!$F$4*data!C242^5+constants!$G$4*data!C242^6+constants!$H$4*data!C242^7)</f>
        <v>270.69562769282629</v>
      </c>
      <c r="J242" s="4">
        <f>D242/(constants!$A$4+constants!$B$4*data!D242+constants!$C$4*data!D242^2+constants!$D$4*data!D242^3+constants!$E$4*data!D242^4+constants!$F$4*data!D242^5+constants!$G$4*data!D242^6+constants!$H$4*data!D242^7)</f>
        <v>2257.4405078349009</v>
      </c>
      <c r="K242" s="4">
        <f>E242/(constants!$A$4+constants!$B$4*data!E242+constants!$C$4*data!E242^2+constants!$D$4*data!E242^3+constants!$E$4*data!E242^4+constants!$F$4*data!E242^5+constants!$G$4*data!E242^6+constants!$H$4*data!E242^7)</f>
        <v>1633.7583772067144</v>
      </c>
      <c r="L242" s="4">
        <f>F242/(constants!$A$4+constants!$B$4*data!F242+constants!$C$4*data!F242^2+constants!$D$4*data!F242^3+constants!$E$4*data!F242^4+constants!$F$4*data!F242^5+constants!$G$4*data!F242^6+constants!$H$4*data!F242^7)</f>
        <v>9239.1645613483197</v>
      </c>
      <c r="M242" s="4">
        <f>G242/(constants!$A$4+constants!$B$4*data!G242+constants!$C$4*data!G242^2+constants!$D$4*data!G242^3+constants!$E$4*data!G242^4+constants!$F$4*data!G242^5+constants!$G$4*data!G242^6+constants!$H$4*data!G242^7)</f>
        <v>22.546620872762809</v>
      </c>
      <c r="N242" s="4"/>
      <c r="O242" s="4">
        <f t="shared" si="66"/>
        <v>451.15937948804378</v>
      </c>
      <c r="P242" s="4">
        <f t="shared" si="67"/>
        <v>451.48810156698022</v>
      </c>
      <c r="Q242" s="4">
        <f t="shared" si="68"/>
        <v>326.75167544134285</v>
      </c>
      <c r="R242" s="4">
        <f t="shared" si="69"/>
        <v>1539.8607602247198</v>
      </c>
      <c r="S242" s="4">
        <f t="shared" si="70"/>
        <v>3.7577701454604679</v>
      </c>
      <c r="T242" s="4">
        <f t="shared" si="61"/>
        <v>0.99927191419265415</v>
      </c>
      <c r="U242" s="4">
        <f t="shared" si="71"/>
        <v>0.72372156499204621</v>
      </c>
      <c r="V242" s="4">
        <f t="shared" si="72"/>
        <v>2.4403311276742171E-3</v>
      </c>
      <c r="W242" s="4"/>
      <c r="X242">
        <f>IF(front!E242&gt;$X$2,O242,P242)</f>
        <v>451.48810156698022</v>
      </c>
      <c r="Y242">
        <f t="shared" si="73"/>
        <v>123.55738627122378</v>
      </c>
      <c r="Z242">
        <f>SUMPRODUCT($B$7:$B$456,Y$7:Y$456,EXP(constants!$B$32+constants!$A$32*ABS($A$7:$A$456-$A242)))</f>
        <v>4.8472008247709351</v>
      </c>
      <c r="AA242">
        <f t="shared" si="62"/>
        <v>118.71018544645284</v>
      </c>
      <c r="AB242">
        <f t="shared" si="74"/>
        <v>112.5083497491437</v>
      </c>
      <c r="AD242" s="4">
        <f t="shared" si="63"/>
        <v>1536.0110452076847</v>
      </c>
      <c r="AE242">
        <f>SUMPRODUCT($B$7:$B$456,AD$7:AD$456,EXP(constants!$B$32+constants!$A$32*ABS($A$7:$A$456-$A242)))</f>
        <v>34.763113073984982</v>
      </c>
      <c r="AF242" s="4">
        <f t="shared" si="64"/>
        <v>1501.2479321336996</v>
      </c>
      <c r="AG242">
        <f t="shared" si="75"/>
        <v>1501.2479321336996</v>
      </c>
      <c r="AH242" s="4"/>
      <c r="AI242" s="5">
        <f>SUMPRODUCT(constants!$B$13:$B$20,A242^constants!$A$13:$A$20)*constants!$C$10/((A242/1000000000)^5*(EXP(0.014388/(A242/1000000000)/constants!$B$9)-1))</f>
        <v>2.1082419238017773E-7</v>
      </c>
      <c r="AJ242">
        <f>SUMPRODUCT(A242^constants!$E$28:$J$28,constants!$E$27:$J$27)</f>
        <v>1.4060109488653696E-6</v>
      </c>
      <c r="AL242" s="17">
        <f t="shared" si="65"/>
        <v>1.8738537437465374E-9</v>
      </c>
      <c r="AM242">
        <f t="shared" si="76"/>
        <v>9.365614558196453E-10</v>
      </c>
      <c r="AN242">
        <f t="shared" si="77"/>
        <v>2.0007803354523137</v>
      </c>
      <c r="AO242">
        <f t="shared" si="78"/>
        <v>1.7777470465772181E-9</v>
      </c>
      <c r="AQ242">
        <f t="shared" si="79"/>
        <v>1.7777470465772181E-9</v>
      </c>
      <c r="AS242" s="4">
        <f t="shared" si="80"/>
        <v>1.054060951671588</v>
      </c>
    </row>
    <row r="243" spans="1:45" x14ac:dyDescent="0.2">
      <c r="A243">
        <f>front!A243</f>
        <v>300.45</v>
      </c>
      <c r="B243" s="1">
        <f t="shared" si="81"/>
        <v>0.46999999999997044</v>
      </c>
      <c r="C243">
        <f>front!D243-front!B243</f>
        <v>271</v>
      </c>
      <c r="D243" s="2">
        <f>front!E243-front!C243</f>
        <v>2287.2999999999993</v>
      </c>
      <c r="E243" s="2">
        <f>IF(front!F243-front!C243&gt;0,front!F243-front!C243,0)</f>
        <v>1626.3999999999996</v>
      </c>
      <c r="F243" s="2">
        <f>front!I243-front!H243</f>
        <v>9175.5</v>
      </c>
      <c r="G243" s="2">
        <f>IF(front!J243-front!H243&gt;0,front!J243-front!H243,0)</f>
        <v>43.400000000001455</v>
      </c>
      <c r="H243" s="2"/>
      <c r="I243" s="4">
        <f>C243/(constants!$A$4+constants!$B$4*data!C243+constants!$C$4*data!C243^2+constants!$D$4*data!C243^3+constants!$E$4*data!C243^4+constants!$F$4*data!C243^5+constants!$G$4*data!C243^6+constants!$H$4*data!C243^7)</f>
        <v>270.36639172718475</v>
      </c>
      <c r="J243" s="4">
        <f>D243/(constants!$A$4+constants!$B$4*data!D243+constants!$C$4*data!D243^2+constants!$D$4*data!D243^3+constants!$E$4*data!D243^4+constants!$F$4*data!D243^5+constants!$G$4*data!D243^6+constants!$H$4*data!D243^7)</f>
        <v>2282.0845936104101</v>
      </c>
      <c r="K243" s="4">
        <f>E243/(constants!$A$4+constants!$B$4*data!E243+constants!$C$4*data!E243^2+constants!$D$4*data!E243^3+constants!$E$4*data!E243^4+constants!$F$4*data!E243^5+constants!$G$4*data!E243^6+constants!$H$4*data!E243^7)</f>
        <v>1622.6835502928038</v>
      </c>
      <c r="L243" s="4">
        <f>F243/(constants!$A$4+constants!$B$4*data!F243+constants!$C$4*data!F243^2+constants!$D$4*data!F243^3+constants!$E$4*data!F243^4+constants!$F$4*data!F243^5+constants!$G$4*data!F243^6+constants!$H$4*data!F243^7)</f>
        <v>9169.6355180620267</v>
      </c>
      <c r="M243" s="4">
        <f>G243/(constants!$A$4+constants!$B$4*data!G243+constants!$C$4*data!G243^2+constants!$D$4*data!G243^3+constants!$E$4*data!G243^4+constants!$F$4*data!G243^5+constants!$G$4*data!G243^6+constants!$H$4*data!G243^7)</f>
        <v>43.297590444434761</v>
      </c>
      <c r="N243" s="4"/>
      <c r="O243" s="4">
        <f t="shared" si="66"/>
        <v>450.61065287864125</v>
      </c>
      <c r="P243" s="4">
        <f t="shared" si="67"/>
        <v>456.41691872208202</v>
      </c>
      <c r="Q243" s="4">
        <f t="shared" si="68"/>
        <v>324.5367100585608</v>
      </c>
      <c r="R243" s="4">
        <f t="shared" si="69"/>
        <v>1528.2725863436713</v>
      </c>
      <c r="S243" s="4">
        <f t="shared" si="70"/>
        <v>7.2162650740724601</v>
      </c>
      <c r="T243" s="4">
        <f t="shared" si="61"/>
        <v>0.987278591995017</v>
      </c>
      <c r="U243" s="4">
        <f t="shared" si="71"/>
        <v>0.71105319883239315</v>
      </c>
      <c r="V243" s="4">
        <f t="shared" si="72"/>
        <v>4.7218442171609414E-3</v>
      </c>
      <c r="W243" s="4"/>
      <c r="X243">
        <f>IF(front!E243&gt;$X$2,O243,P243)</f>
        <v>456.41691872208202</v>
      </c>
      <c r="Y243">
        <f t="shared" si="73"/>
        <v>130.70916121636589</v>
      </c>
      <c r="Z243">
        <f>SUMPRODUCT($B$7:$B$456,Y$7:Y$456,EXP(constants!$B$32+constants!$A$32*ABS($A$7:$A$456-$A243)))</f>
        <v>4.9361118969733973</v>
      </c>
      <c r="AA243">
        <f t="shared" si="62"/>
        <v>125.77304931939248</v>
      </c>
      <c r="AB243">
        <f t="shared" si="74"/>
        <v>119.57121362208335</v>
      </c>
      <c r="AD243" s="4">
        <f t="shared" si="63"/>
        <v>1520.8797541726767</v>
      </c>
      <c r="AE243">
        <f>SUMPRODUCT($B$7:$B$456,AD$7:AD$456,EXP(constants!$B$32+constants!$A$32*ABS($A$7:$A$456-$A243)))</f>
        <v>34.856095388970367</v>
      </c>
      <c r="AF243" s="4">
        <f t="shared" si="64"/>
        <v>1486.0236587837064</v>
      </c>
      <c r="AG243">
        <f t="shared" si="75"/>
        <v>1486.0236587837064</v>
      </c>
      <c r="AH243" s="4"/>
      <c r="AI243" s="5">
        <f>SUMPRODUCT(constants!$B$13:$B$20,A243^constants!$A$13:$A$20)*constants!$C$10/((A243/1000000000)^5*(EXP(0.014388/(A243/1000000000)/constants!$B$9)-1))</f>
        <v>2.1432212574784818E-7</v>
      </c>
      <c r="AJ243">
        <f>SUMPRODUCT(A243^constants!$E$28:$J$28,constants!$E$27:$J$27)</f>
        <v>1.3986271861079016E-6</v>
      </c>
      <c r="AL243" s="17">
        <f t="shared" si="65"/>
        <v>1.7924224339248948E-9</v>
      </c>
      <c r="AM243">
        <f t="shared" si="76"/>
        <v>9.4118769767949867E-10</v>
      </c>
      <c r="AN243">
        <f t="shared" si="77"/>
        <v>1.9044261185564986</v>
      </c>
      <c r="AO243">
        <f t="shared" si="78"/>
        <v>1.7865284113792839E-9</v>
      </c>
      <c r="AQ243">
        <f t="shared" si="79"/>
        <v>1.7865284113792839E-9</v>
      </c>
      <c r="AS243" s="4">
        <f t="shared" si="80"/>
        <v>1.0032991485095166</v>
      </c>
    </row>
    <row r="244" spans="1:45" x14ac:dyDescent="0.2">
      <c r="A244">
        <f>front!A244</f>
        <v>300.92</v>
      </c>
      <c r="B244" s="1">
        <f t="shared" si="81"/>
        <v>0.47000000000002728</v>
      </c>
      <c r="C244">
        <f>front!D244-front!B244</f>
        <v>261.59999999999991</v>
      </c>
      <c r="D244" s="2">
        <f>front!E244-front!C244</f>
        <v>2313</v>
      </c>
      <c r="E244" s="2">
        <f>IF(front!F244-front!C244&gt;0,front!F244-front!C244,0)</f>
        <v>1635.7999999999993</v>
      </c>
      <c r="F244" s="2">
        <f>front!I244-front!H244</f>
        <v>9272.1999999999989</v>
      </c>
      <c r="G244" s="2">
        <f>IF(front!J244-front!H244&gt;0,front!J244-front!H244,0)</f>
        <v>8.7999999999992724</v>
      </c>
      <c r="H244" s="2"/>
      <c r="I244" s="4">
        <f>C244/(constants!$A$4+constants!$B$4*data!C244+constants!$C$4*data!C244^2+constants!$D$4*data!C244^3+constants!$E$4*data!C244^4+constants!$F$4*data!C244^5+constants!$G$4*data!C244^6+constants!$H$4*data!C244^7)</f>
        <v>260.98816170254679</v>
      </c>
      <c r="J244" s="4">
        <f>D244/(constants!$A$4+constants!$B$4*data!D244+constants!$C$4*data!D244^2+constants!$D$4*data!D244^3+constants!$E$4*data!D244^4+constants!$F$4*data!D244^5+constants!$G$4*data!D244^6+constants!$H$4*data!D244^7)</f>
        <v>2307.7264382542785</v>
      </c>
      <c r="K244" s="4">
        <f>E244/(constants!$A$4+constants!$B$4*data!E244+constants!$C$4*data!E244^2+constants!$D$4*data!E244^3+constants!$E$4*data!E244^4+constants!$F$4*data!E244^5+constants!$G$4*data!E244^6+constants!$H$4*data!E244^7)</f>
        <v>1632.0622326258815</v>
      </c>
      <c r="L244" s="4">
        <f>F244/(constants!$A$4+constants!$B$4*data!F244+constants!$C$4*data!F244^2+constants!$D$4*data!F244^3+constants!$E$4*data!F244^4+constants!$F$4*data!F244^5+constants!$G$4*data!F244^6+constants!$H$4*data!F244^7)</f>
        <v>9266.7982356356097</v>
      </c>
      <c r="M244" s="4">
        <f>G244/(constants!$A$4+constants!$B$4*data!G244+constants!$C$4*data!G244^2+constants!$D$4*data!G244^3+constants!$E$4*data!G244^4+constants!$F$4*data!G244^5+constants!$G$4*data!G244^6+constants!$H$4*data!G244^7)</f>
        <v>8.779201895631326</v>
      </c>
      <c r="N244" s="4"/>
      <c r="O244" s="4">
        <f t="shared" si="66"/>
        <v>434.98026950424463</v>
      </c>
      <c r="P244" s="4">
        <f t="shared" si="67"/>
        <v>461.5452876508557</v>
      </c>
      <c r="Q244" s="4">
        <f t="shared" si="68"/>
        <v>326.41244652517628</v>
      </c>
      <c r="R244" s="4">
        <f t="shared" si="69"/>
        <v>1544.466372605935</v>
      </c>
      <c r="S244" s="4">
        <f t="shared" si="70"/>
        <v>1.4632003159385543</v>
      </c>
      <c r="T244" s="4">
        <f t="shared" si="61"/>
        <v>0.94244331194058972</v>
      </c>
      <c r="U244" s="4">
        <f t="shared" si="71"/>
        <v>0.70721650780258183</v>
      </c>
      <c r="V244" s="4">
        <f t="shared" si="72"/>
        <v>9.473824369964994E-4</v>
      </c>
      <c r="W244" s="4"/>
      <c r="X244">
        <f>IF(front!E244&gt;$X$2,O244,P244)</f>
        <v>461.5452876508557</v>
      </c>
      <c r="Y244">
        <f t="shared" si="73"/>
        <v>133.95502533357978</v>
      </c>
      <c r="Z244">
        <f>SUMPRODUCT($B$7:$B$456,Y$7:Y$456,EXP(constants!$B$32+constants!$A$32*ABS($A$7:$A$456-$A244)))</f>
        <v>5.0262713242806125</v>
      </c>
      <c r="AA244">
        <f t="shared" si="62"/>
        <v>128.92875400929918</v>
      </c>
      <c r="AB244">
        <f t="shared" si="74"/>
        <v>122.72691831199005</v>
      </c>
      <c r="AD244" s="4">
        <f t="shared" si="63"/>
        <v>1542.9673708013665</v>
      </c>
      <c r="AE244">
        <f>SUMPRODUCT($B$7:$B$456,AD$7:AD$456,EXP(constants!$B$32+constants!$A$32*ABS($A$7:$A$456-$A244)))</f>
        <v>34.947465555637478</v>
      </c>
      <c r="AF244" s="4">
        <f t="shared" si="64"/>
        <v>1508.019905245729</v>
      </c>
      <c r="AG244">
        <f t="shared" si="75"/>
        <v>1508.019905245729</v>
      </c>
      <c r="AH244" s="4"/>
      <c r="AI244" s="5">
        <f>SUMPRODUCT(constants!$B$13:$B$20,A244^constants!$A$13:$A$20)*constants!$C$10/((A244/1000000000)^5*(EXP(0.014388/(A244/1000000000)/constants!$B$9)-1))</f>
        <v>2.1786326000082714E-7</v>
      </c>
      <c r="AJ244">
        <f>SUMPRODUCT(A244^constants!$E$28:$J$28,constants!$E$27:$J$27)</f>
        <v>1.3913048842614469E-6</v>
      </c>
      <c r="AL244" s="17">
        <f t="shared" si="65"/>
        <v>1.7751872449610964E-9</v>
      </c>
      <c r="AM244">
        <f t="shared" si="76"/>
        <v>9.2260379284233416E-10</v>
      </c>
      <c r="AN244">
        <f t="shared" si="77"/>
        <v>1.9241057306865659</v>
      </c>
      <c r="AO244">
        <f t="shared" si="78"/>
        <v>1.7512531160605928E-9</v>
      </c>
      <c r="AQ244">
        <f t="shared" si="79"/>
        <v>1.7512531160605928E-9</v>
      </c>
      <c r="AS244" s="4">
        <f t="shared" si="80"/>
        <v>1.0136668587087758</v>
      </c>
    </row>
    <row r="245" spans="1:45" x14ac:dyDescent="0.2">
      <c r="A245">
        <f>front!A245</f>
        <v>301.39999999999998</v>
      </c>
      <c r="B245" s="1">
        <f t="shared" si="81"/>
        <v>0.47999999999996135</v>
      </c>
      <c r="C245">
        <f>front!D245-front!B245</f>
        <v>268.20000000000027</v>
      </c>
      <c r="D245" s="2">
        <f>front!E245-front!C245</f>
        <v>2269.5</v>
      </c>
      <c r="E245" s="2">
        <f>IF(front!F245-front!C245&gt;0,front!F245-front!C245,0)</f>
        <v>1591.8999999999996</v>
      </c>
      <c r="F245" s="2">
        <f>front!I245-front!H245</f>
        <v>9216.7999999999993</v>
      </c>
      <c r="G245" s="2">
        <f>IF(front!J245-front!H245&gt;0,front!J245-front!H245,0)</f>
        <v>79.299999999999272</v>
      </c>
      <c r="H245" s="2"/>
      <c r="I245" s="4">
        <f>C245/(constants!$A$4+constants!$B$4*data!C245+constants!$C$4*data!C245^2+constants!$D$4*data!C245^3+constants!$E$4*data!C245^4+constants!$F$4*data!C245^5+constants!$G$4*data!C245^6+constants!$H$4*data!C245^7)</f>
        <v>267.57287507021528</v>
      </c>
      <c r="J245" s="4">
        <f>D245/(constants!$A$4+constants!$B$4*data!D245+constants!$C$4*data!D245^2+constants!$D$4*data!D245^3+constants!$E$4*data!D245^4+constants!$F$4*data!D245^5+constants!$G$4*data!D245^6+constants!$H$4*data!D245^7)</f>
        <v>2264.3248860318117</v>
      </c>
      <c r="K245" s="4">
        <f>E245/(constants!$A$4+constants!$B$4*data!E245+constants!$C$4*data!E245^2+constants!$D$4*data!E245^3+constants!$E$4*data!E245^4+constants!$F$4*data!E245^5+constants!$G$4*data!E245^6+constants!$H$4*data!E245^7)</f>
        <v>1588.261782740411</v>
      </c>
      <c r="L245" s="4">
        <f>F245/(constants!$A$4+constants!$B$4*data!F245+constants!$C$4*data!F245^2+constants!$D$4*data!F245^3+constants!$E$4*data!F245^4+constants!$F$4*data!F245^5+constants!$G$4*data!F245^6+constants!$H$4*data!F245^7)</f>
        <v>9211.1306390973623</v>
      </c>
      <c r="M245" s="4">
        <f>G245/(constants!$A$4+constants!$B$4*data!G245+constants!$C$4*data!G245^2+constants!$D$4*data!G245^3+constants!$E$4*data!G245^4+constants!$F$4*data!G245^5+constants!$G$4*data!G245^6+constants!$H$4*data!G245^7)</f>
        <v>79.113176538307044</v>
      </c>
      <c r="N245" s="4"/>
      <c r="O245" s="4">
        <f t="shared" si="66"/>
        <v>445.95479178369209</v>
      </c>
      <c r="P245" s="4">
        <f t="shared" si="67"/>
        <v>452.86497720636231</v>
      </c>
      <c r="Q245" s="4">
        <f t="shared" si="68"/>
        <v>317.6523565480822</v>
      </c>
      <c r="R245" s="4">
        <f t="shared" si="69"/>
        <v>1535.1884398495604</v>
      </c>
      <c r="S245" s="4">
        <f t="shared" si="70"/>
        <v>13.185529423051173</v>
      </c>
      <c r="T245" s="4">
        <f t="shared" si="61"/>
        <v>0.98474117944536621</v>
      </c>
      <c r="U245" s="4">
        <f t="shared" si="71"/>
        <v>0.70142840037580079</v>
      </c>
      <c r="V245" s="4">
        <f t="shared" si="72"/>
        <v>8.588867060738992E-3</v>
      </c>
      <c r="W245" s="4"/>
      <c r="X245">
        <f>IF(front!E245&gt;$X$2,O245,P245)</f>
        <v>452.86497720636231</v>
      </c>
      <c r="Y245">
        <f t="shared" si="73"/>
        <v>134.06641448286354</v>
      </c>
      <c r="Z245">
        <f>SUMPRODUCT($B$7:$B$456,Y$7:Y$456,EXP(constants!$B$32+constants!$A$32*ABS($A$7:$A$456-$A245)))</f>
        <v>5.1196714539323356</v>
      </c>
      <c r="AA245">
        <f t="shared" si="62"/>
        <v>128.94674302893119</v>
      </c>
      <c r="AB245">
        <f t="shared" si="74"/>
        <v>122.74490733162206</v>
      </c>
      <c r="AD245" s="4">
        <f t="shared" si="63"/>
        <v>1521.6802877639948</v>
      </c>
      <c r="AE245">
        <f>SUMPRODUCT($B$7:$B$456,AD$7:AD$456,EXP(constants!$B$32+constants!$A$32*ABS($A$7:$A$456-$A245)))</f>
        <v>35.039078412275366</v>
      </c>
      <c r="AF245" s="4">
        <f t="shared" si="64"/>
        <v>1486.6412093517195</v>
      </c>
      <c r="AG245">
        <f t="shared" si="75"/>
        <v>1486.6412093517195</v>
      </c>
      <c r="AH245" s="4"/>
      <c r="AI245" s="5">
        <f>SUMPRODUCT(constants!$B$13:$B$20,A245^constants!$A$13:$A$20)*constants!$C$10/((A245/1000000000)^5*(EXP(0.014388/(A245/1000000000)/constants!$B$9)-1))</f>
        <v>2.2152464922946032E-7</v>
      </c>
      <c r="AJ245">
        <f>SUMPRODUCT(A245^constants!$E$28:$J$28,constants!$E$27:$J$27)</f>
        <v>1.3838891307844437E-6</v>
      </c>
      <c r="AL245" s="17">
        <f t="shared" si="65"/>
        <v>1.8047563360894746E-9</v>
      </c>
      <c r="AM245">
        <f t="shared" si="76"/>
        <v>9.3088306854342957E-10</v>
      </c>
      <c r="AN245">
        <f t="shared" si="77"/>
        <v>1.9387572908737196</v>
      </c>
      <c r="AO245">
        <f t="shared" si="78"/>
        <v>1.7669685374394705E-9</v>
      </c>
      <c r="AQ245">
        <f t="shared" si="79"/>
        <v>1.7669685374394705E-9</v>
      </c>
      <c r="AS245" s="4">
        <f t="shared" si="80"/>
        <v>1.0213856658165303</v>
      </c>
    </row>
    <row r="246" spans="1:45" x14ac:dyDescent="0.2">
      <c r="A246">
        <f>front!A246</f>
        <v>301.87</v>
      </c>
      <c r="B246" s="1">
        <f t="shared" si="81"/>
        <v>0.47000000000002728</v>
      </c>
      <c r="C246">
        <f>front!D246-front!B246</f>
        <v>290.79999999999973</v>
      </c>
      <c r="D246" s="2">
        <f>front!E246-front!C246</f>
        <v>2336.3999999999996</v>
      </c>
      <c r="E246" s="2">
        <f>IF(front!F246-front!C246&gt;0,front!F246-front!C246,0)</f>
        <v>1616.5</v>
      </c>
      <c r="F246" s="2">
        <f>front!I246-front!H246</f>
        <v>9294.2999999999993</v>
      </c>
      <c r="G246" s="2">
        <f>IF(front!J246-front!H246&gt;0,front!J246-front!H246,0)</f>
        <v>28.399999999999636</v>
      </c>
      <c r="H246" s="2"/>
      <c r="I246" s="4">
        <f>C246/(constants!$A$4+constants!$B$4*data!C246+constants!$C$4*data!C246^2+constants!$D$4*data!C246^3+constants!$E$4*data!C246^4+constants!$F$4*data!C246^5+constants!$G$4*data!C246^6+constants!$H$4*data!C246^7)</f>
        <v>290.1205768808228</v>
      </c>
      <c r="J246" s="4">
        <f>D246/(constants!$A$4+constants!$B$4*data!D246+constants!$C$4*data!D246^2+constants!$D$4*data!D246^3+constants!$E$4*data!D246^4+constants!$F$4*data!D246^5+constants!$G$4*data!D246^6+constants!$H$4*data!D246^7)</f>
        <v>2331.0735091811998</v>
      </c>
      <c r="K246" s="4">
        <f>E246/(constants!$A$4+constants!$B$4*data!E246+constants!$C$4*data!E246^2+constants!$D$4*data!E246^3+constants!$E$4*data!E246^4+constants!$F$4*data!E246^5+constants!$G$4*data!E246^6+constants!$H$4*data!E246^7)</f>
        <v>1612.8060008902908</v>
      </c>
      <c r="L246" s="4">
        <f>F246/(constants!$A$4+constants!$B$4*data!F246+constants!$C$4*data!F246^2+constants!$D$4*data!F246^3+constants!$E$4*data!F246^4+constants!$F$4*data!F246^5+constants!$G$4*data!F246^6+constants!$H$4*data!F246^7)</f>
        <v>9289.0068686101331</v>
      </c>
      <c r="M246" s="4">
        <f>G246/(constants!$A$4+constants!$B$4*data!G246+constants!$C$4*data!G246^2+constants!$D$4*data!G246^3+constants!$E$4*data!G246^4+constants!$F$4*data!G246^5+constants!$G$4*data!G246^6+constants!$H$4*data!G246^7)</f>
        <v>28.332939685417383</v>
      </c>
      <c r="N246" s="4"/>
      <c r="O246" s="4">
        <f t="shared" si="66"/>
        <v>483.53429480137129</v>
      </c>
      <c r="P246" s="4">
        <f t="shared" si="67"/>
        <v>466.2147018362399</v>
      </c>
      <c r="Q246" s="4">
        <f t="shared" si="68"/>
        <v>322.56120017805819</v>
      </c>
      <c r="R246" s="4">
        <f t="shared" si="69"/>
        <v>1548.167811435022</v>
      </c>
      <c r="S246" s="4">
        <f t="shared" si="70"/>
        <v>4.7221566142362308</v>
      </c>
      <c r="T246" s="4">
        <f t="shared" si="61"/>
        <v>1.0371493925372071</v>
      </c>
      <c r="U246" s="4">
        <f t="shared" si="71"/>
        <v>0.69187264774708734</v>
      </c>
      <c r="V246" s="4">
        <f t="shared" si="72"/>
        <v>3.0501581155205565E-3</v>
      </c>
      <c r="W246" s="4"/>
      <c r="X246">
        <f>IF(front!E246&gt;$X$2,O246,P246)</f>
        <v>466.2147018362399</v>
      </c>
      <c r="Y246">
        <f t="shared" si="73"/>
        <v>142.4895825750317</v>
      </c>
      <c r="Z246">
        <f>SUMPRODUCT($B$7:$B$456,Y$7:Y$456,EXP(constants!$B$32+constants!$A$32*ABS($A$7:$A$456-$A246)))</f>
        <v>5.2124354516465763</v>
      </c>
      <c r="AA246">
        <f t="shared" si="62"/>
        <v>137.27714712338513</v>
      </c>
      <c r="AB246">
        <f t="shared" si="74"/>
        <v>131.07531142607598</v>
      </c>
      <c r="AD246" s="4">
        <f t="shared" si="63"/>
        <v>1543.3301134048279</v>
      </c>
      <c r="AE246">
        <f>SUMPRODUCT($B$7:$B$456,AD$7:AD$456,EXP(constants!$B$32+constants!$A$32*ABS($A$7:$A$456-$A246)))</f>
        <v>35.126988613906406</v>
      </c>
      <c r="AF246" s="4">
        <f t="shared" si="64"/>
        <v>1508.2031247909215</v>
      </c>
      <c r="AG246">
        <f t="shared" si="75"/>
        <v>1508.2031247909215</v>
      </c>
      <c r="AH246" s="4"/>
      <c r="AI246" s="5">
        <f>SUMPRODUCT(constants!$B$13:$B$20,A246^constants!$A$13:$A$20)*constants!$C$10/((A246/1000000000)^5*(EXP(0.014388/(A246/1000000000)/constants!$B$9)-1))</f>
        <v>2.251540507474557E-7</v>
      </c>
      <c r="AJ246">
        <f>SUMPRODUCT(A246^constants!$E$28:$J$28,constants!$E$27:$J$27)</f>
        <v>1.3766878612391409E-6</v>
      </c>
      <c r="AL246" s="17">
        <f t="shared" si="65"/>
        <v>1.7177456860320973E-9</v>
      </c>
      <c r="AM246">
        <f t="shared" si="76"/>
        <v>9.1280003244257152E-10</v>
      </c>
      <c r="AN246">
        <f t="shared" si="77"/>
        <v>1.881842271012593</v>
      </c>
      <c r="AO246">
        <f t="shared" si="78"/>
        <v>1.7326439730217351E-9</v>
      </c>
      <c r="AQ246">
        <f t="shared" si="79"/>
        <v>1.7326439730217351E-9</v>
      </c>
      <c r="AS246" s="4">
        <f t="shared" si="80"/>
        <v>0.99140141470399423</v>
      </c>
    </row>
    <row r="247" spans="1:45" x14ac:dyDescent="0.2">
      <c r="A247">
        <f>front!A247</f>
        <v>302.33999999999997</v>
      </c>
      <c r="B247" s="1">
        <f t="shared" si="81"/>
        <v>0.46999999999997044</v>
      </c>
      <c r="C247">
        <f>front!D247-front!B247</f>
        <v>300.4699999999998</v>
      </c>
      <c r="D247" s="2">
        <f>front!E247-front!C247</f>
        <v>2401</v>
      </c>
      <c r="E247" s="2">
        <f>IF(front!F247-front!C247&gt;0,front!F247-front!C247,0)</f>
        <v>1676.3000000000011</v>
      </c>
      <c r="F247" s="2">
        <f>front!I247-front!H247</f>
        <v>9318.1999999999989</v>
      </c>
      <c r="G247" s="2">
        <f>IF(front!J247-front!H247&gt;0,front!J247-front!H247,0)</f>
        <v>55.100000000000364</v>
      </c>
      <c r="H247" s="2"/>
      <c r="I247" s="4">
        <f>C247/(constants!$A$4+constants!$B$4*data!C247+constants!$C$4*data!C247^2+constants!$D$4*data!C247^3+constants!$E$4*data!C247^4+constants!$F$4*data!C247^5+constants!$G$4*data!C247^6+constants!$H$4*data!C247^7)</f>
        <v>299.76822141226404</v>
      </c>
      <c r="J247" s="4">
        <f>D247/(constants!$A$4+constants!$B$4*data!D247+constants!$C$4*data!D247^2+constants!$D$4*data!D247^3+constants!$E$4*data!D247^4+constants!$F$4*data!D247^5+constants!$G$4*data!D247^6+constants!$H$4*data!D247^7)</f>
        <v>2395.5275094315721</v>
      </c>
      <c r="K247" s="4">
        <f>E247/(constants!$A$4+constants!$B$4*data!E247+constants!$C$4*data!E247^2+constants!$D$4*data!E247^3+constants!$E$4*data!E247^4+constants!$F$4*data!E247^5+constants!$G$4*data!E247^6+constants!$H$4*data!E247^7)</f>
        <v>1672.4703751614059</v>
      </c>
      <c r="L247" s="4">
        <f>F247/(constants!$A$4+constants!$B$4*data!F247+constants!$C$4*data!F247^2+constants!$D$4*data!F247^3+constants!$E$4*data!F247^4+constants!$F$4*data!F247^5+constants!$G$4*data!F247^6+constants!$H$4*data!F247^7)</f>
        <v>9313.0255647186968</v>
      </c>
      <c r="M247" s="4">
        <f>G247/(constants!$A$4+constants!$B$4*data!G247+constants!$C$4*data!G247^2+constants!$D$4*data!G247^3+constants!$E$4*data!G247^4+constants!$F$4*data!G247^5+constants!$G$4*data!G247^6+constants!$H$4*data!G247^7)</f>
        <v>54.970050678047528</v>
      </c>
      <c r="N247" s="4"/>
      <c r="O247" s="4">
        <f t="shared" si="66"/>
        <v>499.61370235377342</v>
      </c>
      <c r="P247" s="4">
        <f t="shared" si="67"/>
        <v>479.10550188631441</v>
      </c>
      <c r="Q247" s="4">
        <f t="shared" si="68"/>
        <v>334.49407503228116</v>
      </c>
      <c r="R247" s="4">
        <f t="shared" si="69"/>
        <v>1552.1709274531163</v>
      </c>
      <c r="S247" s="4">
        <f t="shared" si="70"/>
        <v>9.1616751130079201</v>
      </c>
      <c r="T247" s="4">
        <f t="shared" si="61"/>
        <v>1.0428051867213275</v>
      </c>
      <c r="U247" s="4">
        <f t="shared" si="71"/>
        <v>0.69816371073870975</v>
      </c>
      <c r="V247" s="4">
        <f t="shared" si="72"/>
        <v>5.9024911180631879E-3</v>
      </c>
      <c r="W247" s="4"/>
      <c r="X247">
        <f>IF(front!E247&gt;$X$2,O247,P247)</f>
        <v>479.10550188631441</v>
      </c>
      <c r="Y247">
        <f t="shared" si="73"/>
        <v>143.40444958300446</v>
      </c>
      <c r="Z247">
        <f>SUMPRODUCT($B$7:$B$456,Y$7:Y$456,EXP(constants!$B$32+constants!$A$32*ABS($A$7:$A$456-$A247)))</f>
        <v>5.306439845197052</v>
      </c>
      <c r="AA247">
        <f t="shared" si="62"/>
        <v>138.09800973780742</v>
      </c>
      <c r="AB247">
        <f t="shared" si="74"/>
        <v>131.89617404049827</v>
      </c>
      <c r="AD247" s="4">
        <f t="shared" si="63"/>
        <v>1542.7850850789225</v>
      </c>
      <c r="AE247">
        <f>SUMPRODUCT($B$7:$B$456,AD$7:AD$456,EXP(constants!$B$32+constants!$A$32*ABS($A$7:$A$456-$A247)))</f>
        <v>35.213088738602558</v>
      </c>
      <c r="AF247" s="4">
        <f t="shared" si="64"/>
        <v>1507.5719963403199</v>
      </c>
      <c r="AG247">
        <f t="shared" si="75"/>
        <v>1507.5719963403199</v>
      </c>
      <c r="AH247" s="4"/>
      <c r="AI247" s="5">
        <f>SUMPRODUCT(constants!$B$13:$B$20,A247^constants!$A$13:$A$20)*constants!$C$10/((A247/1000000000)^5*(EXP(0.014388/(A247/1000000000)/constants!$B$9)-1))</f>
        <v>2.2882758876704562E-7</v>
      </c>
      <c r="AJ247">
        <f>SUMPRODUCT(A247^constants!$E$28:$J$28,constants!$E$27:$J$27)</f>
        <v>1.3695449232820956E-6</v>
      </c>
      <c r="AL247" s="17">
        <f t="shared" si="65"/>
        <v>1.7349069480725414E-9</v>
      </c>
      <c r="AM247">
        <f t="shared" si="76"/>
        <v>9.0844412512749675E-10</v>
      </c>
      <c r="AN247">
        <f t="shared" si="77"/>
        <v>1.9097563626481195</v>
      </c>
      <c r="AO247">
        <f t="shared" si="78"/>
        <v>1.7243757474649175E-9</v>
      </c>
      <c r="AQ247">
        <f t="shared" si="79"/>
        <v>1.7243757474649175E-9</v>
      </c>
      <c r="AS247" s="4">
        <f t="shared" si="80"/>
        <v>1.006107253957327</v>
      </c>
    </row>
    <row r="248" spans="1:45" x14ac:dyDescent="0.2">
      <c r="A248">
        <f>front!A248</f>
        <v>302.82</v>
      </c>
      <c r="B248" s="1">
        <f t="shared" si="81"/>
        <v>0.48000000000001819</v>
      </c>
      <c r="C248">
        <f>front!D248-front!B248</f>
        <v>306.34000000000015</v>
      </c>
      <c r="D248" s="2">
        <f>front!E248-front!C248</f>
        <v>2445.3999999999996</v>
      </c>
      <c r="E248" s="2">
        <f>IF(front!F248-front!C248&gt;0,front!F248-front!C248,0)</f>
        <v>1735</v>
      </c>
      <c r="F248" s="2">
        <f>front!I248-front!H248</f>
        <v>9300.3000000000011</v>
      </c>
      <c r="G248" s="2">
        <f>IF(front!J248-front!H248&gt;0,front!J248-front!H248,0)</f>
        <v>53.800000000001091</v>
      </c>
      <c r="H248" s="2"/>
      <c r="I248" s="4">
        <f>C248/(constants!$A$4+constants!$B$4*data!C248+constants!$C$4*data!C248^2+constants!$D$4*data!C248^3+constants!$E$4*data!C248^4+constants!$F$4*data!C248^5+constants!$G$4*data!C248^6+constants!$H$4*data!C248^7)</f>
        <v>305.624657114841</v>
      </c>
      <c r="J248" s="4">
        <f>D248/(constants!$A$4+constants!$B$4*data!D248+constants!$C$4*data!D248^2+constants!$D$4*data!D248^3+constants!$E$4*data!D248^4+constants!$F$4*data!D248^5+constants!$G$4*data!D248^6+constants!$H$4*data!D248^7)</f>
        <v>2439.8272792612975</v>
      </c>
      <c r="K248" s="4">
        <f>E248/(constants!$A$4+constants!$B$4*data!E248+constants!$C$4*data!E248^2+constants!$D$4*data!E248^3+constants!$E$4*data!E248^4+constants!$F$4*data!E248^5+constants!$G$4*data!E248^6+constants!$H$4*data!E248^7)</f>
        <v>1731.0372120265997</v>
      </c>
      <c r="L248" s="4">
        <f>F248/(constants!$A$4+constants!$B$4*data!F248+constants!$C$4*data!F248^2+constants!$D$4*data!F248^3+constants!$E$4*data!F248^4+constants!$F$4*data!F248^5+constants!$G$4*data!F248^6+constants!$H$4*data!F248^7)</f>
        <v>9295.0365479283282</v>
      </c>
      <c r="M248" s="4">
        <f>G248/(constants!$A$4+constants!$B$4*data!G248+constants!$C$4*data!G248^2+constants!$D$4*data!G248^3+constants!$E$4*data!G248^4+constants!$F$4*data!G248^5+constants!$G$4*data!G248^6+constants!$H$4*data!G248^7)</f>
        <v>53.673109257535671</v>
      </c>
      <c r="N248" s="4"/>
      <c r="O248" s="4">
        <f t="shared" si="66"/>
        <v>509.37442852473498</v>
      </c>
      <c r="P248" s="4">
        <f t="shared" si="67"/>
        <v>487.96545585225948</v>
      </c>
      <c r="Q248" s="4">
        <f t="shared" si="68"/>
        <v>346.20744240531997</v>
      </c>
      <c r="R248" s="4">
        <f t="shared" si="69"/>
        <v>1549.1727579880546</v>
      </c>
      <c r="S248" s="4">
        <f t="shared" si="70"/>
        <v>8.9455182095892791</v>
      </c>
      <c r="T248" s="4">
        <f t="shared" si="61"/>
        <v>1.0438739513539612</v>
      </c>
      <c r="U248" s="4">
        <f t="shared" si="71"/>
        <v>0.70949170326134858</v>
      </c>
      <c r="V248" s="4">
        <f t="shared" si="72"/>
        <v>5.7743838855048189E-3</v>
      </c>
      <c r="W248" s="4"/>
      <c r="X248">
        <f>IF(front!E248&gt;$X$2,O248,P248)</f>
        <v>487.96545585225948</v>
      </c>
      <c r="Y248">
        <f t="shared" si="73"/>
        <v>140.50877005151045</v>
      </c>
      <c r="Z248">
        <f>SUMPRODUCT($B$7:$B$456,Y$7:Y$456,EXP(constants!$B$32+constants!$A$32*ABS($A$7:$A$456-$A248)))</f>
        <v>5.40380514099646</v>
      </c>
      <c r="AA248">
        <f t="shared" si="62"/>
        <v>135.10496491051398</v>
      </c>
      <c r="AB248">
        <f t="shared" si="74"/>
        <v>128.90312921320483</v>
      </c>
      <c r="AD248" s="4">
        <f t="shared" si="63"/>
        <v>1540.0083614301068</v>
      </c>
      <c r="AE248">
        <f>SUMPRODUCT($B$7:$B$456,AD$7:AD$456,EXP(constants!$B$32+constants!$A$32*ABS($A$7:$A$456-$A248)))</f>
        <v>35.299518594963224</v>
      </c>
      <c r="AF248" s="4">
        <f t="shared" si="64"/>
        <v>1504.7088428351435</v>
      </c>
      <c r="AG248">
        <f t="shared" si="75"/>
        <v>1504.7088428351435</v>
      </c>
      <c r="AH248" s="4"/>
      <c r="AI248" s="5">
        <f>SUMPRODUCT(constants!$B$13:$B$20,A248^constants!$A$13:$A$20)*constants!$C$10/((A248/1000000000)^5*(EXP(0.014388/(A248/1000000000)/constants!$B$9)-1))</f>
        <v>2.3262516335159243E-7</v>
      </c>
      <c r="AJ248">
        <f>SUMPRODUCT(A248^constants!$E$28:$J$28,constants!$E$27:$J$27)</f>
        <v>1.3623091729422711E-6</v>
      </c>
      <c r="AL248" s="17">
        <f t="shared" si="65"/>
        <v>1.8046510179503254E-9</v>
      </c>
      <c r="AM248">
        <f t="shared" si="76"/>
        <v>9.0536397086324969E-10</v>
      </c>
      <c r="AN248">
        <f t="shared" si="77"/>
        <v>1.9932878665688676</v>
      </c>
      <c r="AO248">
        <f t="shared" si="78"/>
        <v>1.7185291101596535E-9</v>
      </c>
      <c r="AQ248">
        <f t="shared" si="79"/>
        <v>1.7185291101596535E-9</v>
      </c>
      <c r="AS248" s="4">
        <f t="shared" si="80"/>
        <v>1.050113732308364</v>
      </c>
    </row>
    <row r="249" spans="1:45" x14ac:dyDescent="0.2">
      <c r="A249">
        <f>front!A249</f>
        <v>303.29000000000002</v>
      </c>
      <c r="B249" s="1">
        <f t="shared" si="81"/>
        <v>0.47000000000002728</v>
      </c>
      <c r="C249">
        <f>front!D249-front!B249</f>
        <v>307.86000000000013</v>
      </c>
      <c r="D249" s="2">
        <f>front!E249-front!C249</f>
        <v>2502.1000000000004</v>
      </c>
      <c r="E249" s="2">
        <f>IF(front!F249-front!C249&gt;0,front!F249-front!C249,0)</f>
        <v>1742.3999999999996</v>
      </c>
      <c r="F249" s="2">
        <f>front!I249-front!H249</f>
        <v>9347.3999999999978</v>
      </c>
      <c r="G249" s="2">
        <f>IF(front!J249-front!H249&gt;0,front!J249-front!H249,0)</f>
        <v>44.199999999998909</v>
      </c>
      <c r="H249" s="2"/>
      <c r="I249" s="4">
        <f>C249/(constants!$A$4+constants!$B$4*data!C249+constants!$C$4*data!C249^2+constants!$D$4*data!C249^3+constants!$E$4*data!C249^4+constants!$F$4*data!C249^5+constants!$G$4*data!C249^6+constants!$H$4*data!C249^7)</f>
        <v>307.14114547835987</v>
      </c>
      <c r="J249" s="4">
        <f>D249/(constants!$A$4+constants!$B$4*data!D249+constants!$C$4*data!D249^2+constants!$D$4*data!D249^3+constants!$E$4*data!D249^4+constants!$F$4*data!D249^5+constants!$G$4*data!D249^6+constants!$H$4*data!D249^7)</f>
        <v>2496.3994417373951</v>
      </c>
      <c r="K249" s="4">
        <f>E249/(constants!$A$4+constants!$B$4*data!E249+constants!$C$4*data!E249^2+constants!$D$4*data!E249^3+constants!$E$4*data!E249^4+constants!$F$4*data!E249^5+constants!$G$4*data!E249^6+constants!$H$4*data!E249^7)</f>
        <v>1738.4204228716412</v>
      </c>
      <c r="L249" s="4">
        <f>F249/(constants!$A$4+constants!$B$4*data!F249+constants!$C$4*data!F249^2+constants!$D$4*data!F249^3+constants!$E$4*data!F249^4+constants!$F$4*data!F249^5+constants!$G$4*data!F249^6+constants!$H$4*data!F249^7)</f>
        <v>9342.3723023995135</v>
      </c>
      <c r="M249" s="4">
        <f>G249/(constants!$A$4+constants!$B$4*data!G249+constants!$C$4*data!G249^2+constants!$D$4*data!G249^3+constants!$E$4*data!G249^4+constants!$F$4*data!G249^5+constants!$G$4*data!G249^6+constants!$H$4*data!G249^7)</f>
        <v>44.095706479626244</v>
      </c>
      <c r="N249" s="4"/>
      <c r="O249" s="4">
        <f t="shared" si="66"/>
        <v>511.90190913059979</v>
      </c>
      <c r="P249" s="4">
        <f t="shared" si="67"/>
        <v>499.27988834747907</v>
      </c>
      <c r="Q249" s="4">
        <f t="shared" si="68"/>
        <v>347.68408457432821</v>
      </c>
      <c r="R249" s="4">
        <f t="shared" si="69"/>
        <v>1557.0620503999191</v>
      </c>
      <c r="S249" s="4">
        <f t="shared" si="70"/>
        <v>7.3492844132710404</v>
      </c>
      <c r="T249" s="4">
        <f t="shared" si="61"/>
        <v>1.0252804510610214</v>
      </c>
      <c r="U249" s="4">
        <f t="shared" si="71"/>
        <v>0.69637109903444339</v>
      </c>
      <c r="V249" s="4">
        <f t="shared" si="72"/>
        <v>4.7199688743190639E-3</v>
      </c>
      <c r="W249" s="4"/>
      <c r="X249">
        <f>IF(front!E249&gt;$X$2,O249,P249)</f>
        <v>499.27988834747907</v>
      </c>
      <c r="Y249">
        <f t="shared" si="73"/>
        <v>150.34123211133846</v>
      </c>
      <c r="Z249">
        <f>SUMPRODUCT($B$7:$B$456,Y$7:Y$456,EXP(constants!$B$32+constants!$A$32*ABS($A$7:$A$456-$A249)))</f>
        <v>5.5005421678337267</v>
      </c>
      <c r="AA249">
        <f t="shared" si="62"/>
        <v>144.84068994350474</v>
      </c>
      <c r="AB249">
        <f t="shared" si="74"/>
        <v>138.63885424619559</v>
      </c>
      <c r="AD249" s="4">
        <f t="shared" si="63"/>
        <v>1549.5329441813255</v>
      </c>
      <c r="AE249">
        <f>SUMPRODUCT($B$7:$B$456,AD$7:AD$456,EXP(constants!$B$32+constants!$A$32*ABS($A$7:$A$456-$A249)))</f>
        <v>35.382215475120503</v>
      </c>
      <c r="AF249" s="4">
        <f t="shared" si="64"/>
        <v>1514.150728706205</v>
      </c>
      <c r="AG249">
        <f t="shared" si="75"/>
        <v>1514.150728706205</v>
      </c>
      <c r="AH249" s="4"/>
      <c r="AI249" s="5">
        <f>SUMPRODUCT(constants!$B$13:$B$20,A249^constants!$A$13:$A$20)*constants!$C$10/((A249/1000000000)^5*(EXP(0.014388/(A249/1000000000)/constants!$B$9)-1))</f>
        <v>2.3638885617465411E-7</v>
      </c>
      <c r="AJ249">
        <f>SUMPRODUCT(A249^constants!$E$28:$J$28,constants!$E$27:$J$27)</f>
        <v>1.3552810970978856E-6</v>
      </c>
      <c r="AL249" s="17">
        <f t="shared" si="65"/>
        <v>1.7050693145146277E-9</v>
      </c>
      <c r="AM249">
        <f t="shared" si="76"/>
        <v>8.9507673932563597E-10</v>
      </c>
      <c r="AN249">
        <f t="shared" si="77"/>
        <v>1.9049420453035704</v>
      </c>
      <c r="AO249">
        <f t="shared" si="78"/>
        <v>1.6990022597113358E-9</v>
      </c>
      <c r="AQ249">
        <f t="shared" si="79"/>
        <v>1.6990022597113358E-9</v>
      </c>
      <c r="AS249" s="4">
        <f t="shared" si="80"/>
        <v>1.0035709515797364</v>
      </c>
    </row>
    <row r="250" spans="1:45" x14ac:dyDescent="0.2">
      <c r="A250">
        <f>front!A250</f>
        <v>303.76</v>
      </c>
      <c r="B250" s="1">
        <f t="shared" si="81"/>
        <v>0.46999999999997044</v>
      </c>
      <c r="C250">
        <f>front!D250-front!B250</f>
        <v>311.40000000000009</v>
      </c>
      <c r="D250" s="2">
        <f>front!E250-front!C250</f>
        <v>2593.7999999999993</v>
      </c>
      <c r="E250" s="2">
        <f>IF(front!F250-front!C250&gt;0,front!F250-front!C250,0)</f>
        <v>1831.1999999999989</v>
      </c>
      <c r="F250" s="2">
        <f>front!I250-front!H250</f>
        <v>9355.2999999999993</v>
      </c>
      <c r="G250" s="2">
        <f>IF(front!J250-front!H250&gt;0,front!J250-front!H250,0)</f>
        <v>45.5</v>
      </c>
      <c r="H250" s="2"/>
      <c r="I250" s="4">
        <f>C250/(constants!$A$4+constants!$B$4*data!C250+constants!$C$4*data!C250^2+constants!$D$4*data!C250^3+constants!$E$4*data!C250^4+constants!$F$4*data!C250^5+constants!$G$4*data!C250^6+constants!$H$4*data!C250^7)</f>
        <v>310.67296825596219</v>
      </c>
      <c r="J250" s="4">
        <f>D250/(constants!$A$4+constants!$B$4*data!D250+constants!$C$4*data!D250^2+constants!$D$4*data!D250^3+constants!$E$4*data!D250^4+constants!$F$4*data!D250^5+constants!$G$4*data!D250^6+constants!$H$4*data!D250^7)</f>
        <v>2587.8931321161249</v>
      </c>
      <c r="K250" s="4">
        <f>E250/(constants!$A$4+constants!$B$4*data!E250+constants!$C$4*data!E250^2+constants!$D$4*data!E250^3+constants!$E$4*data!E250^4+constants!$F$4*data!E250^5+constants!$G$4*data!E250^6+constants!$H$4*data!E250^7)</f>
        <v>1827.0189264724224</v>
      </c>
      <c r="L250" s="4">
        <f>F250/(constants!$A$4+constants!$B$4*data!F250+constants!$C$4*data!F250^2+constants!$D$4*data!F250^3+constants!$E$4*data!F250^4+constants!$F$4*data!F250^5+constants!$G$4*data!F250^6+constants!$H$4*data!F250^7)</f>
        <v>9350.3123279923639</v>
      </c>
      <c r="M250" s="4">
        <f>G250/(constants!$A$4+constants!$B$4*data!G250+constants!$C$4*data!G250^2+constants!$D$4*data!G250^3+constants!$E$4*data!G250^4+constants!$F$4*data!G250^5+constants!$G$4*data!G250^6+constants!$H$4*data!G250^7)</f>
        <v>45.392645321173887</v>
      </c>
      <c r="N250" s="4"/>
      <c r="O250" s="4">
        <f t="shared" si="66"/>
        <v>517.78828042660359</v>
      </c>
      <c r="P250" s="4">
        <f t="shared" si="67"/>
        <v>517.57862642322505</v>
      </c>
      <c r="Q250" s="4">
        <f t="shared" si="68"/>
        <v>365.40378529448446</v>
      </c>
      <c r="R250" s="4">
        <f t="shared" si="69"/>
        <v>1558.3853879987275</v>
      </c>
      <c r="S250" s="4">
        <f t="shared" si="70"/>
        <v>7.565440886862314</v>
      </c>
      <c r="T250" s="4">
        <f t="shared" si="61"/>
        <v>1.0004050669650473</v>
      </c>
      <c r="U250" s="4">
        <f t="shared" si="71"/>
        <v>0.70598700688171978</v>
      </c>
      <c r="V250" s="4">
        <f t="shared" si="72"/>
        <v>4.8546662110184593E-3</v>
      </c>
      <c r="W250" s="4"/>
      <c r="X250">
        <f>IF(front!E250&gt;$X$2,O250,P250)</f>
        <v>517.57862642322505</v>
      </c>
      <c r="Y250">
        <f t="shared" si="73"/>
        <v>150.85633028948052</v>
      </c>
      <c r="Z250">
        <f>SUMPRODUCT($B$7:$B$456,Y$7:Y$456,EXP(constants!$B$32+constants!$A$32*ABS($A$7:$A$456-$A250)))</f>
        <v>5.59858857240269</v>
      </c>
      <c r="AA250">
        <f t="shared" si="62"/>
        <v>145.25774171707783</v>
      </c>
      <c r="AB250">
        <f t="shared" si="74"/>
        <v>139.05590601976868</v>
      </c>
      <c r="AD250" s="4">
        <f t="shared" si="63"/>
        <v>1550.6348364042324</v>
      </c>
      <c r="AE250">
        <f>SUMPRODUCT($B$7:$B$456,AD$7:AD$456,EXP(constants!$B$32+constants!$A$32*ABS($A$7:$A$456-$A250)))</f>
        <v>35.463176516170094</v>
      </c>
      <c r="AF250" s="4">
        <f t="shared" si="64"/>
        <v>1515.1716598880623</v>
      </c>
      <c r="AG250">
        <f t="shared" si="75"/>
        <v>1515.1716598880623</v>
      </c>
      <c r="AH250" s="4"/>
      <c r="AI250" s="5">
        <f>SUMPRODUCT(constants!$B$13:$B$20,A250^constants!$A$13:$A$20)*constants!$C$10/((A250/1000000000)^5*(EXP(0.014388/(A250/1000000000)/constants!$B$9)-1))</f>
        <v>2.4019761740441406E-7</v>
      </c>
      <c r="AJ250">
        <f>SUMPRODUCT(A250^constants!$E$28:$J$28,constants!$E$27:$J$27)</f>
        <v>1.3483083762336483E-6</v>
      </c>
      <c r="AL250" s="17">
        <f t="shared" si="65"/>
        <v>1.7273456718211357E-9</v>
      </c>
      <c r="AM250">
        <f t="shared" si="76"/>
        <v>8.8987169700181591E-10</v>
      </c>
      <c r="AN250">
        <f t="shared" si="77"/>
        <v>1.9411176663343308</v>
      </c>
      <c r="AO250">
        <f t="shared" si="78"/>
        <v>1.6891222368244424E-9</v>
      </c>
      <c r="AQ250">
        <f t="shared" si="79"/>
        <v>1.6891222368244424E-9</v>
      </c>
      <c r="AS250" s="4">
        <f t="shared" si="80"/>
        <v>1.0226291704433148</v>
      </c>
    </row>
    <row r="251" spans="1:45" x14ac:dyDescent="0.2">
      <c r="A251">
        <f>front!A251</f>
        <v>304.23</v>
      </c>
      <c r="B251" s="1">
        <f t="shared" si="81"/>
        <v>0.47000000000002728</v>
      </c>
      <c r="C251">
        <f>front!D251-front!B251</f>
        <v>327.20000000000027</v>
      </c>
      <c r="D251" s="2">
        <f>front!E251-front!C251</f>
        <v>2634</v>
      </c>
      <c r="E251" s="2">
        <f>IF(front!F251-front!C251&gt;0,front!F251-front!C251,0)</f>
        <v>1794.8999999999996</v>
      </c>
      <c r="F251" s="2">
        <f>front!I251-front!H251</f>
        <v>9486.9000000000015</v>
      </c>
      <c r="G251" s="2">
        <f>IF(front!J251-front!H251&gt;0,front!J251-front!H251,0)</f>
        <v>58.899999999999636</v>
      </c>
      <c r="H251" s="2"/>
      <c r="I251" s="4">
        <f>C251/(constants!$A$4+constants!$B$4*data!C251+constants!$C$4*data!C251^2+constants!$D$4*data!C251^3+constants!$E$4*data!C251^4+constants!$F$4*data!C251^5+constants!$G$4*data!C251^6+constants!$H$4*data!C251^7)</f>
        <v>326.43649115417566</v>
      </c>
      <c r="J251" s="4">
        <f>D251/(constants!$A$4+constants!$B$4*data!D251+constants!$C$4*data!D251^2+constants!$D$4*data!D251^3+constants!$E$4*data!D251^4+constants!$F$4*data!D251^5+constants!$G$4*data!D251^6+constants!$H$4*data!D251^7)</f>
        <v>2628.0028852146215</v>
      </c>
      <c r="K251" s="4">
        <f>E251/(constants!$A$4+constants!$B$4*data!E251+constants!$C$4*data!E251^2+constants!$D$4*data!E251^3+constants!$E$4*data!E251^4+constants!$F$4*data!E251^5+constants!$G$4*data!E251^6+constants!$H$4*data!E251^7)</f>
        <v>1790.8013000701324</v>
      </c>
      <c r="L251" s="4">
        <f>F251/(constants!$A$4+constants!$B$4*data!F251+constants!$C$4*data!F251^2+constants!$D$4*data!F251^3+constants!$E$4*data!F251^4+constants!$F$4*data!F251^5+constants!$G$4*data!F251^6+constants!$H$4*data!F251^7)</f>
        <v>9482.5996621632585</v>
      </c>
      <c r="M251" s="4">
        <f>G251/(constants!$A$4+constants!$B$4*data!G251+constants!$C$4*data!G251^2+constants!$D$4*data!G251^3+constants!$E$4*data!G251^4+constants!$F$4*data!G251^5+constants!$G$4*data!G251^6+constants!$H$4*data!G251^7)</f>
        <v>58.761112198154727</v>
      </c>
      <c r="N251" s="4"/>
      <c r="O251" s="4">
        <f t="shared" si="66"/>
        <v>544.0608185902928</v>
      </c>
      <c r="P251" s="4">
        <f t="shared" si="67"/>
        <v>525.60057704292433</v>
      </c>
      <c r="Q251" s="4">
        <f t="shared" si="68"/>
        <v>358.16026001402645</v>
      </c>
      <c r="R251" s="4">
        <f t="shared" si="69"/>
        <v>1580.4332770272097</v>
      </c>
      <c r="S251" s="4">
        <f t="shared" si="70"/>
        <v>9.7935186996924539</v>
      </c>
      <c r="T251" s="4">
        <f t="shared" si="61"/>
        <v>1.0351221866064673</v>
      </c>
      <c r="U251" s="4">
        <f t="shared" si="71"/>
        <v>0.68143049238847486</v>
      </c>
      <c r="V251" s="4">
        <f t="shared" si="72"/>
        <v>6.1967302524242171E-3</v>
      </c>
      <c r="W251" s="4"/>
      <c r="X251">
        <f>IF(front!E251&gt;$X$2,O251,P251)</f>
        <v>525.60057704292433</v>
      </c>
      <c r="Y251">
        <f t="shared" si="73"/>
        <v>166.14794348481951</v>
      </c>
      <c r="Z251">
        <f>SUMPRODUCT($B$7:$B$456,Y$7:Y$456,EXP(constants!$B$32+constants!$A$32*ABS($A$7:$A$456-$A251)))</f>
        <v>5.6980054476818358</v>
      </c>
      <c r="AA251">
        <f t="shared" si="62"/>
        <v>160.44993803713768</v>
      </c>
      <c r="AB251">
        <f t="shared" si="74"/>
        <v>154.24810233982853</v>
      </c>
      <c r="AD251" s="4">
        <f t="shared" si="63"/>
        <v>1570.4001311592099</v>
      </c>
      <c r="AE251">
        <f>SUMPRODUCT($B$7:$B$456,AD$7:AD$456,EXP(constants!$B$32+constants!$A$32*ABS($A$7:$A$456-$A251)))</f>
        <v>35.542440365772734</v>
      </c>
      <c r="AF251" s="4">
        <f t="shared" si="64"/>
        <v>1534.8576907934371</v>
      </c>
      <c r="AG251">
        <f t="shared" si="75"/>
        <v>1534.8576907934371</v>
      </c>
      <c r="AH251" s="4"/>
      <c r="AI251" s="5">
        <f>SUMPRODUCT(constants!$B$13:$B$20,A251^constants!$A$13:$A$20)*constants!$C$10/((A251/1000000000)^5*(EXP(0.014388/(A251/1000000000)/constants!$B$9)-1))</f>
        <v>2.4405175455700069E-7</v>
      </c>
      <c r="AJ251">
        <f>SUMPRODUCT(A251^constants!$E$28:$J$28,constants!$E$27:$J$27)</f>
        <v>1.3413900582392069E-6</v>
      </c>
      <c r="AL251" s="17">
        <f t="shared" si="65"/>
        <v>1.5822026388326198E-9</v>
      </c>
      <c r="AM251">
        <f t="shared" si="76"/>
        <v>8.7395076839063945E-10</v>
      </c>
      <c r="AN251">
        <f t="shared" si="77"/>
        <v>1.8104024803893819</v>
      </c>
      <c r="AO251">
        <f t="shared" si="78"/>
        <v>1.6589017065630132E-9</v>
      </c>
      <c r="AQ251">
        <f t="shared" si="79"/>
        <v>1.6589017065630132E-9</v>
      </c>
      <c r="AS251" s="4">
        <f t="shared" si="80"/>
        <v>0.95376515231315184</v>
      </c>
    </row>
    <row r="252" spans="1:45" x14ac:dyDescent="0.2">
      <c r="A252">
        <f>front!A252</f>
        <v>304.7</v>
      </c>
      <c r="B252" s="1">
        <f t="shared" si="81"/>
        <v>0.46999999999997044</v>
      </c>
      <c r="C252">
        <f>front!D252-front!B252</f>
        <v>322.93000000000029</v>
      </c>
      <c r="D252" s="2">
        <f>front!E252-front!C252</f>
        <v>2649.3000000000011</v>
      </c>
      <c r="E252" s="2">
        <f>IF(front!F252-front!C252&gt;0,front!F252-front!C252,0)</f>
        <v>1792.8000000000011</v>
      </c>
      <c r="F252" s="2">
        <f>front!I252-front!H252</f>
        <v>9465.1000000000022</v>
      </c>
      <c r="G252" s="2">
        <f>IF(front!J252-front!H252&gt;0,front!J252-front!H252,0)</f>
        <v>72.300000000001091</v>
      </c>
      <c r="H252" s="2"/>
      <c r="I252" s="4">
        <f>C252/(constants!$A$4+constants!$B$4*data!C252+constants!$C$4*data!C252^2+constants!$D$4*data!C252^3+constants!$E$4*data!C252^4+constants!$F$4*data!C252^5+constants!$G$4*data!C252^6+constants!$H$4*data!C252^7)</f>
        <v>322.17634599780746</v>
      </c>
      <c r="J252" s="4">
        <f>D252/(constants!$A$4+constants!$B$4*data!D252+constants!$C$4*data!D252^2+constants!$D$4*data!D252^3+constants!$E$4*data!D252^4+constants!$F$4*data!D252^5+constants!$G$4*data!D252^6+constants!$H$4*data!D252^7)</f>
        <v>2643.2685722052079</v>
      </c>
      <c r="K252" s="4">
        <f>E252/(constants!$A$4+constants!$B$4*data!E252+constants!$C$4*data!E252^2+constants!$D$4*data!E252^3+constants!$E$4*data!E252^4+constants!$F$4*data!E252^5+constants!$G$4*data!E252^6+constants!$H$4*data!E252^7)</f>
        <v>1788.7060652969562</v>
      </c>
      <c r="L252" s="4">
        <f>F252/(constants!$A$4+constants!$B$4*data!F252+constants!$C$4*data!F252^2+constants!$D$4*data!F252^3+constants!$E$4*data!F252^4+constants!$F$4*data!F252^5+constants!$G$4*data!F252^6+constants!$H$4*data!F252^7)</f>
        <v>9460.6831053610877</v>
      </c>
      <c r="M252" s="4">
        <f>G252/(constants!$A$4+constants!$B$4*data!G252+constants!$C$4*data!G252^2+constants!$D$4*data!G252^3+constants!$E$4*data!G252^4+constants!$F$4*data!G252^5+constants!$G$4*data!G252^6+constants!$H$4*data!G252^7)</f>
        <v>72.129615658626705</v>
      </c>
      <c r="N252" s="4"/>
      <c r="O252" s="4">
        <f t="shared" si="66"/>
        <v>536.96057666301238</v>
      </c>
      <c r="P252" s="4">
        <f t="shared" si="67"/>
        <v>528.65371444104153</v>
      </c>
      <c r="Q252" s="4">
        <f t="shared" si="68"/>
        <v>357.74121305939127</v>
      </c>
      <c r="R252" s="4">
        <f t="shared" si="69"/>
        <v>1576.7805175601811</v>
      </c>
      <c r="S252" s="4">
        <f t="shared" si="70"/>
        <v>12.021602609771117</v>
      </c>
      <c r="T252" s="4">
        <f t="shared" si="61"/>
        <v>1.0157132391110766</v>
      </c>
      <c r="U252" s="4">
        <f t="shared" si="71"/>
        <v>0.67670235408757085</v>
      </c>
      <c r="V252" s="4">
        <f t="shared" si="72"/>
        <v>7.6241445628543458E-3</v>
      </c>
      <c r="W252" s="4"/>
      <c r="X252">
        <f>IF(front!E252&gt;$X$2,O252,P252)</f>
        <v>528.65371444104153</v>
      </c>
      <c r="Y252">
        <f t="shared" si="73"/>
        <v>169.62163991263537</v>
      </c>
      <c r="Z252">
        <f>SUMPRODUCT($B$7:$B$456,Y$7:Y$456,EXP(constants!$B$32+constants!$A$32*ABS($A$7:$A$456-$A252)))</f>
        <v>5.7985971576159114</v>
      </c>
      <c r="AA252">
        <f t="shared" si="62"/>
        <v>163.82304275501946</v>
      </c>
      <c r="AB252">
        <f t="shared" si="74"/>
        <v>157.62120705771031</v>
      </c>
      <c r="AD252" s="4">
        <f t="shared" si="63"/>
        <v>1564.4647711722409</v>
      </c>
      <c r="AE252">
        <f>SUMPRODUCT($B$7:$B$456,AD$7:AD$456,EXP(constants!$B$32+constants!$A$32*ABS($A$7:$A$456-$A252)))</f>
        <v>35.619718961081546</v>
      </c>
      <c r="AF252" s="4">
        <f t="shared" si="64"/>
        <v>1528.8450522111593</v>
      </c>
      <c r="AG252">
        <f t="shared" si="75"/>
        <v>1528.8450522111593</v>
      </c>
      <c r="AH252" s="4"/>
      <c r="AI252" s="5">
        <f>SUMPRODUCT(constants!$B$13:$B$20,A252^constants!$A$13:$A$20)*constants!$C$10/((A252/1000000000)^5*(EXP(0.014388/(A252/1000000000)/constants!$B$9)-1))</f>
        <v>2.4795157464531998E-7</v>
      </c>
      <c r="AJ252">
        <f>SUMPRODUCT(A252^constants!$E$28:$J$28,constants!$E$27:$J$27)</f>
        <v>1.3345252072791678E-6</v>
      </c>
      <c r="AL252" s="17">
        <f t="shared" si="65"/>
        <v>1.5730851150920115E-9</v>
      </c>
      <c r="AM252">
        <f t="shared" si="76"/>
        <v>8.7289761990533445E-10</v>
      </c>
      <c r="AN252">
        <f t="shared" si="77"/>
        <v>1.8021416019700136</v>
      </c>
      <c r="AO252">
        <f t="shared" si="78"/>
        <v>1.6569026582381814E-9</v>
      </c>
      <c r="AQ252">
        <f t="shared" si="79"/>
        <v>1.6569026582381814E-9</v>
      </c>
      <c r="AS252" s="4">
        <f t="shared" si="80"/>
        <v>0.9494131156532184</v>
      </c>
    </row>
    <row r="253" spans="1:45" x14ac:dyDescent="0.2">
      <c r="A253">
        <f>front!A253</f>
        <v>305.18</v>
      </c>
      <c r="B253" s="1">
        <f t="shared" si="81"/>
        <v>0.48000000000001819</v>
      </c>
      <c r="C253">
        <f>front!D253-front!B253</f>
        <v>322.73999999999978</v>
      </c>
      <c r="D253" s="2">
        <f>front!E253-front!C253</f>
        <v>2623.4000000000015</v>
      </c>
      <c r="E253" s="2">
        <f>IF(front!F253-front!C253&gt;0,front!F253-front!C253,0)</f>
        <v>1822.5</v>
      </c>
      <c r="F253" s="2">
        <f>front!I253-front!H253</f>
        <v>9427.3000000000011</v>
      </c>
      <c r="G253" s="2">
        <f>IF(front!J253-front!H253&gt;0,front!J253-front!H253,0)</f>
        <v>11.5</v>
      </c>
      <c r="H253" s="2"/>
      <c r="I253" s="4">
        <f>C253/(constants!$A$4+constants!$B$4*data!C253+constants!$C$4*data!C253^2+constants!$D$4*data!C253^3+constants!$E$4*data!C253^4+constants!$F$4*data!C253^5+constants!$G$4*data!C253^6+constants!$H$4*data!C253^7)</f>
        <v>321.98678455855793</v>
      </c>
      <c r="J253" s="4">
        <f>D253/(constants!$A$4+constants!$B$4*data!D253+constants!$C$4*data!D253^2+constants!$D$4*data!D253^3+constants!$E$4*data!D253^4+constants!$F$4*data!D253^5+constants!$G$4*data!D253^6+constants!$H$4*data!D253^7)</f>
        <v>2617.4266690586946</v>
      </c>
      <c r="K253" s="4">
        <f>E253/(constants!$A$4+constants!$B$4*data!E253+constants!$C$4*data!E253^2+constants!$D$4*data!E253^3+constants!$E$4*data!E253^4+constants!$F$4*data!E253^5+constants!$G$4*data!E253^6+constants!$H$4*data!E253^7)</f>
        <v>1818.3386694090395</v>
      </c>
      <c r="L253" s="4">
        <f>F253/(constants!$A$4+constants!$B$4*data!F253+constants!$C$4*data!F253^2+constants!$D$4*data!F253^3+constants!$E$4*data!F253^4+constants!$F$4*data!F253^5+constants!$G$4*data!F253^6+constants!$H$4*data!F253^7)</f>
        <v>9422.6835493788003</v>
      </c>
      <c r="M253" s="4">
        <f>G253/(constants!$A$4+constants!$B$4*data!G253+constants!$C$4*data!G253^2+constants!$D$4*data!G253^3+constants!$E$4*data!G253^4+constants!$F$4*data!G253^5+constants!$G$4*data!G253^6+constants!$H$4*data!G253^7)</f>
        <v>11.472824081290211</v>
      </c>
      <c r="N253" s="4"/>
      <c r="O253" s="4">
        <f t="shared" si="66"/>
        <v>536.64464093092988</v>
      </c>
      <c r="P253" s="4">
        <f t="shared" si="67"/>
        <v>523.48533381173888</v>
      </c>
      <c r="Q253" s="4">
        <f t="shared" si="68"/>
        <v>363.66773388180786</v>
      </c>
      <c r="R253" s="4">
        <f t="shared" si="69"/>
        <v>1570.4472582298001</v>
      </c>
      <c r="S253" s="4">
        <f t="shared" si="70"/>
        <v>1.9121373468817018</v>
      </c>
      <c r="T253" s="4">
        <f t="shared" si="61"/>
        <v>1.0251378716254991</v>
      </c>
      <c r="U253" s="4">
        <f t="shared" si="71"/>
        <v>0.69470472311759879</v>
      </c>
      <c r="V253" s="4">
        <f t="shared" si="72"/>
        <v>1.2175750168375936E-3</v>
      </c>
      <c r="W253" s="4"/>
      <c r="X253">
        <f>IF(front!E253&gt;$X$2,O253,P253)</f>
        <v>523.48533381173888</v>
      </c>
      <c r="Y253">
        <f t="shared" si="73"/>
        <v>158.50535340072264</v>
      </c>
      <c r="Z253">
        <f>SUMPRODUCT($B$7:$B$456,Y$7:Y$456,EXP(constants!$B$32+constants!$A$32*ABS($A$7:$A$456-$A253)))</f>
        <v>5.9025860563119013</v>
      </c>
      <c r="AA253">
        <f t="shared" si="62"/>
        <v>152.60276734441075</v>
      </c>
      <c r="AB253">
        <f t="shared" si="74"/>
        <v>146.4009316471016</v>
      </c>
      <c r="AD253" s="4">
        <f t="shared" si="63"/>
        <v>1568.4883348326848</v>
      </c>
      <c r="AE253">
        <f>SUMPRODUCT($B$7:$B$456,AD$7:AD$456,EXP(constants!$B$32+constants!$A$32*ABS($A$7:$A$456-$A253)))</f>
        <v>35.697053372697859</v>
      </c>
      <c r="AF253" s="4">
        <f t="shared" si="64"/>
        <v>1532.791281459987</v>
      </c>
      <c r="AG253">
        <f t="shared" si="75"/>
        <v>1532.791281459987</v>
      </c>
      <c r="AH253" s="4"/>
      <c r="AI253" s="5">
        <f>SUMPRODUCT(constants!$B$13:$B$20,A253^constants!$A$13:$A$20)*constants!$C$10/((A253/1000000000)^5*(EXP(0.014388/(A253/1000000000)/constants!$B$9)-1))</f>
        <v>2.5198183944836811E-7</v>
      </c>
      <c r="AJ253">
        <f>SUMPRODUCT(A253^constants!$E$28:$J$28,constants!$E$27:$J$27)</f>
        <v>1.3275685253160406E-6</v>
      </c>
      <c r="AL253" s="17">
        <f t="shared" si="65"/>
        <v>1.7211764748585653E-9</v>
      </c>
      <c r="AM253">
        <f t="shared" si="76"/>
        <v>8.6611174096158001E-10</v>
      </c>
      <c r="AN253">
        <f t="shared" si="77"/>
        <v>1.9872452865581409</v>
      </c>
      <c r="AO253">
        <f t="shared" si="78"/>
        <v>1.6440219485146188E-9</v>
      </c>
      <c r="AQ253">
        <f t="shared" si="79"/>
        <v>1.6440219485146188E-9</v>
      </c>
      <c r="AS253" s="4">
        <f t="shared" si="80"/>
        <v>1.0469303505428598</v>
      </c>
    </row>
    <row r="254" spans="1:45" x14ac:dyDescent="0.2">
      <c r="A254">
        <f>front!A254</f>
        <v>305.64999999999998</v>
      </c>
      <c r="B254" s="1">
        <f t="shared" si="81"/>
        <v>0.46999999999997044</v>
      </c>
      <c r="C254">
        <f>front!D254-front!B254</f>
        <v>326.92999999999984</v>
      </c>
      <c r="D254" s="2">
        <f>front!E254-front!C254</f>
        <v>2615.3999999999996</v>
      </c>
      <c r="E254" s="2">
        <f>IF(front!F254-front!C254&gt;0,front!F254-front!C254,0)</f>
        <v>1787.2000000000007</v>
      </c>
      <c r="F254" s="2">
        <f>front!I254-front!H254</f>
        <v>9414.9000000000015</v>
      </c>
      <c r="G254" s="2">
        <f>IF(front!J254-front!H254&gt;0,front!J254-front!H254,0)</f>
        <v>13.900000000001455</v>
      </c>
      <c r="H254" s="2"/>
      <c r="I254" s="4">
        <f>C254/(constants!$A$4+constants!$B$4*data!C254+constants!$C$4*data!C254^2+constants!$D$4*data!C254^3+constants!$E$4*data!C254^4+constants!$F$4*data!C254^5+constants!$G$4*data!C254^6+constants!$H$4*data!C254^7)</f>
        <v>326.16711422447935</v>
      </c>
      <c r="J254" s="4">
        <f>D254/(constants!$A$4+constants!$B$4*data!D254+constants!$C$4*data!D254^2+constants!$D$4*data!D254^3+constants!$E$4*data!D254^4+constants!$F$4*data!D254^5+constants!$G$4*data!D254^6+constants!$H$4*data!D254^7)</f>
        <v>2609.44462519134</v>
      </c>
      <c r="K254" s="4">
        <f>E254/(constants!$A$4+constants!$B$4*data!E254+constants!$C$4*data!E254^2+constants!$D$4*data!E254^3+constants!$E$4*data!E254^4+constants!$F$4*data!E254^5+constants!$G$4*data!E254^6+constants!$H$4*data!E254^7)</f>
        <v>1783.1187724536851</v>
      </c>
      <c r="L254" s="4">
        <f>F254/(constants!$A$4+constants!$B$4*data!F254+constants!$C$4*data!F254^2+constants!$D$4*data!F254^3+constants!$E$4*data!F254^4+constants!$F$4*data!F254^5+constants!$G$4*data!F254^6+constants!$H$4*data!F254^7)</f>
        <v>9410.2187880729471</v>
      </c>
      <c r="M254" s="4">
        <f>G254/(constants!$A$4+constants!$B$4*data!G254+constants!$C$4*data!G254^2+constants!$D$4*data!G254^3+constants!$E$4*data!G254^4+constants!$F$4*data!G254^5+constants!$G$4*data!G254^6+constants!$H$4*data!G254^7)</f>
        <v>13.867156252778654</v>
      </c>
      <c r="N254" s="4"/>
      <c r="O254" s="4">
        <f t="shared" si="66"/>
        <v>543.6118570407989</v>
      </c>
      <c r="P254" s="4">
        <f t="shared" si="67"/>
        <v>521.8889250382681</v>
      </c>
      <c r="Q254" s="4">
        <f t="shared" si="68"/>
        <v>356.62375449073699</v>
      </c>
      <c r="R254" s="4">
        <f t="shared" si="69"/>
        <v>1568.3697980121578</v>
      </c>
      <c r="S254" s="4">
        <f t="shared" si="70"/>
        <v>2.3111927087964421</v>
      </c>
      <c r="T254" s="4">
        <f t="shared" si="61"/>
        <v>1.041623669252874</v>
      </c>
      <c r="U254" s="4">
        <f t="shared" si="71"/>
        <v>0.68333267364236006</v>
      </c>
      <c r="V254" s="4">
        <f t="shared" si="72"/>
        <v>1.4736274007098203E-3</v>
      </c>
      <c r="W254" s="4"/>
      <c r="X254">
        <f>IF(front!E254&gt;$X$2,O254,P254)</f>
        <v>521.8889250382681</v>
      </c>
      <c r="Y254">
        <f t="shared" si="73"/>
        <v>163.97834127876837</v>
      </c>
      <c r="Z254">
        <f>SUMPRODUCT($B$7:$B$456,Y$7:Y$456,EXP(constants!$B$32+constants!$A$32*ABS($A$7:$A$456-$A254)))</f>
        <v>6.0058483998455507</v>
      </c>
      <c r="AA254">
        <f t="shared" si="62"/>
        <v>157.97249287892282</v>
      </c>
      <c r="AB254">
        <f t="shared" si="74"/>
        <v>151.77065718161367</v>
      </c>
      <c r="AD254" s="4">
        <f t="shared" si="63"/>
        <v>1566.0020551929053</v>
      </c>
      <c r="AE254">
        <f>SUMPRODUCT($B$7:$B$456,AD$7:AD$456,EXP(constants!$B$32+constants!$A$32*ABS($A$7:$A$456-$A254)))</f>
        <v>35.770624222971094</v>
      </c>
      <c r="AF254" s="4">
        <f t="shared" si="64"/>
        <v>1530.2314309699343</v>
      </c>
      <c r="AG254">
        <f t="shared" si="75"/>
        <v>1530.2314309699343</v>
      </c>
      <c r="AH254" s="4"/>
      <c r="AI254" s="5">
        <f>SUMPRODUCT(constants!$B$13:$B$20,A254^constants!$A$13:$A$20)*constants!$C$10/((A254/1000000000)^5*(EXP(0.014388/(A254/1000000000)/constants!$B$9)-1))</f>
        <v>2.5597493264269179E-7</v>
      </c>
      <c r="AJ254">
        <f>SUMPRODUCT(A254^constants!$E$28:$J$28,constants!$E$27:$J$27)</f>
        <v>1.3208089545580924E-6</v>
      </c>
      <c r="AL254" s="17">
        <f t="shared" si="65"/>
        <v>1.6865903949825025E-9</v>
      </c>
      <c r="AM254">
        <f t="shared" si="76"/>
        <v>8.6314326566988637E-10</v>
      </c>
      <c r="AN254">
        <f t="shared" si="77"/>
        <v>1.9540097942762005</v>
      </c>
      <c r="AO254">
        <f t="shared" si="78"/>
        <v>1.638387296191641E-9</v>
      </c>
      <c r="AQ254">
        <f t="shared" si="79"/>
        <v>1.638387296191641E-9</v>
      </c>
      <c r="AS254" s="4">
        <f t="shared" si="80"/>
        <v>1.0294210647890811</v>
      </c>
    </row>
    <row r="255" spans="1:45" x14ac:dyDescent="0.2">
      <c r="A255">
        <f>front!A255</f>
        <v>306.12</v>
      </c>
      <c r="B255" s="1">
        <f t="shared" si="81"/>
        <v>0.47000000000002728</v>
      </c>
      <c r="C255">
        <f>front!D255-front!B255</f>
        <v>332.52999999999975</v>
      </c>
      <c r="D255" s="2">
        <f>front!E255-front!C255</f>
        <v>2567</v>
      </c>
      <c r="E255" s="2">
        <f>IF(front!F255-front!C255&gt;0,front!F255-front!C255,0)</f>
        <v>1761.2000000000007</v>
      </c>
      <c r="F255" s="2">
        <f>front!I255-front!H255</f>
        <v>9584.3000000000011</v>
      </c>
      <c r="G255" s="2">
        <f>IF(front!J255-front!H255&gt;0,front!J255-front!H255,0)</f>
        <v>34</v>
      </c>
      <c r="H255" s="2"/>
      <c r="I255" s="4">
        <f>C255/(constants!$A$4+constants!$B$4*data!C255+constants!$C$4*data!C255^2+constants!$D$4*data!C255^3+constants!$E$4*data!C255^4+constants!$F$4*data!C255^5+constants!$G$4*data!C255^6+constants!$H$4*data!C255^7)</f>
        <v>331.75419319912589</v>
      </c>
      <c r="J255" s="4">
        <f>D255/(constants!$A$4+constants!$B$4*data!D255+constants!$C$4*data!D255^2+constants!$D$4*data!D255^3+constants!$E$4*data!D255^4+constants!$F$4*data!D255^5+constants!$G$4*data!D255^6+constants!$H$4*data!D255^7)</f>
        <v>2561.1533661894896</v>
      </c>
      <c r="K255" s="4">
        <f>E255/(constants!$A$4+constants!$B$4*data!E255+constants!$C$4*data!E255^2+constants!$D$4*data!E255^3+constants!$E$4*data!E255^4+constants!$F$4*data!E255^5+constants!$G$4*data!E255^6+constants!$H$4*data!E255^7)</f>
        <v>1757.177767583649</v>
      </c>
      <c r="L255" s="4">
        <f>F255/(constants!$A$4+constants!$B$4*data!F255+constants!$C$4*data!F255^2+constants!$D$4*data!F255^3+constants!$E$4*data!F255^4+constants!$F$4*data!F255^5+constants!$G$4*data!F255^6+constants!$H$4*data!F255^7)</f>
        <v>9580.5336432808053</v>
      </c>
      <c r="M255" s="4">
        <f>G255/(constants!$A$4+constants!$B$4*data!G255+constants!$C$4*data!G255^2+constants!$D$4*data!G255^3+constants!$E$4*data!G255^4+constants!$F$4*data!G255^5+constants!$G$4*data!G255^6+constants!$H$4*data!G255^7)</f>
        <v>33.919737076173462</v>
      </c>
      <c r="N255" s="4"/>
      <c r="O255" s="4">
        <f t="shared" si="66"/>
        <v>552.92365533187649</v>
      </c>
      <c r="P255" s="4">
        <f t="shared" si="67"/>
        <v>512.23067323789792</v>
      </c>
      <c r="Q255" s="4">
        <f t="shared" si="68"/>
        <v>351.43555351672984</v>
      </c>
      <c r="R255" s="4">
        <f t="shared" si="69"/>
        <v>1596.7556072134678</v>
      </c>
      <c r="S255" s="4">
        <f t="shared" si="70"/>
        <v>5.6532895126955776</v>
      </c>
      <c r="T255" s="4">
        <f t="shared" si="61"/>
        <v>1.0794426890462285</v>
      </c>
      <c r="U255" s="4">
        <f t="shared" si="71"/>
        <v>0.6860884595122847</v>
      </c>
      <c r="V255" s="4">
        <f t="shared" si="72"/>
        <v>3.5404851482320789E-3</v>
      </c>
      <c r="W255" s="4"/>
      <c r="X255">
        <f>IF(front!E255&gt;$X$2,O255,P255)</f>
        <v>512.23067323789792</v>
      </c>
      <c r="Y255">
        <f t="shared" si="73"/>
        <v>159.52701138386743</v>
      </c>
      <c r="Z255">
        <f>SUMPRODUCT($B$7:$B$456,Y$7:Y$456,EXP(constants!$B$32+constants!$A$32*ABS($A$7:$A$456-$A255)))</f>
        <v>6.1105434407533901</v>
      </c>
      <c r="AA255">
        <f t="shared" si="62"/>
        <v>153.41646794311404</v>
      </c>
      <c r="AB255">
        <f t="shared" si="74"/>
        <v>147.21463224580489</v>
      </c>
      <c r="AD255" s="4">
        <f t="shared" si="63"/>
        <v>1590.9639933865917</v>
      </c>
      <c r="AE255">
        <f>SUMPRODUCT($B$7:$B$456,AD$7:AD$456,EXP(constants!$B$32+constants!$A$32*ABS($A$7:$A$456-$A255)))</f>
        <v>35.842449612595786</v>
      </c>
      <c r="AF255" s="4">
        <f t="shared" si="64"/>
        <v>1555.1215437739959</v>
      </c>
      <c r="AG255">
        <f t="shared" si="75"/>
        <v>1555.1215437739959</v>
      </c>
      <c r="AH255" s="4"/>
      <c r="AI255" s="5">
        <f>SUMPRODUCT(constants!$B$13:$B$20,A255^constants!$A$13:$A$20)*constants!$C$10/((A255/1000000000)^5*(EXP(0.014388/(A255/1000000000)/constants!$B$9)-1))</f>
        <v>2.6001463304591271E-7</v>
      </c>
      <c r="AJ255">
        <f>SUMPRODUCT(A255^constants!$E$28:$J$28,constants!$E$27:$J$27)</f>
        <v>1.314100121135918E-6</v>
      </c>
      <c r="AL255" s="17">
        <f t="shared" si="65"/>
        <v>1.7662281872345758E-9</v>
      </c>
      <c r="AM255">
        <f t="shared" si="76"/>
        <v>8.4501441472339016E-10</v>
      </c>
      <c r="AN255">
        <f t="shared" si="77"/>
        <v>2.090175216493483</v>
      </c>
      <c r="AO255">
        <f t="shared" si="78"/>
        <v>1.6039757676926734E-9</v>
      </c>
      <c r="AQ255">
        <f t="shared" si="79"/>
        <v>1.6039757676926734E-9</v>
      </c>
      <c r="AS255" s="4">
        <f t="shared" si="80"/>
        <v>1.1011564032387491</v>
      </c>
    </row>
    <row r="256" spans="1:45" x14ac:dyDescent="0.2">
      <c r="A256">
        <f>front!A256</f>
        <v>306.58999999999997</v>
      </c>
      <c r="B256" s="1">
        <f t="shared" si="81"/>
        <v>0.46999999999997044</v>
      </c>
      <c r="C256">
        <f>front!D256-front!B256</f>
        <v>317.12999999999965</v>
      </c>
      <c r="D256" s="2">
        <f>front!E256-front!C256</f>
        <v>2601.5</v>
      </c>
      <c r="E256" s="2">
        <f>IF(front!F256-front!C256&gt;0,front!F256-front!C256,0)</f>
        <v>1649.6999999999989</v>
      </c>
      <c r="F256" s="2">
        <f>front!I256-front!H256</f>
        <v>9505.8999999999978</v>
      </c>
      <c r="G256" s="2">
        <f>IF(front!J256-front!H256&gt;0,front!J256-front!H256,0)</f>
        <v>31.099999999998545</v>
      </c>
      <c r="H256" s="2"/>
      <c r="I256" s="4">
        <f>C256/(constants!$A$4+constants!$B$4*data!C256+constants!$C$4*data!C256^2+constants!$D$4*data!C256^3+constants!$E$4*data!C256^4+constants!$F$4*data!C256^5+constants!$G$4*data!C256^6+constants!$H$4*data!C256^7)</f>
        <v>316.38973576058345</v>
      </c>
      <c r="J256" s="4">
        <f>D256/(constants!$A$4+constants!$B$4*data!D256+constants!$C$4*data!D256^2+constants!$D$4*data!D256^3+constants!$E$4*data!D256^4+constants!$F$4*data!D256^5+constants!$G$4*data!D256^6+constants!$H$4*data!D256^7)</f>
        <v>2595.5758361108269</v>
      </c>
      <c r="K256" s="4">
        <f>E256/(constants!$A$4+constants!$B$4*data!E256+constants!$C$4*data!E256^2+constants!$D$4*data!E256^3+constants!$E$4*data!E256^4+constants!$F$4*data!E256^5+constants!$G$4*data!E256^6+constants!$H$4*data!E256^7)</f>
        <v>1645.9307080501262</v>
      </c>
      <c r="L256" s="4">
        <f>F256/(constants!$A$4+constants!$B$4*data!F256+constants!$C$4*data!F256^2+constants!$D$4*data!F256^3+constants!$E$4*data!F256^4+constants!$F$4*data!F256^5+constants!$G$4*data!F256^6+constants!$H$4*data!F256^7)</f>
        <v>9501.7021278825559</v>
      </c>
      <c r="M256" s="4">
        <f>G256/(constants!$A$4+constants!$B$4*data!G256+constants!$C$4*data!G256^2+constants!$D$4*data!G256^3+constants!$E$4*data!G256^4+constants!$F$4*data!G256^5+constants!$G$4*data!G256^6+constants!$H$4*data!G256^7)</f>
        <v>31.026573309617355</v>
      </c>
      <c r="N256" s="4"/>
      <c r="O256" s="4">
        <f t="shared" si="66"/>
        <v>527.31622626763908</v>
      </c>
      <c r="P256" s="4">
        <f t="shared" si="67"/>
        <v>519.11516722216538</v>
      </c>
      <c r="Q256" s="4">
        <f t="shared" si="68"/>
        <v>329.18614161002523</v>
      </c>
      <c r="R256" s="4">
        <f t="shared" si="69"/>
        <v>1583.6170213137591</v>
      </c>
      <c r="S256" s="4">
        <f t="shared" si="70"/>
        <v>5.1710955516028925</v>
      </c>
      <c r="T256" s="4">
        <f t="shared" si="61"/>
        <v>1.0157981495500474</v>
      </c>
      <c r="U256" s="4">
        <f t="shared" si="71"/>
        <v>0.63412930770551668</v>
      </c>
      <c r="V256" s="4">
        <f t="shared" si="72"/>
        <v>3.2653700244475669E-3</v>
      </c>
      <c r="W256" s="4"/>
      <c r="X256">
        <f>IF(front!E256&gt;$X$2,O256,P256)</f>
        <v>519.11516722216538</v>
      </c>
      <c r="Y256">
        <f t="shared" si="73"/>
        <v>188.74120131114881</v>
      </c>
      <c r="Z256">
        <f>SUMPRODUCT($B$7:$B$456,Y$7:Y$456,EXP(constants!$B$32+constants!$A$32*ABS($A$7:$A$456-$A256)))</f>
        <v>6.2168236405443755</v>
      </c>
      <c r="AA256">
        <f t="shared" si="62"/>
        <v>182.52437767060445</v>
      </c>
      <c r="AB256">
        <f t="shared" si="74"/>
        <v>176.3225419732953</v>
      </c>
      <c r="AD256" s="4">
        <f t="shared" si="63"/>
        <v>1578.3193997379483</v>
      </c>
      <c r="AE256">
        <f>SUMPRODUCT($B$7:$B$456,AD$7:AD$456,EXP(constants!$B$32+constants!$A$32*ABS($A$7:$A$456-$A256)))</f>
        <v>35.912145530634163</v>
      </c>
      <c r="AF256" s="4">
        <f t="shared" si="64"/>
        <v>1542.4072542073141</v>
      </c>
      <c r="AG256">
        <f t="shared" si="75"/>
        <v>1542.4072542073141</v>
      </c>
      <c r="AH256" s="4"/>
      <c r="AI256" s="5">
        <f>SUMPRODUCT(constants!$B$13:$B$20,A256^constants!$A$13:$A$20)*constants!$C$10/((A256/1000000000)^5*(EXP(0.014388/(A256/1000000000)/constants!$B$9)-1))</f>
        <v>2.6410124540883846E-7</v>
      </c>
      <c r="AJ256">
        <f>SUMPRODUCT(A256^constants!$E$28:$J$28,constants!$E$27:$J$27)</f>
        <v>1.3074411535209736E-6</v>
      </c>
      <c r="AL256" s="17">
        <f t="shared" si="65"/>
        <v>1.4978302969840212E-9</v>
      </c>
      <c r="AM256">
        <f t="shared" si="76"/>
        <v>8.4766273625502617E-10</v>
      </c>
      <c r="AN256">
        <f t="shared" si="77"/>
        <v>1.7670120826608884</v>
      </c>
      <c r="AO256">
        <f t="shared" si="78"/>
        <v>1.6090027157396998E-9</v>
      </c>
      <c r="AQ256">
        <f t="shared" si="79"/>
        <v>1.6090027157396998E-9</v>
      </c>
      <c r="AS256" s="4">
        <f t="shared" si="80"/>
        <v>0.93090600925146993</v>
      </c>
    </row>
    <row r="257" spans="1:45" x14ac:dyDescent="0.2">
      <c r="A257">
        <f>front!A257</f>
        <v>307.07</v>
      </c>
      <c r="B257" s="1">
        <f t="shared" si="81"/>
        <v>0.48000000000001819</v>
      </c>
      <c r="C257">
        <f>front!D257-front!B257</f>
        <v>319.19999999999982</v>
      </c>
      <c r="D257" s="2">
        <f>front!E257-front!C257</f>
        <v>2538.8999999999996</v>
      </c>
      <c r="E257" s="2">
        <f>IF(front!F257-front!C257&gt;0,front!F257-front!C257,0)</f>
        <v>1678.6999999999989</v>
      </c>
      <c r="F257" s="2">
        <f>front!I257-front!H257</f>
        <v>9538.2999999999993</v>
      </c>
      <c r="G257" s="2">
        <f>IF(front!J257-front!H257&gt;0,front!J257-front!H257,0)</f>
        <v>31.799999999999272</v>
      </c>
      <c r="H257" s="2"/>
      <c r="I257" s="4">
        <f>C257/(constants!$A$4+constants!$B$4*data!C257+constants!$C$4*data!C257^2+constants!$D$4*data!C257^3+constants!$E$4*data!C257^4+constants!$F$4*data!C257^5+constants!$G$4*data!C257^6+constants!$H$4*data!C257^7)</f>
        <v>318.45495649650894</v>
      </c>
      <c r="J257" s="4">
        <f>D257/(constants!$A$4+constants!$B$4*data!D257+constants!$C$4*data!D257^2+constants!$D$4*data!D257^3+constants!$E$4*data!D257^4+constants!$F$4*data!D257^5+constants!$G$4*data!D257^6+constants!$H$4*data!D257^7)</f>
        <v>2533.1165779753596</v>
      </c>
      <c r="K257" s="4">
        <f>E257/(constants!$A$4+constants!$B$4*data!E257+constants!$C$4*data!E257^2+constants!$D$4*data!E257^3+constants!$E$4*data!E257^4+constants!$F$4*data!E257^5+constants!$G$4*data!E257^6+constants!$H$4*data!E257^7)</f>
        <v>1674.8649312622963</v>
      </c>
      <c r="L257" s="4">
        <f>F257/(constants!$A$4+constants!$B$4*data!F257+constants!$C$4*data!F257^2+constants!$D$4*data!F257^3+constants!$E$4*data!F257^4+constants!$F$4*data!F257^5+constants!$G$4*data!F257^6+constants!$H$4*data!F257^7)</f>
        <v>9534.2787544960829</v>
      </c>
      <c r="M257" s="4">
        <f>G257/(constants!$A$4+constants!$B$4*data!G257+constants!$C$4*data!G257^2+constants!$D$4*data!G257^3+constants!$E$4*data!G257^4+constants!$F$4*data!G257^5+constants!$G$4*data!G257^6+constants!$H$4*data!G257^7)</f>
        <v>31.724923020935158</v>
      </c>
      <c r="N257" s="4"/>
      <c r="O257" s="4">
        <f t="shared" si="66"/>
        <v>530.75826082751496</v>
      </c>
      <c r="P257" s="4">
        <f t="shared" si="67"/>
        <v>506.62331559507197</v>
      </c>
      <c r="Q257" s="4">
        <f t="shared" si="68"/>
        <v>334.97298625245929</v>
      </c>
      <c r="R257" s="4">
        <f t="shared" si="69"/>
        <v>1589.0464590826805</v>
      </c>
      <c r="S257" s="4">
        <f t="shared" si="70"/>
        <v>5.2874871701558597</v>
      </c>
      <c r="T257" s="4">
        <f t="shared" ref="T257:T320" si="82">O257/P257</f>
        <v>1.047638836369176</v>
      </c>
      <c r="U257" s="4">
        <f t="shared" si="71"/>
        <v>0.66118746599533262</v>
      </c>
      <c r="V257" s="4">
        <f t="shared" si="72"/>
        <v>3.3274591437736836E-3</v>
      </c>
      <c r="W257" s="4"/>
      <c r="X257">
        <f>IF(front!E257&gt;$X$2,O257,P257)</f>
        <v>506.62331559507197</v>
      </c>
      <c r="Y257">
        <f t="shared" si="73"/>
        <v>170.44162398430001</v>
      </c>
      <c r="Z257">
        <f>SUMPRODUCT($B$7:$B$456,Y$7:Y$456,EXP(constants!$B$32+constants!$A$32*ABS($A$7:$A$456-$A257)))</f>
        <v>6.3265900679191134</v>
      </c>
      <c r="AA257">
        <f t="shared" si="62"/>
        <v>164.1150339163809</v>
      </c>
      <c r="AB257">
        <f t="shared" si="74"/>
        <v>157.91319821907175</v>
      </c>
      <c r="AD257" s="4">
        <f t="shared" si="63"/>
        <v>1583.629598025886</v>
      </c>
      <c r="AE257">
        <f>SUMPRODUCT($B$7:$B$456,AD$7:AD$456,EXP(constants!$B$32+constants!$A$32*ABS($A$7:$A$456-$A257)))</f>
        <v>35.981704842907995</v>
      </c>
      <c r="AF257" s="4">
        <f t="shared" si="64"/>
        <v>1547.6478931829781</v>
      </c>
      <c r="AG257">
        <f t="shared" si="75"/>
        <v>1547.6478931829781</v>
      </c>
      <c r="AH257" s="4"/>
      <c r="AI257" s="5">
        <f>SUMPRODUCT(constants!$B$13:$B$20,A257^constants!$A$13:$A$20)*constants!$C$10/((A257/1000000000)^5*(EXP(0.014388/(A257/1000000000)/constants!$B$9)-1))</f>
        <v>2.6832354286666034E-7</v>
      </c>
      <c r="AJ257">
        <f>SUMPRODUCT(A257^constants!$E$28:$J$28,constants!$E$27:$J$27)</f>
        <v>1.3006910847932645E-6</v>
      </c>
      <c r="AL257" s="17">
        <f t="shared" si="65"/>
        <v>1.699183766099254E-9</v>
      </c>
      <c r="AM257">
        <f t="shared" si="76"/>
        <v>8.4043088258156147E-10</v>
      </c>
      <c r="AN257">
        <f t="shared" si="77"/>
        <v>2.021800723076538</v>
      </c>
      <c r="AO257">
        <f t="shared" si="78"/>
        <v>1.5952754729310268E-9</v>
      </c>
      <c r="AQ257">
        <f t="shared" si="79"/>
        <v>1.5952754729310268E-9</v>
      </c>
      <c r="AS257" s="4">
        <f t="shared" si="80"/>
        <v>1.0651350158210071</v>
      </c>
    </row>
    <row r="258" spans="1:45" x14ac:dyDescent="0.2">
      <c r="A258">
        <f>front!A258</f>
        <v>307.54000000000002</v>
      </c>
      <c r="B258" s="1">
        <f t="shared" si="81"/>
        <v>0.47000000000002728</v>
      </c>
      <c r="C258">
        <f>front!D258-front!B258</f>
        <v>321.32999999999993</v>
      </c>
      <c r="D258" s="2">
        <f>front!E258-front!C258</f>
        <v>2623.6000000000004</v>
      </c>
      <c r="E258" s="2">
        <f>IF(front!F258-front!C258&gt;0,front!F258-front!C258,0)</f>
        <v>1681.2999999999993</v>
      </c>
      <c r="F258" s="2">
        <f>front!I258-front!H258</f>
        <v>9623.5999999999985</v>
      </c>
      <c r="G258" s="2">
        <f>IF(front!J258-front!H258&gt;0,front!J258-front!H258,0)</f>
        <v>57.299999999999272</v>
      </c>
      <c r="H258" s="2"/>
      <c r="I258" s="4">
        <f>C258/(constants!$A$4+constants!$B$4*data!C258+constants!$C$4*data!C258^2+constants!$D$4*data!C258^3+constants!$E$4*data!C258^4+constants!$F$4*data!C258^5+constants!$G$4*data!C258^6+constants!$H$4*data!C258^7)</f>
        <v>320.5800392874869</v>
      </c>
      <c r="J258" s="4">
        <f>D258/(constants!$A$4+constants!$B$4*data!D258+constants!$C$4*data!D258^2+constants!$D$4*data!D258^3+constants!$E$4*data!D258^4+constants!$F$4*data!D258^5+constants!$G$4*data!D258^6+constants!$H$4*data!D258^7)</f>
        <v>2617.6262202217331</v>
      </c>
      <c r="K258" s="4">
        <f>E258/(constants!$A$4+constants!$B$4*data!E258+constants!$C$4*data!E258^2+constants!$D$4*data!E258^3+constants!$E$4*data!E258^4+constants!$F$4*data!E258^5+constants!$G$4*data!E258^6+constants!$H$4*data!E258^7)</f>
        <v>1677.4590336449148</v>
      </c>
      <c r="L258" s="4">
        <f>F258/(constants!$A$4+constants!$B$4*data!F258+constants!$C$4*data!F258^2+constants!$D$4*data!F258^3+constants!$E$4*data!F258^4+constants!$F$4*data!F258^5+constants!$G$4*data!F258^6+constants!$H$4*data!F258^7)</f>
        <v>9620.0552587869606</v>
      </c>
      <c r="M258" s="4">
        <f>G258/(constants!$A$4+constants!$B$4*data!G258+constants!$C$4*data!G258^2+constants!$D$4*data!G258^3+constants!$E$4*data!G258^4+constants!$F$4*data!G258^5+constants!$G$4*data!G258^6+constants!$H$4*data!G258^7)</f>
        <v>57.164875409066155</v>
      </c>
      <c r="N258" s="4"/>
      <c r="O258" s="4">
        <f t="shared" si="66"/>
        <v>534.30006547914479</v>
      </c>
      <c r="P258" s="4">
        <f t="shared" si="67"/>
        <v>523.52524404434666</v>
      </c>
      <c r="Q258" s="4">
        <f t="shared" si="68"/>
        <v>335.49180672898297</v>
      </c>
      <c r="R258" s="4">
        <f t="shared" si="69"/>
        <v>1603.3425431311603</v>
      </c>
      <c r="S258" s="4">
        <f t="shared" si="70"/>
        <v>9.5274792348443587</v>
      </c>
      <c r="T258" s="4">
        <f t="shared" si="82"/>
        <v>1.020581283438331</v>
      </c>
      <c r="U258" s="4">
        <f t="shared" si="71"/>
        <v>0.64083214810662348</v>
      </c>
      <c r="V258" s="4">
        <f t="shared" si="72"/>
        <v>5.942260607791388E-3</v>
      </c>
      <c r="W258" s="4"/>
      <c r="X258">
        <f>IF(front!E258&gt;$X$2,O258,P258)</f>
        <v>523.52524404434666</v>
      </c>
      <c r="Y258">
        <f t="shared" si="73"/>
        <v>186.8228598625368</v>
      </c>
      <c r="Z258">
        <f>SUMPRODUCT($B$7:$B$456,Y$7:Y$456,EXP(constants!$B$32+constants!$A$32*ABS($A$7:$A$456-$A258)))</f>
        <v>6.4356032142669566</v>
      </c>
      <c r="AA258">
        <f t="shared" si="62"/>
        <v>180.38725664826984</v>
      </c>
      <c r="AB258">
        <f t="shared" si="74"/>
        <v>174.18542095096069</v>
      </c>
      <c r="AD258" s="4">
        <f t="shared" si="63"/>
        <v>1593.5819461640522</v>
      </c>
      <c r="AE258">
        <f>SUMPRODUCT($B$7:$B$456,AD$7:AD$456,EXP(constants!$B$32+constants!$A$32*ABS($A$7:$A$456-$A258)))</f>
        <v>36.047598538092188</v>
      </c>
      <c r="AF258" s="4">
        <f t="shared" si="64"/>
        <v>1557.53434762596</v>
      </c>
      <c r="AG258">
        <f t="shared" si="75"/>
        <v>1557.53434762596</v>
      </c>
      <c r="AH258" s="4"/>
      <c r="AI258" s="5">
        <f>SUMPRODUCT(constants!$B$13:$B$20,A258^constants!$A$13:$A$20)*constants!$C$10/((A258/1000000000)^5*(EXP(0.014388/(A258/1000000000)/constants!$B$9)-1))</f>
        <v>2.7250590524053186E-7</v>
      </c>
      <c r="AJ258">
        <f>SUMPRODUCT(A258^constants!$E$28:$J$28,constants!$E$27:$J$27)</f>
        <v>1.2941303127966233E-6</v>
      </c>
      <c r="AL258" s="17">
        <f t="shared" si="65"/>
        <v>1.5644587460465583E-9</v>
      </c>
      <c r="AM258">
        <f t="shared" si="76"/>
        <v>8.3088396398395649E-10</v>
      </c>
      <c r="AN258">
        <f t="shared" si="77"/>
        <v>1.882884751494333</v>
      </c>
      <c r="AO258">
        <f t="shared" si="78"/>
        <v>1.5771538577018885E-9</v>
      </c>
      <c r="AQ258">
        <f t="shared" si="79"/>
        <v>1.5771538577018885E-9</v>
      </c>
      <c r="AS258" s="4">
        <f t="shared" si="80"/>
        <v>0.99195061940638529</v>
      </c>
    </row>
    <row r="259" spans="1:45" x14ac:dyDescent="0.2">
      <c r="A259">
        <f>front!A259</f>
        <v>308.01</v>
      </c>
      <c r="B259" s="1">
        <f t="shared" si="81"/>
        <v>0.46999999999997044</v>
      </c>
      <c r="C259">
        <f>front!D259-front!B259</f>
        <v>326.79999999999973</v>
      </c>
      <c r="D259" s="2">
        <f>front!E259-front!C259</f>
        <v>2596.8999999999996</v>
      </c>
      <c r="E259" s="2">
        <f>IF(front!F259-front!C259&gt;0,front!F259-front!C259,0)</f>
        <v>1631.6999999999989</v>
      </c>
      <c r="F259" s="2">
        <f>front!I259-front!H259</f>
        <v>9613.5</v>
      </c>
      <c r="G259" s="2">
        <f>IF(front!J259-front!H259&gt;0,front!J259-front!H259,0)</f>
        <v>75.5</v>
      </c>
      <c r="H259" s="2"/>
      <c r="I259" s="4">
        <f>C259/(constants!$A$4+constants!$B$4*data!C259+constants!$C$4*data!C259^2+constants!$D$4*data!C259^3+constants!$E$4*data!C259^4+constants!$F$4*data!C259^5+constants!$G$4*data!C259^6+constants!$H$4*data!C259^7)</f>
        <v>326.03741422463946</v>
      </c>
      <c r="J259" s="4">
        <f>D259/(constants!$A$4+constants!$B$4*data!D259+constants!$C$4*data!D259^2+constants!$D$4*data!D259^3+constants!$E$4*data!D259^4+constants!$F$4*data!D259^5+constants!$G$4*data!D259^6+constants!$H$4*data!D259^7)</f>
        <v>2590.9861682386368</v>
      </c>
      <c r="K259" s="4">
        <f>E259/(constants!$A$4+constants!$B$4*data!E259+constants!$C$4*data!E259^2+constants!$D$4*data!E259^3+constants!$E$4*data!E259^4+constants!$F$4*data!E259^5+constants!$G$4*data!E259^6+constants!$H$4*data!E259^7)</f>
        <v>1627.9715308686143</v>
      </c>
      <c r="L259" s="4">
        <f>F259/(constants!$A$4+constants!$B$4*data!F259+constants!$C$4*data!F259^2+constants!$D$4*data!F259^3+constants!$E$4*data!F259^4+constants!$F$4*data!F259^5+constants!$G$4*data!F259^6+constants!$H$4*data!F259^7)</f>
        <v>9609.8979641948863</v>
      </c>
      <c r="M259" s="4">
        <f>G259/(constants!$A$4+constants!$B$4*data!G259+constants!$C$4*data!G259^2+constants!$D$4*data!G259^3+constants!$E$4*data!G259^4+constants!$F$4*data!G259^5+constants!$G$4*data!G259^6+constants!$H$4*data!G259^7)</f>
        <v>75.322099425283298</v>
      </c>
      <c r="N259" s="4"/>
      <c r="O259" s="4">
        <f t="shared" si="66"/>
        <v>543.39569037439912</v>
      </c>
      <c r="P259" s="4">
        <f t="shared" si="67"/>
        <v>518.19723364772733</v>
      </c>
      <c r="Q259" s="4">
        <f t="shared" si="68"/>
        <v>325.59430617372288</v>
      </c>
      <c r="R259" s="4">
        <f t="shared" si="69"/>
        <v>1601.6496606991477</v>
      </c>
      <c r="S259" s="4">
        <f t="shared" si="70"/>
        <v>12.553683237547217</v>
      </c>
      <c r="T259" s="4">
        <f t="shared" si="82"/>
        <v>1.0486271540843497</v>
      </c>
      <c r="U259" s="4">
        <f t="shared" si="71"/>
        <v>0.62832119708895107</v>
      </c>
      <c r="V259" s="4">
        <f t="shared" si="72"/>
        <v>7.8379707782457973E-3</v>
      </c>
      <c r="W259" s="4"/>
      <c r="X259">
        <f>IF(front!E259&gt;$X$2,O259,P259)</f>
        <v>518.19723364772733</v>
      </c>
      <c r="Y259">
        <f t="shared" si="73"/>
        <v>191.42806383227884</v>
      </c>
      <c r="Z259">
        <f>SUMPRODUCT($B$7:$B$456,Y$7:Y$456,EXP(constants!$B$32+constants!$A$32*ABS($A$7:$A$456-$A259)))</f>
        <v>6.5459577978857126</v>
      </c>
      <c r="AA259">
        <f t="shared" si="62"/>
        <v>184.88210603439313</v>
      </c>
      <c r="AB259">
        <f t="shared" si="74"/>
        <v>178.68027033708398</v>
      </c>
      <c r="AD259" s="4">
        <f t="shared" si="63"/>
        <v>1588.7888147697954</v>
      </c>
      <c r="AE259">
        <f>SUMPRODUCT($B$7:$B$456,AD$7:AD$456,EXP(constants!$B$32+constants!$A$32*ABS($A$7:$A$456-$A259)))</f>
        <v>36.111463729176243</v>
      </c>
      <c r="AF259" s="4">
        <f t="shared" si="64"/>
        <v>1552.6773510406192</v>
      </c>
      <c r="AG259">
        <f t="shared" si="75"/>
        <v>1552.6773510406192</v>
      </c>
      <c r="AH259" s="4"/>
      <c r="AI259" s="5">
        <f>SUMPRODUCT(constants!$B$13:$B$20,A259^constants!$A$13:$A$20)*constants!$C$10/((A259/1000000000)^5*(EXP(0.014388/(A259/1000000000)/constants!$B$9)-1))</f>
        <v>2.7673609644225385E-7</v>
      </c>
      <c r="AJ259">
        <f>SUMPRODUCT(A259^constants!$E$28:$J$28,constants!$E$27:$J$27)</f>
        <v>1.2876168684335478E-6</v>
      </c>
      <c r="AL259" s="17">
        <f t="shared" si="65"/>
        <v>1.5487781382924123E-9</v>
      </c>
      <c r="AM259">
        <f t="shared" si="76"/>
        <v>8.2928811164185187E-10</v>
      </c>
      <c r="AN259">
        <f t="shared" si="77"/>
        <v>1.8675995912037018</v>
      </c>
      <c r="AO259">
        <f t="shared" si="78"/>
        <v>1.5741246685650506E-9</v>
      </c>
      <c r="AQ259">
        <f t="shared" si="79"/>
        <v>1.5741246685650506E-9</v>
      </c>
      <c r="AS259" s="4">
        <f t="shared" si="80"/>
        <v>0.98389801597115956</v>
      </c>
    </row>
    <row r="260" spans="1:45" x14ac:dyDescent="0.2">
      <c r="A260">
        <f>front!A260</f>
        <v>308.48</v>
      </c>
      <c r="B260" s="1">
        <f t="shared" si="81"/>
        <v>0.47000000000002728</v>
      </c>
      <c r="C260">
        <f>front!D260-front!B260</f>
        <v>316.74000000000024</v>
      </c>
      <c r="D260" s="2">
        <f>front!E260-front!C260</f>
        <v>2644.1000000000004</v>
      </c>
      <c r="E260" s="2">
        <f>IF(front!F260-front!C260&gt;0,front!F260-front!C260,0)</f>
        <v>1629.1999999999989</v>
      </c>
      <c r="F260" s="2">
        <f>front!I260-front!H260</f>
        <v>9568.6000000000022</v>
      </c>
      <c r="G260" s="2">
        <f>IF(front!J260-front!H260&gt;0,front!J260-front!H260,0)</f>
        <v>0</v>
      </c>
      <c r="H260" s="2"/>
      <c r="I260" s="4">
        <f>C260/(constants!$A$4+constants!$B$4*data!C260+constants!$C$4*data!C260^2+constants!$D$4*data!C260^3+constants!$E$4*data!C260^4+constants!$F$4*data!C260^5+constants!$G$4*data!C260^6+constants!$H$4*data!C260^7)</f>
        <v>316.00063626450219</v>
      </c>
      <c r="J260" s="4">
        <f>D260/(constants!$A$4+constants!$B$4*data!D260+constants!$C$4*data!D260^2+constants!$D$4*data!D260^3+constants!$E$4*data!D260^4+constants!$F$4*data!D260^5+constants!$G$4*data!D260^6+constants!$H$4*data!D260^7)</f>
        <v>2638.0802319268505</v>
      </c>
      <c r="K260" s="4">
        <f>E260/(constants!$A$4+constants!$B$4*data!E260+constants!$C$4*data!E260^2+constants!$D$4*data!E260^3+constants!$E$4*data!E260^4+constants!$F$4*data!E260^5+constants!$G$4*data!E260^6+constants!$H$4*data!E260^7)</f>
        <v>1625.4772004443521</v>
      </c>
      <c r="L260" s="4">
        <f>F260/(constants!$A$4+constants!$B$4*data!F260+constants!$C$4*data!F260^2+constants!$D$4*data!F260^3+constants!$E$4*data!F260^4+constants!$F$4*data!F260^5+constants!$G$4*data!F260^6+constants!$H$4*data!F260^7)</f>
        <v>9564.746103337111</v>
      </c>
      <c r="M260" s="4">
        <f>G260/(constants!$A$4+constants!$B$4*data!G260+constants!$C$4*data!G260^2+constants!$D$4*data!G260^3+constants!$E$4*data!G260^4+constants!$F$4*data!G260^5+constants!$G$4*data!G260^6+constants!$H$4*data!G260^7)</f>
        <v>0</v>
      </c>
      <c r="N260" s="4"/>
      <c r="O260" s="4">
        <f t="shared" si="66"/>
        <v>526.66772710750365</v>
      </c>
      <c r="P260" s="4">
        <f t="shared" si="67"/>
        <v>527.61604638537005</v>
      </c>
      <c r="Q260" s="4">
        <f t="shared" si="68"/>
        <v>325.09544008887042</v>
      </c>
      <c r="R260" s="4">
        <f t="shared" si="69"/>
        <v>1594.1243505561852</v>
      </c>
      <c r="S260" s="4">
        <f t="shared" si="70"/>
        <v>0</v>
      </c>
      <c r="T260" s="4">
        <f t="shared" si="82"/>
        <v>0.99820263374405838</v>
      </c>
      <c r="U260" s="4">
        <f t="shared" si="71"/>
        <v>0.61615912236949133</v>
      </c>
      <c r="V260" s="4">
        <f t="shared" si="72"/>
        <v>0</v>
      </c>
      <c r="W260" s="4"/>
      <c r="X260">
        <f>IF(front!E260&gt;$X$2,O260,P260)</f>
        <v>527.61604638537005</v>
      </c>
      <c r="Y260">
        <f t="shared" si="73"/>
        <v>201.34754274652647</v>
      </c>
      <c r="Z260">
        <f>SUMPRODUCT($B$7:$B$456,Y$7:Y$456,EXP(constants!$B$32+constants!$A$32*ABS($A$7:$A$456-$A260)))</f>
        <v>6.6576523756127406</v>
      </c>
      <c r="AA260">
        <f t="shared" si="62"/>
        <v>194.68989037091373</v>
      </c>
      <c r="AB260">
        <f t="shared" si="74"/>
        <v>188.48805467360458</v>
      </c>
      <c r="AD260" s="4">
        <f t="shared" si="63"/>
        <v>1594.1243505561852</v>
      </c>
      <c r="AE260">
        <f>SUMPRODUCT($B$7:$B$456,AD$7:AD$456,EXP(constants!$B$32+constants!$A$32*ABS($A$7:$A$456-$A260)))</f>
        <v>36.173429656594841</v>
      </c>
      <c r="AF260" s="4">
        <f t="shared" si="64"/>
        <v>1557.9509208995903</v>
      </c>
      <c r="AG260">
        <f t="shared" si="75"/>
        <v>1557.9509208995903</v>
      </c>
      <c r="AH260" s="4"/>
      <c r="AI260" s="5">
        <f>SUMPRODUCT(constants!$B$13:$B$20,A260^constants!$A$13:$A$20)*constants!$C$10/((A260/1000000000)^5*(EXP(0.014388/(A260/1000000000)/constants!$B$9)-1))</f>
        <v>2.8101441858453896E-7</v>
      </c>
      <c r="AJ260">
        <f>SUMPRODUCT(A260^constants!$E$28:$J$28,constants!$E$27:$J$27)</f>
        <v>1.2811499426528612E-6</v>
      </c>
      <c r="AL260" s="17">
        <f t="shared" si="65"/>
        <v>1.4908871496984659E-9</v>
      </c>
      <c r="AM260">
        <f t="shared" si="76"/>
        <v>8.2233010389897333E-10</v>
      </c>
      <c r="AN260">
        <f t="shared" si="77"/>
        <v>1.8130032484881857</v>
      </c>
      <c r="AO260">
        <f t="shared" si="78"/>
        <v>1.5609172301870337E-9</v>
      </c>
      <c r="AQ260">
        <f t="shared" si="79"/>
        <v>1.5609172301870337E-9</v>
      </c>
      <c r="AS260" s="4">
        <f t="shared" si="80"/>
        <v>0.95513530177370354</v>
      </c>
    </row>
    <row r="261" spans="1:45" x14ac:dyDescent="0.2">
      <c r="A261">
        <f>front!A261</f>
        <v>308.95</v>
      </c>
      <c r="B261" s="1">
        <f t="shared" si="81"/>
        <v>0.46999999999997044</v>
      </c>
      <c r="C261">
        <f>front!D261-front!B261</f>
        <v>329.86000000000013</v>
      </c>
      <c r="D261" s="2">
        <f>front!E261-front!C261</f>
        <v>2672.3999999999996</v>
      </c>
      <c r="E261" s="2">
        <f>IF(front!F261-front!C261&gt;0,front!F261-front!C261,0)</f>
        <v>1623.7999999999993</v>
      </c>
      <c r="F261" s="2">
        <f>front!I261-front!H261</f>
        <v>9633.5999999999985</v>
      </c>
      <c r="G261" s="2">
        <f>IF(front!J261-front!H261&gt;0,front!J261-front!H261,0)</f>
        <v>6.7000000000007276</v>
      </c>
      <c r="H261" s="2"/>
      <c r="I261" s="4">
        <f>C261/(constants!$A$4+constants!$B$4*data!C261+constants!$C$4*data!C261^2+constants!$D$4*data!C261^3+constants!$E$4*data!C261^4+constants!$F$4*data!C261^5+constants!$G$4*data!C261^6+constants!$H$4*data!C261^7)</f>
        <v>329.09035325855234</v>
      </c>
      <c r="J261" s="4">
        <f>D261/(constants!$A$4+constants!$B$4*data!D261+constants!$C$4*data!D261^2+constants!$D$4*data!D261^3+constants!$E$4*data!D261^4+constants!$F$4*data!D261^5+constants!$G$4*data!D261^6+constants!$H$4*data!D261^7)</f>
        <v>2666.3168043993778</v>
      </c>
      <c r="K261" s="4">
        <f>E261/(constants!$A$4+constants!$B$4*data!E261+constants!$C$4*data!E261^2+constants!$D$4*data!E261^3+constants!$E$4*data!E261^4+constants!$F$4*data!E261^5+constants!$G$4*data!E261^6+constants!$H$4*data!E261^7)</f>
        <v>1620.0894465080792</v>
      </c>
      <c r="L261" s="4">
        <f>F261/(constants!$A$4+constants!$B$4*data!F261+constants!$C$4*data!F261^2+constants!$D$4*data!F261^3+constants!$E$4*data!F261^4+constants!$F$4*data!F261^5+constants!$G$4*data!F261^6+constants!$H$4*data!F261^7)</f>
        <v>9630.1122183015596</v>
      </c>
      <c r="M261" s="4">
        <f>G261/(constants!$A$4+constants!$B$4*data!G261+constants!$C$4*data!G261^2+constants!$D$4*data!G261^3+constants!$E$4*data!G261^4+constants!$F$4*data!G261^5+constants!$G$4*data!G261^6+constants!$H$4*data!G261^7)</f>
        <v>6.6841635252008098</v>
      </c>
      <c r="N261" s="4"/>
      <c r="O261" s="4">
        <f t="shared" si="66"/>
        <v>548.4839220975872</v>
      </c>
      <c r="P261" s="4">
        <f t="shared" si="67"/>
        <v>533.26336087987556</v>
      </c>
      <c r="Q261" s="4">
        <f t="shared" si="68"/>
        <v>324.01788930161581</v>
      </c>
      <c r="R261" s="4">
        <f t="shared" si="69"/>
        <v>1605.0187030502598</v>
      </c>
      <c r="S261" s="4">
        <f t="shared" si="70"/>
        <v>1.114027254200135</v>
      </c>
      <c r="T261" s="4">
        <f t="shared" si="82"/>
        <v>1.0285422969854856</v>
      </c>
      <c r="U261" s="4">
        <f t="shared" si="71"/>
        <v>0.60761326029786056</v>
      </c>
      <c r="V261" s="4">
        <f t="shared" si="72"/>
        <v>6.9408988947168061E-4</v>
      </c>
      <c r="W261" s="4"/>
      <c r="X261">
        <f>IF(front!E261&gt;$X$2,O261,P261)</f>
        <v>533.26336087987556</v>
      </c>
      <c r="Y261">
        <f t="shared" si="73"/>
        <v>208.07629622663052</v>
      </c>
      <c r="Z261">
        <f>SUMPRODUCT($B$7:$B$456,Y$7:Y$456,EXP(constants!$B$32+constants!$A$32*ABS($A$7:$A$456-$A261)))</f>
        <v>6.7705937788585491</v>
      </c>
      <c r="AA261">
        <f t="shared" si="62"/>
        <v>201.30570244777198</v>
      </c>
      <c r="AB261">
        <f t="shared" si="74"/>
        <v>195.10386675046283</v>
      </c>
      <c r="AD261" s="4">
        <f t="shared" si="63"/>
        <v>1603.8774178508279</v>
      </c>
      <c r="AE261">
        <f>SUMPRODUCT($B$7:$B$456,AD$7:AD$456,EXP(constants!$B$32+constants!$A$32*ABS($A$7:$A$456-$A261)))</f>
        <v>36.233447555171381</v>
      </c>
      <c r="AF261" s="4">
        <f t="shared" si="64"/>
        <v>1567.6439702956566</v>
      </c>
      <c r="AG261">
        <f t="shared" si="75"/>
        <v>1567.6439702956566</v>
      </c>
      <c r="AH261" s="4"/>
      <c r="AI261" s="5">
        <f>SUMPRODUCT(constants!$B$13:$B$20,A261^constants!$A$13:$A$20)*constants!$C$10/((A261/1000000000)^5*(EXP(0.014388/(A261/1000000000)/constants!$B$9)-1))</f>
        <v>2.8534117306665843E-7</v>
      </c>
      <c r="AJ261">
        <f>SUMPRODUCT(A261^constants!$E$28:$J$28,constants!$E$27:$J$27)</f>
        <v>1.2747287416565935E-6</v>
      </c>
      <c r="AL261" s="17">
        <f t="shared" si="65"/>
        <v>1.4625090615533971E-9</v>
      </c>
      <c r="AM261">
        <f t="shared" si="76"/>
        <v>8.1314939221574689E-10</v>
      </c>
      <c r="AN261">
        <f t="shared" si="77"/>
        <v>1.7985736391786671</v>
      </c>
      <c r="AO261">
        <f t="shared" si="78"/>
        <v>1.5434907356639924E-9</v>
      </c>
      <c r="AQ261">
        <f t="shared" si="79"/>
        <v>1.5434907356639924E-9</v>
      </c>
      <c r="AS261" s="4">
        <f t="shared" si="80"/>
        <v>0.94753342392057971</v>
      </c>
    </row>
    <row r="262" spans="1:45" x14ac:dyDescent="0.2">
      <c r="A262">
        <f>front!A262</f>
        <v>309.43</v>
      </c>
      <c r="B262" s="1">
        <f t="shared" si="81"/>
        <v>0.48000000000001819</v>
      </c>
      <c r="C262">
        <f>front!D262-front!B262</f>
        <v>332.73</v>
      </c>
      <c r="D262" s="2">
        <f>front!E262-front!C262</f>
        <v>2725.2999999999993</v>
      </c>
      <c r="E262" s="2">
        <f>IF(front!F262-front!C262&gt;0,front!F262-front!C262,0)</f>
        <v>1678.1000000000004</v>
      </c>
      <c r="F262" s="2">
        <f>front!I262-front!H262</f>
        <v>9626.7000000000007</v>
      </c>
      <c r="G262" s="2">
        <f>IF(front!J262-front!H262&gt;0,front!J262-front!H262,0)</f>
        <v>18.399999999999636</v>
      </c>
      <c r="H262" s="2"/>
      <c r="I262" s="4">
        <f>C262/(constants!$A$4+constants!$B$4*data!C262+constants!$C$4*data!C262^2+constants!$D$4*data!C262^3+constants!$E$4*data!C262^4+constants!$F$4*data!C262^5+constants!$G$4*data!C262^6+constants!$H$4*data!C262^7)</f>
        <v>331.95373180806786</v>
      </c>
      <c r="J262" s="4">
        <f>D262/(constants!$A$4+constants!$B$4*data!D262+constants!$C$4*data!D262^2+constants!$D$4*data!D262^3+constants!$E$4*data!D262^4+constants!$F$4*data!D262^5+constants!$G$4*data!D262^6+constants!$H$4*data!D262^7)</f>
        <v>2719.0984366994721</v>
      </c>
      <c r="K262" s="4">
        <f>E262/(constants!$A$4+constants!$B$4*data!E262+constants!$C$4*data!E262^2+constants!$D$4*data!E262^3+constants!$E$4*data!E262^4+constants!$F$4*data!E262^5+constants!$G$4*data!E262^6+constants!$H$4*data!E262^7)</f>
        <v>1674.2662922420743</v>
      </c>
      <c r="L262" s="4">
        <f>F262/(constants!$A$4+constants!$B$4*data!F262+constants!$C$4*data!F262^2+constants!$D$4*data!F262^3+constants!$E$4*data!F262^4+constants!$F$4*data!F262^5+constants!$G$4*data!F262^6+constants!$H$4*data!F262^7)</f>
        <v>9623.1728915127205</v>
      </c>
      <c r="M262" s="4">
        <f>G262/(constants!$A$4+constants!$B$4*data!G262+constants!$C$4*data!G262^2+constants!$D$4*data!G262^3+constants!$E$4*data!G262^4+constants!$F$4*data!G262^5+constants!$G$4*data!G262^6+constants!$H$4*data!G262^7)</f>
        <v>18.356532456884374</v>
      </c>
      <c r="N262" s="4"/>
      <c r="O262" s="4">
        <f t="shared" si="66"/>
        <v>553.25621968011319</v>
      </c>
      <c r="P262" s="4">
        <f t="shared" si="67"/>
        <v>543.81968733989436</v>
      </c>
      <c r="Q262" s="4">
        <f t="shared" si="68"/>
        <v>334.85325844841486</v>
      </c>
      <c r="R262" s="4">
        <f t="shared" si="69"/>
        <v>1603.8621485854533</v>
      </c>
      <c r="S262" s="4">
        <f t="shared" si="70"/>
        <v>3.059422076147396</v>
      </c>
      <c r="T262" s="4">
        <f t="shared" si="82"/>
        <v>1.0173523183509185</v>
      </c>
      <c r="U262" s="4">
        <f t="shared" si="71"/>
        <v>0.61574317047320726</v>
      </c>
      <c r="V262" s="4">
        <f t="shared" si="72"/>
        <v>1.9075343095076422E-3</v>
      </c>
      <c r="W262" s="4"/>
      <c r="X262">
        <f>IF(front!E262&gt;$X$2,O262,P262)</f>
        <v>543.81968733989436</v>
      </c>
      <c r="Y262">
        <f t="shared" si="73"/>
        <v>207.75815555498423</v>
      </c>
      <c r="Z262">
        <f>SUMPRODUCT($B$7:$B$456,Y$7:Y$456,EXP(constants!$B$32+constants!$A$32*ABS($A$7:$A$456-$A262)))</f>
        <v>6.8872273016017518</v>
      </c>
      <c r="AA262">
        <f t="shared" si="62"/>
        <v>200.87092825338249</v>
      </c>
      <c r="AB262">
        <f t="shared" si="74"/>
        <v>194.66909255607334</v>
      </c>
      <c r="AD262" s="4">
        <f t="shared" si="63"/>
        <v>1600.7278687721387</v>
      </c>
      <c r="AE262">
        <f>SUMPRODUCT($B$7:$B$456,AD$7:AD$456,EXP(constants!$B$32+constants!$A$32*ABS($A$7:$A$456-$A262)))</f>
        <v>36.292904678869931</v>
      </c>
      <c r="AF262" s="4">
        <f t="shared" si="64"/>
        <v>1564.4349640932687</v>
      </c>
      <c r="AG262">
        <f t="shared" si="75"/>
        <v>1564.4349640932687</v>
      </c>
      <c r="AH262" s="4"/>
      <c r="AI262" s="5">
        <f>SUMPRODUCT(constants!$B$13:$B$20,A262^constants!$A$13:$A$20)*constants!$C$10/((A262/1000000000)^5*(EXP(0.014388/(A262/1000000000)/constants!$B$9)-1))</f>
        <v>2.898102876937849E-7</v>
      </c>
      <c r="AJ262">
        <f>SUMPRODUCT(A262^constants!$E$28:$J$28,constants!$E$27:$J$27)</f>
        <v>1.2682173044956482E-6</v>
      </c>
      <c r="AL262" s="17">
        <f t="shared" si="65"/>
        <v>1.4887329256456397E-9</v>
      </c>
      <c r="AM262">
        <f t="shared" si="76"/>
        <v>8.1065517813371976E-10</v>
      </c>
      <c r="AN262">
        <f t="shared" si="77"/>
        <v>1.8364564438766455</v>
      </c>
      <c r="AO262">
        <f t="shared" si="78"/>
        <v>1.538756308798246E-9</v>
      </c>
      <c r="AQ262">
        <f t="shared" si="79"/>
        <v>1.538756308798246E-9</v>
      </c>
      <c r="AS262" s="4">
        <f t="shared" si="80"/>
        <v>0.96749102969288614</v>
      </c>
    </row>
    <row r="263" spans="1:45" x14ac:dyDescent="0.2">
      <c r="A263">
        <f>front!A263</f>
        <v>309.89999999999998</v>
      </c>
      <c r="B263" s="1">
        <f t="shared" si="81"/>
        <v>0.46999999999997044</v>
      </c>
      <c r="C263">
        <f>front!D263-front!B263</f>
        <v>329.52999999999975</v>
      </c>
      <c r="D263" s="2">
        <f>front!E263-front!C263</f>
        <v>2780.6000000000004</v>
      </c>
      <c r="E263" s="2">
        <f>IF(front!F263-front!C263&gt;0,front!F263-front!C263,0)</f>
        <v>1692.1999999999989</v>
      </c>
      <c r="F263" s="2">
        <f>front!I263-front!H263</f>
        <v>9621</v>
      </c>
      <c r="G263" s="2">
        <f>IF(front!J263-front!H263&gt;0,front!J263-front!H263,0)</f>
        <v>60.899999999999636</v>
      </c>
      <c r="H263" s="2"/>
      <c r="I263" s="4">
        <f>C263/(constants!$A$4+constants!$B$4*data!C263+constants!$C$4*data!C263^2+constants!$D$4*data!C263^3+constants!$E$4*data!C263^4+constants!$F$4*data!C263^5+constants!$G$4*data!C263^6+constants!$H$4*data!C263^7)</f>
        <v>328.7611146774907</v>
      </c>
      <c r="J263" s="4">
        <f>D263/(constants!$A$4+constants!$B$4*data!D263+constants!$C$4*data!D263^2+constants!$D$4*data!D263^3+constants!$E$4*data!D263^4+constants!$F$4*data!D263^5+constants!$G$4*data!D263^6+constants!$H$4*data!D263^7)</f>
        <v>2774.2749930503533</v>
      </c>
      <c r="K263" s="4">
        <f>E263/(constants!$A$4+constants!$B$4*data!E263+constants!$C$4*data!E263^2+constants!$D$4*data!E263^3+constants!$E$4*data!E263^4+constants!$F$4*data!E263^5+constants!$G$4*data!E263^6+constants!$H$4*data!E263^7)</f>
        <v>1688.3343083490172</v>
      </c>
      <c r="L263" s="4">
        <f>F263/(constants!$A$4+constants!$B$4*data!F263+constants!$C$4*data!F263^2+constants!$D$4*data!F263^3+constants!$E$4*data!F263^4+constants!$F$4*data!F263^5+constants!$G$4*data!F263^6+constants!$H$4*data!F263^7)</f>
        <v>9617.4404871697789</v>
      </c>
      <c r="M263" s="4">
        <f>G263/(constants!$A$4+constants!$B$4*data!G263+constants!$C$4*data!G263^2+constants!$D$4*data!G263^3+constants!$E$4*data!G263^4+constants!$F$4*data!G263^5+constants!$G$4*data!G263^6+constants!$H$4*data!G263^7)</f>
        <v>60.75640891781363</v>
      </c>
      <c r="N263" s="4"/>
      <c r="O263" s="4">
        <f t="shared" si="66"/>
        <v>547.93519112915112</v>
      </c>
      <c r="P263" s="4">
        <f t="shared" si="67"/>
        <v>554.85499861007065</v>
      </c>
      <c r="Q263" s="4">
        <f t="shared" si="68"/>
        <v>337.66686166980344</v>
      </c>
      <c r="R263" s="4">
        <f t="shared" si="69"/>
        <v>1602.9067478616296</v>
      </c>
      <c r="S263" s="4">
        <f t="shared" si="70"/>
        <v>10.126068152968937</v>
      </c>
      <c r="T263" s="4">
        <f t="shared" si="82"/>
        <v>0.9875286200930804</v>
      </c>
      <c r="U263" s="4">
        <f t="shared" si="71"/>
        <v>0.60856775646911287</v>
      </c>
      <c r="V263" s="4">
        <f t="shared" si="72"/>
        <v>6.3173158179524154E-3</v>
      </c>
      <c r="W263" s="4"/>
      <c r="X263">
        <f>IF(front!E263&gt;$X$2,O263,P263)</f>
        <v>554.85499861007065</v>
      </c>
      <c r="Y263">
        <f t="shared" si="73"/>
        <v>215.96971109169056</v>
      </c>
      <c r="Z263">
        <f>SUMPRODUCT($B$7:$B$456,Y$7:Y$456,EXP(constants!$B$32+constants!$A$32*ABS($A$7:$A$456-$A263)))</f>
        <v>7.0027047468311121</v>
      </c>
      <c r="AA263">
        <f t="shared" ref="AA263:AA326" si="83">Y263-Z263</f>
        <v>208.96700634485944</v>
      </c>
      <c r="AB263">
        <f t="shared" si="74"/>
        <v>202.76517064755029</v>
      </c>
      <c r="AD263" s="4">
        <f t="shared" ref="AD263:AD326" si="84">R263-(S263/$V$2)</f>
        <v>1592.532915742308</v>
      </c>
      <c r="AE263">
        <f>SUMPRODUCT($B$7:$B$456,AD$7:AD$456,EXP(constants!$B$32+constants!$A$32*ABS($A$7:$A$456-$A263)))</f>
        <v>36.348826941908861</v>
      </c>
      <c r="AF263" s="4">
        <f t="shared" ref="AF263:AF326" si="85">AD263-AE263</f>
        <v>1556.1840888003992</v>
      </c>
      <c r="AG263">
        <f t="shared" si="75"/>
        <v>1556.1840888003992</v>
      </c>
      <c r="AH263" s="4"/>
      <c r="AI263" s="5">
        <f>SUMPRODUCT(constants!$B$13:$B$20,A263^constants!$A$13:$A$20)*constants!$C$10/((A263/1000000000)^5*(EXP(0.014388/(A263/1000000000)/constants!$B$9)-1))</f>
        <v>2.9423585459296575E-7</v>
      </c>
      <c r="AJ263">
        <f>SUMPRODUCT(A263^constants!$E$28:$J$28,constants!$E$27:$J$27)</f>
        <v>1.2618861639847084E-6</v>
      </c>
      <c r="AL263" s="17">
        <f t="shared" ref="AL263:AL326" si="86">IF(AB263=0,0,AI263/AB263)</f>
        <v>1.4511163512613875E-9</v>
      </c>
      <c r="AM263">
        <f t="shared" si="76"/>
        <v>8.1088489020437592E-10</v>
      </c>
      <c r="AN263">
        <f t="shared" si="77"/>
        <v>1.7895466653665815</v>
      </c>
      <c r="AO263">
        <f t="shared" si="78"/>
        <v>1.53919233993388E-9</v>
      </c>
      <c r="AQ263">
        <f t="shared" si="79"/>
        <v>1.53919233993388E-9</v>
      </c>
      <c r="AS263" s="4">
        <f t="shared" si="80"/>
        <v>0.94277778911225874</v>
      </c>
    </row>
    <row r="264" spans="1:45" x14ac:dyDescent="0.2">
      <c r="A264">
        <f>front!A264</f>
        <v>310.37</v>
      </c>
      <c r="B264" s="1">
        <f t="shared" si="81"/>
        <v>0.47000000000002728</v>
      </c>
      <c r="C264">
        <f>front!D264-front!B264</f>
        <v>339.86999999999989</v>
      </c>
      <c r="D264" s="2">
        <f>front!E264-front!C264</f>
        <v>2819.2000000000007</v>
      </c>
      <c r="E264" s="2">
        <f>IF(front!F264-front!C264&gt;0,front!F264-front!C264,0)</f>
        <v>1777</v>
      </c>
      <c r="F264" s="2">
        <f>front!I264-front!H264</f>
        <v>9669.3999999999978</v>
      </c>
      <c r="G264" s="2">
        <f>IF(front!J264-front!H264&gt;0,front!J264-front!H264,0)</f>
        <v>56.599999999998545</v>
      </c>
      <c r="H264" s="2"/>
      <c r="I264" s="4">
        <f>C264/(constants!$A$4+constants!$B$4*data!C264+constants!$C$4*data!C264^2+constants!$D$4*data!C264^3+constants!$E$4*data!C264^4+constants!$F$4*data!C264^5+constants!$G$4*data!C264^6+constants!$H$4*data!C264^7)</f>
        <v>339.07726346881219</v>
      </c>
      <c r="J264" s="4">
        <f>D264/(constants!$A$4+constants!$B$4*data!D264+constants!$C$4*data!D264^2+constants!$D$4*data!D264^3+constants!$E$4*data!D264^4+constants!$F$4*data!D264^5+constants!$G$4*data!D264^6+constants!$H$4*data!D264^7)</f>
        <v>2812.7890217122545</v>
      </c>
      <c r="K264" s="4">
        <f>E264/(constants!$A$4+constants!$B$4*data!E264+constants!$C$4*data!E264^2+constants!$D$4*data!E264^3+constants!$E$4*data!E264^4+constants!$F$4*data!E264^5+constants!$G$4*data!E264^6+constants!$H$4*data!E264^7)</f>
        <v>1772.9419171822226</v>
      </c>
      <c r="L264" s="4">
        <f>F264/(constants!$A$4+constants!$B$4*data!F264+constants!$C$4*data!F264^2+constants!$D$4*data!F264^3+constants!$E$4*data!F264^4+constants!$F$4*data!F264^5+constants!$G$4*data!F264^6+constants!$H$4*data!F264^7)</f>
        <v>9666.1180320155763</v>
      </c>
      <c r="M264" s="4">
        <f>G264/(constants!$A$4+constants!$B$4*data!G264+constants!$C$4*data!G264^2+constants!$D$4*data!G264^3+constants!$E$4*data!G264^4+constants!$F$4*data!G264^5+constants!$G$4*data!G264^6+constants!$H$4*data!G264^7)</f>
        <v>56.466521978174939</v>
      </c>
      <c r="N264" s="4"/>
      <c r="O264" s="4">
        <f t="shared" ref="O264:O327" si="87">I264*1000/O$4</f>
        <v>565.12877244802041</v>
      </c>
      <c r="P264" s="4">
        <f t="shared" ref="P264:P327" si="88">J264*1000/P$4</f>
        <v>562.55780434245082</v>
      </c>
      <c r="Q264" s="4">
        <f t="shared" ref="Q264:Q327" si="89">K264*1000/Q$4</f>
        <v>354.58838343644453</v>
      </c>
      <c r="R264" s="4">
        <f t="shared" ref="R264:R327" si="90">L264*1000/R$4</f>
        <v>1611.0196720025961</v>
      </c>
      <c r="S264" s="4">
        <f t="shared" ref="S264:S327" si="91">M264*1000/S$4</f>
        <v>9.4110869963624904</v>
      </c>
      <c r="T264" s="4">
        <f t="shared" si="82"/>
        <v>1.0045701403228682</v>
      </c>
      <c r="U264" s="4">
        <f t="shared" ref="U264:U327" si="92">Q264/P264</f>
        <v>0.63031457514114009</v>
      </c>
      <c r="V264" s="4">
        <f t="shared" ref="V264:V327" si="93">S264/R264</f>
        <v>5.841695889823576E-3</v>
      </c>
      <c r="W264" s="4"/>
      <c r="X264">
        <f>IF(front!E264&gt;$X$2,O264,P264)</f>
        <v>562.55780434245082</v>
      </c>
      <c r="Y264">
        <f t="shared" ref="Y264:Y327" si="94">X264-(Q264/$U$2)</f>
        <v>206.68993600231306</v>
      </c>
      <c r="Z264">
        <f>SUMPRODUCT($B$7:$B$456,Y$7:Y$456,EXP(constants!$B$32+constants!$A$32*ABS($A$7:$A$456-$A264)))</f>
        <v>7.1194206194704037</v>
      </c>
      <c r="AA264">
        <f t="shared" si="83"/>
        <v>199.57051538284264</v>
      </c>
      <c r="AB264">
        <f t="shared" ref="AB264:AB327" si="95">IF((AA264-$AA$3)&gt;0,AA264-$AA$3,0)</f>
        <v>193.36867968553349</v>
      </c>
      <c r="AD264" s="4">
        <f t="shared" si="84"/>
        <v>1601.378315151569</v>
      </c>
      <c r="AE264">
        <f>SUMPRODUCT($B$7:$B$456,AD$7:AD$456,EXP(constants!$B$32+constants!$A$32*ABS($A$7:$A$456-$A264)))</f>
        <v>36.40295429272809</v>
      </c>
      <c r="AF264" s="4">
        <f t="shared" si="85"/>
        <v>1564.975360858841</v>
      </c>
      <c r="AG264">
        <f t="shared" ref="AG264:AG327" si="96">IF((AF264)&gt;0,AF264,0)</f>
        <v>1564.975360858841</v>
      </c>
      <c r="AH264" s="4"/>
      <c r="AI264" s="5">
        <f>SUMPRODUCT(constants!$B$13:$B$20,A264^constants!$A$13:$A$20)*constants!$C$10/((A264/1000000000)^5*(EXP(0.014388/(A264/1000000000)/constants!$B$9)-1))</f>
        <v>2.9871075987979275E-7</v>
      </c>
      <c r="AJ264">
        <f>SUMPRODUCT(A264^constants!$E$28:$J$28,constants!$E$27:$J$27)</f>
        <v>1.2555984414808056E-6</v>
      </c>
      <c r="AL264" s="17">
        <f t="shared" si="86"/>
        <v>1.5447732299024443E-9</v>
      </c>
      <c r="AM264">
        <f t="shared" ref="AM264:AM327" si="97">IF(AG264=0,0,AJ264/AG264)</f>
        <v>8.023119551171382E-10</v>
      </c>
      <c r="AN264">
        <f t="shared" ref="AN264:AN327" si="98">AL264/AM264</f>
        <v>1.9254022329467921</v>
      </c>
      <c r="AO264">
        <f t="shared" ref="AO264:AO327" si="99">AM264*$AN$2</f>
        <v>1.5229195049403695E-9</v>
      </c>
      <c r="AQ264">
        <f t="shared" ref="AQ264:AQ327" si="100">AO264</f>
        <v>1.5229195049403695E-9</v>
      </c>
      <c r="AS264" s="4">
        <f t="shared" ref="AS264:AS327" si="101">AL264/AO264</f>
        <v>1.0143498884157574</v>
      </c>
    </row>
    <row r="265" spans="1:45" x14ac:dyDescent="0.2">
      <c r="A265">
        <f>front!A265</f>
        <v>310.83999999999997</v>
      </c>
      <c r="B265" s="1">
        <f t="shared" ref="B265:B328" si="102">A265-A264</f>
        <v>0.46999999999997044</v>
      </c>
      <c r="C265">
        <f>front!D265-front!B265</f>
        <v>345.4699999999998</v>
      </c>
      <c r="D265" s="2">
        <f>front!E265-front!C265</f>
        <v>2875.5999999999985</v>
      </c>
      <c r="E265" s="2">
        <f>IF(front!F265-front!C265&gt;0,front!F265-front!C265,0)</f>
        <v>1782.6999999999989</v>
      </c>
      <c r="F265" s="2">
        <f>front!I265-front!H265</f>
        <v>9720.2000000000007</v>
      </c>
      <c r="G265" s="2">
        <f>IF(front!J265-front!H265&gt;0,front!J265-front!H265,0)</f>
        <v>46.900000000001455</v>
      </c>
      <c r="H265" s="2"/>
      <c r="I265" s="4">
        <f>C265/(constants!$A$4+constants!$B$4*data!C265+constants!$C$4*data!C265^2+constants!$D$4*data!C265^3+constants!$E$4*data!C265^4+constants!$F$4*data!C265^5+constants!$G$4*data!C265^6+constants!$H$4*data!C265^7)</f>
        <v>344.66435160841553</v>
      </c>
      <c r="J265" s="4">
        <f>D265/(constants!$A$4+constants!$B$4*data!D265+constants!$C$4*data!D265^2+constants!$D$4*data!D265^3+constants!$E$4*data!D265^4+constants!$F$4*data!D265^5+constants!$G$4*data!D265^6+constants!$H$4*data!D265^7)</f>
        <v>2869.0637159875814</v>
      </c>
      <c r="K265" s="4">
        <f>E265/(constants!$A$4+constants!$B$4*data!E265+constants!$C$4*data!E265^2+constants!$D$4*data!E265^3+constants!$E$4*data!E265^4+constants!$F$4*data!E265^5+constants!$G$4*data!E265^6+constants!$H$4*data!E265^7)</f>
        <v>1778.6289834367608</v>
      </c>
      <c r="L265" s="4">
        <f>F265/(constants!$A$4+constants!$B$4*data!F265+constants!$C$4*data!F265^2+constants!$D$4*data!F265^3+constants!$E$4*data!F265^4+constants!$F$4*data!F265^5+constants!$G$4*data!F265^6+constants!$H$4*data!F265^7)</f>
        <v>9717.2151957108454</v>
      </c>
      <c r="M265" s="4">
        <f>G265/(constants!$A$4+constants!$B$4*data!G265+constants!$C$4*data!G265^2+constants!$D$4*data!G265^3+constants!$E$4*data!G265^4+constants!$F$4*data!G265^5+constants!$G$4*data!G265^6+constants!$H$4*data!G265^7)</f>
        <v>46.789349082019505</v>
      </c>
      <c r="N265" s="4"/>
      <c r="O265" s="4">
        <f t="shared" si="87"/>
        <v>574.44058601402594</v>
      </c>
      <c r="P265" s="4">
        <f t="shared" si="88"/>
        <v>573.81274319751628</v>
      </c>
      <c r="Q265" s="4">
        <f t="shared" si="89"/>
        <v>355.72579668735216</v>
      </c>
      <c r="R265" s="4">
        <f t="shared" si="90"/>
        <v>1619.5358659518076</v>
      </c>
      <c r="S265" s="4">
        <f t="shared" si="91"/>
        <v>7.7982248470032509</v>
      </c>
      <c r="T265" s="4">
        <f t="shared" si="82"/>
        <v>1.0010941597654508</v>
      </c>
      <c r="U265" s="4">
        <f t="shared" si="92"/>
        <v>0.61993359489561772</v>
      </c>
      <c r="V265" s="4">
        <f t="shared" si="93"/>
        <v>4.8150985791353277E-3</v>
      </c>
      <c r="W265" s="4"/>
      <c r="X265">
        <f>IF(front!E265&gt;$X$2,O265,P265)</f>
        <v>573.81274319751628</v>
      </c>
      <c r="Y265">
        <f t="shared" si="94"/>
        <v>216.80335740240849</v>
      </c>
      <c r="Z265">
        <f>SUMPRODUCT($B$7:$B$456,Y$7:Y$456,EXP(constants!$B$32+constants!$A$32*ABS($A$7:$A$456-$A265)))</f>
        <v>7.2376201827386186</v>
      </c>
      <c r="AA265">
        <f t="shared" si="83"/>
        <v>209.56573721966987</v>
      </c>
      <c r="AB265">
        <f t="shared" si="95"/>
        <v>203.36390152236072</v>
      </c>
      <c r="AD265" s="4">
        <f t="shared" si="84"/>
        <v>1611.546834654619</v>
      </c>
      <c r="AE265">
        <f>SUMPRODUCT($B$7:$B$456,AD$7:AD$456,EXP(constants!$B$32+constants!$A$32*ABS($A$7:$A$456-$A265)))</f>
        <v>36.455171150224629</v>
      </c>
      <c r="AF265" s="4">
        <f t="shared" si="85"/>
        <v>1575.0916635043943</v>
      </c>
      <c r="AG265">
        <f t="shared" si="96"/>
        <v>1575.0916635043943</v>
      </c>
      <c r="AH265" s="4"/>
      <c r="AI265" s="5">
        <f>SUMPRODUCT(constants!$B$13:$B$20,A265^constants!$A$13:$A$20)*constants!$C$10/((A265/1000000000)^5*(EXP(0.014388/(A265/1000000000)/constants!$B$9)-1))</f>
        <v>3.0323530185808668E-7</v>
      </c>
      <c r="AJ265">
        <f>SUMPRODUCT(A265^constants!$E$28:$J$28,constants!$E$27:$J$27)</f>
        <v>1.2493534033791395E-6</v>
      </c>
      <c r="AL265" s="17">
        <f t="shared" si="86"/>
        <v>1.4910969920821699E-9</v>
      </c>
      <c r="AM265">
        <f t="shared" si="97"/>
        <v>7.9319409297073836E-10</v>
      </c>
      <c r="AN265">
        <f t="shared" si="98"/>
        <v>1.8798639643136852</v>
      </c>
      <c r="AO265">
        <f t="shared" si="99"/>
        <v>1.5056123091326212E-9</v>
      </c>
      <c r="AQ265">
        <f t="shared" si="100"/>
        <v>1.5056123091326212E-9</v>
      </c>
      <c r="AS265" s="4">
        <f t="shared" si="101"/>
        <v>0.99035919342422651</v>
      </c>
    </row>
    <row r="266" spans="1:45" x14ac:dyDescent="0.2">
      <c r="A266">
        <f>front!A266</f>
        <v>311.32</v>
      </c>
      <c r="B266" s="1">
        <f t="shared" si="102"/>
        <v>0.48000000000001819</v>
      </c>
      <c r="C266">
        <f>front!D266-front!B266</f>
        <v>342.27</v>
      </c>
      <c r="D266" s="2">
        <f>front!E266-front!C266</f>
        <v>2924.5</v>
      </c>
      <c r="E266" s="2">
        <f>IF(front!F266-front!C266&gt;0,front!F266-front!C266,0)</f>
        <v>1822.1999999999989</v>
      </c>
      <c r="F266" s="2">
        <f>front!I266-front!H266</f>
        <v>9738</v>
      </c>
      <c r="G266" s="2">
        <f>IF(front!J266-front!H266&gt;0,front!J266-front!H266,0)</f>
        <v>76.100000000000364</v>
      </c>
      <c r="H266" s="2"/>
      <c r="I266" s="4">
        <f>C266/(constants!$A$4+constants!$B$4*data!C266+constants!$C$4*data!C266^2+constants!$D$4*data!C266^3+constants!$E$4*data!C266^4+constants!$F$4*data!C266^5+constants!$G$4*data!C266^6+constants!$H$4*data!C266^7)</f>
        <v>341.47172933462736</v>
      </c>
      <c r="J266" s="4">
        <f>D266/(constants!$A$4+constants!$B$4*data!D266+constants!$C$4*data!D266^2+constants!$D$4*data!D266^3+constants!$E$4*data!D266^4+constants!$F$4*data!D266^5+constants!$G$4*data!D266^6+constants!$H$4*data!D266^7)</f>
        <v>2917.8553944791806</v>
      </c>
      <c r="K266" s="4">
        <f>E266/(constants!$A$4+constants!$B$4*data!E266+constants!$C$4*data!E266^2+constants!$D$4*data!E266^3+constants!$E$4*data!E266^4+constants!$F$4*data!E266^5+constants!$G$4*data!E266^6+constants!$H$4*data!E266^7)</f>
        <v>1818.0393501948754</v>
      </c>
      <c r="L266" s="4">
        <f>F266/(constants!$A$4+constants!$B$4*data!F266+constants!$C$4*data!F266^2+constants!$D$4*data!F266^3+constants!$E$4*data!F266^4+constants!$F$4*data!F266^5+constants!$G$4*data!F266^6+constants!$H$4*data!F266^7)</f>
        <v>9735.1207460499027</v>
      </c>
      <c r="M266" s="4">
        <f>G266/(constants!$A$4+constants!$B$4*data!G266+constants!$C$4*data!G266^2+constants!$D$4*data!G266^3+constants!$E$4*data!G266^4+constants!$F$4*data!G266^5+constants!$G$4*data!G266^6+constants!$H$4*data!G266^7)</f>
        <v>75.920690358203814</v>
      </c>
      <c r="N266" s="4"/>
      <c r="O266" s="4">
        <f t="shared" si="87"/>
        <v>569.11954889104561</v>
      </c>
      <c r="P266" s="4">
        <f t="shared" si="88"/>
        <v>583.57107889583608</v>
      </c>
      <c r="Q266" s="4">
        <f t="shared" si="89"/>
        <v>363.60787003897508</v>
      </c>
      <c r="R266" s="4">
        <f t="shared" si="90"/>
        <v>1622.5201243416504</v>
      </c>
      <c r="S266" s="4">
        <f t="shared" si="91"/>
        <v>12.653448393033967</v>
      </c>
      <c r="T266" s="4">
        <f t="shared" si="82"/>
        <v>0.97523604145679399</v>
      </c>
      <c r="U266" s="4">
        <f t="shared" si="92"/>
        <v>0.62307383485650236</v>
      </c>
      <c r="V266" s="4">
        <f t="shared" si="93"/>
        <v>7.7986387984976136E-3</v>
      </c>
      <c r="W266" s="4"/>
      <c r="X266">
        <f>IF(front!E266&gt;$X$2,O266,P266)</f>
        <v>583.57107889583608</v>
      </c>
      <c r="Y266">
        <f t="shared" si="94"/>
        <v>218.65117833834773</v>
      </c>
      <c r="Z266">
        <f>SUMPRODUCT($B$7:$B$456,Y$7:Y$456,EXP(constants!$B$32+constants!$A$32*ABS($A$7:$A$456-$A266)))</f>
        <v>7.3598128528018929</v>
      </c>
      <c r="AA266">
        <f t="shared" si="83"/>
        <v>211.29136548554584</v>
      </c>
      <c r="AB266">
        <f t="shared" si="95"/>
        <v>205.08952978823669</v>
      </c>
      <c r="AD266" s="4">
        <f t="shared" si="84"/>
        <v>1609.5570722095802</v>
      </c>
      <c r="AE266">
        <f>SUMPRODUCT($B$7:$B$456,AD$7:AD$456,EXP(constants!$B$32+constants!$A$32*ABS($A$7:$A$456-$A266)))</f>
        <v>36.506688174178386</v>
      </c>
      <c r="AF266" s="4">
        <f t="shared" si="85"/>
        <v>1573.0503840354017</v>
      </c>
      <c r="AG266">
        <f t="shared" si="96"/>
        <v>1573.0503840354017</v>
      </c>
      <c r="AH266" s="4"/>
      <c r="AI266" s="5">
        <f>SUMPRODUCT(constants!$B$13:$B$20,A266^constants!$A$13:$A$20)*constants!$C$10/((A266/1000000000)^5*(EXP(0.014388/(A266/1000000000)/constants!$B$9)-1))</f>
        <v>3.0790765197593295E-7</v>
      </c>
      <c r="AJ266">
        <f>SUMPRODUCT(A266^constants!$E$28:$J$28,constants!$E$27:$J$27)</f>
        <v>1.2430188012513559E-6</v>
      </c>
      <c r="AL266" s="17">
        <f t="shared" si="86"/>
        <v>1.5013328681081875E-9</v>
      </c>
      <c r="AM266">
        <f t="shared" si="97"/>
        <v>7.9019643227357782E-10</v>
      </c>
      <c r="AN266">
        <f t="shared" si="98"/>
        <v>1.8999489326831125</v>
      </c>
      <c r="AO266">
        <f t="shared" si="99"/>
        <v>1.4999222581296638E-9</v>
      </c>
      <c r="AQ266">
        <f t="shared" si="100"/>
        <v>1.4999222581296638E-9</v>
      </c>
      <c r="AS266" s="4">
        <f t="shared" si="101"/>
        <v>1.0009404553941899</v>
      </c>
    </row>
    <row r="267" spans="1:45" x14ac:dyDescent="0.2">
      <c r="A267">
        <f>front!A267</f>
        <v>311.79000000000002</v>
      </c>
      <c r="B267" s="1">
        <f t="shared" si="102"/>
        <v>0.47000000000002728</v>
      </c>
      <c r="C267">
        <f>front!D267-front!B267</f>
        <v>366.92999999999984</v>
      </c>
      <c r="D267" s="2">
        <f>front!E267-front!C267</f>
        <v>2965.8999999999996</v>
      </c>
      <c r="E267" s="2">
        <f>IF(front!F267-front!C267&gt;0,front!F267-front!C267,0)</f>
        <v>1822.7000000000007</v>
      </c>
      <c r="F267" s="2">
        <f>front!I267-front!H267</f>
        <v>9783.4000000000015</v>
      </c>
      <c r="G267" s="2">
        <f>IF(front!J267-front!H267&gt;0,front!J267-front!H267,0)</f>
        <v>26.400000000001455</v>
      </c>
      <c r="H267" s="2"/>
      <c r="I267" s="4">
        <f>C267/(constants!$A$4+constants!$B$4*data!C267+constants!$C$4*data!C267^2+constants!$D$4*data!C267^3+constants!$E$4*data!C267^4+constants!$F$4*data!C267^5+constants!$G$4*data!C267^6+constants!$H$4*data!C267^7)</f>
        <v>366.07490721207802</v>
      </c>
      <c r="J267" s="4">
        <f>D267/(constants!$A$4+constants!$B$4*data!D267+constants!$C$4*data!D267^2+constants!$D$4*data!D267^3+constants!$E$4*data!D267^4+constants!$F$4*data!D267^5+constants!$G$4*data!D267^6+constants!$H$4*data!D267^7)</f>
        <v>2959.1639373203029</v>
      </c>
      <c r="K267" s="4">
        <f>E267/(constants!$A$4+constants!$B$4*data!E267+constants!$C$4*data!E267^2+constants!$D$4*data!E267^3+constants!$E$4*data!E267^4+constants!$F$4*data!E267^5+constants!$G$4*data!E267^6+constants!$H$4*data!E267^7)</f>
        <v>1818.5382155516204</v>
      </c>
      <c r="L267" s="4">
        <f>F267/(constants!$A$4+constants!$B$4*data!F267+constants!$C$4*data!F267^2+constants!$D$4*data!F267^3+constants!$E$4*data!F267^4+constants!$F$4*data!F267^5+constants!$G$4*data!F267^6+constants!$H$4*data!F267^7)</f>
        <v>9780.7933256245215</v>
      </c>
      <c r="M267" s="4">
        <f>G267/(constants!$A$4+constants!$B$4*data!G267+constants!$C$4*data!G267^2+constants!$D$4*data!G267^3+constants!$E$4*data!G267^4+constants!$F$4*data!G267^5+constants!$G$4*data!G267^6+constants!$H$4*data!G267^7)</f>
        <v>26.337656522058886</v>
      </c>
      <c r="N267" s="4"/>
      <c r="O267" s="4">
        <f t="shared" si="87"/>
        <v>610.12484535346334</v>
      </c>
      <c r="P267" s="4">
        <f t="shared" si="88"/>
        <v>591.83278746406052</v>
      </c>
      <c r="Q267" s="4">
        <f t="shared" si="89"/>
        <v>363.70764311032406</v>
      </c>
      <c r="R267" s="4">
        <f t="shared" si="90"/>
        <v>1630.1322209374202</v>
      </c>
      <c r="S267" s="4">
        <f t="shared" si="91"/>
        <v>4.3896094203431479</v>
      </c>
      <c r="T267" s="4">
        <f t="shared" si="82"/>
        <v>1.0309074763630151</v>
      </c>
      <c r="U267" s="4">
        <f t="shared" si="92"/>
        <v>0.61454459910673753</v>
      </c>
      <c r="V267" s="4">
        <f t="shared" si="93"/>
        <v>2.6927934826163173E-3</v>
      </c>
      <c r="W267" s="4"/>
      <c r="X267">
        <f>IF(front!E267&gt;$X$2,O267,P267)</f>
        <v>591.83278746406052</v>
      </c>
      <c r="Y267">
        <f t="shared" si="94"/>
        <v>226.81275381739812</v>
      </c>
      <c r="Z267">
        <f>SUMPRODUCT($B$7:$B$456,Y$7:Y$456,EXP(constants!$B$32+constants!$A$32*ABS($A$7:$A$456-$A267)))</f>
        <v>7.4808809439157651</v>
      </c>
      <c r="AA267">
        <f t="shared" si="83"/>
        <v>219.33187287348235</v>
      </c>
      <c r="AB267">
        <f t="shared" si="95"/>
        <v>213.1300371761732</v>
      </c>
      <c r="AD267" s="4">
        <f t="shared" si="84"/>
        <v>1625.6352068438819</v>
      </c>
      <c r="AE267">
        <f>SUMPRODUCT($B$7:$B$456,AD$7:AD$456,EXP(constants!$B$32+constants!$A$32*ABS($A$7:$A$456-$A267)))</f>
        <v>36.554832957134479</v>
      </c>
      <c r="AF267" s="4">
        <f t="shared" si="85"/>
        <v>1589.0803738867473</v>
      </c>
      <c r="AG267">
        <f t="shared" si="96"/>
        <v>1589.0803738867473</v>
      </c>
      <c r="AH267" s="4"/>
      <c r="AI267" s="5">
        <f>SUMPRODUCT(constants!$B$13:$B$20,A267^constants!$A$13:$A$20)*constants!$C$10/((A267/1000000000)^5*(EXP(0.014388/(A267/1000000000)/constants!$B$9)-1))</f>
        <v>3.1253343088204173E-7</v>
      </c>
      <c r="AJ267">
        <f>SUMPRODUCT(A267^constants!$E$28:$J$28,constants!$E$27:$J$27)</f>
        <v>1.2368578601201796E-6</v>
      </c>
      <c r="AL267" s="17">
        <f t="shared" si="86"/>
        <v>1.4663978621826153E-9</v>
      </c>
      <c r="AM267">
        <f t="shared" si="97"/>
        <v>7.7834820720549003E-10</v>
      </c>
      <c r="AN267">
        <f t="shared" si="98"/>
        <v>1.8839869464689019</v>
      </c>
      <c r="AO267">
        <f t="shared" si="99"/>
        <v>1.477432386278658E-9</v>
      </c>
      <c r="AQ267">
        <f t="shared" si="100"/>
        <v>1.477432386278658E-9</v>
      </c>
      <c r="AS267" s="4">
        <f t="shared" si="101"/>
        <v>0.99253128319202732</v>
      </c>
    </row>
    <row r="268" spans="1:45" x14ac:dyDescent="0.2">
      <c r="A268">
        <f>front!A268</f>
        <v>312.26</v>
      </c>
      <c r="B268" s="1">
        <f t="shared" si="102"/>
        <v>0.46999999999997044</v>
      </c>
      <c r="C268">
        <f>front!D268-front!B268</f>
        <v>351.13000000000011</v>
      </c>
      <c r="D268" s="2">
        <f>front!E268-front!C268</f>
        <v>2928</v>
      </c>
      <c r="E268" s="2">
        <f>IF(front!F268-front!C268&gt;0,front!F268-front!C268,0)</f>
        <v>1796.9000000000015</v>
      </c>
      <c r="F268" s="2">
        <f>front!I268-front!H268</f>
        <v>9699.7000000000007</v>
      </c>
      <c r="G268" s="2">
        <f>IF(front!J268-front!H268&gt;0,front!J268-front!H268,0)</f>
        <v>0</v>
      </c>
      <c r="H268" s="2"/>
      <c r="I268" s="4">
        <f>C268/(constants!$A$4+constants!$B$4*data!C268+constants!$C$4*data!C268^2+constants!$D$4*data!C268^3+constants!$E$4*data!C268^4+constants!$F$4*data!C268^5+constants!$G$4*data!C268^6+constants!$H$4*data!C268^7)</f>
        <v>350.31130536481533</v>
      </c>
      <c r="J268" s="4">
        <f>D268/(constants!$A$4+constants!$B$4*data!D268+constants!$C$4*data!D268^2+constants!$D$4*data!D268^3+constants!$E$4*data!D268^4+constants!$F$4*data!D268^5+constants!$G$4*data!D268^6+constants!$H$4*data!D268^7)</f>
        <v>2921.3476534769675</v>
      </c>
      <c r="K268" s="4">
        <f>E268/(constants!$A$4+constants!$B$4*data!E268+constants!$C$4*data!E268^2+constants!$D$4*data!E268^3+constants!$E$4*data!E268^4+constants!$F$4*data!E268^5+constants!$G$4*data!E268^6+constants!$H$4*data!E268^7)</f>
        <v>1792.7967617376255</v>
      </c>
      <c r="L268" s="4">
        <f>F268/(constants!$A$4+constants!$B$4*data!F268+constants!$C$4*data!F268^2+constants!$D$4*data!F268^3+constants!$E$4*data!F268^4+constants!$F$4*data!F268^5+constants!$G$4*data!F268^6+constants!$H$4*data!F268^7)</f>
        <v>9696.5945530396857</v>
      </c>
      <c r="M268" s="4">
        <f>G268/(constants!$A$4+constants!$B$4*data!G268+constants!$C$4*data!G268^2+constants!$D$4*data!G268^3+constants!$E$4*data!G268^4+constants!$F$4*data!G268^5+constants!$G$4*data!G268^6+constants!$H$4*data!G268^7)</f>
        <v>0</v>
      </c>
      <c r="N268" s="4"/>
      <c r="O268" s="4">
        <f t="shared" si="87"/>
        <v>583.85217560802562</v>
      </c>
      <c r="P268" s="4">
        <f t="shared" si="88"/>
        <v>584.26953069539354</v>
      </c>
      <c r="Q268" s="4">
        <f t="shared" si="89"/>
        <v>358.55935234752513</v>
      </c>
      <c r="R268" s="4">
        <f t="shared" si="90"/>
        <v>1616.0990921732807</v>
      </c>
      <c r="S268" s="4">
        <f t="shared" si="91"/>
        <v>0</v>
      </c>
      <c r="T268" s="4">
        <f t="shared" si="82"/>
        <v>0.99928568055419353</v>
      </c>
      <c r="U268" s="4">
        <f t="shared" si="92"/>
        <v>0.61368826117078235</v>
      </c>
      <c r="V268" s="4">
        <f t="shared" si="93"/>
        <v>0</v>
      </c>
      <c r="W268" s="4"/>
      <c r="X268">
        <f>IF(front!E268&gt;$X$2,O268,P268)</f>
        <v>584.26953069539354</v>
      </c>
      <c r="Y268">
        <f t="shared" si="94"/>
        <v>224.41636473231631</v>
      </c>
      <c r="Z268">
        <f>SUMPRODUCT($B$7:$B$456,Y$7:Y$456,EXP(constants!$B$32+constants!$A$32*ABS($A$7:$A$456-$A268)))</f>
        <v>7.6033401211652079</v>
      </c>
      <c r="AA268">
        <f t="shared" si="83"/>
        <v>216.81302461115109</v>
      </c>
      <c r="AB268">
        <f t="shared" si="95"/>
        <v>210.61118891384194</v>
      </c>
      <c r="AD268" s="4">
        <f t="shared" si="84"/>
        <v>1616.0990921732807</v>
      </c>
      <c r="AE268">
        <f>SUMPRODUCT($B$7:$B$456,AD$7:AD$456,EXP(constants!$B$32+constants!$A$32*ABS($A$7:$A$456-$A268)))</f>
        <v>36.600752748445373</v>
      </c>
      <c r="AF268" s="4">
        <f t="shared" si="85"/>
        <v>1579.4983394248354</v>
      </c>
      <c r="AG268">
        <f t="shared" si="96"/>
        <v>1579.4983394248354</v>
      </c>
      <c r="AH268" s="4"/>
      <c r="AI268" s="5">
        <f>SUMPRODUCT(constants!$B$13:$B$20,A268^constants!$A$13:$A$20)*constants!$C$10/((A268/1000000000)^5*(EXP(0.014388/(A268/1000000000)/constants!$B$9)-1))</f>
        <v>3.1720974263459199E-7</v>
      </c>
      <c r="AJ268">
        <f>SUMPRODUCT(A268^constants!$E$28:$J$28,constants!$E$27:$J$27)</f>
        <v>1.2307374757153833E-6</v>
      </c>
      <c r="AL268" s="17">
        <f t="shared" si="86"/>
        <v>1.5061390815487871E-9</v>
      </c>
      <c r="AM268">
        <f t="shared" si="97"/>
        <v>7.7919516912157612E-10</v>
      </c>
      <c r="AN268">
        <f t="shared" si="98"/>
        <v>1.9329420166281697</v>
      </c>
      <c r="AO268">
        <f t="shared" si="99"/>
        <v>1.4790400587229268E-9</v>
      </c>
      <c r="AQ268">
        <f t="shared" si="100"/>
        <v>1.4790400587229268E-9</v>
      </c>
      <c r="AS268" s="4">
        <f t="shared" si="101"/>
        <v>1.0183220343938886</v>
      </c>
    </row>
    <row r="269" spans="1:45" x14ac:dyDescent="0.2">
      <c r="A269">
        <f>front!A269</f>
        <v>312.73</v>
      </c>
      <c r="B269" s="1">
        <f t="shared" si="102"/>
        <v>0.47000000000002728</v>
      </c>
      <c r="C269">
        <f>front!D269-front!B269</f>
        <v>361.85999999999967</v>
      </c>
      <c r="D269" s="2">
        <f>front!E269-front!C269</f>
        <v>2978.3999999999996</v>
      </c>
      <c r="E269" s="2">
        <f>IF(front!F269-front!C269&gt;0,front!F269-front!C269,0)</f>
        <v>1747.0999999999985</v>
      </c>
      <c r="F269" s="2">
        <f>front!I269-front!H269</f>
        <v>9777.2999999999993</v>
      </c>
      <c r="G269" s="2">
        <f>IF(front!J269-front!H269&gt;0,front!J269-front!H269,0)</f>
        <v>44.5</v>
      </c>
      <c r="H269" s="2"/>
      <c r="I269" s="4">
        <f>C269/(constants!$A$4+constants!$B$4*data!C269+constants!$C$4*data!C269^2+constants!$D$4*data!C269^3+constants!$E$4*data!C269^4+constants!$F$4*data!C269^5+constants!$G$4*data!C269^6+constants!$H$4*data!C269^7)</f>
        <v>361.01658358856457</v>
      </c>
      <c r="J269" s="4">
        <f>D269/(constants!$A$4+constants!$B$4*data!D269+constants!$C$4*data!D269^2+constants!$D$4*data!D269^3+constants!$E$4*data!D269^4+constants!$F$4*data!D269^5+constants!$G$4*data!D269^6+constants!$H$4*data!D269^7)</f>
        <v>2971.6363708594713</v>
      </c>
      <c r="K269" s="4">
        <f>E269/(constants!$A$4+constants!$B$4*data!E269+constants!$C$4*data!E269^2+constants!$D$4*data!E269^3+constants!$E$4*data!E269^4+constants!$F$4*data!E269^5+constants!$G$4*data!E269^6+constants!$H$4*data!E269^7)</f>
        <v>1743.109759281451</v>
      </c>
      <c r="L269" s="4">
        <f>F269/(constants!$A$4+constants!$B$4*data!F269+constants!$C$4*data!F269^2+constants!$D$4*data!F269^3+constants!$E$4*data!F269^4+constants!$F$4*data!F269^5+constants!$G$4*data!F269^6+constants!$H$4*data!F269^7)</f>
        <v>9774.6564195224055</v>
      </c>
      <c r="M269" s="4">
        <f>G269/(constants!$A$4+constants!$B$4*data!G269+constants!$C$4*data!G269^2+constants!$D$4*data!G269^3+constants!$E$4*data!G269^4+constants!$F$4*data!G269^5+constants!$G$4*data!G269^6+constants!$H$4*data!G269^7)</f>
        <v>44.395000027215275</v>
      </c>
      <c r="N269" s="4"/>
      <c r="O269" s="4">
        <f t="shared" si="87"/>
        <v>601.69430598094095</v>
      </c>
      <c r="P269" s="4">
        <f t="shared" si="88"/>
        <v>594.32727417189426</v>
      </c>
      <c r="Q269" s="4">
        <f t="shared" si="89"/>
        <v>348.6219518562902</v>
      </c>
      <c r="R269" s="4">
        <f t="shared" si="90"/>
        <v>1629.1094032537342</v>
      </c>
      <c r="S269" s="4">
        <f t="shared" si="91"/>
        <v>7.3991666712025461</v>
      </c>
      <c r="T269" s="4">
        <f t="shared" si="82"/>
        <v>1.0123955809016363</v>
      </c>
      <c r="U269" s="4">
        <f t="shared" si="92"/>
        <v>0.58658245550322841</v>
      </c>
      <c r="V269" s="4">
        <f t="shared" si="93"/>
        <v>4.5418476232624901E-3</v>
      </c>
      <c r="W269" s="4"/>
      <c r="X269">
        <f>IF(front!E269&gt;$X$2,O269,P269)</f>
        <v>594.32727417189426</v>
      </c>
      <c r="Y269">
        <f t="shared" si="94"/>
        <v>244.44736648475231</v>
      </c>
      <c r="Z269">
        <f>SUMPRODUCT($B$7:$B$456,Y$7:Y$456,EXP(constants!$B$32+constants!$A$32*ABS($A$7:$A$456-$A269)))</f>
        <v>7.7273197035641239</v>
      </c>
      <c r="AA269">
        <f t="shared" si="83"/>
        <v>236.72004678118819</v>
      </c>
      <c r="AB269">
        <f t="shared" si="95"/>
        <v>230.51821108387904</v>
      </c>
      <c r="AD269" s="4">
        <f t="shared" si="84"/>
        <v>1621.5291942614188</v>
      </c>
      <c r="AE269">
        <f>SUMPRODUCT($B$7:$B$456,AD$7:AD$456,EXP(constants!$B$32+constants!$A$32*ABS($A$7:$A$456-$A269)))</f>
        <v>36.644646682061754</v>
      </c>
      <c r="AF269" s="4">
        <f t="shared" si="85"/>
        <v>1584.8845475793571</v>
      </c>
      <c r="AG269">
        <f t="shared" si="96"/>
        <v>1584.8845475793571</v>
      </c>
      <c r="AH269" s="4"/>
      <c r="AI269" s="5">
        <f>SUMPRODUCT(constants!$B$13:$B$20,A269^constants!$A$13:$A$20)*constants!$C$10/((A269/1000000000)^5*(EXP(0.014388/(A269/1000000000)/constants!$B$9)-1))</f>
        <v>3.2193688208610969E-7</v>
      </c>
      <c r="AJ269">
        <f>SUMPRODUCT(A269^constants!$E$28:$J$28,constants!$E$27:$J$27)</f>
        <v>1.224656972798673E-6</v>
      </c>
      <c r="AL269" s="17">
        <f t="shared" si="86"/>
        <v>1.3965789538812878E-9</v>
      </c>
      <c r="AM269">
        <f t="shared" si="97"/>
        <v>7.7271052624566832E-10</v>
      </c>
      <c r="AN269">
        <f t="shared" si="98"/>
        <v>1.8073766390459041</v>
      </c>
      <c r="AO269">
        <f t="shared" si="99"/>
        <v>1.4667311443968892E-9</v>
      </c>
      <c r="AQ269">
        <f t="shared" si="100"/>
        <v>1.4667311443968892E-9</v>
      </c>
      <c r="AS269" s="4">
        <f t="shared" si="101"/>
        <v>0.95217106367203541</v>
      </c>
    </row>
    <row r="270" spans="1:45" x14ac:dyDescent="0.2">
      <c r="A270">
        <f>front!A270</f>
        <v>313.2</v>
      </c>
      <c r="B270" s="1">
        <f t="shared" si="102"/>
        <v>0.46999999999997044</v>
      </c>
      <c r="C270">
        <f>front!D270-front!B270</f>
        <v>359.79999999999973</v>
      </c>
      <c r="D270" s="2">
        <f>front!E270-front!C270</f>
        <v>2915.1000000000004</v>
      </c>
      <c r="E270" s="2">
        <f>IF(front!F270-front!C270&gt;0,front!F270-front!C270,0)</f>
        <v>1695.2000000000007</v>
      </c>
      <c r="F270" s="2">
        <f>front!I270-front!H270</f>
        <v>9699.0999999999985</v>
      </c>
      <c r="G270" s="2">
        <f>IF(front!J270-front!H270&gt;0,front!J270-front!H270,0)</f>
        <v>24.799999999999272</v>
      </c>
      <c r="H270" s="2"/>
      <c r="I270" s="4">
        <f>C270/(constants!$A$4+constants!$B$4*data!C270+constants!$C$4*data!C270^2+constants!$D$4*data!C270^3+constants!$E$4*data!C270^4+constants!$F$4*data!C270^5+constants!$G$4*data!C270^6+constants!$H$4*data!C270^7)</f>
        <v>358.96132871776837</v>
      </c>
      <c r="J270" s="4">
        <f>D270/(constants!$A$4+constants!$B$4*data!D270+constants!$C$4*data!D270^2+constants!$D$4*data!D270^3+constants!$E$4*data!D270^4+constants!$F$4*data!D270^5+constants!$G$4*data!D270^6+constants!$H$4*data!D270^7)</f>
        <v>2908.4761927337649</v>
      </c>
      <c r="K270" s="4">
        <f>E270/(constants!$A$4+constants!$B$4*data!E270+constants!$C$4*data!E270^2+constants!$D$4*data!E270^3+constants!$E$4*data!E270^4+constants!$F$4*data!E270^5+constants!$G$4*data!E270^6+constants!$H$4*data!E270^7)</f>
        <v>1691.3275030351431</v>
      </c>
      <c r="L270" s="4">
        <f>F270/(constants!$A$4+constants!$B$4*data!F270+constants!$C$4*data!F270^2+constants!$D$4*data!F270^3+constants!$E$4*data!F270^4+constants!$F$4*data!F270^5+constants!$G$4*data!F270^6+constants!$H$4*data!F270^7)</f>
        <v>9695.9910368144829</v>
      </c>
      <c r="M270" s="4">
        <f>G270/(constants!$A$4+constants!$B$4*data!G270+constants!$C$4*data!G270^2+constants!$D$4*data!G270^3+constants!$E$4*data!G270^4+constants!$F$4*data!G270^5+constants!$G$4*data!G270^6+constants!$H$4*data!G270^7)</f>
        <v>24.741430607742824</v>
      </c>
      <c r="N270" s="4"/>
      <c r="O270" s="4">
        <f t="shared" si="87"/>
        <v>598.26888119628063</v>
      </c>
      <c r="P270" s="4">
        <f t="shared" si="88"/>
        <v>581.69523854675299</v>
      </c>
      <c r="Q270" s="4">
        <f t="shared" si="89"/>
        <v>338.26550060702863</v>
      </c>
      <c r="R270" s="4">
        <f t="shared" si="90"/>
        <v>1615.9985061357472</v>
      </c>
      <c r="S270" s="4">
        <f t="shared" si="91"/>
        <v>4.1235717679571371</v>
      </c>
      <c r="T270" s="4">
        <f t="shared" si="82"/>
        <v>1.0284919689061467</v>
      </c>
      <c r="U270" s="4">
        <f t="shared" si="92"/>
        <v>0.58151670873585981</v>
      </c>
      <c r="V270" s="4">
        <f t="shared" si="93"/>
        <v>2.5517175618049418E-3</v>
      </c>
      <c r="W270" s="4"/>
      <c r="X270">
        <f>IF(front!E270&gt;$X$2,O270,P270)</f>
        <v>581.69523854675299</v>
      </c>
      <c r="Y270">
        <f t="shared" si="94"/>
        <v>242.20915198236037</v>
      </c>
      <c r="Z270">
        <f>SUMPRODUCT($B$7:$B$456,Y$7:Y$456,EXP(constants!$B$32+constants!$A$32*ABS($A$7:$A$456-$A270)))</f>
        <v>7.852558953809079</v>
      </c>
      <c r="AA270">
        <f t="shared" si="83"/>
        <v>234.35659302855129</v>
      </c>
      <c r="AB270">
        <f t="shared" si="95"/>
        <v>228.15475733124214</v>
      </c>
      <c r="AD270" s="4">
        <f t="shared" si="84"/>
        <v>1611.7740390862914</v>
      </c>
      <c r="AE270">
        <f>SUMPRODUCT($B$7:$B$456,AD$7:AD$456,EXP(constants!$B$32+constants!$A$32*ABS($A$7:$A$456-$A270)))</f>
        <v>36.686451426972624</v>
      </c>
      <c r="AF270" s="4">
        <f t="shared" si="85"/>
        <v>1575.0875876593188</v>
      </c>
      <c r="AG270">
        <f t="shared" si="96"/>
        <v>1575.0875876593188</v>
      </c>
      <c r="AH270" s="4"/>
      <c r="AI270" s="5">
        <f>SUMPRODUCT(constants!$B$13:$B$20,A270^constants!$A$13:$A$20)*constants!$C$10/((A270/1000000000)^5*(EXP(0.014388/(A270/1000000000)/constants!$B$9)-1))</f>
        <v>3.26715143176731E-7</v>
      </c>
      <c r="AJ270">
        <f>SUMPRODUCT(A270^constants!$E$28:$J$28,constants!$E$27:$J$27)</f>
        <v>1.2186156903614743E-6</v>
      </c>
      <c r="AL270" s="17">
        <f t="shared" si="86"/>
        <v>1.4319891769883012E-9</v>
      </c>
      <c r="AM270">
        <f t="shared" si="97"/>
        <v>7.7368122249786461E-10</v>
      </c>
      <c r="AN270">
        <f t="shared" si="98"/>
        <v>1.850877513047376</v>
      </c>
      <c r="AO270">
        <f t="shared" si="99"/>
        <v>1.4685736848780744E-9</v>
      </c>
      <c r="AQ270">
        <f t="shared" si="100"/>
        <v>1.4685736848780744E-9</v>
      </c>
      <c r="AS270" s="4">
        <f t="shared" si="101"/>
        <v>0.97508840838802679</v>
      </c>
    </row>
    <row r="271" spans="1:45" x14ac:dyDescent="0.2">
      <c r="A271">
        <f>front!A271</f>
        <v>313.68</v>
      </c>
      <c r="B271" s="1">
        <f t="shared" si="102"/>
        <v>0.48000000000001819</v>
      </c>
      <c r="C271">
        <f>front!D271-front!B271</f>
        <v>353.86999999999989</v>
      </c>
      <c r="D271" s="2">
        <f>front!E271-front!C271</f>
        <v>2907.5999999999985</v>
      </c>
      <c r="E271" s="2">
        <f>IF(front!F271-front!C271&gt;0,front!F271-front!C271,0)</f>
        <v>1657</v>
      </c>
      <c r="F271" s="2">
        <f>front!I271-front!H271</f>
        <v>9751.7000000000007</v>
      </c>
      <c r="G271" s="2">
        <f>IF(front!J271-front!H271&gt;0,front!J271-front!H271,0)</f>
        <v>34.199999999998909</v>
      </c>
      <c r="H271" s="2"/>
      <c r="I271" s="4">
        <f>C271/(constants!$A$4+constants!$B$4*data!C271+constants!$C$4*data!C271^2+constants!$D$4*data!C271^3+constants!$E$4*data!C271^4+constants!$F$4*data!C271^5+constants!$G$4*data!C271^6+constants!$H$4*data!C271^7)</f>
        <v>353.04499110857972</v>
      </c>
      <c r="J271" s="4">
        <f>D271/(constants!$A$4+constants!$B$4*data!D271+constants!$C$4*data!D271^2+constants!$D$4*data!D271^3+constants!$E$4*data!D271^4+constants!$F$4*data!D271^5+constants!$G$4*data!D271^6+constants!$H$4*data!D271^7)</f>
        <v>2900.9927955053367</v>
      </c>
      <c r="K271" s="4">
        <f>E271/(constants!$A$4+constants!$B$4*data!E271+constants!$C$4*data!E271^2+constants!$D$4*data!E271^3+constants!$E$4*data!E271^4+constants!$F$4*data!E271^5+constants!$G$4*data!E271^6+constants!$H$4*data!E271^7)</f>
        <v>1653.2141512083003</v>
      </c>
      <c r="L271" s="4">
        <f>F271/(constants!$A$4+constants!$B$4*data!F271+constants!$C$4*data!F271^2+constants!$D$4*data!F271^3+constants!$E$4*data!F271^4+constants!$F$4*data!F271^5+constants!$G$4*data!F271^6+constants!$H$4*data!F271^7)</f>
        <v>9748.9024899609067</v>
      </c>
      <c r="M271" s="4">
        <f>G271/(constants!$A$4+constants!$B$4*data!G271+constants!$C$4*data!G271^2+constants!$D$4*data!G271^3+constants!$E$4*data!G271^4+constants!$F$4*data!G271^5+constants!$G$4*data!G271^6+constants!$H$4*data!G271^7)</f>
        <v>34.119265677489153</v>
      </c>
      <c r="N271" s="4"/>
      <c r="O271" s="4">
        <f t="shared" si="87"/>
        <v>588.40831851429959</v>
      </c>
      <c r="P271" s="4">
        <f t="shared" si="88"/>
        <v>580.19855910106742</v>
      </c>
      <c r="Q271" s="4">
        <f t="shared" si="89"/>
        <v>330.64283024166008</v>
      </c>
      <c r="R271" s="4">
        <f t="shared" si="90"/>
        <v>1624.8170816601512</v>
      </c>
      <c r="S271" s="4">
        <f t="shared" si="91"/>
        <v>5.6865442795815255</v>
      </c>
      <c r="T271" s="4">
        <f t="shared" si="82"/>
        <v>1.0141499134812606</v>
      </c>
      <c r="U271" s="4">
        <f t="shared" si="92"/>
        <v>0.56987875108470221</v>
      </c>
      <c r="V271" s="4">
        <f t="shared" si="93"/>
        <v>3.499805820462768E-3</v>
      </c>
      <c r="W271" s="4"/>
      <c r="X271">
        <f>IF(front!E271&gt;$X$2,O271,P271)</f>
        <v>580.19855910106742</v>
      </c>
      <c r="Y271">
        <f t="shared" si="94"/>
        <v>248.36264829171182</v>
      </c>
      <c r="Z271">
        <f>SUMPRODUCT($B$7:$B$456,Y$7:Y$456,EXP(constants!$B$32+constants!$A$32*ABS($A$7:$A$456-$A271)))</f>
        <v>7.9819422531243722</v>
      </c>
      <c r="AA271">
        <f t="shared" si="83"/>
        <v>240.38070603858745</v>
      </c>
      <c r="AB271">
        <f t="shared" si="95"/>
        <v>234.1788703412783</v>
      </c>
      <c r="AD271" s="4">
        <f t="shared" si="84"/>
        <v>1618.9913993909506</v>
      </c>
      <c r="AE271">
        <f>SUMPRODUCT($B$7:$B$456,AD$7:AD$456,EXP(constants!$B$32+constants!$A$32*ABS($A$7:$A$456-$A271)))</f>
        <v>36.727501318845512</v>
      </c>
      <c r="AF271" s="4">
        <f t="shared" si="85"/>
        <v>1582.2638980721051</v>
      </c>
      <c r="AG271">
        <f t="shared" si="96"/>
        <v>1582.2638980721051</v>
      </c>
      <c r="AH271" s="4"/>
      <c r="AI271" s="5">
        <f>SUMPRODUCT(constants!$B$13:$B$20,A271^constants!$A$13:$A$20)*constants!$C$10/((A271/1000000000)^5*(EXP(0.014388/(A271/1000000000)/constants!$B$9)-1))</f>
        <v>3.3164813871269728E-7</v>
      </c>
      <c r="AJ271">
        <f>SUMPRODUCT(A271^constants!$E$28:$J$28,constants!$E$27:$J$27)</f>
        <v>1.2124856787349152E-6</v>
      </c>
      <c r="AL271" s="17">
        <f t="shared" si="86"/>
        <v>1.4162171771918324E-9</v>
      </c>
      <c r="AM271">
        <f t="shared" si="97"/>
        <v>7.6629801148358199E-10</v>
      </c>
      <c r="AN271">
        <f t="shared" si="98"/>
        <v>1.8481284773922122</v>
      </c>
      <c r="AO271">
        <f t="shared" si="99"/>
        <v>1.4545591410450588E-9</v>
      </c>
      <c r="AQ271">
        <f t="shared" si="100"/>
        <v>1.4545591410450588E-9</v>
      </c>
      <c r="AS271" s="4">
        <f t="shared" si="101"/>
        <v>0.97364014788310438</v>
      </c>
    </row>
    <row r="272" spans="1:45" x14ac:dyDescent="0.2">
      <c r="A272">
        <f>front!A272</f>
        <v>314.14999999999998</v>
      </c>
      <c r="B272" s="1">
        <f t="shared" si="102"/>
        <v>0.46999999999997044</v>
      </c>
      <c r="C272">
        <f>front!D272-front!B272</f>
        <v>357.92999999999984</v>
      </c>
      <c r="D272" s="2">
        <f>front!E272-front!C272</f>
        <v>2986.1000000000004</v>
      </c>
      <c r="E272" s="2">
        <f>IF(front!F272-front!C272&gt;0,front!F272-front!C272,0)</f>
        <v>1702.2000000000007</v>
      </c>
      <c r="F272" s="2">
        <f>front!I272-front!H272</f>
        <v>9651.9</v>
      </c>
      <c r="G272" s="2">
        <f>IF(front!J272-front!H272&gt;0,front!J272-front!H272,0)</f>
        <v>20.700000000000728</v>
      </c>
      <c r="H272" s="2"/>
      <c r="I272" s="4">
        <f>C272/(constants!$A$4+constants!$B$4*data!C272+constants!$C$4*data!C272^2+constants!$D$4*data!C272^3+constants!$E$4*data!C272^4+constants!$F$4*data!C272^5+constants!$G$4*data!C272^6+constants!$H$4*data!C272^7)</f>
        <v>357.09563663314407</v>
      </c>
      <c r="J272" s="4">
        <f>D272/(constants!$A$4+constants!$B$4*data!D272+constants!$C$4*data!D272^2+constants!$D$4*data!D272^3+constants!$E$4*data!D272^4+constants!$F$4*data!D272^5+constants!$G$4*data!D272^6+constants!$H$4*data!D272^7)</f>
        <v>2979.3194011814921</v>
      </c>
      <c r="K272" s="4">
        <f>E272/(constants!$A$4+constants!$B$4*data!E272+constants!$C$4*data!E272^2+constants!$D$4*data!E272^3+constants!$E$4*data!E272^4+constants!$F$4*data!E272^5+constants!$G$4*data!E272^6+constants!$H$4*data!E272^7)</f>
        <v>1698.3116236630171</v>
      </c>
      <c r="L272" s="4">
        <f>F272/(constants!$A$4+constants!$B$4*data!F272+constants!$C$4*data!F272^2+constants!$D$4*data!F272^3+constants!$E$4*data!F272^4+constants!$F$4*data!F272^5+constants!$G$4*data!F272^6+constants!$H$4*data!F272^7)</f>
        <v>9648.5170534657573</v>
      </c>
      <c r="M272" s="4">
        <f>G272/(constants!$A$4+constants!$B$4*data!G272+constants!$C$4*data!G272^2+constants!$D$4*data!G272^3+constants!$E$4*data!G272^4+constants!$F$4*data!G272^5+constants!$G$4*data!G272^6+constants!$H$4*data!G272^7)</f>
        <v>20.651104212791001</v>
      </c>
      <c r="N272" s="4"/>
      <c r="O272" s="4">
        <f t="shared" si="87"/>
        <v>595.15939438857345</v>
      </c>
      <c r="P272" s="4">
        <f t="shared" si="88"/>
        <v>595.86388023629843</v>
      </c>
      <c r="Q272" s="4">
        <f t="shared" si="89"/>
        <v>339.66232473260339</v>
      </c>
      <c r="R272" s="4">
        <f t="shared" si="90"/>
        <v>1608.0861755776264</v>
      </c>
      <c r="S272" s="4">
        <f t="shared" si="91"/>
        <v>3.4418507021318332</v>
      </c>
      <c r="T272" s="4">
        <f t="shared" si="82"/>
        <v>0.99881770674294668</v>
      </c>
      <c r="U272" s="4">
        <f t="shared" si="92"/>
        <v>0.5700334187027839</v>
      </c>
      <c r="V272" s="4">
        <f t="shared" si="93"/>
        <v>2.1403397121398152E-3</v>
      </c>
      <c r="W272" s="4"/>
      <c r="X272">
        <f>IF(front!E272&gt;$X$2,O272,P272)</f>
        <v>595.86388023629843</v>
      </c>
      <c r="Y272">
        <f t="shared" si="94"/>
        <v>254.97592929271514</v>
      </c>
      <c r="Z272">
        <f>SUMPRODUCT($B$7:$B$456,Y$7:Y$456,EXP(constants!$B$32+constants!$A$32*ABS($A$7:$A$456-$A272)))</f>
        <v>8.109971310215716</v>
      </c>
      <c r="AA272">
        <f t="shared" si="83"/>
        <v>246.86595798249942</v>
      </c>
      <c r="AB272">
        <f t="shared" si="95"/>
        <v>240.66412228519027</v>
      </c>
      <c r="AD272" s="4">
        <f t="shared" si="84"/>
        <v>1604.5601098999807</v>
      </c>
      <c r="AE272">
        <f>SUMPRODUCT($B$7:$B$456,AD$7:AD$456,EXP(constants!$B$32+constants!$A$32*ABS($A$7:$A$456-$A272)))</f>
        <v>36.765388548140656</v>
      </c>
      <c r="AF272" s="4">
        <f t="shared" si="85"/>
        <v>1567.7947213518401</v>
      </c>
      <c r="AG272">
        <f t="shared" si="96"/>
        <v>1567.7947213518401</v>
      </c>
      <c r="AH272" s="4"/>
      <c r="AI272" s="5">
        <f>SUMPRODUCT(constants!$B$13:$B$20,A272^constants!$A$13:$A$20)*constants!$C$10/((A272/1000000000)^5*(EXP(0.014388/(A272/1000000000)/constants!$B$9)-1))</f>
        <v>3.3653062445498973E-7</v>
      </c>
      <c r="AJ272">
        <f>SUMPRODUCT(A272^constants!$E$28:$J$28,constants!$E$27:$J$27)</f>
        <v>1.2065217110627667E-6</v>
      </c>
      <c r="AL272" s="17">
        <f t="shared" si="86"/>
        <v>1.3983414779881329E-9</v>
      </c>
      <c r="AM272">
        <f t="shared" si="97"/>
        <v>7.6956612663068315E-10</v>
      </c>
      <c r="AN272">
        <f t="shared" si="98"/>
        <v>1.8170517511085837</v>
      </c>
      <c r="AO272">
        <f t="shared" si="99"/>
        <v>1.4607625588929017E-9</v>
      </c>
      <c r="AQ272">
        <f t="shared" si="100"/>
        <v>1.4607625588929017E-9</v>
      </c>
      <c r="AS272" s="4">
        <f t="shared" si="101"/>
        <v>0.9572681538661032</v>
      </c>
    </row>
    <row r="273" spans="1:45" x14ac:dyDescent="0.2">
      <c r="A273">
        <f>front!A273</f>
        <v>314.62</v>
      </c>
      <c r="B273" s="1">
        <f t="shared" si="102"/>
        <v>0.47000000000002728</v>
      </c>
      <c r="C273">
        <f>front!D273-front!B273</f>
        <v>349.9399999999996</v>
      </c>
      <c r="D273" s="2">
        <f>front!E273-front!C273</f>
        <v>2953.3999999999996</v>
      </c>
      <c r="E273" s="2">
        <f>IF(front!F273-front!C273&gt;0,front!F273-front!C273,0)</f>
        <v>1635.8999999999996</v>
      </c>
      <c r="F273" s="2">
        <f>front!I273-front!H273</f>
        <v>9585.6</v>
      </c>
      <c r="G273" s="2">
        <f>IF(front!J273-front!H273&gt;0,front!J273-front!H273,0)</f>
        <v>7.3000000000010914</v>
      </c>
      <c r="H273" s="2"/>
      <c r="I273" s="4">
        <f>C273/(constants!$A$4+constants!$B$4*data!C273+constants!$C$4*data!C273^2+constants!$D$4*data!C273^3+constants!$E$4*data!C273^4+constants!$F$4*data!C273^5+constants!$G$4*data!C273^6+constants!$H$4*data!C273^7)</f>
        <v>349.12404797475364</v>
      </c>
      <c r="J273" s="4">
        <f>D273/(constants!$A$4+constants!$B$4*data!D273+constants!$C$4*data!D273^2+constants!$D$4*data!D273^3+constants!$E$4*data!D273^4+constants!$F$4*data!D273^5+constants!$G$4*data!D273^6+constants!$H$4*data!D273^7)</f>
        <v>2946.6915260697788</v>
      </c>
      <c r="K273" s="4">
        <f>E273/(constants!$A$4+constants!$B$4*data!E273+constants!$C$4*data!E273^2+constants!$D$4*data!E273^3+constants!$E$4*data!E273^4+constants!$F$4*data!E273^5+constants!$G$4*data!E273^6+constants!$H$4*data!E273^7)</f>
        <v>1632.1620058373317</v>
      </c>
      <c r="L273" s="4">
        <f>F273/(constants!$A$4+constants!$B$4*data!F273+constants!$C$4*data!F273^2+constants!$D$4*data!F273^3+constants!$E$4*data!F273^4+constants!$F$4*data!F273^5+constants!$G$4*data!F273^6+constants!$H$4*data!F273^7)</f>
        <v>9581.8409171959611</v>
      </c>
      <c r="M273" s="4">
        <f>G273/(constants!$A$4+constants!$B$4*data!G273+constants!$C$4*data!G273^2+constants!$D$4*data!G273^3+constants!$E$4*data!G273^4+constants!$F$4*data!G273^5+constants!$G$4*data!G273^6+constants!$H$4*data!G273^7)</f>
        <v>7.2827458176811621</v>
      </c>
      <c r="N273" s="4"/>
      <c r="O273" s="4">
        <f t="shared" si="87"/>
        <v>581.87341329125604</v>
      </c>
      <c r="P273" s="4">
        <f t="shared" si="88"/>
        <v>589.33830521395578</v>
      </c>
      <c r="Q273" s="4">
        <f t="shared" si="89"/>
        <v>326.43240116746637</v>
      </c>
      <c r="R273" s="4">
        <f t="shared" si="90"/>
        <v>1596.9734861993268</v>
      </c>
      <c r="S273" s="4">
        <f t="shared" si="91"/>
        <v>1.2137909696135272</v>
      </c>
      <c r="T273" s="4">
        <f t="shared" si="82"/>
        <v>0.98733343504629378</v>
      </c>
      <c r="U273" s="4">
        <f t="shared" si="92"/>
        <v>0.55389646028346484</v>
      </c>
      <c r="V273" s="4">
        <f t="shared" si="93"/>
        <v>7.6005705799302636E-4</v>
      </c>
      <c r="W273" s="4"/>
      <c r="X273">
        <f>IF(front!E273&gt;$X$2,O273,P273)</f>
        <v>589.33830521395578</v>
      </c>
      <c r="Y273">
        <f t="shared" si="94"/>
        <v>261.72801625072367</v>
      </c>
      <c r="Z273">
        <f>SUMPRODUCT($B$7:$B$456,Y$7:Y$456,EXP(constants!$B$32+constants!$A$32*ABS($A$7:$A$456-$A273)))</f>
        <v>8.2393499044456853</v>
      </c>
      <c r="AA273">
        <f t="shared" si="83"/>
        <v>253.48866634627799</v>
      </c>
      <c r="AB273">
        <f t="shared" si="95"/>
        <v>247.28683064896885</v>
      </c>
      <c r="AD273" s="4">
        <f t="shared" si="84"/>
        <v>1595.729996272486</v>
      </c>
      <c r="AE273">
        <f>SUMPRODUCT($B$7:$B$456,AD$7:AD$456,EXP(constants!$B$32+constants!$A$32*ABS($A$7:$A$456-$A273)))</f>
        <v>36.801568834180571</v>
      </c>
      <c r="AF273" s="4">
        <f t="shared" si="85"/>
        <v>1558.9284274383053</v>
      </c>
      <c r="AG273">
        <f t="shared" si="96"/>
        <v>1558.9284274383053</v>
      </c>
      <c r="AH273" s="4"/>
      <c r="AI273" s="5">
        <f>SUMPRODUCT(constants!$B$13:$B$20,A273^constants!$A$13:$A$20)*constants!$C$10/((A273/1000000000)^5*(EXP(0.014388/(A273/1000000000)/constants!$B$9)-1))</f>
        <v>3.4146511415351224E-7</v>
      </c>
      <c r="AJ273">
        <f>SUMPRODUCT(A273^constants!$E$28:$J$28,constants!$E$27:$J$27)</f>
        <v>1.2005950520771404E-6</v>
      </c>
      <c r="AL273" s="17">
        <f t="shared" si="86"/>
        <v>1.3808463364481885E-9</v>
      </c>
      <c r="AM273">
        <f t="shared" si="97"/>
        <v>7.7014122710560042E-10</v>
      </c>
      <c r="AN273">
        <f t="shared" si="98"/>
        <v>1.7929780770700765</v>
      </c>
      <c r="AO273">
        <f t="shared" si="99"/>
        <v>1.4618541937924766E-9</v>
      </c>
      <c r="AQ273">
        <f t="shared" si="100"/>
        <v>1.4618541937924766E-9</v>
      </c>
      <c r="AS273" s="4">
        <f t="shared" si="101"/>
        <v>0.94458554232817837</v>
      </c>
    </row>
    <row r="274" spans="1:45" x14ac:dyDescent="0.2">
      <c r="A274">
        <f>front!A274</f>
        <v>315.08999999999997</v>
      </c>
      <c r="B274" s="1">
        <f t="shared" si="102"/>
        <v>0.46999999999997044</v>
      </c>
      <c r="C274">
        <f>front!D274-front!B274</f>
        <v>361.66000000000031</v>
      </c>
      <c r="D274" s="2">
        <f>front!E274-front!C274</f>
        <v>2957.7999999999993</v>
      </c>
      <c r="E274" s="2">
        <f>IF(front!F274-front!C274&gt;0,front!F274-front!C274,0)</f>
        <v>1684.5</v>
      </c>
      <c r="F274" s="2">
        <f>front!I274-front!H274</f>
        <v>9653.7000000000007</v>
      </c>
      <c r="G274" s="2">
        <f>IF(front!J274-front!H274&gt;0,front!J274-front!H274,0)</f>
        <v>0</v>
      </c>
      <c r="H274" s="2"/>
      <c r="I274" s="4">
        <f>C274/(constants!$A$4+constants!$B$4*data!C274+constants!$C$4*data!C274^2+constants!$D$4*data!C274^3+constants!$E$4*data!C274^4+constants!$F$4*data!C274^5+constants!$G$4*data!C274^6+constants!$H$4*data!C274^7)</f>
        <v>360.81704425831572</v>
      </c>
      <c r="J274" s="4">
        <f>D274/(constants!$A$4+constants!$B$4*data!D274+constants!$C$4*data!D274^2+constants!$D$4*data!D274^3+constants!$E$4*data!D274^4+constants!$F$4*data!D274^5+constants!$G$4*data!D274^6+constants!$H$4*data!D274^7)</f>
        <v>2951.0818123121776</v>
      </c>
      <c r="K274" s="4">
        <f>E274/(constants!$A$4+constants!$B$4*data!E274+constants!$C$4*data!E274^2+constants!$D$4*data!E274^3+constants!$E$4*data!E274^4+constants!$F$4*data!E274^5+constants!$G$4*data!E274^6+constants!$H$4*data!E274^7)</f>
        <v>1680.6517749538762</v>
      </c>
      <c r="L274" s="4">
        <f>F274/(constants!$A$4+constants!$B$4*data!F274+constants!$C$4*data!F274^2+constants!$D$4*data!F274^3+constants!$E$4*data!F274^4+constants!$F$4*data!F274^5+constants!$G$4*data!F274^6+constants!$H$4*data!F274^7)</f>
        <v>9650.327407039118</v>
      </c>
      <c r="M274" s="4">
        <f>G274/(constants!$A$4+constants!$B$4*data!G274+constants!$C$4*data!G274^2+constants!$D$4*data!G274^3+constants!$E$4*data!G274^4+constants!$F$4*data!G274^5+constants!$G$4*data!G274^6+constants!$H$4*data!G274^7)</f>
        <v>0</v>
      </c>
      <c r="N274" s="4"/>
      <c r="O274" s="4">
        <f t="shared" si="87"/>
        <v>601.3617404305262</v>
      </c>
      <c r="P274" s="4">
        <f t="shared" si="88"/>
        <v>590.21636246243543</v>
      </c>
      <c r="Q274" s="4">
        <f t="shared" si="89"/>
        <v>336.13035499077523</v>
      </c>
      <c r="R274" s="4">
        <f t="shared" si="90"/>
        <v>1608.3879011731865</v>
      </c>
      <c r="S274" s="4">
        <f t="shared" si="91"/>
        <v>0</v>
      </c>
      <c r="T274" s="4">
        <f t="shared" si="82"/>
        <v>1.0188835462330987</v>
      </c>
      <c r="U274" s="4">
        <f t="shared" si="92"/>
        <v>0.56950361997490095</v>
      </c>
      <c r="V274" s="4">
        <f t="shared" si="93"/>
        <v>0</v>
      </c>
      <c r="W274" s="4"/>
      <c r="X274">
        <f>IF(front!E274&gt;$X$2,O274,P274)</f>
        <v>590.21636246243543</v>
      </c>
      <c r="Y274">
        <f t="shared" si="94"/>
        <v>252.87312590256948</v>
      </c>
      <c r="Z274">
        <f>SUMPRODUCT($B$7:$B$456,Y$7:Y$456,EXP(constants!$B$32+constants!$A$32*ABS($A$7:$A$456-$A274)))</f>
        <v>8.3700527471141015</v>
      </c>
      <c r="AA274">
        <f t="shared" si="83"/>
        <v>244.50307315545538</v>
      </c>
      <c r="AB274">
        <f t="shared" si="95"/>
        <v>238.30123745814623</v>
      </c>
      <c r="AD274" s="4">
        <f t="shared" si="84"/>
        <v>1608.3879011731865</v>
      </c>
      <c r="AE274">
        <f>SUMPRODUCT($B$7:$B$456,AD$7:AD$456,EXP(constants!$B$32+constants!$A$32*ABS($A$7:$A$456-$A274)))</f>
        <v>36.836222036868477</v>
      </c>
      <c r="AF274" s="4">
        <f t="shared" si="85"/>
        <v>1571.5516791363179</v>
      </c>
      <c r="AG274">
        <f t="shared" si="96"/>
        <v>1571.5516791363179</v>
      </c>
      <c r="AH274" s="4"/>
      <c r="AI274" s="5">
        <f>SUMPRODUCT(constants!$B$13:$B$20,A274^constants!$A$13:$A$20)*constants!$C$10/((A274/1000000000)^5*(EXP(0.014388/(A274/1000000000)/constants!$B$9)-1))</f>
        <v>3.4645189786680072E-7</v>
      </c>
      <c r="AJ274">
        <f>SUMPRODUCT(A274^constants!$E$28:$J$28,constants!$E$27:$J$27)</f>
        <v>1.1947050968517709E-6</v>
      </c>
      <c r="AL274" s="17">
        <f t="shared" si="86"/>
        <v>1.4538401124654227E-9</v>
      </c>
      <c r="AM274">
        <f t="shared" si="97"/>
        <v>7.6020732420861168E-10</v>
      </c>
      <c r="AN274">
        <f t="shared" si="98"/>
        <v>1.9124258161796772</v>
      </c>
      <c r="AO274">
        <f t="shared" si="99"/>
        <v>1.4429980189772838E-9</v>
      </c>
      <c r="AQ274">
        <f t="shared" si="100"/>
        <v>1.4429980189772838E-9</v>
      </c>
      <c r="AS274" s="4">
        <f t="shared" si="101"/>
        <v>1.0075135886158895</v>
      </c>
    </row>
    <row r="275" spans="1:45" x14ac:dyDescent="0.2">
      <c r="A275">
        <f>front!A275</f>
        <v>315.56</v>
      </c>
      <c r="B275" s="1">
        <f t="shared" si="102"/>
        <v>0.47000000000002728</v>
      </c>
      <c r="C275">
        <f>front!D275-front!B275</f>
        <v>368.34000000000015</v>
      </c>
      <c r="D275" s="2">
        <f>front!E275-front!C275</f>
        <v>3050.3999999999996</v>
      </c>
      <c r="E275" s="2">
        <f>IF(front!F275-front!C275&gt;0,front!F275-front!C275,0)</f>
        <v>1685.8999999999996</v>
      </c>
      <c r="F275" s="2">
        <f>front!I275-front!H275</f>
        <v>9692.6000000000022</v>
      </c>
      <c r="G275" s="2">
        <f>IF(front!J275-front!H275&gt;0,front!J275-front!H275,0)</f>
        <v>25.800000000001091</v>
      </c>
      <c r="H275" s="2"/>
      <c r="I275" s="4">
        <f>C275/(constants!$A$4+constants!$B$4*data!C275+constants!$C$4*data!C275^2+constants!$D$4*data!C275^3+constants!$E$4*data!C275^4+constants!$F$4*data!C275^5+constants!$G$4*data!C275^6+constants!$H$4*data!C275^7)</f>
        <v>367.48166048107316</v>
      </c>
      <c r="J275" s="4">
        <f>D275/(constants!$A$4+constants!$B$4*data!D275+constants!$C$4*data!D275^2+constants!$D$4*data!D275^3+constants!$E$4*data!D275^4+constants!$F$4*data!D275^5+constants!$G$4*data!D275^6+constants!$H$4*data!D275^7)</f>
        <v>3043.4780416611607</v>
      </c>
      <c r="K275" s="4">
        <f>E275/(constants!$A$4+constants!$B$4*data!E275+constants!$C$4*data!E275^2+constants!$D$4*data!E275^3+constants!$E$4*data!E275^4+constants!$F$4*data!E275^5+constants!$G$4*data!E275^6+constants!$H$4*data!E275^7)</f>
        <v>1682.0485992472436</v>
      </c>
      <c r="L275" s="4">
        <f>F275/(constants!$A$4+constants!$B$4*data!F275+constants!$C$4*data!F275^2+constants!$D$4*data!F275^3+constants!$E$4*data!F275^4+constants!$F$4*data!F275^5+constants!$G$4*data!F275^6+constants!$H$4*data!F275^7)</f>
        <v>9689.4529981897922</v>
      </c>
      <c r="M275" s="4">
        <f>G275/(constants!$A$4+constants!$B$4*data!G275+constants!$C$4*data!G275^2+constants!$D$4*data!G275^3+constants!$E$4*data!G275^4+constants!$F$4*data!G275^5+constants!$G$4*data!G275^6+constants!$H$4*data!G275^7)</f>
        <v>25.739071739901448</v>
      </c>
      <c r="N275" s="4"/>
      <c r="O275" s="4">
        <f t="shared" si="87"/>
        <v>612.4694341351219</v>
      </c>
      <c r="P275" s="4">
        <f t="shared" si="88"/>
        <v>608.69560833223215</v>
      </c>
      <c r="Q275" s="4">
        <f t="shared" si="89"/>
        <v>336.40971984944872</v>
      </c>
      <c r="R275" s="4">
        <f t="shared" si="90"/>
        <v>1614.908833031632</v>
      </c>
      <c r="S275" s="4">
        <f t="shared" si="91"/>
        <v>4.2898452899835746</v>
      </c>
      <c r="T275" s="4">
        <f t="shared" si="82"/>
        <v>1.0061998571227246</v>
      </c>
      <c r="U275" s="4">
        <f t="shared" si="92"/>
        <v>0.55267315098786274</v>
      </c>
      <c r="V275" s="4">
        <f t="shared" si="93"/>
        <v>2.6564009077406211E-3</v>
      </c>
      <c r="W275" s="4"/>
      <c r="X275">
        <f>IF(front!E275&gt;$X$2,O275,P275)</f>
        <v>608.69560833223215</v>
      </c>
      <c r="Y275">
        <f t="shared" si="94"/>
        <v>271.07199886284843</v>
      </c>
      <c r="Z275">
        <f>SUMPRODUCT($B$7:$B$456,Y$7:Y$456,EXP(constants!$B$32+constants!$A$32*ABS($A$7:$A$456-$A275)))</f>
        <v>8.5023276881521781</v>
      </c>
      <c r="AA275">
        <f t="shared" si="83"/>
        <v>262.56967117469628</v>
      </c>
      <c r="AB275">
        <f t="shared" si="95"/>
        <v>256.36783547738713</v>
      </c>
      <c r="AD275" s="4">
        <f t="shared" si="84"/>
        <v>1610.5140240906014</v>
      </c>
      <c r="AE275">
        <f>SUMPRODUCT($B$7:$B$456,AD$7:AD$456,EXP(constants!$B$32+constants!$A$32*ABS($A$7:$A$456-$A275)))</f>
        <v>36.869152164707621</v>
      </c>
      <c r="AF275" s="4">
        <f t="shared" si="85"/>
        <v>1573.6448719258938</v>
      </c>
      <c r="AG275">
        <f t="shared" si="96"/>
        <v>1573.6448719258938</v>
      </c>
      <c r="AH275" s="4"/>
      <c r="AI275" s="5">
        <f>SUMPRODUCT(constants!$B$13:$B$20,A275^constants!$A$13:$A$20)*constants!$C$10/((A275/1000000000)^5*(EXP(0.014388/(A275/1000000000)/constants!$B$9)-1))</f>
        <v>3.5149126463604055E-7</v>
      </c>
      <c r="AJ275">
        <f>SUMPRODUCT(A275^constants!$E$28:$J$28,constants!$E$27:$J$27)</f>
        <v>1.1888512541228581E-6</v>
      </c>
      <c r="AL275" s="17">
        <f t="shared" si="86"/>
        <v>1.371042759640742E-9</v>
      </c>
      <c r="AM275">
        <f t="shared" si="97"/>
        <v>7.5547620389592162E-10</v>
      </c>
      <c r="AN275">
        <f t="shared" si="98"/>
        <v>1.8148060158220736</v>
      </c>
      <c r="AO275">
        <f t="shared" si="99"/>
        <v>1.4340175776932408E-9</v>
      </c>
      <c r="AQ275">
        <f t="shared" si="100"/>
        <v>1.4340175776932408E-9</v>
      </c>
      <c r="AS275" s="4">
        <f t="shared" si="101"/>
        <v>0.9560850445405279</v>
      </c>
    </row>
    <row r="276" spans="1:45" x14ac:dyDescent="0.2">
      <c r="A276">
        <f>front!A276</f>
        <v>316.02999999999997</v>
      </c>
      <c r="B276" s="1">
        <f t="shared" si="102"/>
        <v>0.46999999999997044</v>
      </c>
      <c r="C276">
        <f>front!D276-front!B276</f>
        <v>367.79999999999973</v>
      </c>
      <c r="D276" s="2">
        <f>front!E276-front!C276</f>
        <v>3080.5</v>
      </c>
      <c r="E276" s="2">
        <f>IF(front!F276-front!C276&gt;0,front!F276-front!C276,0)</f>
        <v>1724</v>
      </c>
      <c r="F276" s="2">
        <f>front!I276-front!H276</f>
        <v>9633.3999999999978</v>
      </c>
      <c r="G276" s="2">
        <f>IF(front!J276-front!H276&gt;0,front!J276-front!H276,0)</f>
        <v>48.699999999998909</v>
      </c>
      <c r="H276" s="2"/>
      <c r="I276" s="4">
        <f>C276/(constants!$A$4+constants!$B$4*data!C276+constants!$C$4*data!C276^2+constants!$D$4*data!C276^3+constants!$E$4*data!C276^4+constants!$F$4*data!C276^5+constants!$G$4*data!C276^6+constants!$H$4*data!C276^7)</f>
        <v>366.94290388204041</v>
      </c>
      <c r="J276" s="4">
        <f>D276/(constants!$A$4+constants!$B$4*data!D276+constants!$C$4*data!D276^2+constants!$D$4*data!D276^3+constants!$E$4*data!D276^4+constants!$F$4*data!D276^5+constants!$G$4*data!D276^6+constants!$H$4*data!D276^7)</f>
        <v>3073.5120923355062</v>
      </c>
      <c r="K276" s="4">
        <f>E276/(constants!$A$4+constants!$B$4*data!E276+constants!$C$4*data!E276^2+constants!$D$4*data!E276^3+constants!$E$4*data!E276^4+constants!$F$4*data!E276^5+constants!$G$4*data!E276^6+constants!$H$4*data!E276^7)</f>
        <v>1720.0621681111024</v>
      </c>
      <c r="L276" s="4">
        <f>F276/(constants!$A$4+constants!$B$4*data!F276+constants!$C$4*data!F276^2+constants!$D$4*data!F276^3+constants!$E$4*data!F276^4+constants!$F$4*data!F276^5+constants!$G$4*data!F276^6+constants!$H$4*data!F276^7)</f>
        <v>9629.911076845141</v>
      </c>
      <c r="M276" s="4">
        <f>G276/(constants!$A$4+constants!$B$4*data!G276+constants!$C$4*data!G276^2+constants!$D$4*data!G276^3+constants!$E$4*data!G276^4+constants!$F$4*data!G276^5+constants!$G$4*data!G276^6+constants!$H$4*data!G276^7)</f>
        <v>48.585111657771655</v>
      </c>
      <c r="N276" s="4"/>
      <c r="O276" s="4">
        <f t="shared" si="87"/>
        <v>611.57150647006733</v>
      </c>
      <c r="P276" s="4">
        <f t="shared" si="88"/>
        <v>614.70241846710132</v>
      </c>
      <c r="Q276" s="4">
        <f t="shared" si="89"/>
        <v>344.0124336222205</v>
      </c>
      <c r="R276" s="4">
        <f t="shared" si="90"/>
        <v>1604.9851794741901</v>
      </c>
      <c r="S276" s="4">
        <f t="shared" si="91"/>
        <v>8.097518609628608</v>
      </c>
      <c r="T276" s="4">
        <f t="shared" si="82"/>
        <v>0.99490662163841548</v>
      </c>
      <c r="U276" s="4">
        <f t="shared" si="92"/>
        <v>0.55964060541699645</v>
      </c>
      <c r="V276" s="4">
        <f t="shared" si="93"/>
        <v>5.0452295218585382E-3</v>
      </c>
      <c r="W276" s="4"/>
      <c r="X276">
        <f>IF(front!E276&gt;$X$2,O276,P276)</f>
        <v>614.70241846710132</v>
      </c>
      <c r="Y276">
        <f t="shared" si="94"/>
        <v>269.44866184598095</v>
      </c>
      <c r="Z276">
        <f>SUMPRODUCT($B$7:$B$456,Y$7:Y$456,EXP(constants!$B$32+constants!$A$32*ABS($A$7:$A$456-$A276)))</f>
        <v>8.6359518722666611</v>
      </c>
      <c r="AA276">
        <f t="shared" si="83"/>
        <v>260.81270997371428</v>
      </c>
      <c r="AB276">
        <f t="shared" si="95"/>
        <v>254.61087427640513</v>
      </c>
      <c r="AD276" s="4">
        <f t="shared" si="84"/>
        <v>1596.6895313143721</v>
      </c>
      <c r="AE276">
        <f>SUMPRODUCT($B$7:$B$456,AD$7:AD$456,EXP(constants!$B$32+constants!$A$32*ABS($A$7:$A$456-$A276)))</f>
        <v>36.900345673315307</v>
      </c>
      <c r="AF276" s="4">
        <f t="shared" si="85"/>
        <v>1559.7891856410567</v>
      </c>
      <c r="AG276">
        <f t="shared" si="96"/>
        <v>1559.7891856410567</v>
      </c>
      <c r="AH276" s="4"/>
      <c r="AI276" s="5">
        <f>SUMPRODUCT(constants!$B$13:$B$20,A276^constants!$A$13:$A$20)*constants!$C$10/((A276/1000000000)^5*(EXP(0.014388/(A276/1000000000)/constants!$B$9)-1))</f>
        <v>3.56583502464629E-7</v>
      </c>
      <c r="AJ276">
        <f>SUMPRODUCT(A276^constants!$E$28:$J$28,constants!$E$27:$J$27)</f>
        <v>1.1830329461758765E-6</v>
      </c>
      <c r="AL276" s="17">
        <f t="shared" si="86"/>
        <v>1.4005038216770056E-9</v>
      </c>
      <c r="AM276">
        <f t="shared" si="97"/>
        <v>7.5845694858415273E-10</v>
      </c>
      <c r="AN276">
        <f t="shared" si="98"/>
        <v>1.8465172272353652</v>
      </c>
      <c r="AO276">
        <f t="shared" si="99"/>
        <v>1.4396755193405042E-9</v>
      </c>
      <c r="AQ276">
        <f t="shared" si="100"/>
        <v>1.4396755193405042E-9</v>
      </c>
      <c r="AS276" s="4">
        <f t="shared" si="101"/>
        <v>0.97279130113885481</v>
      </c>
    </row>
    <row r="277" spans="1:45" x14ac:dyDescent="0.2">
      <c r="A277">
        <f>front!A277</f>
        <v>316.51</v>
      </c>
      <c r="B277" s="1">
        <f t="shared" si="102"/>
        <v>0.48000000000001819</v>
      </c>
      <c r="C277">
        <f>front!D277-front!B277</f>
        <v>372.32999999999993</v>
      </c>
      <c r="D277" s="2">
        <f>front!E277-front!C277</f>
        <v>3110.1000000000004</v>
      </c>
      <c r="E277" s="2">
        <f>IF(front!F277-front!C277&gt;0,front!F277-front!C277,0)</f>
        <v>1704</v>
      </c>
      <c r="F277" s="2">
        <f>front!I277-front!H277</f>
        <v>9627.4999999999982</v>
      </c>
      <c r="G277" s="2">
        <f>IF(front!J277-front!H277&gt;0,front!J277-front!H277,0)</f>
        <v>54.199999999998909</v>
      </c>
      <c r="H277" s="2"/>
      <c r="I277" s="4">
        <f>C277/(constants!$A$4+constants!$B$4*data!C277+constants!$C$4*data!C277^2+constants!$D$4*data!C277^3+constants!$E$4*data!C277^4+constants!$F$4*data!C277^5+constants!$G$4*data!C277^6+constants!$H$4*data!C277^7)</f>
        <v>371.46247420010133</v>
      </c>
      <c r="J277" s="4">
        <f>D277/(constants!$A$4+constants!$B$4*data!D277+constants!$C$4*data!D277^2+constants!$D$4*data!D277^3+constants!$E$4*data!D277^4+constants!$F$4*data!D277^5+constants!$G$4*data!D277^6+constants!$H$4*data!D277^7)</f>
        <v>3103.0473851675924</v>
      </c>
      <c r="K277" s="4">
        <f>E277/(constants!$A$4+constants!$B$4*data!E277+constants!$C$4*data!E277^2+constants!$D$4*data!E277^3+constants!$E$4*data!E277^4+constants!$F$4*data!E277^5+constants!$G$4*data!E277^6+constants!$H$4*data!E277^7)</f>
        <v>1700.1075403274549</v>
      </c>
      <c r="L277" s="4">
        <f>F277/(constants!$A$4+constants!$B$4*data!F277+constants!$C$4*data!F277^2+constants!$D$4*data!F277^3+constants!$E$4*data!F277^4+constants!$F$4*data!F277^5+constants!$G$4*data!F277^6+constants!$H$4*data!F277^7)</f>
        <v>9623.9774454988838</v>
      </c>
      <c r="M277" s="4">
        <f>G277/(constants!$A$4+constants!$B$4*data!G277+constants!$C$4*data!G277^2+constants!$D$4*data!G277^3+constants!$E$4*data!G277^4+constants!$F$4*data!G277^5+constants!$G$4*data!G277^6+constants!$H$4*data!G277^7)</f>
        <v>54.072168119223988</v>
      </c>
      <c r="N277" s="4"/>
      <c r="O277" s="4">
        <f t="shared" si="87"/>
        <v>619.10412366683556</v>
      </c>
      <c r="P277" s="4">
        <f t="shared" si="88"/>
        <v>620.60947703351849</v>
      </c>
      <c r="Q277" s="4">
        <f t="shared" si="89"/>
        <v>340.02150806549099</v>
      </c>
      <c r="R277" s="4">
        <f t="shared" si="90"/>
        <v>1603.9962409164807</v>
      </c>
      <c r="S277" s="4">
        <f t="shared" si="91"/>
        <v>9.0120280198706659</v>
      </c>
      <c r="T277" s="4">
        <f t="shared" si="82"/>
        <v>0.99757439513512036</v>
      </c>
      <c r="U277" s="4">
        <f t="shared" si="92"/>
        <v>0.54788320296166981</v>
      </c>
      <c r="V277" s="4">
        <f t="shared" si="93"/>
        <v>5.6184845013860091E-3</v>
      </c>
      <c r="W277" s="4"/>
      <c r="X277">
        <f>IF(front!E277&gt;$X$2,O277,P277)</f>
        <v>620.60947703351849</v>
      </c>
      <c r="Y277">
        <f t="shared" si="94"/>
        <v>279.36104669188143</v>
      </c>
      <c r="Z277">
        <f>SUMPRODUCT($B$7:$B$456,Y$7:Y$456,EXP(constants!$B$32+constants!$A$32*ABS($A$7:$A$456-$A277)))</f>
        <v>8.7739912848050778</v>
      </c>
      <c r="AA277">
        <f t="shared" si="83"/>
        <v>270.58705540707638</v>
      </c>
      <c r="AB277">
        <f t="shared" si="95"/>
        <v>264.38521970976723</v>
      </c>
      <c r="AD277" s="4">
        <f t="shared" si="84"/>
        <v>1594.763707190609</v>
      </c>
      <c r="AE277">
        <f>SUMPRODUCT($B$7:$B$456,AD$7:AD$456,EXP(constants!$B$32+constants!$A$32*ABS($A$7:$A$456-$A277)))</f>
        <v>36.930984971709208</v>
      </c>
      <c r="AF277" s="4">
        <f t="shared" si="85"/>
        <v>1557.8327222188998</v>
      </c>
      <c r="AG277">
        <f t="shared" si="96"/>
        <v>1557.8327222188998</v>
      </c>
      <c r="AH277" s="4"/>
      <c r="AI277" s="5">
        <f>SUMPRODUCT(constants!$B$13:$B$20,A277^constants!$A$13:$A$20)*constants!$C$10/((A277/1000000000)^5*(EXP(0.014388/(A277/1000000000)/constants!$B$9)-1))</f>
        <v>3.6183895444240539E-7</v>
      </c>
      <c r="AJ277">
        <f>SUMPRODUCT(A277^constants!$E$28:$J$28,constants!$E$27:$J$27)</f>
        <v>1.1771269348862597E-6</v>
      </c>
      <c r="AL277" s="17">
        <f t="shared" si="86"/>
        <v>1.368605078754476E-9</v>
      </c>
      <c r="AM277">
        <f t="shared" si="97"/>
        <v>7.556183138903504E-10</v>
      </c>
      <c r="AN277">
        <f t="shared" si="98"/>
        <v>1.8112386288099915</v>
      </c>
      <c r="AO277">
        <f t="shared" si="99"/>
        <v>1.4342873257394742E-9</v>
      </c>
      <c r="AQ277">
        <f t="shared" si="100"/>
        <v>1.4342873257394742E-9</v>
      </c>
      <c r="AS277" s="4">
        <f t="shared" si="101"/>
        <v>0.95420565614275754</v>
      </c>
    </row>
    <row r="278" spans="1:45" x14ac:dyDescent="0.2">
      <c r="A278">
        <f>front!A278</f>
        <v>316.98</v>
      </c>
      <c r="B278" s="1">
        <f t="shared" si="102"/>
        <v>0.47000000000002728</v>
      </c>
      <c r="C278">
        <f>front!D278-front!B278</f>
        <v>363.67000000000007</v>
      </c>
      <c r="D278" s="2">
        <f>front!E278-front!C278</f>
        <v>3150.5</v>
      </c>
      <c r="E278" s="2">
        <f>IF(front!F278-front!C278&gt;0,front!F278-front!C278,0)</f>
        <v>1763.2000000000007</v>
      </c>
      <c r="F278" s="2">
        <f>front!I278-front!H278</f>
        <v>9611.6</v>
      </c>
      <c r="G278" s="2">
        <f>IF(front!J278-front!H278&gt;0,front!J278-front!H278,0)</f>
        <v>94.5</v>
      </c>
      <c r="H278" s="2"/>
      <c r="I278" s="4">
        <f>C278/(constants!$A$4+constants!$B$4*data!C278+constants!$C$4*data!C278^2+constants!$D$4*data!C278^3+constants!$E$4*data!C278^4+constants!$F$4*data!C278^5+constants!$G$4*data!C278^6+constants!$H$4*data!C278^7)</f>
        <v>362.82241474588238</v>
      </c>
      <c r="J278" s="4">
        <f>D278/(constants!$A$4+constants!$B$4*data!D278+constants!$C$4*data!D278^2+constants!$D$4*data!D278^3+constants!$E$4*data!D278^4+constants!$F$4*data!D278^5+constants!$G$4*data!D278^6+constants!$H$4*data!D278^7)</f>
        <v>3143.3593133018007</v>
      </c>
      <c r="K278" s="4">
        <f>E278/(constants!$A$4+constants!$B$4*data!E278+constants!$C$4*data!E278^2+constants!$D$4*data!E278^3+constants!$E$4*data!E278^4+constants!$F$4*data!E278^5+constants!$G$4*data!E278^6+constants!$H$4*data!E278^7)</f>
        <v>1759.1732296457355</v>
      </c>
      <c r="L278" s="4">
        <f>F278/(constants!$A$4+constants!$B$4*data!F278+constants!$C$4*data!F278^2+constants!$D$4*data!F278^3+constants!$E$4*data!F278^4+constants!$F$4*data!F278^5+constants!$G$4*data!F278^6+constants!$H$4*data!F278^7)</f>
        <v>9607.9872123180503</v>
      </c>
      <c r="M278" s="4">
        <f>G278/(constants!$A$4+constants!$B$4*data!G278+constants!$C$4*data!G278^2+constants!$D$4*data!G278^3+constants!$E$4*data!G278^4+constants!$F$4*data!G278^5+constants!$G$4*data!G278^6+constants!$H$4*data!G278^7)</f>
        <v>94.277513325431556</v>
      </c>
      <c r="N278" s="4"/>
      <c r="O278" s="4">
        <f t="shared" si="87"/>
        <v>604.7040245764706</v>
      </c>
      <c r="P278" s="4">
        <f t="shared" si="88"/>
        <v>628.67186266036015</v>
      </c>
      <c r="Q278" s="4">
        <f t="shared" si="89"/>
        <v>351.83464592914714</v>
      </c>
      <c r="R278" s="4">
        <f t="shared" si="90"/>
        <v>1601.3312020530084</v>
      </c>
      <c r="S278" s="4">
        <f t="shared" si="91"/>
        <v>15.712918887571927</v>
      </c>
      <c r="T278" s="4">
        <f t="shared" si="82"/>
        <v>0.9618754401024654</v>
      </c>
      <c r="U278" s="4">
        <f t="shared" si="92"/>
        <v>0.55964751538311763</v>
      </c>
      <c r="V278" s="4">
        <f t="shared" si="93"/>
        <v>9.8124103667167461E-3</v>
      </c>
      <c r="W278" s="4"/>
      <c r="X278">
        <f>IF(front!E278&gt;$X$2,O278,P278)</f>
        <v>628.67186266036015</v>
      </c>
      <c r="Y278">
        <f t="shared" si="94"/>
        <v>275.56766832215385</v>
      </c>
      <c r="Z278">
        <f>SUMPRODUCT($B$7:$B$456,Y$7:Y$456,EXP(constants!$B$32+constants!$A$32*ABS($A$7:$A$456-$A278)))</f>
        <v>8.9105160695993781</v>
      </c>
      <c r="AA278">
        <f t="shared" si="83"/>
        <v>266.65715225255445</v>
      </c>
      <c r="AB278">
        <f t="shared" si="95"/>
        <v>260.4553165552453</v>
      </c>
      <c r="AD278" s="4">
        <f t="shared" si="84"/>
        <v>1585.2338205045348</v>
      </c>
      <c r="AE278">
        <f>SUMPRODUCT($B$7:$B$456,AD$7:AD$456,EXP(constants!$B$32+constants!$A$32*ABS($A$7:$A$456-$A278)))</f>
        <v>36.959257060781006</v>
      </c>
      <c r="AF278" s="4">
        <f t="shared" si="85"/>
        <v>1548.2745634437538</v>
      </c>
      <c r="AG278">
        <f t="shared" si="96"/>
        <v>1548.2745634437538</v>
      </c>
      <c r="AH278" s="4"/>
      <c r="AI278" s="5">
        <f>SUMPRODUCT(constants!$B$13:$B$20,A278^constants!$A$13:$A$20)*constants!$C$10/((A278/1000000000)^5*(EXP(0.014388/(A278/1000000000)/constants!$B$9)-1))</f>
        <v>3.6703893434919323E-7</v>
      </c>
      <c r="AJ278">
        <f>SUMPRODUCT(A278^constants!$E$28:$J$28,constants!$E$27:$J$27)</f>
        <v>1.1713787434350039E-6</v>
      </c>
      <c r="AL278" s="17">
        <f t="shared" si="86"/>
        <v>1.4092203576552465E-9</v>
      </c>
      <c r="AM278">
        <f t="shared" si="97"/>
        <v>7.5657042432419844E-10</v>
      </c>
      <c r="AN278">
        <f t="shared" si="98"/>
        <v>1.8626426732369605</v>
      </c>
      <c r="AO278">
        <f t="shared" si="99"/>
        <v>1.4360945872931833E-9</v>
      </c>
      <c r="AQ278">
        <f t="shared" si="100"/>
        <v>1.4360945872931833E-9</v>
      </c>
      <c r="AS278" s="4">
        <f t="shared" si="101"/>
        <v>0.98128658803137014</v>
      </c>
    </row>
    <row r="279" spans="1:45" x14ac:dyDescent="0.2">
      <c r="A279">
        <f>front!A279</f>
        <v>317.45</v>
      </c>
      <c r="B279" s="1">
        <f t="shared" si="102"/>
        <v>0.46999999999997044</v>
      </c>
      <c r="C279">
        <f>front!D279-front!B279</f>
        <v>381.60000000000036</v>
      </c>
      <c r="D279" s="2">
        <f>front!E279-front!C279</f>
        <v>3185.8999999999996</v>
      </c>
      <c r="E279" s="2">
        <f>IF(front!F279-front!C279&gt;0,front!F279-front!C279,0)</f>
        <v>1713.8999999999996</v>
      </c>
      <c r="F279" s="2">
        <f>front!I279-front!H279</f>
        <v>9664.3999999999978</v>
      </c>
      <c r="G279" s="2">
        <f>IF(front!J279-front!H279&gt;0,front!J279-front!H279,0)</f>
        <v>65.899999999999636</v>
      </c>
      <c r="H279" s="2"/>
      <c r="I279" s="4">
        <f>C279/(constants!$A$4+constants!$B$4*data!C279+constants!$C$4*data!C279^2+constants!$D$4*data!C279^3+constants!$E$4*data!C279^4+constants!$F$4*data!C279^5+constants!$G$4*data!C279^6+constants!$H$4*data!C279^7)</f>
        <v>380.71113885182882</v>
      </c>
      <c r="J279" s="4">
        <f>D279/(constants!$A$4+constants!$B$4*data!D279+constants!$C$4*data!D279^2+constants!$D$4*data!D279^3+constants!$E$4*data!D279^4+constants!$F$4*data!D279^5+constants!$G$4*data!D279^6+constants!$H$4*data!D279^7)</f>
        <v>3178.6823837031743</v>
      </c>
      <c r="K279" s="4">
        <f>E279/(constants!$A$4+constants!$B$4*data!E279+constants!$C$4*data!E279^2+constants!$D$4*data!E279^3+constants!$E$4*data!E279^4+constants!$F$4*data!E279^5+constants!$G$4*data!E279^6+constants!$H$4*data!E279^7)</f>
        <v>1709.9850814920371</v>
      </c>
      <c r="L279" s="4">
        <f>F279/(constants!$A$4+constants!$B$4*data!F279+constants!$C$4*data!F279^2+constants!$D$4*data!F279^3+constants!$E$4*data!F279^4+constants!$F$4*data!F279^5+constants!$G$4*data!F279^6+constants!$H$4*data!F279^7)</f>
        <v>9661.0891084458744</v>
      </c>
      <c r="M279" s="4">
        <f>G279/(constants!$A$4+constants!$B$4*data!G279+constants!$C$4*data!G279^2+constants!$D$4*data!G279^3+constants!$E$4*data!G279^4+constants!$F$4*data!G279^5+constants!$G$4*data!G279^6+constants!$H$4*data!G279^7)</f>
        <v>65.744654265902128</v>
      </c>
      <c r="N279" s="4"/>
      <c r="O279" s="4">
        <f t="shared" si="87"/>
        <v>634.51856475304805</v>
      </c>
      <c r="P279" s="4">
        <f t="shared" si="88"/>
        <v>635.73647674063488</v>
      </c>
      <c r="Q279" s="4">
        <f t="shared" si="89"/>
        <v>341.9970162984074</v>
      </c>
      <c r="R279" s="4">
        <f t="shared" si="90"/>
        <v>1610.1815180743126</v>
      </c>
      <c r="S279" s="4">
        <f t="shared" si="91"/>
        <v>10.957442377650354</v>
      </c>
      <c r="T279" s="4">
        <f t="shared" si="82"/>
        <v>0.99808425026383418</v>
      </c>
      <c r="U279" s="4">
        <f t="shared" si="92"/>
        <v>0.53795405613941816</v>
      </c>
      <c r="V279" s="4">
        <f t="shared" si="93"/>
        <v>6.8050975959249886E-3</v>
      </c>
      <c r="W279" s="4"/>
      <c r="X279">
        <f>IF(front!E279&gt;$X$2,O279,P279)</f>
        <v>635.73647674063488</v>
      </c>
      <c r="Y279">
        <f t="shared" si="94"/>
        <v>292.50540980802117</v>
      </c>
      <c r="Z279">
        <f>SUMPRODUCT($B$7:$B$456,Y$7:Y$456,EXP(constants!$B$32+constants!$A$32*ABS($A$7:$A$456-$A279)))</f>
        <v>9.0486034347698467</v>
      </c>
      <c r="AA279">
        <f t="shared" si="83"/>
        <v>283.45680637325131</v>
      </c>
      <c r="AB279">
        <f t="shared" si="95"/>
        <v>277.25497067594216</v>
      </c>
      <c r="AD279" s="4">
        <f t="shared" si="84"/>
        <v>1598.9559697207242</v>
      </c>
      <c r="AE279">
        <f>SUMPRODUCT($B$7:$B$456,AD$7:AD$456,EXP(constants!$B$32+constants!$A$32*ABS($A$7:$A$456-$A279)))</f>
        <v>36.98629782833774</v>
      </c>
      <c r="AF279" s="4">
        <f t="shared" si="85"/>
        <v>1561.9696718923865</v>
      </c>
      <c r="AG279">
        <f t="shared" si="96"/>
        <v>1561.9696718923865</v>
      </c>
      <c r="AH279" s="4"/>
      <c r="AI279" s="5">
        <f>SUMPRODUCT(constants!$B$13:$B$20,A279^constants!$A$13:$A$20)*constants!$C$10/((A279/1000000000)^5*(EXP(0.014388/(A279/1000000000)/constants!$B$9)-1))</f>
        <v>3.7229264894404064E-7</v>
      </c>
      <c r="AJ279">
        <f>SUMPRODUCT(A279^constants!$E$28:$J$28,constants!$E$27:$J$27)</f>
        <v>1.1656644224899743E-6</v>
      </c>
      <c r="AL279" s="17">
        <f t="shared" si="86"/>
        <v>1.3427807914007764E-9</v>
      </c>
      <c r="AM279">
        <f t="shared" si="97"/>
        <v>7.4627852477937478E-10</v>
      </c>
      <c r="AN279">
        <f t="shared" si="98"/>
        <v>1.7993024679327976</v>
      </c>
      <c r="AO279">
        <f t="shared" si="99"/>
        <v>1.4165588762025882E-9</v>
      </c>
      <c r="AQ279">
        <f t="shared" si="100"/>
        <v>1.4165588762025882E-9</v>
      </c>
      <c r="AS279" s="4">
        <f t="shared" si="101"/>
        <v>0.94791738907486078</v>
      </c>
    </row>
    <row r="280" spans="1:45" x14ac:dyDescent="0.2">
      <c r="A280">
        <f>front!A280</f>
        <v>317.92</v>
      </c>
      <c r="B280" s="1">
        <f t="shared" si="102"/>
        <v>0.47000000000002728</v>
      </c>
      <c r="C280">
        <f>front!D280-front!B280</f>
        <v>388.93000000000029</v>
      </c>
      <c r="D280" s="2">
        <f>front!E280-front!C280</f>
        <v>3246.1000000000004</v>
      </c>
      <c r="E280" s="2">
        <f>IF(front!F280-front!C280&gt;0,front!F280-front!C280,0)</f>
        <v>1773.3000000000011</v>
      </c>
      <c r="F280" s="2">
        <f>front!I280-front!H280</f>
        <v>9757.3999999999978</v>
      </c>
      <c r="G280" s="2">
        <f>IF(front!J280-front!H280&gt;0,front!J280-front!H280,0)</f>
        <v>14.699999999998909</v>
      </c>
      <c r="H280" s="2"/>
      <c r="I280" s="4">
        <f>C280/(constants!$A$4+constants!$B$4*data!C280+constants!$C$4*data!C280^2+constants!$D$4*data!C280^3+constants!$E$4*data!C280^4+constants!$F$4*data!C280^5+constants!$G$4*data!C280^6+constants!$H$4*data!C280^7)</f>
        <v>388.02427554974673</v>
      </c>
      <c r="J280" s="4">
        <f>D280/(constants!$A$4+constants!$B$4*data!D280+constants!$C$4*data!D280^2+constants!$D$4*data!D280^3+constants!$E$4*data!D280^4+constants!$F$4*data!D280^5+constants!$G$4*data!D280^6+constants!$H$4*data!D280^7)</f>
        <v>3238.7521081220898</v>
      </c>
      <c r="K280" s="4">
        <f>E280/(constants!$A$4+constants!$B$4*data!E280+constants!$C$4*data!E280^2+constants!$D$4*data!E280^3+constants!$E$4*data!E280^4+constants!$F$4*data!E280^5+constants!$G$4*data!E280^6+constants!$H$4*data!E280^7)</f>
        <v>1769.2503126684455</v>
      </c>
      <c r="L280" s="4">
        <f>F280/(constants!$A$4+constants!$B$4*data!F280+constants!$C$4*data!F280^2+constants!$D$4*data!F280^3+constants!$E$4*data!F280^4+constants!$F$4*data!F280^5+constants!$G$4*data!F280^6+constants!$H$4*data!F280^7)</f>
        <v>9754.6366299894562</v>
      </c>
      <c r="M280" s="4">
        <f>G280/(constants!$A$4+constants!$B$4*data!G280+constants!$C$4*data!G280^2+constants!$D$4*data!G280^3+constants!$E$4*data!G280^4+constants!$F$4*data!G280^5+constants!$G$4*data!G280^6+constants!$H$4*data!G280^7)</f>
        <v>14.665267256003116</v>
      </c>
      <c r="N280" s="4"/>
      <c r="O280" s="4">
        <f t="shared" si="87"/>
        <v>646.70712591624465</v>
      </c>
      <c r="P280" s="4">
        <f t="shared" si="88"/>
        <v>647.75042162441798</v>
      </c>
      <c r="Q280" s="4">
        <f t="shared" si="89"/>
        <v>353.85006253368908</v>
      </c>
      <c r="R280" s="4">
        <f t="shared" si="90"/>
        <v>1625.7727716649094</v>
      </c>
      <c r="S280" s="4">
        <f t="shared" si="91"/>
        <v>2.4442112093338526</v>
      </c>
      <c r="T280" s="4">
        <f t="shared" si="82"/>
        <v>0.99838935541630836</v>
      </c>
      <c r="U280" s="4">
        <f t="shared" si="92"/>
        <v>0.54627531024419818</v>
      </c>
      <c r="V280" s="4">
        <f t="shared" si="93"/>
        <v>1.503415023263554E-3</v>
      </c>
      <c r="W280" s="4"/>
      <c r="X280">
        <f>IF(front!E280&gt;$X$2,O280,P280)</f>
        <v>647.75042162441798</v>
      </c>
      <c r="Y280">
        <f t="shared" si="94"/>
        <v>292.62353831957159</v>
      </c>
      <c r="Z280">
        <f>SUMPRODUCT($B$7:$B$456,Y$7:Y$456,EXP(constants!$B$32+constants!$A$32*ABS($A$7:$A$456-$A280)))</f>
        <v>9.1880566739808653</v>
      </c>
      <c r="AA280">
        <f t="shared" si="83"/>
        <v>283.43548164559076</v>
      </c>
      <c r="AB280">
        <f t="shared" si="95"/>
        <v>277.23364594828161</v>
      </c>
      <c r="AD280" s="4">
        <f t="shared" si="84"/>
        <v>1623.2687556572394</v>
      </c>
      <c r="AE280">
        <f>SUMPRODUCT($B$7:$B$456,AD$7:AD$456,EXP(constants!$B$32+constants!$A$32*ABS($A$7:$A$456-$A280)))</f>
        <v>37.011887281200799</v>
      </c>
      <c r="AF280" s="4">
        <f t="shared" si="85"/>
        <v>1586.2568683760385</v>
      </c>
      <c r="AG280">
        <f t="shared" si="96"/>
        <v>1586.2568683760385</v>
      </c>
      <c r="AH280" s="4"/>
      <c r="AI280" s="5">
        <f>SUMPRODUCT(constants!$B$13:$B$20,A280^constants!$A$13:$A$20)*constants!$C$10/((A280/1000000000)^5*(EXP(0.014388/(A280/1000000000)/constants!$B$9)-1))</f>
        <v>3.7760038185441918E-7</v>
      </c>
      <c r="AJ280">
        <f>SUMPRODUCT(A280^constants!$E$28:$J$28,constants!$E$27:$J$27)</f>
        <v>1.1599834476811268E-6</v>
      </c>
      <c r="AL280" s="17">
        <f t="shared" si="86"/>
        <v>1.3620294194913888E-9</v>
      </c>
      <c r="AM280">
        <f t="shared" si="97"/>
        <v>7.3127087472830464E-10</v>
      </c>
      <c r="AN280">
        <f t="shared" si="98"/>
        <v>1.8625511647752078</v>
      </c>
      <c r="AO280">
        <f t="shared" si="99"/>
        <v>1.3880718982380668E-9</v>
      </c>
      <c r="AQ280">
        <f t="shared" si="100"/>
        <v>1.3880718982380668E-9</v>
      </c>
      <c r="AS280" s="4">
        <f t="shared" si="101"/>
        <v>0.98123837909280154</v>
      </c>
    </row>
    <row r="281" spans="1:45" x14ac:dyDescent="0.2">
      <c r="A281">
        <f>front!A281</f>
        <v>318.39</v>
      </c>
      <c r="B281" s="1">
        <f t="shared" si="102"/>
        <v>0.46999999999997044</v>
      </c>
      <c r="C281">
        <f>front!D281-front!B281</f>
        <v>402.92999999999984</v>
      </c>
      <c r="D281" s="2">
        <f>front!E281-front!C281</f>
        <v>3240.8000000000011</v>
      </c>
      <c r="E281" s="2">
        <f>IF(front!F281-front!C281&gt;0,front!F281-front!C281,0)</f>
        <v>1713.6999999999989</v>
      </c>
      <c r="F281" s="2">
        <f>front!I281-front!H281</f>
        <v>9777</v>
      </c>
      <c r="G281" s="2">
        <f>IF(front!J281-front!H281&gt;0,front!J281-front!H281,0)</f>
        <v>0</v>
      </c>
      <c r="H281" s="2"/>
      <c r="I281" s="4">
        <f>C281/(constants!$A$4+constants!$B$4*data!C281+constants!$C$4*data!C281^2+constants!$D$4*data!C281^3+constants!$E$4*data!C281^4+constants!$F$4*data!C281^5+constants!$G$4*data!C281^6+constants!$H$4*data!C281^7)</f>
        <v>401.99208426464338</v>
      </c>
      <c r="J281" s="4">
        <f>D281/(constants!$A$4+constants!$B$4*data!D281+constants!$C$4*data!D281^2+constants!$D$4*data!D281^3+constants!$E$4*data!D281^4+constants!$F$4*data!D281^5+constants!$G$4*data!D281^6+constants!$H$4*data!D281^7)</f>
        <v>3233.463548878392</v>
      </c>
      <c r="K281" s="4">
        <f>E281/(constants!$A$4+constants!$B$4*data!E281+constants!$C$4*data!E281^2+constants!$D$4*data!E281^3+constants!$E$4*data!E281^4+constants!$F$4*data!E281^5+constants!$G$4*data!E281^6+constants!$H$4*data!E281^7)</f>
        <v>1709.7855352139748</v>
      </c>
      <c r="L281" s="4">
        <f>F281/(constants!$A$4+constants!$B$4*data!F281+constants!$C$4*data!F281^2+constants!$D$4*data!F281^3+constants!$E$4*data!F281^4+constants!$F$4*data!F281^5+constants!$G$4*data!F281^6+constants!$H$4*data!F281^7)</f>
        <v>9774.3546067301795</v>
      </c>
      <c r="M281" s="4">
        <f>G281/(constants!$A$4+constants!$B$4*data!G281+constants!$C$4*data!G281^2+constants!$D$4*data!G281^3+constants!$E$4*data!G281^4+constants!$F$4*data!G281^5+constants!$G$4*data!G281^6+constants!$H$4*data!G281^7)</f>
        <v>0</v>
      </c>
      <c r="N281" s="4"/>
      <c r="O281" s="4">
        <f t="shared" si="87"/>
        <v>669.98680710773897</v>
      </c>
      <c r="P281" s="4">
        <f t="shared" si="88"/>
        <v>646.6927097756784</v>
      </c>
      <c r="Q281" s="4">
        <f t="shared" si="89"/>
        <v>341.95710704279497</v>
      </c>
      <c r="R281" s="4">
        <f t="shared" si="90"/>
        <v>1629.0591011216966</v>
      </c>
      <c r="S281" s="4">
        <f t="shared" si="91"/>
        <v>0</v>
      </c>
      <c r="T281" s="4">
        <f t="shared" si="82"/>
        <v>1.0360203493559417</v>
      </c>
      <c r="U281" s="4">
        <f t="shared" si="92"/>
        <v>0.52877835465535306</v>
      </c>
      <c r="V281" s="4">
        <f t="shared" si="93"/>
        <v>0</v>
      </c>
      <c r="W281" s="4"/>
      <c r="X281">
        <f>IF(front!E281&gt;$X$2,O281,P281)</f>
        <v>646.6927097756784</v>
      </c>
      <c r="Y281">
        <f t="shared" si="94"/>
        <v>303.50169610590484</v>
      </c>
      <c r="Z281">
        <f>SUMPRODUCT($B$7:$B$456,Y$7:Y$456,EXP(constants!$B$32+constants!$A$32*ABS($A$7:$A$456-$A281)))</f>
        <v>9.3289733981478378</v>
      </c>
      <c r="AA281">
        <f t="shared" si="83"/>
        <v>294.17272270775698</v>
      </c>
      <c r="AB281">
        <f t="shared" si="95"/>
        <v>287.97088701044783</v>
      </c>
      <c r="AD281" s="4">
        <f t="shared" si="84"/>
        <v>1629.0591011216966</v>
      </c>
      <c r="AE281">
        <f>SUMPRODUCT($B$7:$B$456,AD$7:AD$456,EXP(constants!$B$32+constants!$A$32*ABS($A$7:$A$456-$A281)))</f>
        <v>37.035619683801386</v>
      </c>
      <c r="AF281" s="4">
        <f t="shared" si="85"/>
        <v>1592.0234814378953</v>
      </c>
      <c r="AG281">
        <f t="shared" si="96"/>
        <v>1592.0234814378953</v>
      </c>
      <c r="AH281" s="4"/>
      <c r="AI281" s="5">
        <f>SUMPRODUCT(constants!$B$13:$B$20,A281^constants!$A$13:$A$20)*constants!$C$10/((A281/1000000000)^5*(EXP(0.014388/(A281/1000000000)/constants!$B$9)-1))</f>
        <v>3.8296241557006329E-7</v>
      </c>
      <c r="AJ281">
        <f>SUMPRODUCT(A281^constants!$E$28:$J$28,constants!$E$27:$J$27)</f>
        <v>1.1543353076195703E-6</v>
      </c>
      <c r="AL281" s="17">
        <f t="shared" si="86"/>
        <v>1.3298650413788846E-9</v>
      </c>
      <c r="AM281">
        <f t="shared" si="97"/>
        <v>7.2507429763346789E-10</v>
      </c>
      <c r="AN281">
        <f t="shared" si="98"/>
        <v>1.8341086502712365</v>
      </c>
      <c r="AO281">
        <f t="shared" si="99"/>
        <v>1.3763097799480361E-9</v>
      </c>
      <c r="AQ281">
        <f t="shared" si="100"/>
        <v>1.3763097799480361E-9</v>
      </c>
      <c r="AS281" s="4">
        <f t="shared" si="101"/>
        <v>0.96625415350103439</v>
      </c>
    </row>
    <row r="282" spans="1:45" x14ac:dyDescent="0.2">
      <c r="A282">
        <f>front!A282</f>
        <v>318.86</v>
      </c>
      <c r="B282" s="1">
        <f t="shared" si="102"/>
        <v>0.47000000000002728</v>
      </c>
      <c r="C282">
        <f>front!D282-front!B282</f>
        <v>411.67000000000007</v>
      </c>
      <c r="D282" s="2">
        <f>front!E282-front!C282</f>
        <v>3346</v>
      </c>
      <c r="E282" s="2">
        <f>IF(front!F282-front!C282&gt;0,front!F282-front!C282,0)</f>
        <v>1804.2000000000007</v>
      </c>
      <c r="F282" s="2">
        <f>front!I282-front!H282</f>
        <v>9822.6000000000022</v>
      </c>
      <c r="G282" s="2">
        <f>IF(front!J282-front!H282&gt;0,front!J282-front!H282,0)</f>
        <v>30.400000000001455</v>
      </c>
      <c r="H282" s="2"/>
      <c r="I282" s="4">
        <f>C282/(constants!$A$4+constants!$B$4*data!C282+constants!$C$4*data!C282^2+constants!$D$4*data!C282^3+constants!$E$4*data!C282^4+constants!$F$4*data!C282^5+constants!$G$4*data!C282^6+constants!$H$4*data!C282^7)</f>
        <v>410.71199874487706</v>
      </c>
      <c r="J282" s="4">
        <f>D282/(constants!$A$4+constants!$B$4*data!D282+constants!$C$4*data!D282^2+constants!$D$4*data!D282^3+constants!$E$4*data!D282^4+constants!$F$4*data!D282^5+constants!$G$4*data!D282^6+constants!$H$4*data!D282^7)</f>
        <v>3338.4375604255142</v>
      </c>
      <c r="K282" s="4">
        <f>E282/(constants!$A$4+constants!$B$4*data!E282+constants!$C$4*data!E282^2+constants!$D$4*data!E282^3+constants!$E$4*data!E282^4+constants!$F$4*data!E282^5+constants!$G$4*data!E282^6+constants!$H$4*data!E282^7)</f>
        <v>1800.0801966537938</v>
      </c>
      <c r="L282" s="4">
        <f>F282/(constants!$A$4+constants!$B$4*data!F282+constants!$C$4*data!F282^2+constants!$D$4*data!F282^3+constants!$E$4*data!F282^4+constants!$F$4*data!F282^5+constants!$G$4*data!F282^6+constants!$H$4*data!F282^7)</f>
        <v>9820.2325886769977</v>
      </c>
      <c r="M282" s="4">
        <f>G282/(constants!$A$4+constants!$B$4*data!G282+constants!$C$4*data!G282^2+constants!$D$4*data!G282^3+constants!$E$4*data!G282^4+constants!$F$4*data!G282^5+constants!$G$4*data!G282^6+constants!$H$4*data!G282^7)</f>
        <v>30.32822370245341</v>
      </c>
      <c r="N282" s="4"/>
      <c r="O282" s="4">
        <f t="shared" si="87"/>
        <v>684.5199979081284</v>
      </c>
      <c r="P282" s="4">
        <f t="shared" si="88"/>
        <v>667.68751208510287</v>
      </c>
      <c r="Q282" s="4">
        <f t="shared" si="89"/>
        <v>360.01603933075876</v>
      </c>
      <c r="R282" s="4">
        <f t="shared" si="90"/>
        <v>1636.7054314461664</v>
      </c>
      <c r="S282" s="4">
        <f t="shared" si="91"/>
        <v>5.0547039504089017</v>
      </c>
      <c r="T282" s="4">
        <f t="shared" si="82"/>
        <v>1.0252101252732133</v>
      </c>
      <c r="U282" s="4">
        <f t="shared" si="92"/>
        <v>0.53919840166917998</v>
      </c>
      <c r="V282" s="4">
        <f t="shared" si="93"/>
        <v>3.0883406710165602E-3</v>
      </c>
      <c r="W282" s="4"/>
      <c r="X282">
        <f>IF(front!E282&gt;$X$2,O282,P282)</f>
        <v>667.68751208510287</v>
      </c>
      <c r="Y282">
        <f t="shared" si="94"/>
        <v>306.37240287803587</v>
      </c>
      <c r="Z282">
        <f>SUMPRODUCT($B$7:$B$456,Y$7:Y$456,EXP(constants!$B$32+constants!$A$32*ABS($A$7:$A$456-$A282)))</f>
        <v>9.4712646048087361</v>
      </c>
      <c r="AA282">
        <f t="shared" si="83"/>
        <v>296.90113827322716</v>
      </c>
      <c r="AB282">
        <f t="shared" si="95"/>
        <v>290.69930257591801</v>
      </c>
      <c r="AD282" s="4">
        <f t="shared" si="84"/>
        <v>1631.5270493335554</v>
      </c>
      <c r="AE282">
        <f>SUMPRODUCT($B$7:$B$456,AD$7:AD$456,EXP(constants!$B$32+constants!$A$32*ABS($A$7:$A$456-$A282)))</f>
        <v>37.05741101232536</v>
      </c>
      <c r="AF282" s="4">
        <f t="shared" si="85"/>
        <v>1594.4696383212299</v>
      </c>
      <c r="AG282">
        <f t="shared" si="96"/>
        <v>1594.4696383212299</v>
      </c>
      <c r="AH282" s="4"/>
      <c r="AI282" s="5">
        <f>SUMPRODUCT(constants!$B$13:$B$20,A282^constants!$A$13:$A$20)*constants!$C$10/((A282/1000000000)^5*(EXP(0.014388/(A282/1000000000)/constants!$B$9)-1))</f>
        <v>3.8837903142356938E-7</v>
      </c>
      <c r="AJ282">
        <f>SUMPRODUCT(A282^constants!$E$28:$J$28,constants!$E$27:$J$27)</f>
        <v>1.148719503784592E-6</v>
      </c>
      <c r="AL282" s="17">
        <f t="shared" si="86"/>
        <v>1.3360163852548002E-9</v>
      </c>
      <c r="AM282">
        <f t="shared" si="97"/>
        <v>7.2043987303141437E-10</v>
      </c>
      <c r="AN282">
        <f t="shared" si="98"/>
        <v>1.8544453677073811</v>
      </c>
      <c r="AO282">
        <f t="shared" si="99"/>
        <v>1.3675128829609877E-9</v>
      </c>
      <c r="AQ282">
        <f t="shared" si="100"/>
        <v>1.3675128829609877E-9</v>
      </c>
      <c r="AS282" s="4">
        <f t="shared" si="101"/>
        <v>0.97696804315437957</v>
      </c>
    </row>
    <row r="283" spans="1:45" x14ac:dyDescent="0.2">
      <c r="A283">
        <f>front!A283</f>
        <v>319.33999999999997</v>
      </c>
      <c r="B283" s="1">
        <f t="shared" si="102"/>
        <v>0.47999999999996135</v>
      </c>
      <c r="C283">
        <f>front!D283-front!B283</f>
        <v>409.80000000000018</v>
      </c>
      <c r="D283" s="2">
        <f>front!E283-front!C283</f>
        <v>3380.2000000000007</v>
      </c>
      <c r="E283" s="2">
        <f>IF(front!F283-front!C283&gt;0,front!F283-front!C283,0)</f>
        <v>1810.8999999999996</v>
      </c>
      <c r="F283" s="2">
        <f>front!I283-front!H283</f>
        <v>9790.7999999999993</v>
      </c>
      <c r="G283" s="2">
        <f>IF(front!J283-front!H283&gt;0,front!J283-front!H283,0)</f>
        <v>0</v>
      </c>
      <c r="H283" s="2"/>
      <c r="I283" s="4">
        <f>C283/(constants!$A$4+constants!$B$4*data!C283+constants!$C$4*data!C283^2+constants!$D$4*data!C283^3+constants!$E$4*data!C283^4+constants!$F$4*data!C283^5+constants!$G$4*data!C283^6+constants!$H$4*data!C283^7)</f>
        <v>408.84629551540399</v>
      </c>
      <c r="J283" s="4">
        <f>D283/(constants!$A$4+constants!$B$4*data!D283+constants!$C$4*data!D283^2+constants!$D$4*data!D283^3+constants!$E$4*data!D283^4+constants!$F$4*data!D283^5+constants!$G$4*data!D283^6+constants!$H$4*data!D283^7)</f>
        <v>3372.5646162270937</v>
      </c>
      <c r="K283" s="4">
        <f>E283/(constants!$A$4+constants!$B$4*data!E283+constants!$C$4*data!E283^2+constants!$D$4*data!E283^3+constants!$E$4*data!E283^4+constants!$F$4*data!E283^5+constants!$G$4*data!E283^6+constants!$H$4*data!E283^7)</f>
        <v>1806.7649928599101</v>
      </c>
      <c r="L283" s="4">
        <f>F283/(constants!$A$4+constants!$B$4*data!F283+constants!$C$4*data!F283^2+constants!$D$4*data!F283^3+constants!$E$4*data!F283^4+constants!$F$4*data!F283^5+constants!$G$4*data!F283^6+constants!$H$4*data!F283^7)</f>
        <v>9788.2382147218123</v>
      </c>
      <c r="M283" s="4">
        <f>G283/(constants!$A$4+constants!$B$4*data!G283+constants!$C$4*data!G283^2+constants!$D$4*data!G283^3+constants!$E$4*data!G283^4+constants!$F$4*data!G283^5+constants!$G$4*data!G283^6+constants!$H$4*data!G283^7)</f>
        <v>0</v>
      </c>
      <c r="N283" s="4"/>
      <c r="O283" s="4">
        <f t="shared" si="87"/>
        <v>681.41049252567325</v>
      </c>
      <c r="P283" s="4">
        <f t="shared" si="88"/>
        <v>674.51292324541873</v>
      </c>
      <c r="Q283" s="4">
        <f t="shared" si="89"/>
        <v>361.35299857198203</v>
      </c>
      <c r="R283" s="4">
        <f t="shared" si="90"/>
        <v>1631.3730357869686</v>
      </c>
      <c r="S283" s="4">
        <f t="shared" si="91"/>
        <v>0</v>
      </c>
      <c r="T283" s="4">
        <f t="shared" si="82"/>
        <v>1.0102260001885017</v>
      </c>
      <c r="U283" s="4">
        <f t="shared" si="92"/>
        <v>0.53572435177866151</v>
      </c>
      <c r="V283" s="4">
        <f t="shared" si="93"/>
        <v>0</v>
      </c>
      <c r="W283" s="4"/>
      <c r="X283">
        <f>IF(front!E283&gt;$X$2,O283,P283)</f>
        <v>674.51292324541873</v>
      </c>
      <c r="Y283">
        <f t="shared" si="94"/>
        <v>311.85603055796582</v>
      </c>
      <c r="Z283">
        <f>SUMPRODUCT($B$7:$B$456,Y$7:Y$456,EXP(constants!$B$32+constants!$A$32*ABS($A$7:$A$456-$A283)))</f>
        <v>9.6181140325692258</v>
      </c>
      <c r="AA283">
        <f t="shared" si="83"/>
        <v>302.2379165253966</v>
      </c>
      <c r="AB283">
        <f t="shared" si="95"/>
        <v>296.03608082808745</v>
      </c>
      <c r="AD283" s="4">
        <f t="shared" si="84"/>
        <v>1631.3730357869686</v>
      </c>
      <c r="AE283">
        <f>SUMPRODUCT($B$7:$B$456,AD$7:AD$456,EXP(constants!$B$32+constants!$A$32*ABS($A$7:$A$456-$A283)))</f>
        <v>37.077943391452116</v>
      </c>
      <c r="AF283" s="4">
        <f t="shared" si="85"/>
        <v>1594.2950923955163</v>
      </c>
      <c r="AG283">
        <f t="shared" si="96"/>
        <v>1594.2950923955163</v>
      </c>
      <c r="AH283" s="4"/>
      <c r="AI283" s="5">
        <f>SUMPRODUCT(constants!$B$13:$B$20,A283^constants!$A$13:$A$20)*constants!$C$10/((A283/1000000000)^5*(EXP(0.014388/(A283/1000000000)/constants!$B$9)-1))</f>
        <v>3.9396752210339243E-7</v>
      </c>
      <c r="AJ283">
        <f>SUMPRODUCT(A283^constants!$E$28:$J$28,constants!$E$27:$J$27)</f>
        <v>1.1430170854510543E-6</v>
      </c>
      <c r="AL283" s="17">
        <f t="shared" si="86"/>
        <v>1.3308091398905367E-9</v>
      </c>
      <c r="AM283">
        <f t="shared" si="97"/>
        <v>7.1694198326459633E-10</v>
      </c>
      <c r="AN283">
        <f t="shared" si="98"/>
        <v>1.8562298916164672</v>
      </c>
      <c r="AO283">
        <f t="shared" si="99"/>
        <v>1.3608733152491483E-9</v>
      </c>
      <c r="AQ283">
        <f t="shared" si="100"/>
        <v>1.3608733152491483E-9</v>
      </c>
      <c r="AS283" s="4">
        <f t="shared" si="101"/>
        <v>0.97790817483028725</v>
      </c>
    </row>
    <row r="284" spans="1:45" x14ac:dyDescent="0.2">
      <c r="A284">
        <f>front!A284</f>
        <v>319.81</v>
      </c>
      <c r="B284" s="1">
        <f t="shared" si="102"/>
        <v>0.47000000000002728</v>
      </c>
      <c r="C284">
        <f>front!D284-front!B284</f>
        <v>409.26000000000022</v>
      </c>
      <c r="D284" s="2">
        <f>front!E284-front!C284</f>
        <v>3463.5</v>
      </c>
      <c r="E284" s="2">
        <f>IF(front!F284-front!C284&gt;0,front!F284-front!C284,0)</f>
        <v>1858.2000000000007</v>
      </c>
      <c r="F284" s="2">
        <f>front!I284-front!H284</f>
        <v>9851.5</v>
      </c>
      <c r="G284" s="2">
        <f>IF(front!J284-front!H284&gt;0,front!J284-front!H284,0)</f>
        <v>71.299999999999272</v>
      </c>
      <c r="H284" s="2"/>
      <c r="I284" s="4">
        <f>C284/(constants!$A$4+constants!$B$4*data!C284+constants!$C$4*data!C284^2+constants!$D$4*data!C284^3+constants!$E$4*data!C284^4+constants!$F$4*data!C284^5+constants!$G$4*data!C284^6+constants!$H$4*data!C284^7)</f>
        <v>408.30753636499986</v>
      </c>
      <c r="J284" s="4">
        <f>D284/(constants!$A$4+constants!$B$4*data!D284+constants!$C$4*data!D284^2+constants!$D$4*data!D284^3+constants!$E$4*data!D284^4+constants!$F$4*data!D284^5+constants!$G$4*data!D284^6+constants!$H$4*data!D284^7)</f>
        <v>3455.688108661815</v>
      </c>
      <c r="K284" s="4">
        <f>E284/(constants!$A$4+constants!$B$4*data!E284+constants!$C$4*data!E284^2+constants!$D$4*data!E284^3+constants!$E$4*data!E284^4+constants!$F$4*data!E284^5+constants!$G$4*data!E284^6+constants!$H$4*data!E284^7)</f>
        <v>1853.9576537668866</v>
      </c>
      <c r="L284" s="4">
        <f>F284/(constants!$A$4+constants!$B$4*data!F284+constants!$C$4*data!F284^2+constants!$D$4*data!F284^3+constants!$E$4*data!F284^4+constants!$F$4*data!F284^5+constants!$G$4*data!F284^6+constants!$H$4*data!F284^7)</f>
        <v>9849.3113141852173</v>
      </c>
      <c r="M284" s="4">
        <f>G284/(constants!$A$4+constants!$B$4*data!G284+constants!$C$4*data!G284^2+constants!$D$4*data!G284^3+constants!$E$4*data!G284^4+constants!$F$4*data!G284^5+constants!$G$4*data!G284^6+constants!$H$4*data!G284^7)</f>
        <v>71.1319649001383</v>
      </c>
      <c r="N284" s="4"/>
      <c r="O284" s="4">
        <f t="shared" si="87"/>
        <v>680.51256060833316</v>
      </c>
      <c r="P284" s="4">
        <f t="shared" si="88"/>
        <v>691.13762173236296</v>
      </c>
      <c r="Q284" s="4">
        <f t="shared" si="89"/>
        <v>370.79153075337729</v>
      </c>
      <c r="R284" s="4">
        <f t="shared" si="90"/>
        <v>1641.5518856975361</v>
      </c>
      <c r="S284" s="4">
        <f t="shared" si="91"/>
        <v>11.855327483356382</v>
      </c>
      <c r="T284" s="4">
        <f t="shared" si="82"/>
        <v>0.98462670705524946</v>
      </c>
      <c r="U284" s="4">
        <f t="shared" si="92"/>
        <v>0.53649449703515506</v>
      </c>
      <c r="V284" s="4">
        <f t="shared" si="93"/>
        <v>7.2220242239365825E-3</v>
      </c>
      <c r="W284" s="4"/>
      <c r="X284">
        <f>IF(front!E284&gt;$X$2,O284,P284)</f>
        <v>691.13762173236296</v>
      </c>
      <c r="Y284">
        <f t="shared" si="94"/>
        <v>319.00813917859546</v>
      </c>
      <c r="Z284">
        <f>SUMPRODUCT($B$7:$B$456,Y$7:Y$456,EXP(constants!$B$32+constants!$A$32*ABS($A$7:$A$456-$A284)))</f>
        <v>9.7632961980218198</v>
      </c>
      <c r="AA284">
        <f t="shared" si="83"/>
        <v>309.24484298057365</v>
      </c>
      <c r="AB284">
        <f t="shared" si="95"/>
        <v>303.0430072832645</v>
      </c>
      <c r="AD284" s="4">
        <f t="shared" si="84"/>
        <v>1629.4064828448149</v>
      </c>
      <c r="AE284">
        <f>SUMPRODUCT($B$7:$B$456,AD$7:AD$456,EXP(constants!$B$32+constants!$A$32*ABS($A$7:$A$456-$A284)))</f>
        <v>37.095773258727064</v>
      </c>
      <c r="AF284" s="4">
        <f t="shared" si="85"/>
        <v>1592.3107095860878</v>
      </c>
      <c r="AG284">
        <f t="shared" si="96"/>
        <v>1592.3107095860878</v>
      </c>
      <c r="AH284" s="4"/>
      <c r="AI284" s="5">
        <f>SUMPRODUCT(constants!$B$13:$B$20,A284^constants!$A$13:$A$20)*constants!$C$10/((A284/1000000000)^5*(EXP(0.014388/(A284/1000000000)/constants!$B$9)-1))</f>
        <v>3.9949531774614969E-7</v>
      </c>
      <c r="AJ284">
        <f>SUMPRODUCT(A284^constants!$E$28:$J$28,constants!$E$27:$J$27)</f>
        <v>1.1374651719715388E-6</v>
      </c>
      <c r="AL284" s="17">
        <f t="shared" si="86"/>
        <v>1.3182792809758779E-9</v>
      </c>
      <c r="AM284">
        <f t="shared" si="97"/>
        <v>7.1434875437546763E-10</v>
      </c>
      <c r="AN284">
        <f t="shared" si="98"/>
        <v>1.8454281230299163</v>
      </c>
      <c r="AO284">
        <f t="shared" si="99"/>
        <v>1.3559509420614618E-9</v>
      </c>
      <c r="AQ284">
        <f t="shared" si="100"/>
        <v>1.3559509420614618E-9</v>
      </c>
      <c r="AS284" s="4">
        <f t="shared" si="101"/>
        <v>0.97221753389668264</v>
      </c>
    </row>
    <row r="285" spans="1:45" x14ac:dyDescent="0.2">
      <c r="A285">
        <f>front!A285</f>
        <v>320.27999999999997</v>
      </c>
      <c r="B285" s="1">
        <f t="shared" si="102"/>
        <v>0.46999999999997044</v>
      </c>
      <c r="C285">
        <f>front!D285-front!B285</f>
        <v>422.47000000000025</v>
      </c>
      <c r="D285" s="2">
        <f>front!E285-front!C285</f>
        <v>3509.3000000000011</v>
      </c>
      <c r="E285" s="2">
        <f>IF(front!F285-front!C285&gt;0,front!F285-front!C285,0)</f>
        <v>1831.4000000000015</v>
      </c>
      <c r="F285" s="2">
        <f>front!I285-front!H285</f>
        <v>9848.0000000000018</v>
      </c>
      <c r="G285" s="2">
        <f>IF(front!J285-front!H285&gt;0,front!J285-front!H285,0)</f>
        <v>23.5</v>
      </c>
      <c r="H285" s="2"/>
      <c r="I285" s="4">
        <f>C285/(constants!$A$4+constants!$B$4*data!C285+constants!$C$4*data!C285^2+constants!$D$4*data!C285^3+constants!$E$4*data!C285^4+constants!$F$4*data!C285^5+constants!$G$4*data!C285^6+constants!$H$4*data!C285^7)</f>
        <v>421.48719056273779</v>
      </c>
      <c r="J285" s="4">
        <f>D285/(constants!$A$4+constants!$B$4*data!D285+constants!$C$4*data!D285^2+constants!$D$4*data!D285^3+constants!$E$4*data!D285^4+constants!$F$4*data!D285^5+constants!$G$4*data!D285^6+constants!$H$4*data!D285^7)</f>
        <v>3501.3918013763473</v>
      </c>
      <c r="K285" s="4">
        <f>E285/(constants!$A$4+constants!$B$4*data!E285+constants!$C$4*data!E285^2+constants!$D$4*data!E285^3+constants!$E$4*data!E285^4+constants!$F$4*data!E285^5+constants!$G$4*data!E285^6+constants!$H$4*data!E285^7)</f>
        <v>1827.2184726085977</v>
      </c>
      <c r="L285" s="4">
        <f>F285/(constants!$A$4+constants!$B$4*data!F285+constants!$C$4*data!F285^2+constants!$D$4*data!F285^3+constants!$E$4*data!F285^4+constants!$F$4*data!F285^5+constants!$G$4*data!F285^6+constants!$H$4*data!F285^7)</f>
        <v>9845.7895637007332</v>
      </c>
      <c r="M285" s="4">
        <f>G285/(constants!$A$4+constants!$B$4*data!G285+constants!$C$4*data!G285^2+constants!$D$4*data!G285^3+constants!$E$4*data!G285^4+constants!$F$4*data!G285^5+constants!$G$4*data!G285^6+constants!$H$4*data!G285^7)</f>
        <v>23.444497456780763</v>
      </c>
      <c r="N285" s="4"/>
      <c r="O285" s="4">
        <f t="shared" si="87"/>
        <v>702.4786509378963</v>
      </c>
      <c r="P285" s="4">
        <f t="shared" si="88"/>
        <v>700.27836027526951</v>
      </c>
      <c r="Q285" s="4">
        <f t="shared" si="89"/>
        <v>365.44369452171952</v>
      </c>
      <c r="R285" s="4">
        <f t="shared" si="90"/>
        <v>1640.9649272834556</v>
      </c>
      <c r="S285" s="4">
        <f t="shared" si="91"/>
        <v>3.9074162427967938</v>
      </c>
      <c r="T285" s="4">
        <f t="shared" si="82"/>
        <v>1.0031420229260859</v>
      </c>
      <c r="U285" s="4">
        <f t="shared" si="92"/>
        <v>0.52185490121109668</v>
      </c>
      <c r="V285" s="4">
        <f t="shared" si="93"/>
        <v>2.3811698701357059E-3</v>
      </c>
      <c r="W285" s="4"/>
      <c r="X285">
        <f>IF(front!E285&gt;$X$2,O285,P285)</f>
        <v>700.27836027526951</v>
      </c>
      <c r="Y285">
        <f t="shared" si="94"/>
        <v>333.51601090716463</v>
      </c>
      <c r="Z285">
        <f>SUMPRODUCT($B$7:$B$456,Y$7:Y$456,EXP(constants!$B$32+constants!$A$32*ABS($A$7:$A$456-$A285)))</f>
        <v>9.9098928298107207</v>
      </c>
      <c r="AA285">
        <f t="shared" si="83"/>
        <v>323.60611807735393</v>
      </c>
      <c r="AB285">
        <f t="shared" si="95"/>
        <v>317.40428238004478</v>
      </c>
      <c r="AD285" s="4">
        <f t="shared" si="84"/>
        <v>1636.9619046382645</v>
      </c>
      <c r="AE285">
        <f>SUMPRODUCT($B$7:$B$456,AD$7:AD$456,EXP(constants!$B$32+constants!$A$32*ABS($A$7:$A$456-$A285)))</f>
        <v>37.111698986884576</v>
      </c>
      <c r="AF285" s="4">
        <f t="shared" si="85"/>
        <v>1599.8502056513798</v>
      </c>
      <c r="AG285">
        <f t="shared" si="96"/>
        <v>1599.8502056513798</v>
      </c>
      <c r="AH285" s="4"/>
      <c r="AI285" s="5">
        <f>SUMPRODUCT(constants!$B$13:$B$20,A285^constants!$A$13:$A$20)*constants!$C$10/((A285/1000000000)^5*(EXP(0.014388/(A285/1000000000)/constants!$B$9)-1))</f>
        <v>4.0507853828670982E-7</v>
      </c>
      <c r="AJ285">
        <f>SUMPRODUCT(A285^constants!$E$28:$J$28,constants!$E$27:$J$27)</f>
        <v>1.1319441655733881E-6</v>
      </c>
      <c r="AL285" s="17">
        <f t="shared" si="86"/>
        <v>1.2762226623070198E-9</v>
      </c>
      <c r="AM285">
        <f t="shared" si="97"/>
        <v>7.0753134360633243E-10</v>
      </c>
      <c r="AN285">
        <f t="shared" si="98"/>
        <v>1.8037683755493168</v>
      </c>
      <c r="AO285">
        <f t="shared" si="99"/>
        <v>1.3430103797685933E-9</v>
      </c>
      <c r="AQ285">
        <f t="shared" si="100"/>
        <v>1.3430103797685933E-9</v>
      </c>
      <c r="AS285" s="4">
        <f t="shared" si="101"/>
        <v>0.95027014052335079</v>
      </c>
    </row>
    <row r="286" spans="1:45" x14ac:dyDescent="0.2">
      <c r="A286">
        <f>front!A286</f>
        <v>320.75</v>
      </c>
      <c r="B286" s="1">
        <f t="shared" si="102"/>
        <v>0.47000000000002728</v>
      </c>
      <c r="C286">
        <f>front!D286-front!B286</f>
        <v>443.19999999999982</v>
      </c>
      <c r="D286" s="2">
        <f>front!E286-front!C286</f>
        <v>3513.6000000000004</v>
      </c>
      <c r="E286" s="2">
        <f>IF(front!F286-front!C286&gt;0,front!F286-front!C286,0)</f>
        <v>1838.6000000000004</v>
      </c>
      <c r="F286" s="2">
        <f>front!I286-front!H286</f>
        <v>9820.7000000000007</v>
      </c>
      <c r="G286" s="2">
        <f>IF(front!J286-front!H286&gt;0,front!J286-front!H286,0)</f>
        <v>0</v>
      </c>
      <c r="H286" s="2"/>
      <c r="I286" s="4">
        <f>C286/(constants!$A$4+constants!$B$4*data!C286+constants!$C$4*data!C286^2+constants!$D$4*data!C286^3+constants!$E$4*data!C286^4+constants!$F$4*data!C286^5+constants!$G$4*data!C286^6+constants!$H$4*data!C286^7)</f>
        <v>442.16960712357263</v>
      </c>
      <c r="J286" s="4">
        <f>D286/(constants!$A$4+constants!$B$4*data!D286+constants!$C$4*data!D286^2+constants!$D$4*data!D286^3+constants!$E$4*data!D286^4+constants!$F$4*data!D286^5+constants!$G$4*data!D286^6+constants!$H$4*data!D286^7)</f>
        <v>3505.6827875680765</v>
      </c>
      <c r="K286" s="4">
        <f>E286/(constants!$A$4+constants!$B$4*data!E286+constants!$C$4*data!E286^2+constants!$D$4*data!E286^3+constants!$E$4*data!E286^4+constants!$F$4*data!E286^5+constants!$G$4*data!E286^6+constants!$H$4*data!E286^7)</f>
        <v>1834.4021334217182</v>
      </c>
      <c r="L286" s="4">
        <f>F286/(constants!$A$4+constants!$B$4*data!F286+constants!$C$4*data!F286^2+constants!$D$4*data!F286^3+constants!$E$4*data!F286^4+constants!$F$4*data!F286^5+constants!$G$4*data!F286^6+constants!$H$4*data!F286^7)</f>
        <v>9818.3209079449553</v>
      </c>
      <c r="M286" s="4">
        <f>G286/(constants!$A$4+constants!$B$4*data!G286+constants!$C$4*data!G286^2+constants!$D$4*data!G286^3+constants!$E$4*data!G286^4+constants!$F$4*data!G286^5+constants!$G$4*data!G286^6+constants!$H$4*data!G286^7)</f>
        <v>0</v>
      </c>
      <c r="N286" s="4"/>
      <c r="O286" s="4">
        <f t="shared" si="87"/>
        <v>736.94934520595439</v>
      </c>
      <c r="P286" s="4">
        <f t="shared" si="88"/>
        <v>701.13655751361534</v>
      </c>
      <c r="Q286" s="4">
        <f t="shared" si="89"/>
        <v>366.8804266843436</v>
      </c>
      <c r="R286" s="4">
        <f t="shared" si="90"/>
        <v>1636.3868179908259</v>
      </c>
      <c r="S286" s="4">
        <f t="shared" si="91"/>
        <v>0</v>
      </c>
      <c r="T286" s="4">
        <f t="shared" si="82"/>
        <v>1.0510781919849381</v>
      </c>
      <c r="U286" s="4">
        <f t="shared" si="92"/>
        <v>0.52326529369026542</v>
      </c>
      <c r="V286" s="4">
        <f t="shared" si="93"/>
        <v>0</v>
      </c>
      <c r="W286" s="4"/>
      <c r="X286">
        <f>IF(front!E286&gt;$X$2,O286,P286)</f>
        <v>701.13655751361534</v>
      </c>
      <c r="Y286">
        <f t="shared" si="94"/>
        <v>332.93229172643976</v>
      </c>
      <c r="Z286">
        <f>SUMPRODUCT($B$7:$B$456,Y$7:Y$456,EXP(constants!$B$32+constants!$A$32*ABS($A$7:$A$456-$A286)))</f>
        <v>10.05775568134673</v>
      </c>
      <c r="AA286">
        <f t="shared" si="83"/>
        <v>322.87453604509301</v>
      </c>
      <c r="AB286">
        <f t="shared" si="95"/>
        <v>316.67270034778386</v>
      </c>
      <c r="AD286" s="4">
        <f t="shared" si="84"/>
        <v>1636.3868179908259</v>
      </c>
      <c r="AE286">
        <f>SUMPRODUCT($B$7:$B$456,AD$7:AD$456,EXP(constants!$B$32+constants!$A$32*ABS($A$7:$A$456-$A286)))</f>
        <v>37.125600188799297</v>
      </c>
      <c r="AF286" s="4">
        <f t="shared" si="85"/>
        <v>1599.2612178020265</v>
      </c>
      <c r="AG286">
        <f t="shared" si="96"/>
        <v>1599.2612178020265</v>
      </c>
      <c r="AH286" s="4"/>
      <c r="AI286" s="5">
        <f>SUMPRODUCT(constants!$B$13:$B$20,A286^constants!$A$13:$A$20)*constants!$C$10/((A286/1000000000)^5*(EXP(0.014388/(A286/1000000000)/constants!$B$9)-1))</f>
        <v>4.1071746021235006E-7</v>
      </c>
      <c r="AJ286">
        <f>SUMPRODUCT(A286^constants!$E$28:$J$28,constants!$E$27:$J$27)</f>
        <v>1.1264536183414595E-6</v>
      </c>
      <c r="AL286" s="17">
        <f t="shared" si="86"/>
        <v>1.296977793669243E-9</v>
      </c>
      <c r="AM286">
        <f t="shared" si="97"/>
        <v>7.0435874127531295E-10</v>
      </c>
      <c r="AN286">
        <f t="shared" si="98"/>
        <v>1.8413596902637044</v>
      </c>
      <c r="AO286">
        <f t="shared" si="99"/>
        <v>1.3369882608901285E-9</v>
      </c>
      <c r="AQ286">
        <f t="shared" si="100"/>
        <v>1.3369882608901285E-9</v>
      </c>
      <c r="AS286" s="4">
        <f t="shared" si="101"/>
        <v>0.97007418210669427</v>
      </c>
    </row>
    <row r="287" spans="1:45" x14ac:dyDescent="0.2">
      <c r="A287">
        <f>front!A287</f>
        <v>321.22000000000003</v>
      </c>
      <c r="B287" s="1">
        <f t="shared" si="102"/>
        <v>0.47000000000002728</v>
      </c>
      <c r="C287">
        <f>front!D287-front!B287</f>
        <v>433.32999999999993</v>
      </c>
      <c r="D287" s="2">
        <f>front!E287-front!C287</f>
        <v>3624.1000000000004</v>
      </c>
      <c r="E287" s="2">
        <f>IF(front!F287-front!C287&gt;0,front!F287-front!C287,0)</f>
        <v>1893.1000000000004</v>
      </c>
      <c r="F287" s="2">
        <f>front!I287-front!H287</f>
        <v>9919.7000000000007</v>
      </c>
      <c r="G287" s="2">
        <f>IF(front!J287-front!H287&gt;0,front!J287-front!H287,0)</f>
        <v>56.900000000001455</v>
      </c>
      <c r="H287" s="2"/>
      <c r="I287" s="4">
        <f>C287/(constants!$A$4+constants!$B$4*data!C287+constants!$C$4*data!C287^2+constants!$D$4*data!C287^3+constants!$E$4*data!C287^4+constants!$F$4*data!C287^5+constants!$G$4*data!C287^6+constants!$H$4*data!C287^7)</f>
        <v>432.32225705541362</v>
      </c>
      <c r="J287" s="4">
        <f>D287/(constants!$A$4+constants!$B$4*data!D287+constants!$C$4*data!D287^2+constants!$D$4*data!D287^3+constants!$E$4*data!D287^4+constants!$F$4*data!D287^5+constants!$G$4*data!D287^6+constants!$H$4*data!D287^7)</f>
        <v>3615.9528959849631</v>
      </c>
      <c r="K287" s="4">
        <f>E287/(constants!$A$4+constants!$B$4*data!E287+constants!$C$4*data!E287^2+constants!$D$4*data!E287^3+constants!$E$4*data!E287^4+constants!$F$4*data!E287^5+constants!$G$4*data!E287^6+constants!$H$4*data!E287^7)</f>
        <v>1888.7784510574995</v>
      </c>
      <c r="L287" s="4">
        <f>F287/(constants!$A$4+constants!$B$4*data!F287+constants!$C$4*data!F287^2+constants!$D$4*data!F287^3+constants!$E$4*data!F287^4+constants!$F$4*data!F287^5+constants!$G$4*data!F287^6+constants!$H$4*data!F287^7)</f>
        <v>9917.9409652043614</v>
      </c>
      <c r="M287" s="4">
        <f>G287/(constants!$A$4+constants!$B$4*data!G287+constants!$C$4*data!G287^2+constants!$D$4*data!G287^3+constants!$E$4*data!G287^4+constants!$F$4*data!G287^5+constants!$G$4*data!G287^6+constants!$H$4*data!G287^7)</f>
        <v>56.765816293441155</v>
      </c>
      <c r="N287" s="4"/>
      <c r="O287" s="4">
        <f t="shared" si="87"/>
        <v>720.53709509235603</v>
      </c>
      <c r="P287" s="4">
        <f t="shared" si="88"/>
        <v>723.19057919699264</v>
      </c>
      <c r="Q287" s="4">
        <f t="shared" si="89"/>
        <v>377.75569021149988</v>
      </c>
      <c r="R287" s="4">
        <f t="shared" si="90"/>
        <v>1652.9901608673936</v>
      </c>
      <c r="S287" s="4">
        <f t="shared" si="91"/>
        <v>9.4609693822401919</v>
      </c>
      <c r="T287" s="4">
        <f t="shared" si="82"/>
        <v>0.99633086466974863</v>
      </c>
      <c r="U287" s="4">
        <f t="shared" si="92"/>
        <v>0.52234597777939462</v>
      </c>
      <c r="V287" s="4">
        <f t="shared" si="93"/>
        <v>5.7235485160272359E-3</v>
      </c>
      <c r="W287" s="4"/>
      <c r="X287">
        <f>IF(front!E287&gt;$X$2,O287,P287)</f>
        <v>723.19057919699264</v>
      </c>
      <c r="Y287">
        <f t="shared" si="94"/>
        <v>344.07180794424244</v>
      </c>
      <c r="Z287">
        <f>SUMPRODUCT($B$7:$B$456,Y$7:Y$456,EXP(constants!$B$32+constants!$A$32*ABS($A$7:$A$456-$A287)))</f>
        <v>10.207000614644816</v>
      </c>
      <c r="AA287">
        <f t="shared" si="83"/>
        <v>333.86480732959762</v>
      </c>
      <c r="AB287">
        <f t="shared" si="95"/>
        <v>327.66297163228847</v>
      </c>
      <c r="AD287" s="4">
        <f t="shared" si="84"/>
        <v>1643.2977011115677</v>
      </c>
      <c r="AE287">
        <f>SUMPRODUCT($B$7:$B$456,AD$7:AD$456,EXP(constants!$B$32+constants!$A$32*ABS($A$7:$A$456-$A287)))</f>
        <v>37.137496829798032</v>
      </c>
      <c r="AF287" s="4">
        <f t="shared" si="85"/>
        <v>1606.1602042817697</v>
      </c>
      <c r="AG287">
        <f t="shared" si="96"/>
        <v>1606.1602042817697</v>
      </c>
      <c r="AH287" s="4"/>
      <c r="AI287" s="5">
        <f>SUMPRODUCT(constants!$B$13:$B$20,A287^constants!$A$13:$A$20)*constants!$C$10/((A287/1000000000)^5*(EXP(0.014388/(A287/1000000000)/constants!$B$9)-1))</f>
        <v>4.1641235875853308E-7</v>
      </c>
      <c r="AJ287">
        <f>SUMPRODUCT(A287^constants!$E$28:$J$28,constants!$E$27:$J$27)</f>
        <v>1.1209930946621855E-6</v>
      </c>
      <c r="AL287" s="17">
        <f t="shared" si="86"/>
        <v>1.2708557109280001E-9</v>
      </c>
      <c r="AM287">
        <f t="shared" si="97"/>
        <v>6.9793355088352628E-10</v>
      </c>
      <c r="AN287">
        <f t="shared" si="98"/>
        <v>1.8208835344270262</v>
      </c>
      <c r="AO287">
        <f t="shared" si="99"/>
        <v>1.3247921971169311E-9</v>
      </c>
      <c r="AQ287">
        <f t="shared" si="100"/>
        <v>1.3247921971169311E-9</v>
      </c>
      <c r="AS287" s="4">
        <f t="shared" si="101"/>
        <v>0.95928683282834104</v>
      </c>
    </row>
    <row r="288" spans="1:45" x14ac:dyDescent="0.2">
      <c r="A288">
        <f>front!A288</f>
        <v>321.69</v>
      </c>
      <c r="B288" s="1">
        <f t="shared" si="102"/>
        <v>0.46999999999997044</v>
      </c>
      <c r="C288">
        <f>front!D288-front!B288</f>
        <v>427.40000000000009</v>
      </c>
      <c r="D288" s="2">
        <f>front!E288-front!C288</f>
        <v>3607.5999999999985</v>
      </c>
      <c r="E288" s="2">
        <f>IF(front!F288-front!C288&gt;0,front!F288-front!C288,0)</f>
        <v>1904.0999999999985</v>
      </c>
      <c r="F288" s="2">
        <f>front!I288-front!H288</f>
        <v>9905</v>
      </c>
      <c r="G288" s="2">
        <f>IF(front!J288-front!H288&gt;0,front!J288-front!H288,0)</f>
        <v>35.100000000000364</v>
      </c>
      <c r="H288" s="2"/>
      <c r="I288" s="4">
        <f>C288/(constants!$A$4+constants!$B$4*data!C288+constants!$C$4*data!C288^2+constants!$D$4*data!C288^3+constants!$E$4*data!C288^4+constants!$F$4*data!C288^5+constants!$G$4*data!C288^6+constants!$H$4*data!C288^7)</f>
        <v>426.40587022445789</v>
      </c>
      <c r="J288" s="4">
        <f>D288/(constants!$A$4+constants!$B$4*data!D288+constants!$C$4*data!D288^2+constants!$D$4*data!D288^3+constants!$E$4*data!D288^4+constants!$F$4*data!D288^5+constants!$G$4*data!D288^6+constants!$H$4*data!D288^7)</f>
        <v>3599.4870042066095</v>
      </c>
      <c r="K288" s="4">
        <f>E288/(constants!$A$4+constants!$B$4*data!E288+constants!$C$4*data!E288^2+constants!$D$4*data!E288^3+constants!$E$4*data!E288^4+constants!$F$4*data!E288^5+constants!$G$4*data!E288^6+constants!$H$4*data!E288^7)</f>
        <v>1899.7534873154423</v>
      </c>
      <c r="L288" s="4">
        <f>F288/(constants!$A$4+constants!$B$4*data!F288+constants!$C$4*data!F288^2+constants!$D$4*data!F288^3+constants!$E$4*data!F288^4+constants!$F$4*data!F288^5+constants!$G$4*data!F288^6+constants!$H$4*data!F288^7)</f>
        <v>9903.1474177891032</v>
      </c>
      <c r="M288" s="4">
        <f>G288/(constants!$A$4+constants!$B$4*data!G288+constants!$C$4*data!G288^2+constants!$D$4*data!G288^3+constants!$E$4*data!G288^4+constants!$F$4*data!G288^5+constants!$G$4*data!G288^6+constants!$H$4*data!G288^7)</f>
        <v>35.01714448810062</v>
      </c>
      <c r="N288" s="4"/>
      <c r="O288" s="4">
        <f t="shared" si="87"/>
        <v>710.67645037409648</v>
      </c>
      <c r="P288" s="4">
        <f t="shared" si="88"/>
        <v>719.89740084132188</v>
      </c>
      <c r="Q288" s="4">
        <f t="shared" si="89"/>
        <v>379.95069746308843</v>
      </c>
      <c r="R288" s="4">
        <f t="shared" si="90"/>
        <v>1650.5245696315174</v>
      </c>
      <c r="S288" s="4">
        <f t="shared" si="91"/>
        <v>5.8361907480167696</v>
      </c>
      <c r="T288" s="4">
        <f t="shared" si="82"/>
        <v>0.98719129912616832</v>
      </c>
      <c r="U288" s="4">
        <f t="shared" si="92"/>
        <v>0.5277845107081256</v>
      </c>
      <c r="V288" s="4">
        <f t="shared" si="93"/>
        <v>3.5359611455645945E-3</v>
      </c>
      <c r="W288" s="4"/>
      <c r="X288">
        <f>IF(front!E288&gt;$X$2,O288,P288)</f>
        <v>719.89740084132188</v>
      </c>
      <c r="Y288">
        <f t="shared" si="94"/>
        <v>338.5757019459802</v>
      </c>
      <c r="Z288">
        <f>SUMPRODUCT($B$7:$B$456,Y$7:Y$456,EXP(constants!$B$32+constants!$A$32*ABS($A$7:$A$456-$A288)))</f>
        <v>10.357540021447205</v>
      </c>
      <c r="AA288">
        <f t="shared" si="83"/>
        <v>328.21816192453298</v>
      </c>
      <c r="AB288">
        <f t="shared" si="95"/>
        <v>322.01632622722383</v>
      </c>
      <c r="AD288" s="4">
        <f t="shared" si="84"/>
        <v>1644.5455793539818</v>
      </c>
      <c r="AE288">
        <f>SUMPRODUCT($B$7:$B$456,AD$7:AD$456,EXP(constants!$B$32+constants!$A$32*ABS($A$7:$A$456-$A288)))</f>
        <v>37.147276884076014</v>
      </c>
      <c r="AF288" s="4">
        <f t="shared" si="85"/>
        <v>1607.3983024699057</v>
      </c>
      <c r="AG288">
        <f t="shared" si="96"/>
        <v>1607.3983024699057</v>
      </c>
      <c r="AH288" s="4"/>
      <c r="AI288" s="5">
        <f>SUMPRODUCT(constants!$B$13:$B$20,A288^constants!$A$13:$A$20)*constants!$C$10/((A288/1000000000)^5*(EXP(0.014388/(A288/1000000000)/constants!$B$9)-1))</f>
        <v>4.2216350789061118E-7</v>
      </c>
      <c r="AJ288">
        <f>SUMPRODUCT(A288^constants!$E$28:$J$28,constants!$E$27:$J$27)</f>
        <v>1.1155621711079968E-6</v>
      </c>
      <c r="AL288" s="17">
        <f t="shared" si="86"/>
        <v>1.3110003236069487E-9</v>
      </c>
      <c r="AM288">
        <f t="shared" si="97"/>
        <v>6.9401726342116922E-10</v>
      </c>
      <c r="AN288">
        <f t="shared" si="98"/>
        <v>1.8890024682445961</v>
      </c>
      <c r="AO288">
        <f t="shared" si="99"/>
        <v>1.3173584420477993E-9</v>
      </c>
      <c r="AQ288">
        <f t="shared" si="100"/>
        <v>1.3173584420477993E-9</v>
      </c>
      <c r="AS288" s="4">
        <f t="shared" si="101"/>
        <v>0.99517358507911702</v>
      </c>
    </row>
    <row r="289" spans="1:45" x14ac:dyDescent="0.2">
      <c r="A289">
        <f>front!A289</f>
        <v>322.16000000000003</v>
      </c>
      <c r="B289" s="1">
        <f t="shared" si="102"/>
        <v>0.47000000000002728</v>
      </c>
      <c r="C289">
        <f>front!D289-front!B289</f>
        <v>445.4699999999998</v>
      </c>
      <c r="D289" s="2">
        <f>front!E289-front!C289</f>
        <v>3691.1000000000004</v>
      </c>
      <c r="E289" s="2">
        <f>IF(front!F289-front!C289&gt;0,front!F289-front!C289,0)</f>
        <v>1923.2999999999993</v>
      </c>
      <c r="F289" s="2">
        <f>front!I289-front!H289</f>
        <v>9819.0999999999985</v>
      </c>
      <c r="G289" s="2">
        <f>IF(front!J289-front!H289&gt;0,front!J289-front!H289,0)</f>
        <v>0</v>
      </c>
      <c r="H289" s="2"/>
      <c r="I289" s="4">
        <f>C289/(constants!$A$4+constants!$B$4*data!C289+constants!$C$4*data!C289^2+constants!$D$4*data!C289^3+constants!$E$4*data!C289^4+constants!$F$4*data!C289^5+constants!$G$4*data!C289^6+constants!$H$4*data!C289^7)</f>
        <v>444.43439927732788</v>
      </c>
      <c r="J289" s="4">
        <f>D289/(constants!$A$4+constants!$B$4*data!D289+constants!$C$4*data!D289^2+constants!$D$4*data!D289^3+constants!$E$4*data!D289^4+constants!$F$4*data!D289^5+constants!$G$4*data!D289^6+constants!$H$4*data!D289^7)</f>
        <v>3682.8152302457697</v>
      </c>
      <c r="K289" s="4">
        <f>E289/(constants!$A$4+constants!$B$4*data!E289+constants!$C$4*data!E289^2+constants!$D$4*data!E289^3+constants!$E$4*data!E289^4+constants!$F$4*data!E289^5+constants!$G$4*data!E289^6+constants!$H$4*data!E289^7)</f>
        <v>1918.9099144568393</v>
      </c>
      <c r="L289" s="4">
        <f>F289/(constants!$A$4+constants!$B$4*data!F289+constants!$C$4*data!F289^2+constants!$D$4*data!F289^3+constants!$E$4*data!F289^4+constants!$F$4*data!F289^5+constants!$G$4*data!F289^6+constants!$H$4*data!F289^7)</f>
        <v>9816.7110781702613</v>
      </c>
      <c r="M289" s="4">
        <f>G289/(constants!$A$4+constants!$B$4*data!G289+constants!$C$4*data!G289^2+constants!$D$4*data!G289^3+constants!$E$4*data!G289^4+constants!$F$4*data!G289^5+constants!$G$4*data!G289^6+constants!$H$4*data!G289^7)</f>
        <v>0</v>
      </c>
      <c r="N289" s="4"/>
      <c r="O289" s="4">
        <f t="shared" si="87"/>
        <v>740.72399879554644</v>
      </c>
      <c r="P289" s="4">
        <f t="shared" si="88"/>
        <v>736.56304604915397</v>
      </c>
      <c r="Q289" s="4">
        <f t="shared" si="89"/>
        <v>383.78198289136782</v>
      </c>
      <c r="R289" s="4">
        <f t="shared" si="90"/>
        <v>1636.1185130283768</v>
      </c>
      <c r="S289" s="4">
        <f t="shared" si="91"/>
        <v>0</v>
      </c>
      <c r="T289" s="4">
        <f t="shared" si="82"/>
        <v>1.0056491467617217</v>
      </c>
      <c r="U289" s="4">
        <f t="shared" si="92"/>
        <v>0.52104430835884807</v>
      </c>
      <c r="V289" s="4">
        <f t="shared" si="93"/>
        <v>0</v>
      </c>
      <c r="W289" s="4"/>
      <c r="X289">
        <f>IF(front!E289&gt;$X$2,O289,P289)</f>
        <v>736.56304604915397</v>
      </c>
      <c r="Y289">
        <f t="shared" si="94"/>
        <v>351.3962370428975</v>
      </c>
      <c r="Z289">
        <f>SUMPRODUCT($B$7:$B$456,Y$7:Y$456,EXP(constants!$B$32+constants!$A$32*ABS($A$7:$A$456-$A289)))</f>
        <v>10.509577350840249</v>
      </c>
      <c r="AA289">
        <f t="shared" si="83"/>
        <v>340.88665969205726</v>
      </c>
      <c r="AB289">
        <f t="shared" si="95"/>
        <v>334.68482399474811</v>
      </c>
      <c r="AD289" s="4">
        <f t="shared" si="84"/>
        <v>1636.1185130283768</v>
      </c>
      <c r="AE289">
        <f>SUMPRODUCT($B$7:$B$456,AD$7:AD$456,EXP(constants!$B$32+constants!$A$32*ABS($A$7:$A$456-$A289)))</f>
        <v>37.154925578197343</v>
      </c>
      <c r="AF289" s="4">
        <f t="shared" si="85"/>
        <v>1598.9635874501794</v>
      </c>
      <c r="AG289">
        <f t="shared" si="96"/>
        <v>1598.9635874501794</v>
      </c>
      <c r="AH289" s="4"/>
      <c r="AI289" s="5">
        <f>SUMPRODUCT(constants!$B$13:$B$20,A289^constants!$A$13:$A$20)*constants!$C$10/((A289/1000000000)^5*(EXP(0.014388/(A289/1000000000)/constants!$B$9)-1))</f>
        <v>4.2797118028564935E-7</v>
      </c>
      <c r="AJ289">
        <f>SUMPRODUCT(A289^constants!$E$28:$J$28,constants!$E$27:$J$27)</f>
        <v>1.1101604363286861E-6</v>
      </c>
      <c r="AL289" s="17">
        <f t="shared" si="86"/>
        <v>1.2787289700723481E-9</v>
      </c>
      <c r="AM289">
        <f t="shared" si="97"/>
        <v>6.9430001098338117E-10</v>
      </c>
      <c r="AN289">
        <f t="shared" si="98"/>
        <v>1.8417527723515417</v>
      </c>
      <c r="AO289">
        <f t="shared" si="99"/>
        <v>1.3178951432333177E-9</v>
      </c>
      <c r="AQ289">
        <f t="shared" si="100"/>
        <v>1.3178951432333177E-9</v>
      </c>
      <c r="AS289" s="4">
        <f t="shared" si="101"/>
        <v>0.97028126754843369</v>
      </c>
    </row>
    <row r="290" spans="1:45" x14ac:dyDescent="0.2">
      <c r="A290">
        <f>front!A290</f>
        <v>322.64</v>
      </c>
      <c r="B290" s="1">
        <f t="shared" si="102"/>
        <v>0.47999999999996135</v>
      </c>
      <c r="C290">
        <f>front!D290-front!B290</f>
        <v>435.47000000000025</v>
      </c>
      <c r="D290" s="2">
        <f>front!E290-front!C290</f>
        <v>3631.8000000000011</v>
      </c>
      <c r="E290" s="2">
        <f>IF(front!F290-front!C290&gt;0,front!F290-front!C290,0)</f>
        <v>1875.1000000000004</v>
      </c>
      <c r="F290" s="2">
        <f>front!I290-front!H290</f>
        <v>9676.3000000000011</v>
      </c>
      <c r="G290" s="2">
        <f>IF(front!J290-front!H290&gt;0,front!J290-front!H290,0)</f>
        <v>59.899999999999636</v>
      </c>
      <c r="H290" s="2"/>
      <c r="I290" s="4">
        <f>C290/(constants!$A$4+constants!$B$4*data!C290+constants!$C$4*data!C290^2+constants!$D$4*data!C290^3+constants!$E$4*data!C290^4+constants!$F$4*data!C290^5+constants!$G$4*data!C290^6+constants!$H$4*data!C290^7)</f>
        <v>434.457345276333</v>
      </c>
      <c r="J290" s="4">
        <f>D290/(constants!$A$4+constants!$B$4*data!D290+constants!$C$4*data!D290^2+constants!$D$4*data!D290^3+constants!$E$4*data!D290^4+constants!$F$4*data!D290^5+constants!$G$4*data!D290^6+constants!$H$4*data!D290^7)</f>
        <v>3623.6370061250445</v>
      </c>
      <c r="K290" s="4">
        <f>E290/(constants!$A$4+constants!$B$4*data!E290+constants!$C$4*data!E290^2+constants!$D$4*data!E290^3+constants!$E$4*data!E290^4+constants!$F$4*data!E290^5+constants!$G$4*data!E290^6+constants!$H$4*data!E290^7)</f>
        <v>1870.8193007603907</v>
      </c>
      <c r="L290" s="4">
        <f>F290/(constants!$A$4+constants!$B$4*data!F290+constants!$C$4*data!F290^2+constants!$D$4*data!F290^3+constants!$E$4*data!F290^4+constants!$F$4*data!F290^5+constants!$G$4*data!F290^6+constants!$H$4*data!F290^7)</f>
        <v>9673.0580419609978</v>
      </c>
      <c r="M290" s="4">
        <f>G290/(constants!$A$4+constants!$B$4*data!G290+constants!$C$4*data!G290^2+constants!$D$4*data!G290^3+constants!$E$4*data!G290^4+constants!$F$4*data!G290^5+constants!$G$4*data!G290^6+constants!$H$4*data!G290^7)</f>
        <v>59.758760456272974</v>
      </c>
      <c r="N290" s="4"/>
      <c r="O290" s="4">
        <f t="shared" si="87"/>
        <v>724.09557546055498</v>
      </c>
      <c r="P290" s="4">
        <f t="shared" si="88"/>
        <v>724.72740122500886</v>
      </c>
      <c r="Q290" s="4">
        <f t="shared" si="89"/>
        <v>374.16386015207814</v>
      </c>
      <c r="R290" s="4">
        <f t="shared" si="90"/>
        <v>1612.1763403268328</v>
      </c>
      <c r="S290" s="4">
        <f t="shared" si="91"/>
        <v>9.959793409378829</v>
      </c>
      <c r="T290" s="4">
        <f t="shared" si="82"/>
        <v>0.9991281883872668</v>
      </c>
      <c r="U290" s="4">
        <f t="shared" si="92"/>
        <v>0.51628220420481941</v>
      </c>
      <c r="V290" s="4">
        <f t="shared" si="93"/>
        <v>6.1778560820212151E-3</v>
      </c>
      <c r="W290" s="4"/>
      <c r="X290">
        <f>IF(front!E290&gt;$X$2,O290,P290)</f>
        <v>724.72740122500886</v>
      </c>
      <c r="Y290">
        <f t="shared" si="94"/>
        <v>349.21342067154433</v>
      </c>
      <c r="Z290">
        <f>SUMPRODUCT($B$7:$B$456,Y$7:Y$456,EXP(constants!$B$32+constants!$A$32*ABS($A$7:$A$456-$A290)))</f>
        <v>10.666344337507228</v>
      </c>
      <c r="AA290">
        <f t="shared" si="83"/>
        <v>338.54707633403711</v>
      </c>
      <c r="AB290">
        <f t="shared" si="95"/>
        <v>332.34524063672797</v>
      </c>
      <c r="AD290" s="4">
        <f t="shared" si="84"/>
        <v>1601.9728513505388</v>
      </c>
      <c r="AE290">
        <f>SUMPRODUCT($B$7:$B$456,AD$7:AD$456,EXP(constants!$B$32+constants!$A$32*ABS($A$7:$A$456-$A290)))</f>
        <v>37.161004497393385</v>
      </c>
      <c r="AF290" s="4">
        <f t="shared" si="85"/>
        <v>1564.8118468531454</v>
      </c>
      <c r="AG290">
        <f t="shared" si="96"/>
        <v>1564.8118468531454</v>
      </c>
      <c r="AH290" s="4"/>
      <c r="AI290" s="5">
        <f>SUMPRODUCT(constants!$B$13:$B$20,A290^constants!$A$13:$A$20)*constants!$C$10/((A290/1000000000)^5*(EXP(0.014388/(A290/1000000000)/constants!$B$9)-1))</f>
        <v>4.3396104224144851E-7</v>
      </c>
      <c r="AJ290">
        <f>SUMPRODUCT(A290^constants!$E$28:$J$28,constants!$E$27:$J$27)</f>
        <v>1.1046734828739431E-6</v>
      </c>
      <c r="AL290" s="17">
        <f t="shared" si="86"/>
        <v>1.3057537439381968E-9</v>
      </c>
      <c r="AM290">
        <f t="shared" si="97"/>
        <v>7.0594652328038938E-10</v>
      </c>
      <c r="AN290">
        <f t="shared" si="98"/>
        <v>1.8496496559974909</v>
      </c>
      <c r="AO290">
        <f t="shared" si="99"/>
        <v>1.3400021312054115E-9</v>
      </c>
      <c r="AQ290">
        <f t="shared" si="100"/>
        <v>1.3400021312054115E-9</v>
      </c>
      <c r="AS290" s="4">
        <f t="shared" si="101"/>
        <v>0.9744415426888865</v>
      </c>
    </row>
    <row r="291" spans="1:45" x14ac:dyDescent="0.2">
      <c r="A291">
        <f>front!A291</f>
        <v>323.11</v>
      </c>
      <c r="B291" s="1">
        <f t="shared" si="102"/>
        <v>0.47000000000002728</v>
      </c>
      <c r="C291">
        <f>front!D291-front!B291</f>
        <v>426</v>
      </c>
      <c r="D291" s="2">
        <f>front!E291-front!C291</f>
        <v>3540.7000000000007</v>
      </c>
      <c r="E291" s="2">
        <f>IF(front!F291-front!C291&gt;0,front!F291-front!C291,0)</f>
        <v>1791.2000000000007</v>
      </c>
      <c r="F291" s="2">
        <f>front!I291-front!H291</f>
        <v>9447.4</v>
      </c>
      <c r="G291" s="2">
        <f>IF(front!J291-front!H291&gt;0,front!J291-front!H291,0)</f>
        <v>61.799999999999272</v>
      </c>
      <c r="H291" s="2"/>
      <c r="I291" s="4">
        <f>C291/(constants!$A$4+constants!$B$4*data!C291+constants!$C$4*data!C291^2+constants!$D$4*data!C291^3+constants!$E$4*data!C291^4+constants!$F$4*data!C291^5+constants!$G$4*data!C291^6+constants!$H$4*data!C291^7)</f>
        <v>425.0090846639597</v>
      </c>
      <c r="J291" s="4">
        <f>D291/(constants!$A$4+constants!$B$4*data!D291+constants!$C$4*data!D291^2+constants!$D$4*data!D291^3+constants!$E$4*data!D291^4+constants!$F$4*data!D291^5+constants!$G$4*data!D291^6+constants!$H$4*data!D291^7)</f>
        <v>3532.7260935022232</v>
      </c>
      <c r="K291" s="4">
        <f>E291/(constants!$A$4+constants!$B$4*data!E291+constants!$C$4*data!E291^2+constants!$D$4*data!E291^3+constants!$E$4*data!E291^4+constants!$F$4*data!E291^5+constants!$G$4*data!E291^6+constants!$H$4*data!E291^7)</f>
        <v>1787.1096959303759</v>
      </c>
      <c r="L291" s="4">
        <f>F291/(constants!$A$4+constants!$B$4*data!F291+constants!$C$4*data!F291^2+constants!$D$4*data!F291^3+constants!$E$4*data!F291^4+constants!$F$4*data!F291^5+constants!$G$4*data!F291^6+constants!$H$4*data!F291^7)</f>
        <v>9442.8892609595168</v>
      </c>
      <c r="M291" s="4">
        <f>G291/(constants!$A$4+constants!$B$4*data!G291+constants!$C$4*data!G291^2+constants!$D$4*data!G291^3+constants!$E$4*data!G291^4+constants!$F$4*data!G291^5+constants!$G$4*data!G291^6+constants!$H$4*data!G291^7)</f>
        <v>61.65429270686716</v>
      </c>
      <c r="N291" s="4"/>
      <c r="O291" s="4">
        <f t="shared" si="87"/>
        <v>708.34847443993283</v>
      </c>
      <c r="P291" s="4">
        <f t="shared" si="88"/>
        <v>706.54521870044459</v>
      </c>
      <c r="Q291" s="4">
        <f t="shared" si="89"/>
        <v>357.42193918607518</v>
      </c>
      <c r="R291" s="4">
        <f t="shared" si="90"/>
        <v>1573.8148768265862</v>
      </c>
      <c r="S291" s="4">
        <f t="shared" si="91"/>
        <v>10.275715451144528</v>
      </c>
      <c r="T291" s="4">
        <f t="shared" si="82"/>
        <v>1.0025522156144584</v>
      </c>
      <c r="U291" s="4">
        <f t="shared" si="92"/>
        <v>0.50587270244852101</v>
      </c>
      <c r="V291" s="4">
        <f t="shared" si="93"/>
        <v>6.5291767173178E-3</v>
      </c>
      <c r="W291" s="4"/>
      <c r="X291">
        <f>IF(front!E291&gt;$X$2,O291,P291)</f>
        <v>706.54521870044459</v>
      </c>
      <c r="Y291">
        <f t="shared" si="94"/>
        <v>347.83357010255702</v>
      </c>
      <c r="Z291">
        <f>SUMPRODUCT($B$7:$B$456,Y$7:Y$456,EXP(constants!$B$32+constants!$A$32*ABS($A$7:$A$456-$A291)))</f>
        <v>10.821329174345555</v>
      </c>
      <c r="AA291">
        <f t="shared" si="83"/>
        <v>337.01224092821144</v>
      </c>
      <c r="AB291">
        <f t="shared" si="95"/>
        <v>330.81040523090229</v>
      </c>
      <c r="AD291" s="4">
        <f t="shared" si="84"/>
        <v>1563.2877358488872</v>
      </c>
      <c r="AE291">
        <f>SUMPRODUCT($B$7:$B$456,AD$7:AD$456,EXP(constants!$B$32+constants!$A$32*ABS($A$7:$A$456-$A291)))</f>
        <v>37.165265749557292</v>
      </c>
      <c r="AF291" s="4">
        <f t="shared" si="85"/>
        <v>1526.12247009933</v>
      </c>
      <c r="AG291">
        <f t="shared" si="96"/>
        <v>1526.12247009933</v>
      </c>
      <c r="AH291" s="4"/>
      <c r="AI291" s="5">
        <f>SUMPRODUCT(constants!$B$13:$B$20,A291^constants!$A$13:$A$20)*constants!$C$10/((A291/1000000000)^5*(EXP(0.014388/(A291/1000000000)/constants!$B$9)-1))</f>
        <v>4.3988379101736204E-7</v>
      </c>
      <c r="AJ291">
        <f>SUMPRODUCT(A291^constants!$E$28:$J$28,constants!$E$27:$J$27)</f>
        <v>1.0993295394882648E-6</v>
      </c>
      <c r="AL291" s="17">
        <f t="shared" si="86"/>
        <v>1.3297157044087764E-9</v>
      </c>
      <c r="AM291">
        <f t="shared" si="97"/>
        <v>7.2034162462512807E-10</v>
      </c>
      <c r="AN291">
        <f t="shared" si="98"/>
        <v>1.845951502664825</v>
      </c>
      <c r="AO291">
        <f t="shared" si="99"/>
        <v>1.3673263913933271E-9</v>
      </c>
      <c r="AQ291">
        <f t="shared" si="100"/>
        <v>1.3673263913933271E-9</v>
      </c>
      <c r="AS291" s="4">
        <f t="shared" si="101"/>
        <v>0.97249326333398356</v>
      </c>
    </row>
    <row r="292" spans="1:45" x14ac:dyDescent="0.2">
      <c r="A292">
        <f>front!A292</f>
        <v>323.58</v>
      </c>
      <c r="B292" s="1">
        <f t="shared" si="102"/>
        <v>0.46999999999997044</v>
      </c>
      <c r="C292">
        <f>front!D292-front!B292</f>
        <v>427</v>
      </c>
      <c r="D292" s="2">
        <f>front!E292-front!C292</f>
        <v>3548</v>
      </c>
      <c r="E292" s="2">
        <f>IF(front!F292-front!C292&gt;0,front!F292-front!C292,0)</f>
        <v>1824.6999999999989</v>
      </c>
      <c r="F292" s="2">
        <f>front!I292-front!H292</f>
        <v>9211.0000000000018</v>
      </c>
      <c r="G292" s="2">
        <f>IF(front!J292-front!H292&gt;0,front!J292-front!H292,0)</f>
        <v>14</v>
      </c>
      <c r="H292" s="2"/>
      <c r="I292" s="4">
        <f>C292/(constants!$A$4+constants!$B$4*data!C292+constants!$C$4*data!C292^2+constants!$D$4*data!C292^3+constants!$E$4*data!C292^4+constants!$F$4*data!C292^5+constants!$G$4*data!C292^6+constants!$H$4*data!C292^7)</f>
        <v>426.00678861468447</v>
      </c>
      <c r="J292" s="4">
        <f>D292/(constants!$A$4+constants!$B$4*data!D292+constants!$C$4*data!D292^2+constants!$D$4*data!D292^3+constants!$E$4*data!D292^4+constants!$F$4*data!D292^5+constants!$G$4*data!D292^6+constants!$H$4*data!D292^7)</f>
        <v>3540.0108556850305</v>
      </c>
      <c r="K292" s="4">
        <f>E292/(constants!$A$4+constants!$B$4*data!E292+constants!$C$4*data!E292^2+constants!$D$4*data!E292^3+constants!$E$4*data!E292^4+constants!$F$4*data!E292^5+constants!$G$4*data!E292^6+constants!$H$4*data!E292^7)</f>
        <v>1820.5336769689266</v>
      </c>
      <c r="L292" s="4">
        <f>F292/(constants!$A$4+constants!$B$4*data!F292+constants!$C$4*data!F292^2+constants!$D$4*data!F292^3+constants!$E$4*data!F292^4+constants!$F$4*data!F292^5+constants!$G$4*data!F292^6+constants!$H$4*data!F292^7)</f>
        <v>9205.3030125291025</v>
      </c>
      <c r="M292" s="4">
        <f>G292/(constants!$A$4+constants!$B$4*data!G292+constants!$C$4*data!G292^2+constants!$D$4*data!G292^3+constants!$E$4*data!G292^4+constants!$F$4*data!G292^5+constants!$G$4*data!G292^6+constants!$H$4*data!G292^7)</f>
        <v>13.966920120550274</v>
      </c>
      <c r="N292" s="4"/>
      <c r="O292" s="4">
        <f t="shared" si="87"/>
        <v>710.01131435780746</v>
      </c>
      <c r="P292" s="4">
        <f t="shared" si="88"/>
        <v>708.00217113700614</v>
      </c>
      <c r="Q292" s="4">
        <f t="shared" si="89"/>
        <v>364.1067353937853</v>
      </c>
      <c r="R292" s="4">
        <f t="shared" si="90"/>
        <v>1534.2171687548505</v>
      </c>
      <c r="S292" s="4">
        <f t="shared" si="91"/>
        <v>2.3278200200917123</v>
      </c>
      <c r="T292" s="4">
        <f t="shared" si="82"/>
        <v>1.002837764208512</v>
      </c>
      <c r="U292" s="4">
        <f t="shared" si="92"/>
        <v>0.51427347293166237</v>
      </c>
      <c r="V292" s="4">
        <f t="shared" si="93"/>
        <v>1.5172689157043778E-3</v>
      </c>
      <c r="W292" s="4"/>
      <c r="X292">
        <f>IF(front!E292&gt;$X$2,O292,P292)</f>
        <v>708.00217113700614</v>
      </c>
      <c r="Y292">
        <f t="shared" si="94"/>
        <v>342.58160513558937</v>
      </c>
      <c r="Z292">
        <f>SUMPRODUCT($B$7:$B$456,Y$7:Y$456,EXP(constants!$B$32+constants!$A$32*ABS($A$7:$A$456-$A292)))</f>
        <v>10.977981955779381</v>
      </c>
      <c r="AA292">
        <f t="shared" si="83"/>
        <v>331.60362317980997</v>
      </c>
      <c r="AB292">
        <f t="shared" si="95"/>
        <v>325.40178748250082</v>
      </c>
      <c r="AD292" s="4">
        <f t="shared" si="84"/>
        <v>1531.8323917883488</v>
      </c>
      <c r="AE292">
        <f>SUMPRODUCT($B$7:$B$456,AD$7:AD$456,EXP(constants!$B$32+constants!$A$32*ABS($A$7:$A$456-$A292)))</f>
        <v>37.168825669184798</v>
      </c>
      <c r="AF292" s="4">
        <f t="shared" si="85"/>
        <v>1494.663566119164</v>
      </c>
      <c r="AG292">
        <f t="shared" si="96"/>
        <v>1494.663566119164</v>
      </c>
      <c r="AH292" s="4"/>
      <c r="AI292" s="5">
        <f>SUMPRODUCT(constants!$B$13:$B$20,A292^constants!$A$13:$A$20)*constants!$C$10/((A292/1000000000)^5*(EXP(0.014388/(A292/1000000000)/constants!$B$9)-1))</f>
        <v>4.4586387888174302E-7</v>
      </c>
      <c r="AJ292">
        <f>SUMPRODUCT(A292^constants!$E$28:$J$28,constants!$E$27:$J$27)</f>
        <v>1.0940136142671979E-6</v>
      </c>
      <c r="AL292" s="17">
        <f t="shared" si="86"/>
        <v>1.3701949283413826E-9</v>
      </c>
      <c r="AM292">
        <f t="shared" si="97"/>
        <v>7.3194639855158962E-10</v>
      </c>
      <c r="AN292">
        <f t="shared" si="98"/>
        <v>1.8719880732425074</v>
      </c>
      <c r="AO292">
        <f t="shared" si="99"/>
        <v>1.3893541531016159E-9</v>
      </c>
      <c r="AQ292">
        <f t="shared" si="100"/>
        <v>1.3893541531016159E-9</v>
      </c>
      <c r="AS292" s="4">
        <f t="shared" si="101"/>
        <v>0.98620997769541918</v>
      </c>
    </row>
    <row r="293" spans="1:45" x14ac:dyDescent="0.2">
      <c r="A293">
        <f>front!A293</f>
        <v>324.05</v>
      </c>
      <c r="B293" s="1">
        <f t="shared" si="102"/>
        <v>0.47000000000002728</v>
      </c>
      <c r="C293">
        <f>front!D293-front!B293</f>
        <v>429.4699999999998</v>
      </c>
      <c r="D293" s="2">
        <f>front!E293-front!C293</f>
        <v>3450.2999999999993</v>
      </c>
      <c r="E293" s="2">
        <f>IF(front!F293-front!C293&gt;0,front!F293-front!C293,0)</f>
        <v>1736.3999999999996</v>
      </c>
      <c r="F293" s="2">
        <f>front!I293-front!H293</f>
        <v>8977.9999999999982</v>
      </c>
      <c r="G293" s="2">
        <f>IF(front!J293-front!H293&gt;0,front!J293-front!H293,0)</f>
        <v>5.6999999999989086</v>
      </c>
      <c r="H293" s="2"/>
      <c r="I293" s="4">
        <f>C293/(constants!$A$4+constants!$B$4*data!C293+constants!$C$4*data!C293^2+constants!$D$4*data!C293^3+constants!$E$4*data!C293^4+constants!$F$4*data!C293^5+constants!$G$4*data!C293^6+constants!$H$4*data!C293^7)</f>
        <v>428.47111782356404</v>
      </c>
      <c r="J293" s="4">
        <f>D293/(constants!$A$4+constants!$B$4*data!D293+constants!$C$4*data!D293^2+constants!$D$4*data!D293^3+constants!$E$4*data!D293^4+constants!$F$4*data!D293^5+constants!$G$4*data!D293^6+constants!$H$4*data!D293^7)</f>
        <v>3442.5159650514402</v>
      </c>
      <c r="K293" s="4">
        <f>E293/(constants!$A$4+constants!$B$4*data!E293+constants!$C$4*data!E293^2+constants!$D$4*data!E293^3+constants!$E$4*data!E293^4+constants!$F$4*data!E293^5+constants!$G$4*data!E293^6+constants!$H$4*data!E293^7)</f>
        <v>1732.4340357312374</v>
      </c>
      <c r="L293" s="4">
        <f>F293/(constants!$A$4+constants!$B$4*data!F293+constants!$C$4*data!F293^2+constants!$D$4*data!F293^3+constants!$E$4*data!F293^4+constants!$F$4*data!F293^5+constants!$G$4*data!F293^6+constants!$H$4*data!F293^7)</f>
        <v>8971.253299185677</v>
      </c>
      <c r="M293" s="4">
        <f>G293/(constants!$A$4+constants!$B$4*data!G293+constants!$C$4*data!G293^2+constants!$D$4*data!G293^3+constants!$E$4*data!G293^4+constants!$F$4*data!G293^5+constants!$G$4*data!G293^6+constants!$H$4*data!G293^7)</f>
        <v>5.6865265474639646</v>
      </c>
      <c r="N293" s="4"/>
      <c r="O293" s="4">
        <f t="shared" si="87"/>
        <v>714.11852970594009</v>
      </c>
      <c r="P293" s="4">
        <f t="shared" si="88"/>
        <v>688.50319301028799</v>
      </c>
      <c r="Q293" s="4">
        <f t="shared" si="89"/>
        <v>346.48680714624749</v>
      </c>
      <c r="R293" s="4">
        <f t="shared" si="90"/>
        <v>1495.2088831976127</v>
      </c>
      <c r="S293" s="4">
        <f t="shared" si="91"/>
        <v>0.94775442457732739</v>
      </c>
      <c r="T293" s="4">
        <f t="shared" si="82"/>
        <v>1.0372043832994531</v>
      </c>
      <c r="U293" s="4">
        <f t="shared" si="92"/>
        <v>0.50324647824991287</v>
      </c>
      <c r="V293" s="4">
        <f t="shared" si="93"/>
        <v>6.3386088407292346E-4</v>
      </c>
      <c r="W293" s="4"/>
      <c r="X293">
        <f>IF(front!E293&gt;$X$2,O293,P293)</f>
        <v>688.50319301028799</v>
      </c>
      <c r="Y293">
        <f t="shared" si="94"/>
        <v>340.76613441819205</v>
      </c>
      <c r="Z293">
        <f>SUMPRODUCT($B$7:$B$456,Y$7:Y$456,EXP(constants!$B$32+constants!$A$32*ABS($A$7:$A$456-$A293)))</f>
        <v>11.136506242373844</v>
      </c>
      <c r="AA293">
        <f t="shared" si="83"/>
        <v>329.6296281758182</v>
      </c>
      <c r="AB293">
        <f t="shared" si="95"/>
        <v>323.42779247850905</v>
      </c>
      <c r="AD293" s="4">
        <f t="shared" si="84"/>
        <v>1494.2379391804102</v>
      </c>
      <c r="AE293">
        <f>SUMPRODUCT($B$7:$B$456,AD$7:AD$456,EXP(constants!$B$32+constants!$A$32*ABS($A$7:$A$456-$A293)))</f>
        <v>37.172235394890023</v>
      </c>
      <c r="AF293" s="4">
        <f t="shared" si="85"/>
        <v>1457.0657037855201</v>
      </c>
      <c r="AG293">
        <f t="shared" si="96"/>
        <v>1457.0657037855201</v>
      </c>
      <c r="AH293" s="4"/>
      <c r="AI293" s="5">
        <f>SUMPRODUCT(constants!$B$13:$B$20,A293^constants!$A$13:$A$20)*constants!$C$10/((A293/1000000000)^5*(EXP(0.014388/(A293/1000000000)/constants!$B$9)-1))</f>
        <v>4.5190157315184384E-7</v>
      </c>
      <c r="AJ293">
        <f>SUMPRODUCT(A293^constants!$E$28:$J$28,constants!$E$27:$J$27)</f>
        <v>1.0887253432707443E-6</v>
      </c>
      <c r="AL293" s="17">
        <f t="shared" si="86"/>
        <v>1.3972255435712796E-9</v>
      </c>
      <c r="AM293">
        <f t="shared" si="97"/>
        <v>7.4720401450819166E-10</v>
      </c>
      <c r="AN293">
        <f t="shared" si="98"/>
        <v>1.869938485931357</v>
      </c>
      <c r="AO293">
        <f t="shared" si="99"/>
        <v>1.4183156072978284E-9</v>
      </c>
      <c r="AQ293">
        <f t="shared" si="100"/>
        <v>1.4183156072978284E-9</v>
      </c>
      <c r="AS293" s="4">
        <f t="shared" si="101"/>
        <v>0.98513020401239926</v>
      </c>
    </row>
    <row r="294" spans="1:45" x14ac:dyDescent="0.2">
      <c r="A294">
        <f>front!A294</f>
        <v>324.52</v>
      </c>
      <c r="B294" s="1">
        <f t="shared" si="102"/>
        <v>0.46999999999997044</v>
      </c>
      <c r="C294">
        <f>front!D294-front!B294</f>
        <v>432.13000000000011</v>
      </c>
      <c r="D294" s="2">
        <f>front!E294-front!C294</f>
        <v>3527.1999999999989</v>
      </c>
      <c r="E294" s="2">
        <f>IF(front!F294-front!C294&gt;0,front!F294-front!C294,0)</f>
        <v>1793.1999999999989</v>
      </c>
      <c r="F294" s="2">
        <f>front!I294-front!H294</f>
        <v>8981.5</v>
      </c>
      <c r="G294" s="2">
        <f>IF(front!J294-front!H294&gt;0,front!J294-front!H294,0)</f>
        <v>73</v>
      </c>
      <c r="H294" s="2"/>
      <c r="I294" s="4">
        <f>C294/(constants!$A$4+constants!$B$4*data!C294+constants!$C$4*data!C294^2+constants!$D$4*data!C294^3+constants!$E$4*data!C294^4+constants!$F$4*data!C294^5+constants!$G$4*data!C294^6+constants!$H$4*data!C294^7)</f>
        <v>431.12501153202629</v>
      </c>
      <c r="J294" s="4">
        <f>D294/(constants!$A$4+constants!$B$4*data!D294+constants!$C$4*data!D294^2+constants!$D$4*data!D294^3+constants!$E$4*data!D294^4+constants!$F$4*data!D294^5+constants!$G$4*data!D294^6+constants!$H$4*data!D294^7)</f>
        <v>3519.2543112235617</v>
      </c>
      <c r="K294" s="4">
        <f>E294/(constants!$A$4+constants!$B$4*data!E294+constants!$C$4*data!E294^2+constants!$D$4*data!E294^3+constants!$E$4*data!E294^4+constants!$F$4*data!E294^5+constants!$G$4*data!E294^6+constants!$H$4*data!E294^7)</f>
        <v>1789.1051576364835</v>
      </c>
      <c r="L294" s="4">
        <f>F294/(constants!$A$4+constants!$B$4*data!F294+constants!$C$4*data!F294^2+constants!$D$4*data!F294^3+constants!$E$4*data!F294^4+constants!$F$4*data!F294^5+constants!$G$4*data!F294^6+constants!$H$4*data!F294^7)</f>
        <v>8974.7682095659238</v>
      </c>
      <c r="M294" s="4">
        <f>G294/(constants!$A$4+constants!$B$4*data!G294+constants!$C$4*data!G294^2+constants!$D$4*data!G294^3+constants!$E$4*data!G294^4+constants!$F$4*data!G294^5+constants!$G$4*data!G294^6+constants!$H$4*data!G294^7)</f>
        <v>72.827971308321523</v>
      </c>
      <c r="N294" s="4"/>
      <c r="O294" s="4">
        <f t="shared" si="87"/>
        <v>718.54168588671052</v>
      </c>
      <c r="P294" s="4">
        <f t="shared" si="88"/>
        <v>703.8508622447124</v>
      </c>
      <c r="Q294" s="4">
        <f t="shared" si="89"/>
        <v>357.82103152729667</v>
      </c>
      <c r="R294" s="4">
        <f t="shared" si="90"/>
        <v>1495.7947015943207</v>
      </c>
      <c r="S294" s="4">
        <f t="shared" si="91"/>
        <v>12.137995218053586</v>
      </c>
      <c r="T294" s="4">
        <f t="shared" si="82"/>
        <v>1.0208720688288231</v>
      </c>
      <c r="U294" s="4">
        <f t="shared" si="92"/>
        <v>0.50837620683753704</v>
      </c>
      <c r="V294" s="4">
        <f t="shared" si="93"/>
        <v>8.1147467664620526E-3</v>
      </c>
      <c r="W294" s="4"/>
      <c r="X294">
        <f>IF(front!E294&gt;$X$2,O294,P294)</f>
        <v>703.8508622447124</v>
      </c>
      <c r="Y294">
        <f t="shared" si="94"/>
        <v>344.73868123410176</v>
      </c>
      <c r="Z294">
        <f>SUMPRODUCT($B$7:$B$456,Y$7:Y$456,EXP(constants!$B$32+constants!$A$32*ABS($A$7:$A$456-$A294)))</f>
        <v>11.297046998426737</v>
      </c>
      <c r="AA294">
        <f t="shared" si="83"/>
        <v>333.441634235675</v>
      </c>
      <c r="AB294">
        <f t="shared" si="95"/>
        <v>327.23979853836585</v>
      </c>
      <c r="AD294" s="4">
        <f t="shared" si="84"/>
        <v>1483.3597147114508</v>
      </c>
      <c r="AE294">
        <f>SUMPRODUCT($B$7:$B$456,AD$7:AD$456,EXP(constants!$B$32+constants!$A$32*ABS($A$7:$A$456-$A294)))</f>
        <v>37.176153026537108</v>
      </c>
      <c r="AF294" s="4">
        <f t="shared" si="85"/>
        <v>1446.1835616849137</v>
      </c>
      <c r="AG294">
        <f t="shared" si="96"/>
        <v>1446.1835616849137</v>
      </c>
      <c r="AH294" s="4"/>
      <c r="AI294" s="5">
        <f>SUMPRODUCT(constants!$B$13:$B$20,A294^constants!$A$13:$A$20)*constants!$C$10/((A294/1000000000)^5*(EXP(0.014388/(A294/1000000000)/constants!$B$9)-1))</f>
        <v>4.5799713976835909E-7</v>
      </c>
      <c r="AJ294">
        <f>SUMPRODUCT(A294^constants!$E$28:$J$28,constants!$E$27:$J$27)</f>
        <v>1.0834643740664112E-6</v>
      </c>
      <c r="AL294" s="17">
        <f t="shared" si="86"/>
        <v>1.3995765240475881E-9</v>
      </c>
      <c r="AM294">
        <f t="shared" si="97"/>
        <v>7.4918869414066145E-10</v>
      </c>
      <c r="AN294">
        <f t="shared" si="98"/>
        <v>1.868122857423707</v>
      </c>
      <c r="AO294">
        <f t="shared" si="99"/>
        <v>1.4220828543194745E-9</v>
      </c>
      <c r="AQ294">
        <f t="shared" si="100"/>
        <v>1.4220828543194745E-9</v>
      </c>
      <c r="AS294" s="4">
        <f t="shared" si="101"/>
        <v>0.98417368565866259</v>
      </c>
    </row>
    <row r="295" spans="1:45" x14ac:dyDescent="0.2">
      <c r="A295">
        <f>front!A295</f>
        <v>324.99</v>
      </c>
      <c r="B295" s="1">
        <f t="shared" si="102"/>
        <v>0.47000000000002728</v>
      </c>
      <c r="C295">
        <f>front!D295-front!B295</f>
        <v>422.20000000000027</v>
      </c>
      <c r="D295" s="2">
        <f>front!E295-front!C295</f>
        <v>3621.8999999999996</v>
      </c>
      <c r="E295" s="2">
        <f>IF(front!F295-front!C295&gt;0,front!F295-front!C295,0)</f>
        <v>1845.0999999999985</v>
      </c>
      <c r="F295" s="2">
        <f>front!I295-front!H295</f>
        <v>8934.4000000000015</v>
      </c>
      <c r="G295" s="2">
        <f>IF(front!J295-front!H295&gt;0,front!J295-front!H295,0)</f>
        <v>41.200000000000728</v>
      </c>
      <c r="H295" s="2"/>
      <c r="I295" s="4">
        <f>C295/(constants!$A$4+constants!$B$4*data!C295+constants!$C$4*data!C295^2+constants!$D$4*data!C295^3+constants!$E$4*data!C295^4+constants!$F$4*data!C295^5+constants!$G$4*data!C295^6+constants!$H$4*data!C295^7)</f>
        <v>421.21781061505095</v>
      </c>
      <c r="J295" s="4">
        <f>D295/(constants!$A$4+constants!$B$4*data!D295+constants!$C$4*data!D295^2+constants!$D$4*data!D295^3+constants!$E$4*data!D295^4+constants!$F$4*data!D295^5+constants!$G$4*data!D295^6+constants!$H$4*data!D295^7)</f>
        <v>3613.7574391504645</v>
      </c>
      <c r="K295" s="4">
        <f>E295/(constants!$A$4+constants!$B$4*data!E295+constants!$C$4*data!E295^2+constants!$D$4*data!E295^3+constants!$E$4*data!E295^4+constants!$F$4*data!E295^5+constants!$G$4*data!E295^6+constants!$H$4*data!E295^7)</f>
        <v>1840.8873826284453</v>
      </c>
      <c r="L295" s="4">
        <f>F295/(constants!$A$4+constants!$B$4*data!F295+constants!$C$4*data!F295^2+constants!$D$4*data!F295^3+constants!$E$4*data!F295^4+constants!$F$4*data!F295^5+constants!$G$4*data!F295^6+constants!$H$4*data!F295^7)</f>
        <v>8927.4697214086027</v>
      </c>
      <c r="M295" s="4">
        <f>G295/(constants!$A$4+constants!$B$4*data!G295+constants!$C$4*data!G295^2+constants!$D$4*data!G295^3+constants!$E$4*data!G295^4+constants!$F$4*data!G295^5+constants!$G$4*data!G295^6+constants!$H$4*data!G295^7)</f>
        <v>41.102772036606765</v>
      </c>
      <c r="N295" s="4"/>
      <c r="O295" s="4">
        <f t="shared" si="87"/>
        <v>702.02968435841831</v>
      </c>
      <c r="P295" s="4">
        <f t="shared" si="88"/>
        <v>722.75148783009297</v>
      </c>
      <c r="Q295" s="4">
        <f t="shared" si="89"/>
        <v>368.17747652568903</v>
      </c>
      <c r="R295" s="4">
        <f t="shared" si="90"/>
        <v>1487.911620234767</v>
      </c>
      <c r="S295" s="4">
        <f t="shared" si="91"/>
        <v>6.8504620061011279</v>
      </c>
      <c r="T295" s="4">
        <f t="shared" si="82"/>
        <v>0.97132928285780851</v>
      </c>
      <c r="U295" s="4">
        <f t="shared" si="92"/>
        <v>0.50941088704094306</v>
      </c>
      <c r="V295" s="4">
        <f t="shared" si="93"/>
        <v>4.6040785708900116E-3</v>
      </c>
      <c r="W295" s="4"/>
      <c r="X295">
        <f>IF(front!E295&gt;$X$2,O295,P295)</f>
        <v>722.75148783009297</v>
      </c>
      <c r="Y295">
        <f t="shared" si="94"/>
        <v>353.24549197015756</v>
      </c>
      <c r="Z295">
        <f>SUMPRODUCT($B$7:$B$456,Y$7:Y$456,EXP(constants!$B$32+constants!$A$32*ABS($A$7:$A$456-$A295)))</f>
        <v>11.459649684037835</v>
      </c>
      <c r="AA295">
        <f t="shared" si="83"/>
        <v>341.7858422861197</v>
      </c>
      <c r="AB295">
        <f t="shared" si="95"/>
        <v>335.58400658881055</v>
      </c>
      <c r="AD295" s="4">
        <f t="shared" si="84"/>
        <v>1480.8935415770359</v>
      </c>
      <c r="AE295">
        <f>SUMPRODUCT($B$7:$B$456,AD$7:AD$456,EXP(constants!$B$32+constants!$A$32*ABS($A$7:$A$456-$A295)))</f>
        <v>37.180771084911093</v>
      </c>
      <c r="AF295" s="4">
        <f t="shared" si="85"/>
        <v>1443.7127704921247</v>
      </c>
      <c r="AG295">
        <f t="shared" si="96"/>
        <v>1443.7127704921247</v>
      </c>
      <c r="AH295" s="4"/>
      <c r="AI295" s="5">
        <f>SUMPRODUCT(constants!$B$13:$B$20,A295^constants!$A$13:$A$20)*constants!$C$10/((A295/1000000000)^5*(EXP(0.014388/(A295/1000000000)/constants!$B$9)-1))</f>
        <v>4.6415084327841155E-7</v>
      </c>
      <c r="AJ295">
        <f>SUMPRODUCT(A295^constants!$E$28:$J$28,constants!$E$27:$J$27)</f>
        <v>1.0782303656151526E-6</v>
      </c>
      <c r="AL295" s="17">
        <f t="shared" si="86"/>
        <v>1.3831137186675684E-9</v>
      </c>
      <c r="AM295">
        <f t="shared" si="97"/>
        <v>7.4684548592557748E-10</v>
      </c>
      <c r="AN295">
        <f t="shared" si="98"/>
        <v>1.8519409231662605</v>
      </c>
      <c r="AO295">
        <f t="shared" si="99"/>
        <v>1.4176350613230872E-9</v>
      </c>
      <c r="AQ295">
        <f t="shared" si="100"/>
        <v>1.4176350613230872E-9</v>
      </c>
      <c r="AS295" s="4">
        <f t="shared" si="101"/>
        <v>0.97564863934495261</v>
      </c>
    </row>
    <row r="296" spans="1:45" x14ac:dyDescent="0.2">
      <c r="A296">
        <f>front!A296</f>
        <v>325.45999999999998</v>
      </c>
      <c r="B296" s="1">
        <f t="shared" si="102"/>
        <v>0.46999999999997044</v>
      </c>
      <c r="C296">
        <f>front!D296-front!B296</f>
        <v>444.80000000000018</v>
      </c>
      <c r="D296" s="2">
        <f>front!E296-front!C296</f>
        <v>3747.2999999999993</v>
      </c>
      <c r="E296" s="2">
        <f>IF(front!F296-front!C296&gt;0,front!F296-front!C296,0)</f>
        <v>1960.5</v>
      </c>
      <c r="F296" s="2">
        <f>front!I296-front!H296</f>
        <v>9002.0999999999985</v>
      </c>
      <c r="G296" s="2">
        <f>IF(front!J296-front!H296&gt;0,front!J296-front!H296,0)</f>
        <v>15.799999999999272</v>
      </c>
      <c r="H296" s="2"/>
      <c r="I296" s="4">
        <f>C296/(constants!$A$4+constants!$B$4*data!C296+constants!$C$4*data!C296^2+constants!$D$4*data!C296^3+constants!$E$4*data!C296^4+constants!$F$4*data!C296^5+constants!$G$4*data!C296^6+constants!$H$4*data!C296^7)</f>
        <v>443.76593634059776</v>
      </c>
      <c r="J296" s="4">
        <f>D296/(constants!$A$4+constants!$B$4*data!D296+constants!$C$4*data!D296^2+constants!$D$4*data!D296^3+constants!$E$4*data!D296^4+constants!$F$4*data!D296^5+constants!$G$4*data!D296^6+constants!$H$4*data!D296^7)</f>
        <v>3738.9008302432608</v>
      </c>
      <c r="K296" s="4">
        <f>E296/(constants!$A$4+constants!$B$4*data!E296+constants!$C$4*data!E296^2+constants!$D$4*data!E296^3+constants!$E$4*data!E296^4+constants!$F$4*data!E296^5+constants!$G$4*data!E296^6+constants!$H$4*data!E296^7)</f>
        <v>1956.0254943353218</v>
      </c>
      <c r="L296" s="4">
        <f>F296/(constants!$A$4+constants!$B$4*data!F296+constants!$C$4*data!F296^2+constants!$D$4*data!F296^3+constants!$E$4*data!F296^4+constants!$F$4*data!F296^5+constants!$G$4*data!F296^6+constants!$H$4*data!F296^7)</f>
        <v>8995.4564925074428</v>
      </c>
      <c r="M296" s="4">
        <f>G296/(constants!$A$4+constants!$B$4*data!G296+constants!$C$4*data!G296^2+constants!$D$4*data!G296^3+constants!$E$4*data!G296^4+constants!$F$4*data!G296^5+constants!$G$4*data!G296^6+constants!$H$4*data!G296^7)</f>
        <v>15.762670113055846</v>
      </c>
      <c r="N296" s="4"/>
      <c r="O296" s="4">
        <f t="shared" si="87"/>
        <v>739.60989390099621</v>
      </c>
      <c r="P296" s="4">
        <f t="shared" si="88"/>
        <v>747.78016604865206</v>
      </c>
      <c r="Q296" s="4">
        <f t="shared" si="89"/>
        <v>391.20509886706435</v>
      </c>
      <c r="R296" s="4">
        <f t="shared" si="90"/>
        <v>1499.2427487512405</v>
      </c>
      <c r="S296" s="4">
        <f t="shared" si="91"/>
        <v>2.6271116855093073</v>
      </c>
      <c r="T296" s="4">
        <f t="shared" si="82"/>
        <v>0.9890739651590007</v>
      </c>
      <c r="U296" s="4">
        <f t="shared" si="92"/>
        <v>0.52315522212127219</v>
      </c>
      <c r="V296" s="4">
        <f t="shared" si="93"/>
        <v>1.7522924074153429E-3</v>
      </c>
      <c r="W296" s="4"/>
      <c r="X296">
        <f>IF(front!E296&gt;$X$2,O296,P296)</f>
        <v>747.78016604865206</v>
      </c>
      <c r="Y296">
        <f t="shared" si="94"/>
        <v>355.16345574243877</v>
      </c>
      <c r="Z296">
        <f>SUMPRODUCT($B$7:$B$456,Y$7:Y$456,EXP(constants!$B$32+constants!$A$32*ABS($A$7:$A$456-$A296)))</f>
        <v>11.624282153583078</v>
      </c>
      <c r="AA296">
        <f t="shared" si="83"/>
        <v>343.5391735888557</v>
      </c>
      <c r="AB296">
        <f t="shared" si="95"/>
        <v>337.33733789154655</v>
      </c>
      <c r="AD296" s="4">
        <f t="shared" si="84"/>
        <v>1496.5513570706314</v>
      </c>
      <c r="AE296">
        <f>SUMPRODUCT($B$7:$B$456,AD$7:AD$456,EXP(constants!$B$32+constants!$A$32*ABS($A$7:$A$456-$A296)))</f>
        <v>37.186135881749081</v>
      </c>
      <c r="AF296" s="4">
        <f t="shared" si="85"/>
        <v>1459.3652211888823</v>
      </c>
      <c r="AG296">
        <f t="shared" si="96"/>
        <v>1459.3652211888823</v>
      </c>
      <c r="AH296" s="4"/>
      <c r="AI296" s="5">
        <f>SUMPRODUCT(constants!$B$13:$B$20,A296^constants!$A$13:$A$20)*constants!$C$10/((A296/1000000000)^5*(EXP(0.014388/(A296/1000000000)/constants!$B$9)-1))</f>
        <v>4.7036294681869824E-7</v>
      </c>
      <c r="AJ296">
        <f>SUMPRODUCT(A296^constants!$E$28:$J$28,constants!$E$27:$J$27)</f>
        <v>1.0730229881588294E-6</v>
      </c>
      <c r="AL296" s="17">
        <f t="shared" si="86"/>
        <v>1.394340009198505E-9</v>
      </c>
      <c r="AM296">
        <f t="shared" si="97"/>
        <v>7.3526693152566946E-10</v>
      </c>
      <c r="AN296">
        <f t="shared" si="98"/>
        <v>1.896372527328636</v>
      </c>
      <c r="AO296">
        <f t="shared" si="99"/>
        <v>1.3956570685708059E-9</v>
      </c>
      <c r="AQ296">
        <f t="shared" si="100"/>
        <v>1.3956570685708059E-9</v>
      </c>
      <c r="AS296" s="4">
        <f t="shared" si="101"/>
        <v>0.99905631590885746</v>
      </c>
    </row>
    <row r="297" spans="1:45" x14ac:dyDescent="0.2">
      <c r="A297">
        <f>front!A297</f>
        <v>325.94</v>
      </c>
      <c r="B297" s="1">
        <f t="shared" si="102"/>
        <v>0.48000000000001819</v>
      </c>
      <c r="C297">
        <f>front!D297-front!B297</f>
        <v>468.40000000000009</v>
      </c>
      <c r="D297" s="2">
        <f>front!E297-front!C297</f>
        <v>3856.2999999999993</v>
      </c>
      <c r="E297" s="2">
        <f>IF(front!F297-front!C297&gt;0,front!F297-front!C297,0)</f>
        <v>1974.2000000000007</v>
      </c>
      <c r="F297" s="2">
        <f>front!I297-front!H297</f>
        <v>9127.4</v>
      </c>
      <c r="G297" s="2">
        <f>IF(front!J297-front!H297&gt;0,front!J297-front!H297,0)</f>
        <v>87</v>
      </c>
      <c r="H297" s="2"/>
      <c r="I297" s="4">
        <f>C297/(constants!$A$4+constants!$B$4*data!C297+constants!$C$4*data!C297^2+constants!$D$4*data!C297^3+constants!$E$4*data!C297^4+constants!$F$4*data!C297^5+constants!$G$4*data!C297^6+constants!$H$4*data!C297^7)</f>
        <v>467.31182194646749</v>
      </c>
      <c r="J297" s="4">
        <f>D297/(constants!$A$4+constants!$B$4*data!D297+constants!$C$4*data!D297^2+constants!$D$4*data!D297^3+constants!$E$4*data!D297^4+constants!$F$4*data!D297^5+constants!$G$4*data!D297^6+constants!$H$4*data!D297^7)</f>
        <v>3847.6819326959367</v>
      </c>
      <c r="K297" s="4">
        <f>E297/(constants!$A$4+constants!$B$4*data!E297+constants!$C$4*data!E297^2+constants!$D$4*data!E297^3+constants!$E$4*data!E297^4+constants!$F$4*data!E297^5+constants!$G$4*data!E297^6+constants!$H$4*data!E297^7)</f>
        <v>1969.6944054352539</v>
      </c>
      <c r="L297" s="4">
        <f>F297/(constants!$A$4+constants!$B$4*data!F297+constants!$C$4*data!F297^2+constants!$D$4*data!F297^3+constants!$E$4*data!F297^4+constants!$F$4*data!F297^5+constants!$G$4*data!F297^6+constants!$H$4*data!F297^7)</f>
        <v>9121.3129421007343</v>
      </c>
      <c r="M297" s="4">
        <f>G297/(constants!$A$4+constants!$B$4*data!G297+constants!$C$4*data!G297^2+constants!$D$4*data!G297^3+constants!$E$4*data!G297^4+constants!$F$4*data!G297^5+constants!$G$4*data!G297^6+constants!$H$4*data!G297^7)</f>
        <v>86.795104673432732</v>
      </c>
      <c r="N297" s="4"/>
      <c r="O297" s="4">
        <f t="shared" si="87"/>
        <v>778.85303657744589</v>
      </c>
      <c r="P297" s="4">
        <f t="shared" si="88"/>
        <v>769.53638653918733</v>
      </c>
      <c r="Q297" s="4">
        <f t="shared" si="89"/>
        <v>393.93888108705079</v>
      </c>
      <c r="R297" s="4">
        <f t="shared" si="90"/>
        <v>1520.2188236834556</v>
      </c>
      <c r="S297" s="4">
        <f t="shared" si="91"/>
        <v>14.465850778905457</v>
      </c>
      <c r="T297" s="4">
        <f t="shared" si="82"/>
        <v>1.0121068349739224</v>
      </c>
      <c r="U297" s="4">
        <f t="shared" si="92"/>
        <v>0.51191715944544247</v>
      </c>
      <c r="V297" s="4">
        <f t="shared" si="93"/>
        <v>9.5156371921872596E-3</v>
      </c>
      <c r="W297" s="4"/>
      <c r="X297">
        <f>IF(front!E297&gt;$X$2,O297,P297)</f>
        <v>769.53638653918733</v>
      </c>
      <c r="Y297">
        <f t="shared" si="94"/>
        <v>374.17602952434714</v>
      </c>
      <c r="Z297">
        <f>SUMPRODUCT($B$7:$B$456,Y$7:Y$456,EXP(constants!$B$32+constants!$A$32*ABS($A$7:$A$456-$A297)))</f>
        <v>11.794667548964378</v>
      </c>
      <c r="AA297">
        <f t="shared" si="83"/>
        <v>362.38136197538279</v>
      </c>
      <c r="AB297">
        <f t="shared" si="95"/>
        <v>356.17952627807364</v>
      </c>
      <c r="AD297" s="4">
        <f t="shared" si="84"/>
        <v>1505.3990234237149</v>
      </c>
      <c r="AE297">
        <f>SUMPRODUCT($B$7:$B$456,AD$7:AD$456,EXP(constants!$B$32+constants!$A$32*ABS($A$7:$A$456-$A297)))</f>
        <v>37.192391233433845</v>
      </c>
      <c r="AF297" s="4">
        <f t="shared" si="85"/>
        <v>1468.206632190281</v>
      </c>
      <c r="AG297">
        <f t="shared" si="96"/>
        <v>1468.206632190281</v>
      </c>
      <c r="AH297" s="4"/>
      <c r="AI297" s="5">
        <f>SUMPRODUCT(constants!$B$13:$B$20,A297^constants!$A$13:$A$20)*constants!$C$10/((A297/1000000000)^5*(EXP(0.014388/(A297/1000000000)/constants!$B$9)-1))</f>
        <v>4.7676777188349604E-7</v>
      </c>
      <c r="AJ297">
        <f>SUMPRODUCT(A297^constants!$E$28:$J$28,constants!$E$27:$J$27)</f>
        <v>1.0677319712822466E-6</v>
      </c>
      <c r="AL297" s="17">
        <f t="shared" si="86"/>
        <v>1.3385602953249978E-9</v>
      </c>
      <c r="AM297">
        <f t="shared" si="97"/>
        <v>7.2723549115794184E-10</v>
      </c>
      <c r="AN297">
        <f t="shared" si="98"/>
        <v>1.8406146449118883</v>
      </c>
      <c r="AO297">
        <f t="shared" si="99"/>
        <v>1.3804120792486761E-9</v>
      </c>
      <c r="AQ297">
        <f t="shared" si="100"/>
        <v>1.3804120792486761E-9</v>
      </c>
      <c r="AS297" s="4">
        <f t="shared" si="101"/>
        <v>0.9696816736445415</v>
      </c>
    </row>
    <row r="298" spans="1:45" x14ac:dyDescent="0.2">
      <c r="A298">
        <f>front!A298</f>
        <v>326.41000000000003</v>
      </c>
      <c r="B298" s="1">
        <f t="shared" si="102"/>
        <v>0.47000000000002728</v>
      </c>
      <c r="C298">
        <f>front!D298-front!B298</f>
        <v>470.07000000000016</v>
      </c>
      <c r="D298" s="2">
        <f>front!E298-front!C298</f>
        <v>3987.1000000000004</v>
      </c>
      <c r="E298" s="2">
        <f>IF(front!F298-front!C298&gt;0,front!F298-front!C298,0)</f>
        <v>2112.9000000000015</v>
      </c>
      <c r="F298" s="2">
        <f>front!I298-front!H298</f>
        <v>9166.9</v>
      </c>
      <c r="G298" s="2">
        <f>IF(front!J298-front!H298&gt;0,front!J298-front!H298,0)</f>
        <v>15.600000000000364</v>
      </c>
      <c r="H298" s="2"/>
      <c r="I298" s="4">
        <f>C298/(constants!$A$4+constants!$B$4*data!C298+constants!$C$4*data!C298^2+constants!$D$4*data!C298^3+constants!$E$4*data!C298^4+constants!$F$4*data!C298^5+constants!$G$4*data!C298^6+constants!$H$4*data!C298^7)</f>
        <v>468.97799472863528</v>
      </c>
      <c r="J298" s="4">
        <f>D298/(constants!$A$4+constants!$B$4*data!D298+constants!$C$4*data!D298^2+constants!$D$4*data!D298^3+constants!$E$4*data!D298^4+constants!$F$4*data!D298^5+constants!$G$4*data!D298^6+constants!$H$4*data!D298^7)</f>
        <v>3978.2248727736046</v>
      </c>
      <c r="K298" s="4">
        <f>E298/(constants!$A$4+constants!$B$4*data!E298+constants!$C$4*data!E298^2+constants!$D$4*data!E298^3+constants!$E$4*data!E298^4+constants!$F$4*data!E298^5+constants!$G$4*data!E298^6+constants!$H$4*data!E298^7)</f>
        <v>2108.079748114963</v>
      </c>
      <c r="L298" s="4">
        <f>F298/(constants!$A$4+constants!$B$4*data!F298+constants!$C$4*data!F298^2+constants!$D$4*data!F298^3+constants!$E$4*data!F298^4+constants!$F$4*data!F298^5+constants!$G$4*data!F298^6+constants!$H$4*data!F298^7)</f>
        <v>9160.9953546227953</v>
      </c>
      <c r="M298" s="4">
        <f>G298/(constants!$A$4+constants!$B$4*data!G298+constants!$C$4*data!G298^2+constants!$D$4*data!G298^3+constants!$E$4*data!G298^4+constants!$F$4*data!G298^5+constants!$G$4*data!G298^6+constants!$H$4*data!G298^7)</f>
        <v>15.563142301278939</v>
      </c>
      <c r="N298" s="4"/>
      <c r="O298" s="4">
        <f t="shared" si="87"/>
        <v>781.62999121439213</v>
      </c>
      <c r="P298" s="4">
        <f t="shared" si="88"/>
        <v>795.64497455472087</v>
      </c>
      <c r="Q298" s="4">
        <f t="shared" si="89"/>
        <v>421.61594962299262</v>
      </c>
      <c r="R298" s="4">
        <f t="shared" si="90"/>
        <v>1526.8325591037994</v>
      </c>
      <c r="S298" s="4">
        <f t="shared" si="91"/>
        <v>2.5938570502131562</v>
      </c>
      <c r="T298" s="4">
        <f t="shared" si="82"/>
        <v>0.98238538068040693</v>
      </c>
      <c r="U298" s="4">
        <f t="shared" si="92"/>
        <v>0.52990462217014322</v>
      </c>
      <c r="V298" s="4">
        <f t="shared" si="93"/>
        <v>1.6988484000731981E-3</v>
      </c>
      <c r="W298" s="4"/>
      <c r="X298">
        <f>IF(front!E298&gt;$X$2,O298,P298)</f>
        <v>795.64497455472087</v>
      </c>
      <c r="Y298">
        <f t="shared" si="94"/>
        <v>372.50767999236257</v>
      </c>
      <c r="Z298">
        <f>SUMPRODUCT($B$7:$B$456,Y$7:Y$456,EXP(constants!$B$32+constants!$A$32*ABS($A$7:$A$456-$A298)))</f>
        <v>11.963357410432529</v>
      </c>
      <c r="AA298">
        <f t="shared" si="83"/>
        <v>360.54432258193003</v>
      </c>
      <c r="AB298">
        <f t="shared" si="95"/>
        <v>354.34248688462088</v>
      </c>
      <c r="AD298" s="4">
        <f t="shared" si="84"/>
        <v>1524.1752357307053</v>
      </c>
      <c r="AE298">
        <f>SUMPRODUCT($B$7:$B$456,AD$7:AD$456,EXP(constants!$B$32+constants!$A$32*ABS($A$7:$A$456-$A298)))</f>
        <v>37.198568036620365</v>
      </c>
      <c r="AF298" s="4">
        <f t="shared" si="85"/>
        <v>1486.9766676940849</v>
      </c>
      <c r="AG298">
        <f t="shared" si="96"/>
        <v>1486.9766676940849</v>
      </c>
      <c r="AH298" s="4"/>
      <c r="AI298" s="5">
        <f>SUMPRODUCT(constants!$B$13:$B$20,A298^constants!$A$13:$A$20)*constants!$C$10/((A298/1000000000)^5*(EXP(0.014388/(A298/1000000000)/constants!$B$9)-1))</f>
        <v>4.8309871564636732E-7</v>
      </c>
      <c r="AJ298">
        <f>SUMPRODUCT(A298^constants!$E$28:$J$28,constants!$E$27:$J$27)</f>
        <v>1.0625774611282561E-6</v>
      </c>
      <c r="AL298" s="17">
        <f t="shared" si="86"/>
        <v>1.3633666114774188E-9</v>
      </c>
      <c r="AM298">
        <f t="shared" si="97"/>
        <v>7.1458919579151035E-10</v>
      </c>
      <c r="AN298">
        <f t="shared" si="98"/>
        <v>1.9079026376368511</v>
      </c>
      <c r="AO298">
        <f t="shared" si="99"/>
        <v>1.3564073392520453E-9</v>
      </c>
      <c r="AQ298">
        <f t="shared" si="100"/>
        <v>1.3564073392520453E-9</v>
      </c>
      <c r="AS298" s="4">
        <f t="shared" si="101"/>
        <v>1.0051306654159</v>
      </c>
    </row>
    <row r="299" spans="1:45" x14ac:dyDescent="0.2">
      <c r="A299">
        <f>front!A299</f>
        <v>326.88</v>
      </c>
      <c r="B299" s="1">
        <f t="shared" si="102"/>
        <v>0.46999999999997044</v>
      </c>
      <c r="C299">
        <f>front!D299-front!B299</f>
        <v>493.93000000000029</v>
      </c>
      <c r="D299" s="2">
        <f>front!E299-front!C299</f>
        <v>4153.2000000000007</v>
      </c>
      <c r="E299" s="2">
        <f>IF(front!F299-front!C299&gt;0,front!F299-front!C299,0)</f>
        <v>2141.7000000000007</v>
      </c>
      <c r="F299" s="2">
        <f>front!I299-front!H299</f>
        <v>9405.5</v>
      </c>
      <c r="G299" s="2">
        <f>IF(front!J299-front!H299&gt;0,front!J299-front!H299,0)</f>
        <v>36.399999999999636</v>
      </c>
      <c r="H299" s="2"/>
      <c r="I299" s="4">
        <f>C299/(constants!$A$4+constants!$B$4*data!C299+constants!$C$4*data!C299^2+constants!$D$4*data!C299^3+constants!$E$4*data!C299^4+constants!$F$4*data!C299^5+constants!$G$4*data!C299^6+constants!$H$4*data!C299^7)</f>
        <v>492.7833423620184</v>
      </c>
      <c r="J299" s="4">
        <f>D299/(constants!$A$4+constants!$B$4*data!D299+constants!$C$4*data!D299^2+constants!$D$4*data!D299^3+constants!$E$4*data!D299^4+constants!$F$4*data!D299^5+constants!$G$4*data!D299^6+constants!$H$4*data!D299^7)</f>
        <v>4144.0082106322343</v>
      </c>
      <c r="K299" s="4">
        <f>E299/(constants!$A$4+constants!$B$4*data!E299+constants!$C$4*data!E299^2+constants!$D$4*data!E299^3+constants!$E$4*data!E299^4+constants!$F$4*data!E299^5+constants!$G$4*data!E299^6+constants!$H$4*data!E299^7)</f>
        <v>2136.8144443682345</v>
      </c>
      <c r="L299" s="4">
        <f>F299/(constants!$A$4+constants!$B$4*data!F299+constants!$C$4*data!F299^2+constants!$D$4*data!F299^3+constants!$E$4*data!F299^4+constants!$F$4*data!F299^5+constants!$G$4*data!F299^6+constants!$H$4*data!F299^7)</f>
        <v>9400.7699251391787</v>
      </c>
      <c r="M299" s="4">
        <f>G299/(constants!$A$4+constants!$B$4*data!G299+constants!$C$4*data!G299^2+constants!$D$4*data!G299^3+constants!$E$4*data!G299^4+constants!$F$4*data!G299^5+constants!$G$4*data!G299^6+constants!$H$4*data!G299^7)</f>
        <v>36.314080849926206</v>
      </c>
      <c r="N299" s="4"/>
      <c r="O299" s="4">
        <f t="shared" si="87"/>
        <v>821.305570603364</v>
      </c>
      <c r="P299" s="4">
        <f t="shared" si="88"/>
        <v>828.80164212644684</v>
      </c>
      <c r="Q299" s="4">
        <f t="shared" si="89"/>
        <v>427.36288887364685</v>
      </c>
      <c r="R299" s="4">
        <f t="shared" si="90"/>
        <v>1566.7949875231966</v>
      </c>
      <c r="S299" s="4">
        <f t="shared" si="91"/>
        <v>6.0523468083210341</v>
      </c>
      <c r="T299" s="4">
        <f t="shared" si="82"/>
        <v>0.99095553007852366</v>
      </c>
      <c r="U299" s="4">
        <f t="shared" si="92"/>
        <v>0.5156395295950027</v>
      </c>
      <c r="V299" s="4">
        <f t="shared" si="93"/>
        <v>3.8628836934745609E-3</v>
      </c>
      <c r="W299" s="4"/>
      <c r="X299">
        <f>IF(front!E299&gt;$X$2,O299,P299)</f>
        <v>828.80164212644684</v>
      </c>
      <c r="Y299">
        <f t="shared" si="94"/>
        <v>399.89667124939854</v>
      </c>
      <c r="Z299">
        <f>SUMPRODUCT($B$7:$B$456,Y$7:Y$456,EXP(constants!$B$32+constants!$A$32*ABS($A$7:$A$456-$A299)))</f>
        <v>12.134101129273599</v>
      </c>
      <c r="AA299">
        <f t="shared" si="83"/>
        <v>387.76257012012496</v>
      </c>
      <c r="AB299">
        <f t="shared" si="95"/>
        <v>381.56073442281581</v>
      </c>
      <c r="AD299" s="4">
        <f t="shared" si="84"/>
        <v>1560.5945522931586</v>
      </c>
      <c r="AE299">
        <f>SUMPRODUCT($B$7:$B$456,AD$7:AD$456,EXP(constants!$B$32+constants!$A$32*ABS($A$7:$A$456-$A299)))</f>
        <v>37.204749447561227</v>
      </c>
      <c r="AF299" s="4">
        <f t="shared" si="85"/>
        <v>1523.3898028455974</v>
      </c>
      <c r="AG299">
        <f t="shared" si="96"/>
        <v>1523.3898028455974</v>
      </c>
      <c r="AH299" s="4"/>
      <c r="AI299" s="5">
        <f>SUMPRODUCT(constants!$B$13:$B$20,A299^constants!$A$13:$A$20)*constants!$C$10/((A299/1000000000)^5*(EXP(0.014388/(A299/1000000000)/constants!$B$9)-1))</f>
        <v>4.8948884571202258E-7</v>
      </c>
      <c r="AJ299">
        <f>SUMPRODUCT(A299^constants!$E$28:$J$28,constants!$E$27:$J$27)</f>
        <v>1.0574486530514509E-6</v>
      </c>
      <c r="AL299" s="17">
        <f t="shared" si="86"/>
        <v>1.2828595857811964E-9</v>
      </c>
      <c r="AM299">
        <f t="shared" si="97"/>
        <v>6.9414187430964987E-10</v>
      </c>
      <c r="AN299">
        <f t="shared" si="98"/>
        <v>1.8481230325674392</v>
      </c>
      <c r="AO299">
        <f t="shared" si="99"/>
        <v>1.3175949739246893E-9</v>
      </c>
      <c r="AQ299">
        <f t="shared" si="100"/>
        <v>1.3175949739246893E-9</v>
      </c>
      <c r="AS299" s="4">
        <f t="shared" si="101"/>
        <v>0.9736372794136976</v>
      </c>
    </row>
    <row r="300" spans="1:45" x14ac:dyDescent="0.2">
      <c r="A300">
        <f>front!A300</f>
        <v>327.35000000000002</v>
      </c>
      <c r="B300" s="1">
        <f t="shared" si="102"/>
        <v>0.47000000000002728</v>
      </c>
      <c r="C300">
        <f>front!D300-front!B300</f>
        <v>517.73999999999978</v>
      </c>
      <c r="D300" s="2">
        <f>front!E300-front!C300</f>
        <v>4234.2999999999993</v>
      </c>
      <c r="E300" s="2">
        <f>IF(front!F300-front!C300&gt;0,front!F300-front!C300,0)</f>
        <v>2134.1000000000004</v>
      </c>
      <c r="F300" s="2">
        <f>front!I300-front!H300</f>
        <v>9604.8000000000011</v>
      </c>
      <c r="G300" s="2">
        <f>IF(front!J300-front!H300&gt;0,front!J300-front!H300,0)</f>
        <v>24.600000000000364</v>
      </c>
      <c r="H300" s="2"/>
      <c r="I300" s="4">
        <f>C300/(constants!$A$4+constants!$B$4*data!C300+constants!$C$4*data!C300^2+constants!$D$4*data!C300^3+constants!$E$4*data!C300^4+constants!$F$4*data!C300^5+constants!$G$4*data!C300^6+constants!$H$4*data!C300^7)</f>
        <v>516.53885609003339</v>
      </c>
      <c r="J300" s="4">
        <f>D300/(constants!$A$4+constants!$B$4*data!D300+constants!$C$4*data!D300^2+constants!$D$4*data!D300^3+constants!$E$4*data!D300^4+constants!$F$4*data!D300^5+constants!$G$4*data!D300^6+constants!$H$4*data!D300^7)</f>
        <v>4224.9579364980718</v>
      </c>
      <c r="K300" s="4">
        <f>E300/(constants!$A$4+constants!$B$4*data!E300+constants!$C$4*data!E300^2+constants!$D$4*data!E300^3+constants!$E$4*data!E300^4+constants!$F$4*data!E300^5+constants!$G$4*data!E300^6+constants!$H$4*data!E300^7)</f>
        <v>2129.23167583541</v>
      </c>
      <c r="L300" s="4">
        <f>F300/(constants!$A$4+constants!$B$4*data!F300+constants!$C$4*data!F300^2+constants!$D$4*data!F300^3+constants!$E$4*data!F300^4+constants!$F$4*data!F300^5+constants!$G$4*data!F300^6+constants!$H$4*data!F300^7)</f>
        <v>9601.1488001388079</v>
      </c>
      <c r="M300" s="4">
        <f>G300/(constants!$A$4+constants!$B$4*data!G300+constants!$C$4*data!G300^2+constants!$D$4*data!G300^3+constants!$E$4*data!G300^4+constants!$F$4*data!G300^5+constants!$G$4*data!G300^6+constants!$H$4*data!G300^7)</f>
        <v>24.541902407051495</v>
      </c>
      <c r="N300" s="4"/>
      <c r="O300" s="4">
        <f t="shared" si="87"/>
        <v>860.89809348338895</v>
      </c>
      <c r="P300" s="4">
        <f t="shared" si="88"/>
        <v>844.99158729961437</v>
      </c>
      <c r="Q300" s="4">
        <f t="shared" si="89"/>
        <v>425.84633516708203</v>
      </c>
      <c r="R300" s="4">
        <f t="shared" si="90"/>
        <v>1600.1914666898015</v>
      </c>
      <c r="S300" s="4">
        <f t="shared" si="91"/>
        <v>4.0903170678419158</v>
      </c>
      <c r="T300" s="4">
        <f t="shared" si="82"/>
        <v>1.0188244550867163</v>
      </c>
      <c r="U300" s="4">
        <f t="shared" si="92"/>
        <v>0.50396517736701063</v>
      </c>
      <c r="V300" s="4">
        <f t="shared" si="93"/>
        <v>2.5561422823377842E-3</v>
      </c>
      <c r="W300" s="4"/>
      <c r="X300">
        <f>IF(front!E300&gt;$X$2,O300,P300)</f>
        <v>844.99158729961437</v>
      </c>
      <c r="Y300">
        <f t="shared" si="94"/>
        <v>417.60864241097607</v>
      </c>
      <c r="Z300">
        <f>SUMPRODUCT($B$7:$B$456,Y$7:Y$456,EXP(constants!$B$32+constants!$A$32*ABS($A$7:$A$456-$A300)))</f>
        <v>12.306543065431722</v>
      </c>
      <c r="AA300">
        <f t="shared" si="83"/>
        <v>405.30209934554438</v>
      </c>
      <c r="AB300">
        <f t="shared" si="95"/>
        <v>399.10026364823523</v>
      </c>
      <c r="AD300" s="4">
        <f t="shared" si="84"/>
        <v>1596.0010680142655</v>
      </c>
      <c r="AE300">
        <f>SUMPRODUCT($B$7:$B$456,AD$7:AD$456,EXP(constants!$B$32+constants!$A$32*ABS($A$7:$A$456-$A300)))</f>
        <v>37.210304716305295</v>
      </c>
      <c r="AF300" s="4">
        <f t="shared" si="85"/>
        <v>1558.7907632979602</v>
      </c>
      <c r="AG300">
        <f t="shared" si="96"/>
        <v>1558.7907632979602</v>
      </c>
      <c r="AH300" s="4"/>
      <c r="AI300" s="5">
        <f>SUMPRODUCT(constants!$B$13:$B$20,A300^constants!$A$13:$A$20)*constants!$C$10/((A300/1000000000)^5*(EXP(0.014388/(A300/1000000000)/constants!$B$9)-1))</f>
        <v>4.9593841937927045E-7</v>
      </c>
      <c r="AJ300">
        <f>SUMPRODUCT(A300^constants!$E$28:$J$28,constants!$E$27:$J$27)</f>
        <v>1.0523452615126606E-6</v>
      </c>
      <c r="AL300" s="17">
        <f t="shared" si="86"/>
        <v>1.2426411720348744E-9</v>
      </c>
      <c r="AM300">
        <f t="shared" si="97"/>
        <v>6.7510360356908694E-10</v>
      </c>
      <c r="AN300">
        <f t="shared" si="98"/>
        <v>1.8406673664092039</v>
      </c>
      <c r="AO300">
        <f t="shared" si="99"/>
        <v>1.2814572176988012E-9</v>
      </c>
      <c r="AQ300">
        <f t="shared" si="100"/>
        <v>1.2814572176988012E-9</v>
      </c>
      <c r="AS300" s="4">
        <f t="shared" si="101"/>
        <v>0.96970944864345032</v>
      </c>
    </row>
    <row r="301" spans="1:45" x14ac:dyDescent="0.2">
      <c r="A301">
        <f>front!A301</f>
        <v>327.82</v>
      </c>
      <c r="B301" s="1">
        <f t="shared" si="102"/>
        <v>0.46999999999997044</v>
      </c>
      <c r="C301">
        <f>front!D301-front!B301</f>
        <v>513.9399999999996</v>
      </c>
      <c r="D301" s="2">
        <f>front!E301-front!C301</f>
        <v>4308.8000000000011</v>
      </c>
      <c r="E301" s="2">
        <f>IF(front!F301-front!C301&gt;0,front!F301-front!C301,0)</f>
        <v>2174.5</v>
      </c>
      <c r="F301" s="2">
        <f>front!I301-front!H301</f>
        <v>9956.0999999999985</v>
      </c>
      <c r="G301" s="2">
        <f>IF(front!J301-front!H301&gt;0,front!J301-front!H301,0)</f>
        <v>38</v>
      </c>
      <c r="H301" s="2"/>
      <c r="I301" s="4">
        <f>C301/(constants!$A$4+constants!$B$4*data!C301+constants!$C$4*data!C301^2+constants!$D$4*data!C301^3+constants!$E$4*data!C301^4+constants!$F$4*data!C301^5+constants!$G$4*data!C301^6+constants!$H$4*data!C301^7)</f>
        <v>512.74754858517008</v>
      </c>
      <c r="J301" s="4">
        <f>D301/(constants!$A$4+constants!$B$4*data!D301+constants!$C$4*data!D301^2+constants!$D$4*data!D301^3+constants!$E$4*data!D301^4+constants!$F$4*data!D301^5+constants!$G$4*data!D301^6+constants!$H$4*data!D301^7)</f>
        <v>4299.3225857864436</v>
      </c>
      <c r="K301" s="4">
        <f>E301/(constants!$A$4+constants!$B$4*data!E301+constants!$C$4*data!E301^2+constants!$D$4*data!E301^3+constants!$E$4*data!E301^4+constants!$F$4*data!E301^5+constants!$G$4*data!E301^6+constants!$H$4*data!E301^7)</f>
        <v>2169.5400903488239</v>
      </c>
      <c r="L301" s="4">
        <f>F301/(constants!$A$4+constants!$B$4*data!F301+constants!$C$4*data!F301^2+constants!$D$4*data!F301^3+constants!$E$4*data!F301^4+constants!$F$4*data!F301^5+constants!$G$4*data!F301^6+constants!$H$4*data!F301^7)</f>
        <v>9954.574837371365</v>
      </c>
      <c r="M301" s="4">
        <f>G301/(constants!$A$4+constants!$B$4*data!G301+constants!$C$4*data!G301^2+constants!$D$4*data!G301^3+constants!$E$4*data!G301^4+constants!$F$4*data!G301^5+constants!$G$4*data!G301^6+constants!$H$4*data!G301^7)</f>
        <v>37.91031070743874</v>
      </c>
      <c r="N301" s="4"/>
      <c r="O301" s="4">
        <f t="shared" si="87"/>
        <v>854.57924764195013</v>
      </c>
      <c r="P301" s="4">
        <f t="shared" si="88"/>
        <v>859.86451715728867</v>
      </c>
      <c r="Q301" s="4">
        <f t="shared" si="89"/>
        <v>433.90801806976481</v>
      </c>
      <c r="R301" s="4">
        <f t="shared" si="90"/>
        <v>1659.0958062285606</v>
      </c>
      <c r="S301" s="4">
        <f t="shared" si="91"/>
        <v>6.3183851179064563</v>
      </c>
      <c r="T301" s="4">
        <f t="shared" si="82"/>
        <v>0.99385336944381464</v>
      </c>
      <c r="U301" s="4">
        <f t="shared" si="92"/>
        <v>0.50462370456250982</v>
      </c>
      <c r="V301" s="4">
        <f t="shared" si="93"/>
        <v>3.8083304738557224E-3</v>
      </c>
      <c r="W301" s="4"/>
      <c r="X301">
        <f>IF(front!E301&gt;$X$2,O301,P301)</f>
        <v>859.86451715728867</v>
      </c>
      <c r="Y301">
        <f t="shared" si="94"/>
        <v>424.39079985809263</v>
      </c>
      <c r="Z301">
        <f>SUMPRODUCT($B$7:$B$456,Y$7:Y$456,EXP(constants!$B$32+constants!$A$32*ABS($A$7:$A$456-$A301)))</f>
        <v>12.480497563856252</v>
      </c>
      <c r="AA301">
        <f t="shared" si="83"/>
        <v>411.91030229423637</v>
      </c>
      <c r="AB301">
        <f t="shared" si="95"/>
        <v>405.70846659692722</v>
      </c>
      <c r="AD301" s="4">
        <f t="shared" si="84"/>
        <v>1652.6228232811602</v>
      </c>
      <c r="AE301">
        <f>SUMPRODUCT($B$7:$B$456,AD$7:AD$456,EXP(constants!$B$32+constants!$A$32*ABS($A$7:$A$456-$A301)))</f>
        <v>37.214620309046744</v>
      </c>
      <c r="AF301" s="4">
        <f t="shared" si="85"/>
        <v>1615.4082029721135</v>
      </c>
      <c r="AG301">
        <f t="shared" si="96"/>
        <v>1615.4082029721135</v>
      </c>
      <c r="AH301" s="4"/>
      <c r="AI301" s="5">
        <f>SUMPRODUCT(constants!$B$13:$B$20,A301^constants!$A$13:$A$20)*constants!$C$10/((A301/1000000000)^5*(EXP(0.014388/(A301/1000000000)/constants!$B$9)-1))</f>
        <v>5.0244769245472206E-7</v>
      </c>
      <c r="AJ301">
        <f>SUMPRODUCT(A301^constants!$E$28:$J$28,constants!$E$27:$J$27)</f>
        <v>1.0472670116854995E-6</v>
      </c>
      <c r="AL301" s="17">
        <f t="shared" si="86"/>
        <v>1.2384451738689142E-9</v>
      </c>
      <c r="AM301">
        <f t="shared" si="97"/>
        <v>6.4829868373744927E-10</v>
      </c>
      <c r="AN301">
        <f t="shared" si="98"/>
        <v>1.9103003059165009</v>
      </c>
      <c r="AO301">
        <f t="shared" si="99"/>
        <v>1.2305770893651732E-9</v>
      </c>
      <c r="AQ301">
        <f t="shared" si="100"/>
        <v>1.2305770893651732E-9</v>
      </c>
      <c r="AS301" s="4">
        <f t="shared" si="101"/>
        <v>1.0063938168293056</v>
      </c>
    </row>
    <row r="302" spans="1:45" x14ac:dyDescent="0.2">
      <c r="A302">
        <f>front!A302</f>
        <v>328.29</v>
      </c>
      <c r="B302" s="1">
        <f t="shared" si="102"/>
        <v>0.47000000000002728</v>
      </c>
      <c r="C302">
        <f>front!D302-front!B302</f>
        <v>535</v>
      </c>
      <c r="D302" s="2">
        <f>front!E302-front!C302</f>
        <v>4292.1000000000004</v>
      </c>
      <c r="E302" s="2">
        <f>IF(front!F302-front!C302&gt;0,front!F302-front!C302,0)</f>
        <v>2093</v>
      </c>
      <c r="F302" s="2">
        <f>front!I302-front!H302</f>
        <v>10045.399999999998</v>
      </c>
      <c r="G302" s="2">
        <f>IF(front!J302-front!H302&gt;0,front!J302-front!H302,0)</f>
        <v>51.699999999998909</v>
      </c>
      <c r="H302" s="2"/>
      <c r="I302" s="4">
        <f>C302/(constants!$A$4+constants!$B$4*data!C302+constants!$C$4*data!C302^2+constants!$D$4*data!C302^3+constants!$E$4*data!C302^4+constants!$F$4*data!C302^5+constants!$G$4*data!C302^6+constants!$H$4*data!C302^7)</f>
        <v>533.75938932465408</v>
      </c>
      <c r="J302" s="4">
        <f>D302/(constants!$A$4+constants!$B$4*data!D302+constants!$C$4*data!D302^2+constants!$D$4*data!D302^3+constants!$E$4*data!D302^4+constants!$F$4*data!D302^5+constants!$G$4*data!D302^6+constants!$H$4*data!D302^7)</f>
        <v>4282.6526950775988</v>
      </c>
      <c r="K302" s="4">
        <f>E302/(constants!$A$4+constants!$B$4*data!E302+constants!$C$4*data!E302^2+constants!$D$4*data!E302^3+constants!$E$4*data!E302^4+constants!$F$4*data!E302^5+constants!$G$4*data!E302^6+constants!$H$4*data!E302^7)</f>
        <v>2088.2248793886442</v>
      </c>
      <c r="L302" s="4">
        <f>F302/(constants!$A$4+constants!$B$4*data!F302+constants!$C$4*data!F302^2+constants!$D$4*data!F302^3+constants!$E$4*data!F302^4+constants!$F$4*data!F302^5+constants!$G$4*data!F302^6+constants!$H$4*data!F302^7)</f>
        <v>10044.462133227296</v>
      </c>
      <c r="M302" s="4">
        <f>G302/(constants!$A$4+constants!$B$4*data!G302+constants!$C$4*data!G302^2+constants!$D$4*data!G302^3+constants!$E$4*data!G302^4+constants!$F$4*data!G302^5+constants!$G$4*data!G302^6+constants!$H$4*data!G302^7)</f>
        <v>51.578050773139438</v>
      </c>
      <c r="N302" s="4"/>
      <c r="O302" s="4">
        <f t="shared" si="87"/>
        <v>889.59898220775688</v>
      </c>
      <c r="P302" s="4">
        <f t="shared" si="88"/>
        <v>856.53053901551982</v>
      </c>
      <c r="Q302" s="4">
        <f t="shared" si="89"/>
        <v>417.64497587772883</v>
      </c>
      <c r="R302" s="4">
        <f t="shared" si="90"/>
        <v>1674.0770222045494</v>
      </c>
      <c r="S302" s="4">
        <f t="shared" si="91"/>
        <v>8.5963417955232391</v>
      </c>
      <c r="T302" s="4">
        <f t="shared" si="82"/>
        <v>1.0386074304253592</v>
      </c>
      <c r="U302" s="4">
        <f t="shared" si="92"/>
        <v>0.48760079980074283</v>
      </c>
      <c r="V302" s="4">
        <f t="shared" si="93"/>
        <v>5.1349738880012439E-3</v>
      </c>
      <c r="W302" s="4"/>
      <c r="X302">
        <f>IF(front!E302&gt;$X$2,O302,P302)</f>
        <v>856.53053901551982</v>
      </c>
      <c r="Y302">
        <f t="shared" si="94"/>
        <v>437.37854692772771</v>
      </c>
      <c r="Z302">
        <f>SUMPRODUCT($B$7:$B$456,Y$7:Y$456,EXP(constants!$B$32+constants!$A$32*ABS($A$7:$A$456-$A302)))</f>
        <v>12.655970671049262</v>
      </c>
      <c r="AA302">
        <f t="shared" si="83"/>
        <v>424.72257625667845</v>
      </c>
      <c r="AB302">
        <f t="shared" si="95"/>
        <v>418.5207405593693</v>
      </c>
      <c r="AD302" s="4">
        <f t="shared" si="84"/>
        <v>1665.2703456860906</v>
      </c>
      <c r="AE302">
        <f>SUMPRODUCT($B$7:$B$456,AD$7:AD$456,EXP(constants!$B$32+constants!$A$32*ABS($A$7:$A$456-$A302)))</f>
        <v>37.2167118033761</v>
      </c>
      <c r="AF302" s="4">
        <f t="shared" si="85"/>
        <v>1628.0536338827146</v>
      </c>
      <c r="AG302">
        <f t="shared" si="96"/>
        <v>1628.0536338827146</v>
      </c>
      <c r="AH302" s="4"/>
      <c r="AI302" s="5">
        <f>SUMPRODUCT(constants!$B$13:$B$20,A302^constants!$A$13:$A$20)*constants!$C$10/((A302/1000000000)^5*(EXP(0.014388/(A302/1000000000)/constants!$B$9)-1))</f>
        <v>5.0901691923714602E-7</v>
      </c>
      <c r="AJ302">
        <f>SUMPRODUCT(A302^constants!$E$28:$J$28,constants!$E$27:$J$27)</f>
        <v>1.0422136393436099E-6</v>
      </c>
      <c r="AL302" s="17">
        <f t="shared" si="86"/>
        <v>1.2162286594371047E-9</v>
      </c>
      <c r="AM302">
        <f t="shared" si="97"/>
        <v>6.4015927832675516E-10</v>
      </c>
      <c r="AN302">
        <f t="shared" si="98"/>
        <v>1.8998844515947291</v>
      </c>
      <c r="AO302">
        <f t="shared" si="99"/>
        <v>1.2151271647074341E-9</v>
      </c>
      <c r="AQ302">
        <f t="shared" si="100"/>
        <v>1.2151271647074341E-9</v>
      </c>
      <c r="AS302" s="4">
        <f t="shared" si="101"/>
        <v>1.0009064851495899</v>
      </c>
    </row>
    <row r="303" spans="1:45" x14ac:dyDescent="0.2">
      <c r="A303">
        <f>front!A303</f>
        <v>328.76</v>
      </c>
      <c r="B303" s="1">
        <f t="shared" si="102"/>
        <v>0.46999999999997044</v>
      </c>
      <c r="C303">
        <f>front!D303-front!B303</f>
        <v>511.79999999999973</v>
      </c>
      <c r="D303" s="2">
        <f>front!E303-front!C303</f>
        <v>4335</v>
      </c>
      <c r="E303" s="2">
        <f>IF(front!F303-front!C303&gt;0,front!F303-front!C303,0)</f>
        <v>2079.9000000000015</v>
      </c>
      <c r="F303" s="2">
        <f>front!I303-front!H303</f>
        <v>10063.200000000001</v>
      </c>
      <c r="G303" s="2">
        <f>IF(front!J303-front!H303&gt;0,front!J303-front!H303,0)</f>
        <v>70.5</v>
      </c>
      <c r="H303" s="2"/>
      <c r="I303" s="4">
        <f>C303/(constants!$A$4+constants!$B$4*data!C303+constants!$C$4*data!C303^2+constants!$D$4*data!C303^3+constants!$E$4*data!C303^4+constants!$F$4*data!C303^5+constants!$G$4*data!C303^6+constants!$H$4*data!C303^7)</f>
        <v>510.61244438306824</v>
      </c>
      <c r="J303" s="4">
        <f>D303/(constants!$A$4+constants!$B$4*data!D303+constants!$C$4*data!D303^2+constants!$D$4*data!D303^3+constants!$E$4*data!D303^4+constants!$F$4*data!D303^5+constants!$G$4*data!D303^6+constants!$H$4*data!D303^7)</f>
        <v>4325.47562326769</v>
      </c>
      <c r="K303" s="4">
        <f>E303/(constants!$A$4+constants!$B$4*data!E303+constants!$C$4*data!E303^2+constants!$D$4*data!E303^3+constants!$E$4*data!E303^4+constants!$F$4*data!E303^5+constants!$G$4*data!E303^6+constants!$H$4*data!E303^7)</f>
        <v>2075.1545921711017</v>
      </c>
      <c r="L303" s="4">
        <f>F303/(constants!$A$4+constants!$B$4*data!F303+constants!$C$4*data!F303^2+constants!$D$4*data!F303^3+constants!$E$4*data!F303^4+constants!$F$4*data!F303^5+constants!$G$4*data!F303^6+constants!$H$4*data!F303^7)</f>
        <v>10062.381509895682</v>
      </c>
      <c r="M303" s="4">
        <f>G303/(constants!$A$4+constants!$B$4*data!G303+constants!$C$4*data!G303^2+constants!$D$4*data!G303^3+constants!$E$4*data!G303^4+constants!$F$4*data!G303^5+constants!$G$4*data!G303^6+constants!$H$4*data!G303^7)</f>
        <v>70.333844437239733</v>
      </c>
      <c r="N303" s="4"/>
      <c r="O303" s="4">
        <f t="shared" si="87"/>
        <v>851.02074063844702</v>
      </c>
      <c r="P303" s="4">
        <f t="shared" si="88"/>
        <v>865.09512465353794</v>
      </c>
      <c r="Q303" s="4">
        <f t="shared" si="89"/>
        <v>415.03091843422038</v>
      </c>
      <c r="R303" s="4">
        <f t="shared" si="90"/>
        <v>1677.0635849826137</v>
      </c>
      <c r="S303" s="4">
        <f t="shared" si="91"/>
        <v>11.722307406206623</v>
      </c>
      <c r="T303" s="4">
        <f t="shared" si="82"/>
        <v>0.98373082495323561</v>
      </c>
      <c r="U303" s="4">
        <f t="shared" si="92"/>
        <v>0.47975177134472485</v>
      </c>
      <c r="V303" s="4">
        <f t="shared" si="93"/>
        <v>6.989781133628364E-3</v>
      </c>
      <c r="W303" s="4"/>
      <c r="X303">
        <f>IF(front!E303&gt;$X$2,O303,P303)</f>
        <v>865.09512465353794</v>
      </c>
      <c r="Y303">
        <f t="shared" si="94"/>
        <v>448.56662248700195</v>
      </c>
      <c r="Z303">
        <f>SUMPRODUCT($B$7:$B$456,Y$7:Y$456,EXP(constants!$B$32+constants!$A$32*ABS($A$7:$A$456-$A303)))</f>
        <v>12.832861290849289</v>
      </c>
      <c r="AA303">
        <f t="shared" si="83"/>
        <v>435.73376119615267</v>
      </c>
      <c r="AB303">
        <f t="shared" si="95"/>
        <v>429.53192549884352</v>
      </c>
      <c r="AD303" s="4">
        <f t="shared" si="84"/>
        <v>1665.0544569334991</v>
      </c>
      <c r="AE303">
        <f>SUMPRODUCT($B$7:$B$456,AD$7:AD$456,EXP(constants!$B$32+constants!$A$32*ABS($A$7:$A$456-$A303)))</f>
        <v>37.216360116109072</v>
      </c>
      <c r="AF303" s="4">
        <f t="shared" si="85"/>
        <v>1627.8380968173899</v>
      </c>
      <c r="AG303">
        <f t="shared" si="96"/>
        <v>1627.8380968173899</v>
      </c>
      <c r="AH303" s="4"/>
      <c r="AI303" s="5">
        <f>SUMPRODUCT(constants!$B$13:$B$20,A303^constants!$A$13:$A$20)*constants!$C$10/((A303/1000000000)^5*(EXP(0.014388/(A303/1000000000)/constants!$B$9)-1))</f>
        <v>5.1564635250193774E-7</v>
      </c>
      <c r="AJ303">
        <f>SUMPRODUCT(A303^constants!$E$28:$J$28,constants!$E$27:$J$27)</f>
        <v>1.0371848907468205E-6</v>
      </c>
      <c r="AL303" s="17">
        <f t="shared" si="86"/>
        <v>1.2004843456119912E-9</v>
      </c>
      <c r="AM303">
        <f t="shared" si="97"/>
        <v>6.371548207248841E-10</v>
      </c>
      <c r="AN303">
        <f t="shared" si="98"/>
        <v>1.884132877227882</v>
      </c>
      <c r="AO303">
        <f t="shared" si="99"/>
        <v>1.2094242120660419E-9</v>
      </c>
      <c r="AQ303">
        <f t="shared" si="100"/>
        <v>1.2094242120660419E-9</v>
      </c>
      <c r="AS303" s="4">
        <f t="shared" si="101"/>
        <v>0.99260816315329192</v>
      </c>
    </row>
    <row r="304" spans="1:45" x14ac:dyDescent="0.2">
      <c r="A304">
        <f>front!A304</f>
        <v>329.23</v>
      </c>
      <c r="B304" s="1">
        <f t="shared" si="102"/>
        <v>0.47000000000002728</v>
      </c>
      <c r="C304">
        <f>front!D304-front!B304</f>
        <v>508.4699999999998</v>
      </c>
      <c r="D304" s="2">
        <f>front!E304-front!C304</f>
        <v>4279.0999999999985</v>
      </c>
      <c r="E304" s="2">
        <f>IF(front!F304-front!C304&gt;0,front!F304-front!C304,0)</f>
        <v>2029.2999999999993</v>
      </c>
      <c r="F304" s="2">
        <f>front!I304-front!H304</f>
        <v>9870.5</v>
      </c>
      <c r="G304" s="2">
        <f>IF(front!J304-front!H304&gt;0,front!J304-front!H304,0)</f>
        <v>46.599999999998545</v>
      </c>
      <c r="H304" s="2"/>
      <c r="I304" s="4">
        <f>C304/(constants!$A$4+constants!$B$4*data!C304+constants!$C$4*data!C304^2+constants!$D$4*data!C304^3+constants!$E$4*data!C304^4+constants!$F$4*data!C304^5+constants!$G$4*data!C304^6+constants!$H$4*data!C304^7)</f>
        <v>507.29006340538677</v>
      </c>
      <c r="J304" s="4">
        <f>D304/(constants!$A$4+constants!$B$4*data!D304+constants!$C$4*data!D304^2+constants!$D$4*data!D304^3+constants!$E$4*data!D304^4+constants!$F$4*data!D304^5+constants!$G$4*data!D304^6+constants!$H$4*data!D304^7)</f>
        <v>4269.6762267508793</v>
      </c>
      <c r="K304" s="4">
        <f>E304/(constants!$A$4+constants!$B$4*data!E304+constants!$C$4*data!E304^2+constants!$D$4*data!E304^3+constants!$E$4*data!E304^4+constants!$F$4*data!E304^5+constants!$G$4*data!E304^6+constants!$H$4*data!E304^7)</f>
        <v>2024.669380944915</v>
      </c>
      <c r="L304" s="4">
        <f>F304/(constants!$A$4+constants!$B$4*data!F304+constants!$C$4*data!F304^2+constants!$D$4*data!F304^3+constants!$E$4*data!F304^4+constants!$F$4*data!F304^5+constants!$G$4*data!F304^6+constants!$H$4*data!F304^7)</f>
        <v>9868.429896683092</v>
      </c>
      <c r="M304" s="4">
        <f>G304/(constants!$A$4+constants!$B$4*data!G304+constants!$C$4*data!G304^2+constants!$D$4*data!G304^3+constants!$E$4*data!G304^4+constants!$F$4*data!G304^5+constants!$G$4*data!G304^6+constants!$H$4*data!G304^7)</f>
        <v>46.490055384708725</v>
      </c>
      <c r="N304" s="4"/>
      <c r="O304" s="4">
        <f t="shared" si="87"/>
        <v>845.48343900897794</v>
      </c>
      <c r="P304" s="4">
        <f t="shared" si="88"/>
        <v>853.93524535017593</v>
      </c>
      <c r="Q304" s="4">
        <f t="shared" si="89"/>
        <v>404.93387618898305</v>
      </c>
      <c r="R304" s="4">
        <f t="shared" si="90"/>
        <v>1644.7383161138484</v>
      </c>
      <c r="S304" s="4">
        <f t="shared" si="91"/>
        <v>7.7483425641181212</v>
      </c>
      <c r="T304" s="4">
        <f t="shared" si="82"/>
        <v>0.99010252078571581</v>
      </c>
      <c r="U304" s="4">
        <f t="shared" si="92"/>
        <v>0.47419740360164025</v>
      </c>
      <c r="V304" s="4">
        <f t="shared" si="93"/>
        <v>4.7109880570094182E-3</v>
      </c>
      <c r="W304" s="4"/>
      <c r="X304">
        <f>IF(front!E304&gt;$X$2,O304,P304)</f>
        <v>853.93524535017593</v>
      </c>
      <c r="Y304">
        <f t="shared" si="94"/>
        <v>447.54021925956152</v>
      </c>
      <c r="Z304">
        <f>SUMPRODUCT($B$7:$B$456,Y$7:Y$456,EXP(constants!$B$32+constants!$A$32*ABS($A$7:$A$456-$A304)))</f>
        <v>13.011100727248026</v>
      </c>
      <c r="AA304">
        <f t="shared" si="83"/>
        <v>434.52911853231348</v>
      </c>
      <c r="AB304">
        <f t="shared" si="95"/>
        <v>428.32728283500433</v>
      </c>
      <c r="AD304" s="4">
        <f t="shared" si="84"/>
        <v>1636.800387615946</v>
      </c>
      <c r="AE304">
        <f>SUMPRODUCT($B$7:$B$456,AD$7:AD$456,EXP(constants!$B$32+constants!$A$32*ABS($A$7:$A$456-$A304)))</f>
        <v>37.213568761074455</v>
      </c>
      <c r="AF304" s="4">
        <f t="shared" si="85"/>
        <v>1599.5868188548716</v>
      </c>
      <c r="AG304">
        <f t="shared" si="96"/>
        <v>1599.5868188548716</v>
      </c>
      <c r="AH304" s="4"/>
      <c r="AI304" s="5">
        <f>SUMPRODUCT(constants!$B$13:$B$20,A304^constants!$A$13:$A$20)*constants!$C$10/((A304/1000000000)^5*(EXP(0.014388/(A304/1000000000)/constants!$B$9)-1))</f>
        <v>5.2233624348572621E-7</v>
      </c>
      <c r="AJ304">
        <f>SUMPRODUCT(A304^constants!$E$28:$J$28,constants!$E$27:$J$27)</f>
        <v>1.0321805225268718E-6</v>
      </c>
      <c r="AL304" s="17">
        <f t="shared" si="86"/>
        <v>1.2194792730187467E-9</v>
      </c>
      <c r="AM304">
        <f t="shared" si="97"/>
        <v>6.4527946239629534E-10</v>
      </c>
      <c r="AN304">
        <f t="shared" si="98"/>
        <v>1.8898467161656065</v>
      </c>
      <c r="AO304">
        <f t="shared" si="99"/>
        <v>1.2248461127284058E-9</v>
      </c>
      <c r="AQ304">
        <f t="shared" si="100"/>
        <v>1.2248461127284058E-9</v>
      </c>
      <c r="AS304" s="4">
        <f t="shared" si="101"/>
        <v>0.99561835592741998</v>
      </c>
    </row>
    <row r="305" spans="1:45" x14ac:dyDescent="0.2">
      <c r="A305">
        <f>front!A305</f>
        <v>329.7</v>
      </c>
      <c r="B305" s="1">
        <f t="shared" si="102"/>
        <v>0.46999999999997044</v>
      </c>
      <c r="C305">
        <f>front!D305-front!B305</f>
        <v>525.4699999999998</v>
      </c>
      <c r="D305" s="2">
        <f>front!E305-front!C305</f>
        <v>4256.0999999999985</v>
      </c>
      <c r="E305" s="2">
        <f>IF(front!F305-front!C305&gt;0,front!F305-front!C305,0)</f>
        <v>1996.3999999999996</v>
      </c>
      <c r="F305" s="2">
        <f>front!I305-front!H305</f>
        <v>9704</v>
      </c>
      <c r="G305" s="2">
        <f>IF(front!J305-front!H305&gt;0,front!J305-front!H305,0)</f>
        <v>16.099999999998545</v>
      </c>
      <c r="H305" s="2"/>
      <c r="I305" s="4">
        <f>C305/(constants!$A$4+constants!$B$4*data!C305+constants!$C$4*data!C305^2+constants!$D$4*data!C305^3+constants!$E$4*data!C305^4+constants!$F$4*data!C305^5+constants!$G$4*data!C305^6+constants!$H$4*data!C305^7)</f>
        <v>524.25117754466021</v>
      </c>
      <c r="J305" s="4">
        <f>D305/(constants!$A$4+constants!$B$4*data!D305+constants!$C$4*data!D305^2+constants!$D$4*data!D305^3+constants!$E$4*data!D305^4+constants!$F$4*data!D305^5+constants!$G$4*data!D305^6+constants!$H$4*data!D305^7)</f>
        <v>4246.7180575893199</v>
      </c>
      <c r="K305" s="4">
        <f>E305/(constants!$A$4+constants!$B$4*data!E305+constants!$C$4*data!E305^2+constants!$D$4*data!E305^3+constants!$E$4*data!E305^4+constants!$F$4*data!E305^5+constants!$G$4*data!E305^6+constants!$H$4*data!E305^7)</f>
        <v>1991.8440299765539</v>
      </c>
      <c r="L305" s="4">
        <f>F305/(constants!$A$4+constants!$B$4*data!F305+constants!$C$4*data!F305^2+constants!$D$4*data!F305^3+constants!$E$4*data!F305^4+constants!$F$4*data!F305^5+constants!$G$4*data!F305^6+constants!$H$4*data!F305^7)</f>
        <v>9700.9197772348671</v>
      </c>
      <c r="M305" s="4">
        <f>G305/(constants!$A$4+constants!$B$4*data!G305+constants!$C$4*data!G305^2+constants!$D$4*data!G305^3+constants!$E$4*data!G305^4+constants!$F$4*data!G305^5+constants!$G$4*data!G305^6+constants!$H$4*data!G305^7)</f>
        <v>16.061961847032965</v>
      </c>
      <c r="N305" s="4"/>
      <c r="O305" s="4">
        <f t="shared" si="87"/>
        <v>873.75196257443372</v>
      </c>
      <c r="P305" s="4">
        <f t="shared" si="88"/>
        <v>849.34361151786391</v>
      </c>
      <c r="Q305" s="4">
        <f t="shared" si="89"/>
        <v>398.36880599531082</v>
      </c>
      <c r="R305" s="4">
        <f t="shared" si="90"/>
        <v>1616.8199628724778</v>
      </c>
      <c r="S305" s="4">
        <f t="shared" si="91"/>
        <v>2.6769936411721607</v>
      </c>
      <c r="T305" s="4">
        <f t="shared" si="82"/>
        <v>1.0287378991559724</v>
      </c>
      <c r="U305" s="4">
        <f t="shared" si="92"/>
        <v>0.4690313797538137</v>
      </c>
      <c r="V305" s="4">
        <f t="shared" si="93"/>
        <v>1.6557153564681097E-3</v>
      </c>
      <c r="W305" s="4"/>
      <c r="X305">
        <f>IF(front!E305&gt;$X$2,O305,P305)</f>
        <v>849.34361151786391</v>
      </c>
      <c r="Y305">
        <f t="shared" si="94"/>
        <v>449.53734480138246</v>
      </c>
      <c r="Z305">
        <f>SUMPRODUCT($B$7:$B$456,Y$7:Y$456,EXP(constants!$B$32+constants!$A$32*ABS($A$7:$A$456-$A305)))</f>
        <v>13.190834273847445</v>
      </c>
      <c r="AA305">
        <f t="shared" si="83"/>
        <v>436.34651052753503</v>
      </c>
      <c r="AB305">
        <f t="shared" si="95"/>
        <v>430.14467483022588</v>
      </c>
      <c r="AD305" s="4">
        <f t="shared" si="84"/>
        <v>1614.0774687278113</v>
      </c>
      <c r="AE305">
        <f>SUMPRODUCT($B$7:$B$456,AD$7:AD$456,EXP(constants!$B$32+constants!$A$32*ABS($A$7:$A$456-$A305)))</f>
        <v>37.208828505894147</v>
      </c>
      <c r="AF305" s="4">
        <f t="shared" si="85"/>
        <v>1576.8686402219171</v>
      </c>
      <c r="AG305">
        <f t="shared" si="96"/>
        <v>1576.8686402219171</v>
      </c>
      <c r="AH305" s="4"/>
      <c r="AI305" s="5">
        <f>SUMPRODUCT(constants!$B$13:$B$20,A305^constants!$A$13:$A$20)*constants!$C$10/((A305/1000000000)^5*(EXP(0.014388/(A305/1000000000)/constants!$B$9)-1))</f>
        <v>5.2908684187130887E-7</v>
      </c>
      <c r="AJ305">
        <f>SUMPRODUCT(A305^constants!$E$28:$J$28,constants!$E$27:$J$27)</f>
        <v>1.0272003015776945E-6</v>
      </c>
      <c r="AL305" s="17">
        <f t="shared" si="86"/>
        <v>1.2300206717196592E-9</v>
      </c>
      <c r="AM305">
        <f t="shared" si="97"/>
        <v>6.5141780068194758E-10</v>
      </c>
      <c r="AN305">
        <f t="shared" si="98"/>
        <v>1.8882208475604927</v>
      </c>
      <c r="AO305">
        <f t="shared" si="99"/>
        <v>1.2364976842194192E-9</v>
      </c>
      <c r="AQ305">
        <f t="shared" si="100"/>
        <v>1.2364976842194192E-9</v>
      </c>
      <c r="AS305" s="4">
        <f t="shared" si="101"/>
        <v>0.9947618078202477</v>
      </c>
    </row>
    <row r="306" spans="1:45" x14ac:dyDescent="0.2">
      <c r="A306">
        <f>front!A306</f>
        <v>330.18</v>
      </c>
      <c r="B306" s="1">
        <f t="shared" si="102"/>
        <v>0.48000000000001819</v>
      </c>
      <c r="C306">
        <f>front!D306-front!B306</f>
        <v>516.19999999999982</v>
      </c>
      <c r="D306" s="2">
        <f>front!E306-front!C306</f>
        <v>4259.8999999999996</v>
      </c>
      <c r="E306" s="2">
        <f>IF(front!F306-front!C306&gt;0,front!F306-front!C306,0)</f>
        <v>2033.3999999999996</v>
      </c>
      <c r="F306" s="2">
        <f>front!I306-front!H306</f>
        <v>9475.5</v>
      </c>
      <c r="G306" s="2">
        <f>IF(front!J306-front!H306&gt;0,front!J306-front!H306,0)</f>
        <v>48.200000000000728</v>
      </c>
      <c r="H306" s="2"/>
      <c r="I306" s="4">
        <f>C306/(constants!$A$4+constants!$B$4*data!C306+constants!$C$4*data!C306^2+constants!$D$4*data!C306^3+constants!$E$4*data!C306^4+constants!$F$4*data!C306^5+constants!$G$4*data!C306^6+constants!$H$4*data!C306^7)</f>
        <v>515.00237868781687</v>
      </c>
      <c r="J306" s="4">
        <f>D306/(constants!$A$4+constants!$B$4*data!D306+constants!$C$4*data!D306^2+constants!$D$4*data!D306^3+constants!$E$4*data!D306^4+constants!$F$4*data!D306^5+constants!$G$4*data!D306^6+constants!$H$4*data!D306^7)</f>
        <v>4250.5111290899331</v>
      </c>
      <c r="K306" s="4">
        <f>E306/(constants!$A$4+constants!$B$4*data!E306+constants!$C$4*data!E306^2+constants!$D$4*data!E306^3+constants!$E$4*data!E306^4+constants!$F$4*data!E306^5+constants!$G$4*data!E306^6+constants!$H$4*data!E306^7)</f>
        <v>2028.7600788363832</v>
      </c>
      <c r="L306" s="4">
        <f>F306/(constants!$A$4+constants!$B$4*data!F306+constants!$C$4*data!F306^2+constants!$D$4*data!F306^3+constants!$E$4*data!F306^4+constants!$F$4*data!F306^5+constants!$G$4*data!F306^6+constants!$H$4*data!F306^7)</f>
        <v>9471.1385761086622</v>
      </c>
      <c r="M306" s="4">
        <f>G306/(constants!$A$4+constants!$B$4*data!G306+constants!$C$4*data!G306^2+constants!$D$4*data!G306^3+constants!$E$4*data!G306^4+constants!$F$4*data!G306^5+constants!$G$4*data!G306^6+constants!$H$4*data!G306^7)</f>
        <v>48.086288652727212</v>
      </c>
      <c r="N306" s="4"/>
      <c r="O306" s="4">
        <f t="shared" si="87"/>
        <v>858.33729781302804</v>
      </c>
      <c r="P306" s="4">
        <f t="shared" si="88"/>
        <v>850.10222581798655</v>
      </c>
      <c r="Q306" s="4">
        <f t="shared" si="89"/>
        <v>405.75201576727659</v>
      </c>
      <c r="R306" s="4">
        <f t="shared" si="90"/>
        <v>1578.5230960181104</v>
      </c>
      <c r="S306" s="4">
        <f t="shared" si="91"/>
        <v>8.0143814421212021</v>
      </c>
      <c r="T306" s="4">
        <f t="shared" si="82"/>
        <v>1.0096871549620019</v>
      </c>
      <c r="U306" s="4">
        <f t="shared" si="92"/>
        <v>0.47729791011528444</v>
      </c>
      <c r="V306" s="4">
        <f t="shared" si="93"/>
        <v>5.077139170366154E-3</v>
      </c>
      <c r="W306" s="4"/>
      <c r="X306">
        <f>IF(front!E306&gt;$X$2,O306,P306)</f>
        <v>850.10222581798655</v>
      </c>
      <c r="Y306">
        <f t="shared" si="94"/>
        <v>442.88610800149445</v>
      </c>
      <c r="Z306">
        <f>SUMPRODUCT($B$7:$B$456,Y$7:Y$456,EXP(constants!$B$32+constants!$A$32*ABS($A$7:$A$456-$A306)))</f>
        <v>13.376116827067708</v>
      </c>
      <c r="AA306">
        <f t="shared" si="83"/>
        <v>429.50999117442672</v>
      </c>
      <c r="AB306">
        <f t="shared" si="95"/>
        <v>423.30815547711757</v>
      </c>
      <c r="AD306" s="4">
        <f t="shared" si="84"/>
        <v>1570.31261922052</v>
      </c>
      <c r="AE306">
        <f>SUMPRODUCT($B$7:$B$456,AD$7:AD$456,EXP(constants!$B$32+constants!$A$32*ABS($A$7:$A$456-$A306)))</f>
        <v>37.202687166452186</v>
      </c>
      <c r="AF306" s="4">
        <f t="shared" si="85"/>
        <v>1533.1099320540677</v>
      </c>
      <c r="AG306">
        <f t="shared" si="96"/>
        <v>1533.1099320540677</v>
      </c>
      <c r="AH306" s="4"/>
      <c r="AI306" s="5">
        <f>SUMPRODUCT(constants!$B$13:$B$20,A306^constants!$A$13:$A$20)*constants!$C$10/((A306/1000000000)^5*(EXP(0.014388/(A306/1000000000)/constants!$B$9)-1))</f>
        <v>5.3604398651886732E-7</v>
      </c>
      <c r="AJ306">
        <f>SUMPRODUCT(A306^constants!$E$28:$J$28,constants!$E$27:$J$27)</f>
        <v>1.0221388101720069E-6</v>
      </c>
      <c r="AL306" s="17">
        <f t="shared" si="86"/>
        <v>1.2663209522024998E-9</v>
      </c>
      <c r="AM306">
        <f t="shared" si="97"/>
        <v>6.6670940472125223E-10</v>
      </c>
      <c r="AN306">
        <f t="shared" si="98"/>
        <v>1.8993596658981315</v>
      </c>
      <c r="AO306">
        <f t="shared" si="99"/>
        <v>1.2655236533636554E-9</v>
      </c>
      <c r="AQ306">
        <f t="shared" si="100"/>
        <v>1.2655236533636554E-9</v>
      </c>
      <c r="AS306" s="4">
        <f t="shared" si="101"/>
        <v>1.0006300149639442</v>
      </c>
    </row>
    <row r="307" spans="1:45" x14ac:dyDescent="0.2">
      <c r="A307">
        <f>front!A307</f>
        <v>330.65</v>
      </c>
      <c r="B307" s="1">
        <f t="shared" si="102"/>
        <v>0.46999999999997044</v>
      </c>
      <c r="C307">
        <f>front!D307-front!B307</f>
        <v>506.73</v>
      </c>
      <c r="D307" s="2">
        <f>front!E307-front!C307</f>
        <v>4231.5</v>
      </c>
      <c r="E307" s="2">
        <f>IF(front!F307-front!C307&gt;0,front!F307-front!C307,0)</f>
        <v>2032.2000000000007</v>
      </c>
      <c r="F307" s="2">
        <f>front!I307-front!H307</f>
        <v>9229.1000000000022</v>
      </c>
      <c r="G307" s="2">
        <f>IF(front!J307-front!H307&gt;0,front!J307-front!H307,0)</f>
        <v>69</v>
      </c>
      <c r="H307" s="2"/>
      <c r="I307" s="4">
        <f>C307/(constants!$A$4+constants!$B$4*data!C307+constants!$C$4*data!C307^2+constants!$D$4*data!C307^3+constants!$E$4*data!C307^4+constants!$F$4*data!C307^5+constants!$G$4*data!C307^6+constants!$H$4*data!C307^7)</f>
        <v>505.55404490321376</v>
      </c>
      <c r="J307" s="4">
        <f>D307/(constants!$A$4+constants!$B$4*data!D307+constants!$C$4*data!D307^2+constants!$D$4*data!D307^3+constants!$E$4*data!D307^4+constants!$F$4*data!D307^5+constants!$G$4*data!D307^6+constants!$H$4*data!D307^7)</f>
        <v>4222.1630746546443</v>
      </c>
      <c r="K307" s="4">
        <f>E307/(constants!$A$4+constants!$B$4*data!E307+constants!$C$4*data!E307^2+constants!$D$4*data!E307^3+constants!$E$4*data!E307^4+constants!$F$4*data!E307^5+constants!$G$4*data!E307^6+constants!$H$4*data!E307^7)</f>
        <v>2027.56280138799</v>
      </c>
      <c r="L307" s="4">
        <f>F307/(constants!$A$4+constants!$B$4*data!F307+constants!$C$4*data!F307^2+constants!$D$4*data!F307^3+constants!$E$4*data!F307^4+constants!$F$4*data!F307^5+constants!$G$4*data!F307^6+constants!$H$4*data!F307^7)</f>
        <v>9223.4894699272099</v>
      </c>
      <c r="M307" s="4">
        <f>G307/(constants!$A$4+constants!$B$4*data!G307+constants!$C$4*data!G307^2+constants!$D$4*data!G307^3+constants!$E$4*data!G307^4+constants!$F$4*data!G307^5+constants!$G$4*data!G307^6+constants!$H$4*data!G307^7)</f>
        <v>68.837368914629096</v>
      </c>
      <c r="N307" s="4"/>
      <c r="O307" s="4">
        <f t="shared" si="87"/>
        <v>842.59007483868959</v>
      </c>
      <c r="P307" s="4">
        <f t="shared" si="88"/>
        <v>844.43261493092882</v>
      </c>
      <c r="Q307" s="4">
        <f t="shared" si="89"/>
        <v>405.51256027759803</v>
      </c>
      <c r="R307" s="4">
        <f t="shared" si="90"/>
        <v>1537.2482449878685</v>
      </c>
      <c r="S307" s="4">
        <f t="shared" si="91"/>
        <v>11.47289481910485</v>
      </c>
      <c r="T307" s="4">
        <f t="shared" si="82"/>
        <v>0.99781801406096804</v>
      </c>
      <c r="U307" s="4">
        <f t="shared" si="92"/>
        <v>0.48021896964598804</v>
      </c>
      <c r="V307" s="4">
        <f t="shared" si="93"/>
        <v>7.4632674693314678E-3</v>
      </c>
      <c r="W307" s="4"/>
      <c r="X307">
        <f>IF(front!E307&gt;$X$2,O307,P307)</f>
        <v>844.43261493092882</v>
      </c>
      <c r="Y307">
        <f t="shared" si="94"/>
        <v>437.45681664732274</v>
      </c>
      <c r="Z307">
        <f>SUMPRODUCT($B$7:$B$456,Y$7:Y$456,EXP(constants!$B$32+constants!$A$32*ABS($A$7:$A$456-$A307)))</f>
        <v>13.559311914547916</v>
      </c>
      <c r="AA307">
        <f t="shared" si="83"/>
        <v>423.89750473277485</v>
      </c>
      <c r="AB307">
        <f t="shared" si="95"/>
        <v>417.6956690354657</v>
      </c>
      <c r="AD307" s="4">
        <f t="shared" si="84"/>
        <v>1525.4946321365535</v>
      </c>
      <c r="AE307">
        <f>SUMPRODUCT($B$7:$B$456,AD$7:AD$456,EXP(constants!$B$32+constants!$A$32*ABS($A$7:$A$456-$A307)))</f>
        <v>37.195576834473883</v>
      </c>
      <c r="AF307" s="4">
        <f t="shared" si="85"/>
        <v>1488.2990553020795</v>
      </c>
      <c r="AG307">
        <f t="shared" si="96"/>
        <v>1488.2990553020795</v>
      </c>
      <c r="AH307" s="4"/>
      <c r="AI307" s="5">
        <f>SUMPRODUCT(constants!$B$13:$B$20,A307^constants!$A$13:$A$20)*constants!$C$10/((A307/1000000000)^5*(EXP(0.014388/(A307/1000000000)/constants!$B$9)-1))</f>
        <v>5.4291804730419225E-7</v>
      </c>
      <c r="AJ307">
        <f>SUMPRODUCT(A307^constants!$E$28:$J$28,constants!$E$27:$J$27)</f>
        <v>1.0172067271758717E-6</v>
      </c>
      <c r="AL307" s="17">
        <f t="shared" si="86"/>
        <v>1.2997933365167217E-9</v>
      </c>
      <c r="AM307">
        <f t="shared" si="97"/>
        <v>6.834693091768506E-10</v>
      </c>
      <c r="AN307">
        <f t="shared" si="98"/>
        <v>1.9017581609950456</v>
      </c>
      <c r="AO307">
        <f t="shared" si="99"/>
        <v>1.2973366971972616E-9</v>
      </c>
      <c r="AQ307">
        <f t="shared" si="100"/>
        <v>1.2973366971972616E-9</v>
      </c>
      <c r="AS307" s="4">
        <f t="shared" si="101"/>
        <v>1.0018936019652935</v>
      </c>
    </row>
    <row r="308" spans="1:45" x14ac:dyDescent="0.2">
      <c r="A308">
        <f>front!A308</f>
        <v>331.12</v>
      </c>
      <c r="B308" s="1">
        <f t="shared" si="102"/>
        <v>0.47000000000002728</v>
      </c>
      <c r="C308">
        <f>front!D308-front!B308</f>
        <v>498</v>
      </c>
      <c r="D308" s="2">
        <f>front!E308-front!C308</f>
        <v>4131</v>
      </c>
      <c r="E308" s="2">
        <f>IF(front!F308-front!C308&gt;0,front!F308-front!C308,0)</f>
        <v>1950.2000000000007</v>
      </c>
      <c r="F308" s="2">
        <f>front!I308-front!H308</f>
        <v>8853</v>
      </c>
      <c r="G308" s="2">
        <f>IF(front!J308-front!H308&gt;0,front!J308-front!H308,0)</f>
        <v>32.799999999999272</v>
      </c>
      <c r="H308" s="2"/>
      <c r="I308" s="4">
        <f>C308/(constants!$A$4+constants!$B$4*data!C308+constants!$C$4*data!C308^2+constants!$D$4*data!C308^3+constants!$E$4*data!C308^4+constants!$F$4*data!C308^5+constants!$G$4*data!C308^6+constants!$H$4*data!C308^7)</f>
        <v>496.84402509227738</v>
      </c>
      <c r="J308" s="4">
        <f>D308/(constants!$A$4+constants!$B$4*data!D308+constants!$C$4*data!D308^2+constants!$D$4*data!D308^3+constants!$E$4*data!D308^4+constants!$F$4*data!D308^5+constants!$G$4*data!D308^6+constants!$H$4*data!D308^7)</f>
        <v>4121.8498586716887</v>
      </c>
      <c r="K308" s="4">
        <f>E308/(constants!$A$4+constants!$B$4*data!E308+constants!$C$4*data!E308^2+constants!$D$4*data!E308^3+constants!$E$4*data!E308^4+constants!$F$4*data!E308^5+constants!$G$4*data!E308^6+constants!$H$4*data!E308^7)</f>
        <v>1945.7488682808653</v>
      </c>
      <c r="L308" s="4">
        <f>F308/(constants!$A$4+constants!$B$4*data!F308+constants!$C$4*data!F308^2+constants!$D$4*data!F308^3+constants!$E$4*data!F308^4+constants!$F$4*data!F308^5+constants!$G$4*data!F308^6+constants!$H$4*data!F308^7)</f>
        <v>8845.737633694227</v>
      </c>
      <c r="M308" s="4">
        <f>G308/(constants!$A$4+constants!$B$4*data!G308+constants!$C$4*data!G308^2+constants!$D$4*data!G308^3+constants!$E$4*data!G308^4+constants!$F$4*data!G308^5+constants!$G$4*data!G308^6+constants!$H$4*data!G308^7)</f>
        <v>32.72256564612465</v>
      </c>
      <c r="N308" s="4"/>
      <c r="O308" s="4">
        <f t="shared" si="87"/>
        <v>828.07337515379561</v>
      </c>
      <c r="P308" s="4">
        <f t="shared" si="88"/>
        <v>824.3699717343377</v>
      </c>
      <c r="Q308" s="4">
        <f t="shared" si="89"/>
        <v>389.14977365617307</v>
      </c>
      <c r="R308" s="4">
        <f t="shared" si="90"/>
        <v>1474.2896056157047</v>
      </c>
      <c r="S308" s="4">
        <f t="shared" si="91"/>
        <v>5.453760941020775</v>
      </c>
      <c r="T308" s="4">
        <f t="shared" si="82"/>
        <v>1.0044924045591648</v>
      </c>
      <c r="U308" s="4">
        <f t="shared" si="92"/>
        <v>0.47205719155134496</v>
      </c>
      <c r="V308" s="4">
        <f t="shared" si="93"/>
        <v>3.6992466881994542E-3</v>
      </c>
      <c r="W308" s="4"/>
      <c r="X308">
        <f>IF(front!E308&gt;$X$2,O308,P308)</f>
        <v>824.3699717343377</v>
      </c>
      <c r="Y308">
        <f t="shared" si="94"/>
        <v>433.81600300599882</v>
      </c>
      <c r="Z308">
        <f>SUMPRODUCT($B$7:$B$456,Y$7:Y$456,EXP(constants!$B$32+constants!$A$32*ABS($A$7:$A$456-$A308)))</f>
        <v>13.744568792800013</v>
      </c>
      <c r="AA308">
        <f t="shared" si="83"/>
        <v>420.07143421319881</v>
      </c>
      <c r="AB308">
        <f t="shared" si="95"/>
        <v>413.86959851588966</v>
      </c>
      <c r="AD308" s="4">
        <f t="shared" si="84"/>
        <v>1468.7024024124087</v>
      </c>
      <c r="AE308">
        <f>SUMPRODUCT($B$7:$B$456,AD$7:AD$456,EXP(constants!$B$32+constants!$A$32*ABS($A$7:$A$456-$A308)))</f>
        <v>37.188445961533937</v>
      </c>
      <c r="AF308" s="4">
        <f t="shared" si="85"/>
        <v>1431.5139564508747</v>
      </c>
      <c r="AG308">
        <f t="shared" si="96"/>
        <v>1431.5139564508747</v>
      </c>
      <c r="AH308" s="4"/>
      <c r="AI308" s="5">
        <f>SUMPRODUCT(constants!$B$13:$B$20,A308^constants!$A$13:$A$20)*constants!$C$10/((A308/1000000000)^5*(EXP(0.014388/(A308/1000000000)/constants!$B$9)-1))</f>
        <v>5.4985356026156495E-7</v>
      </c>
      <c r="AJ308">
        <f>SUMPRODUCT(A308^constants!$E$28:$J$28,constants!$E$27:$J$27)</f>
        <v>1.0122981483468821E-6</v>
      </c>
      <c r="AL308" s="17">
        <f t="shared" si="86"/>
        <v>1.3285671676134347E-9</v>
      </c>
      <c r="AM308">
        <f t="shared" si="97"/>
        <v>7.0715213343546685E-10</v>
      </c>
      <c r="AN308">
        <f t="shared" si="98"/>
        <v>1.8787572076733003</v>
      </c>
      <c r="AO308">
        <f t="shared" si="99"/>
        <v>1.3422905767518245E-9</v>
      </c>
      <c r="AQ308">
        <f t="shared" si="100"/>
        <v>1.3422905767518245E-9</v>
      </c>
      <c r="AS308" s="4">
        <f t="shared" si="101"/>
        <v>0.98977612643932977</v>
      </c>
    </row>
    <row r="309" spans="1:45" x14ac:dyDescent="0.2">
      <c r="A309">
        <f>front!A309</f>
        <v>331.59</v>
      </c>
      <c r="B309" s="1">
        <f t="shared" si="102"/>
        <v>0.46999999999997044</v>
      </c>
      <c r="C309">
        <f>front!D309-front!B309</f>
        <v>491.05999999999995</v>
      </c>
      <c r="D309" s="2">
        <f>front!E309-front!C309</f>
        <v>4012.2000000000007</v>
      </c>
      <c r="E309" s="2">
        <f>IF(front!F309-front!C309&gt;0,front!F309-front!C309,0)</f>
        <v>1937.7000000000007</v>
      </c>
      <c r="F309" s="2">
        <f>front!I309-front!H309</f>
        <v>8471.8999999999978</v>
      </c>
      <c r="G309" s="2">
        <f>IF(front!J309-front!H309&gt;0,front!J309-front!H309,0)</f>
        <v>38.199999999998909</v>
      </c>
      <c r="H309" s="2"/>
      <c r="I309" s="4">
        <f>C309/(constants!$A$4+constants!$B$4*data!C309+constants!$C$4*data!C309^2+constants!$D$4*data!C309^3+constants!$E$4*data!C309^4+constants!$F$4*data!C309^5+constants!$G$4*data!C309^6+constants!$H$4*data!C309^7)</f>
        <v>489.91991342915935</v>
      </c>
      <c r="J309" s="4">
        <f>D309/(constants!$A$4+constants!$B$4*data!D309+constants!$C$4*data!D309^2+constants!$D$4*data!D309^3+constants!$E$4*data!D309^4+constants!$F$4*data!D309^5+constants!$G$4*data!D309^6+constants!$H$4*data!D309^7)</f>
        <v>4003.2762930787976</v>
      </c>
      <c r="K309" s="4">
        <f>E309/(constants!$A$4+constants!$B$4*data!E309+constants!$C$4*data!E309^2+constants!$D$4*data!E309^3+constants!$E$4*data!E309^4+constants!$F$4*data!E309^5+constants!$G$4*data!E309^6+constants!$H$4*data!E309^7)</f>
        <v>1933.2772352211889</v>
      </c>
      <c r="L309" s="4">
        <f>F309/(constants!$A$4+constants!$B$4*data!F309+constants!$C$4*data!F309^2+constants!$D$4*data!F309^3+constants!$E$4*data!F309^4+constants!$F$4*data!F309^5+constants!$G$4*data!F309^6+constants!$H$4*data!F309^7)</f>
        <v>8463.2624498943278</v>
      </c>
      <c r="M309" s="4">
        <f>G309/(constants!$A$4+constants!$B$4*data!G309+constants!$C$4*data!G309^2+constants!$D$4*data!G309^3+constants!$E$4*data!G309^4+constants!$F$4*data!G309^5+constants!$G$4*data!G309^6+constants!$H$4*data!G309^7)</f>
        <v>38.109839477515536</v>
      </c>
      <c r="N309" s="4"/>
      <c r="O309" s="4">
        <f t="shared" si="87"/>
        <v>816.53318904859884</v>
      </c>
      <c r="P309" s="4">
        <f t="shared" si="88"/>
        <v>800.65525861575952</v>
      </c>
      <c r="Q309" s="4">
        <f t="shared" si="89"/>
        <v>386.6554470442378</v>
      </c>
      <c r="R309" s="4">
        <f t="shared" si="90"/>
        <v>1410.5437416490547</v>
      </c>
      <c r="S309" s="4">
        <f t="shared" si="91"/>
        <v>6.3516399129192553</v>
      </c>
      <c r="T309" s="4">
        <f t="shared" si="82"/>
        <v>1.0198311698599101</v>
      </c>
      <c r="U309" s="4">
        <f t="shared" si="92"/>
        <v>0.48292375886310973</v>
      </c>
      <c r="V309" s="4">
        <f t="shared" si="93"/>
        <v>4.5029726660540193E-3</v>
      </c>
      <c r="W309" s="4"/>
      <c r="X309">
        <f>IF(front!E309&gt;$X$2,O309,P309)</f>
        <v>800.65525861575952</v>
      </c>
      <c r="Y309">
        <f t="shared" si="94"/>
        <v>412.60461694436179</v>
      </c>
      <c r="Z309">
        <f>SUMPRODUCT($B$7:$B$456,Y$7:Y$456,EXP(constants!$B$32+constants!$A$32*ABS($A$7:$A$456-$A309)))</f>
        <v>13.932083367389094</v>
      </c>
      <c r="AA309">
        <f t="shared" si="83"/>
        <v>398.67253357697268</v>
      </c>
      <c r="AB309">
        <f t="shared" si="95"/>
        <v>392.47069787966353</v>
      </c>
      <c r="AD309" s="4">
        <f t="shared" si="84"/>
        <v>1404.036690230515</v>
      </c>
      <c r="AE309">
        <f>SUMPRODUCT($B$7:$B$456,AD$7:AD$456,EXP(constants!$B$32+constants!$A$32*ABS($A$7:$A$456-$A309)))</f>
        <v>37.182279931027573</v>
      </c>
      <c r="AF309" s="4">
        <f t="shared" si="85"/>
        <v>1366.8544102994874</v>
      </c>
      <c r="AG309">
        <f t="shared" si="96"/>
        <v>1366.8544102994874</v>
      </c>
      <c r="AH309" s="4"/>
      <c r="AI309" s="5">
        <f>SUMPRODUCT(constants!$B$13:$B$20,A309^constants!$A$13:$A$20)*constants!$C$10/((A309/1000000000)^5*(EXP(0.014388/(A309/1000000000)/constants!$B$9)-1))</f>
        <v>5.5685076867604997E-7</v>
      </c>
      <c r="AJ309">
        <f>SUMPRODUCT(A309^constants!$E$28:$J$28,constants!$E$27:$J$27)</f>
        <v>1.0074128806972682E-6</v>
      </c>
      <c r="AL309" s="17">
        <f t="shared" si="86"/>
        <v>1.4188339962306879E-9</v>
      </c>
      <c r="AM309">
        <f t="shared" si="97"/>
        <v>7.3703012779286194E-10</v>
      </c>
      <c r="AN309">
        <f t="shared" si="98"/>
        <v>1.925069196939861</v>
      </c>
      <c r="AO309">
        <f t="shared" si="99"/>
        <v>1.3990039038874422E-9</v>
      </c>
      <c r="AQ309">
        <f t="shared" si="100"/>
        <v>1.3990039038874422E-9</v>
      </c>
      <c r="AS309" s="4">
        <f t="shared" si="101"/>
        <v>1.0141744367461329</v>
      </c>
    </row>
    <row r="310" spans="1:45" x14ac:dyDescent="0.2">
      <c r="A310">
        <f>front!A310</f>
        <v>332.06</v>
      </c>
      <c r="B310" s="1">
        <f t="shared" si="102"/>
        <v>0.47000000000002728</v>
      </c>
      <c r="C310">
        <f>front!D310-front!B310</f>
        <v>483.07000000000016</v>
      </c>
      <c r="D310" s="2">
        <f>front!E310-front!C310</f>
        <v>3980.7999999999993</v>
      </c>
      <c r="E310" s="2">
        <f>IF(front!F310-front!C310&gt;0,front!F310-front!C310,0)</f>
        <v>1932.2999999999993</v>
      </c>
      <c r="F310" s="2">
        <f>front!I310-front!H310</f>
        <v>8241.4999999999982</v>
      </c>
      <c r="G310" s="2">
        <f>IF(front!J310-front!H310&gt;0,front!J310-front!H310,0)</f>
        <v>38.600000000000364</v>
      </c>
      <c r="H310" s="2"/>
      <c r="I310" s="4">
        <f>C310/(constants!$A$4+constants!$B$4*data!C310+constants!$C$4*data!C310^2+constants!$D$4*data!C310^3+constants!$E$4*data!C310^4+constants!$F$4*data!C310^5+constants!$G$4*data!C310^6+constants!$H$4*data!C310^7)</f>
        <v>481.94821107989111</v>
      </c>
      <c r="J310" s="4">
        <f>D310/(constants!$A$4+constants!$B$4*data!D310+constants!$C$4*data!D310^2+constants!$D$4*data!D310^3+constants!$E$4*data!D310^4+constants!$F$4*data!D310^5+constants!$G$4*data!D310^6+constants!$H$4*data!D310^7)</f>
        <v>3971.9371051166427</v>
      </c>
      <c r="K310" s="4">
        <f>E310/(constants!$A$4+constants!$B$4*data!E310+constants!$C$4*data!E310^2+constants!$D$4*data!E310^3+constants!$E$4*data!E310^4+constants!$F$4*data!E310^5+constants!$G$4*data!E310^6+constants!$H$4*data!E310^7)</f>
        <v>1927.8894898788483</v>
      </c>
      <c r="L310" s="4">
        <f>F310/(constants!$A$4+constants!$B$4*data!F310+constants!$C$4*data!F310^2+constants!$D$4*data!F310^3+constants!$E$4*data!F310^4+constants!$F$4*data!F310^5+constants!$G$4*data!F310^6+constants!$H$4*data!F310^7)</f>
        <v>8232.1692223199661</v>
      </c>
      <c r="M310" s="4">
        <f>G310/(constants!$A$4+constants!$B$4*data!G310+constants!$C$4*data!G310^2+constants!$D$4*data!G310^3+constants!$E$4*data!G310^4+constants!$F$4*data!G310^5+constants!$G$4*data!G310^6+constants!$H$4*data!G310^7)</f>
        <v>38.508897042903918</v>
      </c>
      <c r="N310" s="4"/>
      <c r="O310" s="4">
        <f t="shared" si="87"/>
        <v>803.2470184664852</v>
      </c>
      <c r="P310" s="4">
        <f t="shared" si="88"/>
        <v>794.38742102332856</v>
      </c>
      <c r="Q310" s="4">
        <f t="shared" si="89"/>
        <v>385.57789797576964</v>
      </c>
      <c r="R310" s="4">
        <f t="shared" si="90"/>
        <v>1372.0282037199943</v>
      </c>
      <c r="S310" s="4">
        <f t="shared" si="91"/>
        <v>6.4181495071506527</v>
      </c>
      <c r="T310" s="4">
        <f t="shared" si="82"/>
        <v>1.0111527413560297</v>
      </c>
      <c r="U310" s="4">
        <f t="shared" si="92"/>
        <v>0.48537764794798594</v>
      </c>
      <c r="V310" s="4">
        <f t="shared" si="93"/>
        <v>4.6778553748013764E-3</v>
      </c>
      <c r="W310" s="4"/>
      <c r="X310">
        <f>IF(front!E310&gt;$X$2,O310,P310)</f>
        <v>794.38742102332856</v>
      </c>
      <c r="Y310">
        <f t="shared" si="94"/>
        <v>407.4182166125409</v>
      </c>
      <c r="Z310">
        <f>SUMPRODUCT($B$7:$B$456,Y$7:Y$456,EXP(constants!$B$32+constants!$A$32*ABS($A$7:$A$456-$A310)))</f>
        <v>14.122359595585738</v>
      </c>
      <c r="AA310">
        <f t="shared" si="83"/>
        <v>393.29585701695515</v>
      </c>
      <c r="AB310">
        <f t="shared" si="95"/>
        <v>387.094021319646</v>
      </c>
      <c r="AD310" s="4">
        <f t="shared" si="84"/>
        <v>1365.4530153548669</v>
      </c>
      <c r="AE310">
        <f>SUMPRODUCT($B$7:$B$456,AD$7:AD$456,EXP(constants!$B$32+constants!$A$32*ABS($A$7:$A$456-$A310)))</f>
        <v>37.178202132747536</v>
      </c>
      <c r="AF310" s="4">
        <f t="shared" si="85"/>
        <v>1328.2748132221193</v>
      </c>
      <c r="AG310">
        <f t="shared" si="96"/>
        <v>1328.2748132221193</v>
      </c>
      <c r="AH310" s="4"/>
      <c r="AI310" s="5">
        <f>SUMPRODUCT(constants!$B$13:$B$20,A310^constants!$A$13:$A$20)*constants!$C$10/((A310/1000000000)^5*(EXP(0.014388/(A310/1000000000)/constants!$B$9)-1))</f>
        <v>5.6390991420566159E-7</v>
      </c>
      <c r="AJ310">
        <f>SUMPRODUCT(A310^constants!$E$28:$J$28,constants!$E$27:$J$27)</f>
        <v>1.0025507409283413E-6</v>
      </c>
      <c r="AL310" s="17">
        <f t="shared" si="86"/>
        <v>1.4567776383712432E-9</v>
      </c>
      <c r="AM310">
        <f t="shared" si="97"/>
        <v>7.5477659513573184E-10</v>
      </c>
      <c r="AN310">
        <f t="shared" si="98"/>
        <v>1.9300779167765134</v>
      </c>
      <c r="AO310">
        <f t="shared" si="99"/>
        <v>1.4326896056744708E-9</v>
      </c>
      <c r="AQ310">
        <f t="shared" si="100"/>
        <v>1.4326896056744708E-9</v>
      </c>
      <c r="AS310" s="4">
        <f t="shared" si="101"/>
        <v>1.0168131552021922</v>
      </c>
    </row>
    <row r="311" spans="1:45" x14ac:dyDescent="0.2">
      <c r="A311">
        <f>front!A311</f>
        <v>332.53</v>
      </c>
      <c r="B311" s="1">
        <f t="shared" si="102"/>
        <v>0.46999999999997044</v>
      </c>
      <c r="C311">
        <f>front!D311-front!B311</f>
        <v>509.94000000000005</v>
      </c>
      <c r="D311" s="2">
        <f>front!E311-front!C311</f>
        <v>4239.1999999999989</v>
      </c>
      <c r="E311" s="2">
        <f>IF(front!F311-front!C311&gt;0,front!F311-front!C311,0)</f>
        <v>2049.2999999999993</v>
      </c>
      <c r="F311" s="2">
        <f>front!I311-front!H311</f>
        <v>8417.2999999999993</v>
      </c>
      <c r="G311" s="2">
        <f>IF(front!J311-front!H311&gt;0,front!J311-front!H311,0)</f>
        <v>54.899999999999636</v>
      </c>
      <c r="H311" s="2"/>
      <c r="I311" s="4">
        <f>C311/(constants!$A$4+constants!$B$4*data!C311+constants!$C$4*data!C311^2+constants!$D$4*data!C311^3+constants!$E$4*data!C311^4+constants!$F$4*data!C311^5+constants!$G$4*data!C311^6+constants!$H$4*data!C311^7)</f>
        <v>508.75669993352483</v>
      </c>
      <c r="J311" s="4">
        <f>D311/(constants!$A$4+constants!$B$4*data!D311+constants!$C$4*data!D311^2+constants!$D$4*data!D311^3+constants!$E$4*data!D311^4+constants!$F$4*data!D311^5+constants!$G$4*data!D311^6+constants!$H$4*data!D311^7)</f>
        <v>4229.8489535082272</v>
      </c>
      <c r="K311" s="4">
        <f>E311/(constants!$A$4+constants!$B$4*data!E311+constants!$C$4*data!E311^2+constants!$D$4*data!E311^3+constants!$E$4*data!E311^4+constants!$F$4*data!E311^5+constants!$G$4*data!E311^6+constants!$H$4*data!E311^7)</f>
        <v>2044.6240064092885</v>
      </c>
      <c r="L311" s="4">
        <f>F311/(constants!$A$4+constants!$B$4*data!F311+constants!$C$4*data!F311^2+constants!$D$4*data!F311^3+constants!$E$4*data!F311^4+constants!$F$4*data!F311^5+constants!$G$4*data!F311^6+constants!$H$4*data!F311^7)</f>
        <v>8408.488990179716</v>
      </c>
      <c r="M311" s="4">
        <f>G311/(constants!$A$4+constants!$B$4*data!G311+constants!$C$4*data!G311^2+constants!$D$4*data!G311^3+constants!$E$4*data!G311^4+constants!$F$4*data!G311^5+constants!$G$4*data!G311^6+constants!$H$4*data!G311^7)</f>
        <v>54.770521206177683</v>
      </c>
      <c r="N311" s="4"/>
      <c r="O311" s="4">
        <f t="shared" si="87"/>
        <v>847.92783322254138</v>
      </c>
      <c r="P311" s="4">
        <f t="shared" si="88"/>
        <v>845.96979070164548</v>
      </c>
      <c r="Q311" s="4">
        <f t="shared" si="89"/>
        <v>408.9248012818577</v>
      </c>
      <c r="R311" s="4">
        <f t="shared" si="90"/>
        <v>1401.4148316966193</v>
      </c>
      <c r="S311" s="4">
        <f t="shared" si="91"/>
        <v>9.1284202010296145</v>
      </c>
      <c r="T311" s="4">
        <f t="shared" si="82"/>
        <v>1.0023145537138767</v>
      </c>
      <c r="U311" s="4">
        <f t="shared" si="92"/>
        <v>0.48337990998791619</v>
      </c>
      <c r="V311" s="4">
        <f t="shared" si="93"/>
        <v>6.5137174194013032E-3</v>
      </c>
      <c r="W311" s="4"/>
      <c r="X311">
        <f>IF(front!E311&gt;$X$2,O311,P311)</f>
        <v>845.96979070164548</v>
      </c>
      <c r="Y311">
        <f t="shared" si="94"/>
        <v>435.56943879707637</v>
      </c>
      <c r="Z311">
        <f>SUMPRODUCT($B$7:$B$456,Y$7:Y$456,EXP(constants!$B$32+constants!$A$32*ABS($A$7:$A$456-$A311)))</f>
        <v>14.315623926097281</v>
      </c>
      <c r="AA311">
        <f t="shared" si="83"/>
        <v>421.25381487097911</v>
      </c>
      <c r="AB311">
        <f t="shared" si="95"/>
        <v>415.05197917366996</v>
      </c>
      <c r="AD311" s="4">
        <f t="shared" si="84"/>
        <v>1392.0630579133924</v>
      </c>
      <c r="AE311">
        <f>SUMPRODUCT($B$7:$B$456,AD$7:AD$456,EXP(constants!$B$32+constants!$A$32*ABS($A$7:$A$456-$A311)))</f>
        <v>37.176882567462116</v>
      </c>
      <c r="AF311" s="4">
        <f t="shared" si="85"/>
        <v>1354.8861753459303</v>
      </c>
      <c r="AG311">
        <f t="shared" si="96"/>
        <v>1354.8861753459303</v>
      </c>
      <c r="AH311" s="4"/>
      <c r="AI311" s="5">
        <f>SUMPRODUCT(constants!$B$13:$B$20,A311^constants!$A$13:$A$20)*constants!$C$10/((A311/1000000000)^5*(EXP(0.014388/(A311/1000000000)/constants!$B$9)-1))</f>
        <v>5.7103123686728141E-7</v>
      </c>
      <c r="AJ311">
        <f>SUMPRODUCT(A311^constants!$E$28:$J$28,constants!$E$27:$J$27)</f>
        <v>9.9771155532294093E-7</v>
      </c>
      <c r="AL311" s="17">
        <f t="shared" si="86"/>
        <v>1.3758065628410006E-9</v>
      </c>
      <c r="AM311">
        <f t="shared" si="97"/>
        <v>7.3638034949187133E-10</v>
      </c>
      <c r="AN311">
        <f t="shared" si="98"/>
        <v>1.8683368775258005</v>
      </c>
      <c r="AO311">
        <f t="shared" si="99"/>
        <v>1.3977705182421776E-9</v>
      </c>
      <c r="AQ311">
        <f t="shared" si="100"/>
        <v>1.3977705182421776E-9</v>
      </c>
      <c r="AS311" s="4">
        <f t="shared" si="101"/>
        <v>0.98428643678305749</v>
      </c>
    </row>
    <row r="312" spans="1:45" x14ac:dyDescent="0.2">
      <c r="A312">
        <f>front!A312</f>
        <v>333</v>
      </c>
      <c r="B312" s="1">
        <f t="shared" si="102"/>
        <v>0.47000000000002728</v>
      </c>
      <c r="C312">
        <f>front!D312-front!B312</f>
        <v>547.46</v>
      </c>
      <c r="D312" s="2">
        <f>front!E312-front!C312</f>
        <v>4400.2999999999993</v>
      </c>
      <c r="E312" s="2">
        <f>IF(front!F312-front!C312&gt;0,front!F312-front!C312,0)</f>
        <v>2153.2999999999993</v>
      </c>
      <c r="F312" s="2">
        <f>front!I312-front!H312</f>
        <v>8795.2000000000007</v>
      </c>
      <c r="G312" s="2">
        <f>IF(front!J312-front!H312&gt;0,front!J312-front!H312,0)</f>
        <v>25.799999999999272</v>
      </c>
      <c r="H312" s="2"/>
      <c r="I312" s="4">
        <f>C312/(constants!$A$4+constants!$B$4*data!C312+constants!$C$4*data!C312^2+constants!$D$4*data!C312^3+constants!$E$4*data!C312^4+constants!$F$4*data!C312^5+constants!$G$4*data!C312^6+constants!$H$4*data!C312^7)</f>
        <v>546.19091359278593</v>
      </c>
      <c r="J312" s="4">
        <f>D312/(constants!$A$4+constants!$B$4*data!D312+constants!$C$4*data!D312^2+constants!$D$4*data!D312^3+constants!$E$4*data!D312^4+constants!$F$4*data!D312^5+constants!$G$4*data!D312^6+constants!$H$4*data!D312^7)</f>
        <v>4390.6600694150256</v>
      </c>
      <c r="K312" s="4">
        <f>E312/(constants!$A$4+constants!$B$4*data!E312+constants!$C$4*data!E312^2+constants!$D$4*data!E312^3+constants!$E$4*data!E312^4+constants!$F$4*data!E312^5+constants!$G$4*data!E312^6+constants!$H$4*data!E312^7)</f>
        <v>2148.3881458773685</v>
      </c>
      <c r="L312" s="4">
        <f>F312/(constants!$A$4+constants!$B$4*data!F312+constants!$C$4*data!F312^2+constants!$D$4*data!F312^3+constants!$E$4*data!F312^4+constants!$F$4*data!F312^5+constants!$G$4*data!F312^6+constants!$H$4*data!F312^7)</f>
        <v>8787.7101666449034</v>
      </c>
      <c r="M312" s="4">
        <f>G312/(constants!$A$4+constants!$B$4*data!G312+constants!$C$4*data!G312^2+constants!$D$4*data!G312^3+constants!$E$4*data!G312^4+constants!$F$4*data!G312^5+constants!$G$4*data!G312^6+constants!$H$4*data!G312^7)</f>
        <v>25.739071739899632</v>
      </c>
      <c r="N312" s="4"/>
      <c r="O312" s="4">
        <f t="shared" si="87"/>
        <v>910.31818932130989</v>
      </c>
      <c r="P312" s="4">
        <f t="shared" si="88"/>
        <v>878.13201388300513</v>
      </c>
      <c r="Q312" s="4">
        <f t="shared" si="89"/>
        <v>429.67762917547373</v>
      </c>
      <c r="R312" s="4">
        <f t="shared" si="90"/>
        <v>1464.6183611074839</v>
      </c>
      <c r="S312" s="4">
        <f t="shared" si="91"/>
        <v>4.2898452899832717</v>
      </c>
      <c r="T312" s="4">
        <f t="shared" si="82"/>
        <v>1.0366530031128018</v>
      </c>
      <c r="U312" s="4">
        <f t="shared" si="92"/>
        <v>0.48930869434481217</v>
      </c>
      <c r="V312" s="4">
        <f t="shared" si="93"/>
        <v>2.9289850543314697E-3</v>
      </c>
      <c r="W312" s="4"/>
      <c r="X312">
        <f>IF(front!E312&gt;$X$2,O312,P312)</f>
        <v>878.13201388300513</v>
      </c>
      <c r="Y312">
        <f t="shared" si="94"/>
        <v>446.90395027237952</v>
      </c>
      <c r="Z312">
        <f>SUMPRODUCT($B$7:$B$456,Y$7:Y$456,EXP(constants!$B$32+constants!$A$32*ABS($A$7:$A$456-$A312)))</f>
        <v>14.511523521354723</v>
      </c>
      <c r="AA312">
        <f t="shared" si="83"/>
        <v>432.3924267510248</v>
      </c>
      <c r="AB312">
        <f t="shared" si="95"/>
        <v>426.19059105371565</v>
      </c>
      <c r="AD312" s="4">
        <f t="shared" si="84"/>
        <v>1460.2235521664538</v>
      </c>
      <c r="AE312">
        <f>SUMPRODUCT($B$7:$B$456,AD$7:AD$456,EXP(constants!$B$32+constants!$A$32*ABS($A$7:$A$456-$A312)))</f>
        <v>37.177856201867804</v>
      </c>
      <c r="AF312" s="4">
        <f t="shared" si="85"/>
        <v>1423.045695964586</v>
      </c>
      <c r="AG312">
        <f t="shared" si="96"/>
        <v>1423.045695964586</v>
      </c>
      <c r="AH312" s="4"/>
      <c r="AI312" s="5">
        <f>SUMPRODUCT(constants!$B$13:$B$20,A312^constants!$A$13:$A$20)*constants!$C$10/((A312/1000000000)^5*(EXP(0.014388/(A312/1000000000)/constants!$B$9)-1))</f>
        <v>5.782149750228514E-7</v>
      </c>
      <c r="AJ312">
        <f>SUMPRODUCT(A312^constants!$E$28:$J$28,constants!$E$27:$J$27)</f>
        <v>9.9289515962942528E-7</v>
      </c>
      <c r="AL312" s="17">
        <f t="shared" si="86"/>
        <v>1.3567051623389197E-9</v>
      </c>
      <c r="AM312">
        <f t="shared" si="97"/>
        <v>6.9772542262348727E-10</v>
      </c>
      <c r="AN312">
        <f t="shared" si="98"/>
        <v>1.9444685808317419</v>
      </c>
      <c r="AO312">
        <f t="shared" si="99"/>
        <v>1.3243971355891534E-9</v>
      </c>
      <c r="AQ312">
        <f t="shared" si="100"/>
        <v>1.3243971355891534E-9</v>
      </c>
      <c r="AS312" s="4">
        <f t="shared" si="101"/>
        <v>1.0243945157246162</v>
      </c>
    </row>
    <row r="313" spans="1:45" x14ac:dyDescent="0.2">
      <c r="A313">
        <f>front!A313</f>
        <v>333.47</v>
      </c>
      <c r="B313" s="1">
        <f t="shared" si="102"/>
        <v>0.47000000000002728</v>
      </c>
      <c r="C313">
        <f>front!D313-front!B313</f>
        <v>566.13999999999987</v>
      </c>
      <c r="D313" s="2">
        <f>front!E313-front!C313</f>
        <v>4683.5</v>
      </c>
      <c r="E313" s="2">
        <f>IF(front!F313-front!C313&gt;0,front!F313-front!C313,0)</f>
        <v>2237.7999999999993</v>
      </c>
      <c r="F313" s="2">
        <f>front!I313-front!H313</f>
        <v>9265.2999999999993</v>
      </c>
      <c r="G313" s="2">
        <f>IF(front!J313-front!H313&gt;0,front!J313-front!H313,0)</f>
        <v>40.5</v>
      </c>
      <c r="H313" s="2"/>
      <c r="I313" s="4">
        <f>C313/(constants!$A$4+constants!$B$4*data!C313+constants!$C$4*data!C313^2+constants!$D$4*data!C313^3+constants!$E$4*data!C313^4+constants!$F$4*data!C313^5+constants!$G$4*data!C313^6+constants!$H$4*data!C313^7)</f>
        <v>564.82824602279766</v>
      </c>
      <c r="J313" s="4">
        <f>D313/(constants!$A$4+constants!$B$4*data!D313+constants!$C$4*data!D313^2+constants!$D$4*data!D313^3+constants!$E$4*data!D313^4+constants!$F$4*data!D313^5+constants!$G$4*data!D313^6+constants!$H$4*data!D313^7)</f>
        <v>4673.3855253275542</v>
      </c>
      <c r="K313" s="4">
        <f>E313/(constants!$A$4+constants!$B$4*data!E313+constants!$C$4*data!E313^2+constants!$D$4*data!E313^3+constants!$E$4*data!E313^4+constants!$F$4*data!E313^5+constants!$G$4*data!E313^6+constants!$H$4*data!E313^7)</f>
        <v>2232.6966680874516</v>
      </c>
      <c r="L313" s="4">
        <f>F313/(constants!$A$4+constants!$B$4*data!F313+constants!$C$4*data!F313^2+constants!$D$4*data!F313^3+constants!$E$4*data!F313^4+constants!$F$4*data!F313^5+constants!$G$4*data!F313^6+constants!$H$4*data!F313^7)</f>
        <v>9259.8645391830687</v>
      </c>
      <c r="M313" s="4">
        <f>G313/(constants!$A$4+constants!$B$4*data!G313+constants!$C$4*data!G313^2+constants!$D$4*data!G313^3+constants!$E$4*data!G313^4+constants!$F$4*data!G313^5+constants!$G$4*data!G313^6+constants!$H$4*data!G313^7)</f>
        <v>40.404420937328744</v>
      </c>
      <c r="N313" s="4"/>
      <c r="O313" s="4">
        <f t="shared" si="87"/>
        <v>941.38041003799606</v>
      </c>
      <c r="P313" s="4">
        <f t="shared" si="88"/>
        <v>934.67710506551077</v>
      </c>
      <c r="Q313" s="4">
        <f t="shared" si="89"/>
        <v>446.53933361749034</v>
      </c>
      <c r="R313" s="4">
        <f t="shared" si="90"/>
        <v>1543.3107565305115</v>
      </c>
      <c r="S313" s="4">
        <f t="shared" si="91"/>
        <v>6.7340701562214571</v>
      </c>
      <c r="T313" s="4">
        <f t="shared" si="82"/>
        <v>1.0071717868514769</v>
      </c>
      <c r="U313" s="4">
        <f t="shared" si="92"/>
        <v>0.47774716123617122</v>
      </c>
      <c r="V313" s="4">
        <f t="shared" si="93"/>
        <v>4.3633922252704288E-3</v>
      </c>
      <c r="W313" s="4"/>
      <c r="X313">
        <f>IF(front!E313&gt;$X$2,O313,P313)</f>
        <v>934.67710506551077</v>
      </c>
      <c r="Y313">
        <f t="shared" si="94"/>
        <v>486.52649380059233</v>
      </c>
      <c r="Z313">
        <f>SUMPRODUCT($B$7:$B$456,Y$7:Y$456,EXP(constants!$B$32+constants!$A$32*ABS($A$7:$A$456-$A313)))</f>
        <v>14.710000717692379</v>
      </c>
      <c r="AA313">
        <f t="shared" si="83"/>
        <v>471.81649308289997</v>
      </c>
      <c r="AB313">
        <f t="shared" si="95"/>
        <v>465.61465738559082</v>
      </c>
      <c r="AD313" s="4">
        <f t="shared" si="84"/>
        <v>1536.4119175907506</v>
      </c>
      <c r="AE313">
        <f>SUMPRODUCT($B$7:$B$456,AD$7:AD$456,EXP(constants!$B$32+constants!$A$32*ABS($A$7:$A$456-$A313)))</f>
        <v>37.179934984573045</v>
      </c>
      <c r="AF313" s="4">
        <f t="shared" si="85"/>
        <v>1499.2319826061776</v>
      </c>
      <c r="AG313">
        <f t="shared" si="96"/>
        <v>1499.2319826061776</v>
      </c>
      <c r="AH313" s="4"/>
      <c r="AI313" s="5">
        <f>SUMPRODUCT(constants!$B$13:$B$20,A313^constants!$A$13:$A$20)*constants!$C$10/((A313/1000000000)^5*(EXP(0.014388/(A313/1000000000)/constants!$B$9)-1))</f>
        <v>5.8546136536575865E-7</v>
      </c>
      <c r="AJ313">
        <f>SUMPRODUCT(A313^constants!$E$28:$J$28,constants!$E$27:$J$27)</f>
        <v>9.8810139894978154E-7</v>
      </c>
      <c r="AL313" s="17">
        <f t="shared" si="86"/>
        <v>1.257394620377938E-9</v>
      </c>
      <c r="AM313">
        <f t="shared" si="97"/>
        <v>6.5907171832882301E-10</v>
      </c>
      <c r="AN313">
        <f t="shared" si="98"/>
        <v>1.9078266983845917</v>
      </c>
      <c r="AO313">
        <f t="shared" si="99"/>
        <v>1.2510260735813002E-9</v>
      </c>
      <c r="AQ313">
        <f t="shared" si="100"/>
        <v>1.2510260735813002E-9</v>
      </c>
      <c r="AS313" s="4">
        <f t="shared" si="101"/>
        <v>1.0050906587249671</v>
      </c>
    </row>
    <row r="314" spans="1:45" x14ac:dyDescent="0.2">
      <c r="A314">
        <f>front!A314</f>
        <v>333.94</v>
      </c>
      <c r="B314" s="1">
        <f t="shared" si="102"/>
        <v>0.46999999999997044</v>
      </c>
      <c r="C314">
        <f>front!D314-front!B314</f>
        <v>602.27</v>
      </c>
      <c r="D314" s="2">
        <f>front!E314-front!C314</f>
        <v>4890.2999999999993</v>
      </c>
      <c r="E314" s="2">
        <f>IF(front!F314-front!C314&gt;0,front!F314-front!C314,0)</f>
        <v>2305.8999999999996</v>
      </c>
      <c r="F314" s="2">
        <f>front!I314-front!H314</f>
        <v>9556.9</v>
      </c>
      <c r="G314" s="2">
        <f>IF(front!J314-front!H314&gt;0,front!J314-front!H314,0)</f>
        <v>67.100000000000364</v>
      </c>
      <c r="H314" s="2"/>
      <c r="I314" s="4">
        <f>C314/(constants!$A$4+constants!$B$4*data!C314+constants!$C$4*data!C314^2+constants!$D$4*data!C314^3+constants!$E$4*data!C314^4+constants!$F$4*data!C314^5+constants!$G$4*data!C314^6+constants!$H$4*data!C314^7)</f>
        <v>600.87579500016795</v>
      </c>
      <c r="J314" s="4">
        <f>D314/(constants!$A$4+constants!$B$4*data!D314+constants!$C$4*data!D314^2+constants!$D$4*data!D314^3+constants!$E$4*data!D314^4+constants!$F$4*data!D314^5+constants!$G$4*data!D314^6+constants!$H$4*data!D314^7)</f>
        <v>4879.8693111143466</v>
      </c>
      <c r="K314" s="4">
        <f>E314/(constants!$A$4+constants!$B$4*data!E314+constants!$C$4*data!E314^2+constants!$D$4*data!E314^3+constants!$E$4*data!E314^4+constants!$F$4*data!E314^5+constants!$G$4*data!E314^6+constants!$H$4*data!E314^7)</f>
        <v>2300.6425021039695</v>
      </c>
      <c r="L314" s="4">
        <f>F314/(constants!$A$4+constants!$B$4*data!F314+constants!$C$4*data!F314^2+constants!$D$4*data!F314^3+constants!$E$4*data!F314^4+constants!$F$4*data!F314^5+constants!$G$4*data!F314^6+constants!$H$4*data!F314^7)</f>
        <v>9552.9812343336143</v>
      </c>
      <c r="M314" s="4">
        <f>G314/(constants!$A$4+constants!$B$4*data!G314+constants!$C$4*data!G314^2+constants!$D$4*data!G314^3+constants!$E$4*data!G314^4+constants!$F$4*data!G314^5+constants!$G$4*data!G314^6+constants!$H$4*data!G314^7)</f>
        <v>66.941833900671014</v>
      </c>
      <c r="N314" s="4"/>
      <c r="O314" s="4">
        <f t="shared" si="87"/>
        <v>1001.4596583336132</v>
      </c>
      <c r="P314" s="4">
        <f t="shared" si="88"/>
        <v>975.97386222286934</v>
      </c>
      <c r="Q314" s="4">
        <f t="shared" si="89"/>
        <v>460.1285004207939</v>
      </c>
      <c r="R314" s="4">
        <f t="shared" si="90"/>
        <v>1592.1635390556023</v>
      </c>
      <c r="S314" s="4">
        <f t="shared" si="91"/>
        <v>11.156972316778502</v>
      </c>
      <c r="T314" s="4">
        <f t="shared" si="82"/>
        <v>1.0261131953397786</v>
      </c>
      <c r="U314" s="4">
        <f t="shared" si="92"/>
        <v>0.47145576150247442</v>
      </c>
      <c r="V314" s="4">
        <f t="shared" si="93"/>
        <v>7.0074285983186763E-3</v>
      </c>
      <c r="W314" s="4"/>
      <c r="X314">
        <f>IF(front!E314&gt;$X$2,O314,P314)</f>
        <v>975.97386222286934</v>
      </c>
      <c r="Y314">
        <f t="shared" si="94"/>
        <v>514.18504945810685</v>
      </c>
      <c r="Z314">
        <f>SUMPRODUCT($B$7:$B$456,Y$7:Y$456,EXP(constants!$B$32+constants!$A$32*ABS($A$7:$A$456-$A314)))</f>
        <v>14.910506338722429</v>
      </c>
      <c r="AA314">
        <f t="shared" si="83"/>
        <v>499.27454311938442</v>
      </c>
      <c r="AB314">
        <f t="shared" si="95"/>
        <v>493.07270742207527</v>
      </c>
      <c r="AD314" s="4">
        <f t="shared" si="84"/>
        <v>1580.7335786775218</v>
      </c>
      <c r="AE314">
        <f>SUMPRODUCT($B$7:$B$456,AD$7:AD$456,EXP(constants!$B$32+constants!$A$32*ABS($A$7:$A$456-$A314)))</f>
        <v>37.181791644665608</v>
      </c>
      <c r="AF314" s="4">
        <f t="shared" si="85"/>
        <v>1543.5517870328563</v>
      </c>
      <c r="AG314">
        <f t="shared" si="96"/>
        <v>1543.5517870328563</v>
      </c>
      <c r="AH314" s="4"/>
      <c r="AI314" s="5">
        <f>SUMPRODUCT(constants!$B$13:$B$20,A314^constants!$A$13:$A$20)*constants!$C$10/((A314/1000000000)^5*(EXP(0.014388/(A314/1000000000)/constants!$B$9)-1))</f>
        <v>5.92770642907353E-7</v>
      </c>
      <c r="AJ314">
        <f>SUMPRODUCT(A314^constants!$E$28:$J$28,constants!$E$27:$J$27)</f>
        <v>9.8333012762426677E-7</v>
      </c>
      <c r="AL314" s="17">
        <f t="shared" si="86"/>
        <v>1.2021972297078192E-9</v>
      </c>
      <c r="AM314">
        <f t="shared" si="97"/>
        <v>6.3705677767670226E-10</v>
      </c>
      <c r="AN314">
        <f t="shared" si="98"/>
        <v>1.8871115916734162</v>
      </c>
      <c r="AO314">
        <f t="shared" si="99"/>
        <v>1.2092381103017E-9</v>
      </c>
      <c r="AQ314">
        <f t="shared" si="100"/>
        <v>1.2092381103017E-9</v>
      </c>
      <c r="AS314" s="4">
        <f t="shared" si="101"/>
        <v>0.99417742416989818</v>
      </c>
    </row>
    <row r="315" spans="1:45" x14ac:dyDescent="0.2">
      <c r="A315">
        <f>front!A315</f>
        <v>334.41</v>
      </c>
      <c r="B315" s="1">
        <f t="shared" si="102"/>
        <v>0.47000000000002728</v>
      </c>
      <c r="C315">
        <f>front!D315-front!B315</f>
        <v>611.86999999999989</v>
      </c>
      <c r="D315" s="2">
        <f>front!E315-front!C315</f>
        <v>5033.2000000000007</v>
      </c>
      <c r="E315" s="2">
        <f>IF(front!F315-front!C315&gt;0,front!F315-front!C315,0)</f>
        <v>2280.2999999999993</v>
      </c>
      <c r="F315" s="2">
        <f>front!I315-front!H315</f>
        <v>9923.6000000000022</v>
      </c>
      <c r="G315" s="2">
        <f>IF(front!J315-front!H315&gt;0,front!J315-front!H315,0)</f>
        <v>55.5</v>
      </c>
      <c r="H315" s="2"/>
      <c r="I315" s="4">
        <f>C315/(constants!$A$4+constants!$B$4*data!C315+constants!$C$4*data!C315^2+constants!$D$4*data!C315^3+constants!$E$4*data!C315^4+constants!$F$4*data!C315^5+constants!$G$4*data!C315^6+constants!$H$4*data!C315^7)</f>
        <v>610.45390283537768</v>
      </c>
      <c r="J315" s="4">
        <f>D315/(constants!$A$4+constants!$B$4*data!D315+constants!$C$4*data!D315^2+constants!$D$4*data!D315^3+constants!$E$4*data!D315^4+constants!$F$4*data!D315^5+constants!$G$4*data!D315^6+constants!$H$4*data!D315^7)</f>
        <v>5022.5674797736956</v>
      </c>
      <c r="K315" s="4">
        <f>E315/(constants!$A$4+constants!$B$4*data!E315+constants!$C$4*data!E315^2+constants!$D$4*data!E315^3+constants!$E$4*data!E315^4+constants!$F$4*data!E315^5+constants!$G$4*data!E315^6+constants!$H$4*data!E315^7)</f>
        <v>2275.1004376633969</v>
      </c>
      <c r="L315" s="4">
        <f>F315/(constants!$A$4+constants!$B$4*data!F315+constants!$C$4*data!F315^2+constants!$D$4*data!F315^3+constants!$E$4*data!F315^4+constants!$F$4*data!F315^5+constants!$G$4*data!F315^6+constants!$H$4*data!F315^7)</f>
        <v>9921.8658707993091</v>
      </c>
      <c r="M315" s="4">
        <f>G315/(constants!$A$4+constants!$B$4*data!G315+constants!$C$4*data!G315^2+constants!$D$4*data!G315^3+constants!$E$4*data!G315^4+constants!$F$4*data!G315^5+constants!$G$4*data!G315^6+constants!$H$4*data!G315^7)</f>
        <v>55.369109646374369</v>
      </c>
      <c r="N315" s="4"/>
      <c r="O315" s="4">
        <f t="shared" si="87"/>
        <v>1017.4231713922962</v>
      </c>
      <c r="P315" s="4">
        <f t="shared" si="88"/>
        <v>1004.5134959547391</v>
      </c>
      <c r="Q315" s="4">
        <f t="shared" si="89"/>
        <v>455.02008753267938</v>
      </c>
      <c r="R315" s="4">
        <f t="shared" si="90"/>
        <v>1653.6443117998847</v>
      </c>
      <c r="S315" s="4">
        <f t="shared" si="91"/>
        <v>9.2281849410623948</v>
      </c>
      <c r="T315" s="4">
        <f t="shared" si="82"/>
        <v>1.0128516694793503</v>
      </c>
      <c r="U315" s="4">
        <f t="shared" si="92"/>
        <v>0.45297558406640009</v>
      </c>
      <c r="V315" s="4">
        <f t="shared" si="93"/>
        <v>5.5805138234461763E-3</v>
      </c>
      <c r="W315" s="4"/>
      <c r="X315">
        <f>IF(front!E315&gt;$X$2,O315,P315)</f>
        <v>1004.5134959547391</v>
      </c>
      <c r="Y315">
        <f t="shared" si="94"/>
        <v>547.85152910488364</v>
      </c>
      <c r="Z315">
        <f>SUMPRODUCT($B$7:$B$456,Y$7:Y$456,EXP(constants!$B$32+constants!$A$32*ABS($A$7:$A$456-$A315)))</f>
        <v>15.112701314737004</v>
      </c>
      <c r="AA315">
        <f t="shared" si="83"/>
        <v>532.73882779014662</v>
      </c>
      <c r="AB315">
        <f t="shared" si="95"/>
        <v>526.53699209283752</v>
      </c>
      <c r="AD315" s="4">
        <f t="shared" si="84"/>
        <v>1644.190332239559</v>
      </c>
      <c r="AE315">
        <f>SUMPRODUCT($B$7:$B$456,AD$7:AD$456,EXP(constants!$B$32+constants!$A$32*ABS($A$7:$A$456-$A315)))</f>
        <v>37.182654521009724</v>
      </c>
      <c r="AF315" s="4">
        <f t="shared" si="85"/>
        <v>1607.0076777185493</v>
      </c>
      <c r="AG315">
        <f t="shared" si="96"/>
        <v>1607.0076777185493</v>
      </c>
      <c r="AH315" s="4"/>
      <c r="AI315" s="5">
        <f>SUMPRODUCT(constants!$B$13:$B$20,A315^constants!$A$13:$A$20)*constants!$C$10/((A315/1000000000)^5*(EXP(0.014388/(A315/1000000000)/constants!$B$9)-1))</f>
        <v>6.0014304096369028E-7</v>
      </c>
      <c r="AJ315">
        <f>SUMPRODUCT(A315^constants!$E$28:$J$28,constants!$E$27:$J$27)</f>
        <v>9.7858120912255398E-7</v>
      </c>
      <c r="AL315" s="17">
        <f t="shared" si="86"/>
        <v>1.1397927400661619E-9</v>
      </c>
      <c r="AM315">
        <f t="shared" si="97"/>
        <v>6.0894619402928717E-10</v>
      </c>
      <c r="AN315">
        <f t="shared" si="98"/>
        <v>1.8717462252688679</v>
      </c>
      <c r="AO315">
        <f t="shared" si="99"/>
        <v>1.1558796181854308E-9</v>
      </c>
      <c r="AQ315">
        <f t="shared" si="100"/>
        <v>1.1558796181854308E-9</v>
      </c>
      <c r="AS315" s="4">
        <f t="shared" si="101"/>
        <v>0.98608256615466328</v>
      </c>
    </row>
    <row r="316" spans="1:45" x14ac:dyDescent="0.2">
      <c r="A316">
        <f>front!A316</f>
        <v>334.88</v>
      </c>
      <c r="B316" s="1">
        <f t="shared" si="102"/>
        <v>0.46999999999997044</v>
      </c>
      <c r="C316">
        <f>front!D316-front!B316</f>
        <v>606.46</v>
      </c>
      <c r="D316" s="2">
        <f>front!E316-front!C316</f>
        <v>5096.0999999999985</v>
      </c>
      <c r="E316" s="2">
        <f>IF(front!F316-front!C316&gt;0,front!F316-front!C316,0)</f>
        <v>2251.7000000000007</v>
      </c>
      <c r="F316" s="2">
        <f>front!I316-front!H316</f>
        <v>10239</v>
      </c>
      <c r="G316" s="2">
        <f>IF(front!J316-front!H316&gt;0,front!J316-front!H316,0)</f>
        <v>23.600000000000364</v>
      </c>
      <c r="H316" s="2"/>
      <c r="I316" s="4">
        <f>C316/(constants!$A$4+constants!$B$4*data!C316+constants!$C$4*data!C316^2+constants!$D$4*data!C316^3+constants!$E$4*data!C316^4+constants!$F$4*data!C316^5+constants!$G$4*data!C316^6+constants!$H$4*data!C316^7)</f>
        <v>605.0562392016991</v>
      </c>
      <c r="J316" s="4">
        <f>D316/(constants!$A$4+constants!$B$4*data!D316+constants!$C$4*data!D316^2+constants!$D$4*data!D316^3+constants!$E$4*data!D316^4+constants!$F$4*data!D316^5+constants!$G$4*data!D316^6+constants!$H$4*data!D316^7)</f>
        <v>5085.3832575322558</v>
      </c>
      <c r="K316" s="4">
        <f>E316/(constants!$A$4+constants!$B$4*data!E316+constants!$C$4*data!E316^2+constants!$D$4*data!E316^3+constants!$E$4*data!E316^4+constants!$F$4*data!E316^5+constants!$G$4*data!E316^6+constants!$H$4*data!E316^7)</f>
        <v>2246.5651888472707</v>
      </c>
      <c r="L316" s="4">
        <f>F316/(constants!$A$4+constants!$B$4*data!F316+constants!$C$4*data!F316^2+constants!$D$4*data!F316^3+constants!$E$4*data!F316^4+constants!$F$4*data!F316^5+constants!$G$4*data!F316^6+constants!$H$4*data!F316^7)</f>
        <v>10239.402248722792</v>
      </c>
      <c r="M316" s="4">
        <f>G316/(constants!$A$4+constants!$B$4*data!G316+constants!$C$4*data!G316^2+constants!$D$4*data!G316^3+constants!$E$4*data!G316^4+constants!$F$4*data!G316^5+constants!$G$4*data!G316^6+constants!$H$4*data!G316^7)</f>
        <v>23.544261532425974</v>
      </c>
      <c r="N316" s="4"/>
      <c r="O316" s="4">
        <f t="shared" si="87"/>
        <v>1008.4270653361652</v>
      </c>
      <c r="P316" s="4">
        <f t="shared" si="88"/>
        <v>1017.0766515064512</v>
      </c>
      <c r="Q316" s="4">
        <f t="shared" si="89"/>
        <v>449.31303776945418</v>
      </c>
      <c r="R316" s="4">
        <f t="shared" si="90"/>
        <v>1706.5670414537985</v>
      </c>
      <c r="S316" s="4">
        <f t="shared" si="91"/>
        <v>3.9240435887376623</v>
      </c>
      <c r="T316" s="4">
        <f t="shared" si="82"/>
        <v>0.99149563982471278</v>
      </c>
      <c r="U316" s="4">
        <f t="shared" si="92"/>
        <v>0.44176910078896275</v>
      </c>
      <c r="V316" s="4">
        <f t="shared" si="93"/>
        <v>2.2993785145380688E-3</v>
      </c>
      <c r="W316" s="4"/>
      <c r="X316">
        <f>IF(front!E316&gt;$X$2,O316,P316)</f>
        <v>1017.0766515064512</v>
      </c>
      <c r="Y316">
        <f t="shared" si="94"/>
        <v>566.14232754795978</v>
      </c>
      <c r="Z316">
        <f>SUMPRODUCT($B$7:$B$456,Y$7:Y$456,EXP(constants!$B$32+constants!$A$32*ABS($A$7:$A$456-$A316)))</f>
        <v>15.316143002772364</v>
      </c>
      <c r="AA316">
        <f t="shared" si="83"/>
        <v>550.8261845451874</v>
      </c>
      <c r="AB316">
        <f t="shared" si="95"/>
        <v>544.62434884787831</v>
      </c>
      <c r="AD316" s="4">
        <f t="shared" si="84"/>
        <v>1702.546984625865</v>
      </c>
      <c r="AE316">
        <f>SUMPRODUCT($B$7:$B$456,AD$7:AD$456,EXP(constants!$B$32+constants!$A$32*ABS($A$7:$A$456-$A316)))</f>
        <v>37.181417518239556</v>
      </c>
      <c r="AF316" s="4">
        <f t="shared" si="85"/>
        <v>1665.3655671076253</v>
      </c>
      <c r="AG316">
        <f t="shared" si="96"/>
        <v>1665.3655671076253</v>
      </c>
      <c r="AH316" s="4"/>
      <c r="AI316" s="5">
        <f>SUMPRODUCT(constants!$B$13:$B$20,A316^constants!$A$13:$A$20)*constants!$C$10/((A316/1000000000)^5*(EXP(0.014388/(A316/1000000000)/constants!$B$9)-1))</f>
        <v>6.0757879114247523E-7</v>
      </c>
      <c r="AJ316">
        <f>SUMPRODUCT(A316^constants!$E$28:$J$28,constants!$E$27:$J$27)</f>
        <v>9.7385451592663834E-7</v>
      </c>
      <c r="AL316" s="17">
        <f t="shared" si="86"/>
        <v>1.1155924123256212E-9</v>
      </c>
      <c r="AM316">
        <f t="shared" si="97"/>
        <v>5.8476921533691248E-10</v>
      </c>
      <c r="AN316">
        <f t="shared" si="98"/>
        <v>1.9077481903401448</v>
      </c>
      <c r="AO316">
        <f t="shared" si="99"/>
        <v>1.1099877525759131E-9</v>
      </c>
      <c r="AQ316">
        <f t="shared" si="100"/>
        <v>1.1099877525759131E-9</v>
      </c>
      <c r="AS316" s="4">
        <f t="shared" si="101"/>
        <v>1.0050492987302801</v>
      </c>
    </row>
    <row r="317" spans="1:45" x14ac:dyDescent="0.2">
      <c r="A317">
        <f>front!A317</f>
        <v>335.35</v>
      </c>
      <c r="B317" s="1">
        <f t="shared" si="102"/>
        <v>0.47000000000002728</v>
      </c>
      <c r="C317">
        <f>front!D317-front!B317</f>
        <v>646.80000000000018</v>
      </c>
      <c r="D317" s="2">
        <f>front!E317-front!C317</f>
        <v>5228.7999999999993</v>
      </c>
      <c r="E317" s="2">
        <f>IF(front!F317-front!C317&gt;0,front!F317-front!C317,0)</f>
        <v>2291.5999999999985</v>
      </c>
      <c r="F317" s="2">
        <f>front!I317-front!H317</f>
        <v>10614.5</v>
      </c>
      <c r="G317" s="2">
        <f>IF(front!J317-front!H317&gt;0,front!J317-front!H317,0)</f>
        <v>34.5</v>
      </c>
      <c r="H317" s="2"/>
      <c r="I317" s="4">
        <f>C317/(constants!$A$4+constants!$B$4*data!C317+constants!$C$4*data!C317^2+constants!$D$4*data!C317^3+constants!$E$4*data!C317^4+constants!$F$4*data!C317^5+constants!$G$4*data!C317^6+constants!$H$4*data!C317^7)</f>
        <v>645.30429897511533</v>
      </c>
      <c r="J317" s="4">
        <f>D317/(constants!$A$4+constants!$B$4*data!D317+constants!$C$4*data!D317^2+constants!$D$4*data!D317^3+constants!$E$4*data!D317^4+constants!$F$4*data!D317^5+constants!$G$4*data!D317^6+constants!$H$4*data!D317^7)</f>
        <v>5217.9153303328476</v>
      </c>
      <c r="K317" s="4">
        <f>E317/(constants!$A$4+constants!$B$4*data!E317+constants!$C$4*data!E317^2+constants!$D$4*data!E317^3+constants!$E$4*data!E317^4+constants!$F$4*data!E317^5+constants!$G$4*data!E317^6+constants!$H$4*data!E317^7)</f>
        <v>2286.3748616792277</v>
      </c>
      <c r="L317" s="4">
        <f>F317/(constants!$A$4+constants!$B$4*data!F317+constants!$C$4*data!F317^2+constants!$D$4*data!F317^3+constants!$E$4*data!F317^4+constants!$F$4*data!F317^5+constants!$G$4*data!F317^6+constants!$H$4*data!F317^7)</f>
        <v>10617.768834248989</v>
      </c>
      <c r="M317" s="4">
        <f>G317/(constants!$A$4+constants!$B$4*data!G317+constants!$C$4*data!G317^2+constants!$D$4*data!G317^3+constants!$E$4*data!G317^4+constants!$F$4*data!G317^5+constants!$G$4*data!G317^6+constants!$H$4*data!G317^7)</f>
        <v>34.41855859533149</v>
      </c>
      <c r="N317" s="4"/>
      <c r="O317" s="4">
        <f t="shared" si="87"/>
        <v>1075.5071649585254</v>
      </c>
      <c r="P317" s="4">
        <f t="shared" si="88"/>
        <v>1043.5830660665695</v>
      </c>
      <c r="Q317" s="4">
        <f t="shared" si="89"/>
        <v>457.27497233584552</v>
      </c>
      <c r="R317" s="4">
        <f t="shared" si="90"/>
        <v>1769.6281390414983</v>
      </c>
      <c r="S317" s="4">
        <f t="shared" si="91"/>
        <v>5.7364264325552483</v>
      </c>
      <c r="T317" s="4">
        <f t="shared" si="82"/>
        <v>1.0305908556108361</v>
      </c>
      <c r="U317" s="4">
        <f t="shared" si="92"/>
        <v>0.43817783864526244</v>
      </c>
      <c r="V317" s="4">
        <f t="shared" si="93"/>
        <v>3.2415999192137207E-3</v>
      </c>
      <c r="W317" s="4"/>
      <c r="X317">
        <f>IF(front!E317&gt;$X$2,O317,P317)</f>
        <v>1043.5830660665695</v>
      </c>
      <c r="Y317">
        <f t="shared" si="94"/>
        <v>584.65807796238369</v>
      </c>
      <c r="Z317">
        <f>SUMPRODUCT($B$7:$B$456,Y$7:Y$456,EXP(constants!$B$32+constants!$A$32*ABS($A$7:$A$456-$A317)))</f>
        <v>15.520657809178894</v>
      </c>
      <c r="AA317">
        <f t="shared" si="83"/>
        <v>569.13742015320474</v>
      </c>
      <c r="AB317">
        <f t="shared" si="95"/>
        <v>562.93558445589565</v>
      </c>
      <c r="AD317" s="4">
        <f t="shared" si="84"/>
        <v>1763.7513541061019</v>
      </c>
      <c r="AE317">
        <f>SUMPRODUCT($B$7:$B$456,AD$7:AD$456,EXP(constants!$B$32+constants!$A$32*ABS($A$7:$A$456-$A317)))</f>
        <v>37.177061988025621</v>
      </c>
      <c r="AF317" s="4">
        <f t="shared" si="85"/>
        <v>1726.5742921180763</v>
      </c>
      <c r="AG317">
        <f t="shared" si="96"/>
        <v>1726.5742921180763</v>
      </c>
      <c r="AH317" s="4"/>
      <c r="AI317" s="5">
        <f>SUMPRODUCT(constants!$B$13:$B$20,A317^constants!$A$13:$A$20)*constants!$C$10/((A317/1000000000)^5*(EXP(0.014388/(A317/1000000000)/constants!$B$9)-1))</f>
        <v>6.1507812333014506E-7</v>
      </c>
      <c r="AJ317">
        <f>SUMPRODUCT(A317^constants!$E$28:$J$28,constants!$E$27:$J$27)</f>
        <v>9.6914992941959802E-7</v>
      </c>
      <c r="AL317" s="17">
        <f t="shared" si="86"/>
        <v>1.0926261197800236E-9</v>
      </c>
      <c r="AM317">
        <f t="shared" si="97"/>
        <v>5.6131377250537688E-10</v>
      </c>
      <c r="AN317">
        <f t="shared" si="98"/>
        <v>1.946551417940769</v>
      </c>
      <c r="AO317">
        <f t="shared" si="99"/>
        <v>1.0654654802137319E-9</v>
      </c>
      <c r="AQ317">
        <f t="shared" si="100"/>
        <v>1.0654654802137319E-9</v>
      </c>
      <c r="AS317" s="4">
        <f t="shared" si="101"/>
        <v>1.0254918062299336</v>
      </c>
    </row>
    <row r="318" spans="1:45" x14ac:dyDescent="0.2">
      <c r="A318">
        <f>front!A318</f>
        <v>335.83</v>
      </c>
      <c r="B318" s="1">
        <f t="shared" si="102"/>
        <v>0.47999999999996135</v>
      </c>
      <c r="C318">
        <f>front!D318-front!B318</f>
        <v>652.20000000000027</v>
      </c>
      <c r="D318" s="2">
        <f>front!E318-front!C318</f>
        <v>5373.8000000000011</v>
      </c>
      <c r="E318" s="2">
        <f>IF(front!F318-front!C318&gt;0,front!F318-front!C318,0)</f>
        <v>2235.3999999999996</v>
      </c>
      <c r="F318" s="2">
        <f>front!I318-front!H318</f>
        <v>10928.9</v>
      </c>
      <c r="G318" s="2">
        <f>IF(front!J318-front!H318&gt;0,front!J318-front!H318,0)</f>
        <v>99.100000000000364</v>
      </c>
      <c r="H318" s="2"/>
      <c r="I318" s="4">
        <f>C318/(constants!$A$4+constants!$B$4*data!C318+constants!$C$4*data!C318^2+constants!$D$4*data!C318^3+constants!$E$4*data!C318^4+constants!$F$4*data!C318^5+constants!$G$4*data!C318^6+constants!$H$4*data!C318^7)</f>
        <v>650.69199954100236</v>
      </c>
      <c r="J318" s="4">
        <f>D318/(constants!$A$4+constants!$B$4*data!D318+constants!$C$4*data!D318^2+constants!$D$4*data!D318^3+constants!$E$4*data!D318^4+constants!$F$4*data!D318^5+constants!$G$4*data!D318^6+constants!$H$4*data!D318^7)</f>
        <v>5362.7477591426423</v>
      </c>
      <c r="K318" s="4">
        <f>E318/(constants!$A$4+constants!$B$4*data!E318+constants!$C$4*data!E318^2+constants!$D$4*data!E318^3+constants!$E$4*data!E318^4+constants!$F$4*data!E318^5+constants!$G$4*data!E318^6+constants!$H$4*data!E318^7)</f>
        <v>2230.3021039324367</v>
      </c>
      <c r="L318" s="4">
        <f>F318/(constants!$A$4+constants!$B$4*data!F318+constants!$C$4*data!F318^2+constants!$D$4*data!F318^3+constants!$E$4*data!F318^4+constants!$F$4*data!F318^5+constants!$G$4*data!F318^6+constants!$H$4*data!F318^7)</f>
        <v>10934.848745913736</v>
      </c>
      <c r="M318" s="4">
        <f>G318/(constants!$A$4+constants!$B$4*data!G318+constants!$C$4*data!G318^2+constants!$D$4*data!G318^3+constants!$E$4*data!G318^4+constants!$F$4*data!G318^5+constants!$G$4*data!G318^6+constants!$H$4*data!G318^7)</f>
        <v>98.866729337412067</v>
      </c>
      <c r="N318" s="4"/>
      <c r="O318" s="4">
        <f t="shared" si="87"/>
        <v>1084.4866659016704</v>
      </c>
      <c r="P318" s="4">
        <f t="shared" si="88"/>
        <v>1072.5495518285284</v>
      </c>
      <c r="Q318" s="4">
        <f t="shared" si="89"/>
        <v>446.06042078648733</v>
      </c>
      <c r="R318" s="4">
        <f t="shared" si="90"/>
        <v>1822.4747909856228</v>
      </c>
      <c r="S318" s="4">
        <f t="shared" si="91"/>
        <v>16.47778822290201</v>
      </c>
      <c r="T318" s="4">
        <f t="shared" si="82"/>
        <v>1.0111296620774222</v>
      </c>
      <c r="U318" s="4">
        <f t="shared" si="92"/>
        <v>0.41588793732282525</v>
      </c>
      <c r="V318" s="4">
        <f t="shared" si="93"/>
        <v>9.0414354724712345E-3</v>
      </c>
      <c r="W318" s="4"/>
      <c r="X318">
        <f>IF(front!E318&gt;$X$2,O318,P318)</f>
        <v>1072.5495518285284</v>
      </c>
      <c r="Y318">
        <f t="shared" si="94"/>
        <v>624.87958148770929</v>
      </c>
      <c r="Z318">
        <f>SUMPRODUCT($B$7:$B$456,Y$7:Y$456,EXP(constants!$B$32+constants!$A$32*ABS($A$7:$A$456-$A318)))</f>
        <v>15.730561016970787</v>
      </c>
      <c r="AA318">
        <f t="shared" si="83"/>
        <v>609.14902047073849</v>
      </c>
      <c r="AB318">
        <f t="shared" si="95"/>
        <v>602.9471847734294</v>
      </c>
      <c r="AD318" s="4">
        <f t="shared" si="84"/>
        <v>1805.5938253294712</v>
      </c>
      <c r="AE318">
        <f>SUMPRODUCT($B$7:$B$456,AD$7:AD$456,EXP(constants!$B$32+constants!$A$32*ABS($A$7:$A$456-$A318)))</f>
        <v>37.16862419879638</v>
      </c>
      <c r="AF318" s="4">
        <f t="shared" si="85"/>
        <v>1768.4252011306748</v>
      </c>
      <c r="AG318">
        <f t="shared" si="96"/>
        <v>1768.4252011306748</v>
      </c>
      <c r="AH318" s="4"/>
      <c r="AI318" s="5">
        <f>SUMPRODUCT(constants!$B$13:$B$20,A318^constants!$A$13:$A$20)*constants!$C$10/((A318/1000000000)^5*(EXP(0.014388/(A318/1000000000)/constants!$B$9)-1))</f>
        <v>6.2280287853668087E-7</v>
      </c>
      <c r="AJ318">
        <f>SUMPRODUCT(A318^constants!$E$28:$J$28,constants!$E$27:$J$27)</f>
        <v>9.643679484376143E-7</v>
      </c>
      <c r="AL318" s="17">
        <f t="shared" si="86"/>
        <v>1.0329310663764235E-9</v>
      </c>
      <c r="AM318">
        <f t="shared" si="97"/>
        <v>5.4532583443225536E-10</v>
      </c>
      <c r="AN318">
        <f t="shared" si="98"/>
        <v>1.8941539189167873</v>
      </c>
      <c r="AO318">
        <f t="shared" si="99"/>
        <v>1.0351177550177629E-9</v>
      </c>
      <c r="AQ318">
        <f t="shared" si="100"/>
        <v>1.0351177550177629E-9</v>
      </c>
      <c r="AS318" s="4">
        <f t="shared" si="101"/>
        <v>0.99788749769701135</v>
      </c>
    </row>
    <row r="319" spans="1:45" x14ac:dyDescent="0.2">
      <c r="A319">
        <f>front!A319</f>
        <v>336.3</v>
      </c>
      <c r="B319" s="1">
        <f t="shared" si="102"/>
        <v>0.47000000000002728</v>
      </c>
      <c r="C319">
        <f>front!D319-front!B319</f>
        <v>675.19999999999982</v>
      </c>
      <c r="D319" s="2">
        <f>front!E319-front!C319</f>
        <v>5488.0000000000018</v>
      </c>
      <c r="E319" s="2">
        <f>IF(front!F319-front!C319&gt;0,front!F319-front!C319,0)</f>
        <v>2198.2000000000007</v>
      </c>
      <c r="F319" s="2">
        <f>front!I319-front!H319</f>
        <v>11372.599999999999</v>
      </c>
      <c r="G319" s="2">
        <f>IF(front!J319-front!H319&gt;0,front!J319-front!H319,0)</f>
        <v>65.799999999999272</v>
      </c>
      <c r="H319" s="2"/>
      <c r="I319" s="4">
        <f>C319/(constants!$A$4+constants!$B$4*data!C319+constants!$C$4*data!C319^2+constants!$D$4*data!C319^3+constants!$E$4*data!C319^4+constants!$F$4*data!C319^5+constants!$G$4*data!C319^6+constants!$H$4*data!C319^7)</f>
        <v>673.63963261641152</v>
      </c>
      <c r="J319" s="4">
        <f>D319/(constants!$A$4+constants!$B$4*data!D319+constants!$C$4*data!D319^2+constants!$D$4*data!D319^3+constants!$E$4*data!D319^4+constants!$F$4*data!D319^5+constants!$G$4*data!D319^6+constants!$H$4*data!D319^7)</f>
        <v>5476.8281577883981</v>
      </c>
      <c r="K319" s="4">
        <f>E319/(constants!$A$4+constants!$B$4*data!E319+constants!$C$4*data!E319^2+constants!$D$4*data!E319^3+constants!$E$4*data!E319^4+constants!$F$4*data!E319^5+constants!$G$4*data!E319^6+constants!$H$4*data!E319^7)</f>
        <v>2193.1863799606317</v>
      </c>
      <c r="L319" s="4">
        <f>F319/(constants!$A$4+constants!$B$4*data!F319+constants!$C$4*data!F319^2+constants!$D$4*data!F319^3+constants!$E$4*data!F319^4+constants!$F$4*data!F319^5+constants!$G$4*data!F319^6+constants!$H$4*data!F319^7)</f>
        <v>11382.780464973439</v>
      </c>
      <c r="M319" s="4">
        <f>G319/(constants!$A$4+constants!$B$4*data!G319+constants!$C$4*data!G319^2+constants!$D$4*data!G319^3+constants!$E$4*data!G319^4+constants!$F$4*data!G319^5+constants!$G$4*data!G319^6+constants!$H$4*data!G319^7)</f>
        <v>65.644889309430937</v>
      </c>
      <c r="N319" s="4"/>
      <c r="O319" s="4">
        <f t="shared" si="87"/>
        <v>1122.7327210273527</v>
      </c>
      <c r="P319" s="4">
        <f t="shared" si="88"/>
        <v>1095.3656315576795</v>
      </c>
      <c r="Q319" s="4">
        <f t="shared" si="89"/>
        <v>438.63727599212632</v>
      </c>
      <c r="R319" s="4">
        <f t="shared" si="90"/>
        <v>1897.130077495573</v>
      </c>
      <c r="S319" s="4">
        <f t="shared" si="91"/>
        <v>10.940814884905155</v>
      </c>
      <c r="T319" s="4">
        <f t="shared" si="82"/>
        <v>1.0249844332168387</v>
      </c>
      <c r="U319" s="4">
        <f t="shared" si="92"/>
        <v>0.40044827348504286</v>
      </c>
      <c r="V319" s="4">
        <f t="shared" si="93"/>
        <v>5.7670346460102894E-3</v>
      </c>
      <c r="W319" s="4"/>
      <c r="X319">
        <f>IF(front!E319&gt;$X$2,O319,P319)</f>
        <v>1095.3656315576795</v>
      </c>
      <c r="Y319">
        <f t="shared" si="94"/>
        <v>655.14559143947008</v>
      </c>
      <c r="Z319">
        <f>SUMPRODUCT($B$7:$B$456,Y$7:Y$456,EXP(constants!$B$32+constants!$A$32*ABS($A$7:$A$456-$A319)))</f>
        <v>15.936322817630566</v>
      </c>
      <c r="AA319">
        <f t="shared" si="83"/>
        <v>639.20926862183956</v>
      </c>
      <c r="AB319">
        <f t="shared" si="95"/>
        <v>633.00743292453046</v>
      </c>
      <c r="AD319" s="4">
        <f t="shared" si="84"/>
        <v>1885.9215634751235</v>
      </c>
      <c r="AE319">
        <f>SUMPRODUCT($B$7:$B$456,AD$7:AD$456,EXP(constants!$B$32+constants!$A$32*ABS($A$7:$A$456-$A319)))</f>
        <v>37.155049958343398</v>
      </c>
      <c r="AF319" s="4">
        <f t="shared" si="85"/>
        <v>1848.7665135167802</v>
      </c>
      <c r="AG319">
        <f t="shared" si="96"/>
        <v>1848.7665135167802</v>
      </c>
      <c r="AH319" s="4"/>
      <c r="AI319" s="5">
        <f>SUMPRODUCT(constants!$B$13:$B$20,A319^constants!$A$13:$A$20)*constants!$C$10/((A319/1000000000)^5*(EXP(0.014388/(A319/1000000000)/constants!$B$9)-1))</f>
        <v>6.3043142238016934E-7</v>
      </c>
      <c r="AJ319">
        <f>SUMPRODUCT(A319^constants!$E$28:$J$28,constants!$E$27:$J$27)</f>
        <v>9.5970771932550126E-7</v>
      </c>
      <c r="AL319" s="17">
        <f t="shared" si="86"/>
        <v>9.9593052085903672E-10</v>
      </c>
      <c r="AM319">
        <f t="shared" si="97"/>
        <v>5.1910704370121668E-10</v>
      </c>
      <c r="AN319">
        <f t="shared" si="98"/>
        <v>1.9185455734872789</v>
      </c>
      <c r="AO319">
        <f t="shared" si="99"/>
        <v>9.8535019572167978E-10</v>
      </c>
      <c r="AQ319">
        <f t="shared" si="100"/>
        <v>9.8535019572167978E-10</v>
      </c>
      <c r="AS319" s="4">
        <f t="shared" si="101"/>
        <v>1.0107376293050896</v>
      </c>
    </row>
    <row r="320" spans="1:45" x14ac:dyDescent="0.2">
      <c r="A320">
        <f>front!A320</f>
        <v>336.77</v>
      </c>
      <c r="B320" s="1">
        <f t="shared" si="102"/>
        <v>0.46999999999997044</v>
      </c>
      <c r="C320">
        <f>front!D320-front!B320</f>
        <v>671.94</v>
      </c>
      <c r="D320" s="2">
        <f>front!E320-front!C320</f>
        <v>5480.8000000000011</v>
      </c>
      <c r="E320" s="2">
        <f>IF(front!F320-front!C320&gt;0,front!F320-front!C320,0)</f>
        <v>2177</v>
      </c>
      <c r="F320" s="2">
        <f>front!I320-front!H320</f>
        <v>11186.300000000001</v>
      </c>
      <c r="G320" s="2">
        <f>IF(front!J320-front!H320&gt;0,front!J320-front!H320,0)</f>
        <v>42.700000000000728</v>
      </c>
      <c r="H320" s="2"/>
      <c r="I320" s="4">
        <f>C320/(constants!$A$4+constants!$B$4*data!C320+constants!$C$4*data!C320^2+constants!$D$4*data!C320^3+constants!$E$4*data!C320^4+constants!$F$4*data!C320^5+constants!$G$4*data!C320^6+constants!$H$4*data!C320^7)</f>
        <v>670.38705317806762</v>
      </c>
      <c r="J320" s="4">
        <f>D320/(constants!$A$4+constants!$B$4*data!D320+constants!$C$4*data!D320^2+constants!$D$4*data!D320^3+constants!$E$4*data!D320^4+constants!$F$4*data!D320^5+constants!$G$4*data!D320^6+constants!$H$4*data!D320^7)</f>
        <v>5469.6353649185594</v>
      </c>
      <c r="K320" s="4">
        <f>E320/(constants!$A$4+constants!$B$4*data!E320+constants!$C$4*data!E320^2+constants!$D$4*data!E320^3+constants!$E$4*data!E320^4+constants!$F$4*data!E320^5+constants!$G$4*data!E320^6+constants!$H$4*data!E320^7)</f>
        <v>2172.0344240739437</v>
      </c>
      <c r="L320" s="4">
        <f>F320/(constants!$A$4+constants!$B$4*data!F320+constants!$C$4*data!F320^2+constants!$D$4*data!F320^3+constants!$E$4*data!F320^4+constants!$F$4*data!F320^5+constants!$G$4*data!F320^6+constants!$H$4*data!F320^7)</f>
        <v>11194.638463114323</v>
      </c>
      <c r="M320" s="4">
        <f>G320/(constants!$A$4+constants!$B$4*data!G320+constants!$C$4*data!G320^2+constants!$D$4*data!G320^3+constants!$E$4*data!G320^4+constants!$F$4*data!G320^5+constants!$G$4*data!G320^6+constants!$H$4*data!G320^7)</f>
        <v>42.599239023162554</v>
      </c>
      <c r="N320" s="4"/>
      <c r="O320" s="4">
        <f t="shared" si="87"/>
        <v>1117.3117552967794</v>
      </c>
      <c r="P320" s="4">
        <f t="shared" si="88"/>
        <v>1093.9270729837119</v>
      </c>
      <c r="Q320" s="4">
        <f t="shared" si="89"/>
        <v>434.40688481478878</v>
      </c>
      <c r="R320" s="4">
        <f t="shared" si="90"/>
        <v>1865.7730771857205</v>
      </c>
      <c r="S320" s="4">
        <f t="shared" si="91"/>
        <v>7.0998731705270925</v>
      </c>
      <c r="T320" s="4">
        <f t="shared" si="82"/>
        <v>1.0213768201652467</v>
      </c>
      <c r="U320" s="4">
        <f t="shared" si="92"/>
        <v>0.39710771910044584</v>
      </c>
      <c r="V320" s="4">
        <f t="shared" si="93"/>
        <v>3.8053251262668776E-3</v>
      </c>
      <c r="W320" s="4"/>
      <c r="X320">
        <f>IF(front!E320&gt;$X$2,O320,P320)</f>
        <v>1093.9270729837119</v>
      </c>
      <c r="Y320">
        <f t="shared" si="94"/>
        <v>657.95268884535733</v>
      </c>
      <c r="Z320">
        <f>SUMPRODUCT($B$7:$B$456,Y$7:Y$456,EXP(constants!$B$32+constants!$A$32*ABS($A$7:$A$456-$A320)))</f>
        <v>16.142048742681666</v>
      </c>
      <c r="AA320">
        <f t="shared" si="83"/>
        <v>641.81064010267562</v>
      </c>
      <c r="AB320">
        <f t="shared" si="95"/>
        <v>635.60880440536653</v>
      </c>
      <c r="AD320" s="4">
        <f t="shared" si="84"/>
        <v>1858.4994847876751</v>
      </c>
      <c r="AE320">
        <f>SUMPRODUCT($B$7:$B$456,AD$7:AD$456,EXP(constants!$B$32+constants!$A$32*ABS($A$7:$A$456-$A320)))</f>
        <v>37.135140216143363</v>
      </c>
      <c r="AF320" s="4">
        <f t="shared" si="85"/>
        <v>1821.3643445715318</v>
      </c>
      <c r="AG320">
        <f t="shared" si="96"/>
        <v>1821.3643445715318</v>
      </c>
      <c r="AH320" s="4"/>
      <c r="AI320" s="5">
        <f>SUMPRODUCT(constants!$B$13:$B$20,A320^constants!$A$13:$A$20)*constants!$C$10/((A320/1000000000)^5*(EXP(0.014388/(A320/1000000000)/constants!$B$9)-1))</f>
        <v>6.3812423219868958E-7</v>
      </c>
      <c r="AJ320">
        <f>SUMPRODUCT(A320^constants!$E$28:$J$28,constants!$E$27:$J$27)</f>
        <v>9.5506929144738338E-7</v>
      </c>
      <c r="AL320" s="17">
        <f t="shared" si="86"/>
        <v>1.0039575093609289E-9</v>
      </c>
      <c r="AM320">
        <f t="shared" si="97"/>
        <v>5.2437025809465888E-10</v>
      </c>
      <c r="AN320">
        <f t="shared" si="98"/>
        <v>1.9145965925086761</v>
      </c>
      <c r="AO320">
        <f t="shared" si="99"/>
        <v>9.953406387249699E-10</v>
      </c>
      <c r="AQ320">
        <f t="shared" si="100"/>
        <v>9.953406387249699E-10</v>
      </c>
      <c r="AS320" s="4">
        <f t="shared" si="101"/>
        <v>1.0086572076942395</v>
      </c>
    </row>
    <row r="321" spans="1:45" x14ac:dyDescent="0.2">
      <c r="A321">
        <f>front!A321</f>
        <v>337.24</v>
      </c>
      <c r="B321" s="1">
        <f t="shared" si="102"/>
        <v>0.47000000000002728</v>
      </c>
      <c r="C321">
        <f>front!D321-front!B321</f>
        <v>659.59999999999991</v>
      </c>
      <c r="D321" s="2">
        <f>front!E321-front!C321</f>
        <v>5418.4000000000015</v>
      </c>
      <c r="E321" s="2">
        <f>IF(front!F321-front!C321&gt;0,front!F321-front!C321,0)</f>
        <v>2240.3000000000011</v>
      </c>
      <c r="F321" s="2">
        <f>front!I321-front!H321</f>
        <v>10551.199999999999</v>
      </c>
      <c r="G321" s="2">
        <f>IF(front!J321-front!H321&gt;0,front!J321-front!H321,0)</f>
        <v>40.5</v>
      </c>
      <c r="H321" s="2"/>
      <c r="I321" s="4">
        <f>C321/(constants!$A$4+constants!$B$4*data!C321+constants!$C$4*data!C321^2+constants!$D$4*data!C321^3+constants!$E$4*data!C321^4+constants!$F$4*data!C321^5+constants!$G$4*data!C321^6+constants!$H$4*data!C321^7)</f>
        <v>658.07514763837935</v>
      </c>
      <c r="J321" s="4">
        <f>D321/(constants!$A$4+constants!$B$4*data!D321+constants!$C$4*data!D321^2+constants!$D$4*data!D321^3+constants!$E$4*data!D321^4+constants!$F$4*data!D321^5+constants!$G$4*data!D321^6+constants!$H$4*data!D321^7)</f>
        <v>5407.2997176129866</v>
      </c>
      <c r="K321" s="4">
        <f>E321/(constants!$A$4+constants!$B$4*data!E321+constants!$C$4*data!E321^2+constants!$D$4*data!E321^3+constants!$E$4*data!E321^4+constants!$F$4*data!E321^5+constants!$G$4*data!E321^6+constants!$H$4*data!E321^7)</f>
        <v>2235.1910059281367</v>
      </c>
      <c r="L321" s="4">
        <f>F321/(constants!$A$4+constants!$B$4*data!F321+constants!$C$4*data!F321^2+constants!$D$4*data!F321^3+constants!$E$4*data!F321^4+constants!$F$4*data!F321^5+constants!$G$4*data!F321^6+constants!$H$4*data!F321^7)</f>
        <v>10553.960430125517</v>
      </c>
      <c r="M321" s="4">
        <f>G321/(constants!$A$4+constants!$B$4*data!G321+constants!$C$4*data!G321^2+constants!$D$4*data!G321^3+constants!$E$4*data!G321^4+constants!$F$4*data!G321^5+constants!$G$4*data!G321^6+constants!$H$4*data!G321^7)</f>
        <v>40.404420937328744</v>
      </c>
      <c r="N321" s="4"/>
      <c r="O321" s="4">
        <f t="shared" si="87"/>
        <v>1096.7919127306322</v>
      </c>
      <c r="P321" s="4">
        <f t="shared" si="88"/>
        <v>1081.4599435225973</v>
      </c>
      <c r="Q321" s="4">
        <f t="shared" si="89"/>
        <v>447.03820118562737</v>
      </c>
      <c r="R321" s="4">
        <f t="shared" si="90"/>
        <v>1758.9934050209192</v>
      </c>
      <c r="S321" s="4">
        <f t="shared" si="91"/>
        <v>6.7340701562214571</v>
      </c>
      <c r="T321" s="4">
        <f t="shared" ref="T321:T331" si="103">O321/P321</f>
        <v>1.014177103183401</v>
      </c>
      <c r="U321" s="4">
        <f t="shared" si="92"/>
        <v>0.41336547309325877</v>
      </c>
      <c r="V321" s="4">
        <f t="shared" si="93"/>
        <v>3.8283657784045932E-3</v>
      </c>
      <c r="W321" s="4"/>
      <c r="X321">
        <f>IF(front!E321&gt;$X$2,O321,P321)</f>
        <v>1081.4599435225973</v>
      </c>
      <c r="Y321">
        <f t="shared" si="94"/>
        <v>632.80866459243725</v>
      </c>
      <c r="Z321">
        <f>SUMPRODUCT($B$7:$B$456,Y$7:Y$456,EXP(constants!$B$32+constants!$A$32*ABS($A$7:$A$456-$A321)))</f>
        <v>16.347836873247182</v>
      </c>
      <c r="AA321">
        <f t="shared" si="83"/>
        <v>616.46082771919009</v>
      </c>
      <c r="AB321">
        <f t="shared" si="95"/>
        <v>610.258992021881</v>
      </c>
      <c r="AD321" s="4">
        <f t="shared" si="84"/>
        <v>1752.0945660811583</v>
      </c>
      <c r="AE321">
        <f>SUMPRODUCT($B$7:$B$456,AD$7:AD$456,EXP(constants!$B$32+constants!$A$32*ABS($A$7:$A$456-$A321)))</f>
        <v>37.109358994567103</v>
      </c>
      <c r="AF321" s="4">
        <f t="shared" si="85"/>
        <v>1714.9852070865911</v>
      </c>
      <c r="AG321">
        <f t="shared" si="96"/>
        <v>1714.9852070865911</v>
      </c>
      <c r="AH321" s="4"/>
      <c r="AI321" s="5">
        <f>SUMPRODUCT(constants!$B$13:$B$20,A321^constants!$A$13:$A$20)*constants!$C$10/((A321/1000000000)^5*(EXP(0.014388/(A321/1000000000)/constants!$B$9)-1))</f>
        <v>6.4588153083064927E-7</v>
      </c>
      <c r="AJ321">
        <f>SUMPRODUCT(A321^constants!$E$28:$J$28,constants!$E$27:$J$27)</f>
        <v>9.5045258083678976E-7</v>
      </c>
      <c r="AL321" s="17">
        <f t="shared" si="86"/>
        <v>1.0583728208424186E-9</v>
      </c>
      <c r="AM321">
        <f t="shared" si="97"/>
        <v>5.5420453593965055E-10</v>
      </c>
      <c r="AN321">
        <f t="shared" si="98"/>
        <v>1.9097151903456613</v>
      </c>
      <c r="AO321">
        <f t="shared" si="99"/>
        <v>1.0519709847595301E-9</v>
      </c>
      <c r="AQ321">
        <f t="shared" si="100"/>
        <v>1.0519709847595301E-9</v>
      </c>
      <c r="AS321" s="4">
        <f t="shared" si="101"/>
        <v>1.0060855633621415</v>
      </c>
    </row>
    <row r="322" spans="1:45" x14ac:dyDescent="0.2">
      <c r="A322">
        <f>front!A322</f>
        <v>337.71</v>
      </c>
      <c r="B322" s="1">
        <f t="shared" si="102"/>
        <v>0.46999999999997044</v>
      </c>
      <c r="C322">
        <f>front!D322-front!B322</f>
        <v>649.79999999999973</v>
      </c>
      <c r="D322" s="2">
        <f>front!E322-front!C322</f>
        <v>5304.6999999999989</v>
      </c>
      <c r="E322" s="2">
        <f>IF(front!F322-front!C322&gt;0,front!F322-front!C322,0)</f>
        <v>2207.1999999999989</v>
      </c>
      <c r="F322" s="2">
        <f>front!I322-front!H322</f>
        <v>10150.4</v>
      </c>
      <c r="G322" s="2">
        <f>IF(front!J322-front!H322&gt;0,front!J322-front!H322,0)</f>
        <v>36.100000000000364</v>
      </c>
      <c r="H322" s="2"/>
      <c r="I322" s="4">
        <f>C322/(constants!$A$4+constants!$B$4*data!C322+constants!$C$4*data!C322^2+constants!$D$4*data!C322^3+constants!$E$4*data!C322^4+constants!$F$4*data!C322^5+constants!$G$4*data!C322^6+constants!$H$4*data!C322^7)</f>
        <v>648.29746573541797</v>
      </c>
      <c r="J322" s="4">
        <f>D322/(constants!$A$4+constants!$B$4*data!D322+constants!$C$4*data!D322^2+constants!$D$4*data!D322^3+constants!$E$4*data!D322^4+constants!$F$4*data!D322^5+constants!$G$4*data!D322^6+constants!$H$4*data!D322^7)</f>
        <v>5293.7254786678104</v>
      </c>
      <c r="K322" s="4">
        <f>E322/(constants!$A$4+constants!$B$4*data!E322+constants!$C$4*data!E322^2+constants!$D$4*data!E322^3+constants!$E$4*data!E322^4+constants!$F$4*data!E322^5+constants!$G$4*data!E322^6+constants!$H$4*data!E322^7)</f>
        <v>2202.1659872177515</v>
      </c>
      <c r="L322" s="4">
        <f>F322/(constants!$A$4+constants!$B$4*data!F322+constants!$C$4*data!F322^2+constants!$D$4*data!F322^3+constants!$E$4*data!F322^4+constants!$F$4*data!F322^5+constants!$G$4*data!F322^6+constants!$H$4*data!F322^7)</f>
        <v>10150.177509136347</v>
      </c>
      <c r="M322" s="4">
        <f>G322/(constants!$A$4+constants!$B$4*data!G322+constants!$C$4*data!G322^2+constants!$D$4*data!G322^3+constants!$E$4*data!G322^4+constants!$F$4*data!G322^5+constants!$G$4*data!G322^6+constants!$H$4*data!G322^7)</f>
        <v>36.014787811697765</v>
      </c>
      <c r="N322" s="4"/>
      <c r="O322" s="4">
        <f t="shared" si="87"/>
        <v>1080.4957762256968</v>
      </c>
      <c r="P322" s="4">
        <f t="shared" si="88"/>
        <v>1058.745095733562</v>
      </c>
      <c r="Q322" s="4">
        <f t="shared" si="89"/>
        <v>440.43319744355028</v>
      </c>
      <c r="R322" s="4">
        <f t="shared" si="90"/>
        <v>1691.6962515227244</v>
      </c>
      <c r="S322" s="4">
        <f t="shared" si="91"/>
        <v>6.0024646352829611</v>
      </c>
      <c r="T322" s="4">
        <f t="shared" si="103"/>
        <v>1.0205438311636896</v>
      </c>
      <c r="U322" s="4">
        <f t="shared" si="92"/>
        <v>0.41599550186193945</v>
      </c>
      <c r="V322" s="4">
        <f t="shared" si="93"/>
        <v>3.5481929039448074E-3</v>
      </c>
      <c r="W322" s="4"/>
      <c r="X322">
        <f>IF(front!E322&gt;$X$2,O322,P322)</f>
        <v>1058.745095733562</v>
      </c>
      <c r="Y322">
        <f t="shared" si="94"/>
        <v>616.72265382082469</v>
      </c>
      <c r="Z322">
        <f>SUMPRODUCT($B$7:$B$456,Y$7:Y$456,EXP(constants!$B$32+constants!$A$32*ABS($A$7:$A$456-$A322)))</f>
        <v>16.554272814058862</v>
      </c>
      <c r="AA322">
        <f t="shared" si="83"/>
        <v>600.1683810067658</v>
      </c>
      <c r="AB322">
        <f t="shared" si="95"/>
        <v>593.96654530945671</v>
      </c>
      <c r="AD322" s="4">
        <f t="shared" si="84"/>
        <v>1685.5469189794378</v>
      </c>
      <c r="AE322">
        <f>SUMPRODUCT($B$7:$B$456,AD$7:AD$456,EXP(constants!$B$32+constants!$A$32*ABS($A$7:$A$456-$A322)))</f>
        <v>37.079543612947219</v>
      </c>
      <c r="AF322" s="4">
        <f t="shared" si="85"/>
        <v>1648.4673753664906</v>
      </c>
      <c r="AG322">
        <f t="shared" si="96"/>
        <v>1648.4673753664906</v>
      </c>
      <c r="AH322" s="4"/>
      <c r="AI322" s="5">
        <f>SUMPRODUCT(constants!$B$13:$B$20,A322^constants!$A$13:$A$20)*constants!$C$10/((A322/1000000000)^5*(EXP(0.014388/(A322/1000000000)/constants!$B$9)-1))</f>
        <v>6.5370353933122282E-7</v>
      </c>
      <c r="AJ322">
        <f>SUMPRODUCT(A322^constants!$E$28:$J$28,constants!$E$27:$J$27)</f>
        <v>9.4585751186151154E-7</v>
      </c>
      <c r="AL322" s="17">
        <f t="shared" si="86"/>
        <v>1.1005729943773905E-9</v>
      </c>
      <c r="AM322">
        <f t="shared" si="97"/>
        <v>5.7377994007993429E-10</v>
      </c>
      <c r="AN322">
        <f t="shared" si="98"/>
        <v>1.9181099189770694</v>
      </c>
      <c r="AO322">
        <f t="shared" si="99"/>
        <v>1.0891283081574796E-9</v>
      </c>
      <c r="AQ322">
        <f t="shared" si="100"/>
        <v>1.0891283081574796E-9</v>
      </c>
      <c r="AS322" s="4">
        <f t="shared" si="101"/>
        <v>1.0105081156500948</v>
      </c>
    </row>
    <row r="323" spans="1:45" x14ac:dyDescent="0.2">
      <c r="A323">
        <f>front!A323</f>
        <v>338.18</v>
      </c>
      <c r="B323" s="1">
        <f t="shared" si="102"/>
        <v>0.47000000000002728</v>
      </c>
      <c r="C323">
        <f>front!D323-front!B323</f>
        <v>648.19999999999982</v>
      </c>
      <c r="D323" s="2">
        <f>front!E323-front!C323</f>
        <v>5338.7000000000007</v>
      </c>
      <c r="E323" s="2">
        <f>IF(front!F323-front!C323&gt;0,front!F323-front!C323,0)</f>
        <v>2200.1000000000004</v>
      </c>
      <c r="F323" s="2">
        <f>front!I323-front!H323</f>
        <v>10090.999999999998</v>
      </c>
      <c r="G323" s="2">
        <f>IF(front!J323-front!H323&gt;0,front!J323-front!H323,0)</f>
        <v>87</v>
      </c>
      <c r="H323" s="2"/>
      <c r="I323" s="4">
        <f>C323/(constants!$A$4+constants!$B$4*data!C323+constants!$C$4*data!C323^2+constants!$D$4*data!C323^3+constants!$E$4*data!C323^4+constants!$F$4*data!C323^5+constants!$G$4*data!C323^6+constants!$H$4*data!C323^7)</f>
        <v>646.70111006098955</v>
      </c>
      <c r="J323" s="4">
        <f>D323/(constants!$A$4+constants!$B$4*data!D323+constants!$C$4*data!D323^2+constants!$D$4*data!D323^3+constants!$E$4*data!D323^4+constants!$F$4*data!D323^5+constants!$G$4*data!D323^6+constants!$H$4*data!D323^7)</f>
        <v>5327.6867436906441</v>
      </c>
      <c r="K323" s="4">
        <f>E323/(constants!$A$4+constants!$B$4*data!E323+constants!$C$4*data!E323^2+constants!$D$4*data!E323^3+constants!$E$4*data!E323^4+constants!$F$4*data!E323^5+constants!$G$4*data!E323^6+constants!$H$4*data!E323^7)</f>
        <v>2195.0820746547097</v>
      </c>
      <c r="L323" s="4">
        <f>F323/(constants!$A$4+constants!$B$4*data!F323+constants!$C$4*data!F323^2+constants!$D$4*data!F323^3+constants!$E$4*data!F323^4+constants!$F$4*data!F323^5+constants!$G$4*data!F323^6+constants!$H$4*data!F323^7)</f>
        <v>10090.369497583019</v>
      </c>
      <c r="M323" s="4">
        <f>G323/(constants!$A$4+constants!$B$4*data!G323+constants!$C$4*data!G323^2+constants!$D$4*data!G323^3+constants!$E$4*data!G323^4+constants!$F$4*data!G323^5+constants!$G$4*data!G323^6+constants!$H$4*data!G323^7)</f>
        <v>86.795104673432732</v>
      </c>
      <c r="N323" s="4"/>
      <c r="O323" s="4">
        <f t="shared" si="87"/>
        <v>1077.8351834349826</v>
      </c>
      <c r="P323" s="4">
        <f t="shared" si="88"/>
        <v>1065.5373487381289</v>
      </c>
      <c r="Q323" s="4">
        <f t="shared" si="89"/>
        <v>439.01641493094189</v>
      </c>
      <c r="R323" s="4">
        <f t="shared" si="90"/>
        <v>1681.7282495971697</v>
      </c>
      <c r="S323" s="4">
        <f t="shared" si="91"/>
        <v>14.465850778905457</v>
      </c>
      <c r="T323" s="4">
        <f t="shared" si="103"/>
        <v>1.011541439360542</v>
      </c>
      <c r="U323" s="4">
        <f t="shared" si="92"/>
        <v>0.41201410297898106</v>
      </c>
      <c r="V323" s="4">
        <f t="shared" si="93"/>
        <v>8.6017766439794984E-3</v>
      </c>
      <c r="W323" s="4"/>
      <c r="X323">
        <f>IF(front!E323&gt;$X$2,O323,P323)</f>
        <v>1065.5373487381289</v>
      </c>
      <c r="Y323">
        <f t="shared" si="94"/>
        <v>624.93680160879444</v>
      </c>
      <c r="Z323">
        <f>SUMPRODUCT($B$7:$B$456,Y$7:Y$456,EXP(constants!$B$32+constants!$A$32*ABS($A$7:$A$456-$A323)))</f>
        <v>16.761784657346528</v>
      </c>
      <c r="AA323">
        <f t="shared" si="83"/>
        <v>608.1750169514479</v>
      </c>
      <c r="AB323">
        <f t="shared" si="95"/>
        <v>601.97318125413881</v>
      </c>
      <c r="AD323" s="4">
        <f t="shared" si="84"/>
        <v>1666.9084493374289</v>
      </c>
      <c r="AE323">
        <f>SUMPRODUCT($B$7:$B$456,AD$7:AD$456,EXP(constants!$B$32+constants!$A$32*ABS($A$7:$A$456-$A323)))</f>
        <v>37.046833379949845</v>
      </c>
      <c r="AF323" s="4">
        <f t="shared" si="85"/>
        <v>1629.861615957479</v>
      </c>
      <c r="AG323">
        <f t="shared" si="96"/>
        <v>1629.861615957479</v>
      </c>
      <c r="AH323" s="4"/>
      <c r="AI323" s="5">
        <f>SUMPRODUCT(constants!$B$13:$B$20,A323^constants!$A$13:$A$20)*constants!$C$10/((A323/1000000000)^5*(EXP(0.014388/(A323/1000000000)/constants!$B$9)-1))</f>
        <v>6.615904769606546E-7</v>
      </c>
      <c r="AJ323">
        <f>SUMPRODUCT(A323^constants!$E$28:$J$28,constants!$E$27:$J$27)</f>
        <v>9.412840171071587E-7</v>
      </c>
      <c r="AL323" s="17">
        <f t="shared" si="86"/>
        <v>1.0990364646848723E-9</v>
      </c>
      <c r="AM323">
        <f t="shared" si="97"/>
        <v>5.77523887851173E-10</v>
      </c>
      <c r="AN323">
        <f t="shared" si="98"/>
        <v>1.9030147285753352</v>
      </c>
      <c r="AO323">
        <f t="shared" si="99"/>
        <v>1.0962349342646089E-9</v>
      </c>
      <c r="AQ323">
        <f t="shared" si="100"/>
        <v>1.0962349342646089E-9</v>
      </c>
      <c r="AS323" s="4">
        <f t="shared" si="101"/>
        <v>1.0025555930874825</v>
      </c>
    </row>
    <row r="324" spans="1:45" x14ac:dyDescent="0.2">
      <c r="A324">
        <f>front!A324</f>
        <v>338.65</v>
      </c>
      <c r="B324" s="1">
        <f t="shared" si="102"/>
        <v>0.46999999999997044</v>
      </c>
      <c r="C324">
        <f>front!D324-front!B324</f>
        <v>652.80000000000018</v>
      </c>
      <c r="D324" s="2">
        <f>front!E324-front!C324</f>
        <v>5333.2000000000007</v>
      </c>
      <c r="E324" s="2">
        <f>IF(front!F324-front!C324&gt;0,front!F324-front!C324,0)</f>
        <v>2144.6000000000004</v>
      </c>
      <c r="F324" s="2">
        <f>front!I324-front!H324</f>
        <v>10019.699999999999</v>
      </c>
      <c r="G324" s="2">
        <f>IF(front!J324-front!H324&gt;0,front!J324-front!H324,0)</f>
        <v>50.899999999999636</v>
      </c>
      <c r="H324" s="2"/>
      <c r="I324" s="4">
        <f>C324/(constants!$A$4+constants!$B$4*data!C324+constants!$C$4*data!C324^2+constants!$D$4*data!C324^3+constants!$E$4*data!C324^4+constants!$F$4*data!C324^5+constants!$G$4*data!C324^6+constants!$H$4*data!C324^7)</f>
        <v>651.29063304727481</v>
      </c>
      <c r="J324" s="4">
        <f>D324/(constants!$A$4+constants!$B$4*data!D324+constants!$C$4*data!D324^2+constants!$D$4*data!D324^3+constants!$E$4*data!D324^4+constants!$F$4*data!D324^5+constants!$G$4*data!D324^6+constants!$H$4*data!D324^7)</f>
        <v>5322.1929451502729</v>
      </c>
      <c r="K324" s="4">
        <f>E324/(constants!$A$4+constants!$B$4*data!E324+constants!$C$4*data!E324^2+constants!$D$4*data!E324^3+constants!$E$4*data!E324^4+constants!$F$4*data!E324^5+constants!$G$4*data!E324^6+constants!$H$4*data!E324^7)</f>
        <v>2139.7078694954844</v>
      </c>
      <c r="L324" s="4">
        <f>F324/(constants!$A$4+constants!$B$4*data!F324+constants!$C$4*data!F324^2+constants!$D$4*data!F324^3+constants!$E$4*data!F324^4+constants!$F$4*data!F324^5+constants!$G$4*data!F324^6+constants!$H$4*data!F324^7)</f>
        <v>10018.591133989417</v>
      </c>
      <c r="M324" s="4">
        <f>G324/(constants!$A$4+constants!$B$4*data!G324+constants!$C$4*data!G324^2+constants!$D$4*data!G324^3+constants!$E$4*data!G324^4+constants!$F$4*data!G324^5+constants!$G$4*data!G324^6+constants!$H$4*data!G324^7)</f>
        <v>50.779933494077149</v>
      </c>
      <c r="N324" s="4"/>
      <c r="O324" s="4">
        <f t="shared" si="87"/>
        <v>1085.4843884121246</v>
      </c>
      <c r="P324" s="4">
        <f t="shared" si="88"/>
        <v>1064.4385890300546</v>
      </c>
      <c r="Q324" s="4">
        <f t="shared" si="89"/>
        <v>427.94157389909691</v>
      </c>
      <c r="R324" s="4">
        <f t="shared" si="90"/>
        <v>1669.7651889982362</v>
      </c>
      <c r="S324" s="4">
        <f t="shared" si="91"/>
        <v>8.4633222490128581</v>
      </c>
      <c r="T324" s="4">
        <f t="shared" si="103"/>
        <v>1.0197717365745331</v>
      </c>
      <c r="U324" s="4">
        <f t="shared" si="92"/>
        <v>0.40203500540979908</v>
      </c>
      <c r="V324" s="4">
        <f t="shared" si="93"/>
        <v>5.0685703024449611E-3</v>
      </c>
      <c r="W324" s="4"/>
      <c r="X324">
        <f>IF(front!E324&gt;$X$2,O324,P324)</f>
        <v>1064.4385890300546</v>
      </c>
      <c r="Y324">
        <f t="shared" si="94"/>
        <v>634.95284501979904</v>
      </c>
      <c r="Z324">
        <f>SUMPRODUCT($B$7:$B$456,Y$7:Y$456,EXP(constants!$B$32+constants!$A$32*ABS($A$7:$A$456-$A324)))</f>
        <v>16.970377459478801</v>
      </c>
      <c r="AA324">
        <f t="shared" si="83"/>
        <v>617.98246756032029</v>
      </c>
      <c r="AB324">
        <f t="shared" si="95"/>
        <v>611.78063186301119</v>
      </c>
      <c r="AD324" s="4">
        <f t="shared" si="84"/>
        <v>1661.0947867397608</v>
      </c>
      <c r="AE324">
        <f>SUMPRODUCT($B$7:$B$456,AD$7:AD$456,EXP(constants!$B$32+constants!$A$32*ABS($A$7:$A$456-$A324)))</f>
        <v>37.011529979294721</v>
      </c>
      <c r="AF324" s="4">
        <f t="shared" si="85"/>
        <v>1624.0832567604662</v>
      </c>
      <c r="AG324">
        <f t="shared" si="96"/>
        <v>1624.0832567604662</v>
      </c>
      <c r="AH324" s="4"/>
      <c r="AI324" s="5">
        <f>SUMPRODUCT(constants!$B$13:$B$20,A324^constants!$A$13:$A$20)*constants!$C$10/((A324/1000000000)^5*(EXP(0.014388/(A324/1000000000)/constants!$B$9)-1))</f>
        <v>6.6954256117262036E-7</v>
      </c>
      <c r="AJ324">
        <f>SUMPRODUCT(A324^constants!$E$28:$J$28,constants!$E$27:$J$27)</f>
        <v>9.3673203726765556E-7</v>
      </c>
      <c r="AL324" s="17">
        <f t="shared" si="86"/>
        <v>1.0944160803746123E-9</v>
      </c>
      <c r="AM324">
        <f t="shared" si="97"/>
        <v>5.7677587239963333E-10</v>
      </c>
      <c r="AN324">
        <f t="shared" si="98"/>
        <v>1.8974720211880138</v>
      </c>
      <c r="AO324">
        <f t="shared" si="99"/>
        <v>1.0948150784169167E-9</v>
      </c>
      <c r="AQ324">
        <f t="shared" si="100"/>
        <v>1.0948150784169167E-9</v>
      </c>
      <c r="AS324" s="4">
        <f t="shared" si="101"/>
        <v>0.9996355566796894</v>
      </c>
    </row>
    <row r="325" spans="1:45" x14ac:dyDescent="0.2">
      <c r="A325">
        <f>front!A325</f>
        <v>339.12</v>
      </c>
      <c r="B325" s="1">
        <f t="shared" si="102"/>
        <v>0.47000000000002728</v>
      </c>
      <c r="C325">
        <f>front!D325-front!B325</f>
        <v>643.07000000000016</v>
      </c>
      <c r="D325" s="2">
        <f>front!E325-front!C325</f>
        <v>5284.8999999999978</v>
      </c>
      <c r="E325" s="2">
        <f>IF(front!F325-front!C325&gt;0,front!F325-front!C325,0)</f>
        <v>2083.2999999999993</v>
      </c>
      <c r="F325" s="2">
        <f>front!I325-front!H325</f>
        <v>9866.4999999999982</v>
      </c>
      <c r="G325" s="2">
        <f>IF(front!J325-front!H325&gt;0,front!J325-front!H325,0)</f>
        <v>38</v>
      </c>
      <c r="H325" s="2"/>
      <c r="I325" s="4">
        <f>C325/(constants!$A$4+constants!$B$4*data!C325+constants!$C$4*data!C325^2+constants!$D$4*data!C325^3+constants!$E$4*data!C325^4+constants!$F$4*data!C325^5+constants!$G$4*data!C325^6+constants!$H$4*data!C325^7)</f>
        <v>641.58279574602932</v>
      </c>
      <c r="J325" s="4">
        <f>D325/(constants!$A$4+constants!$B$4*data!D325+constants!$C$4*data!D325^2+constants!$D$4*data!D325^3+constants!$E$4*data!D325^4+constants!$F$4*data!D325^5+constants!$G$4*data!D325^6+constants!$H$4*data!D325^7)</f>
        <v>5273.9484713906313</v>
      </c>
      <c r="K325" s="4">
        <f>E325/(constants!$A$4+constants!$B$4*data!E325+constants!$C$4*data!E325^2+constants!$D$4*data!E325^3+constants!$E$4*data!E325^4+constants!$F$4*data!E325^5+constants!$G$4*data!E325^6+constants!$H$4*data!E325^7)</f>
        <v>2078.5468802231048</v>
      </c>
      <c r="L325" s="4">
        <f>F325/(constants!$A$4+constants!$B$4*data!F325+constants!$C$4*data!F325^2+constants!$D$4*data!F325^3+constants!$E$4*data!F325^4+constants!$F$4*data!F325^5+constants!$G$4*data!F325^6+constants!$H$4*data!F325^7)</f>
        <v>9864.4048605334992</v>
      </c>
      <c r="M325" s="4">
        <f>G325/(constants!$A$4+constants!$B$4*data!G325+constants!$C$4*data!G325^2+constants!$D$4*data!G325^3+constants!$E$4*data!G325^4+constants!$F$4*data!G325^5+constants!$G$4*data!G325^6+constants!$H$4*data!G325^7)</f>
        <v>37.91031070743874</v>
      </c>
      <c r="N325" s="4"/>
      <c r="O325" s="4">
        <f t="shared" si="87"/>
        <v>1069.3046595767155</v>
      </c>
      <c r="P325" s="4">
        <f t="shared" si="88"/>
        <v>1054.7896942781263</v>
      </c>
      <c r="Q325" s="4">
        <f t="shared" si="89"/>
        <v>415.70937604462097</v>
      </c>
      <c r="R325" s="4">
        <f t="shared" si="90"/>
        <v>1644.0674767555834</v>
      </c>
      <c r="S325" s="4">
        <f t="shared" si="91"/>
        <v>6.3183851179064563</v>
      </c>
      <c r="T325" s="4">
        <f t="shared" si="103"/>
        <v>1.0137610040914582</v>
      </c>
      <c r="U325" s="4">
        <f t="shared" si="92"/>
        <v>0.39411588708128487</v>
      </c>
      <c r="V325" s="4">
        <f t="shared" si="93"/>
        <v>3.8431422111549892E-3</v>
      </c>
      <c r="W325" s="4"/>
      <c r="X325">
        <f>IF(front!E325&gt;$X$2,O325,P325)</f>
        <v>1054.7896942781263</v>
      </c>
      <c r="Y325">
        <f t="shared" si="94"/>
        <v>637.58028637736265</v>
      </c>
      <c r="Z325">
        <f>SUMPRODUCT($B$7:$B$456,Y$7:Y$456,EXP(constants!$B$32+constants!$A$32*ABS($A$7:$A$456-$A325)))</f>
        <v>17.180025623609101</v>
      </c>
      <c r="AA325">
        <f t="shared" si="83"/>
        <v>620.40026075375351</v>
      </c>
      <c r="AB325">
        <f t="shared" si="95"/>
        <v>614.19842505644442</v>
      </c>
      <c r="AD325" s="4">
        <f t="shared" si="84"/>
        <v>1637.594493808183</v>
      </c>
      <c r="AE325">
        <f>SUMPRODUCT($B$7:$B$456,AD$7:AD$456,EXP(constants!$B$32+constants!$A$32*ABS($A$7:$A$456-$A325)))</f>
        <v>36.973709571340862</v>
      </c>
      <c r="AF325" s="4">
        <f t="shared" si="85"/>
        <v>1600.6207842368422</v>
      </c>
      <c r="AG325">
        <f t="shared" si="96"/>
        <v>1600.6207842368422</v>
      </c>
      <c r="AH325" s="4"/>
      <c r="AI325" s="5">
        <f>SUMPRODUCT(constants!$B$13:$B$20,A325^constants!$A$13:$A$20)*constants!$C$10/((A325/1000000000)^5*(EXP(0.014388/(A325/1000000000)/constants!$B$9)-1))</f>
        <v>6.7756000760281277E-7</v>
      </c>
      <c r="AJ325">
        <f>SUMPRODUCT(A325^constants!$E$28:$J$28,constants!$E$27:$J$27)</f>
        <v>9.3220152102988169E-7</v>
      </c>
      <c r="AL325" s="17">
        <f t="shared" si="86"/>
        <v>1.1031614213933314E-9</v>
      </c>
      <c r="AM325">
        <f t="shared" si="97"/>
        <v>5.823999851872127E-10</v>
      </c>
      <c r="AN325">
        <f t="shared" si="98"/>
        <v>1.8941645766675625</v>
      </c>
      <c r="AO325">
        <f t="shared" si="99"/>
        <v>1.1054905656853802E-9</v>
      </c>
      <c r="AQ325">
        <f t="shared" si="100"/>
        <v>1.1054905656853802E-9</v>
      </c>
      <c r="AS325" s="4">
        <f t="shared" si="101"/>
        <v>0.99789311246577239</v>
      </c>
    </row>
    <row r="326" spans="1:45" x14ac:dyDescent="0.2">
      <c r="A326">
        <f>front!A326</f>
        <v>339.59</v>
      </c>
      <c r="B326" s="1">
        <f t="shared" si="102"/>
        <v>0.46999999999997044</v>
      </c>
      <c r="C326">
        <f>front!D326-front!B326</f>
        <v>659.39999999999964</v>
      </c>
      <c r="D326" s="2">
        <f>front!E326-front!C326</f>
        <v>5256.7000000000007</v>
      </c>
      <c r="E326" s="2">
        <f>IF(front!F326-front!C326&gt;0,front!F326-front!C326,0)</f>
        <v>1991.2999999999993</v>
      </c>
      <c r="F326" s="2">
        <f>front!I326-front!H326</f>
        <v>9818.6</v>
      </c>
      <c r="G326" s="2">
        <f>IF(front!J326-front!H326&gt;0,front!J326-front!H326,0)</f>
        <v>72.399999999999636</v>
      </c>
      <c r="H326" s="2"/>
      <c r="I326" s="4">
        <f>C326/(constants!$A$4+constants!$B$4*data!C326+constants!$C$4*data!C326^2+constants!$D$4*data!C326^3+constants!$E$4*data!C326^4+constants!$F$4*data!C326^5+constants!$G$4*data!C326^6+constants!$H$4*data!C326^7)</f>
        <v>657.87560305197928</v>
      </c>
      <c r="J326" s="4">
        <f>D326/(constants!$A$4+constants!$B$4*data!D326+constants!$C$4*data!D326^2+constants!$D$4*data!D326^3+constants!$E$4*data!D326^4+constants!$F$4*data!D326^5+constants!$G$4*data!D326^6+constants!$H$4*data!D326^7)</f>
        <v>5245.781765306022</v>
      </c>
      <c r="K326" s="4">
        <f>E326/(constants!$A$4+constants!$B$4*data!E326+constants!$C$4*data!E326^2+constants!$D$4*data!E326^3+constants!$E$4*data!E326^4+constants!$F$4*data!E326^5+constants!$G$4*data!E326^6+constants!$H$4*data!E326^7)</f>
        <v>1986.7556024464616</v>
      </c>
      <c r="L326" s="4">
        <f>F326/(constants!$A$4+constants!$B$4*data!F326+constants!$C$4*data!F326^2+constants!$D$4*data!F326^3+constants!$E$4*data!F326^4+constants!$F$4*data!F326^5+constants!$G$4*data!F326^6+constants!$H$4*data!F326^7)</f>
        <v>9816.2080076088278</v>
      </c>
      <c r="M326" s="4">
        <f>G326/(constants!$A$4+constants!$B$4*data!G326+constants!$C$4*data!G326^2+constants!$D$4*data!G326^3+constants!$E$4*data!G326^4+constants!$F$4*data!G326^5+constants!$G$4*data!G326^6+constants!$H$4*data!G326^7)</f>
        <v>72.229380745454719</v>
      </c>
      <c r="N326" s="4"/>
      <c r="O326" s="4">
        <f t="shared" si="87"/>
        <v>1096.4593384199654</v>
      </c>
      <c r="P326" s="4">
        <f t="shared" si="88"/>
        <v>1049.1563530612043</v>
      </c>
      <c r="Q326" s="4">
        <f t="shared" si="89"/>
        <v>397.35112048929233</v>
      </c>
      <c r="R326" s="4">
        <f t="shared" si="90"/>
        <v>1636.0346679348045</v>
      </c>
      <c r="S326" s="4">
        <f t="shared" si="91"/>
        <v>12.038230124242453</v>
      </c>
      <c r="T326" s="4">
        <f t="shared" si="103"/>
        <v>1.0450866881954644</v>
      </c>
      <c r="U326" s="4">
        <f t="shared" si="92"/>
        <v>0.37873394116130582</v>
      </c>
      <c r="V326" s="4">
        <f t="shared" si="93"/>
        <v>7.358175447124555E-3</v>
      </c>
      <c r="W326" s="4"/>
      <c r="X326">
        <f>IF(front!E326&gt;$X$2,O326,P326)</f>
        <v>1049.1563530612043</v>
      </c>
      <c r="Y326">
        <f t="shared" si="94"/>
        <v>650.37144403319985</v>
      </c>
      <c r="Z326">
        <f>SUMPRODUCT($B$7:$B$456,Y$7:Y$456,EXP(constants!$B$32+constants!$A$32*ABS($A$7:$A$456-$A326)))</f>
        <v>17.39083316747033</v>
      </c>
      <c r="AA326">
        <f t="shared" si="83"/>
        <v>632.98061086572955</v>
      </c>
      <c r="AB326">
        <f t="shared" si="95"/>
        <v>626.77877516842045</v>
      </c>
      <c r="AD326" s="4">
        <f t="shared" si="84"/>
        <v>1623.7018871914677</v>
      </c>
      <c r="AE326">
        <f>SUMPRODUCT($B$7:$B$456,AD$7:AD$456,EXP(constants!$B$32+constants!$A$32*ABS($A$7:$A$456-$A326)))</f>
        <v>36.933754979636937</v>
      </c>
      <c r="AF326" s="4">
        <f t="shared" si="85"/>
        <v>1586.7681322118308</v>
      </c>
      <c r="AG326">
        <f t="shared" si="96"/>
        <v>1586.7681322118308</v>
      </c>
      <c r="AH326" s="4"/>
      <c r="AI326" s="5">
        <f>SUMPRODUCT(constants!$B$13:$B$20,A326^constants!$A$13:$A$20)*constants!$C$10/((A326/1000000000)^5*(EXP(0.014388/(A326/1000000000)/constants!$B$9)-1))</f>
        <v>6.856430300577205E-7</v>
      </c>
      <c r="AJ326">
        <f>SUMPRODUCT(A326^constants!$E$28:$J$28,constants!$E$27:$J$27)</f>
        <v>9.2769242496178227E-7</v>
      </c>
      <c r="AL326" s="17">
        <f t="shared" si="86"/>
        <v>1.0939155204696948E-9</v>
      </c>
      <c r="AM326">
        <f t="shared" si="97"/>
        <v>5.8464271252325411E-10</v>
      </c>
      <c r="AN326">
        <f t="shared" si="98"/>
        <v>1.8710838210032157</v>
      </c>
      <c r="AO326">
        <f t="shared" si="99"/>
        <v>1.1097476295151493E-9</v>
      </c>
      <c r="AQ326">
        <f t="shared" si="100"/>
        <v>1.1097476295151493E-9</v>
      </c>
      <c r="AS326" s="4">
        <f t="shared" si="101"/>
        <v>0.98573359507659275</v>
      </c>
    </row>
    <row r="327" spans="1:45" x14ac:dyDescent="0.2">
      <c r="A327">
        <f>front!A327</f>
        <v>340.06</v>
      </c>
      <c r="B327" s="1">
        <f t="shared" si="102"/>
        <v>0.47000000000002728</v>
      </c>
      <c r="C327">
        <f>front!D327-front!B327</f>
        <v>639.86000000000013</v>
      </c>
      <c r="D327" s="2">
        <f>front!E327-front!C327</f>
        <v>5266.6999999999989</v>
      </c>
      <c r="E327" s="2">
        <f>IF(front!F327-front!C327&gt;0,front!F327-front!C327,0)</f>
        <v>1970.3999999999996</v>
      </c>
      <c r="F327" s="2">
        <f>front!I327-front!H327</f>
        <v>9810.2999999999993</v>
      </c>
      <c r="G327" s="2">
        <f>IF(front!J327-front!H327&gt;0,front!J327-front!H327,0)</f>
        <v>79.700000000000728</v>
      </c>
      <c r="H327" s="2"/>
      <c r="I327" s="4">
        <f>C327/(constants!$A$4+constants!$B$4*data!C327+constants!$C$4*data!C327^2+constants!$D$4*data!C327^3+constants!$E$4*data!C327^4+constants!$F$4*data!C327^5+constants!$G$4*data!C327^6+constants!$H$4*data!C327^7)</f>
        <v>638.3801086757677</v>
      </c>
      <c r="J327" s="4">
        <f>D327/(constants!$A$4+constants!$B$4*data!D327+constants!$C$4*data!D327^2+constants!$D$4*data!D327^3+constants!$E$4*data!D327^4+constants!$F$4*data!D327^5+constants!$G$4*data!D327^6+constants!$H$4*data!D327^7)</f>
        <v>5255.7698858449949</v>
      </c>
      <c r="K327" s="4">
        <f>E327/(constants!$A$4+constants!$B$4*data!E327+constants!$C$4*data!E327^2+constants!$D$4*data!E327^3+constants!$E$4*data!E327^4+constants!$F$4*data!E327^5+constants!$G$4*data!E327^6+constants!$H$4*data!E327^7)</f>
        <v>1965.9030285428908</v>
      </c>
      <c r="L327" s="4">
        <f>F327/(constants!$A$4+constants!$B$4*data!F327+constants!$C$4*data!F327^2+constants!$D$4*data!F327^3+constants!$E$4*data!F327^4+constants!$F$4*data!F327^5+constants!$G$4*data!F327^6+constants!$H$4*data!F327^7)</f>
        <v>9807.857122728461</v>
      </c>
      <c r="M327" s="4">
        <f>G327/(constants!$A$4+constants!$B$4*data!G327+constants!$C$4*data!G327^2+constants!$D$4*data!G327^3+constants!$E$4*data!G327^4+constants!$F$4*data!G327^5+constants!$G$4*data!G327^6+constants!$H$4*data!G327^7)</f>
        <v>79.512237453152082</v>
      </c>
      <c r="N327" s="4"/>
      <c r="O327" s="4">
        <f t="shared" si="87"/>
        <v>1063.9668477929461</v>
      </c>
      <c r="P327" s="4">
        <f t="shared" si="88"/>
        <v>1051.1539771689991</v>
      </c>
      <c r="Q327" s="4">
        <f t="shared" si="89"/>
        <v>393.18060570857813</v>
      </c>
      <c r="R327" s="4">
        <f t="shared" si="90"/>
        <v>1634.642853788077</v>
      </c>
      <c r="S327" s="4">
        <f t="shared" si="91"/>
        <v>13.252039575525346</v>
      </c>
      <c r="T327" s="4">
        <f t="shared" si="103"/>
        <v>1.0121893375302209</v>
      </c>
      <c r="U327" s="4">
        <f t="shared" si="92"/>
        <v>0.37404663279446887</v>
      </c>
      <c r="V327" s="4">
        <f t="shared" si="93"/>
        <v>8.1069938579032292E-3</v>
      </c>
      <c r="W327" s="4"/>
      <c r="X327">
        <f>IF(front!E327&gt;$X$2,O327,P327)</f>
        <v>1051.1539771689991</v>
      </c>
      <c r="Y327">
        <f t="shared" si="94"/>
        <v>656.55463166823245</v>
      </c>
      <c r="Z327">
        <f>SUMPRODUCT($B$7:$B$456,Y$7:Y$456,EXP(constants!$B$32+constants!$A$32*ABS($A$7:$A$456-$A327)))</f>
        <v>17.602727678010911</v>
      </c>
      <c r="AA327">
        <f t="shared" ref="AA327:AA390" si="104">Y327-Z327</f>
        <v>638.95190399022158</v>
      </c>
      <c r="AB327">
        <f t="shared" si="95"/>
        <v>632.75006829291249</v>
      </c>
      <c r="AD327" s="4">
        <f t="shared" ref="AD327:AD390" si="105">R327-(S327/$V$2)</f>
        <v>1621.0665641840219</v>
      </c>
      <c r="AE327">
        <f>SUMPRODUCT($B$7:$B$456,AD$7:AD$456,EXP(constants!$B$32+constants!$A$32*ABS($A$7:$A$456-$A327)))</f>
        <v>36.891879940338512</v>
      </c>
      <c r="AF327" s="4">
        <f t="shared" ref="AF327:AF390" si="106">AD327-AE327</f>
        <v>1584.1746842436835</v>
      </c>
      <c r="AG327">
        <f t="shared" si="96"/>
        <v>1584.1746842436835</v>
      </c>
      <c r="AH327" s="4"/>
      <c r="AI327" s="5">
        <f>SUMPRODUCT(constants!$B$13:$B$20,A327^constants!$A$13:$A$20)*constants!$C$10/((A327/1000000000)^5*(EXP(0.014388/(A327/1000000000)/constants!$B$9)-1))</f>
        <v>6.9379184050356784E-7</v>
      </c>
      <c r="AJ327">
        <f>SUMPRODUCT(A327^constants!$E$28:$J$28,constants!$E$27:$J$27)</f>
        <v>9.2320471339917736E-7</v>
      </c>
      <c r="AL327" s="17">
        <f t="shared" ref="AL327:AL390" si="107">IF(AB327=0,0,AI327/AB327)</f>
        <v>1.0964705896837579E-9</v>
      </c>
      <c r="AM327">
        <f t="shared" si="97"/>
        <v>5.8276699064909853E-10</v>
      </c>
      <c r="AN327">
        <f t="shared" si="98"/>
        <v>1.881490556736038</v>
      </c>
      <c r="AO327">
        <f t="shared" si="99"/>
        <v>1.1061872021654437E-9</v>
      </c>
      <c r="AQ327">
        <f t="shared" si="100"/>
        <v>1.1061872021654437E-9</v>
      </c>
      <c r="AS327" s="4">
        <f t="shared" si="101"/>
        <v>0.99121612285636207</v>
      </c>
    </row>
    <row r="328" spans="1:45" x14ac:dyDescent="0.2">
      <c r="A328">
        <f>front!A328</f>
        <v>340.53</v>
      </c>
      <c r="B328" s="1">
        <f t="shared" si="102"/>
        <v>0.46999999999997044</v>
      </c>
      <c r="C328">
        <f>front!D328-front!B328</f>
        <v>649.05999999999995</v>
      </c>
      <c r="D328" s="2">
        <f>front!E328-front!C328</f>
        <v>5211.6000000000004</v>
      </c>
      <c r="E328" s="2">
        <f>IF(front!F328-front!C328&gt;0,front!F328-front!C328,0)</f>
        <v>1963</v>
      </c>
      <c r="F328" s="2">
        <f>front!I328-front!H328</f>
        <v>9690.7000000000007</v>
      </c>
      <c r="G328" s="2">
        <f>IF(front!J328-front!H328&gt;0,front!J328-front!H328,0)</f>
        <v>9.5</v>
      </c>
      <c r="H328" s="2"/>
      <c r="I328" s="4">
        <f>C328/(constants!$A$4+constants!$B$4*data!C328+constants!$C$4*data!C328^2+constants!$D$4*data!C328^3+constants!$E$4*data!C328^4+constants!$F$4*data!C328^5+constants!$G$4*data!C328^6+constants!$H$4*data!C328^7)</f>
        <v>647.5591512164516</v>
      </c>
      <c r="J328" s="4">
        <f>D328/(constants!$A$4+constants!$B$4*data!D328+constants!$C$4*data!D328^2+constants!$D$4*data!D328^3+constants!$E$4*data!D328^4+constants!$F$4*data!D328^5+constants!$G$4*data!D328^6+constants!$H$4*data!D328^7)</f>
        <v>5200.7363293779126</v>
      </c>
      <c r="K328" s="4">
        <f>E328/(constants!$A$4+constants!$B$4*data!E328+constants!$C$4*data!E328^2+constants!$D$4*data!E328^3+constants!$E$4*data!E328^4+constants!$F$4*data!E328^5+constants!$G$4*data!E328^6+constants!$H$4*data!E328^7)</f>
        <v>1958.5198211131483</v>
      </c>
      <c r="L328" s="4">
        <f>F328/(constants!$A$4+constants!$B$4*data!F328+constants!$C$4*data!F328^2+constants!$D$4*data!F328^3+constants!$E$4*data!F328^4+constants!$F$4*data!F328^5+constants!$G$4*data!F328^6+constants!$H$4*data!F328^7)</f>
        <v>9687.5418978108955</v>
      </c>
      <c r="M328" s="4">
        <f>G328/(constants!$A$4+constants!$B$4*data!G328+constants!$C$4*data!G328^2+constants!$D$4*data!G328^3+constants!$E$4*data!G328^4+constants!$F$4*data!G328^5+constants!$G$4*data!G328^6+constants!$H$4*data!G328^7)</f>
        <v>9.4775482346313922</v>
      </c>
      <c r="N328" s="4"/>
      <c r="O328" s="4">
        <f t="shared" ref="O328:O391" si="108">I328*1000/O$4</f>
        <v>1079.2652520274191</v>
      </c>
      <c r="P328" s="4">
        <f t="shared" ref="P328:P391" si="109">J328*1000/P$4</f>
        <v>1040.1472658755827</v>
      </c>
      <c r="Q328" s="4">
        <f t="shared" ref="Q328:Q391" si="110">K328*1000/Q$4</f>
        <v>391.70396422262962</v>
      </c>
      <c r="R328" s="4">
        <f t="shared" ref="R328:R391" si="111">L328*1000/R$4</f>
        <v>1614.5903163018158</v>
      </c>
      <c r="S328" s="4">
        <f t="shared" ref="S328:S391" si="112">M328*1000/S$4</f>
        <v>1.5795913724385655</v>
      </c>
      <c r="T328" s="4">
        <f t="shared" si="103"/>
        <v>1.0376081228449008</v>
      </c>
      <c r="U328" s="4">
        <f t="shared" ref="U328:U391" si="113">Q328/P328</f>
        <v>0.37658510200754913</v>
      </c>
      <c r="V328" s="4">
        <f t="shared" ref="V328:V391" si="114">S328/R328</f>
        <v>9.7832332851876961E-4</v>
      </c>
      <c r="W328" s="4"/>
      <c r="X328">
        <f>IF(front!E328&gt;$X$2,O328,P328)</f>
        <v>1040.1472658755827</v>
      </c>
      <c r="Y328">
        <f t="shared" ref="Y328:Y391" si="115">X328-(Q328/$U$2)</f>
        <v>647.02989012468322</v>
      </c>
      <c r="Z328">
        <f>SUMPRODUCT($B$7:$B$456,Y$7:Y$456,EXP(constants!$B$32+constants!$A$32*ABS($A$7:$A$456-$A328)))</f>
        <v>17.815752764801122</v>
      </c>
      <c r="AA328">
        <f t="shared" si="104"/>
        <v>629.2141373598821</v>
      </c>
      <c r="AB328">
        <f t="shared" ref="AB328:AB391" si="116">IF((AA328-$AA$3)&gt;0,AA328-$AA$3,0)</f>
        <v>623.01230166257301</v>
      </c>
      <c r="AD328" s="4">
        <f t="shared" si="105"/>
        <v>1612.9720755920689</v>
      </c>
      <c r="AE328">
        <f>SUMPRODUCT($B$7:$B$456,AD$7:AD$456,EXP(constants!$B$32+constants!$A$32*ABS($A$7:$A$456-$A328)))</f>
        <v>36.848100485311058</v>
      </c>
      <c r="AF328" s="4">
        <f t="shared" si="106"/>
        <v>1576.1239751067578</v>
      </c>
      <c r="AG328">
        <f t="shared" ref="AG328:AG391" si="117">IF((AF328)&gt;0,AF328,0)</f>
        <v>1576.1239751067578</v>
      </c>
      <c r="AH328" s="4"/>
      <c r="AI328" s="5">
        <f>SUMPRODUCT(constants!$B$13:$B$20,A328^constants!$A$13:$A$20)*constants!$C$10/((A328/1000000000)^5*(EXP(0.014388/(A328/1000000000)/constants!$B$9)-1))</f>
        <v>7.020066490554474E-7</v>
      </c>
      <c r="AJ328">
        <f>SUMPRODUCT(A328^constants!$E$28:$J$28,constants!$E$27:$J$27)</f>
        <v>9.1873835833040278E-7</v>
      </c>
      <c r="AL328" s="17">
        <f t="shared" si="107"/>
        <v>1.1267942016266288E-9</v>
      </c>
      <c r="AM328">
        <f t="shared" ref="AM328:AM391" si="118">IF(AG328=0,0,AJ328/AG328)</f>
        <v>5.8290995685677109E-10</v>
      </c>
      <c r="AN328">
        <f t="shared" ref="AN328:AN391" si="119">AL328/AM328</f>
        <v>1.9330501878929089</v>
      </c>
      <c r="AO328">
        <f t="shared" ref="AO328:AO391" si="120">AM328*$AN$2</f>
        <v>1.1064585754446566E-9</v>
      </c>
      <c r="AQ328">
        <f t="shared" ref="AQ328:AQ349" si="121">AL328</f>
        <v>1.1267942016266288E-9</v>
      </c>
      <c r="AS328" s="4">
        <f t="shared" ref="AS328:AS391" si="122">AL328/AO328</f>
        <v>1.0183790217124034</v>
      </c>
    </row>
    <row r="329" spans="1:45" x14ac:dyDescent="0.2">
      <c r="A329">
        <f>front!A329</f>
        <v>341</v>
      </c>
      <c r="B329" s="1">
        <f t="shared" ref="B329:B392" si="123">A329-A328</f>
        <v>0.47000000000002728</v>
      </c>
      <c r="C329">
        <f>front!D329-front!B329</f>
        <v>652.06999999999971</v>
      </c>
      <c r="D329" s="2">
        <f>front!E329-front!C329</f>
        <v>5315.0999999999985</v>
      </c>
      <c r="E329" s="2">
        <f>IF(front!F329-front!C329&gt;0,front!F329-front!C329,0)</f>
        <v>1916.0999999999985</v>
      </c>
      <c r="F329" s="2">
        <f>front!I329-front!H329</f>
        <v>9744.8000000000011</v>
      </c>
      <c r="G329" s="2">
        <f>IF(front!J329-front!H329&gt;0,front!J329-front!H329,0)</f>
        <v>39.200000000000728</v>
      </c>
      <c r="H329" s="2"/>
      <c r="I329" s="4">
        <f>C329/(constants!$A$4+constants!$B$4*data!C329+constants!$C$4*data!C329^2+constants!$D$4*data!C329^3+constants!$E$4*data!C329^4+constants!$F$4*data!C329^5+constants!$G$4*data!C329^6+constants!$H$4*data!C329^7)</f>
        <v>650.5622956175298</v>
      </c>
      <c r="J329" s="4">
        <f>D329/(constants!$A$4+constants!$B$4*data!D329+constants!$C$4*data!D329^2+constants!$D$4*data!D329^3+constants!$E$4*data!D329^4+constants!$F$4*data!D329^5+constants!$G$4*data!D329^6+constants!$H$4*data!D329^7)</f>
        <v>5304.1135295967651</v>
      </c>
      <c r="K329" s="4">
        <f>E329/(constants!$A$4+constants!$B$4*data!E329+constants!$C$4*data!E329^2+constants!$D$4*data!E329^3+constants!$E$4*data!E329^4+constants!$F$4*data!E329^5+constants!$G$4*data!E329^6+constants!$H$4*data!E329^7)</f>
        <v>1911.7262542257256</v>
      </c>
      <c r="L329" s="4">
        <f>F329/(constants!$A$4+constants!$B$4*data!F329+constants!$C$4*data!F329^2+constants!$D$4*data!F329^3+constants!$E$4*data!F329^4+constants!$F$4*data!F329^5+constants!$G$4*data!F329^6+constants!$H$4*data!F329^7)</f>
        <v>9741.9612646285859</v>
      </c>
      <c r="M329" s="4">
        <f>G329/(constants!$A$4+constants!$B$4*data!G329+constants!$C$4*data!G329^2+constants!$D$4*data!G329^3+constants!$E$4*data!G329^4+constants!$F$4*data!G329^5+constants!$G$4*data!G329^6+constants!$H$4*data!G329^7)</f>
        <v>39.107483454024347</v>
      </c>
      <c r="N329" s="4"/>
      <c r="O329" s="4">
        <f t="shared" si="108"/>
        <v>1084.2704926958829</v>
      </c>
      <c r="P329" s="4">
        <f t="shared" si="109"/>
        <v>1060.8227059193532</v>
      </c>
      <c r="Q329" s="4">
        <f t="shared" si="110"/>
        <v>382.34525084514513</v>
      </c>
      <c r="R329" s="4">
        <f t="shared" si="111"/>
        <v>1623.6602107714309</v>
      </c>
      <c r="S329" s="4">
        <f t="shared" si="112"/>
        <v>6.5179139090040579</v>
      </c>
      <c r="T329" s="4">
        <f t="shared" si="103"/>
        <v>1.0221033982829477</v>
      </c>
      <c r="U329" s="4">
        <f t="shared" si="113"/>
        <v>0.36042332871616733</v>
      </c>
      <c r="V329" s="4">
        <f t="shared" si="114"/>
        <v>4.0143337046531901E-3</v>
      </c>
      <c r="W329" s="4"/>
      <c r="X329">
        <f>IF(front!E329&gt;$X$2,O329,P329)</f>
        <v>1060.8227059193532</v>
      </c>
      <c r="Y329">
        <f t="shared" si="115"/>
        <v>677.09781321534592</v>
      </c>
      <c r="Z329">
        <f>SUMPRODUCT($B$7:$B$456,Y$7:Y$456,EXP(constants!$B$32+constants!$A$32*ABS($A$7:$A$456-$A329)))</f>
        <v>18.030226798262241</v>
      </c>
      <c r="AA329">
        <f t="shared" si="104"/>
        <v>659.0675864170837</v>
      </c>
      <c r="AB329">
        <f t="shared" si="116"/>
        <v>652.86575071977461</v>
      </c>
      <c r="AD329" s="4">
        <f t="shared" si="105"/>
        <v>1616.982816975659</v>
      </c>
      <c r="AE329">
        <f>SUMPRODUCT($B$7:$B$456,AD$7:AD$456,EXP(constants!$B$32+constants!$A$32*ABS($A$7:$A$456-$A329)))</f>
        <v>36.80252649539154</v>
      </c>
      <c r="AF329" s="4">
        <f t="shared" si="106"/>
        <v>1580.1802904802676</v>
      </c>
      <c r="AG329">
        <f t="shared" si="117"/>
        <v>1580.1802904802676</v>
      </c>
      <c r="AH329" s="4"/>
      <c r="AI329" s="5">
        <f>SUMPRODUCT(constants!$B$13:$B$20,A329^constants!$A$13:$A$20)*constants!$C$10/((A329/1000000000)^5*(EXP(0.014388/(A329/1000000000)/constants!$B$9)-1))</f>
        <v>7.102876639666767E-7</v>
      </c>
      <c r="AJ329">
        <f>SUMPRODUCT(A329^constants!$E$28:$J$28,constants!$E$27:$J$27)</f>
        <v>9.1429333928637205E-7</v>
      </c>
      <c r="AL329" s="17">
        <f t="shared" si="107"/>
        <v>1.087953630870658E-9</v>
      </c>
      <c r="AM329">
        <f t="shared" si="118"/>
        <v>5.7860064753021876E-10</v>
      </c>
      <c r="AN329">
        <f t="shared" si="119"/>
        <v>1.8803187233105148</v>
      </c>
      <c r="AO329">
        <f t="shared" si="120"/>
        <v>1.0982788005025396E-9</v>
      </c>
      <c r="AQ329">
        <f t="shared" si="121"/>
        <v>1.087953630870658E-9</v>
      </c>
      <c r="AS329" s="4">
        <f t="shared" si="122"/>
        <v>0.9905987717989666</v>
      </c>
    </row>
    <row r="330" spans="1:45" x14ac:dyDescent="0.2">
      <c r="A330">
        <f>front!A330</f>
        <v>341.47</v>
      </c>
      <c r="B330" s="1">
        <f t="shared" si="123"/>
        <v>0.47000000000002728</v>
      </c>
      <c r="C330">
        <f>front!D330-front!B330</f>
        <v>645.34000000000015</v>
      </c>
      <c r="D330" s="2">
        <f>front!E330-front!C330</f>
        <v>5422.7000000000007</v>
      </c>
      <c r="E330" s="2">
        <f>IF(front!F330-front!C330&gt;0,front!F330-front!C330,0)</f>
        <v>1960.5</v>
      </c>
      <c r="F330" s="2">
        <f>front!I330-front!H330</f>
        <v>9763.3000000000011</v>
      </c>
      <c r="G330" s="2">
        <f>IF(front!J330-front!H330&gt;0,front!J330-front!H330,0)</f>
        <v>27.200000000000728</v>
      </c>
      <c r="H330" s="2"/>
      <c r="I330" s="4">
        <f>C330/(constants!$A$4+constants!$B$4*data!C330+constants!$C$4*data!C330^2+constants!$D$4*data!C330^3+constants!$E$4*data!C330^4+constants!$F$4*data!C330^5+constants!$G$4*data!C330^6+constants!$H$4*data!C330^7)</f>
        <v>643.84762468602435</v>
      </c>
      <c r="J330" s="4">
        <f>D330/(constants!$A$4+constants!$B$4*data!D330+constants!$C$4*data!D330^2+constants!$D$4*data!D330^3+constants!$E$4*data!D330^4+constants!$F$4*data!D330^5+constants!$G$4*data!D330^6+constants!$H$4*data!D330^7)</f>
        <v>5411.5951752354076</v>
      </c>
      <c r="K330" s="4">
        <f>E330/(constants!$A$4+constants!$B$4*data!E330+constants!$C$4*data!E330^2+constants!$D$4*data!E330^3+constants!$E$4*data!E330^4+constants!$F$4*data!E330^5+constants!$G$4*data!E330^6+constants!$H$4*data!E330^7)</f>
        <v>1956.0254943353218</v>
      </c>
      <c r="L330" s="4">
        <f>F330/(constants!$A$4+constants!$B$4*data!F330+constants!$C$4*data!F330^2+constants!$D$4*data!F330^3+constants!$E$4*data!F330^4+constants!$F$4*data!F330^5+constants!$G$4*data!F330^6+constants!$H$4*data!F330^7)</f>
        <v>9760.5720483264358</v>
      </c>
      <c r="M330" s="4">
        <f>G330/(constants!$A$4+constants!$B$4*data!G330+constants!$C$4*data!G330^2+constants!$D$4*data!G330^3+constants!$E$4*data!G330^4+constants!$F$4*data!G330^5+constants!$G$4*data!G330^6+constants!$H$4*data!G330^7)</f>
        <v>27.13576968479682</v>
      </c>
      <c r="N330" s="4"/>
      <c r="O330" s="4">
        <f t="shared" si="108"/>
        <v>1073.0793744767072</v>
      </c>
      <c r="P330" s="4">
        <f t="shared" si="109"/>
        <v>1082.3190350470816</v>
      </c>
      <c r="Q330" s="4">
        <f t="shared" si="110"/>
        <v>391.20509886706435</v>
      </c>
      <c r="R330" s="4">
        <f t="shared" si="111"/>
        <v>1626.7620080544061</v>
      </c>
      <c r="S330" s="4">
        <f t="shared" si="112"/>
        <v>4.52262828079947</v>
      </c>
      <c r="T330" s="4">
        <f t="shared" si="103"/>
        <v>0.99146308965177499</v>
      </c>
      <c r="U330" s="4">
        <f t="shared" si="113"/>
        <v>0.36145081644068716</v>
      </c>
      <c r="V330" s="4">
        <f t="shared" si="114"/>
        <v>2.7801413227055236E-3</v>
      </c>
      <c r="W330" s="4"/>
      <c r="X330">
        <f>IF(front!E330&gt;$X$2,O330,P330)</f>
        <v>1082.3190350470816</v>
      </c>
      <c r="Y330">
        <f t="shared" si="115"/>
        <v>689.70232474086833</v>
      </c>
      <c r="Z330">
        <f>SUMPRODUCT($B$7:$B$456,Y$7:Y$456,EXP(constants!$B$32+constants!$A$32*ABS($A$7:$A$456-$A330)))</f>
        <v>18.24577867193403</v>
      </c>
      <c r="AA330">
        <f t="shared" si="104"/>
        <v>671.45654606893436</v>
      </c>
      <c r="AB330">
        <f t="shared" si="116"/>
        <v>665.25471037162526</v>
      </c>
      <c r="AD330" s="4">
        <f t="shared" si="105"/>
        <v>1622.1287204037246</v>
      </c>
      <c r="AE330">
        <f>SUMPRODUCT($B$7:$B$456,AD$7:AD$456,EXP(constants!$B$32+constants!$A$32*ABS($A$7:$A$456-$A330)))</f>
        <v>36.755055448583988</v>
      </c>
      <c r="AF330" s="4">
        <f t="shared" si="106"/>
        <v>1585.3736649551406</v>
      </c>
      <c r="AG330">
        <f t="shared" si="117"/>
        <v>1585.3736649551406</v>
      </c>
      <c r="AH330" s="4"/>
      <c r="AI330" s="5">
        <f>SUMPRODUCT(constants!$B$13:$B$20,A330^constants!$A$13:$A$20)*constants!$C$10/((A330/1000000000)^5*(EXP(0.014388/(A330/1000000000)/constants!$B$9)-1))</f>
        <v>7.18635091618178E-7</v>
      </c>
      <c r="AJ330">
        <f>SUMPRODUCT(A330^constants!$E$28:$J$28,constants!$E$27:$J$27)</f>
        <v>9.0986964322695195E-7</v>
      </c>
      <c r="AL330" s="17">
        <f t="shared" si="107"/>
        <v>1.080240516022402E-9</v>
      </c>
      <c r="AM330">
        <f t="shared" si="118"/>
        <v>5.7391494720753892E-10</v>
      </c>
      <c r="AN330">
        <f t="shared" si="119"/>
        <v>1.8822310192101788</v>
      </c>
      <c r="AO330">
        <f t="shared" si="120"/>
        <v>1.0893845737990717E-9</v>
      </c>
      <c r="AQ330">
        <f t="shared" si="121"/>
        <v>1.080240516022402E-9</v>
      </c>
      <c r="AS330" s="4">
        <f t="shared" si="122"/>
        <v>0.99160621694432372</v>
      </c>
    </row>
    <row r="331" spans="1:45" x14ac:dyDescent="0.2">
      <c r="A331">
        <f>front!A331</f>
        <v>341.94</v>
      </c>
      <c r="B331" s="1">
        <f t="shared" si="123"/>
        <v>0.46999999999997044</v>
      </c>
      <c r="C331">
        <f>front!D331-front!B331</f>
        <v>667.27</v>
      </c>
      <c r="D331" s="2">
        <f>front!E331-front!C331</f>
        <v>5422.7999999999993</v>
      </c>
      <c r="E331" s="2">
        <f>IF(front!F331-front!C331&gt;0,front!F331-front!C331,0)</f>
        <v>1958.2999999999993</v>
      </c>
      <c r="F331" s="2">
        <f>front!I331-front!H331</f>
        <v>9756</v>
      </c>
      <c r="G331" s="2">
        <f>IF(front!J331-front!H331&gt;0,front!J331-front!H331,0)</f>
        <v>74.099999999998545</v>
      </c>
      <c r="H331" s="2"/>
      <c r="I331" s="4">
        <f>C331/(constants!$A$4+constants!$B$4*data!C331+constants!$C$4*data!C331^2+constants!$D$4*data!C331^3+constants!$E$4*data!C331^4+constants!$F$4*data!C331^5+constants!$G$4*data!C331^6+constants!$H$4*data!C331^7)</f>
        <v>665.72768431307099</v>
      </c>
      <c r="J331" s="4">
        <f>D331/(constants!$A$4+constants!$B$4*data!D331+constants!$C$4*data!D331^2+constants!$D$4*data!D331^3+constants!$E$4*data!D331^4+constants!$F$4*data!D331^5+constants!$G$4*data!D331^6+constants!$H$4*data!D331^7)</f>
        <v>5411.6950697871125</v>
      </c>
      <c r="K331" s="4">
        <f>E331/(constants!$A$4+constants!$B$4*data!E331+constants!$C$4*data!E331^2+constants!$D$4*data!E331^3+constants!$E$4*data!E331^4+constants!$F$4*data!E331^5+constants!$G$4*data!E331^6+constants!$H$4*data!E331^7)</f>
        <v>1953.8304867929933</v>
      </c>
      <c r="L331" s="4">
        <f>F331/(constants!$A$4+constants!$B$4*data!F331+constants!$C$4*data!F331^2+constants!$D$4*data!F331^3+constants!$E$4*data!F331^4+constants!$F$4*data!F331^5+constants!$G$4*data!F331^6+constants!$H$4*data!F331^7)</f>
        <v>9753.2282376483072</v>
      </c>
      <c r="M331" s="4">
        <f>G331/(constants!$A$4+constants!$B$4*data!G331+constants!$C$4*data!G331^2+constants!$D$4*data!G331^3+constants!$E$4*data!G331^4+constants!$F$4*data!G331^5+constants!$G$4*data!G331^6+constants!$H$4*data!G331^7)</f>
        <v>73.925387526577111</v>
      </c>
      <c r="N331" s="4"/>
      <c r="O331" s="4">
        <f t="shared" si="108"/>
        <v>1109.546140521785</v>
      </c>
      <c r="P331" s="4">
        <f t="shared" si="109"/>
        <v>1082.3390139574224</v>
      </c>
      <c r="Q331" s="4">
        <f t="shared" si="110"/>
        <v>390.76609735859864</v>
      </c>
      <c r="R331" s="4">
        <f t="shared" si="111"/>
        <v>1625.5380396080511</v>
      </c>
      <c r="S331" s="4">
        <f t="shared" si="112"/>
        <v>12.320897921096185</v>
      </c>
      <c r="T331" s="4">
        <f t="shared" si="103"/>
        <v>1.0251373425641228</v>
      </c>
      <c r="U331" s="4">
        <f t="shared" si="113"/>
        <v>0.36103853997632096</v>
      </c>
      <c r="V331" s="4">
        <f t="shared" si="114"/>
        <v>7.5795814191263059E-3</v>
      </c>
      <c r="W331" s="4"/>
      <c r="X331">
        <f>IF(front!E331&gt;$X$2,O331,P331)</f>
        <v>1082.3390139574224</v>
      </c>
      <c r="Y331">
        <f t="shared" si="115"/>
        <v>690.1628892380852</v>
      </c>
      <c r="Z331">
        <f>SUMPRODUCT($B$7:$B$456,Y$7:Y$456,EXP(constants!$B$32+constants!$A$32*ABS($A$7:$A$456-$A331)))</f>
        <v>18.46234261885586</v>
      </c>
      <c r="AA331">
        <f t="shared" si="104"/>
        <v>671.70054661922939</v>
      </c>
      <c r="AB331">
        <f t="shared" si="116"/>
        <v>665.49871092192029</v>
      </c>
      <c r="AD331" s="4">
        <f t="shared" si="105"/>
        <v>1612.9156747708882</v>
      </c>
      <c r="AE331">
        <f>SUMPRODUCT($B$7:$B$456,AD$7:AD$456,EXP(constants!$B$32+constants!$A$32*ABS($A$7:$A$456-$A331)))</f>
        <v>36.705563669316206</v>
      </c>
      <c r="AF331" s="4">
        <f t="shared" si="106"/>
        <v>1576.210111101572</v>
      </c>
      <c r="AG331">
        <f t="shared" si="117"/>
        <v>1576.210111101572</v>
      </c>
      <c r="AH331" s="4"/>
      <c r="AI331" s="5">
        <f>SUMPRODUCT(constants!$B$13:$B$20,A331^constants!$A$13:$A$20)*constants!$C$10/((A331/1000000000)^5*(EXP(0.014388/(A331/1000000000)/constants!$B$9)-1))</f>
        <v>7.2704913650828661E-7</v>
      </c>
      <c r="AJ331">
        <f>SUMPRODUCT(A331^constants!$E$28:$J$28,constants!$E$27:$J$27)</f>
        <v>9.0546726442603713E-7</v>
      </c>
      <c r="AL331" s="17">
        <f t="shared" si="107"/>
        <v>1.0924876706389108E-9</v>
      </c>
      <c r="AM331">
        <f t="shared" si="118"/>
        <v>5.7445847989975765E-10</v>
      </c>
      <c r="AN331">
        <f t="shared" si="119"/>
        <v>1.9017695949575828</v>
      </c>
      <c r="AO331">
        <f t="shared" si="120"/>
        <v>1.0904162878764616E-9</v>
      </c>
      <c r="AQ331">
        <f t="shared" si="121"/>
        <v>1.0924876706389108E-9</v>
      </c>
      <c r="AS331" s="4">
        <f t="shared" si="122"/>
        <v>1.0018996256617581</v>
      </c>
    </row>
    <row r="332" spans="1:45" x14ac:dyDescent="0.2">
      <c r="A332">
        <f>front!A332</f>
        <v>342.41</v>
      </c>
      <c r="B332" s="1">
        <f t="shared" si="123"/>
        <v>0.47000000000002728</v>
      </c>
      <c r="C332">
        <f>front!D332-front!B332</f>
        <v>682</v>
      </c>
      <c r="D332" s="2">
        <f>front!E332-front!C332</f>
        <v>5492</v>
      </c>
      <c r="E332" s="2">
        <f>IF(front!F332-front!C332&gt;0,front!F332-front!C332,0)</f>
        <v>1934.2000000000007</v>
      </c>
      <c r="F332" s="2">
        <f>front!I332-front!H332</f>
        <v>9791.3999999999978</v>
      </c>
      <c r="G332" s="2">
        <f>IF(front!J332-front!H332&gt;0,front!J332-front!H332,0)</f>
        <v>25.899999999999636</v>
      </c>
      <c r="H332" s="2"/>
      <c r="I332" s="4">
        <f>C332/(constants!$A$4+constants!$B$4*data!C332+constants!$C$4*data!C332^2+constants!$D$4*data!C332^3+constants!$E$4*data!C332^4+constants!$F$4*data!C332^5+constants!$G$4*data!C332^6+constants!$H$4*data!C332^7)</f>
        <v>680.42415608649492</v>
      </c>
      <c r="J332" s="4">
        <f>D332/(constants!$A$4+constants!$B$4*data!D332+constants!$C$4*data!D332^2+constants!$D$4*data!D332^3+constants!$E$4*data!D332^4+constants!$F$4*data!D332^5+constants!$G$4*data!D332^6+constants!$H$4*data!D332^7)</f>
        <v>5480.8241735258744</v>
      </c>
      <c r="K332" s="4">
        <f>E332/(constants!$A$4+constants!$B$4*data!E332+constants!$C$4*data!E332^2+constants!$D$4*data!E332^3+constants!$E$4*data!E332^4+constants!$F$4*data!E332^5+constants!$G$4*data!E332^6+constants!$H$4*data!E332^7)</f>
        <v>1929.7851780464439</v>
      </c>
      <c r="L332" s="4">
        <f>F332/(constants!$A$4+constants!$B$4*data!F332+constants!$C$4*data!F332^2+constants!$D$4*data!F332^3+constants!$E$4*data!F332^4+constants!$F$4*data!F332^5+constants!$G$4*data!F332^6+constants!$H$4*data!F332^7)</f>
        <v>9788.8418600397836</v>
      </c>
      <c r="M332" s="4">
        <f>G332/(constants!$A$4+constants!$B$4*data!G332+constants!$C$4*data!G332^2+constants!$D$4*data!G332^3+constants!$E$4*data!G332^4+constants!$F$4*data!G332^5+constants!$G$4*data!G332^6+constants!$H$4*data!G332^7)</f>
        <v>25.838835864905015</v>
      </c>
      <c r="N332" s="4"/>
      <c r="O332" s="4">
        <f t="shared" si="108"/>
        <v>1134.0402601441581</v>
      </c>
      <c r="P332" s="4">
        <f t="shared" si="109"/>
        <v>1096.1648347051748</v>
      </c>
      <c r="Q332" s="4">
        <f t="shared" si="110"/>
        <v>385.95703560928877</v>
      </c>
      <c r="R332" s="4">
        <f t="shared" si="111"/>
        <v>1631.4736433399639</v>
      </c>
      <c r="S332" s="4">
        <f t="shared" si="112"/>
        <v>4.3064726441508352</v>
      </c>
      <c r="T332" s="4">
        <f t="shared" ref="T332:T391" si="124">O332/P332</f>
        <v>1.0345526733204959</v>
      </c>
      <c r="U332" s="4">
        <f t="shared" si="113"/>
        <v>0.35209762563957453</v>
      </c>
      <c r="V332" s="4">
        <f t="shared" si="114"/>
        <v>2.639621339719957E-3</v>
      </c>
      <c r="W332" s="4"/>
      <c r="X332">
        <f>IF(front!E332&gt;$X$2,O332,P332)</f>
        <v>1096.1648347051748</v>
      </c>
      <c r="Y332">
        <f t="shared" si="115"/>
        <v>708.81512459326859</v>
      </c>
      <c r="Z332">
        <f>SUMPRODUCT($B$7:$B$456,Y$7:Y$456,EXP(constants!$B$32+constants!$A$32*ABS($A$7:$A$456-$A332)))</f>
        <v>18.680065390894445</v>
      </c>
      <c r="AA332">
        <f t="shared" si="104"/>
        <v>690.13505920237412</v>
      </c>
      <c r="AB332">
        <f t="shared" si="116"/>
        <v>683.93322350506503</v>
      </c>
      <c r="AD332" s="4">
        <f t="shared" si="105"/>
        <v>1627.0618002077633</v>
      </c>
      <c r="AE332">
        <f>SUMPRODUCT($B$7:$B$456,AD$7:AD$456,EXP(constants!$B$32+constants!$A$32*ABS($A$7:$A$456-$A332)))</f>
        <v>36.654176463765985</v>
      </c>
      <c r="AF332" s="4">
        <f t="shared" si="106"/>
        <v>1590.4076237439974</v>
      </c>
      <c r="AG332">
        <f t="shared" si="117"/>
        <v>1590.4076237439974</v>
      </c>
      <c r="AH332" s="4"/>
      <c r="AI332" s="5">
        <f>SUMPRODUCT(constants!$B$13:$B$20,A332^constants!$A$13:$A$20)*constants!$C$10/((A332/1000000000)^5*(EXP(0.014388/(A332/1000000000)/constants!$B$9)-1))</f>
        <v>7.3553000124244208E-7</v>
      </c>
      <c r="AJ332">
        <f>SUMPRODUCT(A332^constants!$E$28:$J$28,constants!$E$27:$J$27)</f>
        <v>9.0108620436009411E-7</v>
      </c>
      <c r="AL332" s="17">
        <f t="shared" si="107"/>
        <v>1.0754412506427902E-9</v>
      </c>
      <c r="AM332">
        <f t="shared" si="118"/>
        <v>5.6657563187407042E-10</v>
      </c>
      <c r="AN332">
        <f t="shared" si="119"/>
        <v>1.8981424370221105</v>
      </c>
      <c r="AO332">
        <f t="shared" si="120"/>
        <v>1.0754533511581038E-9</v>
      </c>
      <c r="AQ332">
        <f t="shared" si="121"/>
        <v>1.0754412506427902E-9</v>
      </c>
      <c r="AS332" s="4">
        <f t="shared" si="122"/>
        <v>0.9999887484517106</v>
      </c>
    </row>
    <row r="333" spans="1:45" x14ac:dyDescent="0.2">
      <c r="A333">
        <f>front!A333</f>
        <v>342.88</v>
      </c>
      <c r="B333" s="1">
        <f t="shared" si="123"/>
        <v>0.46999999999997044</v>
      </c>
      <c r="C333">
        <f>front!D333-front!B333</f>
        <v>679.46</v>
      </c>
      <c r="D333" s="2">
        <f>front!E333-front!C333</f>
        <v>5530.1000000000022</v>
      </c>
      <c r="E333" s="2">
        <f>IF(front!F333-front!C333&gt;0,front!F333-front!C333,0)</f>
        <v>1947.1000000000004</v>
      </c>
      <c r="F333" s="2">
        <f>front!I333-front!H333</f>
        <v>9735.7999999999993</v>
      </c>
      <c r="G333" s="2">
        <f>IF(front!J333-front!H333&gt;0,front!J333-front!H333,0)</f>
        <v>10.200000000000728</v>
      </c>
      <c r="H333" s="2"/>
      <c r="I333" s="4">
        <f>C333/(constants!$A$4+constants!$B$4*data!C333+constants!$C$4*data!C333^2+constants!$D$4*data!C333^3+constants!$E$4*data!C333^4+constants!$F$4*data!C333^5+constants!$G$4*data!C333^6+constants!$H$4*data!C333^7)</f>
        <v>677.88993672065055</v>
      </c>
      <c r="J333" s="4">
        <f>D333/(constants!$A$4+constants!$B$4*data!D333+constants!$C$4*data!D333^2+constants!$D$4*data!D333^3+constants!$E$4*data!D333^4+constants!$F$4*data!D333^5+constants!$G$4*data!D333^6+constants!$H$4*data!D333^7)</f>
        <v>5518.886933359453</v>
      </c>
      <c r="K333" s="4">
        <f>E333/(constants!$A$4+constants!$B$4*data!E333+constants!$C$4*data!E333^2+constants!$D$4*data!E333^3+constants!$E$4*data!E333^4+constants!$F$4*data!E333^5+constants!$G$4*data!E333^6+constants!$H$4*data!E333^7)</f>
        <v>1942.6559032352131</v>
      </c>
      <c r="L333" s="4">
        <f>F333/(constants!$A$4+constants!$B$4*data!F333+constants!$C$4*data!F333^2+constants!$D$4*data!F333^3+constants!$E$4*data!F333^4+constants!$F$4*data!F333^5+constants!$G$4*data!F333^6+constants!$H$4*data!F333^7)</f>
        <v>9732.9076603097947</v>
      </c>
      <c r="M333" s="4">
        <f>G333/(constants!$A$4+constants!$B$4*data!G333+constants!$C$4*data!G333^2+constants!$D$4*data!G333^3+constants!$E$4*data!G333^4+constants!$F$4*data!G333^5+constants!$G$4*data!G333^6+constants!$H$4*data!G333^7)</f>
        <v>10.175894681205811</v>
      </c>
      <c r="N333" s="4"/>
      <c r="O333" s="4">
        <f t="shared" si="108"/>
        <v>1129.8165612010841</v>
      </c>
      <c r="P333" s="4">
        <f t="shared" si="109"/>
        <v>1103.7773866718908</v>
      </c>
      <c r="Q333" s="4">
        <f t="shared" si="110"/>
        <v>388.53118064704262</v>
      </c>
      <c r="R333" s="4">
        <f t="shared" si="111"/>
        <v>1622.1512767182992</v>
      </c>
      <c r="S333" s="4">
        <f t="shared" si="112"/>
        <v>1.6959824468676352</v>
      </c>
      <c r="T333" s="4">
        <f t="shared" si="124"/>
        <v>1.0235909657541604</v>
      </c>
      <c r="U333" s="4">
        <f t="shared" si="113"/>
        <v>0.35200139569677336</v>
      </c>
      <c r="V333" s="4">
        <f t="shared" si="114"/>
        <v>1.04551435566398E-3</v>
      </c>
      <c r="W333" s="4"/>
      <c r="X333">
        <f>IF(front!E333&gt;$X$2,O333,P333)</f>
        <v>1103.7773866718908</v>
      </c>
      <c r="Y333">
        <f t="shared" si="115"/>
        <v>713.84424306307756</v>
      </c>
      <c r="Z333">
        <f>SUMPRODUCT($B$7:$B$456,Y$7:Y$456,EXP(constants!$B$32+constants!$A$32*ABS($A$7:$A$456-$A333)))</f>
        <v>18.898777297880184</v>
      </c>
      <c r="AA333">
        <f t="shared" si="104"/>
        <v>694.94546576519735</v>
      </c>
      <c r="AB333">
        <f t="shared" si="116"/>
        <v>688.74363006788826</v>
      </c>
      <c r="AD333" s="4">
        <f t="shared" si="105"/>
        <v>1620.4137970850061</v>
      </c>
      <c r="AE333">
        <f>SUMPRODUCT($B$7:$B$456,AD$7:AD$456,EXP(constants!$B$32+constants!$A$32*ABS($A$7:$A$456-$A333)))</f>
        <v>36.600610389770274</v>
      </c>
      <c r="AF333" s="4">
        <f t="shared" si="106"/>
        <v>1583.8131866952358</v>
      </c>
      <c r="AG333">
        <f t="shared" si="117"/>
        <v>1583.8131866952358</v>
      </c>
      <c r="AH333" s="4"/>
      <c r="AI333" s="5">
        <f>SUMPRODUCT(constants!$B$13:$B$20,A333^constants!$A$13:$A$20)*constants!$C$10/((A333/1000000000)^5*(EXP(0.014388/(A333/1000000000)/constants!$B$9)-1))</f>
        <v>7.4407788652332939E-7</v>
      </c>
      <c r="AJ333">
        <f>SUMPRODUCT(A333^constants!$E$28:$J$28,constants!$E$27:$J$27)</f>
        <v>8.9672647159453689E-7</v>
      </c>
      <c r="AL333" s="17">
        <f t="shared" si="107"/>
        <v>1.0803408613013043E-9</v>
      </c>
      <c r="AM333">
        <f t="shared" si="118"/>
        <v>5.6618197090885114E-10</v>
      </c>
      <c r="AN333">
        <f t="shared" si="119"/>
        <v>1.9081159712081806</v>
      </c>
      <c r="AO333">
        <f t="shared" si="120"/>
        <v>1.0747061181666937E-9</v>
      </c>
      <c r="AQ333">
        <f t="shared" si="121"/>
        <v>1.0803408613013043E-9</v>
      </c>
      <c r="AS333" s="4">
        <f t="shared" si="122"/>
        <v>1.0052430548587763</v>
      </c>
    </row>
    <row r="334" spans="1:45" x14ac:dyDescent="0.2">
      <c r="A334">
        <f>front!A334</f>
        <v>343.35</v>
      </c>
      <c r="B334" s="1">
        <f t="shared" si="123"/>
        <v>0.47000000000002728</v>
      </c>
      <c r="C334">
        <f>front!D334-front!B334</f>
        <v>663</v>
      </c>
      <c r="D334" s="2">
        <f>front!E334-front!C334</f>
        <v>5551.9000000000015</v>
      </c>
      <c r="E334" s="2">
        <f>IF(front!F334-front!C334&gt;0,front!F334-front!C334,0)</f>
        <v>1893.3000000000011</v>
      </c>
      <c r="F334" s="2">
        <f>front!I334-front!H334</f>
        <v>9670.0000000000018</v>
      </c>
      <c r="G334" s="2">
        <f>IF(front!J334-front!H334&gt;0,front!J334-front!H334,0)</f>
        <v>37.899999999999636</v>
      </c>
      <c r="H334" s="2"/>
      <c r="I334" s="4">
        <f>C334/(constants!$A$4+constants!$B$4*data!C334+constants!$C$4*data!C334^2+constants!$D$4*data!C334^3+constants!$E$4*data!C334^4+constants!$F$4*data!C334^5+constants!$G$4*data!C334^6+constants!$H$4*data!C334^7)</f>
        <v>661.46740597085898</v>
      </c>
      <c r="J334" s="4">
        <f>D334/(constants!$A$4+constants!$B$4*data!D334+constants!$C$4*data!D334^2+constants!$D$4*data!D334^3+constants!$E$4*data!D334^4+constants!$F$4*data!D334^5+constants!$G$4*data!D334^6+constants!$H$4*data!D334^7)</f>
        <v>5540.6662082017983</v>
      </c>
      <c r="K334" s="4">
        <f>E334/(constants!$A$4+constants!$B$4*data!E334+constants!$C$4*data!E334^2+constants!$D$4*data!E334^3+constants!$E$4*data!E334^4+constants!$F$4*data!E334^5+constants!$G$4*data!E334^6+constants!$H$4*data!E334^7)</f>
        <v>1888.9779971711282</v>
      </c>
      <c r="L334" s="4">
        <f>F334/(constants!$A$4+constants!$B$4*data!F334+constants!$C$4*data!F334^2+constants!$D$4*data!F334^3+constants!$E$4*data!F334^4+constants!$F$4*data!F334^5+constants!$G$4*data!F334^6+constants!$H$4*data!F334^7)</f>
        <v>9666.7215067475281</v>
      </c>
      <c r="M334" s="4">
        <f>G334/(constants!$A$4+constants!$B$4*data!G334+constants!$C$4*data!G334^2+constants!$D$4*data!G334^3+constants!$E$4*data!G334^4+constants!$F$4*data!G334^5+constants!$G$4*data!G334^6+constants!$H$4*data!G334^7)</f>
        <v>37.810546325554448</v>
      </c>
      <c r="N334" s="4"/>
      <c r="O334" s="4">
        <f t="shared" si="108"/>
        <v>1102.4456766180983</v>
      </c>
      <c r="P334" s="4">
        <f t="shared" si="109"/>
        <v>1108.1332416403598</v>
      </c>
      <c r="Q334" s="4">
        <f t="shared" si="110"/>
        <v>377.79559943422561</v>
      </c>
      <c r="R334" s="4">
        <f t="shared" si="111"/>
        <v>1611.1202511245881</v>
      </c>
      <c r="S334" s="4">
        <f t="shared" si="112"/>
        <v>6.3017577209257407</v>
      </c>
      <c r="T334" s="4">
        <f t="shared" si="124"/>
        <v>0.99486743578430858</v>
      </c>
      <c r="U334" s="4">
        <f t="shared" si="113"/>
        <v>0.34092975938072045</v>
      </c>
      <c r="V334" s="4">
        <f t="shared" si="114"/>
        <v>3.9114136368945838E-3</v>
      </c>
      <c r="W334" s="4"/>
      <c r="X334">
        <f>IF(front!E334&gt;$X$2,O334,P334)</f>
        <v>1108.1332416403598</v>
      </c>
      <c r="Y334">
        <f t="shared" si="115"/>
        <v>728.97441715777472</v>
      </c>
      <c r="Z334">
        <f>SUMPRODUCT($B$7:$B$456,Y$7:Y$456,EXP(constants!$B$32+constants!$A$32*ABS($A$7:$A$456-$A334)))</f>
        <v>19.118546949411769</v>
      </c>
      <c r="AA334">
        <f t="shared" si="104"/>
        <v>709.85587020836294</v>
      </c>
      <c r="AB334">
        <f t="shared" si="116"/>
        <v>703.65403451105385</v>
      </c>
      <c r="AD334" s="4">
        <f t="shared" si="105"/>
        <v>1604.6643024122191</v>
      </c>
      <c r="AE334">
        <f>SUMPRODUCT($B$7:$B$456,AD$7:AD$456,EXP(constants!$B$32+constants!$A$32*ABS($A$7:$A$456-$A334)))</f>
        <v>36.544943106090052</v>
      </c>
      <c r="AF334" s="4">
        <f t="shared" si="106"/>
        <v>1568.1193593061289</v>
      </c>
      <c r="AG334">
        <f t="shared" si="117"/>
        <v>1568.1193593061289</v>
      </c>
      <c r="AH334" s="4"/>
      <c r="AI334" s="5">
        <f>SUMPRODUCT(constants!$B$13:$B$20,A334^constants!$A$13:$A$20)*constants!$C$10/((A334/1000000000)^5*(EXP(0.014388/(A334/1000000000)/constants!$B$9)-1))</f>
        <v>7.526929911410331E-7</v>
      </c>
      <c r="AJ334">
        <f>SUMPRODUCT(A334^constants!$E$28:$J$28,constants!$E$27:$J$27)</f>
        <v>8.923880816707531E-7</v>
      </c>
      <c r="AL334" s="17">
        <f t="shared" si="107"/>
        <v>1.0696918573970159E-9</v>
      </c>
      <c r="AM334">
        <f t="shared" si="118"/>
        <v>5.6908173244262632E-10</v>
      </c>
      <c r="AN334">
        <f t="shared" si="119"/>
        <v>1.8796805386910924</v>
      </c>
      <c r="AO334">
        <f t="shared" si="120"/>
        <v>1.0802103405222204E-9</v>
      </c>
      <c r="AQ334">
        <f t="shared" si="121"/>
        <v>1.0696918573970159E-9</v>
      </c>
      <c r="AS334" s="4">
        <f t="shared" si="122"/>
        <v>0.9902625602342231</v>
      </c>
    </row>
    <row r="335" spans="1:45" x14ac:dyDescent="0.2">
      <c r="A335">
        <f>front!A335</f>
        <v>343.82</v>
      </c>
      <c r="B335" s="1">
        <f t="shared" si="123"/>
        <v>0.46999999999997044</v>
      </c>
      <c r="C335">
        <f>front!D335-front!B335</f>
        <v>679.67000000000007</v>
      </c>
      <c r="D335" s="2">
        <f>front!E335-front!C335</f>
        <v>5584.0999999999985</v>
      </c>
      <c r="E335" s="2">
        <f>IF(front!F335-front!C335&gt;0,front!F335-front!C335,0)</f>
        <v>1868.2999999999993</v>
      </c>
      <c r="F335" s="2">
        <f>front!I335-front!H335</f>
        <v>9630</v>
      </c>
      <c r="G335" s="2">
        <f>IF(front!J335-front!H335&gt;0,front!J335-front!H335,0)</f>
        <v>0</v>
      </c>
      <c r="H335" s="2"/>
      <c r="I335" s="4">
        <f>C335/(constants!$A$4+constants!$B$4*data!C335+constants!$C$4*data!C335^2+constants!$D$4*data!C335^3+constants!$E$4*data!C335^4+constants!$F$4*data!C335^5+constants!$G$4*data!C335^6+constants!$H$4*data!C335^7)</f>
        <v>678.09945878047483</v>
      </c>
      <c r="J335" s="4">
        <f>D335/(constants!$A$4+constants!$B$4*data!D335+constants!$C$4*data!D335^2+constants!$D$4*data!D335^3+constants!$E$4*data!D335^4+constants!$F$4*data!D335^5+constants!$G$4*data!D335^6+constants!$H$4*data!D335^7)</f>
        <v>5572.8363813769456</v>
      </c>
      <c r="K335" s="4">
        <f>E335/(constants!$A$4+constants!$B$4*data!E335+constants!$C$4*data!E335^2+constants!$D$4*data!E335^3+constants!$E$4*data!E335^4+constants!$F$4*data!E335^5+constants!$G$4*data!E335^6+constants!$H$4*data!E335^7)</f>
        <v>1864.0347327933134</v>
      </c>
      <c r="L335" s="4">
        <f>F335/(constants!$A$4+constants!$B$4*data!F335+constants!$C$4*data!F335^2+constants!$D$4*data!F335^3+constants!$E$4*data!F335^4+constants!$F$4*data!F335^5+constants!$G$4*data!F335^6+constants!$H$4*data!F335^7)</f>
        <v>9626.4916862416067</v>
      </c>
      <c r="M335" s="4">
        <f>G335/(constants!$A$4+constants!$B$4*data!G335+constants!$C$4*data!G335^2+constants!$D$4*data!G335^3+constants!$E$4*data!G335^4+constants!$F$4*data!G335^5+constants!$G$4*data!G335^6+constants!$H$4*data!G335^7)</f>
        <v>0</v>
      </c>
      <c r="N335" s="4"/>
      <c r="O335" s="4">
        <f t="shared" si="108"/>
        <v>1130.1657646341248</v>
      </c>
      <c r="P335" s="4">
        <f t="shared" si="109"/>
        <v>1114.5672762753891</v>
      </c>
      <c r="Q335" s="4">
        <f t="shared" si="110"/>
        <v>372.80694655866267</v>
      </c>
      <c r="R335" s="4">
        <f t="shared" si="111"/>
        <v>1604.4152810402677</v>
      </c>
      <c r="S335" s="4">
        <f t="shared" si="112"/>
        <v>0</v>
      </c>
      <c r="T335" s="4">
        <f t="shared" si="124"/>
        <v>1.0139951070615154</v>
      </c>
      <c r="U335" s="4">
        <f t="shared" si="113"/>
        <v>0.33448581749546086</v>
      </c>
      <c r="V335" s="4">
        <f t="shared" si="114"/>
        <v>0</v>
      </c>
      <c r="W335" s="4"/>
      <c r="X335">
        <f>IF(front!E335&gt;$X$2,O335,P335)</f>
        <v>1114.5672762753891</v>
      </c>
      <c r="Y335">
        <f t="shared" si="115"/>
        <v>740.41510555712205</v>
      </c>
      <c r="Z335">
        <f>SUMPRODUCT($B$7:$B$456,Y$7:Y$456,EXP(constants!$B$32+constants!$A$32*ABS($A$7:$A$456-$A335)))</f>
        <v>19.33926754448995</v>
      </c>
      <c r="AA335">
        <f t="shared" si="104"/>
        <v>721.07583801263206</v>
      </c>
      <c r="AB335">
        <f t="shared" si="116"/>
        <v>714.87400231532297</v>
      </c>
      <c r="AD335" s="4">
        <f t="shared" si="105"/>
        <v>1604.4152810402677</v>
      </c>
      <c r="AE335">
        <f>SUMPRODUCT($B$7:$B$456,AD$7:AD$456,EXP(constants!$B$32+constants!$A$32*ABS($A$7:$A$456-$A335)))</f>
        <v>36.487409503478474</v>
      </c>
      <c r="AF335" s="4">
        <f t="shared" si="106"/>
        <v>1567.9278715367893</v>
      </c>
      <c r="AG335">
        <f t="shared" si="117"/>
        <v>1567.9278715367893</v>
      </c>
      <c r="AH335" s="4"/>
      <c r="AI335" s="5">
        <f>SUMPRODUCT(constants!$B$13:$B$20,A335^constants!$A$13:$A$20)*constants!$C$10/((A335/1000000000)^5*(EXP(0.014388/(A335/1000000000)/constants!$B$9)-1))</f>
        <v>7.6137551196339836E-7</v>
      </c>
      <c r="AJ335">
        <f>SUMPRODUCT(A335^constants!$E$28:$J$28,constants!$E$27:$J$27)</f>
        <v>8.8807105699313009E-7</v>
      </c>
      <c r="AL335" s="17">
        <f t="shared" si="107"/>
        <v>1.0650485393194703E-9</v>
      </c>
      <c r="AM335">
        <f t="shared" si="118"/>
        <v>5.6639790204296569E-10</v>
      </c>
      <c r="AN335">
        <f t="shared" si="119"/>
        <v>1.8803892731203622</v>
      </c>
      <c r="AO335">
        <f t="shared" si="120"/>
        <v>1.075115990827533E-9</v>
      </c>
      <c r="AQ335">
        <f t="shared" si="121"/>
        <v>1.0650485393194703E-9</v>
      </c>
      <c r="AS335" s="4">
        <f t="shared" si="122"/>
        <v>0.99063593919730131</v>
      </c>
    </row>
    <row r="336" spans="1:45" x14ac:dyDescent="0.2">
      <c r="A336">
        <f>front!A336</f>
        <v>344.29</v>
      </c>
      <c r="B336" s="1">
        <f t="shared" si="123"/>
        <v>0.47000000000002728</v>
      </c>
      <c r="C336">
        <f>front!D336-front!B336</f>
        <v>676.26000000000022</v>
      </c>
      <c r="D336" s="2">
        <f>front!E336-front!C336</f>
        <v>5612.0999999999985</v>
      </c>
      <c r="E336" s="2">
        <f>IF(front!F336-front!C336&gt;0,front!F336-front!C336,0)</f>
        <v>1873.2999999999993</v>
      </c>
      <c r="F336" s="2">
        <f>front!I336-front!H336</f>
        <v>9648.6999999999989</v>
      </c>
      <c r="G336" s="2">
        <f>IF(front!J336-front!H336&gt;0,front!J336-front!H336,0)</f>
        <v>81.100000000000364</v>
      </c>
      <c r="H336" s="2"/>
      <c r="I336" s="4">
        <f>C336/(constants!$A$4+constants!$B$4*data!C336+constants!$C$4*data!C336^2+constants!$D$4*data!C336^3+constants!$E$4*data!C336^4+constants!$F$4*data!C336^5+constants!$G$4*data!C336^6+constants!$H$4*data!C336^7)</f>
        <v>674.69721992649306</v>
      </c>
      <c r="J336" s="4">
        <f>D336/(constants!$A$4+constants!$B$4*data!D336+constants!$C$4*data!D336^2+constants!$D$4*data!D336^3+constants!$E$4*data!D336^4+constants!$F$4*data!D336^5+constants!$G$4*data!D336^6+constants!$H$4*data!D336^7)</f>
        <v>5600.8112146956091</v>
      </c>
      <c r="K336" s="4">
        <f>E336/(constants!$A$4+constants!$B$4*data!E336+constants!$C$4*data!E336^2+constants!$D$4*data!E336^3+constants!$E$4*data!E336^4+constants!$F$4*data!E336^5+constants!$G$4*data!E336^6+constants!$H$4*data!E336^7)</f>
        <v>1869.0233857160908</v>
      </c>
      <c r="L336" s="4">
        <f>F336/(constants!$A$4+constants!$B$4*data!F336+constants!$C$4*data!F336^2+constants!$D$4*data!F336^3+constants!$E$4*data!F336^4+constants!$F$4*data!F336^5+constants!$G$4*data!F336^6+constants!$H$4*data!F336^7)</f>
        <v>9645.2986656625326</v>
      </c>
      <c r="M336" s="4">
        <f>G336/(constants!$A$4+constants!$B$4*data!G336+constants!$C$4*data!G336^2+constants!$D$4*data!G336^3+constants!$E$4*data!G336^4+constants!$F$4*data!G336^5+constants!$G$4*data!G336^6+constants!$H$4*data!G336^7)</f>
        <v>80.908950903535256</v>
      </c>
      <c r="N336" s="4"/>
      <c r="O336" s="4">
        <f t="shared" si="108"/>
        <v>1124.4953665441551</v>
      </c>
      <c r="P336" s="4">
        <f t="shared" si="109"/>
        <v>1120.1622429391218</v>
      </c>
      <c r="Q336" s="4">
        <f t="shared" si="110"/>
        <v>373.80467714321816</v>
      </c>
      <c r="R336" s="4">
        <f t="shared" si="111"/>
        <v>1607.5497776104221</v>
      </c>
      <c r="S336" s="4">
        <f t="shared" si="112"/>
        <v>13.484825150589209</v>
      </c>
      <c r="T336" s="4">
        <f t="shared" si="124"/>
        <v>1.0038683000005999</v>
      </c>
      <c r="U336" s="4">
        <f t="shared" si="113"/>
        <v>0.33370583547113325</v>
      </c>
      <c r="V336" s="4">
        <f t="shared" si="114"/>
        <v>8.3884339622963492E-3</v>
      </c>
      <c r="W336" s="4"/>
      <c r="X336">
        <f>IF(front!E336&gt;$X$2,O336,P336)</f>
        <v>1120.1622429391218</v>
      </c>
      <c r="Y336">
        <f t="shared" si="115"/>
        <v>745.00874145851424</v>
      </c>
      <c r="Z336">
        <f>SUMPRODUCT($B$7:$B$456,Y$7:Y$456,EXP(constants!$B$32+constants!$A$32*ABS($A$7:$A$456-$A336)))</f>
        <v>19.560897307941477</v>
      </c>
      <c r="AA336">
        <f t="shared" si="104"/>
        <v>725.44784415057279</v>
      </c>
      <c r="AB336">
        <f t="shared" si="116"/>
        <v>719.2460084532637</v>
      </c>
      <c r="AD336" s="4">
        <f t="shared" si="105"/>
        <v>1593.735006649237</v>
      </c>
      <c r="AE336">
        <f>SUMPRODUCT($B$7:$B$456,AD$7:AD$456,EXP(constants!$B$32+constants!$A$32*ABS($A$7:$A$456-$A336)))</f>
        <v>36.427972804098637</v>
      </c>
      <c r="AF336" s="4">
        <f t="shared" si="106"/>
        <v>1557.3070338451384</v>
      </c>
      <c r="AG336">
        <f t="shared" si="117"/>
        <v>1557.3070338451384</v>
      </c>
      <c r="AH336" s="4"/>
      <c r="AI336" s="5">
        <f>SUMPRODUCT(constants!$B$13:$B$20,A336^constants!$A$13:$A$20)*constants!$C$10/((A336/1000000000)^5*(EXP(0.014388/(A336/1000000000)/constants!$B$9)-1))</f>
        <v>7.7012564392661677E-7</v>
      </c>
      <c r="AJ336">
        <f>SUMPRODUCT(A336^constants!$E$28:$J$28,constants!$E$27:$J$27)</f>
        <v>8.8377542671391274E-7</v>
      </c>
      <c r="AL336" s="17">
        <f t="shared" si="107"/>
        <v>1.0707402403007693E-9</v>
      </c>
      <c r="AM336">
        <f t="shared" si="118"/>
        <v>5.6750236626863971E-10</v>
      </c>
      <c r="AN336">
        <f t="shared" si="119"/>
        <v>1.886759076162003</v>
      </c>
      <c r="AO336">
        <f t="shared" si="120"/>
        <v>1.0772124448328112E-9</v>
      </c>
      <c r="AQ336">
        <f t="shared" si="121"/>
        <v>1.0707402403007693E-9</v>
      </c>
      <c r="AS336" s="4">
        <f t="shared" si="122"/>
        <v>0.99399171021177124</v>
      </c>
    </row>
    <row r="337" spans="1:45" x14ac:dyDescent="0.2">
      <c r="A337">
        <f>front!A337</f>
        <v>344.76</v>
      </c>
      <c r="B337" s="1">
        <f t="shared" si="123"/>
        <v>0.46999999999997044</v>
      </c>
      <c r="C337">
        <f>front!D337-front!B337</f>
        <v>677.34000000000015</v>
      </c>
      <c r="D337" s="2">
        <f>front!E337-front!C337</f>
        <v>5540.6999999999989</v>
      </c>
      <c r="E337" s="2">
        <f>IF(front!F337-front!C337&gt;0,front!F337-front!C337,0)</f>
        <v>1799.6999999999989</v>
      </c>
      <c r="F337" s="2">
        <f>front!I337-front!H337</f>
        <v>9492.7000000000007</v>
      </c>
      <c r="G337" s="2">
        <f>IF(front!J337-front!H337&gt;0,front!J337-front!H337,0)</f>
        <v>0</v>
      </c>
      <c r="H337" s="2"/>
      <c r="I337" s="4">
        <f>C337/(constants!$A$4+constants!$B$4*data!C337+constants!$C$4*data!C337^2+constants!$D$4*data!C337^3+constants!$E$4*data!C337^4+constants!$F$4*data!C337^5+constants!$G$4*data!C337^6+constants!$H$4*data!C337^7)</f>
        <v>675.77476177976371</v>
      </c>
      <c r="J337" s="4">
        <f>D337/(constants!$A$4+constants!$B$4*data!D337+constants!$C$4*data!D337^2+constants!$D$4*data!D337^3+constants!$E$4*data!D337^4+constants!$F$4*data!D337^5+constants!$G$4*data!D337^6+constants!$H$4*data!D337^7)</f>
        <v>5529.4768026570964</v>
      </c>
      <c r="K337" s="4">
        <f>E337/(constants!$A$4+constants!$B$4*data!E337+constants!$C$4*data!E337^2+constants!$D$4*data!E337^3+constants!$E$4*data!E337^4+constants!$F$4*data!E337^5+constants!$G$4*data!E337^6+constants!$H$4*data!E337^7)</f>
        <v>1795.5904080379698</v>
      </c>
      <c r="L337" s="4">
        <f>F337/(constants!$A$4+constants!$B$4*data!F337+constants!$C$4*data!F337^2+constants!$D$4*data!F337^3+constants!$E$4*data!F337^4+constants!$F$4*data!F337^5+constants!$G$4*data!F337^6+constants!$H$4*data!F337^7)</f>
        <v>9488.4308542034123</v>
      </c>
      <c r="M337" s="4">
        <f>G337/(constants!$A$4+constants!$B$4*data!G337+constants!$C$4*data!G337^2+constants!$D$4*data!G337^3+constants!$E$4*data!G337^4+constants!$F$4*data!G337^5+constants!$G$4*data!G337^6+constants!$H$4*data!G337^7)</f>
        <v>0</v>
      </c>
      <c r="N337" s="4"/>
      <c r="O337" s="4">
        <f t="shared" si="108"/>
        <v>1126.2912696329395</v>
      </c>
      <c r="P337" s="4">
        <f t="shared" si="109"/>
        <v>1105.8953605314193</v>
      </c>
      <c r="Q337" s="4">
        <f t="shared" si="110"/>
        <v>359.11808160759398</v>
      </c>
      <c r="R337" s="4">
        <f t="shared" si="111"/>
        <v>1581.4051423672354</v>
      </c>
      <c r="S337" s="4">
        <f t="shared" si="112"/>
        <v>0</v>
      </c>
      <c r="T337" s="4">
        <f t="shared" si="124"/>
        <v>1.0184428923652589</v>
      </c>
      <c r="U337" s="4">
        <f t="shared" si="113"/>
        <v>0.32473061595540637</v>
      </c>
      <c r="V337" s="4">
        <f t="shared" si="114"/>
        <v>0</v>
      </c>
      <c r="W337" s="4"/>
      <c r="X337">
        <f>IF(front!E337&gt;$X$2,O337,P337)</f>
        <v>1105.8953605314193</v>
      </c>
      <c r="Y337">
        <f t="shared" si="115"/>
        <v>745.48144920823472</v>
      </c>
      <c r="Z337">
        <f>SUMPRODUCT($B$7:$B$456,Y$7:Y$456,EXP(constants!$B$32+constants!$A$32*ABS($A$7:$A$456-$A337)))</f>
        <v>19.783514529835013</v>
      </c>
      <c r="AA337">
        <f t="shared" si="104"/>
        <v>725.69793467839975</v>
      </c>
      <c r="AB337">
        <f t="shared" si="116"/>
        <v>719.49609898109065</v>
      </c>
      <c r="AD337" s="4">
        <f t="shared" si="105"/>
        <v>1581.4051423672354</v>
      </c>
      <c r="AE337">
        <f>SUMPRODUCT($B$7:$B$456,AD$7:AD$456,EXP(constants!$B$32+constants!$A$32*ABS($A$7:$A$456-$A337)))</f>
        <v>36.366776795293802</v>
      </c>
      <c r="AF337" s="4">
        <f t="shared" si="106"/>
        <v>1545.0383655719415</v>
      </c>
      <c r="AG337">
        <f t="shared" si="117"/>
        <v>1545.0383655719415</v>
      </c>
      <c r="AH337" s="4"/>
      <c r="AI337" s="5">
        <f>SUMPRODUCT(constants!$B$13:$B$20,A337^constants!$A$13:$A$20)*constants!$C$10/((A337/1000000000)^5*(EXP(0.014388/(A337/1000000000)/constants!$B$9)-1))</f>
        <v>7.7894358002585746E-7</v>
      </c>
      <c r="AJ337">
        <f>SUMPRODUCT(A337^constants!$E$28:$J$28,constants!$E$27:$J$27)</f>
        <v>8.7950122662456632E-7</v>
      </c>
      <c r="AL337" s="17">
        <f t="shared" si="107"/>
        <v>1.0826237711767345E-9</v>
      </c>
      <c r="AM337">
        <f t="shared" si="118"/>
        <v>5.6924232188822895E-10</v>
      </c>
      <c r="AN337">
        <f t="shared" si="119"/>
        <v>1.9018680262310297</v>
      </c>
      <c r="AO337">
        <f t="shared" si="120"/>
        <v>1.0805151655936106E-9</v>
      </c>
      <c r="AQ337">
        <f t="shared" si="121"/>
        <v>1.0826237711767345E-9</v>
      </c>
      <c r="AS337" s="4">
        <f t="shared" si="122"/>
        <v>1.0019514817100836</v>
      </c>
    </row>
    <row r="338" spans="1:45" x14ac:dyDescent="0.2">
      <c r="A338">
        <f>front!A338</f>
        <v>345.23</v>
      </c>
      <c r="B338" s="1">
        <f t="shared" si="123"/>
        <v>0.47000000000002728</v>
      </c>
      <c r="C338">
        <f>front!D338-front!B338</f>
        <v>671.20000000000027</v>
      </c>
      <c r="D338" s="2">
        <f>front!E338-front!C338</f>
        <v>5600.4000000000015</v>
      </c>
      <c r="E338" s="2">
        <f>IF(front!F338-front!C338&gt;0,front!F338-front!C338,0)</f>
        <v>1748.7999999999993</v>
      </c>
      <c r="F338" s="2">
        <f>front!I338-front!H338</f>
        <v>9635.9</v>
      </c>
      <c r="G338" s="2">
        <f>IF(front!J338-front!H338&gt;0,front!J338-front!H338,0)</f>
        <v>13.200000000000728</v>
      </c>
      <c r="H338" s="2"/>
      <c r="I338" s="4">
        <f>C338/(constants!$A$4+constants!$B$4*data!C338+constants!$C$4*data!C338^2+constants!$D$4*data!C338^3+constants!$E$4*data!C338^4+constants!$F$4*data!C338^5+constants!$G$4*data!C338^6+constants!$H$4*data!C338^7)</f>
        <v>669.64873768496739</v>
      </c>
      <c r="J338" s="4">
        <f>D338/(constants!$A$4+constants!$B$4*data!D338+constants!$C$4*data!D338^2+constants!$D$4*data!D338^3+constants!$E$4*data!D338^4+constants!$F$4*data!D338^5+constants!$G$4*data!D338^6+constants!$H$4*data!D338^7)</f>
        <v>5589.1216431435269</v>
      </c>
      <c r="K338" s="4">
        <f>E338/(constants!$A$4+constants!$B$4*data!E338+constants!$C$4*data!E338^2+constants!$D$4*data!E338^3+constants!$E$4*data!E338^4+constants!$F$4*data!E338^5+constants!$G$4*data!E338^6+constants!$H$4*data!E338^7)</f>
        <v>1744.8059021993026</v>
      </c>
      <c r="L338" s="4">
        <f>F338/(constants!$A$4+constants!$B$4*data!F338+constants!$C$4*data!F338^2+constants!$D$4*data!F338^3+constants!$E$4*data!F338^4+constants!$F$4*data!F338^5+constants!$G$4*data!F338^6+constants!$H$4*data!F338^7)</f>
        <v>9632.4253517019897</v>
      </c>
      <c r="M338" s="4">
        <f>G338/(constants!$A$4+constants!$B$4*data!G338+constants!$C$4*data!G338^2+constants!$D$4*data!G338^3+constants!$E$4*data!G338^4+constants!$F$4*data!G338^5+constants!$G$4*data!G338^6+constants!$H$4*data!G338^7)</f>
        <v>13.168809239454353</v>
      </c>
      <c r="N338" s="4"/>
      <c r="O338" s="4">
        <f t="shared" si="108"/>
        <v>1116.0812294749455</v>
      </c>
      <c r="P338" s="4">
        <f t="shared" si="109"/>
        <v>1117.8243286287054</v>
      </c>
      <c r="Q338" s="4">
        <f t="shared" si="110"/>
        <v>348.96118043986053</v>
      </c>
      <c r="R338" s="4">
        <f t="shared" si="111"/>
        <v>1605.404225283665</v>
      </c>
      <c r="S338" s="4">
        <f t="shared" si="112"/>
        <v>2.1948015399090588</v>
      </c>
      <c r="T338" s="4">
        <f t="shared" si="124"/>
        <v>0.99844063229872781</v>
      </c>
      <c r="U338" s="4">
        <f t="shared" si="113"/>
        <v>0.31217890996159459</v>
      </c>
      <c r="V338" s="4">
        <f t="shared" si="114"/>
        <v>1.3671332773035718E-3</v>
      </c>
      <c r="W338" s="4"/>
      <c r="X338">
        <f>IF(front!E338&gt;$X$2,O338,P338)</f>
        <v>1117.8243286287054</v>
      </c>
      <c r="Y338">
        <f t="shared" si="115"/>
        <v>767.6039682968792</v>
      </c>
      <c r="Z338">
        <f>SUMPRODUCT($B$7:$B$456,Y$7:Y$456,EXP(constants!$B$32+constants!$A$32*ABS($A$7:$A$456-$A338)))</f>
        <v>20.007270076698653</v>
      </c>
      <c r="AA338">
        <f t="shared" si="104"/>
        <v>747.59669822018054</v>
      </c>
      <c r="AB338">
        <f t="shared" si="116"/>
        <v>741.39486252287145</v>
      </c>
      <c r="AD338" s="4">
        <f t="shared" si="105"/>
        <v>1603.155721484728</v>
      </c>
      <c r="AE338">
        <f>SUMPRODUCT($B$7:$B$456,AD$7:AD$456,EXP(constants!$B$32+constants!$A$32*ABS($A$7:$A$456-$A338)))</f>
        <v>36.303992776511492</v>
      </c>
      <c r="AF338" s="4">
        <f t="shared" si="106"/>
        <v>1566.8517287082166</v>
      </c>
      <c r="AG338">
        <f t="shared" si="117"/>
        <v>1566.8517287082166</v>
      </c>
      <c r="AH338" s="4"/>
      <c r="AI338" s="5">
        <f>SUMPRODUCT(constants!$B$13:$B$20,A338^constants!$A$13:$A$20)*constants!$C$10/((A338/1000000000)^5*(EXP(0.014388/(A338/1000000000)/constants!$B$9)-1))</f>
        <v>7.8782951130625832E-7</v>
      </c>
      <c r="AJ338">
        <f>SUMPRODUCT(A338^constants!$E$28:$J$28,constants!$E$27:$J$27)</f>
        <v>8.7524849903976689E-7</v>
      </c>
      <c r="AL338" s="17">
        <f t="shared" si="107"/>
        <v>1.0626314682372841E-9</v>
      </c>
      <c r="AM338">
        <f t="shared" si="118"/>
        <v>5.58603269858445E-10</v>
      </c>
      <c r="AN338">
        <f t="shared" si="119"/>
        <v>1.9023008377780608</v>
      </c>
      <c r="AO338">
        <f t="shared" si="120"/>
        <v>1.0603205022249614E-9</v>
      </c>
      <c r="AQ338">
        <f t="shared" si="121"/>
        <v>1.0626314682372841E-9</v>
      </c>
      <c r="AS338" s="4">
        <f t="shared" si="122"/>
        <v>1.0021794976212131</v>
      </c>
    </row>
    <row r="339" spans="1:45" x14ac:dyDescent="0.2">
      <c r="A339">
        <f>front!A339</f>
        <v>345.7</v>
      </c>
      <c r="B339" s="1">
        <f t="shared" si="123"/>
        <v>0.46999999999997044</v>
      </c>
      <c r="C339">
        <f>front!D339-front!B339</f>
        <v>685.86999999999989</v>
      </c>
      <c r="D339" s="2">
        <f>front!E339-front!C339</f>
        <v>5567</v>
      </c>
      <c r="E339" s="2">
        <f>IF(front!F339-front!C339&gt;0,front!F339-front!C339,0)</f>
        <v>1748.7000000000007</v>
      </c>
      <c r="F339" s="2">
        <f>front!I339-front!H339</f>
        <v>9565.7000000000007</v>
      </c>
      <c r="G339" s="2">
        <f>IF(front!J339-front!H339&gt;0,front!J339-front!H339,0)</f>
        <v>94.700000000000728</v>
      </c>
      <c r="H339" s="2"/>
      <c r="I339" s="4">
        <f>C339/(constants!$A$4+constants!$B$4*data!C339+constants!$C$4*data!C339^2+constants!$D$4*data!C339^3+constants!$E$4*data!C339^4+constants!$F$4*data!C339^5+constants!$G$4*data!C339^6+constants!$H$4*data!C339^7)</f>
        <v>684.28534927669796</v>
      </c>
      <c r="J339" s="4">
        <f>D339/(constants!$A$4+constants!$B$4*data!D339+constants!$C$4*data!D339^2+constants!$D$4*data!D339^3+constants!$E$4*data!D339^4+constants!$F$4*data!D339^5+constants!$G$4*data!D339^6+constants!$H$4*data!D339^7)</f>
        <v>5555.7521038707973</v>
      </c>
      <c r="K339" s="4">
        <f>E339/(constants!$A$4+constants!$B$4*data!E339+constants!$C$4*data!E339^2+constants!$D$4*data!E339^3+constants!$E$4*data!E339^4+constants!$F$4*data!E339^5+constants!$G$4*data!E339^6+constants!$H$4*data!E339^7)</f>
        <v>1744.7061290870547</v>
      </c>
      <c r="L339" s="4">
        <f>F339/(constants!$A$4+constants!$B$4*data!F339+constants!$C$4*data!F339^2+constants!$D$4*data!F339^3+constants!$E$4*data!F339^4+constants!$F$4*data!F339^5+constants!$G$4*data!F339^6+constants!$H$4*data!F339^7)</f>
        <v>9561.8299954423237</v>
      </c>
      <c r="M339" s="4">
        <f>G339/(constants!$A$4+constants!$B$4*data!G339+constants!$C$4*data!G339^2+constants!$D$4*data!G339^3+constants!$E$4*data!G339^4+constants!$F$4*data!G339^5+constants!$G$4*data!G339^6+constants!$H$4*data!G339^7)</f>
        <v>94.477044371797717</v>
      </c>
      <c r="N339" s="4"/>
      <c r="O339" s="4">
        <f t="shared" si="108"/>
        <v>1140.47558212783</v>
      </c>
      <c r="P339" s="4">
        <f t="shared" si="109"/>
        <v>1111.1504207741593</v>
      </c>
      <c r="Q339" s="4">
        <f t="shared" si="110"/>
        <v>348.94122581741095</v>
      </c>
      <c r="R339" s="4">
        <f t="shared" si="111"/>
        <v>1593.6383325737206</v>
      </c>
      <c r="S339" s="4">
        <f t="shared" si="112"/>
        <v>15.746174061966286</v>
      </c>
      <c r="T339" s="4">
        <f t="shared" si="124"/>
        <v>1.0263917115139454</v>
      </c>
      <c r="U339" s="4">
        <f t="shared" si="113"/>
        <v>0.3140359930515052</v>
      </c>
      <c r="V339" s="4">
        <f t="shared" si="114"/>
        <v>9.8806446482347515E-3</v>
      </c>
      <c r="W339" s="4"/>
      <c r="X339">
        <f>IF(front!E339&gt;$X$2,O339,P339)</f>
        <v>1111.1504207741593</v>
      </c>
      <c r="Y339">
        <f t="shared" si="115"/>
        <v>760.95008706837734</v>
      </c>
      <c r="Z339">
        <f>SUMPRODUCT($B$7:$B$456,Y$7:Y$456,EXP(constants!$B$32+constants!$A$32*ABS($A$7:$A$456-$A339)))</f>
        <v>20.231938046968601</v>
      </c>
      <c r="AA339">
        <f t="shared" si="104"/>
        <v>740.71814902140875</v>
      </c>
      <c r="AB339">
        <f t="shared" si="116"/>
        <v>734.51631332409966</v>
      </c>
      <c r="AD339" s="4">
        <f t="shared" si="105"/>
        <v>1577.5068821654434</v>
      </c>
      <c r="AE339">
        <f>SUMPRODUCT($B$7:$B$456,AD$7:AD$456,EXP(constants!$B$32+constants!$A$32*ABS($A$7:$A$456-$A339)))</f>
        <v>36.239196535143179</v>
      </c>
      <c r="AF339" s="4">
        <f t="shared" si="106"/>
        <v>1541.2676856303001</v>
      </c>
      <c r="AG339">
        <f t="shared" si="117"/>
        <v>1541.2676856303001</v>
      </c>
      <c r="AH339" s="4"/>
      <c r="AI339" s="5">
        <f>SUMPRODUCT(constants!$B$13:$B$20,A339^constants!$A$13:$A$20)*constants!$C$10/((A339/1000000000)^5*(EXP(0.014388/(A339/1000000000)/constants!$B$9)-1))</f>
        <v>7.9678362685395928E-7</v>
      </c>
      <c r="AJ339">
        <f>SUMPRODUCT(A339^constants!$E$28:$J$28,constants!$E$27:$J$27)</f>
        <v>8.7101729268290956E-7</v>
      </c>
      <c r="AL339" s="17">
        <f t="shared" si="107"/>
        <v>1.0847732206900416E-9</v>
      </c>
      <c r="AM339">
        <f t="shared" si="118"/>
        <v>5.6513044476547745E-10</v>
      </c>
      <c r="AN339">
        <f t="shared" si="119"/>
        <v>1.9195094349238428</v>
      </c>
      <c r="AO339">
        <f t="shared" si="120"/>
        <v>1.0727101493125781E-9</v>
      </c>
      <c r="AQ339">
        <f t="shared" si="121"/>
        <v>1.0847732206900416E-9</v>
      </c>
      <c r="AS339" s="4">
        <f t="shared" si="122"/>
        <v>1.0112454155348429</v>
      </c>
    </row>
    <row r="340" spans="1:45" x14ac:dyDescent="0.2">
      <c r="A340">
        <f>front!A340</f>
        <v>346.17</v>
      </c>
      <c r="B340" s="1">
        <f t="shared" si="123"/>
        <v>0.47000000000002728</v>
      </c>
      <c r="C340">
        <f>front!D340-front!B340</f>
        <v>685.66000000000031</v>
      </c>
      <c r="D340" s="2">
        <f>front!E340-front!C340</f>
        <v>5584</v>
      </c>
      <c r="E340" s="2">
        <f>IF(front!F340-front!C340&gt;0,front!F340-front!C340,0)</f>
        <v>1751.2000000000007</v>
      </c>
      <c r="F340" s="2">
        <f>front!I340-front!H340</f>
        <v>9446.2999999999993</v>
      </c>
      <c r="G340" s="2">
        <f>IF(front!J340-front!H340&gt;0,front!J340-front!H340,0)</f>
        <v>10.399999999999636</v>
      </c>
      <c r="H340" s="2"/>
      <c r="I340" s="4">
        <f>C340/(constants!$A$4+constants!$B$4*data!C340+constants!$C$4*data!C340^2+constants!$D$4*data!C340^3+constants!$E$4*data!C340^4+constants!$F$4*data!C340^5+constants!$G$4*data!C340^6+constants!$H$4*data!C340^7)</f>
        <v>684.07582714429702</v>
      </c>
      <c r="J340" s="4">
        <f>D340/(constants!$A$4+constants!$B$4*data!D340+constants!$C$4*data!D340^2+constants!$D$4*data!D340^3+constants!$E$4*data!D340^4+constants!$F$4*data!D340^5+constants!$G$4*data!D340^6+constants!$H$4*data!D340^7)</f>
        <v>5572.7364725463985</v>
      </c>
      <c r="K340" s="4">
        <f>E340/(constants!$A$4+constants!$B$4*data!E340+constants!$C$4*data!E340^2+constants!$D$4*data!E340^3+constants!$E$4*data!E340^4+constants!$F$4*data!E340^5+constants!$G$4*data!E340^6+constants!$H$4*data!E340^7)</f>
        <v>1747.2004568722127</v>
      </c>
      <c r="L340" s="4">
        <f>F340/(constants!$A$4+constants!$B$4*data!F340+constants!$C$4*data!F340^2+constants!$D$4*data!F340^3+constants!$E$4*data!F340^4+constants!$F$4*data!F340^5+constants!$G$4*data!F340^6+constants!$H$4*data!F340^7)</f>
        <v>9441.7834521808581</v>
      </c>
      <c r="M340" s="4">
        <f>G340/(constants!$A$4+constants!$B$4*data!G340+constants!$C$4*data!G340^2+constants!$D$4*data!G340^3+constants!$E$4*data!G340^4+constants!$F$4*data!G340^5+constants!$G$4*data!G340^6+constants!$H$4*data!G340^7)</f>
        <v>10.375422257111525</v>
      </c>
      <c r="N340" s="4"/>
      <c r="O340" s="4">
        <f t="shared" si="108"/>
        <v>1140.1263785738286</v>
      </c>
      <c r="P340" s="4">
        <f t="shared" si="109"/>
        <v>1114.5472945092797</v>
      </c>
      <c r="Q340" s="4">
        <f t="shared" si="110"/>
        <v>349.44009137444255</v>
      </c>
      <c r="R340" s="4">
        <f t="shared" si="111"/>
        <v>1573.6305753634765</v>
      </c>
      <c r="S340" s="4">
        <f t="shared" si="112"/>
        <v>1.729237042851921</v>
      </c>
      <c r="T340" s="4">
        <f t="shared" si="124"/>
        <v>1.0229502006694215</v>
      </c>
      <c r="U340" s="4">
        <f t="shared" si="113"/>
        <v>0.31352648119638238</v>
      </c>
      <c r="V340" s="4">
        <f t="shared" si="114"/>
        <v>1.0988837341651821E-3</v>
      </c>
      <c r="W340" s="4"/>
      <c r="X340">
        <f>IF(front!E340&gt;$X$2,O340,P340)</f>
        <v>1114.5472945092797</v>
      </c>
      <c r="Y340">
        <f t="shared" si="115"/>
        <v>763.84629515661823</v>
      </c>
      <c r="Z340">
        <f>SUMPRODUCT($B$7:$B$456,Y$7:Y$456,EXP(constants!$B$32+constants!$A$32*ABS($A$7:$A$456-$A340)))</f>
        <v>20.457795063566177</v>
      </c>
      <c r="AA340">
        <f t="shared" si="104"/>
        <v>743.38850009305202</v>
      </c>
      <c r="AB340">
        <f t="shared" si="116"/>
        <v>737.18666439574292</v>
      </c>
      <c r="AD340" s="4">
        <f t="shared" si="105"/>
        <v>1571.8590274629423</v>
      </c>
      <c r="AE340">
        <f>SUMPRODUCT($B$7:$B$456,AD$7:AD$456,EXP(constants!$B$32+constants!$A$32*ABS($A$7:$A$456-$A340)))</f>
        <v>36.172789085895431</v>
      </c>
      <c r="AF340" s="4">
        <f t="shared" si="106"/>
        <v>1535.6862383770469</v>
      </c>
      <c r="AG340">
        <f t="shared" si="117"/>
        <v>1535.6862383770469</v>
      </c>
      <c r="AH340" s="4"/>
      <c r="AI340" s="5">
        <f>SUMPRODUCT(constants!$B$13:$B$20,A340^constants!$A$13:$A$20)*constants!$C$10/((A340/1000000000)^5*(EXP(0.014388/(A340/1000000000)/constants!$B$9)-1))</f>
        <v>8.0580611378729385E-7</v>
      </c>
      <c r="AJ340">
        <f>SUMPRODUCT(A340^constants!$E$28:$J$28,constants!$E$27:$J$27)</f>
        <v>8.6680766257573672E-7</v>
      </c>
      <c r="AL340" s="17">
        <f t="shared" si="107"/>
        <v>1.0930828685673485E-9</v>
      </c>
      <c r="AM340">
        <f t="shared" si="118"/>
        <v>5.6444320520303776E-10</v>
      </c>
      <c r="AN340">
        <f t="shared" si="119"/>
        <v>1.936568388973966</v>
      </c>
      <c r="AO340">
        <f t="shared" si="120"/>
        <v>1.0714056560571419E-9</v>
      </c>
      <c r="AQ340">
        <f t="shared" si="121"/>
        <v>1.0930828685673485E-9</v>
      </c>
      <c r="AS340" s="4">
        <f t="shared" si="122"/>
        <v>1.0202324977357133</v>
      </c>
    </row>
    <row r="341" spans="1:45" x14ac:dyDescent="0.2">
      <c r="A341">
        <f>front!A341</f>
        <v>346.64</v>
      </c>
      <c r="B341" s="1">
        <f t="shared" si="123"/>
        <v>0.46999999999997044</v>
      </c>
      <c r="C341">
        <f>front!D341-front!B341</f>
        <v>677</v>
      </c>
      <c r="D341" s="2">
        <f>front!E341-front!C341</f>
        <v>5573.5</v>
      </c>
      <c r="E341" s="2">
        <f>IF(front!F341-front!C341&gt;0,front!F341-front!C341,0)</f>
        <v>1695.5</v>
      </c>
      <c r="F341" s="2">
        <f>front!I341-front!H341</f>
        <v>9483.9</v>
      </c>
      <c r="G341" s="2">
        <f>IF(front!J341-front!H341&gt;0,front!J341-front!H341,0)</f>
        <v>56.399999999999636</v>
      </c>
      <c r="H341" s="2"/>
      <c r="I341" s="4">
        <f>C341/(constants!$A$4+constants!$B$4*data!C341+constants!$C$4*data!C341^2+constants!$D$4*data!C341^3+constants!$E$4*data!C341^4+constants!$F$4*data!C341^5+constants!$G$4*data!C341^6+constants!$H$4*data!C341^7)</f>
        <v>675.43553563363764</v>
      </c>
      <c r="J341" s="4">
        <f>D341/(constants!$A$4+constants!$B$4*data!D341+constants!$C$4*data!D341^2+constants!$D$4*data!D341^3+constants!$E$4*data!D341^4+constants!$F$4*data!D341^5+constants!$G$4*data!D341^6+constants!$H$4*data!D341^7)</f>
        <v>5562.2460961184252</v>
      </c>
      <c r="K341" s="4">
        <f>E341/(constants!$A$4+constants!$B$4*data!E341+constants!$C$4*data!E341^2+constants!$D$4*data!E341^3+constants!$E$4*data!E341^4+constants!$F$4*data!E341^5+constants!$G$4*data!E341^6+constants!$H$4*data!E341^7)</f>
        <v>1691.6268224993896</v>
      </c>
      <c r="L341" s="4">
        <f>F341/(constants!$A$4+constants!$B$4*data!F341+constants!$C$4*data!F341^2+constants!$D$4*data!F341^3+constants!$E$4*data!F341^4+constants!$F$4*data!F341^5+constants!$G$4*data!F341^6+constants!$H$4*data!F341^7)</f>
        <v>9479.583558309394</v>
      </c>
      <c r="M341" s="4">
        <f>G341/(constants!$A$4+constants!$B$4*data!G341+constants!$C$4*data!G341^2+constants!$D$4*data!G341^3+constants!$E$4*data!G341^4+constants!$F$4*data!G341^5+constants!$G$4*data!G341^6+constants!$H$4*data!G341^7)</f>
        <v>56.266992444889475</v>
      </c>
      <c r="N341" s="4"/>
      <c r="O341" s="4">
        <f t="shared" si="108"/>
        <v>1125.7258927227294</v>
      </c>
      <c r="P341" s="4">
        <f t="shared" si="109"/>
        <v>1112.4492192236851</v>
      </c>
      <c r="Q341" s="4">
        <f t="shared" si="110"/>
        <v>338.32536449987788</v>
      </c>
      <c r="R341" s="4">
        <f t="shared" si="111"/>
        <v>1579.9305930515659</v>
      </c>
      <c r="S341" s="4">
        <f t="shared" si="112"/>
        <v>9.3778320741482464</v>
      </c>
      <c r="T341" s="4">
        <f t="shared" si="124"/>
        <v>1.0119346333024615</v>
      </c>
      <c r="U341" s="4">
        <f t="shared" si="113"/>
        <v>0.30412656924329173</v>
      </c>
      <c r="V341" s="4">
        <f t="shared" si="114"/>
        <v>5.9355974973782739E-3</v>
      </c>
      <c r="W341" s="4"/>
      <c r="X341">
        <f>IF(front!E341&gt;$X$2,O341,P341)</f>
        <v>1112.4492192236851</v>
      </c>
      <c r="Y341">
        <f t="shared" si="115"/>
        <v>772.90305275556761</v>
      </c>
      <c r="Z341">
        <f>SUMPRODUCT($B$7:$B$456,Y$7:Y$456,EXP(constants!$B$32+constants!$A$32*ABS($A$7:$A$456-$A341)))</f>
        <v>20.684952041740662</v>
      </c>
      <c r="AA341">
        <f t="shared" si="104"/>
        <v>752.21810071382697</v>
      </c>
      <c r="AB341">
        <f t="shared" si="116"/>
        <v>746.01626501651788</v>
      </c>
      <c r="AD341" s="4">
        <f t="shared" si="105"/>
        <v>1570.323304801992</v>
      </c>
      <c r="AE341">
        <f>SUMPRODUCT($B$7:$B$456,AD$7:AD$456,EXP(constants!$B$32+constants!$A$32*ABS($A$7:$A$456-$A341)))</f>
        <v>36.104821466436519</v>
      </c>
      <c r="AF341" s="4">
        <f t="shared" si="106"/>
        <v>1534.2184833355554</v>
      </c>
      <c r="AG341">
        <f t="shared" si="117"/>
        <v>1534.2184833355554</v>
      </c>
      <c r="AH341" s="4"/>
      <c r="AI341" s="5">
        <f>SUMPRODUCT(constants!$B$13:$B$20,A341^constants!$A$13:$A$20)*constants!$C$10/((A341/1000000000)^5*(EXP(0.014388/(A341/1000000000)/constants!$B$9)-1))</f>
        <v>8.1489715724819514E-7</v>
      </c>
      <c r="AJ341">
        <f>SUMPRODUCT(A341^constants!$E$28:$J$28,constants!$E$27:$J$27)</f>
        <v>8.6261966992514727E-7</v>
      </c>
      <c r="AL341" s="17">
        <f t="shared" si="107"/>
        <v>1.0923316225955907E-9</v>
      </c>
      <c r="AM341">
        <f t="shared" si="118"/>
        <v>5.6225347256260373E-10</v>
      </c>
      <c r="AN341">
        <f t="shared" si="119"/>
        <v>1.942774346269539</v>
      </c>
      <c r="AO341">
        <f t="shared" si="120"/>
        <v>1.0672491848398651E-9</v>
      </c>
      <c r="AQ341">
        <f t="shared" si="121"/>
        <v>1.0923316225955907E-9</v>
      </c>
      <c r="AS341" s="4">
        <f t="shared" si="122"/>
        <v>1.0235019507271763</v>
      </c>
    </row>
    <row r="342" spans="1:45" x14ac:dyDescent="0.2">
      <c r="A342">
        <f>front!A342</f>
        <v>347.11</v>
      </c>
      <c r="B342" s="1">
        <f t="shared" si="123"/>
        <v>0.47000000000002728</v>
      </c>
      <c r="C342">
        <f>front!D342-front!B342</f>
        <v>683.4699999999998</v>
      </c>
      <c r="D342" s="2">
        <f>front!E342-front!C342</f>
        <v>5656.7000000000007</v>
      </c>
      <c r="E342" s="2">
        <f>IF(front!F342-front!C342&gt;0,front!F342-front!C342,0)</f>
        <v>1629.7999999999993</v>
      </c>
      <c r="F342" s="2">
        <f>front!I342-front!H342</f>
        <v>9428.2999999999993</v>
      </c>
      <c r="G342" s="2">
        <f>IF(front!J342-front!H342&gt;0,front!J342-front!H342,0)</f>
        <v>25.099999999998545</v>
      </c>
      <c r="H342" s="2"/>
      <c r="I342" s="4">
        <f>C342/(constants!$A$4+constants!$B$4*data!C342+constants!$C$4*data!C342^2+constants!$D$4*data!C342^3+constants!$E$4*data!C342^4+constants!$F$4*data!C342^5+constants!$G$4*data!C342^6+constants!$H$4*data!C342^7)</f>
        <v>681.8908107661631</v>
      </c>
      <c r="J342" s="4">
        <f>D342/(constants!$A$4+constants!$B$4*data!D342+constants!$C$4*data!D342^2+constants!$D$4*data!D342^3+constants!$E$4*data!D342^4+constants!$F$4*data!D342^5+constants!$G$4*data!D342^6+constants!$H$4*data!D342^7)</f>
        <v>5645.3726263721974</v>
      </c>
      <c r="K342" s="4">
        <f>E342/(constants!$A$4+constants!$B$4*data!E342+constants!$C$4*data!E342^2+constants!$D$4*data!E342^3+constants!$E$4*data!E342^4+constants!$F$4*data!E342^5+constants!$G$4*data!E342^6+constants!$H$4*data!E342^7)</f>
        <v>1626.0758397520315</v>
      </c>
      <c r="L342" s="4">
        <f>F342/(constants!$A$4+constants!$B$4*data!F342+constants!$C$4*data!F342^2+constants!$D$4*data!F342^3+constants!$E$4*data!F342^4+constants!$F$4*data!F342^5+constants!$G$4*data!F342^6+constants!$H$4*data!F342^7)</f>
        <v>9423.6887871408453</v>
      </c>
      <c r="M342" s="4">
        <f>G342/(constants!$A$4+constants!$B$4*data!G342+constants!$C$4*data!G342^2+constants!$D$4*data!G342^3+constants!$E$4*data!G342^4+constants!$F$4*data!G342^5+constants!$G$4*data!G342^6+constants!$H$4*data!G342^7)</f>
        <v>25.040722924873201</v>
      </c>
      <c r="N342" s="4"/>
      <c r="O342" s="4">
        <f t="shared" si="108"/>
        <v>1136.4846846102716</v>
      </c>
      <c r="P342" s="4">
        <f t="shared" si="109"/>
        <v>1129.0745252744396</v>
      </c>
      <c r="Q342" s="4">
        <f t="shared" si="110"/>
        <v>325.21516795040628</v>
      </c>
      <c r="R342" s="4">
        <f t="shared" si="111"/>
        <v>1570.6147978568074</v>
      </c>
      <c r="S342" s="4">
        <f t="shared" si="112"/>
        <v>4.1734538208121998</v>
      </c>
      <c r="T342" s="4">
        <f t="shared" si="124"/>
        <v>1.0065630382848563</v>
      </c>
      <c r="U342" s="4">
        <f t="shared" si="113"/>
        <v>0.2880369370404115</v>
      </c>
      <c r="V342" s="4">
        <f t="shared" si="114"/>
        <v>2.657210301664745E-3</v>
      </c>
      <c r="W342" s="4"/>
      <c r="X342">
        <f>IF(front!E342&gt;$X$2,O342,P342)</f>
        <v>1129.0745252744396</v>
      </c>
      <c r="Y342">
        <f t="shared" si="115"/>
        <v>802.68586175203529</v>
      </c>
      <c r="Z342">
        <f>SUMPRODUCT($B$7:$B$456,Y$7:Y$456,EXP(constants!$B$32+constants!$A$32*ABS($A$7:$A$456-$A342)))</f>
        <v>20.913413383323</v>
      </c>
      <c r="AA342">
        <f t="shared" si="104"/>
        <v>781.77244836871228</v>
      </c>
      <c r="AB342">
        <f t="shared" si="116"/>
        <v>775.57061267140318</v>
      </c>
      <c r="AD342" s="4">
        <f t="shared" si="105"/>
        <v>1566.3392282437239</v>
      </c>
      <c r="AE342">
        <f>SUMPRODUCT($B$7:$B$456,AD$7:AD$456,EXP(constants!$B$32+constants!$A$32*ABS($A$7:$A$456-$A342)))</f>
        <v>36.035271882049905</v>
      </c>
      <c r="AF342" s="4">
        <f t="shared" si="106"/>
        <v>1530.303956361674</v>
      </c>
      <c r="AG342">
        <f t="shared" si="117"/>
        <v>1530.303956361674</v>
      </c>
      <c r="AH342" s="4"/>
      <c r="AI342" s="5">
        <f>SUMPRODUCT(constants!$B$13:$B$20,A342^constants!$A$13:$A$20)*constants!$C$10/((A342/1000000000)^5*(EXP(0.014388/(A342/1000000000)/constants!$B$9)-1))</f>
        <v>8.2405694039390849E-7</v>
      </c>
      <c r="AJ342">
        <f>SUMPRODUCT(A342^constants!$E$28:$J$28,constants!$E$27:$J$27)</f>
        <v>8.5845338200740392E-7</v>
      </c>
      <c r="AL342" s="17">
        <f t="shared" si="107"/>
        <v>1.0625169738645683E-9</v>
      </c>
      <c r="AM342">
        <f t="shared" si="118"/>
        <v>5.6096919728835619E-10</v>
      </c>
      <c r="AN342">
        <f t="shared" si="119"/>
        <v>1.8940736478947888</v>
      </c>
      <c r="AO342">
        <f t="shared" si="120"/>
        <v>1.0648114200123689E-9</v>
      </c>
      <c r="AQ342">
        <f t="shared" si="121"/>
        <v>1.0625169738645683E-9</v>
      </c>
      <c r="AS342" s="4">
        <f t="shared" si="122"/>
        <v>0.99784520892180706</v>
      </c>
    </row>
    <row r="343" spans="1:45" x14ac:dyDescent="0.2">
      <c r="A343">
        <f>front!A343</f>
        <v>347.58</v>
      </c>
      <c r="B343" s="1">
        <f t="shared" si="123"/>
        <v>0.46999999999997044</v>
      </c>
      <c r="C343">
        <f>front!D343-front!B343</f>
        <v>678.54</v>
      </c>
      <c r="D343" s="2">
        <f>front!E343-front!C343</f>
        <v>5686.7999999999993</v>
      </c>
      <c r="E343" s="2">
        <f>IF(front!F343-front!C343&gt;0,front!F343-front!C343,0)</f>
        <v>1643.1000000000004</v>
      </c>
      <c r="F343" s="2">
        <f>front!I343-front!H343</f>
        <v>9423.8999999999978</v>
      </c>
      <c r="G343" s="2">
        <f>IF(front!J343-front!H343&gt;0,front!J343-front!H343,0)</f>
        <v>84.299999999999272</v>
      </c>
      <c r="H343" s="2"/>
      <c r="I343" s="4">
        <f>C343/(constants!$A$4+constants!$B$4*data!C343+constants!$C$4*data!C343^2+constants!$D$4*data!C343^3+constants!$E$4*data!C343^4+constants!$F$4*data!C343^5+constants!$G$4*data!C343^6+constants!$H$4*data!C343^7)</f>
        <v>676.97203058307286</v>
      </c>
      <c r="J343" s="4">
        <f>D343/(constants!$A$4+constants!$B$4*data!D343+constants!$C$4*data!D343^2+constants!$D$4*data!D343^3+constants!$E$4*data!D343^4+constants!$F$4*data!D343^5+constants!$G$4*data!D343^6+constants!$H$4*data!D343^7)</f>
        <v>5675.4476379089665</v>
      </c>
      <c r="K343" s="4">
        <f>E343/(constants!$A$4+constants!$B$4*data!E343+constants!$C$4*data!E343^2+constants!$D$4*data!E343^3+constants!$E$4*data!E343^4+constants!$F$4*data!E343^5+constants!$G$4*data!E343^6+constants!$H$4*data!E343^7)</f>
        <v>1639.3456767955809</v>
      </c>
      <c r="L343" s="4">
        <f>F343/(constants!$A$4+constants!$B$4*data!F343+constants!$C$4*data!F343^2+constants!$D$4*data!F343^3+constants!$E$4*data!F343^4+constants!$F$4*data!F343^5+constants!$G$4*data!F343^6+constants!$H$4*data!F343^7)</f>
        <v>9419.2657578258895</v>
      </c>
      <c r="M343" s="4">
        <f>G343/(constants!$A$4+constants!$B$4*data!G343+constants!$C$4*data!G343^2+constants!$D$4*data!G343^3+constants!$E$4*data!G343^4+constants!$F$4*data!G343^5+constants!$G$4*data!G343^6+constants!$H$4*data!G343^7)</f>
        <v>84.101440237501407</v>
      </c>
      <c r="N343" s="4"/>
      <c r="O343" s="4">
        <f t="shared" si="108"/>
        <v>1128.2867176384548</v>
      </c>
      <c r="P343" s="4">
        <f t="shared" si="109"/>
        <v>1135.0895275817932</v>
      </c>
      <c r="Q343" s="4">
        <f t="shared" si="110"/>
        <v>327.86913535911617</v>
      </c>
      <c r="R343" s="4">
        <f t="shared" si="111"/>
        <v>1569.8776263043148</v>
      </c>
      <c r="S343" s="4">
        <f t="shared" si="112"/>
        <v>14.016906706250234</v>
      </c>
      <c r="T343" s="4">
        <f t="shared" si="124"/>
        <v>0.99400680758826909</v>
      </c>
      <c r="U343" s="4">
        <f t="shared" si="113"/>
        <v>0.28884870082240305</v>
      </c>
      <c r="V343" s="4">
        <f t="shared" si="114"/>
        <v>8.9286619997558398E-3</v>
      </c>
      <c r="W343" s="4"/>
      <c r="X343">
        <f>IF(front!E343&gt;$X$2,O343,P343)</f>
        <v>1135.0895275817932</v>
      </c>
      <c r="Y343">
        <f t="shared" si="115"/>
        <v>806.03732016314314</v>
      </c>
      <c r="Z343">
        <f>SUMPRODUCT($B$7:$B$456,Y$7:Y$456,EXP(constants!$B$32+constants!$A$32*ABS($A$7:$A$456-$A343)))</f>
        <v>21.142822951480802</v>
      </c>
      <c r="AA343">
        <f t="shared" si="104"/>
        <v>784.89449721166238</v>
      </c>
      <c r="AB343">
        <f t="shared" si="116"/>
        <v>778.69266151435329</v>
      </c>
      <c r="AD343" s="4">
        <f t="shared" si="105"/>
        <v>1555.5177548511292</v>
      </c>
      <c r="AE343">
        <f>SUMPRODUCT($B$7:$B$456,AD$7:AD$456,EXP(constants!$B$32+constants!$A$32*ABS($A$7:$A$456-$A343)))</f>
        <v>35.964160107651672</v>
      </c>
      <c r="AF343" s="4">
        <f t="shared" si="106"/>
        <v>1519.5535947434776</v>
      </c>
      <c r="AG343">
        <f t="shared" si="117"/>
        <v>1519.5535947434776</v>
      </c>
      <c r="AH343" s="4"/>
      <c r="AI343" s="5">
        <f>SUMPRODUCT(constants!$B$13:$B$20,A343^constants!$A$13:$A$20)*constants!$C$10/((A343/1000000000)^5*(EXP(0.014388/(A343/1000000000)/constants!$B$9)-1))</f>
        <v>8.3328564438846132E-7</v>
      </c>
      <c r="AJ343">
        <f>SUMPRODUCT(A343^constants!$E$28:$J$28,constants!$E$27:$J$27)</f>
        <v>8.5430887205841183E-7</v>
      </c>
      <c r="AL343" s="17">
        <f t="shared" si="107"/>
        <v>1.0701085108057125E-9</v>
      </c>
      <c r="AM343">
        <f t="shared" si="118"/>
        <v>5.6221042483376926E-10</v>
      </c>
      <c r="AN343">
        <f t="shared" si="119"/>
        <v>1.9033949986290546</v>
      </c>
      <c r="AO343">
        <f t="shared" si="120"/>
        <v>1.0671674731995644E-9</v>
      </c>
      <c r="AQ343">
        <f t="shared" si="121"/>
        <v>1.0701085108057125E-9</v>
      </c>
      <c r="AS343" s="4">
        <f t="shared" si="122"/>
        <v>1.002755928830299</v>
      </c>
    </row>
    <row r="344" spans="1:45" x14ac:dyDescent="0.2">
      <c r="A344">
        <f>front!A344</f>
        <v>348.05</v>
      </c>
      <c r="B344" s="1">
        <f t="shared" si="123"/>
        <v>0.47000000000002728</v>
      </c>
      <c r="C344">
        <f>front!D344-front!B344</f>
        <v>697.47000000000025</v>
      </c>
      <c r="D344" s="2">
        <f>front!E344-front!C344</f>
        <v>5772.4000000000015</v>
      </c>
      <c r="E344" s="2">
        <f>IF(front!F344-front!C344&gt;0,front!F344-front!C344,0)</f>
        <v>1656.4000000000015</v>
      </c>
      <c r="F344" s="2">
        <f>front!I344-front!H344</f>
        <v>9415.6000000000022</v>
      </c>
      <c r="G344" s="2">
        <f>IF(front!J344-front!H344&gt;0,front!J344-front!H344,0)</f>
        <v>61.800000000001091</v>
      </c>
      <c r="H344" s="2"/>
      <c r="I344" s="4">
        <f>C344/(constants!$A$4+constants!$B$4*data!C344+constants!$C$4*data!C344^2+constants!$D$4*data!C344^3+constants!$E$4*data!C344^4+constants!$F$4*data!C344^5+constants!$G$4*data!C344^6+constants!$H$4*data!C344^7)</f>
        <v>695.85895652031957</v>
      </c>
      <c r="J344" s="4">
        <f>D344/(constants!$A$4+constants!$B$4*data!D344+constants!$C$4*data!D344^2+constants!$D$4*data!D344^3+constants!$E$4*data!D344^4+constants!$F$4*data!D344^5+constants!$G$4*data!D344^6+constants!$H$4*data!D344^7)</f>
        <v>5760.981312736315</v>
      </c>
      <c r="K344" s="4">
        <f>E344/(constants!$A$4+constants!$B$4*data!E344+constants!$C$4*data!E344^2+constants!$D$4*data!E344^3+constants!$E$4*data!E344^4+constants!$F$4*data!E344^5+constants!$G$4*data!E344^6+constants!$H$4*data!E344^7)</f>
        <v>1652.6155120643243</v>
      </c>
      <c r="L344" s="4">
        <f>F344/(constants!$A$4+constants!$B$4*data!F344+constants!$C$4*data!F344^2+constants!$D$4*data!F344^3+constants!$E$4*data!F344^4+constants!$F$4*data!F344^5+constants!$G$4*data!F344^6+constants!$H$4*data!F344^7)</f>
        <v>9410.9224347439795</v>
      </c>
      <c r="M344" s="4">
        <f>G344/(constants!$A$4+constants!$B$4*data!G344+constants!$C$4*data!G344^2+constants!$D$4*data!G344^3+constants!$E$4*data!G344^4+constants!$F$4*data!G344^5+constants!$G$4*data!G344^6+constants!$H$4*data!G344^7)</f>
        <v>61.654292706868979</v>
      </c>
      <c r="N344" s="4"/>
      <c r="O344" s="4">
        <f t="shared" si="108"/>
        <v>1159.7649275338661</v>
      </c>
      <c r="P344" s="4">
        <f t="shared" si="109"/>
        <v>1152.1962625472629</v>
      </c>
      <c r="Q344" s="4">
        <f t="shared" si="110"/>
        <v>330.52310241286483</v>
      </c>
      <c r="R344" s="4">
        <f t="shared" si="111"/>
        <v>1568.48707245733</v>
      </c>
      <c r="S344" s="4">
        <f t="shared" si="112"/>
        <v>10.27571545114483</v>
      </c>
      <c r="T344" s="4">
        <f t="shared" si="124"/>
        <v>1.006568902566886</v>
      </c>
      <c r="U344" s="4">
        <f t="shared" si="113"/>
        <v>0.28686354326662017</v>
      </c>
      <c r="V344" s="4">
        <f t="shared" si="114"/>
        <v>6.5513548894260178E-3</v>
      </c>
      <c r="W344" s="4"/>
      <c r="X344">
        <f>IF(front!E344&gt;$X$2,O344,P344)</f>
        <v>1152.1962625472629</v>
      </c>
      <c r="Y344">
        <f t="shared" si="115"/>
        <v>820.48051158860926</v>
      </c>
      <c r="Z344">
        <f>SUMPRODUCT($B$7:$B$456,Y$7:Y$456,EXP(constants!$B$32+constants!$A$32*ABS($A$7:$A$456-$A344)))</f>
        <v>21.373286260816897</v>
      </c>
      <c r="AA344">
        <f t="shared" si="104"/>
        <v>799.10722532779232</v>
      </c>
      <c r="AB344">
        <f t="shared" si="116"/>
        <v>792.90538963048323</v>
      </c>
      <c r="AD344" s="4">
        <f t="shared" si="105"/>
        <v>1557.9599314796308</v>
      </c>
      <c r="AE344">
        <f>SUMPRODUCT($B$7:$B$456,AD$7:AD$456,EXP(constants!$B$32+constants!$A$32*ABS($A$7:$A$456-$A344)))</f>
        <v>35.891624048652005</v>
      </c>
      <c r="AF344" s="4">
        <f t="shared" si="106"/>
        <v>1522.0683074309788</v>
      </c>
      <c r="AG344">
        <f t="shared" si="117"/>
        <v>1522.0683074309788</v>
      </c>
      <c r="AH344" s="4"/>
      <c r="AI344" s="5">
        <f>SUMPRODUCT(constants!$B$13:$B$20,A344^constants!$A$13:$A$20)*constants!$C$10/((A344/1000000000)^5*(EXP(0.014388/(A344/1000000000)/constants!$B$9)-1))</f>
        <v>8.4258344839486292E-7</v>
      </c>
      <c r="AJ344">
        <f>SUMPRODUCT(A344^constants!$E$28:$J$28,constants!$E$27:$J$27)</f>
        <v>8.5018621915901012E-7</v>
      </c>
      <c r="AL344" s="17">
        <f t="shared" si="107"/>
        <v>1.0626531984951333E-9</v>
      </c>
      <c r="AM344">
        <f t="shared" si="118"/>
        <v>5.5857297271631385E-10</v>
      </c>
      <c r="AN344">
        <f t="shared" si="119"/>
        <v>1.9024429222336003</v>
      </c>
      <c r="AO344">
        <f t="shared" si="120"/>
        <v>1.0602629932866972E-9</v>
      </c>
      <c r="AQ344">
        <f t="shared" si="121"/>
        <v>1.0626531984951333E-9</v>
      </c>
      <c r="AS344" s="4">
        <f t="shared" si="122"/>
        <v>1.0022543512539532</v>
      </c>
    </row>
    <row r="345" spans="1:45" x14ac:dyDescent="0.2">
      <c r="A345">
        <f>front!A345</f>
        <v>348.52</v>
      </c>
      <c r="B345" s="1">
        <f t="shared" si="123"/>
        <v>0.46999999999997044</v>
      </c>
      <c r="C345">
        <f>front!D345-front!B345</f>
        <v>702.73</v>
      </c>
      <c r="D345" s="2">
        <f>front!E345-front!C345</f>
        <v>5743.5999999999985</v>
      </c>
      <c r="E345" s="2">
        <f>IF(front!F345-front!C345&gt;0,front!F345-front!C345,0)</f>
        <v>1615.5999999999985</v>
      </c>
      <c r="F345" s="2">
        <f>front!I345-front!H345</f>
        <v>9234.2999999999993</v>
      </c>
      <c r="G345" s="2">
        <f>IF(front!J345-front!H345&gt;0,front!J345-front!H345,0)</f>
        <v>23.5</v>
      </c>
      <c r="H345" s="2"/>
      <c r="I345" s="4">
        <f>C345/(constants!$A$4+constants!$B$4*data!C345+constants!$C$4*data!C345^2+constants!$D$4*data!C345^3+constants!$E$4*data!C345^4+constants!$F$4*data!C345^5+constants!$G$4*data!C345^6+constants!$H$4*data!C345^7)</f>
        <v>701.10699115015962</v>
      </c>
      <c r="J345" s="4">
        <f>D345/(constants!$A$4+constants!$B$4*data!D345+constants!$C$4*data!D345^2+constants!$D$4*data!D345^3+constants!$E$4*data!D345^4+constants!$F$4*data!D345^5+constants!$G$4*data!D345^6+constants!$H$4*data!D345^7)</f>
        <v>5732.2028366473196</v>
      </c>
      <c r="K345" s="4">
        <f>E345/(constants!$A$4+constants!$B$4*data!E345+constants!$C$4*data!E345^2+constants!$D$4*data!E345^3+constants!$E$4*data!E345^4+constants!$F$4*data!E345^5+constants!$G$4*data!E345^6+constants!$H$4*data!E345^7)</f>
        <v>1611.9080418029087</v>
      </c>
      <c r="L345" s="4">
        <f>F345/(constants!$A$4+constants!$B$4*data!F345+constants!$C$4*data!F345^2+constants!$D$4*data!F345^3+constants!$E$4*data!F345^4+constants!$F$4*data!F345^5+constants!$G$4*data!F345^6+constants!$H$4*data!F345^7)</f>
        <v>9228.7144411189438</v>
      </c>
      <c r="M345" s="4">
        <f>G345/(constants!$A$4+constants!$B$4*data!G345+constants!$C$4*data!G345^2+constants!$D$4*data!G345^3+constants!$E$4*data!G345^4+constants!$F$4*data!G345^5+constants!$G$4*data!G345^6+constants!$H$4*data!G345^7)</f>
        <v>23.444497456780763</v>
      </c>
      <c r="N345" s="4"/>
      <c r="O345" s="4">
        <f t="shared" si="108"/>
        <v>1168.5116519169328</v>
      </c>
      <c r="P345" s="4">
        <f t="shared" si="109"/>
        <v>1146.4405673294639</v>
      </c>
      <c r="Q345" s="4">
        <f t="shared" si="110"/>
        <v>322.38160836058177</v>
      </c>
      <c r="R345" s="4">
        <f t="shared" si="111"/>
        <v>1538.119073519824</v>
      </c>
      <c r="S345" s="4">
        <f t="shared" si="112"/>
        <v>3.9074162427967938</v>
      </c>
      <c r="T345" s="4">
        <f t="shared" si="124"/>
        <v>1.019251834954586</v>
      </c>
      <c r="U345" s="4">
        <f t="shared" si="113"/>
        <v>0.2812021988296719</v>
      </c>
      <c r="V345" s="4">
        <f t="shared" si="114"/>
        <v>2.5403860533730212E-3</v>
      </c>
      <c r="W345" s="4"/>
      <c r="X345">
        <f>IF(front!E345&gt;$X$2,O345,P345)</f>
        <v>1146.4405673294639</v>
      </c>
      <c r="Y345">
        <f t="shared" si="115"/>
        <v>822.89568791886018</v>
      </c>
      <c r="Z345">
        <f>SUMPRODUCT($B$7:$B$456,Y$7:Y$456,EXP(constants!$B$32+constants!$A$32*ABS($A$7:$A$456-$A345)))</f>
        <v>21.604716134650527</v>
      </c>
      <c r="AA345">
        <f t="shared" si="104"/>
        <v>801.29097178420966</v>
      </c>
      <c r="AB345">
        <f t="shared" si="116"/>
        <v>795.08913608690057</v>
      </c>
      <c r="AD345" s="4">
        <f t="shared" si="105"/>
        <v>1534.1160508746329</v>
      </c>
      <c r="AE345">
        <f>SUMPRODUCT($B$7:$B$456,AD$7:AD$456,EXP(constants!$B$32+constants!$A$32*ABS($A$7:$A$456-$A345)))</f>
        <v>35.817569268930512</v>
      </c>
      <c r="AF345" s="4">
        <f t="shared" si="106"/>
        <v>1498.2984816057024</v>
      </c>
      <c r="AG345">
        <f t="shared" si="117"/>
        <v>1498.2984816057024</v>
      </c>
      <c r="AH345" s="4"/>
      <c r="AI345" s="5">
        <f>SUMPRODUCT(constants!$B$13:$B$20,A345^constants!$A$13:$A$20)*constants!$C$10/((A345/1000000000)^5*(EXP(0.014388/(A345/1000000000)/constants!$B$9)-1))</f>
        <v>8.5195052956691774E-7</v>
      </c>
      <c r="AJ345">
        <f>SUMPRODUCT(A345^constants!$E$28:$J$28,constants!$E$27:$J$27)</f>
        <v>8.4608550812134741E-7</v>
      </c>
      <c r="AL345" s="17">
        <f t="shared" si="107"/>
        <v>1.071515746976327E-9</v>
      </c>
      <c r="AM345">
        <f t="shared" si="118"/>
        <v>5.6469756761323761E-10</v>
      </c>
      <c r="AN345">
        <f t="shared" si="119"/>
        <v>1.8975037408169078</v>
      </c>
      <c r="AO345">
        <f t="shared" si="120"/>
        <v>1.0718884775748152E-9</v>
      </c>
      <c r="AQ345">
        <f t="shared" si="121"/>
        <v>1.071515746976327E-9</v>
      </c>
      <c r="AS345" s="4">
        <f t="shared" si="122"/>
        <v>0.99965226737082624</v>
      </c>
    </row>
    <row r="346" spans="1:45" x14ac:dyDescent="0.2">
      <c r="A346">
        <f>front!A346</f>
        <v>348.99</v>
      </c>
      <c r="B346" s="1">
        <f t="shared" si="123"/>
        <v>0.47000000000002728</v>
      </c>
      <c r="C346">
        <f>front!D346-front!B346</f>
        <v>714.94</v>
      </c>
      <c r="D346" s="2">
        <f>front!E346-front!C346</f>
        <v>5813.7999999999993</v>
      </c>
      <c r="E346" s="2">
        <f>IF(front!F346-front!C346&gt;0,front!F346-front!C346,0)</f>
        <v>1610</v>
      </c>
      <c r="F346" s="2">
        <f>front!I346-front!H346</f>
        <v>9260.3999999999978</v>
      </c>
      <c r="G346" s="2">
        <f>IF(front!J346-front!H346&gt;0,front!J346-front!H346,0)</f>
        <v>38.899999999999636</v>
      </c>
      <c r="H346" s="2"/>
      <c r="I346" s="4">
        <f>C346/(constants!$A$4+constants!$B$4*data!C346+constants!$C$4*data!C346^2+constants!$D$4*data!C346^3+constants!$E$4*data!C346^4+constants!$F$4*data!C346^5+constants!$G$4*data!C346^6+constants!$H$4*data!C346^7)</f>
        <v>713.28922158019202</v>
      </c>
      <c r="J346" s="4">
        <f>D346/(constants!$A$4+constants!$B$4*data!D346+constants!$C$4*data!D346^2+constants!$D$4*data!D346^3+constants!$E$4*data!D346^4+constants!$F$4*data!D346^5+constants!$G$4*data!D346^6+constants!$H$4*data!D346^7)</f>
        <v>5802.3517996153287</v>
      </c>
      <c r="K346" s="4">
        <f>E346/(constants!$A$4+constants!$B$4*data!E346+constants!$C$4*data!E346^2+constants!$D$4*data!E346^3+constants!$E$4*data!E346^4+constants!$F$4*data!E346^5+constants!$G$4*data!E346^6+constants!$H$4*data!E346^7)</f>
        <v>1606.3207406230558</v>
      </c>
      <c r="L346" s="4">
        <f>F346/(constants!$A$4+constants!$B$4*data!F346+constants!$C$4*data!F346^2+constants!$D$4*data!F346^3+constants!$E$4*data!F346^4+constants!$F$4*data!F346^5+constants!$G$4*data!F346^6+constants!$H$4*data!F346^7)</f>
        <v>9254.9406734691147</v>
      </c>
      <c r="M346" s="4">
        <f>G346/(constants!$A$4+constants!$B$4*data!G346+constants!$C$4*data!G346^2+constants!$D$4*data!G346^3+constants!$E$4*data!G346^4+constants!$F$4*data!G346^5+constants!$G$4*data!G346^6+constants!$H$4*data!G346^7)</f>
        <v>38.808190239010621</v>
      </c>
      <c r="N346" s="4"/>
      <c r="O346" s="4">
        <f t="shared" si="108"/>
        <v>1188.8153693003201</v>
      </c>
      <c r="P346" s="4">
        <f t="shared" si="109"/>
        <v>1160.4703599230659</v>
      </c>
      <c r="Q346" s="4">
        <f t="shared" si="110"/>
        <v>321.26414812461115</v>
      </c>
      <c r="R346" s="4">
        <f t="shared" si="111"/>
        <v>1542.4901122448525</v>
      </c>
      <c r="S346" s="4">
        <f t="shared" si="112"/>
        <v>6.4680317065017698</v>
      </c>
      <c r="T346" s="4">
        <f t="shared" si="124"/>
        <v>1.02442544881468</v>
      </c>
      <c r="U346" s="4">
        <f t="shared" si="113"/>
        <v>0.27683959816596226</v>
      </c>
      <c r="V346" s="4">
        <f t="shared" si="114"/>
        <v>4.1932403035560232E-3</v>
      </c>
      <c r="W346" s="4"/>
      <c r="X346">
        <f>IF(front!E346&gt;$X$2,O346,P346)</f>
        <v>1160.4703599230659</v>
      </c>
      <c r="Y346">
        <f t="shared" si="115"/>
        <v>838.04697295470123</v>
      </c>
      <c r="Z346">
        <f>SUMPRODUCT($B$7:$B$456,Y$7:Y$456,EXP(constants!$B$32+constants!$A$32*ABS($A$7:$A$456-$A346)))</f>
        <v>21.837235860701089</v>
      </c>
      <c r="AA346">
        <f t="shared" si="104"/>
        <v>816.20973709400016</v>
      </c>
      <c r="AB346">
        <f t="shared" si="116"/>
        <v>810.00790139669107</v>
      </c>
      <c r="AD346" s="4">
        <f t="shared" si="105"/>
        <v>1535.863821166017</v>
      </c>
      <c r="AE346">
        <f>SUMPRODUCT($B$7:$B$456,AD$7:AD$456,EXP(constants!$B$32+constants!$A$32*ABS($A$7:$A$456-$A346)))</f>
        <v>35.742358686629466</v>
      </c>
      <c r="AF346" s="4">
        <f t="shared" si="106"/>
        <v>1500.1214624793877</v>
      </c>
      <c r="AG346">
        <f t="shared" si="117"/>
        <v>1500.1214624793877</v>
      </c>
      <c r="AH346" s="4"/>
      <c r="AI346" s="5">
        <f>SUMPRODUCT(constants!$B$13:$B$20,A346^constants!$A$13:$A$20)*constants!$C$10/((A346/1000000000)^5*(EXP(0.014388/(A346/1000000000)/constants!$B$9)-1))</f>
        <v>8.6138706304167773E-7</v>
      </c>
      <c r="AJ346">
        <f>SUMPRODUCT(A346^constants!$E$28:$J$28,constants!$E$27:$J$27)</f>
        <v>8.4200682937612481E-7</v>
      </c>
      <c r="AL346" s="17">
        <f t="shared" si="107"/>
        <v>1.0634304450072572E-9</v>
      </c>
      <c r="AM346">
        <f t="shared" si="118"/>
        <v>5.6129243560348991E-10</v>
      </c>
      <c r="AN346">
        <f t="shared" si="119"/>
        <v>1.8946103270817805</v>
      </c>
      <c r="AO346">
        <f t="shared" si="120"/>
        <v>1.0654249792790874E-9</v>
      </c>
      <c r="AQ346">
        <f t="shared" si="121"/>
        <v>1.0634304450072572E-9</v>
      </c>
      <c r="AS346" s="4">
        <f t="shared" si="122"/>
        <v>0.99812794489464685</v>
      </c>
    </row>
    <row r="347" spans="1:45" x14ac:dyDescent="0.2">
      <c r="A347">
        <f>front!A347</f>
        <v>349.46</v>
      </c>
      <c r="B347" s="1">
        <f t="shared" si="123"/>
        <v>0.46999999999997044</v>
      </c>
      <c r="C347">
        <f>front!D347-front!B347</f>
        <v>711.06</v>
      </c>
      <c r="D347" s="2">
        <f>front!E347-front!C347</f>
        <v>5894.7000000000007</v>
      </c>
      <c r="E347" s="2">
        <f>IF(front!F347-front!C347&gt;0,front!F347-front!C347,0)</f>
        <v>1673.3999999999996</v>
      </c>
      <c r="F347" s="2">
        <f>front!I347-front!H347</f>
        <v>9222.6999999999989</v>
      </c>
      <c r="G347" s="2">
        <f>IF(front!J347-front!H347&gt;0,front!J347-front!H347,0)</f>
        <v>48.600000000000364</v>
      </c>
      <c r="H347" s="2"/>
      <c r="I347" s="4">
        <f>C347/(constants!$A$4+constants!$B$4*data!C347+constants!$C$4*data!C347^2+constants!$D$4*data!C347^3+constants!$E$4*data!C347^4+constants!$F$4*data!C347^5+constants!$G$4*data!C347^6+constants!$H$4*data!C347^7)</f>
        <v>709.4180451504551</v>
      </c>
      <c r="J347" s="4">
        <f>D347/(constants!$A$4+constants!$B$4*data!D347+constants!$C$4*data!D347^2+constants!$D$4*data!D347^3+constants!$E$4*data!D347^4+constants!$F$4*data!D347^5+constants!$G$4*data!D347^6+constants!$H$4*data!D347^7)</f>
        <v>5883.1990769552331</v>
      </c>
      <c r="K347" s="4">
        <f>E347/(constants!$A$4+constants!$B$4*data!E347+constants!$C$4*data!E347^2+constants!$D$4*data!E347^3+constants!$E$4*data!E347^4+constants!$F$4*data!E347^5+constants!$G$4*data!E347^6+constants!$H$4*data!E347^7)</f>
        <v>1669.5769531346928</v>
      </c>
      <c r="L347" s="4">
        <f>F347/(constants!$A$4+constants!$B$4*data!F347+constants!$C$4*data!F347^2+constants!$D$4*data!F347^3+constants!$E$4*data!F347^4+constants!$F$4*data!F347^5+constants!$G$4*data!F347^6+constants!$H$4*data!F347^7)</f>
        <v>9217.0588174490804</v>
      </c>
      <c r="M347" s="4">
        <f>G347/(constants!$A$4+constants!$B$4*data!G347+constants!$C$4*data!G347^2+constants!$D$4*data!G347^3+constants!$E$4*data!G347^4+constants!$F$4*data!G347^5+constants!$G$4*data!G347^6+constants!$H$4*data!G347^7)</f>
        <v>48.485347052623659</v>
      </c>
      <c r="N347" s="4"/>
      <c r="O347" s="4">
        <f t="shared" si="108"/>
        <v>1182.3634085840918</v>
      </c>
      <c r="P347" s="4">
        <f t="shared" si="109"/>
        <v>1176.6398153910466</v>
      </c>
      <c r="Q347" s="4">
        <f t="shared" si="110"/>
        <v>333.91539062693857</v>
      </c>
      <c r="R347" s="4">
        <f t="shared" si="111"/>
        <v>1536.1764695748466</v>
      </c>
      <c r="S347" s="4">
        <f t="shared" si="112"/>
        <v>8.0808911754372765</v>
      </c>
      <c r="T347" s="4">
        <f t="shared" si="124"/>
        <v>1.0048643545103417</v>
      </c>
      <c r="U347" s="4">
        <f t="shared" si="113"/>
        <v>0.28378726119850411</v>
      </c>
      <c r="V347" s="4">
        <f t="shared" si="114"/>
        <v>5.2603924975323634E-3</v>
      </c>
      <c r="W347" s="4"/>
      <c r="X347">
        <f>IF(front!E347&gt;$X$2,O347,P347)</f>
        <v>1176.6398153910466</v>
      </c>
      <c r="Y347">
        <f t="shared" si="115"/>
        <v>841.51953559859885</v>
      </c>
      <c r="Z347">
        <f>SUMPRODUCT($B$7:$B$456,Y$7:Y$456,EXP(constants!$B$32+constants!$A$32*ABS($A$7:$A$456-$A347)))</f>
        <v>22.070747382620198</v>
      </c>
      <c r="AA347">
        <f t="shared" si="104"/>
        <v>819.44878821597865</v>
      </c>
      <c r="AB347">
        <f t="shared" si="116"/>
        <v>813.24695251866956</v>
      </c>
      <c r="AD347" s="4">
        <f t="shared" si="105"/>
        <v>1527.8978556881807</v>
      </c>
      <c r="AE347">
        <f>SUMPRODUCT($B$7:$B$456,AD$7:AD$456,EXP(constants!$B$32+constants!$A$32*ABS($A$7:$A$456-$A347)))</f>
        <v>35.66590806480643</v>
      </c>
      <c r="AF347" s="4">
        <f t="shared" si="106"/>
        <v>1492.2319476233743</v>
      </c>
      <c r="AG347">
        <f t="shared" si="117"/>
        <v>1492.2319476233743</v>
      </c>
      <c r="AH347" s="4"/>
      <c r="AI347" s="5">
        <f>SUMPRODUCT(constants!$B$13:$B$20,A347^constants!$A$13:$A$20)*constants!$C$10/((A347/1000000000)^5*(EXP(0.014388/(A347/1000000000)/constants!$B$9)-1))</f>
        <v>8.7089322193167438E-7</v>
      </c>
      <c r="AJ347">
        <f>SUMPRODUCT(A347^constants!$E$28:$J$28,constants!$E$27:$J$27)</f>
        <v>8.3795027886092313E-7</v>
      </c>
      <c r="AL347" s="17">
        <f t="shared" si="107"/>
        <v>1.0708840890635633E-9</v>
      </c>
      <c r="AM347">
        <f t="shared" si="118"/>
        <v>5.615415754873077E-10</v>
      </c>
      <c r="AN347">
        <f t="shared" si="119"/>
        <v>1.907043281940872</v>
      </c>
      <c r="AO347">
        <f t="shared" si="120"/>
        <v>1.0658978875862675E-9</v>
      </c>
      <c r="AQ347">
        <f t="shared" si="121"/>
        <v>1.0708840890635633E-9</v>
      </c>
      <c r="AS347" s="4">
        <f t="shared" si="122"/>
        <v>1.0046779354151711</v>
      </c>
    </row>
    <row r="348" spans="1:45" x14ac:dyDescent="0.2">
      <c r="A348">
        <f>front!A348</f>
        <v>349.93</v>
      </c>
      <c r="B348" s="1">
        <f t="shared" si="123"/>
        <v>0.47000000000002728</v>
      </c>
      <c r="C348">
        <f>front!D348-front!B348</f>
        <v>726.80000000000018</v>
      </c>
      <c r="D348" s="2">
        <f>front!E348-front!C348</f>
        <v>5940.2000000000007</v>
      </c>
      <c r="E348" s="2">
        <f>IF(front!F348-front!C348&gt;0,front!F348-front!C348,0)</f>
        <v>1646.7999999999993</v>
      </c>
      <c r="F348" s="2">
        <f>front!I348-front!H348</f>
        <v>9150.1</v>
      </c>
      <c r="G348" s="2">
        <f>IF(front!J348-front!H348&gt;0,front!J348-front!H348,0)</f>
        <v>21.600000000000364</v>
      </c>
      <c r="H348" s="2"/>
      <c r="I348" s="4">
        <f>C348/(constants!$A$4+constants!$B$4*data!C348+constants!$C$4*data!C348^2+constants!$D$4*data!C348^3+constants!$E$4*data!C348^4+constants!$F$4*data!C348^5+constants!$G$4*data!C348^6+constants!$H$4*data!C348^7)</f>
        <v>725.12225524135556</v>
      </c>
      <c r="J348" s="4">
        <f>D348/(constants!$A$4+constants!$B$4*data!D348+constants!$C$4*data!D348^2+constants!$D$4*data!D348^3+constants!$E$4*data!D348^4+constants!$F$4*data!D348^5+constants!$G$4*data!D348^6+constants!$H$4*data!D348^7)</f>
        <v>5928.6723591508717</v>
      </c>
      <c r="K348" s="4">
        <f>E348/(constants!$A$4+constants!$B$4*data!E348+constants!$C$4*data!E348^2+constants!$D$4*data!E348^3+constants!$E$4*data!E348^4+constants!$F$4*data!E348^5+constants!$G$4*data!E348^6+constants!$H$4*data!E348^7)</f>
        <v>1643.0372852796354</v>
      </c>
      <c r="L348" s="4">
        <f>F348/(constants!$A$4+constants!$B$4*data!F348+constants!$C$4*data!F348^2+constants!$D$4*data!F348^3+constants!$E$4*data!F348^4+constants!$F$4*data!F348^5+constants!$G$4*data!F348^6+constants!$H$4*data!F348^7)</f>
        <v>9144.1173587806024</v>
      </c>
      <c r="M348" s="4">
        <f>G348/(constants!$A$4+constants!$B$4*data!G348+constants!$C$4*data!G348^2+constants!$D$4*data!G348^3+constants!$E$4*data!G348^4+constants!$F$4*data!G348^5+constants!$G$4*data!G348^6+constants!$H$4*data!G348^7)</f>
        <v>21.548980428390244</v>
      </c>
      <c r="N348" s="4"/>
      <c r="O348" s="4">
        <f t="shared" si="108"/>
        <v>1208.5370920689259</v>
      </c>
      <c r="P348" s="4">
        <f t="shared" si="109"/>
        <v>1185.7344718301742</v>
      </c>
      <c r="Q348" s="4">
        <f t="shared" si="110"/>
        <v>328.60745705592706</v>
      </c>
      <c r="R348" s="4">
        <f t="shared" si="111"/>
        <v>1524.019559796767</v>
      </c>
      <c r="S348" s="4">
        <f t="shared" si="112"/>
        <v>3.5914967380650409</v>
      </c>
      <c r="T348" s="4">
        <f t="shared" si="124"/>
        <v>1.0192307981090876</v>
      </c>
      <c r="U348" s="4">
        <f t="shared" si="113"/>
        <v>0.27713410115227854</v>
      </c>
      <c r="V348" s="4">
        <f t="shared" si="114"/>
        <v>2.3565949104642587E-3</v>
      </c>
      <c r="W348" s="4"/>
      <c r="X348">
        <f>IF(front!E348&gt;$X$2,O348,P348)</f>
        <v>1185.7344718301742</v>
      </c>
      <c r="Y348">
        <f t="shared" si="115"/>
        <v>855.94127857931221</v>
      </c>
      <c r="Z348">
        <f>SUMPRODUCT($B$7:$B$456,Y$7:Y$456,EXP(constants!$B$32+constants!$A$32*ABS($A$7:$A$456-$A348)))</f>
        <v>22.305357034683592</v>
      </c>
      <c r="AA348">
        <f t="shared" si="104"/>
        <v>833.63592154462867</v>
      </c>
      <c r="AB348">
        <f t="shared" si="116"/>
        <v>827.43408584731958</v>
      </c>
      <c r="AD348" s="4">
        <f t="shared" si="105"/>
        <v>1520.3401865538708</v>
      </c>
      <c r="AE348">
        <f>SUMPRODUCT($B$7:$B$456,AD$7:AD$456,EXP(constants!$B$32+constants!$A$32*ABS($A$7:$A$456-$A348)))</f>
        <v>35.588301691806492</v>
      </c>
      <c r="AF348" s="4">
        <f t="shared" si="106"/>
        <v>1484.7518848620643</v>
      </c>
      <c r="AG348">
        <f t="shared" si="117"/>
        <v>1484.7518848620643</v>
      </c>
      <c r="AH348" s="4"/>
      <c r="AI348" s="5">
        <f>SUMPRODUCT(constants!$B$13:$B$20,A348^constants!$A$13:$A$20)*constants!$C$10/((A348/1000000000)^5*(EXP(0.014388/(A348/1000000000)/constants!$B$9)-1))</f>
        <v>8.8046917731757804E-7</v>
      </c>
      <c r="AJ348">
        <f>SUMPRODUCT(A348^constants!$E$28:$J$28,constants!$E$27:$J$27)</f>
        <v>8.3391595790571109E-7</v>
      </c>
      <c r="AL348" s="17">
        <f t="shared" si="107"/>
        <v>1.0640958505062658E-9</v>
      </c>
      <c r="AM348">
        <f t="shared" si="118"/>
        <v>5.6165340917090882E-10</v>
      </c>
      <c r="AN348">
        <f t="shared" si="119"/>
        <v>1.894577390845082</v>
      </c>
      <c r="AO348">
        <f t="shared" si="120"/>
        <v>1.0661101662354627E-9</v>
      </c>
      <c r="AQ348">
        <f t="shared" si="121"/>
        <v>1.0640958505062658E-9</v>
      </c>
      <c r="AS348" s="4">
        <f t="shared" si="122"/>
        <v>0.99811059326419371</v>
      </c>
    </row>
    <row r="349" spans="1:45" x14ac:dyDescent="0.2">
      <c r="A349">
        <f>front!A349</f>
        <v>350.4</v>
      </c>
      <c r="B349" s="1">
        <f t="shared" si="123"/>
        <v>0.46999999999997044</v>
      </c>
      <c r="C349">
        <f>front!D349-front!B349</f>
        <v>734.45999999999958</v>
      </c>
      <c r="D349" s="2">
        <f>front!E349-front!C349</f>
        <v>5972.5</v>
      </c>
      <c r="E349" s="2">
        <f>IF(front!F349-front!C349&gt;0,front!F349-front!C349,0)</f>
        <v>1605.1000000000004</v>
      </c>
      <c r="F349" s="2">
        <f>front!I349-front!H349</f>
        <v>9153</v>
      </c>
      <c r="G349" s="2">
        <f>IF(front!J349-front!H349&gt;0,front!J349-front!H349,0)</f>
        <v>19.099999999998545</v>
      </c>
      <c r="H349" s="2"/>
      <c r="I349" s="4">
        <f>C349/(constants!$A$4+constants!$B$4*data!C349+constants!$C$4*data!C349^2+constants!$D$4*data!C349^3+constants!$E$4*data!C349^4+constants!$F$4*data!C349^5+constants!$G$4*data!C349^6+constants!$H$4*data!C349^7)</f>
        <v>732.76484218878886</v>
      </c>
      <c r="J349" s="4">
        <f>D349/(constants!$A$4+constants!$B$4*data!D349+constants!$C$4*data!D349^2+constants!$D$4*data!D349^3+constants!$E$4*data!D349^4+constants!$F$4*data!D349^5+constants!$G$4*data!D349^6+constants!$H$4*data!D349^7)</f>
        <v>5960.9546986415371</v>
      </c>
      <c r="K349" s="4">
        <f>E349/(constants!$A$4+constants!$B$4*data!E349+constants!$C$4*data!E349^2+constants!$D$4*data!E349^3+constants!$E$4*data!E349^4+constants!$F$4*data!E349^5+constants!$G$4*data!E349^6+constants!$H$4*data!E349^7)</f>
        <v>1601.4318518183109</v>
      </c>
      <c r="L349" s="4">
        <f>F349/(constants!$A$4+constants!$B$4*data!F349+constants!$C$4*data!F349^2+constants!$D$4*data!F349^3+constants!$E$4*data!F349^4+constants!$F$4*data!F349^5+constants!$G$4*data!F349^6+constants!$H$4*data!F349^7)</f>
        <v>9147.0307786618105</v>
      </c>
      <c r="M349" s="4">
        <f>G349/(constants!$A$4+constants!$B$4*data!G349+constants!$C$4*data!G349^2+constants!$D$4*data!G349^3+constants!$E$4*data!G349^4+constants!$F$4*data!G349^5+constants!$G$4*data!G349^6+constants!$H$4*data!G349^7)</f>
        <v>19.054880261453548</v>
      </c>
      <c r="N349" s="4"/>
      <c r="O349" s="4">
        <f t="shared" si="108"/>
        <v>1221.2747369813146</v>
      </c>
      <c r="P349" s="4">
        <f t="shared" si="109"/>
        <v>1192.1909397283073</v>
      </c>
      <c r="Q349" s="4">
        <f t="shared" si="110"/>
        <v>320.28637036366217</v>
      </c>
      <c r="R349" s="4">
        <f t="shared" si="111"/>
        <v>1524.5051297769683</v>
      </c>
      <c r="S349" s="4">
        <f t="shared" si="112"/>
        <v>3.1758133769089247</v>
      </c>
      <c r="T349" s="4">
        <f t="shared" si="124"/>
        <v>1.0243952510322174</v>
      </c>
      <c r="U349" s="4">
        <f t="shared" si="113"/>
        <v>0.26865358533646749</v>
      </c>
      <c r="V349" s="4">
        <f t="shared" si="114"/>
        <v>2.0831765763710741E-3</v>
      </c>
      <c r="W349" s="4"/>
      <c r="X349">
        <f>IF(front!E349&gt;$X$2,O349,P349)</f>
        <v>1192.1909397283073</v>
      </c>
      <c r="Y349">
        <f t="shared" si="115"/>
        <v>870.748858701573</v>
      </c>
      <c r="Z349">
        <f>SUMPRODUCT($B$7:$B$456,Y$7:Y$456,EXP(constants!$B$32+constants!$A$32*ABS($A$7:$A$456-$A349)))</f>
        <v>22.540980977787292</v>
      </c>
      <c r="AA349">
        <f t="shared" si="104"/>
        <v>848.20787772378571</v>
      </c>
      <c r="AB349">
        <f t="shared" si="116"/>
        <v>842.00604202647662</v>
      </c>
      <c r="AD349" s="4">
        <f t="shared" si="105"/>
        <v>1521.251610808237</v>
      </c>
      <c r="AE349">
        <f>SUMPRODUCT($B$7:$B$456,AD$7:AD$456,EXP(constants!$B$32+constants!$A$32*ABS($A$7:$A$456-$A349)))</f>
        <v>35.509615909069566</v>
      </c>
      <c r="AF349" s="4">
        <f t="shared" si="106"/>
        <v>1485.7419948991674</v>
      </c>
      <c r="AG349">
        <f t="shared" si="117"/>
        <v>1485.7419948991674</v>
      </c>
      <c r="AH349" s="4"/>
      <c r="AI349" s="5">
        <f>SUMPRODUCT(constants!$B$13:$B$20,A349^constants!$A$13:$A$20)*constants!$C$10/((A349/1000000000)^5*(EXP(0.014388/(A349/1000000000)/constants!$B$9)-1))</f>
        <v>8.9011509824087773E-7</v>
      </c>
      <c r="AJ349">
        <f>SUMPRODUCT(A349^constants!$E$28:$J$28,constants!$E$27:$J$27)</f>
        <v>8.2990397311922095E-7</v>
      </c>
      <c r="AL349" s="17">
        <f t="shared" si="107"/>
        <v>1.0571362363369933E-9</v>
      </c>
      <c r="AM349">
        <f t="shared" si="118"/>
        <v>5.5857879495123507E-10</v>
      </c>
      <c r="AN349">
        <f t="shared" si="119"/>
        <v>1.8925463084027083</v>
      </c>
      <c r="AO349">
        <f t="shared" si="120"/>
        <v>1.0602740448422267E-9</v>
      </c>
      <c r="AQ349">
        <f t="shared" si="121"/>
        <v>1.0571362363369933E-9</v>
      </c>
      <c r="AS349" s="4">
        <f t="shared" si="122"/>
        <v>0.99704056840729294</v>
      </c>
    </row>
    <row r="350" spans="1:45" x14ac:dyDescent="0.2">
      <c r="A350">
        <f>front!A350</f>
        <v>350.87</v>
      </c>
      <c r="B350" s="1">
        <f t="shared" si="123"/>
        <v>0.47000000000002728</v>
      </c>
      <c r="C350">
        <f>front!D350-front!B350</f>
        <v>738</v>
      </c>
      <c r="D350" s="2">
        <f>front!E350-front!C350</f>
        <v>6010</v>
      </c>
      <c r="E350" s="2">
        <f>IF(front!F350-front!C350&gt;0,front!F350-front!C350,0)</f>
        <v>1643.6000000000004</v>
      </c>
      <c r="F350" s="2">
        <f>front!I350-front!H350</f>
        <v>9140.7999999999993</v>
      </c>
      <c r="G350" s="2">
        <f>IF(front!J350-front!H350&gt;0,front!J350-front!H350,0)</f>
        <v>53.600000000000364</v>
      </c>
      <c r="H350" s="2"/>
      <c r="I350" s="4">
        <f>C350/(constants!$A$4+constants!$B$4*data!C350+constants!$C$4*data!C350^2+constants!$D$4*data!C350^3+constants!$E$4*data!C350^4+constants!$F$4*data!C350^5+constants!$G$4*data!C350^6+constants!$H$4*data!C350^7)</f>
        <v>736.29679584903624</v>
      </c>
      <c r="J350" s="4">
        <f>D350/(constants!$A$4+constants!$B$4*data!D350+constants!$C$4*data!D350^2+constants!$D$4*data!D350^3+constants!$E$4*data!D350^4+constants!$F$4*data!D350^5+constants!$G$4*data!D350^6+constants!$H$4*data!D350^7)</f>
        <v>5998.4355736474399</v>
      </c>
      <c r="K350" s="4">
        <f>E350/(constants!$A$4+constants!$B$4*data!E350+constants!$C$4*data!E350^2+constants!$D$4*data!E350^3+constants!$E$4*data!E350^4+constants!$F$4*data!E350^5+constants!$G$4*data!E350^6+constants!$H$4*data!E350^7)</f>
        <v>1639.8445428149462</v>
      </c>
      <c r="L350" s="4">
        <f>F350/(constants!$A$4+constants!$B$4*data!F350+constants!$C$4*data!F350^2+constants!$D$4*data!F350^3+constants!$E$4*data!F350^4+constants!$F$4*data!F350^5+constants!$G$4*data!F350^6+constants!$H$4*data!F350^7)</f>
        <v>9134.7744454192252</v>
      </c>
      <c r="M350" s="4">
        <f>G350/(constants!$A$4+constants!$B$4*data!G350+constants!$C$4*data!G350^2+constants!$D$4*data!G350^3+constants!$E$4*data!G350^4+constants!$F$4*data!G350^5+constants!$G$4*data!G350^6+constants!$H$4*data!G350^7)</f>
        <v>53.473579839008742</v>
      </c>
      <c r="N350" s="4"/>
      <c r="O350" s="4">
        <f t="shared" si="108"/>
        <v>1227.1613264150603</v>
      </c>
      <c r="P350" s="4">
        <f t="shared" si="109"/>
        <v>1199.6871147294878</v>
      </c>
      <c r="Q350" s="4">
        <f t="shared" si="110"/>
        <v>327.96890856298927</v>
      </c>
      <c r="R350" s="4">
        <f t="shared" si="111"/>
        <v>1522.4624075698709</v>
      </c>
      <c r="S350" s="4">
        <f t="shared" si="112"/>
        <v>8.9122633065014565</v>
      </c>
      <c r="T350" s="4">
        <f t="shared" si="124"/>
        <v>1.0229011475977781</v>
      </c>
      <c r="U350" s="4">
        <f t="shared" si="113"/>
        <v>0.27337870394393754</v>
      </c>
      <c r="V350" s="4">
        <f t="shared" si="114"/>
        <v>5.8538478600119017E-3</v>
      </c>
      <c r="W350" s="4"/>
      <c r="X350">
        <f>IF(front!E350&gt;$X$2,O350,P350)</f>
        <v>1199.6871147294878</v>
      </c>
      <c r="Y350">
        <f t="shared" si="115"/>
        <v>870.53477408866138</v>
      </c>
      <c r="Z350">
        <f>SUMPRODUCT($B$7:$B$456,Y$7:Y$456,EXP(constants!$B$32+constants!$A$32*ABS($A$7:$A$456-$A350)))</f>
        <v>22.777529368609795</v>
      </c>
      <c r="AA350">
        <f t="shared" si="104"/>
        <v>847.75724472005163</v>
      </c>
      <c r="AB350">
        <f t="shared" si="116"/>
        <v>841.55540902274254</v>
      </c>
      <c r="AD350" s="4">
        <f t="shared" si="105"/>
        <v>1513.3320795937821</v>
      </c>
      <c r="AE350">
        <f>SUMPRODUCT($B$7:$B$456,AD$7:AD$456,EXP(constants!$B$32+constants!$A$32*ABS($A$7:$A$456-$A350)))</f>
        <v>35.429778582051966</v>
      </c>
      <c r="AF350" s="4">
        <f t="shared" si="106"/>
        <v>1477.9023010117301</v>
      </c>
      <c r="AG350">
        <f t="shared" si="117"/>
        <v>1477.9023010117301</v>
      </c>
      <c r="AH350" s="4"/>
      <c r="AI350" s="5">
        <f>SUMPRODUCT(constants!$B$13:$B$20,A350^constants!$A$13:$A$20)*constants!$C$10/((A350/1000000000)^5*(EXP(0.014388/(A350/1000000000)/constants!$B$9)-1))</f>
        <v>8.9983115169681988E-7</v>
      </c>
      <c r="AJ350">
        <f>SUMPRODUCT(A350^constants!$E$28:$J$28,constants!$E$27:$J$27)</f>
        <v>8.2591443627749251E-7</v>
      </c>
      <c r="AL350" s="17">
        <f t="shared" si="107"/>
        <v>1.06924765980858E-9</v>
      </c>
      <c r="AM350">
        <f t="shared" si="118"/>
        <v>5.588423779515702E-10</v>
      </c>
      <c r="AN350">
        <f t="shared" si="119"/>
        <v>1.9133260146231108</v>
      </c>
      <c r="AO350">
        <f t="shared" si="120"/>
        <v>1.0607743685502567E-9</v>
      </c>
      <c r="AQ350">
        <f t="shared" ref="AQ350:AQ413" si="125">AL350</f>
        <v>1.06924765980858E-9</v>
      </c>
      <c r="AS350" s="4">
        <f t="shared" si="122"/>
        <v>1.0079878355940139</v>
      </c>
    </row>
    <row r="351" spans="1:45" x14ac:dyDescent="0.2">
      <c r="A351">
        <f>front!A351</f>
        <v>351.34</v>
      </c>
      <c r="B351" s="1">
        <f t="shared" si="123"/>
        <v>0.46999999999997044</v>
      </c>
      <c r="C351">
        <f>front!D351-front!B351</f>
        <v>736.52999999999975</v>
      </c>
      <c r="D351" s="2">
        <f>front!E351-front!C351</f>
        <v>6053.0999999999985</v>
      </c>
      <c r="E351" s="2">
        <f>IF(front!F351-front!C351&gt;0,front!F351-front!C351,0)</f>
        <v>1586.8999999999996</v>
      </c>
      <c r="F351" s="2">
        <f>front!I351-front!H351</f>
        <v>9087.8000000000011</v>
      </c>
      <c r="G351" s="2">
        <f>IF(front!J351-front!H351&gt;0,front!J351-front!H351,0)</f>
        <v>77.799999999999272</v>
      </c>
      <c r="H351" s="2"/>
      <c r="I351" s="4">
        <f>C351/(constants!$A$4+constants!$B$4*data!C351+constants!$C$4*data!C351^2+constants!$D$4*data!C351^3+constants!$E$4*data!C351^4+constants!$F$4*data!C351^5+constants!$G$4*data!C351^6+constants!$H$4*data!C351^7)</f>
        <v>734.83013705389669</v>
      </c>
      <c r="J351" s="4">
        <f>D351/(constants!$A$4+constants!$B$4*data!D351+constants!$C$4*data!D351^2+constants!$D$4*data!D351^3+constants!$E$4*data!D351^4+constants!$F$4*data!D351^5+constants!$G$4*data!D351^6+constants!$H$4*data!D351^7)</f>
        <v>6041.515446027307</v>
      </c>
      <c r="K351" s="4">
        <f>E351/(constants!$A$4+constants!$B$4*data!E351+constants!$C$4*data!E351^2+constants!$D$4*data!E351^3+constants!$E$4*data!E351^4+constants!$F$4*data!E351^5+constants!$G$4*data!E351^6+constants!$H$4*data!E351^7)</f>
        <v>1583.2731197201497</v>
      </c>
      <c r="L351" s="4">
        <f>F351/(constants!$A$4+constants!$B$4*data!F351+constants!$C$4*data!F351^2+constants!$D$4*data!F351^3+constants!$E$4*data!F351^4+constants!$F$4*data!F351^5+constants!$G$4*data!F351^6+constants!$H$4*data!F351^7)</f>
        <v>9081.5334480792626</v>
      </c>
      <c r="M351" s="4">
        <f>G351/(constants!$A$4+constants!$B$4*data!G351+constants!$C$4*data!G351^2+constants!$D$4*data!G351^3+constants!$E$4*data!G351^4+constants!$F$4*data!G351^5+constants!$G$4*data!G351^6+constants!$H$4*data!G351^7)</f>
        <v>77.616698389090288</v>
      </c>
      <c r="N351" s="4"/>
      <c r="O351" s="4">
        <f t="shared" si="108"/>
        <v>1224.7168950898279</v>
      </c>
      <c r="P351" s="4">
        <f t="shared" si="109"/>
        <v>1208.3030892054614</v>
      </c>
      <c r="Q351" s="4">
        <f t="shared" si="110"/>
        <v>316.65462394402994</v>
      </c>
      <c r="R351" s="4">
        <f t="shared" si="111"/>
        <v>1513.5889080132104</v>
      </c>
      <c r="S351" s="4">
        <f t="shared" si="112"/>
        <v>12.936116398181715</v>
      </c>
      <c r="T351" s="4">
        <f t="shared" si="124"/>
        <v>1.0135841793594682</v>
      </c>
      <c r="U351" s="4">
        <f t="shared" si="113"/>
        <v>0.26206555852824237</v>
      </c>
      <c r="V351" s="4">
        <f t="shared" si="114"/>
        <v>8.5466511611545261E-3</v>
      </c>
      <c r="W351" s="4"/>
      <c r="X351">
        <f>IF(front!E351&gt;$X$2,O351,P351)</f>
        <v>1208.3030892054614</v>
      </c>
      <c r="Y351">
        <f t="shared" si="115"/>
        <v>890.50585927108705</v>
      </c>
      <c r="Z351">
        <f>SUMPRODUCT($B$7:$B$456,Y$7:Y$456,EXP(constants!$B$32+constants!$A$32*ABS($A$7:$A$456-$A351)))</f>
        <v>23.015175008618272</v>
      </c>
      <c r="AA351">
        <f t="shared" si="104"/>
        <v>867.49068426246879</v>
      </c>
      <c r="AB351">
        <f t="shared" si="116"/>
        <v>861.2888485651597</v>
      </c>
      <c r="AD351" s="4">
        <f t="shared" si="105"/>
        <v>1500.3362715739233</v>
      </c>
      <c r="AE351">
        <f>SUMPRODUCT($B$7:$B$456,AD$7:AD$456,EXP(constants!$B$32+constants!$A$32*ABS($A$7:$A$456-$A351)))</f>
        <v>35.348870768693118</v>
      </c>
      <c r="AF351" s="4">
        <f t="shared" si="106"/>
        <v>1464.9874008052302</v>
      </c>
      <c r="AG351">
        <f t="shared" si="117"/>
        <v>1464.9874008052302</v>
      </c>
      <c r="AH351" s="4"/>
      <c r="AI351" s="5">
        <f>SUMPRODUCT(constants!$B$13:$B$20,A351^constants!$A$13:$A$20)*constants!$C$10/((A351/1000000000)^5*(EXP(0.014388/(A351/1000000000)/constants!$B$9)-1))</f>
        <v>9.0961750262736851E-7</v>
      </c>
      <c r="AJ351">
        <f>SUMPRODUCT(A351^constants!$E$28:$J$28,constants!$E$27:$J$27)</f>
        <v>8.2194746420938139E-7</v>
      </c>
      <c r="AL351" s="17">
        <f t="shared" si="107"/>
        <v>1.0561120164770745E-9</v>
      </c>
      <c r="AM351">
        <f t="shared" si="118"/>
        <v>5.6106111476289698E-10</v>
      </c>
      <c r="AN351">
        <f t="shared" si="119"/>
        <v>1.8823475530350819</v>
      </c>
      <c r="AO351">
        <f t="shared" si="120"/>
        <v>1.064985894434606E-9</v>
      </c>
      <c r="AQ351">
        <f t="shared" si="125"/>
        <v>1.0561120164770745E-9</v>
      </c>
      <c r="AS351" s="4">
        <f t="shared" si="122"/>
        <v>0.99166760986797609</v>
      </c>
    </row>
    <row r="352" spans="1:45" x14ac:dyDescent="0.2">
      <c r="A352">
        <f>front!A352</f>
        <v>351.81</v>
      </c>
      <c r="B352" s="1">
        <f t="shared" si="123"/>
        <v>0.47000000000002728</v>
      </c>
      <c r="C352">
        <f>front!D352-front!B352</f>
        <v>741.14000000000033</v>
      </c>
      <c r="D352" s="2">
        <f>front!E352-front!C352</f>
        <v>6085.0999999999985</v>
      </c>
      <c r="E352" s="2">
        <f>IF(front!F352-front!C352&gt;0,front!F352-front!C352,0)</f>
        <v>1569.8999999999996</v>
      </c>
      <c r="F352" s="2">
        <f>front!I352-front!H352</f>
        <v>9083.1</v>
      </c>
      <c r="G352" s="2">
        <f>IF(front!J352-front!H352&gt;0,front!J352-front!H352,0)</f>
        <v>29.600000000000364</v>
      </c>
      <c r="H352" s="2"/>
      <c r="I352" s="4">
        <f>C352/(constants!$A$4+constants!$B$4*data!C352+constants!$C$4*data!C352^2+constants!$D$4*data!C352^3+constants!$E$4*data!C352^4+constants!$F$4*data!C352^5+constants!$G$4*data!C352^6+constants!$H$4*data!C352^7)</f>
        <v>739.42965919279334</v>
      </c>
      <c r="J352" s="4">
        <f>D352/(constants!$A$4+constants!$B$4*data!D352+constants!$C$4*data!D352^2+constants!$D$4*data!D352^3+constants!$E$4*data!D352^4+constants!$F$4*data!D352^5+constants!$G$4*data!D352^6+constants!$H$4*data!D352^7)</f>
        <v>6073.5018005548218</v>
      </c>
      <c r="K352" s="4">
        <f>E352/(constants!$A$4+constants!$B$4*data!E352+constants!$C$4*data!E352^2+constants!$D$4*data!E352^3+constants!$E$4*data!E352^4+constants!$F$4*data!E352^5+constants!$G$4*data!E352^6+constants!$H$4*data!E352^7)</f>
        <v>1566.311663411542</v>
      </c>
      <c r="L352" s="4">
        <f>F352/(constants!$A$4+constants!$B$4*data!F352+constants!$C$4*data!F352^2+constants!$D$4*data!F352^3+constants!$E$4*data!F352^4+constants!$F$4*data!F352^5+constants!$G$4*data!F352^6+constants!$H$4*data!F352^7)</f>
        <v>9076.8123682687674</v>
      </c>
      <c r="M352" s="4">
        <f>G352/(constants!$A$4+constants!$B$4*data!G352+constants!$C$4*data!G352^2+constants!$D$4*data!G352^3+constants!$E$4*data!G352^4+constants!$F$4*data!G352^5+constants!$G$4*data!G352^6+constants!$H$4*data!G352^7)</f>
        <v>29.530109993362291</v>
      </c>
      <c r="N352" s="4"/>
      <c r="O352" s="4">
        <f t="shared" si="108"/>
        <v>1232.3827653213223</v>
      </c>
      <c r="P352" s="4">
        <f t="shared" si="109"/>
        <v>1214.7003601109645</v>
      </c>
      <c r="Q352" s="4">
        <f t="shared" si="110"/>
        <v>313.2623326823084</v>
      </c>
      <c r="R352" s="4">
        <f t="shared" si="111"/>
        <v>1512.802061378128</v>
      </c>
      <c r="S352" s="4">
        <f t="shared" si="112"/>
        <v>4.9216849988937152</v>
      </c>
      <c r="T352" s="4">
        <f t="shared" si="124"/>
        <v>1.0145570099351435</v>
      </c>
      <c r="U352" s="4">
        <f t="shared" si="113"/>
        <v>0.25789268116598851</v>
      </c>
      <c r="V352" s="4">
        <f t="shared" si="114"/>
        <v>3.2533568829290018E-3</v>
      </c>
      <c r="W352" s="4"/>
      <c r="X352">
        <f>IF(front!E352&gt;$X$2,O352,P352)</f>
        <v>1214.7003601109645</v>
      </c>
      <c r="Y352">
        <f t="shared" si="115"/>
        <v>900.30766206902899</v>
      </c>
      <c r="Z352">
        <f>SUMPRODUCT($B$7:$B$456,Y$7:Y$456,EXP(constants!$B$32+constants!$A$32*ABS($A$7:$A$456-$A352)))</f>
        <v>23.253739445785765</v>
      </c>
      <c r="AA352">
        <f t="shared" si="104"/>
        <v>877.05392262324324</v>
      </c>
      <c r="AB352">
        <f t="shared" si="116"/>
        <v>870.85208692593415</v>
      </c>
      <c r="AD352" s="4">
        <f t="shared" si="105"/>
        <v>1507.759952915947</v>
      </c>
      <c r="AE352">
        <f>SUMPRODUCT($B$7:$B$456,AD$7:AD$456,EXP(constants!$B$32+constants!$A$32*ABS($A$7:$A$456-$A352)))</f>
        <v>35.267061294197973</v>
      </c>
      <c r="AF352" s="4">
        <f t="shared" si="106"/>
        <v>1472.4928916217491</v>
      </c>
      <c r="AG352">
        <f t="shared" si="117"/>
        <v>1472.4928916217491</v>
      </c>
      <c r="AH352" s="4"/>
      <c r="AI352" s="5">
        <f>SUMPRODUCT(constants!$B$13:$B$20,A352^constants!$A$13:$A$20)*constants!$C$10/((A352/1000000000)^5*(EXP(0.014388/(A352/1000000000)/constants!$B$9)-1))</f>
        <v>9.1947431391443828E-7</v>
      </c>
      <c r="AJ352">
        <f>SUMPRODUCT(A352^constants!$E$28:$J$28,constants!$E$27:$J$27)</f>
        <v>8.1800317868466936E-7</v>
      </c>
      <c r="AL352" s="17">
        <f t="shared" si="107"/>
        <v>1.0558329338798949E-9</v>
      </c>
      <c r="AM352">
        <f t="shared" si="118"/>
        <v>5.5552266726649591E-10</v>
      </c>
      <c r="AN352">
        <f t="shared" si="119"/>
        <v>1.900611795150007</v>
      </c>
      <c r="AO352">
        <f t="shared" si="120"/>
        <v>1.0544730139202856E-9</v>
      </c>
      <c r="AQ352">
        <f t="shared" si="125"/>
        <v>1.0558329338798949E-9</v>
      </c>
      <c r="AS352" s="4">
        <f t="shared" si="122"/>
        <v>1.0012896678640959</v>
      </c>
    </row>
    <row r="353" spans="1:45" x14ac:dyDescent="0.2">
      <c r="A353">
        <f>front!A353</f>
        <v>352.28</v>
      </c>
      <c r="B353" s="1">
        <f t="shared" si="123"/>
        <v>0.46999999999997044</v>
      </c>
      <c r="C353">
        <f>front!D353-front!B353</f>
        <v>737.54</v>
      </c>
      <c r="D353" s="2">
        <f>front!E353-front!C353</f>
        <v>6085.9000000000015</v>
      </c>
      <c r="E353" s="2">
        <f>IF(front!F353-front!C353&gt;0,front!F353-front!C353,0)</f>
        <v>1548.3000000000011</v>
      </c>
      <c r="F353" s="2">
        <f>front!I353-front!H353</f>
        <v>8988.0999999999985</v>
      </c>
      <c r="G353" s="2">
        <f>IF(front!J353-front!H353&gt;0,front!J353-front!H353,0)</f>
        <v>58.5</v>
      </c>
      <c r="H353" s="2"/>
      <c r="I353" s="4">
        <f>C353/(constants!$A$4+constants!$B$4*data!C353+constants!$C$4*data!C353^2+constants!$D$4*data!C353^3+constants!$E$4*data!C353^4+constants!$F$4*data!C353^5+constants!$G$4*data!C353^6+constants!$H$4*data!C353^7)</f>
        <v>735.83784138520673</v>
      </c>
      <c r="J353" s="4">
        <f>D353/(constants!$A$4+constants!$B$4*data!D353+constants!$C$4*data!D353^2+constants!$D$4*data!D353^3+constants!$E$4*data!D353^4+constants!$F$4*data!D353^5+constants!$G$4*data!D353^6+constants!$H$4*data!D353^7)</f>
        <v>6074.3014737158637</v>
      </c>
      <c r="K353" s="4">
        <f>E353/(constants!$A$4+constants!$B$4*data!E353+constants!$C$4*data!E353^2+constants!$D$4*data!E353^3+constants!$E$4*data!E353^4+constants!$F$4*data!E353^5+constants!$G$4*data!E353^6+constants!$H$4*data!E353^7)</f>
        <v>1544.7606319768947</v>
      </c>
      <c r="L353" s="4">
        <f>F353/(constants!$A$4+constants!$B$4*data!F353+constants!$C$4*data!F353^2+constants!$D$4*data!F353^3+constants!$E$4*data!F353^4+constants!$F$4*data!F353^5+constants!$G$4*data!F353^6+constants!$H$4*data!F353^7)</f>
        <v>8981.3963966854517</v>
      </c>
      <c r="M353" s="4">
        <f>G353/(constants!$A$4+constants!$B$4*data!G353+constants!$C$4*data!G353^2+constants!$D$4*data!G353^3+constants!$E$4*data!G353^4+constants!$F$4*data!G353^5+constants!$G$4*data!G353^6+constants!$H$4*data!G353^7)</f>
        <v>58.362052951936285</v>
      </c>
      <c r="N353" s="4"/>
      <c r="O353" s="4">
        <f t="shared" si="108"/>
        <v>1226.3964023086778</v>
      </c>
      <c r="P353" s="4">
        <f t="shared" si="109"/>
        <v>1214.8602947431727</v>
      </c>
      <c r="Q353" s="4">
        <f t="shared" si="110"/>
        <v>308.95212639537897</v>
      </c>
      <c r="R353" s="4">
        <f t="shared" si="111"/>
        <v>1496.8993994475752</v>
      </c>
      <c r="S353" s="4">
        <f t="shared" si="112"/>
        <v>9.7270088253227129</v>
      </c>
      <c r="T353" s="4">
        <f t="shared" si="124"/>
        <v>1.0094958306032578</v>
      </c>
      <c r="U353" s="4">
        <f t="shared" si="113"/>
        <v>0.25431082712328906</v>
      </c>
      <c r="V353" s="4">
        <f t="shared" si="114"/>
        <v>6.4981045679572231E-3</v>
      </c>
      <c r="W353" s="4"/>
      <c r="X353">
        <f>IF(front!E353&gt;$X$2,O353,P353)</f>
        <v>1214.8602947431727</v>
      </c>
      <c r="Y353">
        <f t="shared" si="115"/>
        <v>904.7933557928651</v>
      </c>
      <c r="Z353">
        <f>SUMPRODUCT($B$7:$B$456,Y$7:Y$456,EXP(constants!$B$32+constants!$A$32*ABS($A$7:$A$456-$A353)))</f>
        <v>23.493222241275571</v>
      </c>
      <c r="AA353">
        <f t="shared" si="104"/>
        <v>881.30013355158951</v>
      </c>
      <c r="AB353">
        <f t="shared" si="116"/>
        <v>875.09829785428042</v>
      </c>
      <c r="AD353" s="4">
        <f t="shared" si="105"/>
        <v>1486.9343908131557</v>
      </c>
      <c r="AE353">
        <f>SUMPRODUCT($B$7:$B$456,AD$7:AD$456,EXP(constants!$B$32+constants!$A$32*ABS($A$7:$A$456-$A353)))</f>
        <v>35.18416221496971</v>
      </c>
      <c r="AF353" s="4">
        <f t="shared" si="106"/>
        <v>1451.7502285981859</v>
      </c>
      <c r="AG353">
        <f t="shared" si="117"/>
        <v>1451.7502285981859</v>
      </c>
      <c r="AH353" s="4"/>
      <c r="AI353" s="5">
        <f>SUMPRODUCT(constants!$B$13:$B$20,A353^constants!$A$13:$A$20)*constants!$C$10/((A353/1000000000)^5*(EXP(0.014388/(A353/1000000000)/constants!$B$9)-1))</f>
        <v>9.2940174637330587E-7</v>
      </c>
      <c r="AJ353">
        <f>SUMPRODUCT(A353^constants!$E$28:$J$28,constants!$E$27:$J$27)</f>
        <v>8.1408170630087361E-7</v>
      </c>
      <c r="AL353" s="17">
        <f t="shared" si="107"/>
        <v>1.0620541128375821E-9</v>
      </c>
      <c r="AM353">
        <f t="shared" si="118"/>
        <v>5.6075879325808899E-10</v>
      </c>
      <c r="AN353">
        <f t="shared" si="119"/>
        <v>1.8939589099742786</v>
      </c>
      <c r="AO353">
        <f t="shared" si="120"/>
        <v>1.0644120386999401E-9</v>
      </c>
      <c r="AQ353">
        <f t="shared" si="125"/>
        <v>1.0620541128375821E-9</v>
      </c>
      <c r="AS353" s="4">
        <f t="shared" si="122"/>
        <v>0.99778476212535328</v>
      </c>
    </row>
    <row r="354" spans="1:45" x14ac:dyDescent="0.2">
      <c r="A354">
        <f>front!A354</f>
        <v>352.75</v>
      </c>
      <c r="B354" s="1">
        <f t="shared" si="123"/>
        <v>0.47000000000002728</v>
      </c>
      <c r="C354">
        <f>front!D354-front!B354</f>
        <v>744.4699999999998</v>
      </c>
      <c r="D354" s="2">
        <f>front!E354-front!C354</f>
        <v>6115.7000000000007</v>
      </c>
      <c r="E354" s="2">
        <f>IF(front!F354-front!C354&gt;0,front!F354-front!C354,0)</f>
        <v>1532</v>
      </c>
      <c r="F354" s="2">
        <f>front!I354-front!H354</f>
        <v>8998.7999999999993</v>
      </c>
      <c r="G354" s="2">
        <f>IF(front!J354-front!H354&gt;0,front!J354-front!H354,0)</f>
        <v>87.599999999998545</v>
      </c>
      <c r="H354" s="2"/>
      <c r="I354" s="4">
        <f>C354/(constants!$A$4+constants!$B$4*data!C354+constants!$C$4*data!C354^2+constants!$D$4*data!C354^3+constants!$E$4*data!C354^4+constants!$F$4*data!C354^5+constants!$G$4*data!C354^6+constants!$H$4*data!C354^7)</f>
        <v>742.75209120113595</v>
      </c>
      <c r="J354" s="4">
        <f>D354/(constants!$A$4+constants!$B$4*data!D354+constants!$C$4*data!D354^2+constants!$D$4*data!D354^3+constants!$E$4*data!D354^4+constants!$F$4*data!D354^5+constants!$G$4*data!D354^6+constants!$H$4*data!D354^7)</f>
        <v>6104.0897992836362</v>
      </c>
      <c r="K354" s="4">
        <f>E354/(constants!$A$4+constants!$B$4*data!E354+constants!$C$4*data!E354^2+constants!$D$4*data!E354^3+constants!$E$4*data!E354^4+constants!$F$4*data!E354^5+constants!$G$4*data!E354^6+constants!$H$4*data!E354^7)</f>
        <v>1528.4975816715778</v>
      </c>
      <c r="L354" s="4">
        <f>F354/(constants!$A$4+constants!$B$4*data!F354+constants!$C$4*data!F354^2+constants!$D$4*data!F354^3+constants!$E$4*data!F354^4+constants!$F$4*data!F354^5+constants!$G$4*data!F354^6+constants!$H$4*data!F354^7)</f>
        <v>8992.1422896933163</v>
      </c>
      <c r="M354" s="4">
        <f>G354/(constants!$A$4+constants!$B$4*data!G354+constants!$C$4*data!G354^2+constants!$D$4*data!G354^3+constants!$E$4*data!G354^4+constants!$F$4*data!G354^5+constants!$G$4*data!G354^6+constants!$H$4*data!G354^7)</f>
        <v>87.393696963594081</v>
      </c>
      <c r="N354" s="4"/>
      <c r="O354" s="4">
        <f t="shared" si="108"/>
        <v>1237.9201520018933</v>
      </c>
      <c r="P354" s="4">
        <f t="shared" si="109"/>
        <v>1220.8179598567272</v>
      </c>
      <c r="Q354" s="4">
        <f t="shared" si="110"/>
        <v>305.6995163343156</v>
      </c>
      <c r="R354" s="4">
        <f t="shared" si="111"/>
        <v>1498.6903816155527</v>
      </c>
      <c r="S354" s="4">
        <f t="shared" si="112"/>
        <v>14.565616160599014</v>
      </c>
      <c r="T354" s="4">
        <f t="shared" si="124"/>
        <v>1.0140087979596673</v>
      </c>
      <c r="U354" s="4">
        <f t="shared" si="113"/>
        <v>0.25040548745710778</v>
      </c>
      <c r="V354" s="4">
        <f t="shared" si="114"/>
        <v>9.7188961371044661E-3</v>
      </c>
      <c r="W354" s="4"/>
      <c r="X354">
        <f>IF(front!E354&gt;$X$2,O354,P354)</f>
        <v>1220.8179598567272</v>
      </c>
      <c r="Y354">
        <f t="shared" si="115"/>
        <v>914.01536757721169</v>
      </c>
      <c r="Z354">
        <f>SUMPRODUCT($B$7:$B$456,Y$7:Y$456,EXP(constants!$B$32+constants!$A$32*ABS($A$7:$A$456-$A354)))</f>
        <v>23.733716327773472</v>
      </c>
      <c r="AA354">
        <f t="shared" si="104"/>
        <v>890.28165124943826</v>
      </c>
      <c r="AB354">
        <f t="shared" si="116"/>
        <v>884.07981555212916</v>
      </c>
      <c r="AD354" s="4">
        <f t="shared" si="105"/>
        <v>1483.7683749213525</v>
      </c>
      <c r="AE354">
        <f>SUMPRODUCT($B$7:$B$456,AD$7:AD$456,EXP(constants!$B$32+constants!$A$32*ABS($A$7:$A$456-$A354)))</f>
        <v>35.100477487156809</v>
      </c>
      <c r="AF354" s="4">
        <f t="shared" si="106"/>
        <v>1448.6678974341958</v>
      </c>
      <c r="AG354">
        <f t="shared" si="117"/>
        <v>1448.6678974341958</v>
      </c>
      <c r="AH354" s="4"/>
      <c r="AI354" s="5">
        <f>SUMPRODUCT(constants!$B$13:$B$20,A354^constants!$A$13:$A$20)*constants!$C$10/((A354/1000000000)^5*(EXP(0.014388/(A354/1000000000)/constants!$B$9)-1))</f>
        <v>9.3939995874603805E-7</v>
      </c>
      <c r="AJ354">
        <f>SUMPRODUCT(A354^constants!$E$28:$J$28,constants!$E$27:$J$27)</f>
        <v>8.1018317836810448E-7</v>
      </c>
      <c r="AL354" s="17">
        <f t="shared" si="107"/>
        <v>1.062573697782434E-9</v>
      </c>
      <c r="AM354">
        <f t="shared" si="118"/>
        <v>5.5926080767238529E-10</v>
      </c>
      <c r="AN354">
        <f t="shared" si="119"/>
        <v>1.8999609541830957</v>
      </c>
      <c r="AO354">
        <f t="shared" si="120"/>
        <v>1.0615686166967685E-9</v>
      </c>
      <c r="AQ354">
        <f t="shared" si="125"/>
        <v>1.062573697782434E-9</v>
      </c>
      <c r="AS354" s="4">
        <f t="shared" si="122"/>
        <v>1.0009467886200263</v>
      </c>
    </row>
    <row r="355" spans="1:45" x14ac:dyDescent="0.2">
      <c r="A355">
        <f>front!A355</f>
        <v>353.22</v>
      </c>
      <c r="B355" s="1">
        <f t="shared" si="123"/>
        <v>0.47000000000002728</v>
      </c>
      <c r="C355">
        <f>front!D355-front!B355</f>
        <v>754.27</v>
      </c>
      <c r="D355" s="2">
        <f>front!E355-front!C355</f>
        <v>6134</v>
      </c>
      <c r="E355" s="2">
        <f>IF(front!F355-front!C355&gt;0,front!F355-front!C355,0)</f>
        <v>1491.2000000000007</v>
      </c>
      <c r="F355" s="2">
        <f>front!I355-front!H355</f>
        <v>8948.9</v>
      </c>
      <c r="G355" s="2">
        <f>IF(front!J355-front!H355&gt;0,front!J355-front!H355,0)</f>
        <v>19.300000000001091</v>
      </c>
      <c r="H355" s="2"/>
      <c r="I355" s="4">
        <f>C355/(constants!$A$4+constants!$B$4*data!C355+constants!$C$4*data!C355^2+constants!$D$4*data!C355^3+constants!$E$4*data!C355^4+constants!$F$4*data!C355^5+constants!$G$4*data!C355^6+constants!$H$4*data!C355^7)</f>
        <v>752.52982196960534</v>
      </c>
      <c r="J355" s="4">
        <f>D355/(constants!$A$4+constants!$B$4*data!D355+constants!$C$4*data!D355^2+constants!$D$4*data!D355^3+constants!$E$4*data!D355^4+constants!$F$4*data!D355^5+constants!$G$4*data!D355^6+constants!$H$4*data!D355^7)</f>
        <v>6122.3831156395418</v>
      </c>
      <c r="K355" s="4">
        <f>E355/(constants!$A$4+constants!$B$4*data!E355+constants!$C$4*data!E355^2+constants!$D$4*data!E355^3+constants!$E$4*data!E355^4+constants!$F$4*data!E355^5+constants!$G$4*data!E355^6+constants!$H$4*data!E355^7)</f>
        <v>1487.7900562542222</v>
      </c>
      <c r="L355" s="4">
        <f>F355/(constants!$A$4+constants!$B$4*data!F355+constants!$C$4*data!F355^2+constants!$D$4*data!F355^3+constants!$E$4*data!F355^4+constants!$F$4*data!F355^5+constants!$G$4*data!F355^6+constants!$H$4*data!F355^7)</f>
        <v>8942.0303299581738</v>
      </c>
      <c r="M355" s="4">
        <f>G355/(constants!$A$4+constants!$B$4*data!G355+constants!$C$4*data!G355^2+constants!$D$4*data!G355^3+constants!$E$4*data!G355^4+constants!$F$4*data!G355^5+constants!$G$4*data!G355^6+constants!$H$4*data!G355^7)</f>
        <v>19.254408225101564</v>
      </c>
      <c r="N355" s="4"/>
      <c r="O355" s="4">
        <f t="shared" si="108"/>
        <v>1254.2163699493422</v>
      </c>
      <c r="P355" s="4">
        <f t="shared" si="109"/>
        <v>1224.4766231279082</v>
      </c>
      <c r="Q355" s="4">
        <f t="shared" si="110"/>
        <v>297.55801125084446</v>
      </c>
      <c r="R355" s="4">
        <f t="shared" si="111"/>
        <v>1490.3383883263623</v>
      </c>
      <c r="S355" s="4">
        <f t="shared" si="112"/>
        <v>3.2090680375169276</v>
      </c>
      <c r="T355" s="4">
        <f t="shared" si="124"/>
        <v>1.024287721186105</v>
      </c>
      <c r="U355" s="4">
        <f t="shared" si="113"/>
        <v>0.24300832341799775</v>
      </c>
      <c r="V355" s="4">
        <f t="shared" si="114"/>
        <v>2.1532479218499393E-3</v>
      </c>
      <c r="W355" s="4"/>
      <c r="X355">
        <f>IF(front!E355&gt;$X$2,O355,P355)</f>
        <v>1224.4766231279082</v>
      </c>
      <c r="Y355">
        <f t="shared" si="115"/>
        <v>925.84491346743528</v>
      </c>
      <c r="Z355">
        <f>SUMPRODUCT($B$7:$B$456,Y$7:Y$456,EXP(constants!$B$32+constants!$A$32*ABS($A$7:$A$456-$A355)))</f>
        <v>23.975232757412723</v>
      </c>
      <c r="AA355">
        <f t="shared" si="104"/>
        <v>901.86968071002252</v>
      </c>
      <c r="AB355">
        <f t="shared" si="116"/>
        <v>895.66784501271343</v>
      </c>
      <c r="AD355" s="4">
        <f t="shared" si="105"/>
        <v>1487.0508010241851</v>
      </c>
      <c r="AE355">
        <f>SUMPRODUCT($B$7:$B$456,AD$7:AD$456,EXP(constants!$B$32+constants!$A$32*ABS($A$7:$A$456-$A355)))</f>
        <v>35.016002515576197</v>
      </c>
      <c r="AF355" s="4">
        <f t="shared" si="106"/>
        <v>1452.0347985086089</v>
      </c>
      <c r="AG355">
        <f t="shared" si="117"/>
        <v>1452.0347985086089</v>
      </c>
      <c r="AH355" s="4"/>
      <c r="AI355" s="5">
        <f>SUMPRODUCT(constants!$B$13:$B$20,A355^constants!$A$13:$A$20)*constants!$C$10/((A355/1000000000)^5*(EXP(0.014388/(A355/1000000000)/constants!$B$9)-1))</f>
        <v>9.4946910769522964E-7</v>
      </c>
      <c r="AJ355">
        <f>SUMPRODUCT(A355^constants!$E$28:$J$28,constants!$E$27:$J$27)</f>
        <v>8.0630773079847689E-7</v>
      </c>
      <c r="AL355" s="17">
        <f t="shared" si="107"/>
        <v>1.0600683199492916E-9</v>
      </c>
      <c r="AM355">
        <f t="shared" si="118"/>
        <v>5.5529504639051283E-10</v>
      </c>
      <c r="AN355">
        <f t="shared" si="119"/>
        <v>1.9090181460106084</v>
      </c>
      <c r="AO355">
        <f t="shared" si="120"/>
        <v>1.0540409522146668E-9</v>
      </c>
      <c r="AQ355">
        <f t="shared" si="125"/>
        <v>1.0600683199492916E-9</v>
      </c>
      <c r="AS355" s="4">
        <f t="shared" si="122"/>
        <v>1.0057183430320811</v>
      </c>
    </row>
    <row r="356" spans="1:45" x14ac:dyDescent="0.2">
      <c r="A356">
        <f>front!A356</f>
        <v>353.69</v>
      </c>
      <c r="B356" s="1">
        <f t="shared" si="123"/>
        <v>0.46999999999997044</v>
      </c>
      <c r="C356">
        <f>front!D356-front!B356</f>
        <v>762.19999999999982</v>
      </c>
      <c r="D356" s="2">
        <f>front!E356-front!C356</f>
        <v>6212.5999999999985</v>
      </c>
      <c r="E356" s="2">
        <f>IF(front!F356-front!C356&gt;0,front!F356-front!C356,0)</f>
        <v>1529.5999999999985</v>
      </c>
      <c r="F356" s="2">
        <f>front!I356-front!H356</f>
        <v>8887.5</v>
      </c>
      <c r="G356" s="2">
        <f>IF(front!J356-front!H356&gt;0,front!J356-front!H356,0)</f>
        <v>21.299999999999272</v>
      </c>
      <c r="H356" s="2"/>
      <c r="I356" s="4">
        <f>C356/(constants!$A$4+constants!$B$4*data!C356+constants!$C$4*data!C356^2+constants!$D$4*data!C356^3+constants!$E$4*data!C356^4+constants!$F$4*data!C356^5+constants!$G$4*data!C356^6+constants!$H$4*data!C356^7)</f>
        <v>760.44180520509428</v>
      </c>
      <c r="J356" s="4">
        <f>D356/(constants!$A$4+constants!$B$4*data!D356+constants!$C$4*data!D356^2+constants!$D$4*data!D356^3+constants!$E$4*data!D356^4+constants!$F$4*data!D356^5+constants!$G$4*data!D356^6+constants!$H$4*data!D356^7)</f>
        <v>6200.9586685284712</v>
      </c>
      <c r="K356" s="4">
        <f>E356/(constants!$A$4+constants!$B$4*data!E356+constants!$C$4*data!E356^2+constants!$D$4*data!E356^3+constants!$E$4*data!E356^4+constants!$F$4*data!E356^5+constants!$G$4*data!E356^6+constants!$H$4*data!E356^7)</f>
        <v>1526.103021866928</v>
      </c>
      <c r="L356" s="4">
        <f>F356/(constants!$A$4+constants!$B$4*data!F356+constants!$C$4*data!F356^2+constants!$D$4*data!F356^3+constants!$E$4*data!F356^4+constants!$F$4*data!F356^5+constants!$G$4*data!F356^6+constants!$H$4*data!F356^7)</f>
        <v>8880.3766981727767</v>
      </c>
      <c r="M356" s="4">
        <f>G356/(constants!$A$4+constants!$B$4*data!G356+constants!$C$4*data!G356^2+constants!$D$4*data!G356^3+constants!$E$4*data!G356^4+constants!$F$4*data!G356^5+constants!$G$4*data!G356^6+constants!$H$4*data!G356^7)</f>
        <v>21.249688337106083</v>
      </c>
      <c r="N356" s="4"/>
      <c r="O356" s="4">
        <f t="shared" si="108"/>
        <v>1267.403008675157</v>
      </c>
      <c r="P356" s="4">
        <f t="shared" si="109"/>
        <v>1240.1917337056943</v>
      </c>
      <c r="Q356" s="4">
        <f t="shared" si="110"/>
        <v>305.22060437338564</v>
      </c>
      <c r="R356" s="4">
        <f t="shared" si="111"/>
        <v>1480.062783028796</v>
      </c>
      <c r="S356" s="4">
        <f t="shared" si="112"/>
        <v>3.5416147228510138</v>
      </c>
      <c r="T356" s="4">
        <f t="shared" si="124"/>
        <v>1.0219411839556094</v>
      </c>
      <c r="U356" s="4">
        <f t="shared" si="113"/>
        <v>0.24610759455829151</v>
      </c>
      <c r="V356" s="4">
        <f t="shared" si="114"/>
        <v>2.3928814125056667E-3</v>
      </c>
      <c r="W356" s="4"/>
      <c r="X356">
        <f>IF(front!E356&gt;$X$2,O356,P356)</f>
        <v>1240.1917337056943</v>
      </c>
      <c r="Y356">
        <f t="shared" si="115"/>
        <v>933.86978147706554</v>
      </c>
      <c r="Z356">
        <f>SUMPRODUCT($B$7:$B$456,Y$7:Y$456,EXP(constants!$B$32+constants!$A$32*ABS($A$7:$A$456-$A356)))</f>
        <v>24.21773783654805</v>
      </c>
      <c r="AA356">
        <f t="shared" si="104"/>
        <v>909.65204364051749</v>
      </c>
      <c r="AB356">
        <f t="shared" si="116"/>
        <v>903.4502079432084</v>
      </c>
      <c r="AD356" s="4">
        <f t="shared" si="105"/>
        <v>1476.4345123109654</v>
      </c>
      <c r="AE356">
        <f>SUMPRODUCT($B$7:$B$456,AD$7:AD$456,EXP(constants!$B$32+constants!$A$32*ABS($A$7:$A$456-$A356)))</f>
        <v>34.930619676734061</v>
      </c>
      <c r="AF356" s="4">
        <f t="shared" si="106"/>
        <v>1441.5038926342313</v>
      </c>
      <c r="AG356">
        <f t="shared" si="117"/>
        <v>1441.5038926342313</v>
      </c>
      <c r="AH356" s="4"/>
      <c r="AI356" s="5">
        <f>SUMPRODUCT(constants!$B$13:$B$20,A356^constants!$A$13:$A$20)*constants!$C$10/((A356/1000000000)^5*(EXP(0.014388/(A356/1000000000)/constants!$B$9)-1))</f>
        <v>9.5960934779780256E-7</v>
      </c>
      <c r="AJ356">
        <f>SUMPRODUCT(A356^constants!$E$28:$J$28,constants!$E$27:$J$27)</f>
        <v>8.0245550399205218E-7</v>
      </c>
      <c r="AL356" s="17">
        <f t="shared" si="107"/>
        <v>1.0621607470570469E-9</v>
      </c>
      <c r="AM356">
        <f t="shared" si="118"/>
        <v>5.5667938747333521E-10</v>
      </c>
      <c r="AN356">
        <f t="shared" si="119"/>
        <v>1.9080295964935905</v>
      </c>
      <c r="AO356">
        <f t="shared" si="120"/>
        <v>1.0566686583370473E-9</v>
      </c>
      <c r="AQ356">
        <f t="shared" si="125"/>
        <v>1.0621607470570469E-9</v>
      </c>
      <c r="AS356" s="4">
        <f t="shared" si="122"/>
        <v>1.0051975505061757</v>
      </c>
    </row>
    <row r="357" spans="1:45" x14ac:dyDescent="0.2">
      <c r="A357">
        <f>front!A357</f>
        <v>354.16</v>
      </c>
      <c r="B357" s="1">
        <f t="shared" si="123"/>
        <v>0.47000000000002728</v>
      </c>
      <c r="C357">
        <f>front!D357-front!B357</f>
        <v>784.73999999999978</v>
      </c>
      <c r="D357" s="2">
        <f>front!E357-front!C357</f>
        <v>6261.5000000000018</v>
      </c>
      <c r="E357" s="2">
        <f>IF(front!F357-front!C357&gt;0,front!F357-front!C357,0)</f>
        <v>1534.6000000000004</v>
      </c>
      <c r="F357" s="2">
        <f>front!I357-front!H357</f>
        <v>8820.7999999999993</v>
      </c>
      <c r="G357" s="2">
        <f>IF(front!J357-front!H357&gt;0,front!J357-front!H357,0)</f>
        <v>26.900000000001455</v>
      </c>
      <c r="H357" s="2"/>
      <c r="I357" s="4">
        <f>C357/(constants!$A$4+constants!$B$4*data!C357+constants!$C$4*data!C357^2+constants!$D$4*data!C357^3+constants!$E$4*data!C357^4+constants!$F$4*data!C357^5+constants!$G$4*data!C357^6+constants!$H$4*data!C357^7)</f>
        <v>782.93060950816152</v>
      </c>
      <c r="J357" s="4">
        <f>D357/(constants!$A$4+constants!$B$4*data!D357+constants!$C$4*data!D357^2+constants!$D$4*data!D357^3+constants!$E$4*data!D357^4+constants!$F$4*data!D357^5+constants!$G$4*data!D357^6+constants!$H$4*data!D357^7)</f>
        <v>6249.8470010741748</v>
      </c>
      <c r="K357" s="4">
        <f>E357/(constants!$A$4+constants!$B$4*data!E357+constants!$C$4*data!E357^2+constants!$D$4*data!E357^3+constants!$E$4*data!E357^4+constants!$F$4*data!E357^5+constants!$G$4*data!E357^6+constants!$H$4*data!E357^7)</f>
        <v>1531.0916880540126</v>
      </c>
      <c r="L357" s="4">
        <f>F357/(constants!$A$4+constants!$B$4*data!F357+constants!$C$4*data!F357^2+constants!$D$4*data!F357^3+constants!$E$4*data!F357^4+constants!$F$4*data!F357^5+constants!$G$4*data!F357^6+constants!$H$4*data!F357^7)</f>
        <v>8813.4100639252083</v>
      </c>
      <c r="M357" s="4">
        <f>G357/(constants!$A$4+constants!$B$4*data!G357+constants!$C$4*data!G357^2+constants!$D$4*data!G357^3+constants!$E$4*data!G357^4+constants!$F$4*data!G357^5+constants!$G$4*data!G357^6+constants!$H$4*data!G357^7)</f>
        <v>26.836477232726377</v>
      </c>
      <c r="N357" s="4"/>
      <c r="O357" s="4">
        <f t="shared" si="108"/>
        <v>1304.8843491802693</v>
      </c>
      <c r="P357" s="4">
        <f t="shared" si="109"/>
        <v>1249.9694002148349</v>
      </c>
      <c r="Q357" s="4">
        <f t="shared" si="110"/>
        <v>306.21833761080251</v>
      </c>
      <c r="R357" s="4">
        <f t="shared" si="111"/>
        <v>1468.901677320868</v>
      </c>
      <c r="S357" s="4">
        <f t="shared" si="112"/>
        <v>4.4727462054543965</v>
      </c>
      <c r="T357" s="4">
        <f t="shared" si="124"/>
        <v>1.0439330346454849</v>
      </c>
      <c r="U357" s="4">
        <f t="shared" si="113"/>
        <v>0.24498066717327011</v>
      </c>
      <c r="V357" s="4">
        <f t="shared" si="114"/>
        <v>3.0449595602697146E-3</v>
      </c>
      <c r="W357" s="4"/>
      <c r="X357">
        <f>IF(front!E357&gt;$X$2,O357,P357)</f>
        <v>1249.9694002148349</v>
      </c>
      <c r="Y357">
        <f t="shared" si="115"/>
        <v>942.64611456143166</v>
      </c>
      <c r="Z357">
        <f>SUMPRODUCT($B$7:$B$456,Y$7:Y$456,EXP(constants!$B$32+constants!$A$32*ABS($A$7:$A$456-$A357)))</f>
        <v>24.461264933309106</v>
      </c>
      <c r="AA357">
        <f t="shared" si="104"/>
        <v>918.18484962812261</v>
      </c>
      <c r="AB357">
        <f t="shared" si="116"/>
        <v>911.98301393081351</v>
      </c>
      <c r="AD357" s="4">
        <f t="shared" si="105"/>
        <v>1464.3194922568546</v>
      </c>
      <c r="AE357">
        <f>SUMPRODUCT($B$7:$B$456,AD$7:AD$456,EXP(constants!$B$32+constants!$A$32*ABS($A$7:$A$456-$A357)))</f>
        <v>34.844453097606326</v>
      </c>
      <c r="AF357" s="4">
        <f t="shared" si="106"/>
        <v>1429.4750391592484</v>
      </c>
      <c r="AG357">
        <f t="shared" si="117"/>
        <v>1429.4750391592484</v>
      </c>
      <c r="AH357" s="4"/>
      <c r="AI357" s="5">
        <f>SUMPRODUCT(constants!$B$13:$B$20,A357^constants!$A$13:$A$20)*constants!$C$10/((A357/1000000000)^5*(EXP(0.014388/(A357/1000000000)/constants!$B$9)-1))</f>
        <v>9.6982083153892692E-7</v>
      </c>
      <c r="AJ357">
        <f>SUMPRODUCT(A357^constants!$E$28:$J$28,constants!$E$27:$J$27)</f>
        <v>7.9862664272494855E-7</v>
      </c>
      <c r="AL357" s="17">
        <f t="shared" si="107"/>
        <v>1.0634198408573662E-9</v>
      </c>
      <c r="AM357">
        <f t="shared" si="118"/>
        <v>5.5868526616222977E-10</v>
      </c>
      <c r="AN357">
        <f t="shared" si="119"/>
        <v>1.9034327648593703</v>
      </c>
      <c r="AO357">
        <f t="shared" si="120"/>
        <v>1.0604761446400723E-9</v>
      </c>
      <c r="AQ357">
        <f t="shared" si="125"/>
        <v>1.0634198408573662E-9</v>
      </c>
      <c r="AS357" s="4">
        <f t="shared" si="122"/>
        <v>1.0027758250217811</v>
      </c>
    </row>
    <row r="358" spans="1:45" x14ac:dyDescent="0.2">
      <c r="A358">
        <f>front!A358</f>
        <v>354.63</v>
      </c>
      <c r="B358" s="1">
        <f t="shared" si="123"/>
        <v>0.46999999999997044</v>
      </c>
      <c r="C358">
        <f>front!D358-front!B358</f>
        <v>774.5300000000002</v>
      </c>
      <c r="D358" s="2">
        <f>front!E358-front!C358</f>
        <v>6287.6000000000022</v>
      </c>
      <c r="E358" s="2">
        <f>IF(front!F358-front!C358&gt;0,front!F358-front!C358,0)</f>
        <v>1538.4000000000015</v>
      </c>
      <c r="F358" s="2">
        <f>front!I358-front!H358</f>
        <v>8802</v>
      </c>
      <c r="G358" s="2">
        <f>IF(front!J358-front!H358&gt;0,front!J358-front!H358,0)</f>
        <v>61.199999999998909</v>
      </c>
      <c r="H358" s="2"/>
      <c r="I358" s="4">
        <f>C358/(constants!$A$4+constants!$B$4*data!C358+constants!$C$4*data!C358^2+constants!$D$4*data!C358^3+constants!$E$4*data!C358^4+constants!$F$4*data!C358^5+constants!$G$4*data!C358^6+constants!$H$4*data!C358^7)</f>
        <v>772.74379713163307</v>
      </c>
      <c r="J358" s="4">
        <f>D358/(constants!$A$4+constants!$B$4*data!D358+constants!$C$4*data!D358^2+constants!$D$4*data!D358^3+constants!$E$4*data!D358^4+constants!$F$4*data!D358^5+constants!$G$4*data!D358^6+constants!$H$4*data!D358^7)</f>
        <v>6275.9419039447575</v>
      </c>
      <c r="K358" s="4">
        <f>E358/(constants!$A$4+constants!$B$4*data!E358+constants!$C$4*data!E358^2+constants!$D$4*data!E358^3+constants!$E$4*data!E358^4+constants!$F$4*data!E358^5+constants!$G$4*data!E358^6+constants!$H$4*data!E358^7)</f>
        <v>1534.8830741694819</v>
      </c>
      <c r="L358" s="4">
        <f>F358/(constants!$A$4+constants!$B$4*data!F358+constants!$C$4*data!F358^2+constants!$D$4*data!F358^3+constants!$E$4*data!F358^4+constants!$F$4*data!F358^5+constants!$G$4*data!F358^6+constants!$H$4*data!F358^7)</f>
        <v>8794.5365704886608</v>
      </c>
      <c r="M358" s="4">
        <f>G358/(constants!$A$4+constants!$B$4*data!G358+constants!$C$4*data!G358^2+constants!$D$4*data!G358^3+constants!$E$4*data!G358^4+constants!$F$4*data!G358^5+constants!$G$4*data!G358^6+constants!$H$4*data!G358^7)</f>
        <v>61.055703495895621</v>
      </c>
      <c r="N358" s="4"/>
      <c r="O358" s="4">
        <f t="shared" si="108"/>
        <v>1287.9063285527218</v>
      </c>
      <c r="P358" s="4">
        <f t="shared" si="109"/>
        <v>1255.1883807889515</v>
      </c>
      <c r="Q358" s="4">
        <f t="shared" si="110"/>
        <v>306.97661483389635</v>
      </c>
      <c r="R358" s="4">
        <f t="shared" si="111"/>
        <v>1465.7560950814436</v>
      </c>
      <c r="S358" s="4">
        <f t="shared" si="112"/>
        <v>10.17595058264927</v>
      </c>
      <c r="T358" s="4">
        <f t="shared" si="124"/>
        <v>1.0260661652581626</v>
      </c>
      <c r="U358" s="4">
        <f t="shared" si="113"/>
        <v>0.24456616993295102</v>
      </c>
      <c r="V358" s="4">
        <f t="shared" si="114"/>
        <v>6.942458309944023E-3</v>
      </c>
      <c r="W358" s="4"/>
      <c r="X358">
        <f>IF(front!E358&gt;$X$2,O358,P358)</f>
        <v>1255.1883807889515</v>
      </c>
      <c r="Y358">
        <f t="shared" si="115"/>
        <v>947.10408177019735</v>
      </c>
      <c r="Z358">
        <f>SUMPRODUCT($B$7:$B$456,Y$7:Y$456,EXP(constants!$B$32+constants!$A$32*ABS($A$7:$A$456-$A358)))</f>
        <v>24.705835040427516</v>
      </c>
      <c r="AA358">
        <f t="shared" si="104"/>
        <v>922.39824672976988</v>
      </c>
      <c r="AB358">
        <f t="shared" si="116"/>
        <v>916.19641103246079</v>
      </c>
      <c r="AD358" s="4">
        <f t="shared" si="105"/>
        <v>1455.3311600124489</v>
      </c>
      <c r="AE358">
        <f>SUMPRODUCT($B$7:$B$456,AD$7:AD$456,EXP(constants!$B$32+constants!$A$32*ABS($A$7:$A$456-$A358)))</f>
        <v>34.757652483503833</v>
      </c>
      <c r="AF358" s="4">
        <f t="shared" si="106"/>
        <v>1420.5735075289451</v>
      </c>
      <c r="AG358">
        <f t="shared" si="117"/>
        <v>1420.5735075289451</v>
      </c>
      <c r="AH358" s="4"/>
      <c r="AI358" s="5">
        <f>SUMPRODUCT(constants!$B$13:$B$20,A358^constants!$A$13:$A$20)*constants!$C$10/((A358/1000000000)^5*(EXP(0.014388/(A358/1000000000)/constants!$B$9)-1))</f>
        <v>9.8010370930625488E-7</v>
      </c>
      <c r="AJ358">
        <f>SUMPRODUCT(A358^constants!$E$28:$J$28,constants!$E$27:$J$27)</f>
        <v>7.948212960320303E-7</v>
      </c>
      <c r="AL358" s="17">
        <f t="shared" si="107"/>
        <v>1.0697528362960701E-9</v>
      </c>
      <c r="AM358">
        <f t="shared" si="118"/>
        <v>5.5950733405876595E-10</v>
      </c>
      <c r="AN358">
        <f t="shared" si="119"/>
        <v>1.9119549846395976</v>
      </c>
      <c r="AO358">
        <f t="shared" si="120"/>
        <v>1.0620365641577369E-9</v>
      </c>
      <c r="AQ358">
        <f t="shared" si="125"/>
        <v>1.0697528362960701E-9</v>
      </c>
      <c r="AS358" s="4">
        <f t="shared" si="122"/>
        <v>1.0072655428247452</v>
      </c>
    </row>
    <row r="359" spans="1:45" x14ac:dyDescent="0.2">
      <c r="A359">
        <f>front!A359</f>
        <v>355.1</v>
      </c>
      <c r="B359" s="1">
        <f t="shared" si="123"/>
        <v>0.47000000000002728</v>
      </c>
      <c r="C359">
        <f>front!D359-front!B359</f>
        <v>781.25999999999976</v>
      </c>
      <c r="D359" s="2">
        <f>front!E359-front!C359</f>
        <v>6371.7999999999993</v>
      </c>
      <c r="E359" s="2">
        <f>IF(front!F359-front!C359&gt;0,front!F359-front!C359,0)</f>
        <v>1534.3999999999996</v>
      </c>
      <c r="F359" s="2">
        <f>front!I359-front!H359</f>
        <v>8795.5</v>
      </c>
      <c r="G359" s="2">
        <f>IF(front!J359-front!H359&gt;0,front!J359-front!H359,0)</f>
        <v>52.699999999998909</v>
      </c>
      <c r="H359" s="2"/>
      <c r="I359" s="4">
        <f>C359/(constants!$A$4+constants!$B$4*data!C359+constants!$C$4*data!C359^2+constants!$D$4*data!C359^3+constants!$E$4*data!C359^4+constants!$F$4*data!C359^5+constants!$G$4*data!C359^6+constants!$H$4*data!C359^7)</f>
        <v>779.45851235487862</v>
      </c>
      <c r="J359" s="4">
        <f>D359/(constants!$A$4+constants!$B$4*data!D359+constants!$C$4*data!D359^2+constants!$D$4*data!D359^3+constants!$E$4*data!D359^4+constants!$F$4*data!D359^5+constants!$G$4*data!D359^6+constants!$H$4*data!D359^7)</f>
        <v>6360.1309125740872</v>
      </c>
      <c r="K359" s="4">
        <f>E359/(constants!$A$4+constants!$B$4*data!E359+constants!$C$4*data!E359^2+constants!$D$4*data!E359^3+constants!$E$4*data!E359^4+constants!$F$4*data!E359^5+constants!$G$4*data!E359^6+constants!$H$4*data!E359^7)</f>
        <v>1530.892141411889</v>
      </c>
      <c r="L359" s="4">
        <f>F359/(constants!$A$4+constants!$B$4*data!F359+constants!$C$4*data!F359^2+constants!$D$4*data!F359^3+constants!$E$4*data!F359^4+constants!$F$4*data!F359^5+constants!$G$4*data!F359^6+constants!$H$4*data!F359^7)</f>
        <v>8788.0113295191786</v>
      </c>
      <c r="M359" s="4">
        <f>G359/(constants!$A$4+constants!$B$4*data!G359+constants!$C$4*data!G359^2+constants!$D$4*data!G359^3+constants!$E$4*data!G359^4+constants!$F$4*data!G359^5+constants!$G$4*data!G359^6+constants!$H$4*data!G359^7)</f>
        <v>52.575697557349194</v>
      </c>
      <c r="N359" s="4"/>
      <c r="O359" s="4">
        <f t="shared" si="108"/>
        <v>1299.0975205914642</v>
      </c>
      <c r="P359" s="4">
        <f t="shared" si="109"/>
        <v>1272.0261825148175</v>
      </c>
      <c r="Q359" s="4">
        <f t="shared" si="110"/>
        <v>306.17842828237781</v>
      </c>
      <c r="R359" s="4">
        <f t="shared" si="111"/>
        <v>1464.668554919863</v>
      </c>
      <c r="S359" s="4">
        <f t="shared" si="112"/>
        <v>8.7626162595581985</v>
      </c>
      <c r="T359" s="4">
        <f t="shared" si="124"/>
        <v>1.0212820604235726</v>
      </c>
      <c r="U359" s="4">
        <f t="shared" si="113"/>
        <v>0.2407013570090655</v>
      </c>
      <c r="V359" s="4">
        <f t="shared" si="114"/>
        <v>5.9826615585651258E-3</v>
      </c>
      <c r="W359" s="4"/>
      <c r="X359">
        <f>IF(front!E359&gt;$X$2,O359,P359)</f>
        <v>1272.0261825148175</v>
      </c>
      <c r="Y359">
        <f t="shared" si="115"/>
        <v>964.74295019732938</v>
      </c>
      <c r="Z359">
        <f>SUMPRODUCT($B$7:$B$456,Y$7:Y$456,EXP(constants!$B$32+constants!$A$32*ABS($A$7:$A$456-$A359)))</f>
        <v>24.951545210194759</v>
      </c>
      <c r="AA359">
        <f t="shared" si="104"/>
        <v>939.79140498713457</v>
      </c>
      <c r="AB359">
        <f t="shared" si="116"/>
        <v>933.58956928982548</v>
      </c>
      <c r="AD359" s="4">
        <f t="shared" si="105"/>
        <v>1455.691535544772</v>
      </c>
      <c r="AE359">
        <f>SUMPRODUCT($B$7:$B$456,AD$7:AD$456,EXP(constants!$B$32+constants!$A$32*ABS($A$7:$A$456-$A359)))</f>
        <v>34.670312555843324</v>
      </c>
      <c r="AF359" s="4">
        <f t="shared" si="106"/>
        <v>1421.0212229889287</v>
      </c>
      <c r="AG359">
        <f t="shared" si="117"/>
        <v>1421.0212229889287</v>
      </c>
      <c r="AH359" s="4"/>
      <c r="AI359" s="5">
        <f>SUMPRODUCT(constants!$B$13:$B$20,A359^constants!$A$13:$A$20)*constants!$C$10/((A359/1000000000)^5*(EXP(0.014388/(A359/1000000000)/constants!$B$9)-1))</f>
        <v>9.9045812938413149E-7</v>
      </c>
      <c r="AJ359">
        <f>SUMPRODUCT(A359^constants!$E$28:$J$28,constants!$E$27:$J$27)</f>
        <v>7.9103961710022238E-7</v>
      </c>
      <c r="AL359" s="17">
        <f t="shared" si="107"/>
        <v>1.0609138768951386E-9</v>
      </c>
      <c r="AM359">
        <f t="shared" si="118"/>
        <v>5.5666981203586528E-10</v>
      </c>
      <c r="AN359">
        <f t="shared" si="119"/>
        <v>1.90582254319691</v>
      </c>
      <c r="AO359">
        <f t="shared" si="120"/>
        <v>1.0566504825883273E-9</v>
      </c>
      <c r="AQ359">
        <f t="shared" si="125"/>
        <v>1.0609138768951386E-9</v>
      </c>
      <c r="AS359" s="4">
        <f t="shared" si="122"/>
        <v>1.0040348198170201</v>
      </c>
    </row>
    <row r="360" spans="1:45" x14ac:dyDescent="0.2">
      <c r="A360">
        <f>front!A360</f>
        <v>355.57</v>
      </c>
      <c r="B360" s="1">
        <f t="shared" si="123"/>
        <v>0.46999999999997044</v>
      </c>
      <c r="C360">
        <f>front!D360-front!B360</f>
        <v>781.40000000000009</v>
      </c>
      <c r="D360" s="2">
        <f>front!E360-front!C360</f>
        <v>6442.5999999999985</v>
      </c>
      <c r="E360" s="2">
        <f>IF(front!F360-front!C360&gt;0,front!F360-front!C360,0)</f>
        <v>1520.0999999999985</v>
      </c>
      <c r="F360" s="2">
        <f>front!I360-front!H360</f>
        <v>8791.9000000000015</v>
      </c>
      <c r="G360" s="2">
        <f>IF(front!J360-front!H360&gt;0,front!J360-front!H360,0)</f>
        <v>21.200000000000728</v>
      </c>
      <c r="H360" s="2"/>
      <c r="I360" s="4">
        <f>C360/(constants!$A$4+constants!$B$4*data!C360+constants!$C$4*data!C360^2+constants!$D$4*data!C360^3+constants!$E$4*data!C360^4+constants!$F$4*data!C360^5+constants!$G$4*data!C360^6+constants!$H$4*data!C360^7)</f>
        <v>779.59819441482796</v>
      </c>
      <c r="J360" s="4">
        <f>D360/(constants!$A$4+constants!$B$4*data!D360+constants!$C$4*data!D360^2+constants!$D$4*data!D360^3+constants!$E$4*data!D360^4+constants!$F$4*data!D360^5+constants!$G$4*data!D360^6+constants!$H$4*data!D360^7)</f>
        <v>6430.9282335157204</v>
      </c>
      <c r="K360" s="4">
        <f>E360/(constants!$A$4+constants!$B$4*data!E360+constants!$C$4*data!E360^2+constants!$D$4*data!E360^3+constants!$E$4*data!E360^4+constants!$F$4*data!E360^5+constants!$G$4*data!E360^6+constants!$H$4*data!E360^7)</f>
        <v>1516.6245553421106</v>
      </c>
      <c r="L360" s="4">
        <f>F360/(constants!$A$4+constants!$B$4*data!F360+constants!$C$4*data!F360^2+constants!$D$4*data!F360^3+constants!$E$4*data!F360^4+constants!$F$4*data!F360^5+constants!$G$4*data!F360^6+constants!$H$4*data!F360^7)</f>
        <v>8784.3973872131792</v>
      </c>
      <c r="M360" s="4">
        <f>G360/(constants!$A$4+constants!$B$4*data!G360+constants!$C$4*data!G360^2+constants!$D$4*data!G360^3+constants!$E$4*data!G360^4+constants!$F$4*data!G360^5+constants!$G$4*data!G360^6+constants!$H$4*data!G360^7)</f>
        <v>21.149924310993555</v>
      </c>
      <c r="N360" s="4"/>
      <c r="O360" s="4">
        <f t="shared" si="108"/>
        <v>1299.3303240247133</v>
      </c>
      <c r="P360" s="4">
        <f t="shared" si="109"/>
        <v>1286.1856467031441</v>
      </c>
      <c r="Q360" s="4">
        <f t="shared" si="110"/>
        <v>303.32491106842213</v>
      </c>
      <c r="R360" s="4">
        <f t="shared" si="111"/>
        <v>1464.0662312021966</v>
      </c>
      <c r="S360" s="4">
        <f t="shared" si="112"/>
        <v>3.5249873851655926</v>
      </c>
      <c r="T360" s="4">
        <f t="shared" si="124"/>
        <v>1.0102198911605511</v>
      </c>
      <c r="U360" s="4">
        <f t="shared" si="113"/>
        <v>0.23583291560275862</v>
      </c>
      <c r="V360" s="4">
        <f t="shared" si="114"/>
        <v>2.4076693458540471E-3</v>
      </c>
      <c r="W360" s="4"/>
      <c r="X360">
        <f>IF(front!E360&gt;$X$2,O360,P360)</f>
        <v>1286.1856467031441</v>
      </c>
      <c r="Y360">
        <f t="shared" si="115"/>
        <v>981.76622813601352</v>
      </c>
      <c r="Z360">
        <f>SUMPRODUCT($B$7:$B$456,Y$7:Y$456,EXP(constants!$B$32+constants!$A$32*ABS($A$7:$A$456-$A360)))</f>
        <v>25.198263429355471</v>
      </c>
      <c r="AA360">
        <f t="shared" si="104"/>
        <v>956.56796470665802</v>
      </c>
      <c r="AB360">
        <f t="shared" si="116"/>
        <v>950.36612900934892</v>
      </c>
      <c r="AD360" s="4">
        <f t="shared" si="105"/>
        <v>1460.454994658651</v>
      </c>
      <c r="AE360">
        <f>SUMPRODUCT($B$7:$B$456,AD$7:AD$456,EXP(constants!$B$32+constants!$A$32*ABS($A$7:$A$456-$A360)))</f>
        <v>34.582364605240045</v>
      </c>
      <c r="AF360" s="4">
        <f t="shared" si="106"/>
        <v>1425.8726300534111</v>
      </c>
      <c r="AG360">
        <f t="shared" si="117"/>
        <v>1425.8726300534111</v>
      </c>
      <c r="AH360" s="4"/>
      <c r="AI360" s="5">
        <f>SUMPRODUCT(constants!$B$13:$B$20,A360^constants!$A$13:$A$20)*constants!$C$10/((A360/1000000000)^5*(EXP(0.014388/(A360/1000000000)/constants!$B$9)-1))</f>
        <v>1.000884237948003E-6</v>
      </c>
      <c r="AJ360">
        <f>SUMPRODUCT(A360^constants!$E$28:$J$28,constants!$E$27:$J$27)</f>
        <v>7.8728176314968182E-7</v>
      </c>
      <c r="AL360" s="17">
        <f t="shared" si="107"/>
        <v>1.0531564703292968E-9</v>
      </c>
      <c r="AM360">
        <f t="shared" si="118"/>
        <v>5.5214031502953487E-10</v>
      </c>
      <c r="AN360">
        <f t="shared" si="119"/>
        <v>1.9074073051031635</v>
      </c>
      <c r="AO360">
        <f t="shared" si="120"/>
        <v>1.048052755364504E-9</v>
      </c>
      <c r="AQ360">
        <f t="shared" si="125"/>
        <v>1.0531564703292968E-9</v>
      </c>
      <c r="AS360" s="4">
        <f t="shared" si="122"/>
        <v>1.0048697118906174</v>
      </c>
    </row>
    <row r="361" spans="1:45" x14ac:dyDescent="0.2">
      <c r="A361">
        <f>front!A361</f>
        <v>356.04</v>
      </c>
      <c r="B361" s="1">
        <f t="shared" si="123"/>
        <v>0.47000000000002728</v>
      </c>
      <c r="C361">
        <f>front!D361-front!B361</f>
        <v>795.60000000000036</v>
      </c>
      <c r="D361" s="2">
        <f>front!E361-front!C361</f>
        <v>6483.8000000000011</v>
      </c>
      <c r="E361" s="2">
        <f>IF(front!F361-front!C361&gt;0,front!F361-front!C361,0)</f>
        <v>1586.1999999999989</v>
      </c>
      <c r="F361" s="2">
        <f>front!I361-front!H361</f>
        <v>8672.1999999999989</v>
      </c>
      <c r="G361" s="2">
        <f>IF(front!J361-front!H361&gt;0,front!J361-front!H361,0)</f>
        <v>40.799999999999272</v>
      </c>
      <c r="H361" s="2"/>
      <c r="I361" s="4">
        <f>C361/(constants!$A$4+constants!$B$4*data!C361+constants!$C$4*data!C361^2+constants!$D$4*data!C361^3+constants!$E$4*data!C361^4+constants!$F$4*data!C361^5+constants!$G$4*data!C361^6+constants!$H$4*data!C361^7)</f>
        <v>793.76595026614189</v>
      </c>
      <c r="J361" s="4">
        <f>D361/(constants!$A$4+constants!$B$4*data!D361+constants!$C$4*data!D361^2+constants!$D$4*data!D361^3+constants!$E$4*data!D361^4+constants!$F$4*data!D361^5+constants!$G$4*data!D361^6+constants!$H$4*data!D361^7)</f>
        <v>6472.1294891781654</v>
      </c>
      <c r="K361" s="4">
        <f>E361/(constants!$A$4+constants!$B$4*data!E361+constants!$C$4*data!E361^2+constants!$D$4*data!E361^3+constants!$E$4*data!E361^4+constants!$F$4*data!E361^5+constants!$G$4*data!E361^6+constants!$H$4*data!E361^7)</f>
        <v>1582.5747068756559</v>
      </c>
      <c r="L361" s="4">
        <f>F361/(constants!$A$4+constants!$B$4*data!F361+constants!$C$4*data!F361^2+constants!$D$4*data!F361^3+constants!$E$4*data!F361^4+constants!$F$4*data!F361^5+constants!$G$4*data!F361^6+constants!$H$4*data!F361^7)</f>
        <v>8664.2488448317035</v>
      </c>
      <c r="M361" s="4">
        <f>G361/(constants!$A$4+constants!$B$4*data!G361+constants!$C$4*data!G361^2+constants!$D$4*data!G361^3+constants!$E$4*data!G361^4+constants!$F$4*data!G361^5+constants!$G$4*data!G361^6+constants!$H$4*data!G361^7)</f>
        <v>40.703714253023193</v>
      </c>
      <c r="N361" s="4"/>
      <c r="O361" s="4">
        <f t="shared" si="108"/>
        <v>1322.9432504435699</v>
      </c>
      <c r="P361" s="4">
        <f t="shared" si="109"/>
        <v>1294.4258978356331</v>
      </c>
      <c r="Q361" s="4">
        <f t="shared" si="110"/>
        <v>316.51494137513123</v>
      </c>
      <c r="R361" s="4">
        <f t="shared" si="111"/>
        <v>1444.0414741386171</v>
      </c>
      <c r="S361" s="4">
        <f t="shared" si="112"/>
        <v>6.7839523755038655</v>
      </c>
      <c r="T361" s="4">
        <f t="shared" si="124"/>
        <v>1.0220308884854821</v>
      </c>
      <c r="U361" s="4">
        <f t="shared" si="113"/>
        <v>0.24452148392918083</v>
      </c>
      <c r="V361" s="4">
        <f t="shared" si="114"/>
        <v>4.6978930293886121E-3</v>
      </c>
      <c r="W361" s="4"/>
      <c r="X361">
        <f>IF(front!E361&gt;$X$2,O361,P361)</f>
        <v>1294.4258978356331</v>
      </c>
      <c r="Y361">
        <f t="shared" si="115"/>
        <v>976.76885449608312</v>
      </c>
      <c r="Z361">
        <f>SUMPRODUCT($B$7:$B$456,Y$7:Y$456,EXP(constants!$B$32+constants!$A$32*ABS($A$7:$A$456-$A361)))</f>
        <v>25.445869141288728</v>
      </c>
      <c r="AA361">
        <f t="shared" si="104"/>
        <v>951.32298535479435</v>
      </c>
      <c r="AB361">
        <f t="shared" si="116"/>
        <v>945.12114965748526</v>
      </c>
      <c r="AD361" s="4">
        <f t="shared" si="105"/>
        <v>1437.091532464729</v>
      </c>
      <c r="AE361">
        <f>SUMPRODUCT($B$7:$B$456,AD$7:AD$456,EXP(constants!$B$32+constants!$A$32*ABS($A$7:$A$456-$A361)))</f>
        <v>34.493662696135289</v>
      </c>
      <c r="AF361" s="4">
        <f t="shared" si="106"/>
        <v>1402.5978697685937</v>
      </c>
      <c r="AG361">
        <f t="shared" si="117"/>
        <v>1402.5978697685937</v>
      </c>
      <c r="AH361" s="4"/>
      <c r="AI361" s="5">
        <f>SUMPRODUCT(constants!$B$13:$B$20,A361^constants!$A$13:$A$20)*constants!$C$10/((A361/1000000000)^5*(EXP(0.014388/(A361/1000000000)/constants!$B$9)-1))</f>
        <v>1.011382179059038E-6</v>
      </c>
      <c r="AJ361">
        <f>SUMPRODUCT(A361^constants!$E$28:$J$28,constants!$E$27:$J$27)</f>
        <v>7.8354789532494385E-7</v>
      </c>
      <c r="AL361" s="17">
        <f t="shared" si="107"/>
        <v>1.0701085034712914E-9</v>
      </c>
      <c r="AM361">
        <f t="shared" si="118"/>
        <v>5.5864044300467727E-10</v>
      </c>
      <c r="AN361">
        <f t="shared" si="119"/>
        <v>1.9155585974328246</v>
      </c>
      <c r="AO361">
        <f t="shared" si="120"/>
        <v>1.06039106294526E-9</v>
      </c>
      <c r="AQ361">
        <f t="shared" si="125"/>
        <v>1.0701085034712914E-9</v>
      </c>
      <c r="AS361" s="4">
        <f t="shared" si="122"/>
        <v>1.0091640158669775</v>
      </c>
    </row>
    <row r="362" spans="1:45" x14ac:dyDescent="0.2">
      <c r="A362">
        <f>front!A362</f>
        <v>356.51</v>
      </c>
      <c r="B362" s="1">
        <f t="shared" si="123"/>
        <v>0.46999999999997044</v>
      </c>
      <c r="C362">
        <f>front!D362-front!B362</f>
        <v>807.27</v>
      </c>
      <c r="D362" s="2">
        <f>front!E362-front!C362</f>
        <v>6570.9</v>
      </c>
      <c r="E362" s="2">
        <f>IF(front!F362-front!C362&gt;0,front!F362-front!C362,0)</f>
        <v>1567.5</v>
      </c>
      <c r="F362" s="2">
        <f>front!I362-front!H362</f>
        <v>8706.6999999999989</v>
      </c>
      <c r="G362" s="2">
        <f>IF(front!J362-front!H362&gt;0,front!J362-front!H362,0)</f>
        <v>31.200000000000728</v>
      </c>
      <c r="H362" s="2"/>
      <c r="I362" s="4">
        <f>C362/(constants!$A$4+constants!$B$4*data!C362+constants!$C$4*data!C362^2+constants!$D$4*data!C362^3+constants!$E$4*data!C362^4+constants!$F$4*data!C362^5+constants!$G$4*data!C362^6+constants!$H$4*data!C362^7)</f>
        <v>805.40945685465579</v>
      </c>
      <c r="J362" s="4">
        <f>D362/(constants!$A$4+constants!$B$4*data!D362+constants!$C$4*data!D362^2+constants!$D$4*data!D362^3+constants!$E$4*data!D362^4+constants!$F$4*data!D362^5+constants!$G$4*data!D362^6+constants!$H$4*data!D362^7)</f>
        <v>6559.239095355917</v>
      </c>
      <c r="K362" s="4">
        <f>E362/(constants!$A$4+constants!$B$4*data!E362+constants!$C$4*data!E362^2+constants!$D$4*data!E362^3+constants!$E$4*data!E362^4+constants!$F$4*data!E362^5+constants!$G$4*data!E362^6+constants!$H$4*data!E362^7)</f>
        <v>1563.9171046182626</v>
      </c>
      <c r="L362" s="4">
        <f>F362/(constants!$A$4+constants!$B$4*data!F362+constants!$C$4*data!F362^2+constants!$D$4*data!F362^3+constants!$E$4*data!F362^4+constants!$F$4*data!F362^5+constants!$G$4*data!F362^6+constants!$H$4*data!F362^7)</f>
        <v>8698.8751430090033</v>
      </c>
      <c r="M362" s="4">
        <f>G362/(constants!$A$4+constants!$B$4*data!G362+constants!$C$4*data!G362^2+constants!$D$4*data!G362^3+constants!$E$4*data!G362^4+constants!$F$4*data!G362^5+constants!$G$4*data!G362^6+constants!$H$4*data!G362^7)</f>
        <v>31.126337547719416</v>
      </c>
      <c r="N362" s="4"/>
      <c r="O362" s="4">
        <f t="shared" si="108"/>
        <v>1342.3490947577595</v>
      </c>
      <c r="P362" s="4">
        <f t="shared" si="109"/>
        <v>1311.8478190711833</v>
      </c>
      <c r="Q362" s="4">
        <f t="shared" si="110"/>
        <v>312.7834209236525</v>
      </c>
      <c r="R362" s="4">
        <f t="shared" si="111"/>
        <v>1449.8125238348339</v>
      </c>
      <c r="S362" s="4">
        <f t="shared" si="112"/>
        <v>5.1877229246199024</v>
      </c>
      <c r="T362" s="4">
        <f t="shared" si="124"/>
        <v>1.0232506204173681</v>
      </c>
      <c r="U362" s="4">
        <f t="shared" si="113"/>
        <v>0.23842965348306175</v>
      </c>
      <c r="V362" s="4">
        <f t="shared" si="114"/>
        <v>3.5782025878063803E-3</v>
      </c>
      <c r="W362" s="4"/>
      <c r="X362">
        <f>IF(front!E362&gt;$X$2,O362,P362)</f>
        <v>1311.8478190711833</v>
      </c>
      <c r="Y362">
        <f t="shared" si="115"/>
        <v>997.93576087713063</v>
      </c>
      <c r="Z362">
        <f>SUMPRODUCT($B$7:$B$456,Y$7:Y$456,EXP(constants!$B$32+constants!$A$32*ABS($A$7:$A$456-$A362)))</f>
        <v>25.694626472981536</v>
      </c>
      <c r="AA362">
        <f t="shared" si="104"/>
        <v>972.24113440414908</v>
      </c>
      <c r="AB362">
        <f t="shared" si="116"/>
        <v>966.03929870683999</v>
      </c>
      <c r="AD362" s="4">
        <f t="shared" si="105"/>
        <v>1444.4978680485419</v>
      </c>
      <c r="AE362">
        <f>SUMPRODUCT($B$7:$B$456,AD$7:AD$456,EXP(constants!$B$32+constants!$A$32*ABS($A$7:$A$456-$A362)))</f>
        <v>34.404550899262617</v>
      </c>
      <c r="AF362" s="4">
        <f t="shared" si="106"/>
        <v>1410.0933171492793</v>
      </c>
      <c r="AG362">
        <f t="shared" si="117"/>
        <v>1410.0933171492793</v>
      </c>
      <c r="AH362" s="4"/>
      <c r="AI362" s="5">
        <f>SUMPRODUCT(constants!$B$13:$B$20,A362^constants!$A$13:$A$20)*constants!$C$10/((A362/1000000000)^5*(EXP(0.014388/(A362/1000000000)/constants!$B$9)-1))</f>
        <v>1.0219520946588404E-6</v>
      </c>
      <c r="AJ362">
        <f>SUMPRODUCT(A362^constants!$E$28:$J$28,constants!$E$27:$J$27)</f>
        <v>7.7983817857999642E-7</v>
      </c>
      <c r="AL362" s="17">
        <f t="shared" si="107"/>
        <v>1.0578783865489183E-9</v>
      </c>
      <c r="AM362">
        <f t="shared" si="118"/>
        <v>5.5304012088828228E-10</v>
      </c>
      <c r="AN362">
        <f t="shared" si="119"/>
        <v>1.9128420282596759</v>
      </c>
      <c r="AO362">
        <f t="shared" si="120"/>
        <v>1.0497607342674807E-9</v>
      </c>
      <c r="AQ362">
        <f t="shared" si="125"/>
        <v>1.0578783865489183E-9</v>
      </c>
      <c r="AS362" s="4">
        <f t="shared" si="122"/>
        <v>1.007732859514032</v>
      </c>
    </row>
    <row r="363" spans="1:45" x14ac:dyDescent="0.2">
      <c r="A363">
        <f>front!A363</f>
        <v>356.98</v>
      </c>
      <c r="B363" s="1">
        <f t="shared" si="123"/>
        <v>0.47000000000002728</v>
      </c>
      <c r="C363">
        <f>front!D363-front!B363</f>
        <v>810.79999999999973</v>
      </c>
      <c r="D363" s="2">
        <f>front!E363-front!C363</f>
        <v>6635.7999999999993</v>
      </c>
      <c r="E363" s="2">
        <f>IF(front!F363-front!C363&gt;0,front!F363-front!C363,0)</f>
        <v>1580.2999999999993</v>
      </c>
      <c r="F363" s="2">
        <f>front!I363-front!H363</f>
        <v>8625.7000000000007</v>
      </c>
      <c r="G363" s="2">
        <f>IF(front!J363-front!H363&gt;0,front!J363-front!H363,0)</f>
        <v>37.300000000001091</v>
      </c>
      <c r="H363" s="2"/>
      <c r="I363" s="4">
        <f>C363/(constants!$A$4+constants!$B$4*data!C363+constants!$C$4*data!C363^2+constants!$D$4*data!C363^3+constants!$E$4*data!C363^4+constants!$F$4*data!C363^5+constants!$G$4*data!C363^6+constants!$H$4*data!C363^7)</f>
        <v>808.93144399414632</v>
      </c>
      <c r="J363" s="4">
        <f>D363/(constants!$A$4+constants!$B$4*data!D363+constants!$C$4*data!D363^2+constants!$D$4*data!D363^3+constants!$E$4*data!D363^4+constants!$F$4*data!D363^5+constants!$G$4*data!D363^6+constants!$H$4*data!D363^7)</f>
        <v>6624.1525055724951</v>
      </c>
      <c r="K363" s="4">
        <f>E363/(constants!$A$4+constants!$B$4*data!E363+constants!$C$4*data!E363^2+constants!$D$4*data!E363^3+constants!$E$4*data!E363^4+constants!$F$4*data!E363^5+constants!$G$4*data!E363^6+constants!$H$4*data!E363^7)</f>
        <v>1576.6880841171005</v>
      </c>
      <c r="L363" s="4">
        <f>F363/(constants!$A$4+constants!$B$4*data!F363+constants!$C$4*data!F363^2+constants!$D$4*data!F363^3+constants!$E$4*data!F363^4+constants!$F$4*data!F363^5+constants!$G$4*data!F363^6+constants!$H$4*data!F363^7)</f>
        <v>8617.582402253176</v>
      </c>
      <c r="M363" s="4">
        <f>G363/(constants!$A$4+constants!$B$4*data!G363+constants!$C$4*data!G363^2+constants!$D$4*data!G363^3+constants!$E$4*data!G363^4+constants!$F$4*data!G363^5+constants!$G$4*data!G363^6+constants!$H$4*data!G363^7)</f>
        <v>37.211960078442594</v>
      </c>
      <c r="N363" s="4"/>
      <c r="O363" s="4">
        <f t="shared" si="108"/>
        <v>1348.2190733235773</v>
      </c>
      <c r="P363" s="4">
        <f t="shared" si="109"/>
        <v>1324.8305011144989</v>
      </c>
      <c r="Q363" s="4">
        <f t="shared" si="110"/>
        <v>315.33761682342009</v>
      </c>
      <c r="R363" s="4">
        <f t="shared" si="111"/>
        <v>1436.2637337088624</v>
      </c>
      <c r="S363" s="4">
        <f t="shared" si="112"/>
        <v>6.2019933464070984</v>
      </c>
      <c r="T363" s="4">
        <f t="shared" si="124"/>
        <v>1.0176540109768026</v>
      </c>
      <c r="U363" s="4">
        <f t="shared" si="113"/>
        <v>0.23802110274344215</v>
      </c>
      <c r="V363" s="4">
        <f t="shared" si="114"/>
        <v>4.3181438066334076E-3</v>
      </c>
      <c r="W363" s="4"/>
      <c r="X363">
        <f>IF(front!E363&gt;$X$2,O363,P363)</f>
        <v>1324.8305011144989</v>
      </c>
      <c r="Y363">
        <f t="shared" si="115"/>
        <v>1008.35503054533</v>
      </c>
      <c r="Z363">
        <f>SUMPRODUCT($B$7:$B$456,Y$7:Y$456,EXP(constants!$B$32+constants!$A$32*ABS($A$7:$A$456-$A363)))</f>
        <v>25.944344058625902</v>
      </c>
      <c r="AA363">
        <f t="shared" si="104"/>
        <v>982.41068648670409</v>
      </c>
      <c r="AB363">
        <f t="shared" si="116"/>
        <v>976.208850789395</v>
      </c>
      <c r="AD363" s="4">
        <f t="shared" si="105"/>
        <v>1429.9099903991344</v>
      </c>
      <c r="AE363">
        <f>SUMPRODUCT($B$7:$B$456,AD$7:AD$456,EXP(constants!$B$32+constants!$A$32*ABS($A$7:$A$456-$A363)))</f>
        <v>34.314836354368644</v>
      </c>
      <c r="AF363" s="4">
        <f t="shared" si="106"/>
        <v>1395.5951540447656</v>
      </c>
      <c r="AG363">
        <f t="shared" si="117"/>
        <v>1395.5951540447656</v>
      </c>
      <c r="AH363" s="4"/>
      <c r="AI363" s="5">
        <f>SUMPRODUCT(constants!$B$13:$B$20,A363^constants!$A$13:$A$20)*constants!$C$10/((A363/1000000000)^5*(EXP(0.014388/(A363/1000000000)/constants!$B$9)-1))</f>
        <v>1.03259412456427E-6</v>
      </c>
      <c r="AJ363">
        <f>SUMPRODUCT(A363^constants!$E$28:$J$28,constants!$E$27:$J$27)</f>
        <v>7.7615278156248748E-7</v>
      </c>
      <c r="AL363" s="17">
        <f t="shared" si="107"/>
        <v>1.0577594371627342E-9</v>
      </c>
      <c r="AM363">
        <f t="shared" si="118"/>
        <v>5.561446522030495E-10</v>
      </c>
      <c r="AN363">
        <f t="shared" si="119"/>
        <v>1.9019502084082689</v>
      </c>
      <c r="AO363">
        <f t="shared" si="120"/>
        <v>1.0556536432074539E-9</v>
      </c>
      <c r="AQ363">
        <f t="shared" si="125"/>
        <v>1.0577594371627342E-9</v>
      </c>
      <c r="AS363" s="4">
        <f t="shared" si="122"/>
        <v>1.0019947773295057</v>
      </c>
    </row>
    <row r="364" spans="1:45" x14ac:dyDescent="0.2">
      <c r="A364">
        <f>front!A364</f>
        <v>357.45</v>
      </c>
      <c r="B364" s="1">
        <f t="shared" si="123"/>
        <v>0.46999999999997044</v>
      </c>
      <c r="C364">
        <f>front!D364-front!B364</f>
        <v>824.06999999999971</v>
      </c>
      <c r="D364" s="2">
        <f>front!E364-front!C364</f>
        <v>6700.7999999999993</v>
      </c>
      <c r="E364" s="2">
        <f>IF(front!F364-front!C364&gt;0,front!F364-front!C364,0)</f>
        <v>1599.9000000000015</v>
      </c>
      <c r="F364" s="2">
        <f>front!I364-front!H364</f>
        <v>8642.7000000000007</v>
      </c>
      <c r="G364" s="2">
        <f>IF(front!J364-front!H364&gt;0,front!J364-front!H364,0)</f>
        <v>35.700000000000728</v>
      </c>
      <c r="H364" s="2"/>
      <c r="I364" s="4">
        <f>C364/(constants!$A$4+constants!$B$4*data!C364+constants!$C$4*data!C364^2+constants!$D$4*data!C364^3+constants!$E$4*data!C364^4+constants!$F$4*data!C364^5+constants!$G$4*data!C364^6+constants!$H$4*data!C364^7)</f>
        <v>822.17132600030811</v>
      </c>
      <c r="J364" s="4">
        <f>D364/(constants!$A$4+constants!$B$4*data!D364+constants!$C$4*data!D364^2+constants!$D$4*data!D364^3+constants!$E$4*data!D364^4+constants!$F$4*data!D364^5+constants!$G$4*data!D364^6+constants!$H$4*data!D364^7)</f>
        <v>6689.1713994372576</v>
      </c>
      <c r="K364" s="4">
        <f>E364/(constants!$A$4+constants!$B$4*data!E364+constants!$C$4*data!E364^2+constants!$D$4*data!E364^3+constants!$E$4*data!E364^4+constants!$F$4*data!E364^5+constants!$G$4*data!E364^6+constants!$H$4*data!E364^7)</f>
        <v>1596.243643010919</v>
      </c>
      <c r="L364" s="4">
        <f>F364/(constants!$A$4+constants!$B$4*data!F364+constants!$C$4*data!F364^2+constants!$D$4*data!F364^3+constants!$E$4*data!F364^4+constants!$F$4*data!F364^5+constants!$G$4*data!F364^6+constants!$H$4*data!F364^7)</f>
        <v>8634.6427499788497</v>
      </c>
      <c r="M364" s="4">
        <f>G364/(constants!$A$4+constants!$B$4*data!G364+constants!$C$4*data!G364^2+constants!$D$4*data!G364^3+constants!$E$4*data!G364^4+constants!$F$4*data!G364^5+constants!$G$4*data!G364^6+constants!$H$4*data!G364^7)</f>
        <v>35.615730456927231</v>
      </c>
      <c r="N364" s="4"/>
      <c r="O364" s="4">
        <f t="shared" si="108"/>
        <v>1370.2855433338468</v>
      </c>
      <c r="P364" s="4">
        <f t="shared" si="109"/>
        <v>1337.8342798874517</v>
      </c>
      <c r="Q364" s="4">
        <f t="shared" si="110"/>
        <v>319.2487286021838</v>
      </c>
      <c r="R364" s="4">
        <f t="shared" si="111"/>
        <v>1439.107124996475</v>
      </c>
      <c r="S364" s="4">
        <f t="shared" si="112"/>
        <v>5.9359550761545385</v>
      </c>
      <c r="T364" s="4">
        <f t="shared" si="124"/>
        <v>1.024256564459632</v>
      </c>
      <c r="U364" s="4">
        <f t="shared" si="113"/>
        <v>0.23863099742745517</v>
      </c>
      <c r="V364" s="4">
        <f t="shared" si="114"/>
        <v>4.1247485840701942E-3</v>
      </c>
      <c r="W364" s="4"/>
      <c r="X364">
        <f>IF(front!E364&gt;$X$2,O364,P364)</f>
        <v>1337.8342798874517</v>
      </c>
      <c r="Y364">
        <f t="shared" si="115"/>
        <v>1017.4335848141413</v>
      </c>
      <c r="Z364">
        <f>SUMPRODUCT($B$7:$B$456,Y$7:Y$456,EXP(constants!$B$32+constants!$A$32*ABS($A$7:$A$456-$A364)))</f>
        <v>26.195018661973762</v>
      </c>
      <c r="AA364">
        <f t="shared" si="104"/>
        <v>991.23856615216755</v>
      </c>
      <c r="AB364">
        <f t="shared" si="116"/>
        <v>985.03673045485846</v>
      </c>
      <c r="AD364" s="4">
        <f t="shared" si="105"/>
        <v>1433.0259293638142</v>
      </c>
      <c r="AE364">
        <f>SUMPRODUCT($B$7:$B$456,AD$7:AD$456,EXP(constants!$B$32+constants!$A$32*ABS($A$7:$A$456-$A364)))</f>
        <v>34.224709358595547</v>
      </c>
      <c r="AF364" s="4">
        <f t="shared" si="106"/>
        <v>1398.8012200052185</v>
      </c>
      <c r="AG364">
        <f t="shared" si="117"/>
        <v>1398.8012200052185</v>
      </c>
      <c r="AH364" s="4"/>
      <c r="AI364" s="5">
        <f>SUMPRODUCT(constants!$B$13:$B$20,A364^constants!$A$13:$A$20)*constants!$C$10/((A364/1000000000)^5*(EXP(0.014388/(A364/1000000000)/constants!$B$9)-1))</f>
        <v>1.0433084064625522E-6</v>
      </c>
      <c r="AJ364">
        <f>SUMPRODUCT(A364^constants!$E$28:$J$28,constants!$E$27:$J$27)</f>
        <v>7.7249187650573837E-7</v>
      </c>
      <c r="AL364" s="17">
        <f t="shared" si="107"/>
        <v>1.059156855989305E-9</v>
      </c>
      <c r="AM364">
        <f t="shared" si="118"/>
        <v>5.5225279007324317E-10</v>
      </c>
      <c r="AN364">
        <f t="shared" si="119"/>
        <v>1.9178841194244272</v>
      </c>
      <c r="AO364">
        <f t="shared" si="120"/>
        <v>1.0482662514202337E-9</v>
      </c>
      <c r="AQ364">
        <f t="shared" si="125"/>
        <v>1.059156855989305E-9</v>
      </c>
      <c r="AS364" s="4">
        <f t="shared" si="122"/>
        <v>1.0103891588175391</v>
      </c>
    </row>
    <row r="365" spans="1:45" x14ac:dyDescent="0.2">
      <c r="A365">
        <f>front!A365</f>
        <v>357.92</v>
      </c>
      <c r="B365" s="1">
        <f t="shared" si="123"/>
        <v>0.47000000000002728</v>
      </c>
      <c r="C365">
        <f>front!D365-front!B365</f>
        <v>830.79999999999973</v>
      </c>
      <c r="D365" s="2">
        <f>front!E365-front!C365</f>
        <v>6706.7000000000007</v>
      </c>
      <c r="E365" s="2">
        <f>IF(front!F365-front!C365&gt;0,front!F365-front!C365,0)</f>
        <v>1553.1000000000004</v>
      </c>
      <c r="F365" s="2">
        <f>front!I365-front!H365</f>
        <v>8543.5000000000018</v>
      </c>
      <c r="G365" s="2">
        <f>IF(front!J365-front!H365&gt;0,front!J365-front!H365,0)</f>
        <v>51.300000000001091</v>
      </c>
      <c r="H365" s="2"/>
      <c r="I365" s="4">
        <f>C365/(constants!$A$4+constants!$B$4*data!C365+constants!$C$4*data!C365^2+constants!$D$4*data!C365^3+constants!$E$4*data!C365^4+constants!$F$4*data!C365^5+constants!$G$4*data!C365^6+constants!$H$4*data!C365^7)</f>
        <v>828.88605373540895</v>
      </c>
      <c r="J365" s="4">
        <f>D365/(constants!$A$4+constants!$B$4*data!D365+constants!$C$4*data!D365^2+constants!$D$4*data!D365^3+constants!$E$4*data!D365^4+constants!$F$4*data!D365^5+constants!$G$4*data!D365^6+constants!$H$4*data!D365^7)</f>
        <v>6695.0733885199188</v>
      </c>
      <c r="K365" s="4">
        <f>E365/(constants!$A$4+constants!$B$4*data!E365+constants!$C$4*data!E365^2+constants!$D$4*data!E365^3+constants!$E$4*data!E365^4+constants!$F$4*data!E365^5+constants!$G$4*data!E365^6+constants!$H$4*data!E365^7)</f>
        <v>1549.5497505208232</v>
      </c>
      <c r="L365" s="4">
        <f>F365/(constants!$A$4+constants!$B$4*data!F365+constants!$C$4*data!F365^2+constants!$D$4*data!F365^3+constants!$E$4*data!F365^4+constants!$F$4*data!F365^5+constants!$G$4*data!F365^6+constants!$H$4*data!F365^7)</f>
        <v>8535.0987116799897</v>
      </c>
      <c r="M365" s="4">
        <f>G365/(constants!$A$4+constants!$B$4*data!G365+constants!$C$4*data!G365^2+constants!$D$4*data!G365^3+constants!$E$4*data!G365^4+constants!$F$4*data!G365^5+constants!$G$4*data!G365^6+constants!$H$4*data!G365^7)</f>
        <v>51.178992117120053</v>
      </c>
      <c r="N365" s="4"/>
      <c r="O365" s="4">
        <f t="shared" si="108"/>
        <v>1381.4767562256816</v>
      </c>
      <c r="P365" s="4">
        <f t="shared" si="109"/>
        <v>1339.0146777039838</v>
      </c>
      <c r="Q365" s="4">
        <f t="shared" si="110"/>
        <v>309.90995010416464</v>
      </c>
      <c r="R365" s="4">
        <f t="shared" si="111"/>
        <v>1422.5164519466648</v>
      </c>
      <c r="S365" s="4">
        <f t="shared" si="112"/>
        <v>8.5298320195200095</v>
      </c>
      <c r="T365" s="4">
        <f t="shared" si="124"/>
        <v>1.031711436199122</v>
      </c>
      <c r="U365" s="4">
        <f t="shared" si="113"/>
        <v>0.23144626811378124</v>
      </c>
      <c r="V365" s="4">
        <f t="shared" si="114"/>
        <v>5.9962976230237813E-3</v>
      </c>
      <c r="W365" s="4"/>
      <c r="X365">
        <f>IF(front!E365&gt;$X$2,O365,P365)</f>
        <v>1339.0146777039838</v>
      </c>
      <c r="Y365">
        <f t="shared" si="115"/>
        <v>1027.9864588657458</v>
      </c>
      <c r="Z365">
        <f>SUMPRODUCT($B$7:$B$456,Y$7:Y$456,EXP(constants!$B$32+constants!$A$32*ABS($A$7:$A$456-$A365)))</f>
        <v>26.446671113416787</v>
      </c>
      <c r="AA365">
        <f t="shared" si="104"/>
        <v>1001.5397877523291</v>
      </c>
      <c r="AB365">
        <f t="shared" si="116"/>
        <v>995.33795205501997</v>
      </c>
      <c r="AD365" s="4">
        <f t="shared" si="105"/>
        <v>1413.777912561013</v>
      </c>
      <c r="AE365">
        <f>SUMPRODUCT($B$7:$B$456,AD$7:AD$456,EXP(constants!$B$32+constants!$A$32*ABS($A$7:$A$456-$A365)))</f>
        <v>34.13405115239452</v>
      </c>
      <c r="AF365" s="4">
        <f t="shared" si="106"/>
        <v>1379.6438614086185</v>
      </c>
      <c r="AG365">
        <f t="shared" si="117"/>
        <v>1379.6438614086185</v>
      </c>
      <c r="AH365" s="4"/>
      <c r="AI365" s="5">
        <f>SUMPRODUCT(constants!$B$13:$B$20,A365^constants!$A$13:$A$20)*constants!$C$10/((A365/1000000000)^5*(EXP(0.014388/(A365/1000000000)/constants!$B$9)-1))</f>
        <v>1.0540950759062664E-6</v>
      </c>
      <c r="AJ365">
        <f>SUMPRODUCT(A365^constants!$E$28:$J$28,constants!$E$27:$J$27)</f>
        <v>7.6885563911403528E-7</v>
      </c>
      <c r="AL365" s="17">
        <f t="shared" si="107"/>
        <v>1.059032335429322E-9</v>
      </c>
      <c r="AM365">
        <f t="shared" si="118"/>
        <v>5.5728558696954767E-10</v>
      </c>
      <c r="AN365">
        <f t="shared" si="119"/>
        <v>1.9003404361993519</v>
      </c>
      <c r="AO365">
        <f t="shared" si="120"/>
        <v>1.057819324272883E-9</v>
      </c>
      <c r="AQ365">
        <f t="shared" si="125"/>
        <v>1.059032335429322E-9</v>
      </c>
      <c r="AS365" s="4">
        <f t="shared" si="122"/>
        <v>1.0011467092050648</v>
      </c>
    </row>
    <row r="366" spans="1:45" x14ac:dyDescent="0.2">
      <c r="A366">
        <f>front!A366</f>
        <v>358.39</v>
      </c>
      <c r="B366" s="1">
        <f t="shared" si="123"/>
        <v>0.46999999999997044</v>
      </c>
      <c r="C366">
        <f>front!D366-front!B366</f>
        <v>825.72999999999956</v>
      </c>
      <c r="D366" s="2">
        <f>front!E366-front!C366</f>
        <v>6849.4</v>
      </c>
      <c r="E366" s="2">
        <f>IF(front!F366-front!C366&gt;0,front!F366-front!C366,0)</f>
        <v>1615.1000000000004</v>
      </c>
      <c r="F366" s="2">
        <f>front!I366-front!H366</f>
        <v>8572.2999999999993</v>
      </c>
      <c r="G366" s="2">
        <f>IF(front!J366-front!H366&gt;0,front!J366-front!H366,0)</f>
        <v>62.399999999999636</v>
      </c>
      <c r="H366" s="2"/>
      <c r="I366" s="4">
        <f>C366/(constants!$A$4+constants!$B$4*data!C366+constants!$C$4*data!C366^2+constants!$D$4*data!C366^3+constants!$E$4*data!C366^4+constants!$F$4*data!C366^5+constants!$G$4*data!C366^6+constants!$H$4*data!C366^7)</f>
        <v>823.82755884899666</v>
      </c>
      <c r="J366" s="4">
        <f>D366/(constants!$A$4+constants!$B$4*data!D366+constants!$C$4*data!D366^2+constants!$D$4*data!D366^3+constants!$E$4*data!D366^4+constants!$F$4*data!D366^5+constants!$G$4*data!D366^6+constants!$H$4*data!D366^7)</f>
        <v>6837.8356674176121</v>
      </c>
      <c r="K366" s="4">
        <f>E366/(constants!$A$4+constants!$B$4*data!E366+constants!$C$4*data!E366^2+constants!$D$4*data!E366^3+constants!$E$4*data!E366^4+constants!$F$4*data!E366^5+constants!$G$4*data!E366^6+constants!$H$4*data!E366^7)</f>
        <v>1611.4091756395771</v>
      </c>
      <c r="L366" s="4">
        <f>F366/(constants!$A$4+constants!$B$4*data!F366+constants!$C$4*data!F366^2+constants!$D$4*data!F366^3+constants!$E$4*data!F366^4+constants!$F$4*data!F366^5+constants!$G$4*data!F366^6+constants!$H$4*data!F366^7)</f>
        <v>8563.9965836335923</v>
      </c>
      <c r="M366" s="4">
        <f>G366/(constants!$A$4+constants!$B$4*data!G366+constants!$C$4*data!G366^2+constants!$D$4*data!G366^3+constants!$E$4*data!G366^4+constants!$F$4*data!G366^5+constants!$G$4*data!G366^6+constants!$H$4*data!G366^7)</f>
        <v>62.252881990856679</v>
      </c>
      <c r="N366" s="4"/>
      <c r="O366" s="4">
        <f t="shared" si="108"/>
        <v>1373.0459314149944</v>
      </c>
      <c r="P366" s="4">
        <f t="shared" si="109"/>
        <v>1367.5671334835224</v>
      </c>
      <c r="Q366" s="4">
        <f t="shared" si="110"/>
        <v>322.28183512791543</v>
      </c>
      <c r="R366" s="4">
        <f t="shared" si="111"/>
        <v>1427.332763938932</v>
      </c>
      <c r="S366" s="4">
        <f t="shared" si="112"/>
        <v>10.375480331809447</v>
      </c>
      <c r="T366" s="4">
        <f t="shared" si="124"/>
        <v>1.0040062369132228</v>
      </c>
      <c r="U366" s="4">
        <f t="shared" si="113"/>
        <v>0.23566070523133009</v>
      </c>
      <c r="V366" s="4">
        <f t="shared" si="114"/>
        <v>7.2691390500816385E-3</v>
      </c>
      <c r="W366" s="4"/>
      <c r="X366">
        <f>IF(front!E366&gt;$X$2,O366,P366)</f>
        <v>1367.5671334835224</v>
      </c>
      <c r="Y366">
        <f t="shared" si="115"/>
        <v>1044.1223873239921</v>
      </c>
      <c r="Z366">
        <f>SUMPRODUCT($B$7:$B$456,Y$7:Y$456,EXP(constants!$B$32+constants!$A$32*ABS($A$7:$A$456-$A366)))</f>
        <v>26.699297229493641</v>
      </c>
      <c r="AA366">
        <f t="shared" si="104"/>
        <v>1017.4230900944985</v>
      </c>
      <c r="AB366">
        <f t="shared" si="116"/>
        <v>1011.2212543971895</v>
      </c>
      <c r="AD366" s="4">
        <f t="shared" si="105"/>
        <v>1416.7034170400614</v>
      </c>
      <c r="AE366">
        <f>SUMPRODUCT($B$7:$B$456,AD$7:AD$456,EXP(constants!$B$32+constants!$A$32*ABS($A$7:$A$456-$A366)))</f>
        <v>34.043132633205254</v>
      </c>
      <c r="AF366" s="4">
        <f t="shared" si="106"/>
        <v>1382.6602844068561</v>
      </c>
      <c r="AG366">
        <f t="shared" si="117"/>
        <v>1382.6602844068561</v>
      </c>
      <c r="AH366" s="4"/>
      <c r="AI366" s="5">
        <f>SUMPRODUCT(constants!$B$13:$B$20,A366^constants!$A$13:$A$20)*constants!$C$10/((A366/1000000000)^5*(EXP(0.014388/(A366/1000000000)/constants!$B$9)-1))</f>
        <v>1.0649542663088419E-6</v>
      </c>
      <c r="AJ366">
        <f>SUMPRODUCT(A366^constants!$E$28:$J$28,constants!$E$27:$J$27)</f>
        <v>7.6524424844683645E-7</v>
      </c>
      <c r="AL366" s="17">
        <f t="shared" si="107"/>
        <v>1.0531367509118307E-9</v>
      </c>
      <c r="AM366">
        <f t="shared" si="118"/>
        <v>5.5345789350933482E-10</v>
      </c>
      <c r="AN366">
        <f t="shared" si="119"/>
        <v>1.9028308445185598</v>
      </c>
      <c r="AO366">
        <f t="shared" si="120"/>
        <v>1.0505537351310139E-9</v>
      </c>
      <c r="AQ366">
        <f t="shared" si="125"/>
        <v>1.0531367509118307E-9</v>
      </c>
      <c r="AS366" s="4">
        <f t="shared" si="122"/>
        <v>1.0024587183829248</v>
      </c>
    </row>
    <row r="367" spans="1:45" x14ac:dyDescent="0.2">
      <c r="A367">
        <f>front!A367</f>
        <v>358.86</v>
      </c>
      <c r="B367" s="1">
        <f t="shared" si="123"/>
        <v>0.47000000000002728</v>
      </c>
      <c r="C367">
        <f>front!D367-front!B367</f>
        <v>843.14000000000033</v>
      </c>
      <c r="D367" s="2">
        <f>front!E367-front!C367</f>
        <v>6951.0999999999985</v>
      </c>
      <c r="E367" s="2">
        <f>IF(front!F367-front!C367&gt;0,front!F367-front!C367,0)</f>
        <v>1648.0999999999985</v>
      </c>
      <c r="F367" s="2">
        <f>front!I367-front!H367</f>
        <v>8515.4999999999982</v>
      </c>
      <c r="G367" s="2">
        <f>IF(front!J367-front!H367&gt;0,front!J367-front!H367,0)</f>
        <v>0</v>
      </c>
      <c r="H367" s="2"/>
      <c r="I367" s="4">
        <f>C367/(constants!$A$4+constants!$B$4*data!C367+constants!$C$4*data!C367^2+constants!$D$4*data!C367^3+constants!$E$4*data!C367^4+constants!$F$4*data!C367^5+constants!$G$4*data!C367^6+constants!$H$4*data!C367^7)</f>
        <v>841.19805473422332</v>
      </c>
      <c r="J367" s="4">
        <f>D367/(constants!$A$4+constants!$B$4*data!D367+constants!$C$4*data!D367^2+constants!$D$4*data!D367^3+constants!$E$4*data!D367^4+constants!$F$4*data!D367^5+constants!$G$4*data!D367^6+constants!$H$4*data!D367^7)</f>
        <v>6939.5970395581471</v>
      </c>
      <c r="K367" s="4">
        <f>E367/(constants!$A$4+constants!$B$4*data!E367+constants!$C$4*data!E367^2+constants!$D$4*data!E367^3+constants!$E$4*data!E367^4+constants!$F$4*data!E367^5+constants!$G$4*data!E367^6+constants!$H$4*data!E367^7)</f>
        <v>1644.3343368767382</v>
      </c>
      <c r="L367" s="4">
        <f>F367/(constants!$A$4+constants!$B$4*data!F367+constants!$C$4*data!F367^2+constants!$D$4*data!F367^3+constants!$E$4*data!F367^4+constants!$F$4*data!F367^5+constants!$G$4*data!F367^6+constants!$H$4*data!F367^7)</f>
        <v>8507.0051239224395</v>
      </c>
      <c r="M367" s="4">
        <f>G367/(constants!$A$4+constants!$B$4*data!G367+constants!$C$4*data!G367^2+constants!$D$4*data!G367^3+constants!$E$4*data!G367^4+constants!$F$4*data!G367^5+constants!$G$4*data!G367^6+constants!$H$4*data!G367^7)</f>
        <v>0</v>
      </c>
      <c r="N367" s="4"/>
      <c r="O367" s="4">
        <f t="shared" si="108"/>
        <v>1401.9967578903722</v>
      </c>
      <c r="P367" s="4">
        <f t="shared" si="109"/>
        <v>1387.9194079116294</v>
      </c>
      <c r="Q367" s="4">
        <f t="shared" si="110"/>
        <v>328.86686737534768</v>
      </c>
      <c r="R367" s="4">
        <f t="shared" si="111"/>
        <v>1417.8341873204065</v>
      </c>
      <c r="S367" s="4">
        <f t="shared" si="112"/>
        <v>0</v>
      </c>
      <c r="T367" s="4">
        <f t="shared" si="124"/>
        <v>1.0101427719062772</v>
      </c>
      <c r="U367" s="4">
        <f t="shared" si="113"/>
        <v>0.23694954152286563</v>
      </c>
      <c r="V367" s="4">
        <f t="shared" si="114"/>
        <v>0</v>
      </c>
      <c r="W367" s="4"/>
      <c r="X367">
        <f>IF(front!E367&gt;$X$2,O367,P367)</f>
        <v>1387.9194079116294</v>
      </c>
      <c r="Y367">
        <f t="shared" si="115"/>
        <v>1057.8658682937967</v>
      </c>
      <c r="Z367">
        <f>SUMPRODUCT($B$7:$B$456,Y$7:Y$456,EXP(constants!$B$32+constants!$A$32*ABS($A$7:$A$456-$A367)))</f>
        <v>26.952796151865225</v>
      </c>
      <c r="AA367">
        <f t="shared" si="104"/>
        <v>1030.9130721419315</v>
      </c>
      <c r="AB367">
        <f t="shared" si="116"/>
        <v>1024.7112364446223</v>
      </c>
      <c r="AD367" s="4">
        <f t="shared" si="105"/>
        <v>1417.8341873204065</v>
      </c>
      <c r="AE367">
        <f>SUMPRODUCT($B$7:$B$456,AD$7:AD$456,EXP(constants!$B$32+constants!$A$32*ABS($A$7:$A$456-$A367)))</f>
        <v>33.951837797011507</v>
      </c>
      <c r="AF367" s="4">
        <f t="shared" si="106"/>
        <v>1383.8823495233951</v>
      </c>
      <c r="AG367">
        <f t="shared" si="117"/>
        <v>1383.8823495233951</v>
      </c>
      <c r="AH367" s="4"/>
      <c r="AI367" s="5">
        <f>SUMPRODUCT(constants!$B$13:$B$20,A367^constants!$A$13:$A$20)*constants!$C$10/((A367/1000000000)^5*(EXP(0.014388/(A367/1000000000)/constants!$B$9)-1))</f>
        <v>1.07588610893987E-6</v>
      </c>
      <c r="AJ367">
        <f>SUMPRODUCT(A367^constants!$E$28:$J$28,constants!$E$27:$J$27)</f>
        <v>7.6165788680818353E-7</v>
      </c>
      <c r="AL367" s="17">
        <f t="shared" si="107"/>
        <v>1.0499407742153839E-9</v>
      </c>
      <c r="AM367">
        <f t="shared" si="118"/>
        <v>5.5037762933423945E-10</v>
      </c>
      <c r="AN367">
        <f t="shared" si="119"/>
        <v>1.9076734195854537</v>
      </c>
      <c r="AO367">
        <f t="shared" si="120"/>
        <v>1.0447068891969571E-9</v>
      </c>
      <c r="AQ367">
        <f t="shared" si="125"/>
        <v>1.0499407742153839E-9</v>
      </c>
      <c r="AS367" s="4">
        <f t="shared" si="122"/>
        <v>1.0050099076329915</v>
      </c>
    </row>
    <row r="368" spans="1:45" x14ac:dyDescent="0.2">
      <c r="A368">
        <f>front!A368</f>
        <v>359.33</v>
      </c>
      <c r="B368" s="1">
        <f t="shared" si="123"/>
        <v>0.46999999999997044</v>
      </c>
      <c r="C368">
        <f>front!D368-front!B368</f>
        <v>850.00000000000045</v>
      </c>
      <c r="D368" s="2">
        <f>front!E368-front!C368</f>
        <v>6980.7000000000007</v>
      </c>
      <c r="E368" s="2">
        <f>IF(front!F368-front!C368&gt;0,front!F368-front!C368,0)</f>
        <v>1575.2000000000007</v>
      </c>
      <c r="F368" s="2">
        <f>front!I368-front!H368</f>
        <v>8551.9</v>
      </c>
      <c r="G368" s="2">
        <f>IF(front!J368-front!H368&gt;0,front!J368-front!H368,0)</f>
        <v>56.100000000000364</v>
      </c>
      <c r="H368" s="2"/>
      <c r="I368" s="4">
        <f>C368/(constants!$A$4+constants!$B$4*data!C368+constants!$C$4*data!C368^2+constants!$D$4*data!C368^3+constants!$E$4*data!C368^4+constants!$F$4*data!C368^5+constants!$G$4*data!C368^6+constants!$H$4*data!C368^7)</f>
        <v>848.04249177570239</v>
      </c>
      <c r="J368" s="4">
        <f>D368/(constants!$A$4+constants!$B$4*data!D368+constants!$C$4*data!D368^2+constants!$D$4*data!D368^3+constants!$E$4*data!D368^4+constants!$F$4*data!D368^5+constants!$G$4*data!D368^6+constants!$H$4*data!D368^7)</f>
        <v>6969.2176227710988</v>
      </c>
      <c r="K368" s="4">
        <f>E368/(constants!$A$4+constants!$B$4*data!E368+constants!$C$4*data!E368^2+constants!$D$4*data!E368^3+constants!$E$4*data!E368^4+constants!$F$4*data!E368^5+constants!$G$4*data!E368^6+constants!$H$4*data!E368^7)</f>
        <v>1571.5996471886958</v>
      </c>
      <c r="L368" s="4">
        <f>F368/(constants!$A$4+constants!$B$4*data!F368+constants!$C$4*data!F368^2+constants!$D$4*data!F368^3+constants!$E$4*data!F368^4+constants!$F$4*data!F368^5+constants!$G$4*data!F368^6+constants!$H$4*data!F368^7)</f>
        <v>8543.5270886390681</v>
      </c>
      <c r="M368" s="4">
        <f>G368/(constants!$A$4+constants!$B$4*data!G368+constants!$C$4*data!G368^2+constants!$D$4*data!G368^3+constants!$E$4*data!G368^4+constants!$F$4*data!G368^5+constants!$G$4*data!G368^6+constants!$H$4*data!G368^7)</f>
        <v>55.967698160300237</v>
      </c>
      <c r="N368" s="4"/>
      <c r="O368" s="4">
        <f t="shared" si="108"/>
        <v>1413.4041529595038</v>
      </c>
      <c r="P368" s="4">
        <f t="shared" si="109"/>
        <v>1393.8435245542198</v>
      </c>
      <c r="Q368" s="4">
        <f t="shared" si="110"/>
        <v>314.31992943773918</v>
      </c>
      <c r="R368" s="4">
        <f t="shared" si="111"/>
        <v>1423.9211814398445</v>
      </c>
      <c r="S368" s="4">
        <f t="shared" si="112"/>
        <v>9.3279496933833723</v>
      </c>
      <c r="T368" s="4">
        <f t="shared" si="124"/>
        <v>1.0140335898977899</v>
      </c>
      <c r="U368" s="4">
        <f t="shared" si="113"/>
        <v>0.22550589352435757</v>
      </c>
      <c r="V368" s="4">
        <f t="shared" si="114"/>
        <v>6.5508890625189733E-3</v>
      </c>
      <c r="W368" s="4"/>
      <c r="X368">
        <f>IF(front!E368&gt;$X$2,O368,P368)</f>
        <v>1393.8435245542198</v>
      </c>
      <c r="Y368">
        <f t="shared" si="115"/>
        <v>1078.389413559973</v>
      </c>
      <c r="Z368">
        <f>SUMPRODUCT($B$7:$B$456,Y$7:Y$456,EXP(constants!$B$32+constants!$A$32*ABS($A$7:$A$456-$A368)))</f>
        <v>27.20710937128732</v>
      </c>
      <c r="AA368">
        <f t="shared" si="104"/>
        <v>1051.1823041886857</v>
      </c>
      <c r="AB368">
        <f t="shared" si="116"/>
        <v>1044.9804684913765</v>
      </c>
      <c r="AD368" s="4">
        <f t="shared" si="105"/>
        <v>1414.3649960898315</v>
      </c>
      <c r="AE368">
        <f>SUMPRODUCT($B$7:$B$456,AD$7:AD$456,EXP(constants!$B$32+constants!$A$32*ABS($A$7:$A$456-$A368)))</f>
        <v>33.860081671741064</v>
      </c>
      <c r="AF368" s="4">
        <f t="shared" si="106"/>
        <v>1380.5049144180905</v>
      </c>
      <c r="AG368">
        <f t="shared" si="117"/>
        <v>1380.5049144180905</v>
      </c>
      <c r="AH368" s="4"/>
      <c r="AI368" s="5">
        <f>SUMPRODUCT(constants!$B$13:$B$20,A368^constants!$A$13:$A$20)*constants!$C$10/((A368/1000000000)^5*(EXP(0.014388/(A368/1000000000)/constants!$B$9)-1))</f>
        <v>1.0868907329206892E-6</v>
      </c>
      <c r="AJ368">
        <f>SUMPRODUCT(A368^constants!$E$28:$J$28,constants!$E$27:$J$27)</f>
        <v>7.5809673963416141E-7</v>
      </c>
      <c r="AL368" s="17">
        <f t="shared" si="107"/>
        <v>1.0401062658040086E-9</v>
      </c>
      <c r="AM368">
        <f t="shared" si="118"/>
        <v>5.4914454249061031E-10</v>
      </c>
      <c r="AN368">
        <f t="shared" si="119"/>
        <v>1.894048261112953</v>
      </c>
      <c r="AO368">
        <f t="shared" si="120"/>
        <v>1.042366288395148E-9</v>
      </c>
      <c r="AQ368">
        <f t="shared" si="125"/>
        <v>1.0401062658040086E-9</v>
      </c>
      <c r="AS368" s="4">
        <f t="shared" si="122"/>
        <v>0.99783183453235147</v>
      </c>
    </row>
    <row r="369" spans="1:45" x14ac:dyDescent="0.2">
      <c r="A369">
        <f>front!A369</f>
        <v>359.8</v>
      </c>
      <c r="B369" s="1">
        <f t="shared" si="123"/>
        <v>0.47000000000002728</v>
      </c>
      <c r="C369">
        <f>front!D369-front!B369</f>
        <v>867.33000000000038</v>
      </c>
      <c r="D369" s="2">
        <f>front!E369-front!C369</f>
        <v>7014.6999999999989</v>
      </c>
      <c r="E369" s="2">
        <f>IF(front!F369-front!C369&gt;0,front!F369-front!C369,0)</f>
        <v>1582.3999999999996</v>
      </c>
      <c r="F369" s="2">
        <f>front!I369-front!H369</f>
        <v>8466.5999999999985</v>
      </c>
      <c r="G369" s="2">
        <f>IF(front!J369-front!H369&gt;0,front!J369-front!H369,0)</f>
        <v>0</v>
      </c>
      <c r="H369" s="2"/>
      <c r="I369" s="4">
        <f>C369/(constants!$A$4+constants!$B$4*data!C369+constants!$C$4*data!C369^2+constants!$D$4*data!C369^3+constants!$E$4*data!C369^4+constants!$F$4*data!C369^5+constants!$G$4*data!C369^6+constants!$H$4*data!C369^7)</f>
        <v>865.33318245910186</v>
      </c>
      <c r="J369" s="4">
        <f>D369/(constants!$A$4+constants!$B$4*data!D369+constants!$C$4*data!D369^2+constants!$D$4*data!D369^3+constants!$E$4*data!D369^4+constants!$F$4*data!D369^5+constants!$G$4*data!D369^6+constants!$H$4*data!D369^7)</f>
        <v>7003.2428010865142</v>
      </c>
      <c r="K369" s="4">
        <f>E369/(constants!$A$4+constants!$B$4*data!E369+constants!$C$4*data!E369^2+constants!$D$4*data!E369^3+constants!$E$4*data!E369^4+constants!$F$4*data!E369^5+constants!$G$4*data!E369^6+constants!$H$4*data!E369^7)</f>
        <v>1578.7833227696042</v>
      </c>
      <c r="L369" s="4">
        <f>F369/(constants!$A$4+constants!$B$4*data!F369+constants!$C$4*data!F369^2+constants!$D$4*data!F369^3+constants!$E$4*data!F369^4+constants!$F$4*data!F369^5+constants!$G$4*data!F369^6+constants!$H$4*data!F369^7)</f>
        <v>8457.9453590462017</v>
      </c>
      <c r="M369" s="4">
        <f>G369/(constants!$A$4+constants!$B$4*data!G369+constants!$C$4*data!G369^2+constants!$D$4*data!G369^3+constants!$E$4*data!G369^4+constants!$F$4*data!G369^5+constants!$G$4*data!G369^6+constants!$H$4*data!G369^7)</f>
        <v>0</v>
      </c>
      <c r="N369" s="4"/>
      <c r="O369" s="4">
        <f t="shared" si="108"/>
        <v>1442.2219707651698</v>
      </c>
      <c r="P369" s="4">
        <f t="shared" si="109"/>
        <v>1400.6485602173029</v>
      </c>
      <c r="Q369" s="4">
        <f t="shared" si="110"/>
        <v>315.75666455392081</v>
      </c>
      <c r="R369" s="4">
        <f t="shared" si="111"/>
        <v>1409.6575598410336</v>
      </c>
      <c r="S369" s="4">
        <f t="shared" si="112"/>
        <v>0</v>
      </c>
      <c r="T369" s="4">
        <f t="shared" si="124"/>
        <v>1.029681543057037</v>
      </c>
      <c r="U369" s="4">
        <f t="shared" si="113"/>
        <v>0.22543603979069018</v>
      </c>
      <c r="V369" s="4">
        <f t="shared" si="114"/>
        <v>0</v>
      </c>
      <c r="W369" s="4"/>
      <c r="X369">
        <f>IF(front!E369&gt;$X$2,O369,P369)</f>
        <v>1400.6485602173029</v>
      </c>
      <c r="Y369">
        <f t="shared" si="115"/>
        <v>1083.7525298397702</v>
      </c>
      <c r="Z369">
        <f>SUMPRODUCT($B$7:$B$456,Y$7:Y$456,EXP(constants!$B$32+constants!$A$32*ABS($A$7:$A$456-$A369)))</f>
        <v>27.462060713384663</v>
      </c>
      <c r="AA369">
        <f t="shared" si="104"/>
        <v>1056.2904691263855</v>
      </c>
      <c r="AB369">
        <f t="shared" si="116"/>
        <v>1050.0886334290763</v>
      </c>
      <c r="AD369" s="4">
        <f t="shared" si="105"/>
        <v>1409.6575598410336</v>
      </c>
      <c r="AE369">
        <f>SUMPRODUCT($B$7:$B$456,AD$7:AD$456,EXP(constants!$B$32+constants!$A$32*ABS($A$7:$A$456-$A369)))</f>
        <v>33.76785918086123</v>
      </c>
      <c r="AF369" s="4">
        <f t="shared" si="106"/>
        <v>1375.8897006601724</v>
      </c>
      <c r="AG369">
        <f t="shared" si="117"/>
        <v>1375.8897006601724</v>
      </c>
      <c r="AH369" s="4"/>
      <c r="AI369" s="5">
        <f>SUMPRODUCT(constants!$B$13:$B$20,A369^constants!$A$13:$A$20)*constants!$C$10/((A369/1000000000)^5*(EXP(0.014388/(A369/1000000000)/constants!$B$9)-1))</f>
        <v>1.0979682652201607E-6</v>
      </c>
      <c r="AJ369">
        <f>SUMPRODUCT(A369^constants!$E$28:$J$28,constants!$E$27:$J$27)</f>
        <v>7.5456099537667175E-7</v>
      </c>
      <c r="AL369" s="17">
        <f t="shared" si="107"/>
        <v>1.0455958004561319E-9</v>
      </c>
      <c r="AM369">
        <f t="shared" si="118"/>
        <v>5.48416777169436E-10</v>
      </c>
      <c r="AN369">
        <f t="shared" si="119"/>
        <v>1.9065715054393568</v>
      </c>
      <c r="AO369">
        <f t="shared" si="120"/>
        <v>1.0409848706117452E-9</v>
      </c>
      <c r="AQ369">
        <f t="shared" si="125"/>
        <v>1.0455958004561319E-9</v>
      </c>
      <c r="AS369" s="4">
        <f t="shared" si="122"/>
        <v>1.0044293917947886</v>
      </c>
    </row>
    <row r="370" spans="1:45" x14ac:dyDescent="0.2">
      <c r="A370">
        <f>front!A370</f>
        <v>360.27</v>
      </c>
      <c r="B370" s="1">
        <f t="shared" si="123"/>
        <v>0.46999999999997044</v>
      </c>
      <c r="C370">
        <f>front!D370-front!B370</f>
        <v>872.59999999999991</v>
      </c>
      <c r="D370" s="2">
        <f>front!E370-front!C370</f>
        <v>7116.8999999999978</v>
      </c>
      <c r="E370" s="2">
        <f>IF(front!F370-front!C370&gt;0,front!F370-front!C370,0)</f>
        <v>1595.1999999999989</v>
      </c>
      <c r="F370" s="2">
        <f>front!I370-front!H370</f>
        <v>8449.0999999999985</v>
      </c>
      <c r="G370" s="2">
        <f>IF(front!J370-front!H370&gt;0,front!J370-front!H370,0)</f>
        <v>34.299999999999272</v>
      </c>
      <c r="H370" s="2"/>
      <c r="I370" s="4">
        <f>C370/(constants!$A$4+constants!$B$4*data!C370+constants!$C$4*data!C370^2+constants!$D$4*data!C370^3+constants!$E$4*data!C370^4+constants!$F$4*data!C370^5+constants!$G$4*data!C370^6+constants!$H$4*data!C370^7)</f>
        <v>870.59123037051074</v>
      </c>
      <c r="J370" s="4">
        <f>D370/(constants!$A$4+constants!$B$4*data!D370+constants!$C$4*data!D370^2+constants!$D$4*data!D370^3+constants!$E$4*data!D370^4+constants!$F$4*data!D370^5+constants!$G$4*data!D370^6+constants!$H$4*data!D370^7)</f>
        <v>7105.5285075460279</v>
      </c>
      <c r="K370" s="4">
        <f>E370/(constants!$A$4+constants!$B$4*data!E370+constants!$C$4*data!E370^2+constants!$D$4*data!E370^3+constants!$E$4*data!E370^4+constants!$F$4*data!E370^5+constants!$G$4*data!E370^6+constants!$H$4*data!E370^7)</f>
        <v>1591.5543001855533</v>
      </c>
      <c r="L370" s="4">
        <f>F370/(constants!$A$4+constants!$B$4*data!F370+constants!$C$4*data!F370^2+constants!$D$4*data!F370^3+constants!$E$4*data!F370^4+constants!$F$4*data!F370^5+constants!$G$4*data!F370^6+constants!$H$4*data!F370^7)</f>
        <v>8440.3893143330388</v>
      </c>
      <c r="M370" s="4">
        <f>G370/(constants!$A$4+constants!$B$4*data!G370+constants!$C$4*data!G370^2+constants!$D$4*data!G370^3+constants!$E$4*data!G370^4+constants!$F$4*data!G370^5+constants!$G$4*data!G370^6+constants!$H$4*data!G370^7)</f>
        <v>34.219029981321434</v>
      </c>
      <c r="N370" s="4"/>
      <c r="O370" s="4">
        <f t="shared" si="108"/>
        <v>1450.9853839508512</v>
      </c>
      <c r="P370" s="4">
        <f t="shared" si="109"/>
        <v>1421.1057015092056</v>
      </c>
      <c r="Q370" s="4">
        <f t="shared" si="110"/>
        <v>318.31086003711067</v>
      </c>
      <c r="R370" s="4">
        <f t="shared" si="111"/>
        <v>1406.7315523888396</v>
      </c>
      <c r="S370" s="4">
        <f t="shared" si="112"/>
        <v>5.7031716635535732</v>
      </c>
      <c r="T370" s="4">
        <f t="shared" si="124"/>
        <v>1.0210256579858301</v>
      </c>
      <c r="U370" s="4">
        <f t="shared" si="113"/>
        <v>0.22398816618571474</v>
      </c>
      <c r="V370" s="4">
        <f t="shared" si="114"/>
        <v>4.0542004292636637E-3</v>
      </c>
      <c r="W370" s="4"/>
      <c r="X370">
        <f>IF(front!E370&gt;$X$2,O370,P370)</f>
        <v>1421.1057015092056</v>
      </c>
      <c r="Y370">
        <f t="shared" si="115"/>
        <v>1101.6462591746376</v>
      </c>
      <c r="Z370">
        <f>SUMPRODUCT($B$7:$B$456,Y$7:Y$456,EXP(constants!$B$32+constants!$A$32*ABS($A$7:$A$456-$A370)))</f>
        <v>27.717738864032185</v>
      </c>
      <c r="AA370">
        <f t="shared" si="104"/>
        <v>1073.9285203106056</v>
      </c>
      <c r="AB370">
        <f t="shared" si="116"/>
        <v>1067.7266846132964</v>
      </c>
      <c r="AD370" s="4">
        <f t="shared" si="105"/>
        <v>1400.888835897935</v>
      </c>
      <c r="AE370">
        <f>SUMPRODUCT($B$7:$B$456,AD$7:AD$456,EXP(constants!$B$32+constants!$A$32*ABS($A$7:$A$456-$A370)))</f>
        <v>33.675186510021241</v>
      </c>
      <c r="AF370" s="4">
        <f t="shared" si="106"/>
        <v>1367.2136493879138</v>
      </c>
      <c r="AG370">
        <f t="shared" si="117"/>
        <v>1367.2136493879138</v>
      </c>
      <c r="AH370" s="4"/>
      <c r="AI370" s="5">
        <f>SUMPRODUCT(constants!$B$13:$B$20,A370^constants!$A$13:$A$20)*constants!$C$10/((A370/1000000000)^5*(EXP(0.014388/(A370/1000000000)/constants!$B$9)-1))</f>
        <v>1.1091188306504896E-6</v>
      </c>
      <c r="AJ370">
        <f>SUMPRODUCT(A370^constants!$E$28:$J$28,constants!$E$27:$J$27)</f>
        <v>7.5105084539436222E-7</v>
      </c>
      <c r="AL370" s="17">
        <f t="shared" si="107"/>
        <v>1.0387666119370094E-9</v>
      </c>
      <c r="AM370">
        <f t="shared" si="118"/>
        <v>5.4932954021531255E-10</v>
      </c>
      <c r="AN370">
        <f t="shared" si="119"/>
        <v>1.8909716952957953</v>
      </c>
      <c r="AO370">
        <f t="shared" si="120"/>
        <v>1.0427174443782065E-9</v>
      </c>
      <c r="AQ370">
        <f t="shared" si="125"/>
        <v>1.0387666119370094E-9</v>
      </c>
      <c r="AS370" s="4">
        <f t="shared" si="122"/>
        <v>0.99621102297415476</v>
      </c>
    </row>
    <row r="371" spans="1:45" x14ac:dyDescent="0.2">
      <c r="A371">
        <f>front!A371</f>
        <v>360.74</v>
      </c>
      <c r="B371" s="1">
        <f t="shared" si="123"/>
        <v>0.47000000000002728</v>
      </c>
      <c r="C371">
        <f>front!D371-front!B371</f>
        <v>868.67000000000007</v>
      </c>
      <c r="D371" s="2">
        <f>front!E371-front!C371</f>
        <v>7184.9999999999982</v>
      </c>
      <c r="E371" s="2">
        <f>IF(front!F371-front!C371&gt;0,front!F371-front!C371,0)</f>
        <v>1618.6999999999989</v>
      </c>
      <c r="F371" s="2">
        <f>front!I371-front!H371</f>
        <v>8451.4000000000015</v>
      </c>
      <c r="G371" s="2">
        <f>IF(front!J371-front!H371&gt;0,front!J371-front!H371,0)</f>
        <v>32</v>
      </c>
      <c r="H371" s="2"/>
      <c r="I371" s="4">
        <f>C371/(constants!$A$4+constants!$B$4*data!C371+constants!$C$4*data!C371^2+constants!$D$4*data!C371^3+constants!$E$4*data!C371^4+constants!$F$4*data!C371^5+constants!$G$4*data!C371^6+constants!$H$4*data!C371^7)</f>
        <v>866.67014333260738</v>
      </c>
      <c r="J371" s="4">
        <f>D371/(constants!$A$4+constants!$B$4*data!D371+constants!$C$4*data!D371^2+constants!$D$4*data!D371^3+constants!$E$4*data!D371^4+constants!$F$4*data!D371^5+constants!$G$4*data!D371^6+constants!$H$4*data!D371^7)</f>
        <v>7173.6941115737463</v>
      </c>
      <c r="K371" s="4">
        <f>E371/(constants!$A$4+constants!$B$4*data!E371+constants!$C$4*data!E371^2+constants!$D$4*data!E371^3+constants!$E$4*data!E371^4+constants!$F$4*data!E371^5+constants!$G$4*data!E371^6+constants!$H$4*data!E371^7)</f>
        <v>1615.0010119570031</v>
      </c>
      <c r="L371" s="4">
        <f>F371/(constants!$A$4+constants!$B$4*data!F371+constants!$C$4*data!F371^2+constants!$D$4*data!F371^3+constants!$E$4*data!F371^4+constants!$F$4*data!F371^5+constants!$G$4*data!F371^6+constants!$H$4*data!F371^7)</f>
        <v>8442.6966463120789</v>
      </c>
      <c r="M371" s="4">
        <f>G371/(constants!$A$4+constants!$B$4*data!G371+constants!$C$4*data!G371^2+constants!$D$4*data!G371^3+constants!$E$4*data!G371^4+constants!$F$4*data!G371^5+constants!$G$4*data!G371^6+constants!$H$4*data!G371^7)</f>
        <v>31.924451528997871</v>
      </c>
      <c r="N371" s="4"/>
      <c r="O371" s="4">
        <f t="shared" si="108"/>
        <v>1444.450238887679</v>
      </c>
      <c r="P371" s="4">
        <f t="shared" si="109"/>
        <v>1434.7388223147493</v>
      </c>
      <c r="Q371" s="4">
        <f t="shared" si="110"/>
        <v>323.00020239140059</v>
      </c>
      <c r="R371" s="4">
        <f t="shared" si="111"/>
        <v>1407.1161077186798</v>
      </c>
      <c r="S371" s="4">
        <f t="shared" si="112"/>
        <v>5.3207419214996454</v>
      </c>
      <c r="T371" s="4">
        <f t="shared" si="124"/>
        <v>1.0067687696338081</v>
      </c>
      <c r="U371" s="4">
        <f t="shared" si="113"/>
        <v>0.2251282235956264</v>
      </c>
      <c r="V371" s="4">
        <f t="shared" si="114"/>
        <v>3.781309795483774E-3</v>
      </c>
      <c r="W371" s="4"/>
      <c r="X371">
        <f>IF(front!E371&gt;$X$2,O371,P371)</f>
        <v>1434.7388223147493</v>
      </c>
      <c r="Y371">
        <f t="shared" si="115"/>
        <v>1110.5731167592448</v>
      </c>
      <c r="Z371">
        <f>SUMPRODUCT($B$7:$B$456,Y$7:Y$456,EXP(constants!$B$32+constants!$A$32*ABS($A$7:$A$456-$A371)))</f>
        <v>27.974014489489214</v>
      </c>
      <c r="AA371">
        <f t="shared" si="104"/>
        <v>1082.5991022697556</v>
      </c>
      <c r="AB371">
        <f t="shared" si="116"/>
        <v>1076.3972665724464</v>
      </c>
      <c r="AD371" s="4">
        <f t="shared" si="105"/>
        <v>1401.6651782354836</v>
      </c>
      <c r="AE371">
        <f>SUMPRODUCT($B$7:$B$456,AD$7:AD$456,EXP(constants!$B$32+constants!$A$32*ABS($A$7:$A$456-$A371)))</f>
        <v>33.582150353654995</v>
      </c>
      <c r="AF371" s="4">
        <f t="shared" si="106"/>
        <v>1368.0830278818287</v>
      </c>
      <c r="AG371">
        <f t="shared" si="117"/>
        <v>1368.0830278818287</v>
      </c>
      <c r="AH371" s="4"/>
      <c r="AI371" s="5">
        <f>SUMPRODUCT(constants!$B$13:$B$20,A371^constants!$A$13:$A$20)*constants!$C$10/((A371/1000000000)^5*(EXP(0.014388/(A371/1000000000)/constants!$B$9)-1))</f>
        <v>1.1203425518631441E-6</v>
      </c>
      <c r="AJ371">
        <f>SUMPRODUCT(A371^constants!$E$28:$J$28,constants!$E$27:$J$27)</f>
        <v>7.4756648383640005E-7</v>
      </c>
      <c r="AL371" s="17">
        <f t="shared" si="107"/>
        <v>1.0408262698684027E-9</v>
      </c>
      <c r="AM371">
        <f t="shared" si="118"/>
        <v>5.464335633151154E-10</v>
      </c>
      <c r="AN371">
        <f t="shared" si="119"/>
        <v>1.9047627008009804</v>
      </c>
      <c r="AO371">
        <f t="shared" si="120"/>
        <v>1.0372204058771122E-9</v>
      </c>
      <c r="AQ371">
        <f t="shared" si="125"/>
        <v>1.0408262698684027E-9</v>
      </c>
      <c r="AS371" s="4">
        <f t="shared" si="122"/>
        <v>1.0034764684254753</v>
      </c>
    </row>
    <row r="372" spans="1:45" x14ac:dyDescent="0.2">
      <c r="A372">
        <f>front!A372</f>
        <v>361.2</v>
      </c>
      <c r="B372" s="1">
        <f t="shared" si="123"/>
        <v>0.45999999999997954</v>
      </c>
      <c r="C372">
        <f>front!D372-front!B372</f>
        <v>889.27000000000044</v>
      </c>
      <c r="D372" s="2">
        <f>front!E372-front!C372</f>
        <v>7210.0000000000018</v>
      </c>
      <c r="E372" s="2">
        <f>IF(front!F372-front!C372&gt;0,front!F372-front!C372,0)</f>
        <v>1604.2000000000007</v>
      </c>
      <c r="F372" s="2">
        <f>front!I372-front!H372</f>
        <v>8372.2999999999993</v>
      </c>
      <c r="G372" s="2">
        <f>IF(front!J372-front!H372&gt;0,front!J372-front!H372,0)</f>
        <v>39.100000000000364</v>
      </c>
      <c r="H372" s="2"/>
      <c r="I372" s="4">
        <f>C372/(constants!$A$4+constants!$B$4*data!C372+constants!$C$4*data!C372^2+constants!$D$4*data!C372^3+constants!$E$4*data!C372^4+constants!$F$4*data!C372^5+constants!$G$4*data!C372^6+constants!$H$4*data!C372^7)</f>
        <v>887.22342875716208</v>
      </c>
      <c r="J372" s="4">
        <f>D372/(constants!$A$4+constants!$B$4*data!D372+constants!$C$4*data!D372^2+constants!$D$4*data!D372^3+constants!$E$4*data!D372^4+constants!$F$4*data!D372^5+constants!$G$4*data!D372^6+constants!$H$4*data!D372^7)</f>
        <v>7198.7199274433406</v>
      </c>
      <c r="K372" s="4">
        <f>E372/(constants!$A$4+constants!$B$4*data!E372+constants!$C$4*data!E372^2+constants!$D$4*data!E372^3+constants!$E$4*data!E372^4+constants!$F$4*data!E372^5+constants!$G$4*data!E372^6+constants!$H$4*data!E372^7)</f>
        <v>1600.5338926223219</v>
      </c>
      <c r="L372" s="4">
        <f>F372/(constants!$A$4+constants!$B$4*data!F372+constants!$C$4*data!F372^2+constants!$D$4*data!F372^3+constants!$E$4*data!F372^4+constants!$F$4*data!F372^5+constants!$G$4*data!F372^6+constants!$H$4*data!F372^7)</f>
        <v>8363.3503480871732</v>
      </c>
      <c r="M372" s="4">
        <f>G372/(constants!$A$4+constants!$B$4*data!G372+constants!$C$4*data!G372^2+constants!$D$4*data!G372^3+constants!$E$4*data!G372^4+constants!$F$4*data!G372^5+constants!$G$4*data!G372^6+constants!$H$4*data!G372^7)</f>
        <v>39.007719046919725</v>
      </c>
      <c r="N372" s="4"/>
      <c r="O372" s="4">
        <f t="shared" si="108"/>
        <v>1478.7057145952701</v>
      </c>
      <c r="P372" s="4">
        <f t="shared" si="109"/>
        <v>1439.7439854886682</v>
      </c>
      <c r="Q372" s="4">
        <f t="shared" si="110"/>
        <v>320.10677852446435</v>
      </c>
      <c r="R372" s="4">
        <f t="shared" si="111"/>
        <v>1393.8917246811955</v>
      </c>
      <c r="S372" s="4">
        <f t="shared" si="112"/>
        <v>6.5012865078199535</v>
      </c>
      <c r="T372" s="4">
        <f t="shared" si="124"/>
        <v>1.0270615675420778</v>
      </c>
      <c r="U372" s="4">
        <f t="shared" si="113"/>
        <v>0.22233590259855532</v>
      </c>
      <c r="V372" s="4">
        <f t="shared" si="114"/>
        <v>4.6641259092824435E-3</v>
      </c>
      <c r="W372" s="4"/>
      <c r="X372">
        <f>IF(front!E372&gt;$X$2,O372,P372)</f>
        <v>1439.7439854886682</v>
      </c>
      <c r="Y372">
        <f t="shared" si="115"/>
        <v>1118.482144334338</v>
      </c>
      <c r="Z372">
        <f>SUMPRODUCT($B$7:$B$456,Y$7:Y$456,EXP(constants!$B$32+constants!$A$32*ABS($A$7:$A$456-$A372)))</f>
        <v>28.225239688890529</v>
      </c>
      <c r="AA372">
        <f t="shared" si="104"/>
        <v>1090.2569046454475</v>
      </c>
      <c r="AB372">
        <f t="shared" si="116"/>
        <v>1084.0550689481383</v>
      </c>
      <c r="AD372" s="4">
        <f t="shared" si="105"/>
        <v>1387.2313651247609</v>
      </c>
      <c r="AE372">
        <f>SUMPRODUCT($B$7:$B$456,AD$7:AD$456,EXP(constants!$B$32+constants!$A$32*ABS($A$7:$A$456-$A372)))</f>
        <v>33.490410185947582</v>
      </c>
      <c r="AF372" s="4">
        <f t="shared" si="106"/>
        <v>1353.7409549388133</v>
      </c>
      <c r="AG372">
        <f t="shared" si="117"/>
        <v>1353.7409549388133</v>
      </c>
      <c r="AH372" s="4"/>
      <c r="AI372" s="5">
        <f>SUMPRODUCT(constants!$B$13:$B$20,A372^constants!$A$13:$A$20)*constants!$C$10/((A372/1000000000)^5*(EXP(0.014388/(A372/1000000000)/constants!$B$9)-1))</f>
        <v>1.1313984239313282E-6</v>
      </c>
      <c r="AJ372">
        <f>SUMPRODUCT(A372^constants!$E$28:$J$28,constants!$E$27:$J$27)</f>
        <v>7.4418141808330627E-7</v>
      </c>
      <c r="AL372" s="17">
        <f t="shared" si="107"/>
        <v>1.0436724630872556E-9</v>
      </c>
      <c r="AM372">
        <f t="shared" si="118"/>
        <v>5.4972217200663914E-10</v>
      </c>
      <c r="AN372">
        <f t="shared" si="119"/>
        <v>1.8985453311398377</v>
      </c>
      <c r="AO372">
        <f t="shared" si="120"/>
        <v>1.0434627238289952E-9</v>
      </c>
      <c r="AQ372">
        <f t="shared" si="125"/>
        <v>1.0436724630872556E-9</v>
      </c>
      <c r="AS372" s="4">
        <f t="shared" si="122"/>
        <v>1.0002010031153683</v>
      </c>
    </row>
    <row r="373" spans="1:45" x14ac:dyDescent="0.2">
      <c r="A373">
        <f>front!A373</f>
        <v>361.67</v>
      </c>
      <c r="B373" s="1">
        <f t="shared" si="123"/>
        <v>0.47000000000002728</v>
      </c>
      <c r="C373">
        <f>front!D373-front!B373</f>
        <v>895.92999999999984</v>
      </c>
      <c r="D373" s="2">
        <f>front!E373-front!C373</f>
        <v>7276.7999999999993</v>
      </c>
      <c r="E373" s="2">
        <f>IF(front!F373-front!C373&gt;0,front!F373-front!C373,0)</f>
        <v>1623.6999999999989</v>
      </c>
      <c r="F373" s="2">
        <f>front!I373-front!H373</f>
        <v>8393.6999999999989</v>
      </c>
      <c r="G373" s="2">
        <f>IF(front!J373-front!H373&gt;0,front!J373-front!H373,0)</f>
        <v>46.600000000000364</v>
      </c>
      <c r="H373" s="2"/>
      <c r="I373" s="4">
        <f>C373/(constants!$A$4+constants!$B$4*data!C373+constants!$C$4*data!C373^2+constants!$D$4*data!C373^3+constants!$E$4*data!C373^4+constants!$F$4*data!C373^5+constants!$G$4*data!C373^6+constants!$H$4*data!C373^7)</f>
        <v>893.86832832376388</v>
      </c>
      <c r="J373" s="4">
        <f>D373/(constants!$A$4+constants!$B$4*data!D373+constants!$C$4*data!D373^2+constants!$D$4*data!D373^3+constants!$E$4*data!D373^4+constants!$F$4*data!D373^5+constants!$G$4*data!D373^6+constants!$H$4*data!D373^7)</f>
        <v>7265.5935301887457</v>
      </c>
      <c r="K373" s="4">
        <f>E373/(constants!$A$4+constants!$B$4*data!E373+constants!$C$4*data!E373^2+constants!$D$4*data!E373^3+constants!$E$4*data!E373^4+constants!$F$4*data!E373^5+constants!$G$4*data!E373^6+constants!$H$4*data!E373^7)</f>
        <v>1619.9896732841889</v>
      </c>
      <c r="L373" s="4">
        <f>F373/(constants!$A$4+constants!$B$4*data!F373+constants!$C$4*data!F373^2+constants!$D$4*data!F373^3+constants!$E$4*data!F373^4+constants!$F$4*data!F373^5+constants!$G$4*data!F373^6+constants!$H$4*data!F373^7)</f>
        <v>8384.8157956291761</v>
      </c>
      <c r="M373" s="4">
        <f>G373/(constants!$A$4+constants!$B$4*data!G373+constants!$C$4*data!G373^2+constants!$D$4*data!G373^3+constants!$E$4*data!G373^4+constants!$F$4*data!G373^5+constants!$G$4*data!G373^6+constants!$H$4*data!G373^7)</f>
        <v>46.490055384710537</v>
      </c>
      <c r="N373" s="4"/>
      <c r="O373" s="4">
        <f t="shared" si="108"/>
        <v>1489.7805472062732</v>
      </c>
      <c r="P373" s="4">
        <f t="shared" si="109"/>
        <v>1453.1187060377492</v>
      </c>
      <c r="Q373" s="4">
        <f t="shared" si="110"/>
        <v>323.99793465683774</v>
      </c>
      <c r="R373" s="4">
        <f t="shared" si="111"/>
        <v>1397.4692992715293</v>
      </c>
      <c r="S373" s="4">
        <f t="shared" si="112"/>
        <v>7.7483425641184231</v>
      </c>
      <c r="T373" s="4">
        <f t="shared" si="124"/>
        <v>1.0252297634158813</v>
      </c>
      <c r="U373" s="4">
        <f t="shared" si="113"/>
        <v>0.22296728636870283</v>
      </c>
      <c r="V373" s="4">
        <f t="shared" si="114"/>
        <v>5.5445529774124326E-3</v>
      </c>
      <c r="W373" s="4"/>
      <c r="X373">
        <f>IF(front!E373&gt;$X$2,O373,P373)</f>
        <v>1453.1187060377492</v>
      </c>
      <c r="Y373">
        <f t="shared" si="115"/>
        <v>1127.9516680329573</v>
      </c>
      <c r="Z373">
        <f>SUMPRODUCT($B$7:$B$456,Y$7:Y$456,EXP(constants!$B$32+constants!$A$32*ABS($A$7:$A$456-$A373)))</f>
        <v>28.482794620440835</v>
      </c>
      <c r="AA373">
        <f t="shared" si="104"/>
        <v>1099.4688734125164</v>
      </c>
      <c r="AB373">
        <f t="shared" si="116"/>
        <v>1093.2670377152072</v>
      </c>
      <c r="AD373" s="4">
        <f t="shared" si="105"/>
        <v>1389.5313707736266</v>
      </c>
      <c r="AE373">
        <f>SUMPRODUCT($B$7:$B$456,AD$7:AD$456,EXP(constants!$B$32+constants!$A$32*ABS($A$7:$A$456-$A373)))</f>
        <v>33.39667798738985</v>
      </c>
      <c r="AF373" s="4">
        <f t="shared" si="106"/>
        <v>1356.1346927862367</v>
      </c>
      <c r="AG373">
        <f t="shared" si="117"/>
        <v>1356.1346927862367</v>
      </c>
      <c r="AH373" s="4"/>
      <c r="AI373" s="5">
        <f>SUMPRODUCT(constants!$B$13:$B$20,A373^constants!$A$13:$A$20)*constants!$C$10/((A373/1000000000)^5*(EXP(0.014388/(A373/1000000000)/constants!$B$9)-1))</f>
        <v>1.1427672531973654E-6</v>
      </c>
      <c r="AJ373">
        <f>SUMPRODUCT(A373^constants!$E$28:$J$28,constants!$E$27:$J$27)</f>
        <v>7.4074866721155494E-7</v>
      </c>
      <c r="AL373" s="17">
        <f t="shared" si="107"/>
        <v>1.0452773327782822E-9</v>
      </c>
      <c r="AM373">
        <f t="shared" si="118"/>
        <v>5.4622057171154232E-10</v>
      </c>
      <c r="AN373">
        <f t="shared" si="119"/>
        <v>1.9136542761525475</v>
      </c>
      <c r="AO373">
        <f t="shared" si="120"/>
        <v>1.0368161129267193E-9</v>
      </c>
      <c r="AQ373">
        <f t="shared" si="125"/>
        <v>1.0452773327782822E-9</v>
      </c>
      <c r="AS373" s="4">
        <f t="shared" si="122"/>
        <v>1.0081607719498866</v>
      </c>
    </row>
    <row r="374" spans="1:45" x14ac:dyDescent="0.2">
      <c r="A374">
        <f>front!A374</f>
        <v>362.14</v>
      </c>
      <c r="B374" s="1">
        <f t="shared" si="123"/>
        <v>0.46999999999997044</v>
      </c>
      <c r="C374">
        <f>front!D374-front!B374</f>
        <v>895.39999999999964</v>
      </c>
      <c r="D374" s="2">
        <f>front!E374-front!C374</f>
        <v>7379.5</v>
      </c>
      <c r="E374" s="2">
        <f>IF(front!F374-front!C374&gt;0,front!F374-front!C374,0)</f>
        <v>1623.8999999999996</v>
      </c>
      <c r="F374" s="2">
        <f>front!I374-front!H374</f>
        <v>8399.1</v>
      </c>
      <c r="G374" s="2">
        <f>IF(front!J374-front!H374&gt;0,front!J374-front!H374,0)</f>
        <v>82.5</v>
      </c>
      <c r="H374" s="2"/>
      <c r="I374" s="4">
        <f>C374/(constants!$A$4+constants!$B$4*data!C374+constants!$C$4*data!C374^2+constants!$D$4*data!C374^3+constants!$E$4*data!C374^4+constants!$F$4*data!C374^5+constants!$G$4*data!C374^6+constants!$H$4*data!C374^7)</f>
        <v>893.33952996810058</v>
      </c>
      <c r="J374" s="4">
        <f>D374/(constants!$A$4+constants!$B$4*data!D374+constants!$C$4*data!D374^2+constants!$D$4*data!D374^3+constants!$E$4*data!D374^4+constants!$F$4*data!D374^5+constants!$G$4*data!D374^6+constants!$H$4*data!D374^7)</f>
        <v>7368.4200149658909</v>
      </c>
      <c r="K374" s="4">
        <f>E374/(constants!$A$4+constants!$B$4*data!E374+constants!$C$4*data!E374^2+constants!$D$4*data!E374^3+constants!$E$4*data!E374^4+constants!$F$4*data!E374^5+constants!$G$4*data!E374^6+constants!$H$4*data!E374^7)</f>
        <v>1620.1892197318641</v>
      </c>
      <c r="L374" s="4">
        <f>F374/(constants!$A$4+constants!$B$4*data!F374+constants!$C$4*data!F374^2+constants!$D$4*data!F374^3+constants!$E$4*data!F374^4+constants!$F$4*data!F374^5+constants!$G$4*data!F374^6+constants!$H$4*data!F374^7)</f>
        <v>8390.2324491083018</v>
      </c>
      <c r="M374" s="4">
        <f>G374/(constants!$A$4+constants!$B$4*data!G374+constants!$C$4*data!G374^2+constants!$D$4*data!G374^3+constants!$E$4*data!G374^4+constants!$F$4*data!G374^5+constants!$G$4*data!G374^6+constants!$H$4*data!G374^7)</f>
        <v>82.305664739722772</v>
      </c>
      <c r="N374" s="4"/>
      <c r="O374" s="4">
        <f t="shared" si="108"/>
        <v>1488.899216613501</v>
      </c>
      <c r="P374" s="4">
        <f t="shared" si="109"/>
        <v>1473.6840029931782</v>
      </c>
      <c r="Q374" s="4">
        <f t="shared" si="110"/>
        <v>324.03784394637279</v>
      </c>
      <c r="R374" s="4">
        <f t="shared" si="111"/>
        <v>1398.3720748513838</v>
      </c>
      <c r="S374" s="4">
        <f t="shared" si="112"/>
        <v>13.717610789953797</v>
      </c>
      <c r="T374" s="4">
        <f t="shared" si="124"/>
        <v>1.0103246106963362</v>
      </c>
      <c r="U374" s="4">
        <f t="shared" si="113"/>
        <v>0.21988285364313126</v>
      </c>
      <c r="V374" s="4">
        <f t="shared" si="114"/>
        <v>9.8097001768371831E-3</v>
      </c>
      <c r="W374" s="4"/>
      <c r="X374">
        <f>IF(front!E374&gt;$X$2,O374,P374)</f>
        <v>1473.6840029931782</v>
      </c>
      <c r="Y374">
        <f t="shared" si="115"/>
        <v>1148.4769116915011</v>
      </c>
      <c r="Z374">
        <f>SUMPRODUCT($B$7:$B$456,Y$7:Y$456,EXP(constants!$B$32+constants!$A$32*ABS($A$7:$A$456-$A374)))</f>
        <v>28.741035056285913</v>
      </c>
      <c r="AA374">
        <f t="shared" si="104"/>
        <v>1119.7358766352152</v>
      </c>
      <c r="AB374">
        <f t="shared" si="116"/>
        <v>1113.534040937906</v>
      </c>
      <c r="AD374" s="4">
        <f t="shared" si="105"/>
        <v>1384.3188224671944</v>
      </c>
      <c r="AE374">
        <f>SUMPRODUCT($B$7:$B$456,AD$7:AD$456,EXP(constants!$B$32+constants!$A$32*ABS($A$7:$A$456-$A374)))</f>
        <v>33.302581324384704</v>
      </c>
      <c r="AF374" s="4">
        <f t="shared" si="106"/>
        <v>1351.0162411428098</v>
      </c>
      <c r="AG374">
        <f t="shared" si="117"/>
        <v>1351.0162411428098</v>
      </c>
      <c r="AH374" s="4"/>
      <c r="AI374" s="5">
        <f>SUMPRODUCT(constants!$B$13:$B$20,A374^constants!$A$13:$A$20)*constants!$C$10/((A374/1000000000)^5*(EXP(0.014388/(A374/1000000000)/constants!$B$9)-1))</f>
        <v>1.1542095907496603E-6</v>
      </c>
      <c r="AJ374">
        <f>SUMPRODUCT(A374^constants!$E$28:$J$28,constants!$E$27:$J$27)</f>
        <v>7.3734229851315928E-7</v>
      </c>
      <c r="AL374" s="17">
        <f t="shared" si="107"/>
        <v>1.0365283397869851E-9</v>
      </c>
      <c r="AM374">
        <f t="shared" si="118"/>
        <v>5.4576864145574555E-10</v>
      </c>
      <c r="AN374">
        <f t="shared" si="119"/>
        <v>1.8992083110935452</v>
      </c>
      <c r="AO374">
        <f t="shared" si="120"/>
        <v>1.0359582752776153E-9</v>
      </c>
      <c r="AQ374">
        <f t="shared" si="125"/>
        <v>1.0365283397869851E-9</v>
      </c>
      <c r="AS374" s="4">
        <f t="shared" si="122"/>
        <v>1.0005502774802557</v>
      </c>
    </row>
    <row r="375" spans="1:45" x14ac:dyDescent="0.2">
      <c r="A375">
        <f>front!A375</f>
        <v>362.61</v>
      </c>
      <c r="B375" s="1">
        <f t="shared" si="123"/>
        <v>0.47000000000002728</v>
      </c>
      <c r="C375">
        <f>front!D375-front!B375</f>
        <v>906.74000000000024</v>
      </c>
      <c r="D375" s="2">
        <f>front!E375-front!C375</f>
        <v>7407.5</v>
      </c>
      <c r="E375" s="2">
        <f>IF(front!F375-front!C375&gt;0,front!F375-front!C375,0)</f>
        <v>1558.2999999999993</v>
      </c>
      <c r="F375" s="2">
        <f>front!I375-front!H375</f>
        <v>8374</v>
      </c>
      <c r="G375" s="2">
        <f>IF(front!J375-front!H375&gt;0,front!J375-front!H375,0)</f>
        <v>10.400000000001455</v>
      </c>
      <c r="H375" s="2"/>
      <c r="I375" s="4">
        <f>C375/(constants!$A$4+constants!$B$4*data!C375+constants!$C$4*data!C375^2+constants!$D$4*data!C375^3+constants!$E$4*data!C375^4+constants!$F$4*data!C375^5+constants!$G$4*data!C375^6+constants!$H$4*data!C375^7)</f>
        <v>904.65382084850171</v>
      </c>
      <c r="J375" s="4">
        <f>D375/(constants!$A$4+constants!$B$4*data!D375+constants!$C$4*data!D375^2+constants!$D$4*data!D375^3+constants!$E$4*data!D375^4+constants!$F$4*data!D375^5+constants!$G$4*data!D375^6+constants!$H$4*data!D375^7)</f>
        <v>7396.4573444953621</v>
      </c>
      <c r="K375" s="4">
        <f>E375/(constants!$A$4+constants!$B$4*data!E375+constants!$C$4*data!E375^2+constants!$D$4*data!E375^3+constants!$E$4*data!E375^4+constants!$F$4*data!E375^5+constants!$G$4*data!E375^6+constants!$H$4*data!E375^7)</f>
        <v>1554.7379619877679</v>
      </c>
      <c r="L375" s="4">
        <f>F375/(constants!$A$4+constants!$B$4*data!F375+constants!$C$4*data!F375^2+constants!$D$4*data!F375^3+constants!$E$4*data!F375^4+constants!$F$4*data!F375^5+constants!$G$4*data!F375^6+constants!$H$4*data!F375^7)</f>
        <v>8365.0555151463705</v>
      </c>
      <c r="M375" s="4">
        <f>G375/(constants!$A$4+constants!$B$4*data!G375+constants!$C$4*data!G375^2+constants!$D$4*data!G375^3+constants!$E$4*data!G375^4+constants!$F$4*data!G375^5+constants!$G$4*data!G375^6+constants!$H$4*data!G375^7)</f>
        <v>10.375422257113341</v>
      </c>
      <c r="N375" s="4"/>
      <c r="O375" s="4">
        <f t="shared" si="108"/>
        <v>1507.7563680808362</v>
      </c>
      <c r="P375" s="4">
        <f t="shared" si="109"/>
        <v>1479.2914688990722</v>
      </c>
      <c r="Q375" s="4">
        <f t="shared" si="110"/>
        <v>310.94759239755359</v>
      </c>
      <c r="R375" s="4">
        <f t="shared" si="111"/>
        <v>1394.1759191910617</v>
      </c>
      <c r="S375" s="4">
        <f t="shared" si="112"/>
        <v>1.7292370428522235</v>
      </c>
      <c r="T375" s="4">
        <f t="shared" si="124"/>
        <v>1.0192422519700923</v>
      </c>
      <c r="U375" s="4">
        <f t="shared" si="113"/>
        <v>0.21020035532887174</v>
      </c>
      <c r="V375" s="4">
        <f t="shared" si="114"/>
        <v>1.2403291572096391E-3</v>
      </c>
      <c r="W375" s="4"/>
      <c r="X375">
        <f>IF(front!E375&gt;$X$2,O375,P375)</f>
        <v>1479.2914688990722</v>
      </c>
      <c r="Y375">
        <f t="shared" si="115"/>
        <v>1167.2218635735803</v>
      </c>
      <c r="Z375">
        <f>SUMPRODUCT($B$7:$B$456,Y$7:Y$456,EXP(constants!$B$32+constants!$A$32*ABS($A$7:$A$456-$A375)))</f>
        <v>28.999787599321184</v>
      </c>
      <c r="AA375">
        <f t="shared" si="104"/>
        <v>1138.222075974259</v>
      </c>
      <c r="AB375">
        <f t="shared" si="116"/>
        <v>1132.0202402769498</v>
      </c>
      <c r="AD375" s="4">
        <f t="shared" si="105"/>
        <v>1392.4043712905273</v>
      </c>
      <c r="AE375">
        <f>SUMPRODUCT($B$7:$B$456,AD$7:AD$456,EXP(constants!$B$32+constants!$A$32*ABS($A$7:$A$456-$A375)))</f>
        <v>33.208143852421799</v>
      </c>
      <c r="AF375" s="4">
        <f t="shared" si="106"/>
        <v>1359.1962274381056</v>
      </c>
      <c r="AG375">
        <f t="shared" si="117"/>
        <v>1359.1962274381056</v>
      </c>
      <c r="AH375" s="4"/>
      <c r="AI375" s="5">
        <f>SUMPRODUCT(constants!$B$13:$B$20,A375^constants!$A$13:$A$20)*constants!$C$10/((A375/1000000000)^5*(EXP(0.014388/(A375/1000000000)/constants!$B$9)-1))</f>
        <v>1.1657255506059981E-6</v>
      </c>
      <c r="AJ375">
        <f>SUMPRODUCT(A375^constants!$E$28:$J$28,constants!$E$27:$J$27)</f>
        <v>7.3396251612452322E-7</v>
      </c>
      <c r="AL375" s="17">
        <f t="shared" si="107"/>
        <v>1.0297744767538806E-9</v>
      </c>
      <c r="AM375">
        <f t="shared" si="118"/>
        <v>5.3999746416890793E-10</v>
      </c>
      <c r="AN375">
        <f t="shared" si="119"/>
        <v>1.9069987270010094</v>
      </c>
      <c r="AO375">
        <f t="shared" si="120"/>
        <v>1.0250036355012324E-9</v>
      </c>
      <c r="AQ375">
        <f t="shared" si="125"/>
        <v>1.0297744767538806E-9</v>
      </c>
      <c r="AS375" s="4">
        <f t="shared" si="122"/>
        <v>1.004654462762286</v>
      </c>
    </row>
    <row r="376" spans="1:45" x14ac:dyDescent="0.2">
      <c r="A376">
        <f>front!A376</f>
        <v>363.08</v>
      </c>
      <c r="B376" s="1">
        <f t="shared" si="123"/>
        <v>0.46999999999997044</v>
      </c>
      <c r="C376">
        <f>front!D376-front!B376</f>
        <v>911.6599999999994</v>
      </c>
      <c r="D376" s="2">
        <f>front!E376-front!C376</f>
        <v>7446.6</v>
      </c>
      <c r="E376" s="2">
        <f>IF(front!F376-front!C376&gt;0,front!F376-front!C376,0)</f>
        <v>1562</v>
      </c>
      <c r="F376" s="2">
        <f>front!I376-front!H376</f>
        <v>8371.2000000000007</v>
      </c>
      <c r="G376" s="2">
        <f>IF(front!J376-front!H376&gt;0,front!J376-front!H376,0)</f>
        <v>81</v>
      </c>
      <c r="H376" s="2"/>
      <c r="I376" s="4">
        <f>C376/(constants!$A$4+constants!$B$4*data!C376+constants!$C$4*data!C376^2+constants!$D$4*data!C376^3+constants!$E$4*data!C376^4+constants!$F$4*data!C376^5+constants!$G$4*data!C376^6+constants!$H$4*data!C376^7)</f>
        <v>909.56266760405595</v>
      </c>
      <c r="J376" s="4">
        <f>D376/(constants!$A$4+constants!$B$4*data!D376+constants!$C$4*data!D376^2+constants!$D$4*data!D376^3+constants!$E$4*data!D376^4+constants!$F$4*data!D376^5+constants!$G$4*data!D376^6+constants!$H$4*data!D376^7)</f>
        <v>7435.6115387022573</v>
      </c>
      <c r="K376" s="4">
        <f>E376/(constants!$A$4+constants!$B$4*data!E376+constants!$C$4*data!E376^2+constants!$D$4*data!E376^3+constants!$E$4*data!E376^4+constants!$F$4*data!E376^5+constants!$G$4*data!E376^6+constants!$H$4*data!E376^7)</f>
        <v>1558.429573810454</v>
      </c>
      <c r="L376" s="4">
        <f>F376/(constants!$A$4+constants!$B$4*data!F376+constants!$C$4*data!F376^2+constants!$D$4*data!F376^3+constants!$E$4*data!F376^4+constants!$F$4*data!F376^5+constants!$G$4*data!F376^6+constants!$H$4*data!F376^7)</f>
        <v>8362.2470076390891</v>
      </c>
      <c r="M376" s="4">
        <f>G376/(constants!$A$4+constants!$B$4*data!G376+constants!$C$4*data!G376^2+constants!$D$4*data!G376^3+constants!$E$4*data!G376^4+constants!$F$4*data!G376^5+constants!$G$4*data!G376^6+constants!$H$4*data!G376^7)</f>
        <v>80.809185644274393</v>
      </c>
      <c r="N376" s="4"/>
      <c r="O376" s="4">
        <f t="shared" si="108"/>
        <v>1515.9377793400934</v>
      </c>
      <c r="P376" s="4">
        <f t="shared" si="109"/>
        <v>1487.1223077404513</v>
      </c>
      <c r="Q376" s="4">
        <f t="shared" si="110"/>
        <v>311.68591476209082</v>
      </c>
      <c r="R376" s="4">
        <f t="shared" si="111"/>
        <v>1393.707834606515</v>
      </c>
      <c r="S376" s="4">
        <f t="shared" si="112"/>
        <v>13.468197607379064</v>
      </c>
      <c r="T376" s="4">
        <f t="shared" si="124"/>
        <v>1.0193766655571352</v>
      </c>
      <c r="U376" s="4">
        <f t="shared" si="113"/>
        <v>0.20958996656816314</v>
      </c>
      <c r="V376" s="4">
        <f t="shared" si="114"/>
        <v>9.6635731485154031E-3</v>
      </c>
      <c r="W376" s="4"/>
      <c r="X376">
        <f>IF(front!E376&gt;$X$2,O376,P376)</f>
        <v>1487.1223077404513</v>
      </c>
      <c r="Y376">
        <f t="shared" si="115"/>
        <v>1174.3117159126118</v>
      </c>
      <c r="Z376">
        <f>SUMPRODUCT($B$7:$B$456,Y$7:Y$456,EXP(constants!$B$32+constants!$A$32*ABS($A$7:$A$456-$A376)))</f>
        <v>29.258910267485824</v>
      </c>
      <c r="AA376">
        <f t="shared" si="104"/>
        <v>1145.052805645126</v>
      </c>
      <c r="AB376">
        <f t="shared" si="116"/>
        <v>1138.8509699478168</v>
      </c>
      <c r="AD376" s="4">
        <f t="shared" si="105"/>
        <v>1379.9100980301685</v>
      </c>
      <c r="AE376">
        <f>SUMPRODUCT($B$7:$B$456,AD$7:AD$456,EXP(constants!$B$32+constants!$A$32*ABS($A$7:$A$456-$A376)))</f>
        <v>33.113157059078539</v>
      </c>
      <c r="AF376" s="4">
        <f t="shared" si="106"/>
        <v>1346.79694097109</v>
      </c>
      <c r="AG376">
        <f t="shared" si="117"/>
        <v>1346.79694097109</v>
      </c>
      <c r="AH376" s="4"/>
      <c r="AI376" s="5">
        <f>SUMPRODUCT(constants!$B$13:$B$20,A376^constants!$A$13:$A$20)*constants!$C$10/((A376/1000000000)^5*(EXP(0.014388/(A376/1000000000)/constants!$B$9)-1))</f>
        <v>1.1773152446055129E-6</v>
      </c>
      <c r="AJ376">
        <f>SUMPRODUCT(A376^constants!$E$28:$J$28,constants!$E$27:$J$27)</f>
        <v>7.3060952641138726E-7</v>
      </c>
      <c r="AL376" s="17">
        <f t="shared" si="107"/>
        <v>1.0337746339711671E-9</v>
      </c>
      <c r="AM376">
        <f t="shared" si="118"/>
        <v>5.4247934798885941E-10</v>
      </c>
      <c r="AN376">
        <f t="shared" si="119"/>
        <v>1.9056479067888814</v>
      </c>
      <c r="AO376">
        <f t="shared" si="120"/>
        <v>1.0297146575099324E-9</v>
      </c>
      <c r="AQ376">
        <f t="shared" si="125"/>
        <v>1.0337746339711671E-9</v>
      </c>
      <c r="AS376" s="4">
        <f t="shared" si="122"/>
        <v>1.0039428170043267</v>
      </c>
    </row>
    <row r="377" spans="1:45" x14ac:dyDescent="0.2">
      <c r="A377">
        <f>front!A377</f>
        <v>363.55</v>
      </c>
      <c r="B377" s="1">
        <f t="shared" si="123"/>
        <v>0.47000000000002728</v>
      </c>
      <c r="C377">
        <f>front!D377-front!B377</f>
        <v>914.12999999999965</v>
      </c>
      <c r="D377" s="2">
        <f>front!E377-front!C377</f>
        <v>7545.2000000000007</v>
      </c>
      <c r="E377" s="2">
        <f>IF(front!F377-front!C377&gt;0,front!F377-front!C377,0)</f>
        <v>1623.1000000000004</v>
      </c>
      <c r="F377" s="2">
        <f>front!I377-front!H377</f>
        <v>8316</v>
      </c>
      <c r="G377" s="2">
        <f>IF(front!J377-front!H377&gt;0,front!J377-front!H377,0)</f>
        <v>35.100000000000364</v>
      </c>
      <c r="H377" s="2"/>
      <c r="I377" s="4">
        <f>C377/(constants!$A$4+constants!$B$4*data!C377+constants!$C$4*data!C377^2+constants!$D$4*data!C377^3+constants!$E$4*data!C377^4+constants!$F$4*data!C377^5+constants!$G$4*data!C377^6+constants!$H$4*data!C377^7)</f>
        <v>912.02706852881977</v>
      </c>
      <c r="J377" s="4">
        <f>D377/(constants!$A$4+constants!$B$4*data!D377+constants!$C$4*data!D377^2+constants!$D$4*data!D377^3+constants!$E$4*data!D377^4+constants!$F$4*data!D377^5+constants!$G$4*data!D377^6+constants!$H$4*data!D377^7)</f>
        <v>7534.3590291692526</v>
      </c>
      <c r="K377" s="4">
        <f>E377/(constants!$A$4+constants!$B$4*data!E377+constants!$C$4*data!E377^2+constants!$D$4*data!E377^3+constants!$E$4*data!E377^4+constants!$F$4*data!E377^5+constants!$G$4*data!E377^6+constants!$H$4*data!E377^7)</f>
        <v>1619.3910339386744</v>
      </c>
      <c r="L377" s="4">
        <f>F377/(constants!$A$4+constants!$B$4*data!F377+constants!$C$4*data!F377^2+constants!$D$4*data!F377^3+constants!$E$4*data!F377^4+constants!$F$4*data!F377^5+constants!$G$4*data!F377^6+constants!$H$4*data!F377^7)</f>
        <v>8306.8823373859432</v>
      </c>
      <c r="M377" s="4">
        <f>G377/(constants!$A$4+constants!$B$4*data!G377+constants!$C$4*data!G377^2+constants!$D$4*data!G377^3+constants!$E$4*data!G377^4+constants!$F$4*data!G377^5+constants!$G$4*data!G377^6+constants!$H$4*data!G377^7)</f>
        <v>35.01714448810062</v>
      </c>
      <c r="N377" s="4"/>
      <c r="O377" s="4">
        <f t="shared" si="108"/>
        <v>1520.0451142146994</v>
      </c>
      <c r="P377" s="4">
        <f t="shared" si="109"/>
        <v>1506.8718058338504</v>
      </c>
      <c r="Q377" s="4">
        <f t="shared" si="110"/>
        <v>323.87820678773483</v>
      </c>
      <c r="R377" s="4">
        <f t="shared" si="111"/>
        <v>1384.4803895643238</v>
      </c>
      <c r="S377" s="4">
        <f t="shared" si="112"/>
        <v>5.8361907480167696</v>
      </c>
      <c r="T377" s="4">
        <f t="shared" si="124"/>
        <v>1.008742155988219</v>
      </c>
      <c r="U377" s="4">
        <f t="shared" si="113"/>
        <v>0.21493414737328095</v>
      </c>
      <c r="V377" s="4">
        <f t="shared" si="114"/>
        <v>4.2154376414485261E-3</v>
      </c>
      <c r="W377" s="4"/>
      <c r="X377">
        <f>IF(front!E377&gt;$X$2,O377,P377)</f>
        <v>1506.8718058338504</v>
      </c>
      <c r="Y377">
        <f t="shared" si="115"/>
        <v>1181.8249277202135</v>
      </c>
      <c r="Z377">
        <f>SUMPRODUCT($B$7:$B$456,Y$7:Y$456,EXP(constants!$B$32+constants!$A$32*ABS($A$7:$A$456-$A377)))</f>
        <v>29.518464613025468</v>
      </c>
      <c r="AA377">
        <f t="shared" si="104"/>
        <v>1152.3064631071879</v>
      </c>
      <c r="AB377">
        <f t="shared" si="116"/>
        <v>1146.1046274098787</v>
      </c>
      <c r="AD377" s="4">
        <f t="shared" si="105"/>
        <v>1378.5013992867882</v>
      </c>
      <c r="AE377">
        <f>SUMPRODUCT($B$7:$B$456,AD$7:AD$456,EXP(constants!$B$32+constants!$A$32*ABS($A$7:$A$456-$A377)))</f>
        <v>33.017770959945445</v>
      </c>
      <c r="AF377" s="4">
        <f t="shared" si="106"/>
        <v>1345.4836283268428</v>
      </c>
      <c r="AG377">
        <f t="shared" si="117"/>
        <v>1345.4836283268428</v>
      </c>
      <c r="AH377" s="4"/>
      <c r="AI377" s="5">
        <f>SUMPRODUCT(constants!$B$13:$B$20,A377^constants!$A$13:$A$20)*constants!$C$10/((A377/1000000000)^5*(EXP(0.014388/(A377/1000000000)/constants!$B$9)-1))</f>
        <v>1.1889787824054777E-6</v>
      </c>
      <c r="AJ377">
        <f>SUMPRODUCT(A377^constants!$E$28:$J$28,constants!$E$27:$J$27)</f>
        <v>7.2728353785498712E-7</v>
      </c>
      <c r="AL377" s="17">
        <f t="shared" si="107"/>
        <v>1.0374085872879614E-9</v>
      </c>
      <c r="AM377">
        <f t="shared" si="118"/>
        <v>5.4053689137740779E-10</v>
      </c>
      <c r="AN377">
        <f t="shared" si="119"/>
        <v>1.919218843036623</v>
      </c>
      <c r="AO377">
        <f t="shared" si="120"/>
        <v>1.026027556698069E-9</v>
      </c>
      <c r="AQ377">
        <f t="shared" si="125"/>
        <v>1.0374085872879614E-9</v>
      </c>
      <c r="AS377" s="4">
        <f t="shared" si="122"/>
        <v>1.0110923244854344</v>
      </c>
    </row>
    <row r="378" spans="1:45" x14ac:dyDescent="0.2">
      <c r="A378">
        <f>front!A378</f>
        <v>364.02</v>
      </c>
      <c r="B378" s="1">
        <f t="shared" si="123"/>
        <v>0.46999999999997044</v>
      </c>
      <c r="C378">
        <f>front!D378-front!B378</f>
        <v>931.3400000000006</v>
      </c>
      <c r="D378" s="2">
        <f>front!E378-front!C378</f>
        <v>7580.5</v>
      </c>
      <c r="E378" s="2">
        <f>IF(front!F378-front!C378&gt;0,front!F378-front!C378,0)</f>
        <v>1580.9000000000015</v>
      </c>
      <c r="F378" s="2">
        <f>front!I378-front!H378</f>
        <v>8215.2999999999993</v>
      </c>
      <c r="G378" s="2">
        <f>IF(front!J378-front!H378&gt;0,front!J378-front!H378,0)</f>
        <v>30</v>
      </c>
      <c r="H378" s="2"/>
      <c r="I378" s="4">
        <f>C378/(constants!$A$4+constants!$B$4*data!C378+constants!$C$4*data!C378^2+constants!$D$4*data!C378^3+constants!$E$4*data!C378^4+constants!$F$4*data!C378^5+constants!$G$4*data!C378^6+constants!$H$4*data!C378^7)</f>
        <v>929.19806019972873</v>
      </c>
      <c r="J378" s="4">
        <f>D378/(constants!$A$4+constants!$B$4*data!D378+constants!$C$4*data!D378^2+constants!$D$4*data!D378^3+constants!$E$4*data!D378^4+constants!$F$4*data!D378^5+constants!$G$4*data!D378^6+constants!$H$4*data!D378^7)</f>
        <v>7569.7156504179702</v>
      </c>
      <c r="K378" s="4">
        <f>E378/(constants!$A$4+constants!$B$4*data!E378+constants!$C$4*data!E378^2+constants!$D$4*data!E378^3+constants!$E$4*data!E378^4+constants!$F$4*data!E378^5+constants!$G$4*data!E378^6+constants!$H$4*data!E378^7)</f>
        <v>1577.2867237370201</v>
      </c>
      <c r="L378" s="4">
        <f>F378/(constants!$A$4+constants!$B$4*data!F378+constants!$C$4*data!F378^2+constants!$D$4*data!F378^3+constants!$E$4*data!F378^4+constants!$F$4*data!F378^5+constants!$G$4*data!F378^6+constants!$H$4*data!F378^7)</f>
        <v>8205.8967440380857</v>
      </c>
      <c r="M378" s="4">
        <f>G378/(constants!$A$4+constants!$B$4*data!G378+constants!$C$4*data!G378^2+constants!$D$4*data!G378^3+constants!$E$4*data!G378^4+constants!$F$4*data!G378^5+constants!$G$4*data!G378^6+constants!$H$4*data!G378^7)</f>
        <v>29.929166830874582</v>
      </c>
      <c r="N378" s="4"/>
      <c r="O378" s="4">
        <f t="shared" si="108"/>
        <v>1548.6634336662146</v>
      </c>
      <c r="P378" s="4">
        <f t="shared" si="109"/>
        <v>1513.943130083594</v>
      </c>
      <c r="Q378" s="4">
        <f t="shared" si="110"/>
        <v>315.45734474740402</v>
      </c>
      <c r="R378" s="4">
        <f t="shared" si="111"/>
        <v>1367.649457339681</v>
      </c>
      <c r="S378" s="4">
        <f t="shared" si="112"/>
        <v>4.9881944718124309</v>
      </c>
      <c r="T378" s="4">
        <f t="shared" si="124"/>
        <v>1.0229336907659823</v>
      </c>
      <c r="U378" s="4">
        <f t="shared" si="113"/>
        <v>0.2083680281504271</v>
      </c>
      <c r="V378" s="4">
        <f t="shared" si="114"/>
        <v>3.6472755829665207E-3</v>
      </c>
      <c r="W378" s="4"/>
      <c r="X378">
        <f>IF(front!E378&gt;$X$2,O378,P378)</f>
        <v>1513.943130083594</v>
      </c>
      <c r="Y378">
        <f t="shared" si="115"/>
        <v>1197.3474995681911</v>
      </c>
      <c r="Z378">
        <f>SUMPRODUCT($B$7:$B$456,Y$7:Y$456,EXP(constants!$B$32+constants!$A$32*ABS($A$7:$A$456-$A378)))</f>
        <v>29.778505113152878</v>
      </c>
      <c r="AA378">
        <f t="shared" si="104"/>
        <v>1167.5689944550381</v>
      </c>
      <c r="AB378">
        <f t="shared" si="116"/>
        <v>1161.3671587577289</v>
      </c>
      <c r="AD378" s="4">
        <f t="shared" si="105"/>
        <v>1362.5392120551935</v>
      </c>
      <c r="AE378">
        <f>SUMPRODUCT($B$7:$B$456,AD$7:AD$456,EXP(constants!$B$32+constants!$A$32*ABS($A$7:$A$456-$A378)))</f>
        <v>32.921941948202914</v>
      </c>
      <c r="AF378" s="4">
        <f t="shared" si="106"/>
        <v>1329.6172701069906</v>
      </c>
      <c r="AG378">
        <f t="shared" si="117"/>
        <v>1329.6172701069906</v>
      </c>
      <c r="AH378" s="4"/>
      <c r="AI378" s="5">
        <f>SUMPRODUCT(constants!$B$13:$B$20,A378^constants!$A$13:$A$20)*constants!$C$10/((A378/1000000000)^5*(EXP(0.014388/(A378/1000000000)/constants!$B$9)-1))</f>
        <v>1.2007162714781927E-6</v>
      </c>
      <c r="AJ378">
        <f>SUMPRODUCT(A378^constants!$E$28:$J$28,constants!$E$27:$J$27)</f>
        <v>7.2398476093864629E-7</v>
      </c>
      <c r="AL378" s="17">
        <f t="shared" si="107"/>
        <v>1.0338817164096099E-9</v>
      </c>
      <c r="AM378">
        <f t="shared" si="118"/>
        <v>5.4450613512292097E-10</v>
      </c>
      <c r="AN378">
        <f t="shared" si="119"/>
        <v>1.8987512715099411</v>
      </c>
      <c r="AO378">
        <f t="shared" si="120"/>
        <v>1.0335618314665687E-9</v>
      </c>
      <c r="AQ378">
        <f t="shared" si="125"/>
        <v>1.0338817164096099E-9</v>
      </c>
      <c r="AS378" s="4">
        <f t="shared" si="122"/>
        <v>1.0003094976355573</v>
      </c>
    </row>
    <row r="379" spans="1:45" x14ac:dyDescent="0.2">
      <c r="A379">
        <f>front!A379</f>
        <v>364.49</v>
      </c>
      <c r="B379" s="1">
        <f t="shared" si="123"/>
        <v>0.47000000000002728</v>
      </c>
      <c r="C379">
        <f>front!D379-front!B379</f>
        <v>938.13999999999987</v>
      </c>
      <c r="D379" s="2">
        <f>front!E379-front!C379</f>
        <v>7641</v>
      </c>
      <c r="E379" s="2">
        <f>IF(front!F379-front!C379&gt;0,front!F379-front!C379,0)</f>
        <v>1568.3000000000011</v>
      </c>
      <c r="F379" s="2">
        <f>front!I379-front!H379</f>
        <v>8284.2999999999993</v>
      </c>
      <c r="G379" s="2">
        <f>IF(front!J379-front!H379&gt;0,front!J379-front!H379,0)</f>
        <v>17.300000000001091</v>
      </c>
      <c r="H379" s="2"/>
      <c r="I379" s="4">
        <f>C379/(constants!$A$4+constants!$B$4*data!C379+constants!$C$4*data!C379^2+constants!$D$4*data!C379^3+constants!$E$4*data!C379^4+constants!$F$4*data!C379^5+constants!$G$4*data!C379^6+constants!$H$4*data!C379^7)</f>
        <v>935.98264903755921</v>
      </c>
      <c r="J379" s="4">
        <f>D379/(constants!$A$4+constants!$B$4*data!D379+constants!$C$4*data!D379^2+constants!$D$4*data!D379^3+constants!$E$4*data!D379^4+constants!$F$4*data!D379^5+constants!$G$4*data!D379^6+constants!$H$4*data!D379^7)</f>
        <v>7630.3174409474314</v>
      </c>
      <c r="K379" s="4">
        <f>E379/(constants!$A$4+constants!$B$4*data!E379+constants!$C$4*data!E379^2+constants!$D$4*data!E379^3+constants!$E$4*data!E379^4+constants!$F$4*data!E379^5+constants!$G$4*data!E379^6+constants!$H$4*data!E379^7)</f>
        <v>1564.7152908897476</v>
      </c>
      <c r="L379" s="4">
        <f>F379/(constants!$A$4+constants!$B$4*data!F379+constants!$C$4*data!F379^2+constants!$D$4*data!F379^3+constants!$E$4*data!F379^4+constants!$F$4*data!F379^5+constants!$G$4*data!F379^6+constants!$H$4*data!F379^7)</f>
        <v>8275.090380914422</v>
      </c>
      <c r="M379" s="4">
        <f>G379/(constants!$A$4+constants!$B$4*data!G379+constants!$C$4*data!G379^2+constants!$D$4*data!G379^3+constants!$E$4*data!G379^4+constants!$F$4*data!G379^5+constants!$G$4*data!G379^6+constants!$H$4*data!G379^7)</f>
        <v>17.259128978511509</v>
      </c>
      <c r="N379" s="4"/>
      <c r="O379" s="4">
        <f t="shared" si="108"/>
        <v>1559.9710817292653</v>
      </c>
      <c r="P379" s="4">
        <f t="shared" si="109"/>
        <v>1526.0634881894862</v>
      </c>
      <c r="Q379" s="4">
        <f t="shared" si="110"/>
        <v>312.94305817794952</v>
      </c>
      <c r="R379" s="4">
        <f t="shared" si="111"/>
        <v>1379.1817301524036</v>
      </c>
      <c r="S379" s="4">
        <f t="shared" si="112"/>
        <v>2.8765214964185848</v>
      </c>
      <c r="T379" s="4">
        <f t="shared" si="124"/>
        <v>1.0222189927235641</v>
      </c>
      <c r="U379" s="4">
        <f t="shared" si="113"/>
        <v>0.20506555631523793</v>
      </c>
      <c r="V379" s="4">
        <f t="shared" si="114"/>
        <v>2.0856725647755794E-3</v>
      </c>
      <c r="W379" s="4"/>
      <c r="X379">
        <f>IF(front!E379&gt;$X$2,O379,P379)</f>
        <v>1526.0634881894862</v>
      </c>
      <c r="Y379">
        <f t="shared" si="115"/>
        <v>1211.9912167113889</v>
      </c>
      <c r="Z379">
        <f>SUMPRODUCT($B$7:$B$456,Y$7:Y$456,EXP(constants!$B$32+constants!$A$32*ABS($A$7:$A$456-$A379)))</f>
        <v>30.038946905989871</v>
      </c>
      <c r="AA379">
        <f t="shared" si="104"/>
        <v>1181.9522698053991</v>
      </c>
      <c r="AB379">
        <f t="shared" si="116"/>
        <v>1175.7504341080898</v>
      </c>
      <c r="AD379" s="4">
        <f t="shared" si="105"/>
        <v>1376.2348261181151</v>
      </c>
      <c r="AE379">
        <f>SUMPRODUCT($B$7:$B$456,AD$7:AD$456,EXP(constants!$B$32+constants!$A$32*ABS($A$7:$A$456-$A379)))</f>
        <v>32.825879919341659</v>
      </c>
      <c r="AF379" s="4">
        <f t="shared" si="106"/>
        <v>1343.4089461987735</v>
      </c>
      <c r="AG379">
        <f t="shared" si="117"/>
        <v>1343.4089461987735</v>
      </c>
      <c r="AH379" s="4"/>
      <c r="AI379" s="5">
        <f>SUMPRODUCT(constants!$B$13:$B$20,A379^constants!$A$13:$A$20)*constants!$C$10/((A379/1000000000)^5*(EXP(0.014388/(A379/1000000000)/constants!$B$9)-1))</f>
        <v>1.2125278171080717E-6</v>
      </c>
      <c r="AJ379">
        <f>SUMPRODUCT(A379^constants!$E$28:$J$28,constants!$E$27:$J$27)</f>
        <v>7.2071340803588632E-7</v>
      </c>
      <c r="AL379" s="17">
        <f t="shared" si="107"/>
        <v>1.0312799229607605E-9</v>
      </c>
      <c r="AM379">
        <f t="shared" si="118"/>
        <v>5.364810246910832E-10</v>
      </c>
      <c r="AN379">
        <f t="shared" si="119"/>
        <v>1.9223045653005018</v>
      </c>
      <c r="AO379">
        <f t="shared" si="120"/>
        <v>1.0183288573995652E-9</v>
      </c>
      <c r="AQ379">
        <f t="shared" si="125"/>
        <v>1.0312799229607605E-9</v>
      </c>
      <c r="AS379" s="4">
        <f t="shared" si="122"/>
        <v>1.0127179598879947</v>
      </c>
    </row>
    <row r="380" spans="1:45" x14ac:dyDescent="0.2">
      <c r="A380">
        <f>front!A380</f>
        <v>364.96</v>
      </c>
      <c r="B380" s="1">
        <f t="shared" si="123"/>
        <v>0.46999999999997044</v>
      </c>
      <c r="C380">
        <f>front!D380-front!B380</f>
        <v>957.54</v>
      </c>
      <c r="D380" s="2">
        <f>front!E380-front!C380</f>
        <v>7766</v>
      </c>
      <c r="E380" s="2">
        <f>IF(front!F380-front!C380&gt;0,front!F380-front!C380,0)</f>
        <v>1598.3999999999996</v>
      </c>
      <c r="F380" s="2">
        <f>front!I380-front!H380</f>
        <v>8301.6999999999989</v>
      </c>
      <c r="G380" s="2">
        <f>IF(front!J380-front!H380&gt;0,front!J380-front!H380,0)</f>
        <v>22.299999999999272</v>
      </c>
      <c r="H380" s="2"/>
      <c r="I380" s="4">
        <f>C380/(constants!$A$4+constants!$B$4*data!C380+constants!$C$4*data!C380^2+constants!$D$4*data!C380^3+constants!$E$4*data!C380^4+constants!$F$4*data!C380^5+constants!$G$4*data!C380^6+constants!$H$4*data!C380^7)</f>
        <v>955.33868701239942</v>
      </c>
      <c r="J380" s="4">
        <f>D380/(constants!$A$4+constants!$B$4*data!D380+constants!$C$4*data!D380^2+constants!$D$4*data!D380^3+constants!$E$4*data!D380^4+constants!$F$4*data!D380^5+constants!$G$4*data!D380^6+constants!$H$4*data!D380^7)</f>
        <v>7755.5470519223072</v>
      </c>
      <c r="K380" s="4">
        <f>E380/(constants!$A$4+constants!$B$4*data!E380+constants!$C$4*data!E380^2+constants!$D$4*data!E380^3+constants!$E$4*data!E380^4+constants!$F$4*data!E380^5+constants!$G$4*data!E380^6+constants!$H$4*data!E380^7)</f>
        <v>1594.7470442626636</v>
      </c>
      <c r="L380" s="4">
        <f>F380/(constants!$A$4+constants!$B$4*data!F380+constants!$C$4*data!F380^2+constants!$D$4*data!F380^3+constants!$E$4*data!F380^4+constants!$F$4*data!F380^5+constants!$G$4*data!F380^6+constants!$H$4*data!F380^7)</f>
        <v>8292.5406207135238</v>
      </c>
      <c r="M380" s="4">
        <f>G380/(constants!$A$4+constants!$B$4*data!G380+constants!$C$4*data!G380^2+constants!$D$4*data!G380^3+constants!$E$4*data!G380^4+constants!$F$4*data!G380^5+constants!$G$4*data!G380^6+constants!$H$4*data!G380^7)</f>
        <v>22.247328716831401</v>
      </c>
      <c r="N380" s="4"/>
      <c r="O380" s="4">
        <f t="shared" si="108"/>
        <v>1592.2311450206657</v>
      </c>
      <c r="P380" s="4">
        <f t="shared" si="109"/>
        <v>1551.1094103844614</v>
      </c>
      <c r="Q380" s="4">
        <f t="shared" si="110"/>
        <v>318.94940885253271</v>
      </c>
      <c r="R380" s="4">
        <f t="shared" si="111"/>
        <v>1382.090103452254</v>
      </c>
      <c r="S380" s="4">
        <f t="shared" si="112"/>
        <v>3.7078881194719004</v>
      </c>
      <c r="T380" s="4">
        <f t="shared" si="124"/>
        <v>1.0265111760401298</v>
      </c>
      <c r="U380" s="4">
        <f t="shared" si="113"/>
        <v>0.20562663517944696</v>
      </c>
      <c r="V380" s="4">
        <f t="shared" si="114"/>
        <v>2.6828121482167853E-3</v>
      </c>
      <c r="W380" s="4"/>
      <c r="X380">
        <f>IF(front!E380&gt;$X$2,O380,P380)</f>
        <v>1551.1094103844614</v>
      </c>
      <c r="Y380">
        <f t="shared" si="115"/>
        <v>1231.0091151162098</v>
      </c>
      <c r="Z380">
        <f>SUMPRODUCT($B$7:$B$456,Y$7:Y$456,EXP(constants!$B$32+constants!$A$32*ABS($A$7:$A$456-$A380)))</f>
        <v>30.299720744063617</v>
      </c>
      <c r="AA380">
        <f t="shared" si="104"/>
        <v>1200.7093943721463</v>
      </c>
      <c r="AB380">
        <f t="shared" si="116"/>
        <v>1194.5075586748371</v>
      </c>
      <c r="AD380" s="4">
        <f t="shared" si="105"/>
        <v>1378.2914909713227</v>
      </c>
      <c r="AE380">
        <f>SUMPRODUCT($B$7:$B$456,AD$7:AD$456,EXP(constants!$B$32+constants!$A$32*ABS($A$7:$A$456-$A380)))</f>
        <v>32.729277357959482</v>
      </c>
      <c r="AF380" s="4">
        <f t="shared" si="106"/>
        <v>1345.5622136133632</v>
      </c>
      <c r="AG380">
        <f t="shared" si="117"/>
        <v>1345.5622136133632</v>
      </c>
      <c r="AH380" s="4"/>
      <c r="AI380" s="5">
        <f>SUMPRODUCT(constants!$B$13:$B$20,A380^constants!$A$13:$A$20)*constants!$C$10/((A380/1000000000)^5*(EXP(0.014388/(A380/1000000000)/constants!$B$9)-1))</f>
        <v>1.2244135223887826E-6</v>
      </c>
      <c r="AJ380">
        <f>SUMPRODUCT(A380^constants!$E$28:$J$28,constants!$E$27:$J$27)</f>
        <v>7.1746969329636876E-7</v>
      </c>
      <c r="AL380" s="17">
        <f t="shared" si="107"/>
        <v>1.0250362281065201E-9</v>
      </c>
      <c r="AM380">
        <f t="shared" si="118"/>
        <v>5.3321183222712594E-10</v>
      </c>
      <c r="AN380">
        <f t="shared" si="119"/>
        <v>1.9223808740798862</v>
      </c>
      <c r="AO380">
        <f t="shared" si="120"/>
        <v>1.012123394627871E-9</v>
      </c>
      <c r="AQ380">
        <f t="shared" si="125"/>
        <v>1.0250362281065201E-9</v>
      </c>
      <c r="AS380" s="4">
        <f t="shared" si="122"/>
        <v>1.0127581612550283</v>
      </c>
    </row>
    <row r="381" spans="1:45" x14ac:dyDescent="0.2">
      <c r="A381">
        <f>front!A381</f>
        <v>365.43</v>
      </c>
      <c r="B381" s="1">
        <f t="shared" si="123"/>
        <v>0.47000000000002728</v>
      </c>
      <c r="C381">
        <f>front!D381-front!B381</f>
        <v>965.93000000000029</v>
      </c>
      <c r="D381" s="2">
        <f>front!E381-front!C381</f>
        <v>7824</v>
      </c>
      <c r="E381" s="2">
        <f>IF(front!F381-front!C381&gt;0,front!F381-front!C381,0)</f>
        <v>1630.3999999999996</v>
      </c>
      <c r="F381" s="2">
        <f>front!I381-front!H381</f>
        <v>8296.4000000000015</v>
      </c>
      <c r="G381" s="2">
        <f>IF(front!J381-front!H381&gt;0,front!J381-front!H381,0)</f>
        <v>19.399999999999636</v>
      </c>
      <c r="H381" s="2"/>
      <c r="I381" s="4">
        <f>C381/(constants!$A$4+constants!$B$4*data!C381+constants!$C$4*data!C381^2+constants!$D$4*data!C381^3+constants!$E$4*data!C381^4+constants!$F$4*data!C381^5+constants!$G$4*data!C381^6+constants!$H$4*data!C381^7)</f>
        <v>963.70967676915507</v>
      </c>
      <c r="J381" s="4">
        <f>D381/(constants!$A$4+constants!$B$4*data!D381+constants!$C$4*data!D381^2+constants!$D$4*data!D381^3+constants!$E$4*data!D381^4+constants!$F$4*data!D381^5+constants!$G$4*data!D381^6+constants!$H$4*data!D381^7)</f>
        <v>7813.6625783168238</v>
      </c>
      <c r="K381" s="4">
        <f>E381/(constants!$A$4+constants!$B$4*data!E381+constants!$C$4*data!E381^2+constants!$D$4*data!E381^3+constants!$E$4*data!E381^4+constants!$F$4*data!E381^5+constants!$G$4*data!E381^6+constants!$H$4*data!E381^7)</f>
        <v>1626.6744790560097</v>
      </c>
      <c r="L381" s="4">
        <f>F381/(constants!$A$4+constants!$B$4*data!F381+constants!$C$4*data!F381^2+constants!$D$4*data!F381^3+constants!$E$4*data!F381^4+constants!$F$4*data!F381^5+constants!$G$4*data!F381^6+constants!$H$4*data!F381^7)</f>
        <v>8287.2252573587957</v>
      </c>
      <c r="M381" s="4">
        <f>G381/(constants!$A$4+constants!$B$4*data!G381+constants!$C$4*data!G381^2+constants!$D$4*data!G381^3+constants!$E$4*data!G381^4+constants!$F$4*data!G381^5+constants!$G$4*data!G381^6+constants!$H$4*data!G381^7)</f>
        <v>19.354172210168326</v>
      </c>
      <c r="N381" s="4"/>
      <c r="O381" s="4">
        <f t="shared" si="108"/>
        <v>1606.1827946152584</v>
      </c>
      <c r="P381" s="4">
        <f t="shared" si="109"/>
        <v>1562.7325156633647</v>
      </c>
      <c r="Q381" s="4">
        <f t="shared" si="110"/>
        <v>325.33489581120193</v>
      </c>
      <c r="R381" s="4">
        <f t="shared" si="111"/>
        <v>1381.2042095597994</v>
      </c>
      <c r="S381" s="4">
        <f t="shared" si="112"/>
        <v>3.2256953683613876</v>
      </c>
      <c r="T381" s="4">
        <f t="shared" si="124"/>
        <v>1.0278040410091867</v>
      </c>
      <c r="U381" s="4">
        <f t="shared" si="113"/>
        <v>0.20818335354921597</v>
      </c>
      <c r="V381" s="4">
        <f t="shared" si="114"/>
        <v>2.3354224857086423E-3</v>
      </c>
      <c r="W381" s="4"/>
      <c r="X381">
        <f>IF(front!E381&gt;$X$2,O381,P381)</f>
        <v>1562.7325156633647</v>
      </c>
      <c r="Y381">
        <f t="shared" si="115"/>
        <v>1236.2236922581426</v>
      </c>
      <c r="Z381">
        <f>SUMPRODUCT($B$7:$B$456,Y$7:Y$456,EXP(constants!$B$32+constants!$A$32*ABS($A$7:$A$456-$A381)))</f>
        <v>30.56068132968894</v>
      </c>
      <c r="AA381">
        <f t="shared" si="104"/>
        <v>1205.6630109284536</v>
      </c>
      <c r="AB381">
        <f t="shared" si="116"/>
        <v>1199.4611752311444</v>
      </c>
      <c r="AD381" s="4">
        <f t="shared" si="105"/>
        <v>1377.8995880903456</v>
      </c>
      <c r="AE381">
        <f>SUMPRODUCT($B$7:$B$456,AD$7:AD$456,EXP(constants!$B$32+constants!$A$32*ABS($A$7:$A$456-$A381)))</f>
        <v>32.632029350419643</v>
      </c>
      <c r="AF381" s="4">
        <f t="shared" si="106"/>
        <v>1345.267558739926</v>
      </c>
      <c r="AG381">
        <f t="shared" si="117"/>
        <v>1345.267558739926</v>
      </c>
      <c r="AH381" s="4"/>
      <c r="AI381" s="5">
        <f>SUMPRODUCT(constants!$B$13:$B$20,A381^constants!$A$13:$A$20)*constants!$C$10/((A381/1000000000)^5*(EXP(0.014388/(A381/1000000000)/constants!$B$9)-1))</f>
        <v>1.2363734882205518E-6</v>
      </c>
      <c r="AJ381">
        <f>SUMPRODUCT(A381^constants!$E$28:$J$28,constants!$E$27:$J$27)</f>
        <v>7.1425383253227075E-7</v>
      </c>
      <c r="AL381" s="17">
        <f t="shared" si="107"/>
        <v>1.0307740790211857E-9</v>
      </c>
      <c r="AM381">
        <f t="shared" si="118"/>
        <v>5.3093812297182877E-10</v>
      </c>
      <c r="AN381">
        <f t="shared" si="119"/>
        <v>1.9414203546952267</v>
      </c>
      <c r="AO381">
        <f t="shared" si="120"/>
        <v>1.0078075220406928E-9</v>
      </c>
      <c r="AQ381">
        <f t="shared" si="125"/>
        <v>1.0307740790211857E-9</v>
      </c>
      <c r="AS381" s="4">
        <f t="shared" si="122"/>
        <v>1.0227886342165697</v>
      </c>
    </row>
    <row r="382" spans="1:45" x14ac:dyDescent="0.2">
      <c r="A382">
        <f>front!A382</f>
        <v>365.9</v>
      </c>
      <c r="B382" s="1">
        <f t="shared" si="123"/>
        <v>0.46999999999997044</v>
      </c>
      <c r="C382">
        <f>front!D382-front!B382</f>
        <v>999.99999999999955</v>
      </c>
      <c r="D382" s="2">
        <f>front!E382-front!C382</f>
        <v>8019</v>
      </c>
      <c r="E382" s="2">
        <f>IF(front!F382-front!C382&gt;0,front!F382-front!C382,0)</f>
        <v>1649.8000000000011</v>
      </c>
      <c r="F382" s="2">
        <f>front!I382-front!H382</f>
        <v>8338</v>
      </c>
      <c r="G382" s="2">
        <f>IF(front!J382-front!H382&gt;0,front!J382-front!H382,0)</f>
        <v>27.599999999998545</v>
      </c>
      <c r="H382" s="2"/>
      <c r="I382" s="4">
        <f>C382/(constants!$A$4+constants!$B$4*data!C382+constants!$C$4*data!C382^2+constants!$D$4*data!C382^3+constants!$E$4*data!C382^4+constants!$F$4*data!C382^5+constants!$G$4*data!C382^6+constants!$H$4*data!C382^7)</f>
        <v>997.70249230327477</v>
      </c>
      <c r="J382" s="4">
        <f>D382/(constants!$A$4+constants!$B$4*data!D382+constants!$C$4*data!D382^2+constants!$D$4*data!D382^3+constants!$E$4*data!D382^4+constants!$F$4*data!D382^5+constants!$G$4*data!D382^6+constants!$H$4*data!D382^7)</f>
        <v>8009.0938512396197</v>
      </c>
      <c r="K382" s="4">
        <f>E382/(constants!$A$4+constants!$B$4*data!E382+constants!$C$4*data!E382^2+constants!$D$4*data!E382^3+constants!$E$4*data!E382^4+constants!$F$4*data!E382^5+constants!$G$4*data!E382^6+constants!$H$4*data!E382^7)</f>
        <v>1646.0304812476229</v>
      </c>
      <c r="L382" s="4">
        <f>F382/(constants!$A$4+constants!$B$4*data!F382+constants!$C$4*data!F382^2+constants!$D$4*data!F382^3+constants!$E$4*data!F382^4+constants!$F$4*data!F382^5+constants!$G$4*data!F382^6+constants!$H$4*data!F382^7)</f>
        <v>8328.9472726944514</v>
      </c>
      <c r="M382" s="4">
        <f>G382/(constants!$A$4+constants!$B$4*data!G382+constants!$C$4*data!G382^2+constants!$D$4*data!G382^3+constants!$E$4*data!G382^4+constants!$F$4*data!G382^5+constants!$G$4*data!G382^6+constants!$H$4*data!G382^7)</f>
        <v>27.53482631748729</v>
      </c>
      <c r="N382" s="4"/>
      <c r="O382" s="4">
        <f t="shared" si="108"/>
        <v>1662.8374871721246</v>
      </c>
      <c r="P382" s="4">
        <f t="shared" si="109"/>
        <v>1601.818770247924</v>
      </c>
      <c r="Q382" s="4">
        <f t="shared" si="110"/>
        <v>329.20609624952459</v>
      </c>
      <c r="R382" s="4">
        <f t="shared" si="111"/>
        <v>1388.1578787824087</v>
      </c>
      <c r="S382" s="4">
        <f t="shared" si="112"/>
        <v>4.5891377195812151</v>
      </c>
      <c r="T382" s="4">
        <f t="shared" si="124"/>
        <v>1.0380933961179368</v>
      </c>
      <c r="U382" s="4">
        <f t="shared" si="113"/>
        <v>0.20552018890287521</v>
      </c>
      <c r="V382" s="4">
        <f t="shared" si="114"/>
        <v>3.3059191535234258E-3</v>
      </c>
      <c r="W382" s="4"/>
      <c r="X382">
        <f>IF(front!E382&gt;$X$2,O382,P382)</f>
        <v>1601.818770247924</v>
      </c>
      <c r="Y382">
        <f t="shared" si="115"/>
        <v>1271.424777693752</v>
      </c>
      <c r="Z382">
        <f>SUMPRODUCT($B$7:$B$456,Y$7:Y$456,EXP(constants!$B$32+constants!$A$32*ABS($A$7:$A$456-$A382)))</f>
        <v>30.821924234299139</v>
      </c>
      <c r="AA382">
        <f t="shared" si="104"/>
        <v>1240.6028534594529</v>
      </c>
      <c r="AB382">
        <f t="shared" si="116"/>
        <v>1234.4010177621437</v>
      </c>
      <c r="AD382" s="4">
        <f t="shared" si="105"/>
        <v>1383.456454344393</v>
      </c>
      <c r="AE382">
        <f>SUMPRODUCT($B$7:$B$456,AD$7:AD$456,EXP(constants!$B$32+constants!$A$32*ABS($A$7:$A$456-$A382)))</f>
        <v>32.534073225803283</v>
      </c>
      <c r="AF382" s="4">
        <f t="shared" si="106"/>
        <v>1350.9223811185898</v>
      </c>
      <c r="AG382">
        <f t="shared" si="117"/>
        <v>1350.9223811185898</v>
      </c>
      <c r="AH382" s="4"/>
      <c r="AI382" s="5">
        <f>SUMPRODUCT(constants!$B$13:$B$20,A382^constants!$A$13:$A$20)*constants!$C$10/((A382/1000000000)^5*(EXP(0.014388/(A382/1000000000)/constants!$B$9)-1))</f>
        <v>1.2484078133075651E-6</v>
      </c>
      <c r="AJ382">
        <f>SUMPRODUCT(A382^constants!$E$28:$J$28,constants!$E$27:$J$27)</f>
        <v>7.1106604310574488E-7</v>
      </c>
      <c r="AL382" s="17">
        <f t="shared" si="107"/>
        <v>1.0113470382346366E-9</v>
      </c>
      <c r="AM382">
        <f t="shared" si="118"/>
        <v>5.2635595726600401E-10</v>
      </c>
      <c r="AN382">
        <f t="shared" si="119"/>
        <v>1.9214127327213533</v>
      </c>
      <c r="AO382">
        <f t="shared" si="120"/>
        <v>9.9910982099839614E-10</v>
      </c>
      <c r="AQ382">
        <f t="shared" si="125"/>
        <v>1.0113470382346366E-9</v>
      </c>
      <c r="AS382" s="4">
        <f t="shared" si="122"/>
        <v>1.0122481202557012</v>
      </c>
    </row>
    <row r="383" spans="1:45" x14ac:dyDescent="0.2">
      <c r="A383">
        <f>front!A383</f>
        <v>366.37</v>
      </c>
      <c r="B383" s="1">
        <f t="shared" si="123"/>
        <v>0.47000000000002728</v>
      </c>
      <c r="C383">
        <f>front!D383-front!B383</f>
        <v>988.67000000000053</v>
      </c>
      <c r="D383" s="2">
        <f>front!E383-front!C383</f>
        <v>8116.6999999999989</v>
      </c>
      <c r="E383" s="2">
        <f>IF(front!F383-front!C383&gt;0,front!F383-front!C383,0)</f>
        <v>1680.2999999999993</v>
      </c>
      <c r="F383" s="2">
        <f>front!I383-front!H383</f>
        <v>8388.3999999999978</v>
      </c>
      <c r="G383" s="2">
        <f>IF(front!J383-front!H383&gt;0,front!J383-front!H383,0)</f>
        <v>45.599999999998545</v>
      </c>
      <c r="H383" s="2"/>
      <c r="I383" s="4">
        <f>C383/(constants!$A$4+constants!$B$4*data!C383+constants!$C$4*data!C383^2+constants!$D$4*data!C383^3+constants!$E$4*data!C383^4+constants!$F$4*data!C383^5+constants!$G$4*data!C383^6+constants!$H$4*data!C383^7)</f>
        <v>986.39815803272643</v>
      </c>
      <c r="J383" s="4">
        <f>D383/(constants!$A$4+constants!$B$4*data!D383+constants!$C$4*data!D383^2+constants!$D$4*data!D383^3+constants!$E$4*data!D383^4+constants!$F$4*data!D383^5+constants!$G$4*data!D383^6+constants!$H$4*data!D383^7)</f>
        <v>8107.0353603952572</v>
      </c>
      <c r="K383" s="4">
        <f>E383/(constants!$A$4+constants!$B$4*data!E383+constants!$C$4*data!E383^2+constants!$D$4*data!E383^3+constants!$E$4*data!E383^4+constants!$F$4*data!E383^5+constants!$G$4*data!E383^6+constants!$H$4*data!E383^7)</f>
        <v>1676.4613019666513</v>
      </c>
      <c r="L383" s="4">
        <f>F383/(constants!$A$4+constants!$B$4*data!F383+constants!$C$4*data!F383^2+constants!$D$4*data!F383^3+constants!$E$4*data!F383^4+constants!$F$4*data!F383^5+constants!$G$4*data!F383^6+constants!$H$4*data!F383^7)</f>
        <v>8379.4995049419613</v>
      </c>
      <c r="M383" s="4">
        <f>G383/(constants!$A$4+constants!$B$4*data!G383+constants!$C$4*data!G383^2+constants!$D$4*data!G383^3+constants!$E$4*data!G383^4+constants!$F$4*data!G383^5+constants!$G$4*data!G383^6+constants!$H$4*data!G383^7)</f>
        <v>45.492409862011328</v>
      </c>
      <c r="N383" s="4"/>
      <c r="O383" s="4">
        <f t="shared" si="108"/>
        <v>1643.996930054544</v>
      </c>
      <c r="P383" s="4">
        <f t="shared" si="109"/>
        <v>1621.4070720790514</v>
      </c>
      <c r="Q383" s="4">
        <f t="shared" si="110"/>
        <v>335.29226039333025</v>
      </c>
      <c r="R383" s="4">
        <f t="shared" si="111"/>
        <v>1396.5832508236604</v>
      </c>
      <c r="S383" s="4">
        <f t="shared" si="112"/>
        <v>7.5820683103352211</v>
      </c>
      <c r="T383" s="4">
        <f t="shared" si="124"/>
        <v>1.0139322557329953</v>
      </c>
      <c r="U383" s="4">
        <f t="shared" si="113"/>
        <v>0.20679092016257292</v>
      </c>
      <c r="V383" s="4">
        <f t="shared" si="114"/>
        <v>5.4290127751879871E-3</v>
      </c>
      <c r="W383" s="4"/>
      <c r="X383">
        <f>IF(front!E383&gt;$X$2,O383,P383)</f>
        <v>1621.4070720790514</v>
      </c>
      <c r="Y383">
        <f t="shared" si="115"/>
        <v>1284.9049542692405</v>
      </c>
      <c r="Z383">
        <f>SUMPRODUCT($B$7:$B$456,Y$7:Y$456,EXP(constants!$B$32+constants!$A$32*ABS($A$7:$A$456-$A383)))</f>
        <v>31.083022253973525</v>
      </c>
      <c r="AA383">
        <f t="shared" si="104"/>
        <v>1253.8219320152671</v>
      </c>
      <c r="AB383">
        <f t="shared" si="116"/>
        <v>1247.6200963179579</v>
      </c>
      <c r="AD383" s="4">
        <f t="shared" si="105"/>
        <v>1388.8156649669936</v>
      </c>
      <c r="AE383">
        <f>SUMPRODUCT($B$7:$B$456,AD$7:AD$456,EXP(constants!$B$32+constants!$A$32*ABS($A$7:$A$456-$A383)))</f>
        <v>32.435242058080718</v>
      </c>
      <c r="AF383" s="4">
        <f t="shared" si="106"/>
        <v>1356.3804229089128</v>
      </c>
      <c r="AG383">
        <f t="shared" si="117"/>
        <v>1356.3804229089128</v>
      </c>
      <c r="AH383" s="4"/>
      <c r="AI383" s="5">
        <f>SUMPRODUCT(constants!$B$13:$B$20,A383^constants!$A$13:$A$20)*constants!$C$10/((A383/1000000000)^5*(EXP(0.014388/(A383/1000000000)/constants!$B$9)-1))</f>
        <v>1.260516594155422E-6</v>
      </c>
      <c r="AJ383">
        <f>SUMPRODUCT(A383^constants!$E$28:$J$28,constants!$E$27:$J$27)</f>
        <v>7.0790654381768002E-7</v>
      </c>
      <c r="AL383" s="17">
        <f t="shared" si="107"/>
        <v>1.0103368788908778E-9</v>
      </c>
      <c r="AM383">
        <f t="shared" si="118"/>
        <v>5.219085529850789E-10</v>
      </c>
      <c r="AN383">
        <f t="shared" si="119"/>
        <v>1.9358503958446582</v>
      </c>
      <c r="AO383">
        <f t="shared" si="120"/>
        <v>9.9066791921371281E-10</v>
      </c>
      <c r="AQ383">
        <f t="shared" si="125"/>
        <v>1.0103368788908778E-9</v>
      </c>
      <c r="AS383" s="4">
        <f t="shared" si="122"/>
        <v>1.0198542410586748</v>
      </c>
    </row>
    <row r="384" spans="1:45" x14ac:dyDescent="0.2">
      <c r="A384">
        <f>front!A384</f>
        <v>366.83</v>
      </c>
      <c r="B384" s="1">
        <f t="shared" si="123"/>
        <v>0.45999999999997954</v>
      </c>
      <c r="C384">
        <f>front!D384-front!B384</f>
        <v>1007.4000000000001</v>
      </c>
      <c r="D384" s="2">
        <f>front!E384-front!C384</f>
        <v>8211.0000000000018</v>
      </c>
      <c r="E384" s="2">
        <f>IF(front!F384-front!C384&gt;0,front!F384-front!C384,0)</f>
        <v>1706.8000000000011</v>
      </c>
      <c r="F384" s="2">
        <f>front!I384-front!H384</f>
        <v>8333.2999999999993</v>
      </c>
      <c r="G384" s="2">
        <f>IF(front!J384-front!H384&gt;0,front!J384-front!H384,0)</f>
        <v>30.5</v>
      </c>
      <c r="H384" s="2"/>
      <c r="I384" s="4">
        <f>C384/(constants!$A$4+constants!$B$4*data!C384+constants!$C$4*data!C384^2+constants!$D$4*data!C384^3+constants!$E$4*data!C384^4+constants!$F$4*data!C384^5+constants!$G$4*data!C384^6+constants!$H$4*data!C384^7)</f>
        <v>1005.0857301484233</v>
      </c>
      <c r="J384" s="4">
        <f>D384/(constants!$A$4+constants!$B$4*data!D384+constants!$C$4*data!D384^2+constants!$D$4*data!D384^3+constants!$E$4*data!D384^4+constants!$F$4*data!D384^5+constants!$G$4*data!D384^6+constants!$H$4*data!D384^7)</f>
        <v>8201.5849707232901</v>
      </c>
      <c r="K384" s="4">
        <f>E384/(constants!$A$4+constants!$B$4*data!E384+constants!$C$4*data!E384^2+constants!$D$4*data!E384^3+constants!$E$4*data!E384^4+constants!$F$4*data!E384^5+constants!$G$4*data!E384^6+constants!$H$4*data!E384^7)</f>
        <v>1702.9011884172126</v>
      </c>
      <c r="L384" s="4">
        <f>F384/(constants!$A$4+constants!$B$4*data!F384+constants!$C$4*data!F384^2+constants!$D$4*data!F384^3+constants!$E$4*data!F384^4+constants!$F$4*data!F384^5+constants!$G$4*data!F384^6+constants!$H$4*data!F384^7)</f>
        <v>8324.233323052149</v>
      </c>
      <c r="M384" s="4">
        <f>G384/(constants!$A$4+constants!$B$4*data!G384+constants!$C$4*data!G384^2+constants!$D$4*data!G384^3+constants!$E$4*data!G384^4+constants!$F$4*data!G384^5+constants!$G$4*data!G384^6+constants!$H$4*data!G384^7)</f>
        <v>30.427987925666507</v>
      </c>
      <c r="N384" s="4"/>
      <c r="O384" s="4">
        <f t="shared" si="108"/>
        <v>1675.1428835807055</v>
      </c>
      <c r="P384" s="4">
        <f t="shared" si="109"/>
        <v>1640.3169941446581</v>
      </c>
      <c r="Q384" s="4">
        <f t="shared" si="110"/>
        <v>340.58023768344253</v>
      </c>
      <c r="R384" s="4">
        <f t="shared" si="111"/>
        <v>1387.3722205086915</v>
      </c>
      <c r="S384" s="4">
        <f t="shared" si="112"/>
        <v>5.0713313209444184</v>
      </c>
      <c r="T384" s="4">
        <f t="shared" si="124"/>
        <v>1.0212311946778356</v>
      </c>
      <c r="U384" s="4">
        <f t="shared" si="113"/>
        <v>0.20763074387401431</v>
      </c>
      <c r="V384" s="4">
        <f t="shared" si="114"/>
        <v>3.6553501980059631E-3</v>
      </c>
      <c r="W384" s="4"/>
      <c r="X384">
        <f>IF(front!E384&gt;$X$2,O384,P384)</f>
        <v>1640.3169941446581</v>
      </c>
      <c r="Y384">
        <f t="shared" si="115"/>
        <v>1298.5078180837395</v>
      </c>
      <c r="Z384">
        <f>SUMPRODUCT($B$7:$B$456,Y$7:Y$456,EXP(constants!$B$32+constants!$A$32*ABS($A$7:$A$456-$A384)))</f>
        <v>31.338143176601793</v>
      </c>
      <c r="AA384">
        <f t="shared" si="104"/>
        <v>1267.1696749071377</v>
      </c>
      <c r="AB384">
        <f t="shared" si="116"/>
        <v>1260.9678392098285</v>
      </c>
      <c r="AD384" s="4">
        <f t="shared" si="105"/>
        <v>1382.1768041881417</v>
      </c>
      <c r="AE384">
        <f>SUMPRODUCT($B$7:$B$456,AD$7:AD$456,EXP(constants!$B$32+constants!$A$32*ABS($A$7:$A$456-$A384)))</f>
        <v>32.337255788775842</v>
      </c>
      <c r="AF384" s="4">
        <f t="shared" si="106"/>
        <v>1349.8395483993659</v>
      </c>
      <c r="AG384">
        <f t="shared" si="117"/>
        <v>1349.8395483993659</v>
      </c>
      <c r="AH384" s="4"/>
      <c r="AI384" s="5">
        <f>SUMPRODUCT(constants!$B$13:$B$20,A384^constants!$A$13:$A$20)*constants!$C$10/((A384/1000000000)^5*(EXP(0.014388/(A384/1000000000)/constants!$B$9)-1))</f>
        <v>1.2724399284142538E-6</v>
      </c>
      <c r="AJ384">
        <f>SUMPRODUCT(A384^constants!$E$28:$J$28,constants!$E$27:$J$27)</f>
        <v>7.0484187321358293E-7</v>
      </c>
      <c r="AL384" s="17">
        <f t="shared" si="107"/>
        <v>1.0090978444078433E-9</v>
      </c>
      <c r="AM384">
        <f t="shared" si="118"/>
        <v>5.2216715242147228E-10</v>
      </c>
      <c r="AN384">
        <f t="shared" si="119"/>
        <v>1.9325188107453763</v>
      </c>
      <c r="AO384">
        <f t="shared" si="120"/>
        <v>9.9115878330110191E-10</v>
      </c>
      <c r="AQ384">
        <f t="shared" si="125"/>
        <v>1.0090978444078433E-9</v>
      </c>
      <c r="AS384" s="4">
        <f t="shared" si="122"/>
        <v>1.018099078986108</v>
      </c>
    </row>
    <row r="385" spans="1:45" x14ac:dyDescent="0.2">
      <c r="A385">
        <f>front!A385</f>
        <v>367.3</v>
      </c>
      <c r="B385" s="1">
        <f t="shared" si="123"/>
        <v>0.47000000000002728</v>
      </c>
      <c r="C385">
        <f>front!D385-front!B385</f>
        <v>1025.7400000000002</v>
      </c>
      <c r="D385" s="2">
        <f>front!E385-front!C385</f>
        <v>8365.6</v>
      </c>
      <c r="E385" s="2">
        <f>IF(front!F385-front!C385&gt;0,front!F385-front!C385,0)</f>
        <v>1703.1000000000004</v>
      </c>
      <c r="F385" s="2">
        <f>front!I385-front!H385</f>
        <v>8400.1000000000022</v>
      </c>
      <c r="G385" s="2">
        <f>IF(front!J385-front!H385&gt;0,front!J385-front!H385,0)</f>
        <v>0</v>
      </c>
      <c r="H385" s="2"/>
      <c r="I385" s="4">
        <f>C385/(constants!$A$4+constants!$B$4*data!C385+constants!$C$4*data!C385^2+constants!$D$4*data!C385^3+constants!$E$4*data!C385^4+constants!$F$4*data!C385^5+constants!$G$4*data!C385^6+constants!$H$4*data!C385^7)</f>
        <v>1023.3841902644942</v>
      </c>
      <c r="J385" s="4">
        <f>D385/(constants!$A$4+constants!$B$4*data!D385+constants!$C$4*data!D385^2+constants!$D$4*data!D385^3+constants!$E$4*data!D385^4+constants!$F$4*data!D385^5+constants!$G$4*data!D385^6+constants!$H$4*data!D385^7)</f>
        <v>8356.6300375568389</v>
      </c>
      <c r="K385" s="4">
        <f>E385/(constants!$A$4+constants!$B$4*data!E385+constants!$C$4*data!E385^2+constants!$D$4*data!E385^3+constants!$E$4*data!E385^4+constants!$F$4*data!E385^5+constants!$G$4*data!E385^6+constants!$H$4*data!E385^7)</f>
        <v>1699.2095819987051</v>
      </c>
      <c r="L385" s="4">
        <f>F385/(constants!$A$4+constants!$B$4*data!F385+constants!$C$4*data!F385^2+constants!$D$4*data!F385^3+constants!$E$4*data!F385^4+constants!$F$4*data!F385^5+constants!$G$4*data!F385^6+constants!$H$4*data!F385^7)</f>
        <v>8391.2355392287827</v>
      </c>
      <c r="M385" s="4">
        <f>G385/(constants!$A$4+constants!$B$4*data!G385+constants!$C$4*data!G385^2+constants!$D$4*data!G385^3+constants!$E$4*data!G385^4+constants!$F$4*data!G385^5+constants!$G$4*data!G385^6+constants!$H$4*data!G385^7)</f>
        <v>0</v>
      </c>
      <c r="N385" s="4"/>
      <c r="O385" s="4">
        <f t="shared" si="108"/>
        <v>1705.6403171074905</v>
      </c>
      <c r="P385" s="4">
        <f t="shared" si="109"/>
        <v>1671.3260075113678</v>
      </c>
      <c r="Q385" s="4">
        <f t="shared" si="110"/>
        <v>339.84191639974102</v>
      </c>
      <c r="R385" s="4">
        <f t="shared" si="111"/>
        <v>1398.5392565381303</v>
      </c>
      <c r="S385" s="4">
        <f t="shared" si="112"/>
        <v>0</v>
      </c>
      <c r="T385" s="4">
        <f t="shared" si="124"/>
        <v>1.020531188674086</v>
      </c>
      <c r="U385" s="4">
        <f t="shared" si="113"/>
        <v>0.20333670084256708</v>
      </c>
      <c r="V385" s="4">
        <f t="shared" si="114"/>
        <v>0</v>
      </c>
      <c r="W385" s="4"/>
      <c r="X385">
        <f>IF(front!E385&gt;$X$2,O385,P385)</f>
        <v>1671.3260075113678</v>
      </c>
      <c r="Y385">
        <f t="shared" si="115"/>
        <v>1330.2578168680614</v>
      </c>
      <c r="Z385">
        <f>SUMPRODUCT($B$7:$B$456,Y$7:Y$456,EXP(constants!$B$32+constants!$A$32*ABS($A$7:$A$456-$A385)))</f>
        <v>31.598806834083206</v>
      </c>
      <c r="AA385">
        <f t="shared" si="104"/>
        <v>1298.6590100339781</v>
      </c>
      <c r="AB385">
        <f t="shared" si="116"/>
        <v>1292.4571743366689</v>
      </c>
      <c r="AD385" s="4">
        <f t="shared" si="105"/>
        <v>1398.5392565381303</v>
      </c>
      <c r="AE385">
        <f>SUMPRODUCT($B$7:$B$456,AD$7:AD$456,EXP(constants!$B$32+constants!$A$32*ABS($A$7:$A$456-$A385)))</f>
        <v>32.236412525154478</v>
      </c>
      <c r="AF385" s="4">
        <f t="shared" si="106"/>
        <v>1366.3028440129758</v>
      </c>
      <c r="AG385">
        <f t="shared" si="117"/>
        <v>1366.3028440129758</v>
      </c>
      <c r="AH385" s="4"/>
      <c r="AI385" s="5">
        <f>SUMPRODUCT(constants!$B$13:$B$20,A385^constants!$A$13:$A$20)*constants!$C$10/((A385/1000000000)^5*(EXP(0.014388/(A385/1000000000)/constants!$B$9)-1))</f>
        <v>1.2846963124201543E-6</v>
      </c>
      <c r="AJ385">
        <f>SUMPRODUCT(A385^constants!$E$28:$J$28,constants!$E$27:$J$27)</f>
        <v>7.0173900216082214E-7</v>
      </c>
      <c r="AL385" s="17">
        <f t="shared" si="107"/>
        <v>9.939952657073548E-10</v>
      </c>
      <c r="AM385">
        <f t="shared" si="118"/>
        <v>5.1360429002675614E-10</v>
      </c>
      <c r="AN385">
        <f t="shared" si="119"/>
        <v>1.9353328720357315</v>
      </c>
      <c r="AO385">
        <f t="shared" si="120"/>
        <v>9.7490506792784707E-10</v>
      </c>
      <c r="AQ385">
        <f t="shared" si="125"/>
        <v>9.939952657073548E-10</v>
      </c>
      <c r="AS385" s="4">
        <f t="shared" si="122"/>
        <v>1.0195815966164621</v>
      </c>
    </row>
    <row r="386" spans="1:45" x14ac:dyDescent="0.2">
      <c r="A386">
        <f>front!A386</f>
        <v>367.77</v>
      </c>
      <c r="B386" s="1">
        <f t="shared" si="123"/>
        <v>0.46999999999997044</v>
      </c>
      <c r="C386">
        <f>front!D386-front!B386</f>
        <v>995.52999999999975</v>
      </c>
      <c r="D386" s="2">
        <f>front!E386-front!C386</f>
        <v>7984.7000000000007</v>
      </c>
      <c r="E386" s="2">
        <f>IF(front!F386-front!C386&gt;0,front!F386-front!C386,0)</f>
        <v>2760.5</v>
      </c>
      <c r="F386" s="2">
        <f>front!I386-front!H386</f>
        <v>7856.5999999999985</v>
      </c>
      <c r="G386" s="2">
        <f>IF(front!J386-front!H386&gt;0,front!J386-front!H386,0)</f>
        <v>3658.2999999999993</v>
      </c>
      <c r="H386" s="2"/>
      <c r="I386" s="4">
        <f>C386/(constants!$A$4+constants!$B$4*data!C386+constants!$C$4*data!C386^2+constants!$D$4*data!C386^3+constants!$E$4*data!C386^4+constants!$F$4*data!C386^5+constants!$G$4*data!C386^6+constants!$H$4*data!C386^7)</f>
        <v>993.24261792273967</v>
      </c>
      <c r="J386" s="4">
        <f>D386/(constants!$A$4+constants!$B$4*data!D386+constants!$C$4*data!D386^2+constants!$D$4*data!D386^3+constants!$E$4*data!D386^4+constants!$F$4*data!D386^5+constants!$G$4*data!D386^6+constants!$H$4*data!D386^7)</f>
        <v>7974.713131961832</v>
      </c>
      <c r="K386" s="4">
        <f>E386/(constants!$A$4+constants!$B$4*data!E386+constants!$C$4*data!E386^2+constants!$D$4*data!E386^3+constants!$E$4*data!E386^4+constants!$F$4*data!E386^5+constants!$G$4*data!E386^6+constants!$H$4*data!E386^7)</f>
        <v>2754.2198247745073</v>
      </c>
      <c r="L386" s="4">
        <f>F386/(constants!$A$4+constants!$B$4*data!F386+constants!$C$4*data!F386^2+constants!$D$4*data!F386^3+constants!$E$4*data!F386^4+constants!$F$4*data!F386^5+constants!$G$4*data!F386^6+constants!$H$4*data!F386^7)</f>
        <v>7846.3300503184273</v>
      </c>
      <c r="M386" s="4">
        <f>G386/(constants!$A$4+constants!$B$4*data!G386+constants!$C$4*data!G386^2+constants!$D$4*data!G386^3+constants!$E$4*data!G386^4+constants!$F$4*data!G386^5+constants!$G$4*data!G386^6+constants!$H$4*data!G386^7)</f>
        <v>3650.0824550580091</v>
      </c>
      <c r="N386" s="4"/>
      <c r="O386" s="4">
        <f t="shared" si="108"/>
        <v>1655.4043632045662</v>
      </c>
      <c r="P386" s="4">
        <f t="shared" si="109"/>
        <v>1594.9426263923663</v>
      </c>
      <c r="Q386" s="4">
        <f t="shared" si="110"/>
        <v>550.84396495490148</v>
      </c>
      <c r="R386" s="4">
        <f t="shared" si="111"/>
        <v>1307.7216750530713</v>
      </c>
      <c r="S386" s="4">
        <f t="shared" si="112"/>
        <v>608.34707584300156</v>
      </c>
      <c r="T386" s="4">
        <f t="shared" si="124"/>
        <v>1.0379084086234247</v>
      </c>
      <c r="U386" s="4">
        <f t="shared" si="113"/>
        <v>0.34536914108369332</v>
      </c>
      <c r="V386" s="4">
        <f t="shared" si="114"/>
        <v>0.4651961403165647</v>
      </c>
      <c r="W386" s="4"/>
      <c r="X386">
        <f>IF(front!E386&gt;$X$2,O386,P386)</f>
        <v>1594.9426263923663</v>
      </c>
      <c r="Y386">
        <f t="shared" si="115"/>
        <v>1042.1110144349886</v>
      </c>
      <c r="Z386">
        <f>SUMPRODUCT($B$7:$B$456,Y$7:Y$456,EXP(constants!$B$32+constants!$A$32*ABS($A$7:$A$456-$A386)))</f>
        <v>31.858854793732675</v>
      </c>
      <c r="AA386">
        <f t="shared" si="104"/>
        <v>1010.252159641256</v>
      </c>
      <c r="AB386">
        <f t="shared" si="116"/>
        <v>1004.0503239439469</v>
      </c>
      <c r="AD386" s="4">
        <f t="shared" si="105"/>
        <v>684.48960316294483</v>
      </c>
      <c r="AE386">
        <f>SUMPRODUCT($B$7:$B$456,AD$7:AD$456,EXP(constants!$B$32+constants!$A$32*ABS($A$7:$A$456-$A386)))</f>
        <v>32.134218421686398</v>
      </c>
      <c r="AF386" s="4">
        <f t="shared" si="106"/>
        <v>652.35538474125838</v>
      </c>
      <c r="AG386">
        <f t="shared" si="117"/>
        <v>652.35538474125838</v>
      </c>
      <c r="AH386" s="4"/>
      <c r="AI386" s="5">
        <f>SUMPRODUCT(constants!$B$13:$B$20,A386^constants!$A$13:$A$20)*constants!$C$10/((A386/1000000000)^5*(EXP(0.014388/(A386/1000000000)/constants!$B$9)-1))</f>
        <v>1.297027426600241E-6</v>
      </c>
      <c r="AJ386">
        <f>SUMPRODUCT(A386^constants!$E$28:$J$28,constants!$E$27:$J$27)</f>
        <v>6.9866508039308781E-7</v>
      </c>
      <c r="AL386" s="17">
        <f t="shared" si="107"/>
        <v>1.2917952374194446E-9</v>
      </c>
      <c r="AM386">
        <f t="shared" si="118"/>
        <v>1.07098844699534E-9</v>
      </c>
      <c r="AN386">
        <f t="shared" si="119"/>
        <v>1.2061710292427321</v>
      </c>
      <c r="AO386">
        <f t="shared" si="120"/>
        <v>2.0329114942041053E-9</v>
      </c>
      <c r="AQ386">
        <f t="shared" si="125"/>
        <v>1.2917952374194446E-9</v>
      </c>
      <c r="AS386" s="4">
        <f t="shared" si="122"/>
        <v>0.63544096292553487</v>
      </c>
    </row>
    <row r="387" spans="1:45" x14ac:dyDescent="0.2">
      <c r="A387">
        <f>front!A387</f>
        <v>368.24</v>
      </c>
      <c r="B387" s="1">
        <f t="shared" si="123"/>
        <v>0.47000000000002728</v>
      </c>
      <c r="C387">
        <f>front!D387-front!B387</f>
        <v>1052.9299999999998</v>
      </c>
      <c r="D387" s="2">
        <f>front!E387-front!C387</f>
        <v>8565.1</v>
      </c>
      <c r="E387" s="2">
        <f>IF(front!F387-front!C387&gt;0,front!F387-front!C387,0)</f>
        <v>1737.1000000000004</v>
      </c>
      <c r="F387" s="2">
        <f>front!I387-front!H387</f>
        <v>8456.8000000000011</v>
      </c>
      <c r="G387" s="2">
        <f>IF(front!J387-front!H387&gt;0,front!J387-front!H387,0)</f>
        <v>0</v>
      </c>
      <c r="H387" s="2"/>
      <c r="I387" s="4">
        <f>C387/(constants!$A$4+constants!$B$4*data!C387+constants!$C$4*data!C387^2+constants!$D$4*data!C387^3+constants!$E$4*data!C387^4+constants!$F$4*data!C387^5+constants!$G$4*data!C387^6+constants!$H$4*data!C387^7)</f>
        <v>1050.5126122801123</v>
      </c>
      <c r="J387" s="4">
        <f>D387/(constants!$A$4+constants!$B$4*data!D387+constants!$C$4*data!D387^2+constants!$D$4*data!D387^3+constants!$E$4*data!D387^4+constants!$F$4*data!D387^5+constants!$G$4*data!D387^6+constants!$H$4*data!D387^7)</f>
        <v>8556.7719621281121</v>
      </c>
      <c r="K387" s="4">
        <f>E387/(constants!$A$4+constants!$B$4*data!E387+constants!$C$4*data!E387^2+constants!$D$4*data!E387^3+constants!$E$4*data!E387^4+constants!$F$4*data!E387^5+constants!$G$4*data!E387^6+constants!$H$4*data!E387^7)</f>
        <v>1733.1324475780425</v>
      </c>
      <c r="L387" s="4">
        <f>F387/(constants!$A$4+constants!$B$4*data!F387+constants!$C$4*data!F387^2+constants!$D$4*data!F387^3+constants!$E$4*data!F387^4+constants!$F$4*data!F387^5+constants!$G$4*data!F387^6+constants!$H$4*data!F387^7)</f>
        <v>8448.1139008172559</v>
      </c>
      <c r="M387" s="4">
        <f>G387/(constants!$A$4+constants!$B$4*data!G387+constants!$C$4*data!G387^2+constants!$D$4*data!G387^3+constants!$E$4*data!G387^4+constants!$F$4*data!G387^5+constants!$G$4*data!G387^6+constants!$H$4*data!G387^7)</f>
        <v>0</v>
      </c>
      <c r="N387" s="4"/>
      <c r="O387" s="4">
        <f t="shared" si="108"/>
        <v>1750.854353800187</v>
      </c>
      <c r="P387" s="4">
        <f t="shared" si="109"/>
        <v>1711.3543924256223</v>
      </c>
      <c r="Q387" s="4">
        <f t="shared" si="110"/>
        <v>346.62648951560851</v>
      </c>
      <c r="R387" s="4">
        <f t="shared" si="111"/>
        <v>1408.0189834695427</v>
      </c>
      <c r="S387" s="4">
        <f t="shared" si="112"/>
        <v>0</v>
      </c>
      <c r="T387" s="4">
        <f t="shared" si="124"/>
        <v>1.0230811113988953</v>
      </c>
      <c r="U387" s="4">
        <f t="shared" si="113"/>
        <v>0.20254512510661835</v>
      </c>
      <c r="V387" s="4">
        <f t="shared" si="114"/>
        <v>0</v>
      </c>
      <c r="W387" s="4"/>
      <c r="X387">
        <f>IF(front!E387&gt;$X$2,O387,P387)</f>
        <v>1711.3543924256223</v>
      </c>
      <c r="Y387">
        <f t="shared" si="115"/>
        <v>1363.4771474389597</v>
      </c>
      <c r="Z387">
        <f>SUMPRODUCT($B$7:$B$456,Y$7:Y$456,EXP(constants!$B$32+constants!$A$32*ABS($A$7:$A$456-$A387)))</f>
        <v>32.123498318775034</v>
      </c>
      <c r="AA387">
        <f t="shared" si="104"/>
        <v>1331.3536491201846</v>
      </c>
      <c r="AB387">
        <f t="shared" si="116"/>
        <v>1325.1518134228754</v>
      </c>
      <c r="AD387" s="4">
        <f t="shared" si="105"/>
        <v>1408.0189834695427</v>
      </c>
      <c r="AE387">
        <f>SUMPRODUCT($B$7:$B$456,AD$7:AD$456,EXP(constants!$B$32+constants!$A$32*ABS($A$7:$A$456-$A387)))</f>
        <v>32.04305375935035</v>
      </c>
      <c r="AF387" s="4">
        <f t="shared" si="106"/>
        <v>1375.9759297101923</v>
      </c>
      <c r="AG387">
        <f t="shared" si="117"/>
        <v>1375.9759297101923</v>
      </c>
      <c r="AH387" s="4"/>
      <c r="AI387" s="5">
        <f>SUMPRODUCT(constants!$B$13:$B$20,A387^constants!$A$13:$A$20)*constants!$C$10/((A387/1000000000)^5*(EXP(0.014388/(A387/1000000000)/constants!$B$9)-1))</f>
        <v>1.3094333586908149E-6</v>
      </c>
      <c r="AJ387">
        <f>SUMPRODUCT(A387^constants!$E$28:$J$28,constants!$E$27:$J$27)</f>
        <v>6.9562033130937022E-7</v>
      </c>
      <c r="AL387" s="17">
        <f t="shared" si="107"/>
        <v>9.8813837435617303E-10</v>
      </c>
      <c r="AM387">
        <f t="shared" si="118"/>
        <v>5.055468749775889E-10</v>
      </c>
      <c r="AN387">
        <f t="shared" si="119"/>
        <v>1.9545929828959532</v>
      </c>
      <c r="AO387">
        <f t="shared" si="120"/>
        <v>9.5961077440584009E-10</v>
      </c>
      <c r="AQ387">
        <f t="shared" si="125"/>
        <v>9.8813837435617303E-10</v>
      </c>
      <c r="AS387" s="4">
        <f t="shared" si="122"/>
        <v>1.0297283030903819</v>
      </c>
    </row>
    <row r="388" spans="1:45" x14ac:dyDescent="0.2">
      <c r="A388">
        <f>front!A388</f>
        <v>368.71</v>
      </c>
      <c r="B388" s="1">
        <f t="shared" si="123"/>
        <v>0.46999999999997044</v>
      </c>
      <c r="C388">
        <f>front!D388-front!B388</f>
        <v>1066.46</v>
      </c>
      <c r="D388" s="2">
        <f>front!E388-front!C388</f>
        <v>8568.3000000000011</v>
      </c>
      <c r="E388" s="2">
        <f>IF(front!F388-front!C388&gt;0,front!F388-front!C388,0)</f>
        <v>1696.3999999999996</v>
      </c>
      <c r="F388" s="2">
        <f>front!I388-front!H388</f>
        <v>8247.2999999999993</v>
      </c>
      <c r="G388" s="2">
        <f>IF(front!J388-front!H388&gt;0,front!J388-front!H388,0)</f>
        <v>59.799999999999272</v>
      </c>
      <c r="H388" s="2"/>
      <c r="I388" s="4">
        <f>C388/(constants!$A$4+constants!$B$4*data!C388+constants!$C$4*data!C388^2+constants!$D$4*data!C388^3+constants!$E$4*data!C388^4+constants!$F$4*data!C388^5+constants!$G$4*data!C388^6+constants!$H$4*data!C388^7)</f>
        <v>1064.0119731386683</v>
      </c>
      <c r="J388" s="4">
        <f>D388/(constants!$A$4+constants!$B$4*data!D388+constants!$C$4*data!D388^2+constants!$D$4*data!D388^3+constants!$E$4*data!D388^4+constants!$F$4*data!D388^5+constants!$G$4*data!D388^6+constants!$H$4*data!D388^7)</f>
        <v>8559.9828923666555</v>
      </c>
      <c r="K388" s="4">
        <f>E388/(constants!$A$4+constants!$B$4*data!E388+constants!$C$4*data!E388^2+constants!$D$4*data!E388^3+constants!$E$4*data!E388^4+constants!$F$4*data!E388^5+constants!$G$4*data!E388^6+constants!$H$4*data!E388^7)</f>
        <v>1692.524780887391</v>
      </c>
      <c r="L388" s="4">
        <f>F388/(constants!$A$4+constants!$B$4*data!F388+constants!$C$4*data!F388^2+constants!$D$4*data!F388^3+constants!$E$4*data!F388^4+constants!$F$4*data!F388^5+constants!$G$4*data!F388^6+constants!$H$4*data!F388^7)</f>
        <v>8237.9854401316788</v>
      </c>
      <c r="M388" s="4">
        <f>G388/(constants!$A$4+constants!$B$4*data!G388+constants!$C$4*data!G388^2+constants!$D$4*data!G388^3+constants!$E$4*data!G388^4+constants!$F$4*data!G388^5+constants!$G$4*data!G388^6+constants!$H$4*data!G388^7)</f>
        <v>59.658995621301599</v>
      </c>
      <c r="N388" s="4"/>
      <c r="O388" s="4">
        <f t="shared" si="108"/>
        <v>1773.3532885644472</v>
      </c>
      <c r="P388" s="4">
        <f t="shared" si="109"/>
        <v>1711.9965784733311</v>
      </c>
      <c r="Q388" s="4">
        <f t="shared" si="110"/>
        <v>338.50495617747816</v>
      </c>
      <c r="R388" s="4">
        <f t="shared" si="111"/>
        <v>1372.9975733552799</v>
      </c>
      <c r="S388" s="4">
        <f t="shared" si="112"/>
        <v>9.9431659368835987</v>
      </c>
      <c r="T388" s="4">
        <f t="shared" si="124"/>
        <v>1.0358392714463429</v>
      </c>
      <c r="U388" s="4">
        <f t="shared" si="113"/>
        <v>0.19772525274515396</v>
      </c>
      <c r="V388" s="4">
        <f t="shared" si="114"/>
        <v>7.2419399202468095E-3</v>
      </c>
      <c r="W388" s="4"/>
      <c r="X388">
        <f>IF(front!E388&gt;$X$2,O388,P388)</f>
        <v>1711.9965784733311</v>
      </c>
      <c r="Y388">
        <f t="shared" si="115"/>
        <v>1372.2701722949901</v>
      </c>
      <c r="Z388">
        <f>SUMPRODUCT($B$7:$B$456,Y$7:Y$456,EXP(constants!$B$32+constants!$A$32*ABS($A$7:$A$456-$A388)))</f>
        <v>32.387321798750598</v>
      </c>
      <c r="AA388">
        <f t="shared" si="104"/>
        <v>1339.8828504962394</v>
      </c>
      <c r="AB388">
        <f t="shared" si="116"/>
        <v>1333.6810147989302</v>
      </c>
      <c r="AD388" s="4">
        <f t="shared" si="105"/>
        <v>1362.8111186913791</v>
      </c>
      <c r="AE388">
        <f>SUMPRODUCT($B$7:$B$456,AD$7:AD$456,EXP(constants!$B$32+constants!$A$32*ABS($A$7:$A$456-$A388)))</f>
        <v>31.950234727888809</v>
      </c>
      <c r="AF388" s="4">
        <f t="shared" si="106"/>
        <v>1330.8608839634903</v>
      </c>
      <c r="AG388">
        <f t="shared" si="117"/>
        <v>1330.8608839634903</v>
      </c>
      <c r="AH388" s="4"/>
      <c r="AI388" s="5">
        <f>SUMPRODUCT(constants!$B$13:$B$20,A388^constants!$A$13:$A$20)*constants!$C$10/((A388/1000000000)^5*(EXP(0.014388/(A388/1000000000)/constants!$B$9)-1))</f>
        <v>1.321914194219318E-6</v>
      </c>
      <c r="AJ388">
        <f>SUMPRODUCT(A388^constants!$E$28:$J$28,constants!$E$27:$J$27)</f>
        <v>6.9260497917884032E-7</v>
      </c>
      <c r="AL388" s="17">
        <f t="shared" si="107"/>
        <v>9.9117718521217292E-10</v>
      </c>
      <c r="AM388">
        <f t="shared" si="118"/>
        <v>5.2041876617198757E-10</v>
      </c>
      <c r="AN388">
        <f t="shared" si="119"/>
        <v>1.9045761791084403</v>
      </c>
      <c r="AO388">
        <f t="shared" si="120"/>
        <v>9.8784005982387177E-10</v>
      </c>
      <c r="AQ388">
        <f t="shared" si="125"/>
        <v>9.9117718521217292E-10</v>
      </c>
      <c r="AS388" s="4">
        <f t="shared" si="122"/>
        <v>1.0033782041486514</v>
      </c>
    </row>
    <row r="389" spans="1:45" x14ac:dyDescent="0.2">
      <c r="A389">
        <f>front!A389</f>
        <v>369.18</v>
      </c>
      <c r="B389" s="1">
        <f t="shared" si="123"/>
        <v>0.47000000000002728</v>
      </c>
      <c r="C389">
        <f>front!D389-front!B389</f>
        <v>1058.1400000000003</v>
      </c>
      <c r="D389" s="2">
        <f>front!E389-front!C389</f>
        <v>8651.4</v>
      </c>
      <c r="E389" s="2">
        <f>IF(front!F389-front!C389&gt;0,front!F389-front!C389,0)</f>
        <v>1670</v>
      </c>
      <c r="F389" s="2">
        <f>front!I389-front!H389</f>
        <v>8237.9999999999982</v>
      </c>
      <c r="G389" s="2">
        <f>IF(front!J389-front!H389&gt;0,front!J389-front!H389,0)</f>
        <v>0</v>
      </c>
      <c r="H389" s="2"/>
      <c r="I389" s="4">
        <f>C389/(constants!$A$4+constants!$B$4*data!C389+constants!$C$4*data!C389^2+constants!$D$4*data!C389^3+constants!$E$4*data!C389^4+constants!$F$4*data!C389^5+constants!$G$4*data!C389^6+constants!$H$4*data!C389^7)</f>
        <v>1055.7108138720248</v>
      </c>
      <c r="J389" s="4">
        <f>D389/(constants!$A$4+constants!$B$4*data!D389+constants!$C$4*data!D389^2+constants!$D$4*data!D389^3+constants!$E$4*data!D389^4+constants!$F$4*data!D389^5+constants!$G$4*data!D389^6+constants!$H$4*data!D389^7)</f>
        <v>8643.3738574826057</v>
      </c>
      <c r="K389" s="4">
        <f>E389/(constants!$A$4+constants!$B$4*data!E389+constants!$C$4*data!E389^2+constants!$D$4*data!E389^3+constants!$E$4*data!E389^4+constants!$F$4*data!E389^5+constants!$G$4*data!E389^6+constants!$H$4*data!E389^7)</f>
        <v>1666.1846651409408</v>
      </c>
      <c r="L389" s="4">
        <f>F389/(constants!$A$4+constants!$B$4*data!F389+constants!$C$4*data!F389^2+constants!$D$4*data!F389^3+constants!$E$4*data!F389^4+constants!$F$4*data!F389^5+constants!$G$4*data!F389^6+constants!$H$4*data!F389^7)</f>
        <v>8228.6594660920455</v>
      </c>
      <c r="M389" s="4">
        <f>G389/(constants!$A$4+constants!$B$4*data!G389+constants!$C$4*data!G389^2+constants!$D$4*data!G389^3+constants!$E$4*data!G389^4+constants!$F$4*data!G389^5+constants!$G$4*data!G389^6+constants!$H$4*data!G389^7)</f>
        <v>0</v>
      </c>
      <c r="N389" s="4"/>
      <c r="O389" s="4">
        <f t="shared" si="108"/>
        <v>1759.5180231200416</v>
      </c>
      <c r="P389" s="4">
        <f t="shared" si="109"/>
        <v>1728.6747714965213</v>
      </c>
      <c r="Q389" s="4">
        <f t="shared" si="110"/>
        <v>333.23693302818816</v>
      </c>
      <c r="R389" s="4">
        <f t="shared" si="111"/>
        <v>1371.4432443486742</v>
      </c>
      <c r="S389" s="4">
        <f t="shared" si="112"/>
        <v>0</v>
      </c>
      <c r="T389" s="4">
        <f t="shared" si="124"/>
        <v>1.0178421367235082</v>
      </c>
      <c r="U389" s="4">
        <f t="shared" si="113"/>
        <v>0.19277017199695898</v>
      </c>
      <c r="V389" s="4">
        <f t="shared" si="114"/>
        <v>0</v>
      </c>
      <c r="W389" s="4"/>
      <c r="X389">
        <f>IF(front!E389&gt;$X$2,O389,P389)</f>
        <v>1728.6747714965213</v>
      </c>
      <c r="Y389">
        <f t="shared" si="115"/>
        <v>1394.2353974266091</v>
      </c>
      <c r="Z389">
        <f>SUMPRODUCT($B$7:$B$456,Y$7:Y$456,EXP(constants!$B$32+constants!$A$32*ABS($A$7:$A$456-$A389)))</f>
        <v>32.650360441671779</v>
      </c>
      <c r="AA389">
        <f t="shared" si="104"/>
        <v>1361.5850369849372</v>
      </c>
      <c r="AB389">
        <f t="shared" si="116"/>
        <v>1355.383201287628</v>
      </c>
      <c r="AD389" s="4">
        <f t="shared" si="105"/>
        <v>1371.4432443486742</v>
      </c>
      <c r="AE389">
        <f>SUMPRODUCT($B$7:$B$456,AD$7:AD$456,EXP(constants!$B$32+constants!$A$32*ABS($A$7:$A$456-$A389)))</f>
        <v>31.856483430849519</v>
      </c>
      <c r="AF389" s="4">
        <f t="shared" si="106"/>
        <v>1339.5867609178247</v>
      </c>
      <c r="AG389">
        <f t="shared" si="117"/>
        <v>1339.5867609178247</v>
      </c>
      <c r="AH389" s="4"/>
      <c r="AI389" s="5">
        <f>SUMPRODUCT(constants!$B$13:$B$20,A389^constants!$A$13:$A$20)*constants!$C$10/((A389/1000000000)^5*(EXP(0.014388/(A389/1000000000)/constants!$B$9)-1))</f>
        <v>1.3344700165022331E-6</v>
      </c>
      <c r="AJ389">
        <f>SUMPRODUCT(A389^constants!$E$28:$J$28,constants!$E$27:$J$27)</f>
        <v>6.8961924903633261E-7</v>
      </c>
      <c r="AL389" s="17">
        <f t="shared" si="107"/>
        <v>9.8457027889564569E-10</v>
      </c>
      <c r="AM389">
        <f t="shared" si="118"/>
        <v>5.147999884410895E-10</v>
      </c>
      <c r="AN389">
        <f t="shared" si="119"/>
        <v>1.9125297222268951</v>
      </c>
      <c r="AO389">
        <f t="shared" si="120"/>
        <v>9.7717469936684111E-10</v>
      </c>
      <c r="AQ389">
        <f t="shared" si="125"/>
        <v>9.8457027889564569E-10</v>
      </c>
      <c r="AS389" s="4">
        <f t="shared" si="122"/>
        <v>1.0075683289115003</v>
      </c>
    </row>
    <row r="390" spans="1:45" x14ac:dyDescent="0.2">
      <c r="A390">
        <f>front!A390</f>
        <v>369.65</v>
      </c>
      <c r="B390" s="1">
        <f t="shared" si="123"/>
        <v>0.46999999999997044</v>
      </c>
      <c r="C390">
        <f>front!D390-front!B390</f>
        <v>1068.6700000000005</v>
      </c>
      <c r="D390" s="2">
        <f>front!E390-front!C390</f>
        <v>8758.0999999999985</v>
      </c>
      <c r="E390" s="2">
        <f>IF(front!F390-front!C390&gt;0,front!F390-front!C390,0)</f>
        <v>1690.5</v>
      </c>
      <c r="F390" s="2">
        <f>front!I390-front!H390</f>
        <v>8321.1</v>
      </c>
      <c r="G390" s="2">
        <f>IF(front!J390-front!H390&gt;0,front!J390-front!H390,0)</f>
        <v>77.300000000001091</v>
      </c>
      <c r="H390" s="2"/>
      <c r="I390" s="4">
        <f>C390/(constants!$A$4+constants!$B$4*data!C390+constants!$C$4*data!C390^2+constants!$D$4*data!C390^3+constants!$E$4*data!C390^4+constants!$F$4*data!C390^5+constants!$G$4*data!C390^6+constants!$H$4*data!C390^7)</f>
        <v>1066.216968664183</v>
      </c>
      <c r="J390" s="4">
        <f>D390/(constants!$A$4+constants!$B$4*data!D390+constants!$C$4*data!D390^2+constants!$D$4*data!D390^3+constants!$E$4*data!D390^4+constants!$F$4*data!D390^5+constants!$G$4*data!D390^6+constants!$H$4*data!D390^7)</f>
        <v>8750.4677785054009</v>
      </c>
      <c r="K390" s="4">
        <f>E390/(constants!$A$4+constants!$B$4*data!E390+constants!$C$4*data!E390^2+constants!$D$4*data!E390^3+constants!$E$4*data!E390^4+constants!$F$4*data!E390^5+constants!$G$4*data!E390^6+constants!$H$4*data!E390^7)</f>
        <v>1686.6381646581347</v>
      </c>
      <c r="L390" s="4">
        <f>F390/(constants!$A$4+constants!$B$4*data!F390+constants!$C$4*data!F390^2+constants!$D$4*data!F390^3+constants!$E$4*data!F390^4+constants!$F$4*data!F390^5+constants!$G$4*data!F390^6+constants!$H$4*data!F390^7)</f>
        <v>8311.9973089042487</v>
      </c>
      <c r="M390" s="4">
        <f>G390/(constants!$A$4+constants!$B$4*data!G390+constants!$C$4*data!G390^2+constants!$D$4*data!G390^3+constants!$E$4*data!G390^4+constants!$F$4*data!G390^5+constants!$G$4*data!G390^6+constants!$H$4*data!G390^7)</f>
        <v>77.11787243822981</v>
      </c>
      <c r="N390" s="4"/>
      <c r="O390" s="4">
        <f t="shared" si="108"/>
        <v>1777.0282811069717</v>
      </c>
      <c r="P390" s="4">
        <f t="shared" si="109"/>
        <v>1750.0935557010803</v>
      </c>
      <c r="Q390" s="4">
        <f t="shared" si="110"/>
        <v>337.32763293162691</v>
      </c>
      <c r="R390" s="4">
        <f t="shared" si="111"/>
        <v>1385.3328848173746</v>
      </c>
      <c r="S390" s="4">
        <f t="shared" si="112"/>
        <v>12.852978739704968</v>
      </c>
      <c r="T390" s="4">
        <f t="shared" si="124"/>
        <v>1.0153904488809464</v>
      </c>
      <c r="U390" s="4">
        <f t="shared" si="113"/>
        <v>0.19274834298586674</v>
      </c>
      <c r="V390" s="4">
        <f t="shared" si="114"/>
        <v>9.2778991104360796E-3</v>
      </c>
      <c r="W390" s="4"/>
      <c r="X390">
        <f>IF(front!E390&gt;$X$2,O390,P390)</f>
        <v>1750.0935557010803</v>
      </c>
      <c r="Y390">
        <f t="shared" si="115"/>
        <v>1411.5487209825483</v>
      </c>
      <c r="Z390">
        <f>SUMPRODUCT($B$7:$B$456,Y$7:Y$456,EXP(constants!$B$32+constants!$A$32*ABS($A$7:$A$456-$A390)))</f>
        <v>32.912419165972643</v>
      </c>
      <c r="AA390">
        <f t="shared" si="104"/>
        <v>1378.6363018165757</v>
      </c>
      <c r="AB390">
        <f t="shared" si="116"/>
        <v>1372.4344661192665</v>
      </c>
      <c r="AD390" s="4">
        <f t="shared" si="105"/>
        <v>1372.1654202432976</v>
      </c>
      <c r="AE390">
        <f>SUMPRODUCT($B$7:$B$456,AD$7:AD$456,EXP(constants!$B$32+constants!$A$32*ABS($A$7:$A$456-$A390)))</f>
        <v>31.761582313711703</v>
      </c>
      <c r="AF390" s="4">
        <f t="shared" si="106"/>
        <v>1340.403837929586</v>
      </c>
      <c r="AG390">
        <f t="shared" si="117"/>
        <v>1340.403837929586</v>
      </c>
      <c r="AH390" s="4"/>
      <c r="AI390" s="5">
        <f>SUMPRODUCT(constants!$B$13:$B$20,A390^constants!$A$13:$A$20)*constants!$C$10/((A390/1000000000)^5*(EXP(0.014388/(A390/1000000000)/constants!$B$9)-1))</f>
        <v>1.347100906643724E-6</v>
      </c>
      <c r="AJ390">
        <f>SUMPRODUCT(A390^constants!$E$28:$J$28,constants!$E$27:$J$27)</f>
        <v>6.8666336656113139E-7</v>
      </c>
      <c r="AL390" s="17">
        <f t="shared" si="107"/>
        <v>9.8154115179927216E-10</v>
      </c>
      <c r="AM390">
        <f t="shared" si="118"/>
        <v>5.1228096125251704E-10</v>
      </c>
      <c r="AN390">
        <f t="shared" si="119"/>
        <v>1.9160211408197232</v>
      </c>
      <c r="AO390">
        <f t="shared" si="120"/>
        <v>9.7239317316062615E-10</v>
      </c>
      <c r="AQ390">
        <f t="shared" si="125"/>
        <v>9.8154115179927216E-10</v>
      </c>
      <c r="AS390" s="4">
        <f t="shared" si="122"/>
        <v>1.0094076952524376</v>
      </c>
    </row>
    <row r="391" spans="1:45" x14ac:dyDescent="0.2">
      <c r="A391">
        <f>front!A391</f>
        <v>370.12</v>
      </c>
      <c r="B391" s="1">
        <f t="shared" si="123"/>
        <v>0.47000000000002728</v>
      </c>
      <c r="C391">
        <f>front!D391-front!B391</f>
        <v>1089.6600000000003</v>
      </c>
      <c r="D391" s="2">
        <f>front!E391-front!C391</f>
        <v>8795.8000000000011</v>
      </c>
      <c r="E391" s="2">
        <f>IF(front!F391-front!C391&gt;0,front!F391-front!C391,0)</f>
        <v>1623.2000000000007</v>
      </c>
      <c r="F391" s="2">
        <f>front!I391-front!H391</f>
        <v>8202.9</v>
      </c>
      <c r="G391" s="2">
        <f>IF(front!J391-front!H391&gt;0,front!J391-front!H391,0)</f>
        <v>46.5</v>
      </c>
      <c r="H391" s="2"/>
      <c r="I391" s="4">
        <f>C391/(constants!$A$4+constants!$B$4*data!C391+constants!$C$4*data!C391^2+constants!$D$4*data!C391^3+constants!$E$4*data!C391^4+constants!$F$4*data!C391^5+constants!$G$4*data!C391^6+constants!$H$4*data!C391^7)</f>
        <v>1087.1594392577317</v>
      </c>
      <c r="J391" s="4">
        <f>D391/(constants!$A$4+constants!$B$4*data!D391+constants!$C$4*data!D391^2+constants!$D$4*data!D391^3+constants!$E$4*data!D391^4+constants!$F$4*data!D391^5+constants!$G$4*data!D391^6+constants!$H$4*data!D391^7)</f>
        <v>8788.3124925781212</v>
      </c>
      <c r="K391" s="4">
        <f>E391/(constants!$A$4+constants!$B$4*data!E391+constants!$C$4*data!E391^2+constants!$D$4*data!E391^3+constants!$E$4*data!E391^4+constants!$F$4*data!E391^5+constants!$G$4*data!E391^6+constants!$H$4*data!E391^7)</f>
        <v>1619.4908071631874</v>
      </c>
      <c r="L391" s="4">
        <f>F391/(constants!$A$4+constants!$B$4*data!F391+constants!$C$4*data!F391^2+constants!$D$4*data!F391^3+constants!$E$4*data!F391^4+constants!$F$4*data!F391^5+constants!$G$4*data!F391^6+constants!$H$4*data!F391^7)</f>
        <v>8193.4628862764057</v>
      </c>
      <c r="M391" s="4">
        <f>G391/(constants!$A$4+constants!$B$4*data!G391+constants!$C$4*data!G391^2+constants!$D$4*data!G391^3+constants!$E$4*data!G391^4+constants!$F$4*data!G391^5+constants!$G$4*data!G391^6+constants!$H$4*data!G391^7)</f>
        <v>46.390290823092677</v>
      </c>
      <c r="N391" s="4"/>
      <c r="O391" s="4">
        <f t="shared" si="108"/>
        <v>1811.9323987628861</v>
      </c>
      <c r="P391" s="4">
        <f t="shared" si="109"/>
        <v>1757.6624985156243</v>
      </c>
      <c r="Q391" s="4">
        <f t="shared" si="110"/>
        <v>323.89816143263744</v>
      </c>
      <c r="R391" s="4">
        <f t="shared" si="111"/>
        <v>1365.5771477127341</v>
      </c>
      <c r="S391" s="4">
        <f t="shared" si="112"/>
        <v>7.7317151371821131</v>
      </c>
      <c r="T391" s="4">
        <f t="shared" si="124"/>
        <v>1.0308761780450419</v>
      </c>
      <c r="U391" s="4">
        <f t="shared" si="113"/>
        <v>0.18427779036429059</v>
      </c>
      <c r="V391" s="4">
        <f t="shared" si="114"/>
        <v>5.661866230064194E-3</v>
      </c>
      <c r="W391" s="4"/>
      <c r="X391">
        <f>IF(front!E391&gt;$X$2,O391,P391)</f>
        <v>1757.6624985156243</v>
      </c>
      <c r="Y391">
        <f t="shared" si="115"/>
        <v>1432.5955937534093</v>
      </c>
      <c r="Z391">
        <f>SUMPRODUCT($B$7:$B$456,Y$7:Y$456,EXP(constants!$B$32+constants!$A$32*ABS($A$7:$A$456-$A391)))</f>
        <v>33.173383320804085</v>
      </c>
      <c r="AA391">
        <f t="shared" ref="AA391:AA454" si="126">Y391-Z391</f>
        <v>1399.4222104326052</v>
      </c>
      <c r="AB391">
        <f t="shared" si="116"/>
        <v>1393.220374735296</v>
      </c>
      <c r="AD391" s="4">
        <f t="shared" ref="AD391:AD454" si="127">R391-(S391/$V$2)</f>
        <v>1357.656253480551</v>
      </c>
      <c r="AE391">
        <f>SUMPRODUCT($B$7:$B$456,AD$7:AD$456,EXP(constants!$B$32+constants!$A$32*ABS($A$7:$A$456-$A391)))</f>
        <v>31.665450952948952</v>
      </c>
      <c r="AF391" s="4">
        <f t="shared" ref="AF391:AF454" si="128">AD391-AE391</f>
        <v>1325.990802527602</v>
      </c>
      <c r="AG391">
        <f t="shared" si="117"/>
        <v>1325.990802527602</v>
      </c>
      <c r="AH391" s="4"/>
      <c r="AI391" s="5">
        <f>SUMPRODUCT(constants!$B$13:$B$20,A391^constants!$A$13:$A$20)*constants!$C$10/((A391/1000000000)^5*(EXP(0.014388/(A391/1000000000)/constants!$B$9)-1))</f>
        <v>1.3598069435341533E-6</v>
      </c>
      <c r="AJ391">
        <f>SUMPRODUCT(A391^constants!$E$28:$J$28,constants!$E$27:$J$27)</f>
        <v>6.837375579674663E-7</v>
      </c>
      <c r="AL391" s="17">
        <f t="shared" ref="AL391:AL454" si="129">IF(AB391=0,0,AI391/AB391)</f>
        <v>9.7601712420585948E-10</v>
      </c>
      <c r="AM391">
        <f t="shared" si="118"/>
        <v>5.1564276061653419E-10</v>
      </c>
      <c r="AN391">
        <f t="shared" si="119"/>
        <v>1.8928164976831505</v>
      </c>
      <c r="AO391">
        <f t="shared" si="120"/>
        <v>9.7877441899711668E-10</v>
      </c>
      <c r="AQ391">
        <f t="shared" si="125"/>
        <v>9.7601712420585948E-10</v>
      </c>
      <c r="AS391" s="4">
        <f t="shared" si="122"/>
        <v>0.99718291085490118</v>
      </c>
    </row>
    <row r="392" spans="1:45" x14ac:dyDescent="0.2">
      <c r="A392">
        <f>front!A392</f>
        <v>370.59</v>
      </c>
      <c r="B392" s="1">
        <f t="shared" si="123"/>
        <v>0.46999999999997044</v>
      </c>
      <c r="C392">
        <f>front!D392-front!B392</f>
        <v>1086.8599999999997</v>
      </c>
      <c r="D392" s="2">
        <f>front!E392-front!C392</f>
        <v>8851.5</v>
      </c>
      <c r="E392" s="2">
        <f>IF(front!F392-front!C392&gt;0,front!F392-front!C392,0)</f>
        <v>1640.4000000000015</v>
      </c>
      <c r="F392" s="2">
        <f>front!I392-front!H392</f>
        <v>8200.6999999999989</v>
      </c>
      <c r="G392" s="2">
        <f>IF(front!J392-front!H392&gt;0,front!J392-front!H392,0)</f>
        <v>35.800000000001091</v>
      </c>
      <c r="H392" s="2"/>
      <c r="I392" s="4">
        <f>C392/(constants!$A$4+constants!$B$4*data!C392+constants!$C$4*data!C392^2+constants!$D$4*data!C392^3+constants!$E$4*data!C392^4+constants!$F$4*data!C392^5+constants!$G$4*data!C392^6+constants!$H$4*data!C392^7)</f>
        <v>1084.3657793594052</v>
      </c>
      <c r="J392" s="4">
        <f>D392/(constants!$A$4+constants!$B$4*data!D392+constants!$C$4*data!D392^2+constants!$D$4*data!D392^3+constants!$E$4*data!D392^4+constants!$F$4*data!D392^5+constants!$G$4*data!D392^6+constants!$H$4*data!D392^7)</f>
        <v>8844.231643413148</v>
      </c>
      <c r="K392" s="4">
        <f>E392/(constants!$A$4+constants!$B$4*data!E392+constants!$C$4*data!E392^2+constants!$D$4*data!E392^3+constants!$E$4*data!E392^4+constants!$F$4*data!E392^5+constants!$G$4*data!E392^6+constants!$H$4*data!E392^7)</f>
        <v>1636.6518002475921</v>
      </c>
      <c r="L392" s="4">
        <f>F392/(constants!$A$4+constants!$B$4*data!F392+constants!$C$4*data!F392^2+constants!$D$4*data!F392^3+constants!$E$4*data!F392^4+constants!$F$4*data!F392^5+constants!$G$4*data!F392^6+constants!$H$4*data!F392^7)</f>
        <v>8191.2569090376082</v>
      </c>
      <c r="M392" s="4">
        <f>G392/(constants!$A$4+constants!$B$4*data!G392+constants!$C$4*data!G392^2+constants!$D$4*data!G392^3+constants!$E$4*data!G392^4+constants!$F$4*data!G392^5+constants!$G$4*data!G392^6+constants!$H$4*data!G392^7)</f>
        <v>35.715494792454933</v>
      </c>
      <c r="N392" s="4"/>
      <c r="O392" s="4">
        <f t="shared" ref="O392:O455" si="130">I392*1000/O$4</f>
        <v>1807.2762989323419</v>
      </c>
      <c r="P392" s="4">
        <f t="shared" ref="P392:P455" si="131">J392*1000/P$4</f>
        <v>1768.8463286826297</v>
      </c>
      <c r="Q392" s="4">
        <f t="shared" ref="Q392:Q455" si="132">K392*1000/Q$4</f>
        <v>327.33036004951845</v>
      </c>
      <c r="R392" s="4">
        <f t="shared" ref="R392:R455" si="133">L392*1000/R$4</f>
        <v>1365.2094848396014</v>
      </c>
      <c r="S392" s="4">
        <f t="shared" ref="S392:S455" si="134">M392*1000/S$4</f>
        <v>5.9525824654091561</v>
      </c>
      <c r="T392" s="4">
        <f t="shared" ref="T392:T455" si="135">O392/P392</f>
        <v>1.0217260084307795</v>
      </c>
      <c r="U392" s="4">
        <f t="shared" ref="U392:U455" si="136">Q392/P392</f>
        <v>0.18505302283285502</v>
      </c>
      <c r="V392" s="4">
        <f t="shared" ref="V392:V455" si="137">S392/R392</f>
        <v>4.360197121036356E-3</v>
      </c>
      <c r="W392" s="4"/>
      <c r="X392">
        <f>IF(front!E392&gt;$X$2,O392,P392)</f>
        <v>1768.8463286826297</v>
      </c>
      <c r="Y392">
        <f t="shared" ref="Y392:Y408" si="138">X392-(Q392/$U$2)</f>
        <v>1440.3348406724463</v>
      </c>
      <c r="Z392">
        <f>SUMPRODUCT($B$7:$B$456,Y$7:Y$456,EXP(constants!$B$32+constants!$A$32*ABS($A$7:$A$456-$A392)))</f>
        <v>33.433072358351481</v>
      </c>
      <c r="AA392">
        <f t="shared" si="126"/>
        <v>1406.9017683140949</v>
      </c>
      <c r="AB392">
        <f t="shared" ref="AB392:AB455" si="139">IF((AA392-$AA$3)&gt;0,AA392-$AA$3,0)</f>
        <v>1400.6999326167856</v>
      </c>
      <c r="AD392" s="4">
        <f t="shared" si="127"/>
        <v>1359.1112549798245</v>
      </c>
      <c r="AE392">
        <f>SUMPRODUCT($B$7:$B$456,AD$7:AD$456,EXP(constants!$B$32+constants!$A$32*ABS($A$7:$A$456-$A392)))</f>
        <v>31.568273686675358</v>
      </c>
      <c r="AF392" s="4">
        <f t="shared" si="128"/>
        <v>1327.5429812931491</v>
      </c>
      <c r="AG392">
        <f t="shared" ref="AG392:AG455" si="140">IF((AF392)&gt;0,AF392,0)</f>
        <v>1327.5429812931491</v>
      </c>
      <c r="AH392" s="4"/>
      <c r="AI392" s="5">
        <f>SUMPRODUCT(constants!$B$13:$B$20,A392^constants!$A$13:$A$20)*constants!$C$10/((A392/1000000000)^5*(EXP(0.014388/(A392/1000000000)/constants!$B$9)-1))</f>
        <v>1.3725882038482585E-6</v>
      </c>
      <c r="AJ392">
        <f>SUMPRODUCT(A392^constants!$E$28:$J$28,constants!$E$27:$J$27)</f>
        <v>6.8084204989305635E-7</v>
      </c>
      <c r="AL392" s="17">
        <f t="shared" si="129"/>
        <v>9.7993022765696225E-10</v>
      </c>
      <c r="AM392">
        <f t="shared" ref="AM392:AM455" si="141">IF(AG392=0,0,AJ392/AG392)</f>
        <v>5.1285876200396423E-10</v>
      </c>
      <c r="AN392">
        <f t="shared" ref="AN392:AN455" si="142">AL392/AM392</f>
        <v>1.9107214310387228</v>
      </c>
      <c r="AO392">
        <f t="shared" ref="AO392:AO455" si="143">AM392*$AN$2</f>
        <v>9.7348993362734479E-10</v>
      </c>
      <c r="AQ392">
        <f t="shared" si="125"/>
        <v>9.7993022765696225E-10</v>
      </c>
      <c r="AS392" s="4">
        <f t="shared" ref="AS392:AS455" si="144">AL392/AO392</f>
        <v>1.0066156760405525</v>
      </c>
    </row>
    <row r="393" spans="1:45" x14ac:dyDescent="0.2">
      <c r="A393">
        <f>front!A393</f>
        <v>371.05</v>
      </c>
      <c r="B393" s="1">
        <f t="shared" ref="B393:B456" si="145">A393-A392</f>
        <v>0.46000000000003638</v>
      </c>
      <c r="C393">
        <f>front!D393-front!B393</f>
        <v>1107.8699999999999</v>
      </c>
      <c r="D393" s="2">
        <f>front!E393-front!C393</f>
        <v>8959.7000000000007</v>
      </c>
      <c r="E393" s="2">
        <f>IF(front!F393-front!C393&gt;0,front!F393-front!C393,0)</f>
        <v>1615.8999999999996</v>
      </c>
      <c r="F393" s="2">
        <f>front!I393-front!H393</f>
        <v>8189</v>
      </c>
      <c r="G393" s="2">
        <f>IF(front!J393-front!H393&gt;0,front!J393-front!H393,0)</f>
        <v>35.800000000001091</v>
      </c>
      <c r="H393" s="2"/>
      <c r="I393" s="4">
        <f>C393/(constants!$A$4+constants!$B$4*data!C393+constants!$C$4*data!C393^2+constants!$D$4*data!C393^3+constants!$E$4*data!C393^4+constants!$F$4*data!C393^5+constants!$G$4*data!C393^6+constants!$H$4*data!C393^7)</f>
        <v>1105.3282070413147</v>
      </c>
      <c r="J393" s="4">
        <f>D393/(constants!$A$4+constants!$B$4*data!D393+constants!$C$4*data!D393^2+constants!$D$4*data!D393^3+constants!$E$4*data!D393^4+constants!$F$4*data!D393^5+constants!$G$4*data!D393^6+constants!$H$4*data!D393^7)</f>
        <v>8952.8757599301007</v>
      </c>
      <c r="K393" s="4">
        <f>E393/(constants!$A$4+constants!$B$4*data!E393+constants!$C$4*data!E393^2+constants!$D$4*data!E393^3+constants!$E$4*data!E393^4+constants!$F$4*data!E393^5+constants!$G$4*data!E393^6+constants!$H$4*data!E393^7)</f>
        <v>1612.2073614996486</v>
      </c>
      <c r="L393" s="4">
        <f>F393/(constants!$A$4+constants!$B$4*data!F393+constants!$C$4*data!F393^2+constants!$D$4*data!F393^3+constants!$E$4*data!F393^4+constants!$F$4*data!F393^5+constants!$G$4*data!F393^6+constants!$H$4*data!F393^7)</f>
        <v>8179.5252715498718</v>
      </c>
      <c r="M393" s="4">
        <f>G393/(constants!$A$4+constants!$B$4*data!G393+constants!$C$4*data!G393^2+constants!$D$4*data!G393^3+constants!$E$4*data!G393^4+constants!$F$4*data!G393^5+constants!$G$4*data!G393^6+constants!$H$4*data!G393^7)</f>
        <v>35.715494792454933</v>
      </c>
      <c r="N393" s="4"/>
      <c r="O393" s="4">
        <f t="shared" si="130"/>
        <v>1842.2136784021914</v>
      </c>
      <c r="P393" s="4">
        <f t="shared" si="131"/>
        <v>1790.57515198602</v>
      </c>
      <c r="Q393" s="4">
        <f t="shared" si="132"/>
        <v>322.44147229992973</v>
      </c>
      <c r="R393" s="4">
        <f t="shared" si="133"/>
        <v>1363.2542119249788</v>
      </c>
      <c r="S393" s="4">
        <f t="shared" si="134"/>
        <v>5.9525824654091561</v>
      </c>
      <c r="T393" s="4">
        <f t="shared" si="135"/>
        <v>1.0288390723834722</v>
      </c>
      <c r="U393" s="4">
        <f t="shared" si="136"/>
        <v>0.18007703945980325</v>
      </c>
      <c r="V393" s="4">
        <f t="shared" si="137"/>
        <v>4.3664508155113867E-3</v>
      </c>
      <c r="W393" s="4"/>
      <c r="X393">
        <f>IF(front!E393&gt;$X$2,O393,P393)</f>
        <v>1790.57515198602</v>
      </c>
      <c r="Y393">
        <f t="shared" si="138"/>
        <v>1466.970192625025</v>
      </c>
      <c r="Z393">
        <f>SUMPRODUCT($B$7:$B$456,Y$7:Y$456,EXP(constants!$B$32+constants!$A$32*ABS($A$7:$A$456-$A393)))</f>
        <v>33.685787626306457</v>
      </c>
      <c r="AA393">
        <f t="shared" si="126"/>
        <v>1433.2844049987186</v>
      </c>
      <c r="AB393">
        <f t="shared" si="139"/>
        <v>1427.0825693014094</v>
      </c>
      <c r="AD393" s="4">
        <f t="shared" si="127"/>
        <v>1357.1559820652019</v>
      </c>
      <c r="AE393">
        <f>SUMPRODUCT($B$7:$B$456,AD$7:AD$456,EXP(constants!$B$32+constants!$A$32*ABS($A$7:$A$456-$A393)))</f>
        <v>31.471813144946012</v>
      </c>
      <c r="AF393" s="4">
        <f t="shared" si="128"/>
        <v>1325.6841689202558</v>
      </c>
      <c r="AG393">
        <f t="shared" si="140"/>
        <v>1325.6841689202558</v>
      </c>
      <c r="AH393" s="4"/>
      <c r="AI393" s="5">
        <f>SUMPRODUCT(constants!$B$13:$B$20,A393^constants!$A$13:$A$20)*constants!$C$10/((A393/1000000000)^5*(EXP(0.014388/(A393/1000000000)/constants!$B$9)-1))</f>
        <v>1.3851704337550664E-6</v>
      </c>
      <c r="AJ393">
        <f>SUMPRODUCT(A393^constants!$E$28:$J$28,constants!$E$27:$J$27)</f>
        <v>6.7803770690714549E-7</v>
      </c>
      <c r="AL393" s="17">
        <f t="shared" si="129"/>
        <v>9.7063089659425946E-10</v>
      </c>
      <c r="AM393">
        <f t="shared" si="141"/>
        <v>5.1146247560562946E-10</v>
      </c>
      <c r="AN393">
        <f t="shared" si="142"/>
        <v>1.8977558332992515</v>
      </c>
      <c r="AO393">
        <f t="shared" si="143"/>
        <v>9.7083955333954691E-10</v>
      </c>
      <c r="AQ393">
        <f t="shared" si="125"/>
        <v>9.7063089659425946E-10</v>
      </c>
      <c r="AS393" s="4">
        <f t="shared" si="144"/>
        <v>0.99978507597411981</v>
      </c>
    </row>
    <row r="394" spans="1:45" x14ac:dyDescent="0.2">
      <c r="A394">
        <f>front!A394</f>
        <v>371.52</v>
      </c>
      <c r="B394" s="1">
        <f t="shared" si="145"/>
        <v>0.46999999999997044</v>
      </c>
      <c r="C394">
        <f>front!D394-front!B394</f>
        <v>1108.2599999999998</v>
      </c>
      <c r="D394" s="2">
        <f>front!E394-front!C394</f>
        <v>9090.3999999999978</v>
      </c>
      <c r="E394" s="2">
        <f>IF(front!F394-front!C394&gt;0,front!F394-front!C394,0)</f>
        <v>1609.2999999999993</v>
      </c>
      <c r="F394" s="2">
        <f>front!I394-front!H394</f>
        <v>8181.3000000000011</v>
      </c>
      <c r="G394" s="2">
        <f>IF(front!J394-front!H394&gt;0,front!J394-front!H394,0)</f>
        <v>20.899999999999636</v>
      </c>
      <c r="H394" s="2"/>
      <c r="I394" s="4">
        <f>C394/(constants!$A$4+constants!$B$4*data!C394+constants!$C$4*data!C394^2+constants!$D$4*data!C394^3+constants!$E$4*data!C394^4+constants!$F$4*data!C394^5+constants!$G$4*data!C394^6+constants!$H$4*data!C394^7)</f>
        <v>1105.7173239976003</v>
      </c>
      <c r="J394" s="4">
        <f>D394/(constants!$A$4+constants!$B$4*data!D394+constants!$C$4*data!D394^2+constants!$D$4*data!D394^3+constants!$E$4*data!D394^4+constants!$F$4*data!D394^5+constants!$G$4*data!D394^6+constants!$H$4*data!D394^7)</f>
        <v>9084.1451296126688</v>
      </c>
      <c r="K394" s="4">
        <f>E394/(constants!$A$4+constants!$B$4*data!E394+constants!$C$4*data!E394^2+constants!$D$4*data!E394^3+constants!$E$4*data!E394^4+constants!$F$4*data!E394^5+constants!$G$4*data!E394^6+constants!$H$4*data!E394^7)</f>
        <v>1605.6223279522701</v>
      </c>
      <c r="L394" s="4">
        <f>F394/(constants!$A$4+constants!$B$4*data!F394+constants!$C$4*data!F394^2+constants!$D$4*data!F394^3+constants!$E$4*data!F394^4+constants!$F$4*data!F394^5+constants!$G$4*data!F394^6+constants!$H$4*data!F394^7)</f>
        <v>8171.8045884014728</v>
      </c>
      <c r="M394" s="4">
        <f>G394/(constants!$A$4+constants!$B$4*data!G394+constants!$C$4*data!G394^2+constants!$D$4*data!G394^3+constants!$E$4*data!G394^4+constants!$F$4*data!G394^5+constants!$G$4*data!G394^6+constants!$H$4*data!G394^7)</f>
        <v>20.850632245596167</v>
      </c>
      <c r="N394" s="4"/>
      <c r="O394" s="4">
        <f t="shared" si="130"/>
        <v>1842.8622066626669</v>
      </c>
      <c r="P394" s="4">
        <f t="shared" si="131"/>
        <v>1816.8290259225339</v>
      </c>
      <c r="Q394" s="4">
        <f t="shared" si="132"/>
        <v>321.12446559045401</v>
      </c>
      <c r="R394" s="4">
        <f t="shared" si="133"/>
        <v>1361.9674314002455</v>
      </c>
      <c r="S394" s="4">
        <f t="shared" si="134"/>
        <v>3.4751053742660281</v>
      </c>
      <c r="T394" s="4">
        <f t="shared" si="135"/>
        <v>1.0143289106287336</v>
      </c>
      <c r="U394" s="4">
        <f t="shared" si="136"/>
        <v>0.17674996436574222</v>
      </c>
      <c r="V394" s="4">
        <f t="shared" si="137"/>
        <v>2.5515333877648271E-3</v>
      </c>
      <c r="W394" s="4"/>
      <c r="X394">
        <f>IF(front!E394&gt;$X$2,O394,P394)</f>
        <v>1816.8290259225339</v>
      </c>
      <c r="Y394">
        <f t="shared" si="138"/>
        <v>1494.5458255141268</v>
      </c>
      <c r="Z394">
        <f>SUMPRODUCT($B$7:$B$456,Y$7:Y$456,EXP(constants!$B$32+constants!$A$32*ABS($A$7:$A$456-$A394)))</f>
        <v>33.942777856920472</v>
      </c>
      <c r="AA394">
        <f t="shared" si="126"/>
        <v>1460.6030476572064</v>
      </c>
      <c r="AB394">
        <f t="shared" si="139"/>
        <v>1454.4012119598972</v>
      </c>
      <c r="AD394" s="4">
        <f t="shared" si="127"/>
        <v>1358.4072973773455</v>
      </c>
      <c r="AE394">
        <f>SUMPRODUCT($B$7:$B$456,AD$7:AD$456,EXP(constants!$B$32+constants!$A$32*ABS($A$7:$A$456-$A394)))</f>
        <v>31.372343897266425</v>
      </c>
      <c r="AF394" s="4">
        <f t="shared" si="128"/>
        <v>1327.0349534800791</v>
      </c>
      <c r="AG394">
        <f t="shared" si="140"/>
        <v>1327.0349534800791</v>
      </c>
      <c r="AH394" s="4"/>
      <c r="AI394" s="5">
        <f>SUMPRODUCT(constants!$B$13:$B$20,A394^constants!$A$13:$A$20)*constants!$C$10/((A394/1000000000)^5*(EXP(0.014388/(A394/1000000000)/constants!$B$9)-1))</f>
        <v>1.3981007577170038E-6</v>
      </c>
      <c r="AJ394">
        <f>SUMPRODUCT(A394^constants!$E$28:$J$28,constants!$E$27:$J$27)</f>
        <v>6.7520282418361216E-7</v>
      </c>
      <c r="AL394" s="17">
        <f t="shared" si="129"/>
        <v>9.6128959892227752E-10</v>
      </c>
      <c r="AM394">
        <f t="shared" si="141"/>
        <v>5.0880560637301103E-10</v>
      </c>
      <c r="AN394">
        <f t="shared" si="142"/>
        <v>1.8893062239914578</v>
      </c>
      <c r="AO394">
        <f t="shared" si="143"/>
        <v>9.6579638035599115E-10</v>
      </c>
      <c r="AQ394">
        <f t="shared" si="125"/>
        <v>9.6128959892227752E-10</v>
      </c>
      <c r="AS394" s="4">
        <f t="shared" si="144"/>
        <v>0.99533361117790431</v>
      </c>
    </row>
    <row r="395" spans="1:45" x14ac:dyDescent="0.2">
      <c r="A395">
        <f>front!A395</f>
        <v>371.99</v>
      </c>
      <c r="B395" s="1">
        <f t="shared" si="145"/>
        <v>0.47000000000002728</v>
      </c>
      <c r="C395">
        <f>front!D395-front!B395</f>
        <v>1129.5299999999997</v>
      </c>
      <c r="D395" s="2">
        <f>front!E395-front!C395</f>
        <v>9191.7000000000007</v>
      </c>
      <c r="E395" s="2">
        <f>IF(front!F395-front!C395&gt;0,front!F395-front!C395,0)</f>
        <v>1634.5</v>
      </c>
      <c r="F395" s="2">
        <f>front!I395-front!H395</f>
        <v>8197.6999999999989</v>
      </c>
      <c r="G395" s="2">
        <f>IF(front!J395-front!H395&gt;0,front!J395-front!H395,0)</f>
        <v>52.700000000000728</v>
      </c>
      <c r="H395" s="2"/>
      <c r="I395" s="4">
        <f>C395/(constants!$A$4+constants!$B$4*data!C395+constants!$C$4*data!C395^2+constants!$D$4*data!C395^3+constants!$E$4*data!C395^4+constants!$F$4*data!C395^5+constants!$G$4*data!C395^6+constants!$H$4*data!C395^7)</f>
        <v>1126.9391650968716</v>
      </c>
      <c r="J395" s="4">
        <f>D395/(constants!$A$4+constants!$B$4*data!D395+constants!$C$4*data!D395^2+constants!$D$4*data!D395^3+constants!$E$4*data!D395^4+constants!$F$4*data!D395^5+constants!$G$4*data!D395^6+constants!$H$4*data!D395^7)</f>
        <v>9185.9116115363959</v>
      </c>
      <c r="K395" s="4">
        <f>E395/(constants!$A$4+constants!$B$4*data!E395+constants!$C$4*data!E395^2+constants!$D$4*data!E395^3+constants!$E$4*data!E395^4+constants!$F$4*data!E395^5+constants!$G$4*data!E395^6+constants!$H$4*data!E395^7)</f>
        <v>1630.7651808677654</v>
      </c>
      <c r="L395" s="4">
        <f>F395/(constants!$A$4+constants!$B$4*data!F395+constants!$C$4*data!F395^2+constants!$D$4*data!F395^3+constants!$E$4*data!F395^4+constants!$F$4*data!F395^5+constants!$G$4*data!F395^6+constants!$H$4*data!F395^7)</f>
        <v>8188.2487727069074</v>
      </c>
      <c r="M395" s="4">
        <f>G395/(constants!$A$4+constants!$B$4*data!G395+constants!$C$4*data!G395^2+constants!$D$4*data!G395^3+constants!$E$4*data!G395^4+constants!$F$4*data!G395^5+constants!$G$4*data!G395^6+constants!$H$4*data!G395^7)</f>
        <v>52.575697557351013</v>
      </c>
      <c r="N395" s="4"/>
      <c r="O395" s="4">
        <f t="shared" si="130"/>
        <v>1878.2319418281193</v>
      </c>
      <c r="P395" s="4">
        <f t="shared" si="131"/>
        <v>1837.1823223072793</v>
      </c>
      <c r="Q395" s="4">
        <f t="shared" si="132"/>
        <v>326.15303617355306</v>
      </c>
      <c r="R395" s="4">
        <f t="shared" si="133"/>
        <v>1364.7081287844846</v>
      </c>
      <c r="S395" s="4">
        <f t="shared" si="134"/>
        <v>8.7626162595585022</v>
      </c>
      <c r="T395" s="4">
        <f t="shared" si="135"/>
        <v>1.0223437919157019</v>
      </c>
      <c r="U395" s="4">
        <f t="shared" si="136"/>
        <v>0.17752894321557819</v>
      </c>
      <c r="V395" s="4">
        <f t="shared" si="137"/>
        <v>6.4208720346402353E-3</v>
      </c>
      <c r="W395" s="4"/>
      <c r="X395">
        <f>IF(front!E395&gt;$X$2,O395,P395)</f>
        <v>1837.1823223072793</v>
      </c>
      <c r="Y395">
        <f t="shared" si="138"/>
        <v>1509.8524063892928</v>
      </c>
      <c r="Z395">
        <f>SUMPRODUCT($B$7:$B$456,Y$7:Y$456,EXP(constants!$B$32+constants!$A$32*ABS($A$7:$A$456-$A395)))</f>
        <v>34.197962440295164</v>
      </c>
      <c r="AA395">
        <f t="shared" si="126"/>
        <v>1475.6544439489976</v>
      </c>
      <c r="AB395">
        <f t="shared" si="139"/>
        <v>1469.4526082516884</v>
      </c>
      <c r="AD395" s="4">
        <f t="shared" si="127"/>
        <v>1355.7311094093934</v>
      </c>
      <c r="AE395">
        <f>SUMPRODUCT($B$7:$B$456,AD$7:AD$456,EXP(constants!$B$32+constants!$A$32*ABS($A$7:$A$456-$A395)))</f>
        <v>31.271606153758601</v>
      </c>
      <c r="AF395" s="4">
        <f t="shared" si="128"/>
        <v>1324.4595032556349</v>
      </c>
      <c r="AG395">
        <f t="shared" si="140"/>
        <v>1324.4595032556349</v>
      </c>
      <c r="AH395" s="4"/>
      <c r="AI395" s="5">
        <f>SUMPRODUCT(constants!$B$13:$B$20,A395^constants!$A$13:$A$20)*constants!$C$10/((A395/1000000000)^5*(EXP(0.014388/(A395/1000000000)/constants!$B$9)-1))</f>
        <v>1.4111065203560381E-6</v>
      </c>
      <c r="AJ395">
        <f>SUMPRODUCT(A395^constants!$E$28:$J$28,constants!$E$27:$J$27)</f>
        <v>6.7239891845340171E-7</v>
      </c>
      <c r="AL395" s="17">
        <f t="shared" si="129"/>
        <v>9.602939982085787E-10</v>
      </c>
      <c r="AM395">
        <f t="shared" si="141"/>
        <v>5.0767797490265844E-10</v>
      </c>
      <c r="AN395">
        <f t="shared" si="142"/>
        <v>1.8915415788772485</v>
      </c>
      <c r="AO395">
        <f t="shared" si="143"/>
        <v>9.6365595112565045E-10</v>
      </c>
      <c r="AQ395">
        <f t="shared" si="125"/>
        <v>9.602939982085787E-10</v>
      </c>
      <c r="AS395" s="4">
        <f t="shared" si="144"/>
        <v>0.99651125184964129</v>
      </c>
    </row>
    <row r="396" spans="1:45" x14ac:dyDescent="0.2">
      <c r="A396">
        <f>front!A396</f>
        <v>372.46</v>
      </c>
      <c r="B396" s="1">
        <f t="shared" si="145"/>
        <v>0.46999999999997044</v>
      </c>
      <c r="C396">
        <f>front!D396-front!B396</f>
        <v>1156.2000000000003</v>
      </c>
      <c r="D396" s="2">
        <f>front!E396-front!C396</f>
        <v>9333.6000000000022</v>
      </c>
      <c r="E396" s="2">
        <f>IF(front!F396-front!C396&gt;0,front!F396-front!C396,0)</f>
        <v>1616.8000000000011</v>
      </c>
      <c r="F396" s="2">
        <f>front!I396-front!H396</f>
        <v>8209.7999999999993</v>
      </c>
      <c r="G396" s="2">
        <f>IF(front!J396-front!H396&gt;0,front!J396-front!H396,0)</f>
        <v>48.799999999999272</v>
      </c>
      <c r="H396" s="2"/>
      <c r="I396" s="4">
        <f>C396/(constants!$A$4+constants!$B$4*data!C396+constants!$C$4*data!C396^2+constants!$D$4*data!C396^3+constants!$E$4*data!C396^4+constants!$F$4*data!C396^5+constants!$G$4*data!C396^6+constants!$H$4*data!C396^7)</f>
        <v>1153.5487815413674</v>
      </c>
      <c r="J396" s="4">
        <f>D396/(constants!$A$4+constants!$B$4*data!D396+constants!$C$4*data!D396^2+constants!$D$4*data!D396^3+constants!$E$4*data!D396^4+constants!$F$4*data!D396^5+constants!$G$4*data!D396^6+constants!$H$4*data!D396^7)</f>
        <v>9328.5027176123767</v>
      </c>
      <c r="K396" s="4">
        <f>E396/(constants!$A$4+constants!$B$4*data!E396+constants!$C$4*data!E396^2+constants!$D$4*data!E396^3+constants!$E$4*data!E396^4+constants!$F$4*data!E396^5+constants!$G$4*data!E396^6+constants!$H$4*data!E396^7)</f>
        <v>1613.1053205841954</v>
      </c>
      <c r="L396" s="4">
        <f>F396/(constants!$A$4+constants!$B$4*data!F396+constants!$C$4*data!F396^2+constants!$D$4*data!F396^3+constants!$E$4*data!F396^4+constants!$F$4*data!F396^5+constants!$G$4*data!F396^6+constants!$H$4*data!F396^7)</f>
        <v>8200.3816912734364</v>
      </c>
      <c r="M396" s="4">
        <f>G396/(constants!$A$4+constants!$B$4*data!G396+constants!$C$4*data!G396^2+constants!$D$4*data!G396^3+constants!$E$4*data!G396^4+constants!$F$4*data!G396^5+constants!$G$4*data!G396^6+constants!$H$4*data!G396^7)</f>
        <v>48.684876264990976</v>
      </c>
      <c r="N396" s="4"/>
      <c r="O396" s="4">
        <f t="shared" si="130"/>
        <v>1922.5813025689456</v>
      </c>
      <c r="P396" s="4">
        <f t="shared" si="131"/>
        <v>1865.7005435224753</v>
      </c>
      <c r="Q396" s="4">
        <f t="shared" si="132"/>
        <v>322.62106411683908</v>
      </c>
      <c r="R396" s="4">
        <f t="shared" si="133"/>
        <v>1366.7302818789062</v>
      </c>
      <c r="S396" s="4">
        <f t="shared" si="134"/>
        <v>8.1141460441651621</v>
      </c>
      <c r="T396" s="4">
        <f t="shared" si="135"/>
        <v>1.0304876145552697</v>
      </c>
      <c r="U396" s="4">
        <f t="shared" si="136"/>
        <v>0.17292221157191973</v>
      </c>
      <c r="V396" s="4">
        <f t="shared" si="137"/>
        <v>5.9369036830077965E-3</v>
      </c>
      <c r="W396" s="4"/>
      <c r="X396">
        <f>IF(front!E396&gt;$X$2,O396,P396)</f>
        <v>1865.7005435224753</v>
      </c>
      <c r="Y396">
        <f t="shared" si="138"/>
        <v>1541.9153443114449</v>
      </c>
      <c r="Z396">
        <f>SUMPRODUCT($B$7:$B$456,Y$7:Y$456,EXP(constants!$B$32+constants!$A$32*ABS($A$7:$A$456-$A396)))</f>
        <v>34.451256810865061</v>
      </c>
      <c r="AA396">
        <f t="shared" si="126"/>
        <v>1507.4640875005798</v>
      </c>
      <c r="AB396">
        <f t="shared" si="139"/>
        <v>1501.2622518032706</v>
      </c>
      <c r="AD396" s="4">
        <f t="shared" si="127"/>
        <v>1358.4175994455823</v>
      </c>
      <c r="AE396">
        <f>SUMPRODUCT($B$7:$B$456,AD$7:AD$456,EXP(constants!$B$32+constants!$A$32*ABS($A$7:$A$456-$A396)))</f>
        <v>31.169574588170708</v>
      </c>
      <c r="AF396" s="4">
        <f t="shared" si="128"/>
        <v>1327.2480248574116</v>
      </c>
      <c r="AG396">
        <f t="shared" si="140"/>
        <v>1327.2480248574116</v>
      </c>
      <c r="AH396" s="4"/>
      <c r="AI396" s="5">
        <f>SUMPRODUCT(constants!$B$13:$B$20,A396^constants!$A$13:$A$20)*constants!$C$10/((A396/1000000000)^5*(EXP(0.014388/(A396/1000000000)/constants!$B$9)-1))</f>
        <v>1.4241877895210535E-6</v>
      </c>
      <c r="AJ396">
        <f>SUMPRODUCT(A396^constants!$E$28:$J$28,constants!$E$27:$J$27)</f>
        <v>6.6962621691194673E-7</v>
      </c>
      <c r="AL396" s="17">
        <f t="shared" si="129"/>
        <v>9.4866022762536143E-10</v>
      </c>
      <c r="AM396">
        <f t="shared" si="141"/>
        <v>5.0452229302348048E-10</v>
      </c>
      <c r="AN396">
        <f t="shared" si="142"/>
        <v>1.8803137953335409</v>
      </c>
      <c r="AO396">
        <f t="shared" si="143"/>
        <v>9.5766595003625451E-10</v>
      </c>
      <c r="AQ396">
        <f t="shared" si="125"/>
        <v>9.4866022762536143E-10</v>
      </c>
      <c r="AS396" s="4">
        <f t="shared" si="144"/>
        <v>0.99059617561786328</v>
      </c>
    </row>
    <row r="397" spans="1:45" x14ac:dyDescent="0.2">
      <c r="A397">
        <f>front!A397</f>
        <v>372.93</v>
      </c>
      <c r="B397" s="1">
        <f t="shared" si="145"/>
        <v>0.47000000000002728</v>
      </c>
      <c r="C397">
        <f>front!D397-front!B397</f>
        <v>1153.6000000000004</v>
      </c>
      <c r="D397" s="2">
        <f>front!E397-front!C397</f>
        <v>9465.2000000000007</v>
      </c>
      <c r="E397" s="2">
        <f>IF(front!F397-front!C397&gt;0,front!F397-front!C397,0)</f>
        <v>1606.1000000000004</v>
      </c>
      <c r="F397" s="2">
        <f>front!I397-front!H397</f>
        <v>8312.4000000000015</v>
      </c>
      <c r="G397" s="2">
        <f>IF(front!J397-front!H397&gt;0,front!J397-front!H397,0)</f>
        <v>47.300000000001091</v>
      </c>
      <c r="H397" s="2"/>
      <c r="I397" s="4">
        <f>C397/(constants!$A$4+constants!$B$4*data!C397+constants!$C$4*data!C397^2+constants!$D$4*data!C397^3+constants!$E$4*data!C397^4+constants!$F$4*data!C397^5+constants!$G$4*data!C397^6+constants!$H$4*data!C397^7)</f>
        <v>1150.9546681446925</v>
      </c>
      <c r="J397" s="4">
        <f>D397/(constants!$A$4+constants!$B$4*data!D397+constants!$C$4*data!D397^2+constants!$D$4*data!D397^3+constants!$E$4*data!D397^4+constants!$F$4*data!D397^5+constants!$G$4*data!D397^6+constants!$H$4*data!D397^7)</f>
        <v>9460.7836375677634</v>
      </c>
      <c r="K397" s="4">
        <f>E397/(constants!$A$4+constants!$B$4*data!E397+constants!$C$4*data!E397^2+constants!$D$4*data!E397^3+constants!$E$4*data!E397^4+constants!$F$4*data!E397^5+constants!$G$4*data!E397^6+constants!$H$4*data!E397^7)</f>
        <v>1602.4295842481752</v>
      </c>
      <c r="L397" s="4">
        <f>F397/(constants!$A$4+constants!$B$4*data!F397+constants!$C$4*data!F397^2+constants!$D$4*data!F397^3+constants!$E$4*data!F397^4+constants!$F$4*data!F397^5+constants!$G$4*data!F397^6+constants!$H$4*data!F397^7)</f>
        <v>8303.2717988863151</v>
      </c>
      <c r="M397" s="4">
        <f>G397/(constants!$A$4+constants!$B$4*data!G397+constants!$C$4*data!G397^2+constants!$D$4*data!G397^3+constants!$E$4*data!G397^4+constants!$F$4*data!G397^5+constants!$G$4*data!G397^6+constants!$H$4*data!G397^7)</f>
        <v>47.188407374147189</v>
      </c>
      <c r="N397" s="4"/>
      <c r="O397" s="4">
        <f t="shared" si="130"/>
        <v>1918.257780241154</v>
      </c>
      <c r="P397" s="4">
        <f t="shared" si="131"/>
        <v>1892.1567275135528</v>
      </c>
      <c r="Q397" s="4">
        <f t="shared" si="132"/>
        <v>320.48591684963503</v>
      </c>
      <c r="R397" s="4">
        <f t="shared" si="133"/>
        <v>1383.8786331477193</v>
      </c>
      <c r="S397" s="4">
        <f t="shared" si="134"/>
        <v>7.8647345623578646</v>
      </c>
      <c r="T397" s="4">
        <f t="shared" si="135"/>
        <v>1.0137943397331044</v>
      </c>
      <c r="U397" s="4">
        <f t="shared" si="136"/>
        <v>0.16937598888585698</v>
      </c>
      <c r="V397" s="4">
        <f t="shared" si="137"/>
        <v>5.6831100459070099E-3</v>
      </c>
      <c r="W397" s="4"/>
      <c r="X397">
        <f>IF(front!E397&gt;$X$2,O397,P397)</f>
        <v>1892.1567275135528</v>
      </c>
      <c r="Y397">
        <f t="shared" si="138"/>
        <v>1570.514379963957</v>
      </c>
      <c r="Z397">
        <f>SUMPRODUCT($B$7:$B$456,Y$7:Y$456,EXP(constants!$B$32+constants!$A$32*ABS($A$7:$A$456-$A397)))</f>
        <v>34.702282814263675</v>
      </c>
      <c r="AA397">
        <f t="shared" si="126"/>
        <v>1535.8120971496933</v>
      </c>
      <c r="AB397">
        <f t="shared" si="139"/>
        <v>1529.6102614523841</v>
      </c>
      <c r="AD397" s="4">
        <f t="shared" si="127"/>
        <v>1375.8214647798563</v>
      </c>
      <c r="AE397">
        <f>SUMPRODUCT($B$7:$B$456,AD$7:AD$456,EXP(constants!$B$32+constants!$A$32*ABS($A$7:$A$456-$A397)))</f>
        <v>31.066129422192731</v>
      </c>
      <c r="AF397" s="4">
        <f t="shared" si="128"/>
        <v>1344.7553353576636</v>
      </c>
      <c r="AG397">
        <f t="shared" si="140"/>
        <v>1344.7553353576636</v>
      </c>
      <c r="AH397" s="4"/>
      <c r="AI397" s="5">
        <f>SUMPRODUCT(constants!$B$13:$B$20,A397^constants!$A$13:$A$20)*constants!$C$10/((A397/1000000000)^5*(EXP(0.014388/(A397/1000000000)/constants!$B$9)-1))</f>
        <v>1.4373446308399855E-6</v>
      </c>
      <c r="AJ397">
        <f>SUMPRODUCT(A397^constants!$E$28:$J$28,constants!$E$27:$J$27)</f>
        <v>6.6688494661178198E-7</v>
      </c>
      <c r="AL397" s="17">
        <f t="shared" si="129"/>
        <v>9.396803009645142E-10</v>
      </c>
      <c r="AM397">
        <f t="shared" si="141"/>
        <v>4.9591544950770623E-10</v>
      </c>
      <c r="AN397">
        <f t="shared" si="142"/>
        <v>1.8948397391074063</v>
      </c>
      <c r="AO397">
        <f t="shared" si="143"/>
        <v>9.4132875129137422E-10</v>
      </c>
      <c r="AQ397">
        <f t="shared" si="125"/>
        <v>9.396803009645142E-10</v>
      </c>
      <c r="AS397" s="4">
        <f t="shared" si="144"/>
        <v>0.99824880486801393</v>
      </c>
    </row>
    <row r="398" spans="1:45" x14ac:dyDescent="0.2">
      <c r="A398">
        <f>front!A398</f>
        <v>373.4</v>
      </c>
      <c r="B398" s="1">
        <f t="shared" si="145"/>
        <v>0.46999999999997044</v>
      </c>
      <c r="C398">
        <f>front!D398-front!B398</f>
        <v>1181.7400000000002</v>
      </c>
      <c r="D398" s="2">
        <f>front!E398-front!C398</f>
        <v>9573.1</v>
      </c>
      <c r="E398" s="2">
        <f>IF(front!F398-front!C398&gt;0,front!F398-front!C398,0)</f>
        <v>1678.8000000000011</v>
      </c>
      <c r="F398" s="2">
        <f>front!I398-front!H398</f>
        <v>8235.4000000000015</v>
      </c>
      <c r="G398" s="2">
        <f>IF(front!J398-front!H398&gt;0,front!J398-front!H398,0)</f>
        <v>75</v>
      </c>
      <c r="H398" s="2"/>
      <c r="I398" s="4">
        <f>C398/(constants!$A$4+constants!$B$4*data!C398+constants!$C$4*data!C398^2+constants!$D$4*data!C398^3+constants!$E$4*data!C398^4+constants!$F$4*data!C398^5+constants!$G$4*data!C398^6+constants!$H$4*data!C398^7)</f>
        <v>1179.0309572202227</v>
      </c>
      <c r="J398" s="4">
        <f>D398/(constants!$A$4+constants!$B$4*data!D398+constants!$C$4*data!D398^2+constants!$D$4*data!D398^3+constants!$E$4*data!D398^4+constants!$F$4*data!D398^5+constants!$G$4*data!D398^6+constants!$H$4*data!D398^7)</f>
        <v>9569.2711365440864</v>
      </c>
      <c r="K398" s="4">
        <f>E398/(constants!$A$4+constants!$B$4*data!E398+constants!$C$4*data!E398^2+constants!$D$4*data!E398^3+constants!$E$4*data!E398^4+constants!$F$4*data!E398^5+constants!$G$4*data!E398^6+constants!$H$4*data!E398^7)</f>
        <v>1674.964704432012</v>
      </c>
      <c r="L398" s="4">
        <f>F398/(constants!$A$4+constants!$B$4*data!F398+constants!$C$4*data!F398^2+constants!$D$4*data!F398^3+constants!$E$4*data!F398^4+constants!$F$4*data!F398^5+constants!$G$4*data!F398^6+constants!$H$4*data!F398^7)</f>
        <v>8226.0522334016223</v>
      </c>
      <c r="M398" s="4">
        <f>G398/(constants!$A$4+constants!$B$4*data!G398+constants!$C$4*data!G398^2+constants!$D$4*data!G398^3+constants!$E$4*data!G398^4+constants!$F$4*data!G398^5+constants!$G$4*data!G398^6+constants!$H$4*data!G398^7)</f>
        <v>74.823273702452866</v>
      </c>
      <c r="N398" s="4"/>
      <c r="O398" s="4">
        <f t="shared" si="130"/>
        <v>1965.0515953670381</v>
      </c>
      <c r="P398" s="4">
        <f t="shared" si="131"/>
        <v>1913.8542273088171</v>
      </c>
      <c r="Q398" s="4">
        <f t="shared" si="132"/>
        <v>334.99294088640244</v>
      </c>
      <c r="R398" s="4">
        <f t="shared" si="133"/>
        <v>1371.0087055669371</v>
      </c>
      <c r="S398" s="4">
        <f t="shared" si="134"/>
        <v>12.470545617075476</v>
      </c>
      <c r="T398" s="4">
        <f t="shared" si="135"/>
        <v>1.0267509235174157</v>
      </c>
      <c r="U398" s="4">
        <f t="shared" si="136"/>
        <v>0.17503576610296787</v>
      </c>
      <c r="V398" s="4">
        <f t="shared" si="137"/>
        <v>9.0958909060454719E-3</v>
      </c>
      <c r="W398" s="4"/>
      <c r="X398">
        <f>IF(front!E398&gt;$X$2,O398,P398)</f>
        <v>1913.8542273088171</v>
      </c>
      <c r="Y398">
        <f t="shared" si="138"/>
        <v>1577.6525090604659</v>
      </c>
      <c r="Z398">
        <f>SUMPRODUCT($B$7:$B$456,Y$7:Y$456,EXP(constants!$B$32+constants!$A$32*ABS($A$7:$A$456-$A398)))</f>
        <v>34.950721086750505</v>
      </c>
      <c r="AA398">
        <f t="shared" si="126"/>
        <v>1542.7017879737155</v>
      </c>
      <c r="AB398">
        <f t="shared" si="139"/>
        <v>1536.4999522764062</v>
      </c>
      <c r="AD398" s="4">
        <f t="shared" si="127"/>
        <v>1358.2330314638598</v>
      </c>
      <c r="AE398">
        <f>SUMPRODUCT($B$7:$B$456,AD$7:AD$456,EXP(constants!$B$32+constants!$A$32*ABS($A$7:$A$456-$A398)))</f>
        <v>30.96089319004879</v>
      </c>
      <c r="AF398" s="4">
        <f t="shared" si="128"/>
        <v>1327.2721382738109</v>
      </c>
      <c r="AG398">
        <f t="shared" si="140"/>
        <v>1327.2721382738109</v>
      </c>
      <c r="AH398" s="4"/>
      <c r="AI398" s="5">
        <f>SUMPRODUCT(constants!$B$13:$B$20,A398^constants!$A$13:$A$20)*constants!$C$10/((A398/1000000000)^5*(EXP(0.014388/(A398/1000000000)/constants!$B$9)-1))</f>
        <v>1.4505771077194135E-6</v>
      </c>
      <c r="AJ398">
        <f>SUMPRODUCT(A398^constants!$E$28:$J$28,constants!$E$27:$J$27)</f>
        <v>6.6417533435195577E-7</v>
      </c>
      <c r="AL398" s="17">
        <f t="shared" si="129"/>
        <v>9.4407884983680384E-10</v>
      </c>
      <c r="AM398">
        <f t="shared" si="141"/>
        <v>5.0040629589026985E-10</v>
      </c>
      <c r="AN398">
        <f t="shared" si="142"/>
        <v>1.8866246439949337</v>
      </c>
      <c r="AO398">
        <f t="shared" si="143"/>
        <v>9.4985311330053624E-10</v>
      </c>
      <c r="AQ398">
        <f t="shared" si="125"/>
        <v>9.4407884983680384E-10</v>
      </c>
      <c r="AS398" s="4">
        <f t="shared" si="144"/>
        <v>0.9939208879953364</v>
      </c>
    </row>
    <row r="399" spans="1:45" x14ac:dyDescent="0.2">
      <c r="A399">
        <f>front!A399</f>
        <v>373.87</v>
      </c>
      <c r="B399" s="1">
        <f t="shared" si="145"/>
        <v>0.47000000000002728</v>
      </c>
      <c r="C399">
        <f>front!D399-front!B399</f>
        <v>1201.67</v>
      </c>
      <c r="D399" s="2">
        <f>front!E399-front!C399</f>
        <v>9664.9</v>
      </c>
      <c r="E399" s="2">
        <f>IF(front!F399-front!C399&gt;0,front!F399-front!C399,0)</f>
        <v>1631.3000000000011</v>
      </c>
      <c r="F399" s="2">
        <f>front!I399-front!H399</f>
        <v>8307.7999999999993</v>
      </c>
      <c r="G399" s="2">
        <f>IF(front!J399-front!H399&gt;0,front!J399-front!H399,0)</f>
        <v>17.5</v>
      </c>
      <c r="H399" s="2"/>
      <c r="I399" s="4">
        <f>C399/(constants!$A$4+constants!$B$4*data!C399+constants!$C$4*data!C399^2+constants!$D$4*data!C399^3+constants!$E$4*data!C399^4+constants!$F$4*data!C399^5+constants!$G$4*data!C399^6+constants!$H$4*data!C399^7)</f>
        <v>1198.9158341562527</v>
      </c>
      <c r="J399" s="4">
        <f>D399/(constants!$A$4+constants!$B$4*data!D399+constants!$C$4*data!D399^2+constants!$D$4*data!D399^3+constants!$E$4*data!D399^4+constants!$F$4*data!D399^5+constants!$G$4*data!D399^6+constants!$H$4*data!D399^7)</f>
        <v>9661.5919981894076</v>
      </c>
      <c r="K399" s="4">
        <f>E399/(constants!$A$4+constants!$B$4*data!E399+constants!$C$4*data!E399^2+constants!$D$4*data!E399^3+constants!$E$4*data!E399^4+constants!$F$4*data!E399^5+constants!$G$4*data!E399^6+constants!$H$4*data!E399^7)</f>
        <v>1627.572438005046</v>
      </c>
      <c r="L399" s="4">
        <f>F399/(constants!$A$4+constants!$B$4*data!F399+constants!$C$4*data!F399^2+constants!$D$4*data!F399^3+constants!$E$4*data!F399^4+constants!$F$4*data!F399^5+constants!$G$4*data!F399^6+constants!$H$4*data!F399^7)</f>
        <v>8298.6583686830218</v>
      </c>
      <c r="M399" s="4">
        <f>G399/(constants!$A$4+constants!$B$4*data!G399+constants!$C$4*data!G399^2+constants!$D$4*data!G399^3+constants!$E$4*data!G399^4+constants!$F$4*data!G399^5+constants!$G$4*data!G399^6+constants!$H$4*data!G399^7)</f>
        <v>17.458656864151848</v>
      </c>
      <c r="N399" s="4"/>
      <c r="O399" s="4">
        <f t="shared" si="130"/>
        <v>1998.1930569270878</v>
      </c>
      <c r="P399" s="4">
        <f t="shared" si="131"/>
        <v>1932.3183996378816</v>
      </c>
      <c r="Q399" s="4">
        <f t="shared" si="132"/>
        <v>325.51448760100919</v>
      </c>
      <c r="R399" s="4">
        <f t="shared" si="133"/>
        <v>1383.1097281138368</v>
      </c>
      <c r="S399" s="4">
        <f t="shared" si="134"/>
        <v>2.9097761440253085</v>
      </c>
      <c r="T399" s="4">
        <f t="shared" si="135"/>
        <v>1.0340909952011796</v>
      </c>
      <c r="U399" s="4">
        <f t="shared" si="136"/>
        <v>0.16845799722344462</v>
      </c>
      <c r="V399" s="4">
        <f t="shared" si="137"/>
        <v>2.103792696182829E-3</v>
      </c>
      <c r="W399" s="4"/>
      <c r="X399">
        <f>IF(front!E399&gt;$X$2,O399,P399)</f>
        <v>1932.3183996378816</v>
      </c>
      <c r="Y399">
        <f t="shared" si="138"/>
        <v>1605.6293364098242</v>
      </c>
      <c r="Z399">
        <f>SUMPRODUCT($B$7:$B$456,Y$7:Y$456,EXP(constants!$B$32+constants!$A$32*ABS($A$7:$A$456-$A399)))</f>
        <v>35.196624702168585</v>
      </c>
      <c r="AA399">
        <f t="shared" si="126"/>
        <v>1570.4327117076557</v>
      </c>
      <c r="AB399">
        <f t="shared" si="139"/>
        <v>1564.2308760103465</v>
      </c>
      <c r="AD399" s="4">
        <f t="shared" si="127"/>
        <v>1380.1287557594214</v>
      </c>
      <c r="AE399">
        <f>SUMPRODUCT($B$7:$B$456,AD$7:AD$456,EXP(constants!$B$32+constants!$A$32*ABS($A$7:$A$456-$A399)))</f>
        <v>30.854097426032187</v>
      </c>
      <c r="AF399" s="4">
        <f t="shared" si="128"/>
        <v>1349.2746583333892</v>
      </c>
      <c r="AG399">
        <f t="shared" si="140"/>
        <v>1349.2746583333892</v>
      </c>
      <c r="AH399" s="4"/>
      <c r="AI399" s="5">
        <f>SUMPRODUCT(constants!$B$13:$B$20,A399^constants!$A$13:$A$20)*constants!$C$10/((A399/1000000000)^5*(EXP(0.014388/(A399/1000000000)/constants!$B$9)-1))</f>
        <v>1.4638852813436224E-6</v>
      </c>
      <c r="AJ399">
        <f>SUMPRODUCT(A399^constants!$E$28:$J$28,constants!$E$27:$J$27)</f>
        <v>6.6149760656375499E-7</v>
      </c>
      <c r="AL399" s="17">
        <f t="shared" si="129"/>
        <v>9.3584988238906213E-10</v>
      </c>
      <c r="AM399">
        <f t="shared" si="141"/>
        <v>4.9026163982122837E-10</v>
      </c>
      <c r="AN399">
        <f t="shared" si="142"/>
        <v>1.9088784566753283</v>
      </c>
      <c r="AO399">
        <f t="shared" si="143"/>
        <v>9.3059689444461842E-10</v>
      </c>
      <c r="AQ399">
        <f t="shared" si="125"/>
        <v>9.3584988238906213E-10</v>
      </c>
      <c r="AS399" s="4">
        <f t="shared" si="144"/>
        <v>1.0056447512083937</v>
      </c>
    </row>
    <row r="400" spans="1:45" x14ac:dyDescent="0.2">
      <c r="A400">
        <f>front!A400</f>
        <v>374.33</v>
      </c>
      <c r="B400" s="1">
        <f t="shared" si="145"/>
        <v>0.45999999999997954</v>
      </c>
      <c r="C400">
        <f>front!D400-front!B400</f>
        <v>1202.3400000000001</v>
      </c>
      <c r="D400" s="2">
        <f>front!E400-front!C400</f>
        <v>9867.7999999999993</v>
      </c>
      <c r="E400" s="2">
        <f>IF(front!F400-front!C400&gt;0,front!F400-front!C400,0)</f>
        <v>1680.2000000000007</v>
      </c>
      <c r="F400" s="2">
        <f>front!I400-front!H400</f>
        <v>8400.0999999999985</v>
      </c>
      <c r="G400" s="2">
        <f>IF(front!J400-front!H400&gt;0,front!J400-front!H400,0)</f>
        <v>84.199999999998909</v>
      </c>
      <c r="H400" s="2"/>
      <c r="I400" s="4">
        <f>C400/(constants!$A$4+constants!$B$4*data!C400+constants!$C$4*data!C400^2+constants!$D$4*data!C400^3+constants!$E$4*data!C400^4+constants!$F$4*data!C400^5+constants!$G$4*data!C400^6+constants!$H$4*data!C400^7)</f>
        <v>1199.5843172151774</v>
      </c>
      <c r="J400" s="4">
        <f>D400/(constants!$A$4+constants!$B$4*data!D400+constants!$C$4*data!D400^2+constants!$D$4*data!D400^3+constants!$E$4*data!D400^4+constants!$F$4*data!D400^5+constants!$G$4*data!D400^6+constants!$H$4*data!D400^7)</f>
        <v>9865.7129931016989</v>
      </c>
      <c r="K400" s="4">
        <f>E400/(constants!$A$4+constants!$B$4*data!E400+constants!$C$4*data!E400^2+constants!$D$4*data!E400^3+constants!$E$4*data!E400^4+constants!$F$4*data!E400^5+constants!$G$4*data!E400^6+constants!$H$4*data!E400^7)</f>
        <v>1676.3615287983214</v>
      </c>
      <c r="L400" s="4">
        <f>F400/(constants!$A$4+constants!$B$4*data!F400+constants!$C$4*data!F400^2+constants!$D$4*data!F400^3+constants!$E$4*data!F400^4+constants!$F$4*data!F400^5+constants!$G$4*data!F400^6+constants!$H$4*data!F400^7)</f>
        <v>8391.2355392287791</v>
      </c>
      <c r="M400" s="4">
        <f>G400/(constants!$A$4+constants!$B$4*data!G400+constants!$C$4*data!G400^2+constants!$D$4*data!G400^3+constants!$E$4*data!G400^4+constants!$F$4*data!G400^5+constants!$G$4*data!G400^6+constants!$H$4*data!G400^7)</f>
        <v>84.001674915404635</v>
      </c>
      <c r="N400" s="4"/>
      <c r="O400" s="4">
        <f t="shared" si="130"/>
        <v>1999.3071953586291</v>
      </c>
      <c r="P400" s="4">
        <f t="shared" si="131"/>
        <v>1973.1425986203399</v>
      </c>
      <c r="Q400" s="4">
        <f t="shared" si="132"/>
        <v>335.27230575966428</v>
      </c>
      <c r="R400" s="4">
        <f t="shared" si="133"/>
        <v>1398.5392565381296</v>
      </c>
      <c r="S400" s="4">
        <f t="shared" si="134"/>
        <v>14.00027915256744</v>
      </c>
      <c r="T400" s="4">
        <f t="shared" si="135"/>
        <v>1.0132603678804482</v>
      </c>
      <c r="U400" s="4">
        <f t="shared" si="136"/>
        <v>0.16991792990232599</v>
      </c>
      <c r="V400" s="4">
        <f t="shared" si="137"/>
        <v>1.0010644382784787E-2</v>
      </c>
      <c r="W400" s="4"/>
      <c r="X400">
        <f>IF(front!E400&gt;$X$2,O400,P400)</f>
        <v>1973.1425986203399</v>
      </c>
      <c r="Y400">
        <f t="shared" si="138"/>
        <v>1636.66050744783</v>
      </c>
      <c r="Z400">
        <f>SUMPRODUCT($B$7:$B$456,Y$7:Y$456,EXP(constants!$B$32+constants!$A$32*ABS($A$7:$A$456-$A400)))</f>
        <v>35.434246981759756</v>
      </c>
      <c r="AA400">
        <f t="shared" si="126"/>
        <v>1601.2262604660702</v>
      </c>
      <c r="AB400">
        <f t="shared" si="139"/>
        <v>1595.024424768761</v>
      </c>
      <c r="AD400" s="4">
        <f t="shared" si="127"/>
        <v>1384.1964194805114</v>
      </c>
      <c r="AE400">
        <f>SUMPRODUCT($B$7:$B$456,AD$7:AD$456,EXP(constants!$B$32+constants!$A$32*ABS($A$7:$A$456-$A400)))</f>
        <v>30.747370064844734</v>
      </c>
      <c r="AF400" s="4">
        <f t="shared" si="128"/>
        <v>1353.4490494156667</v>
      </c>
      <c r="AG400">
        <f t="shared" si="140"/>
        <v>1353.4490494156667</v>
      </c>
      <c r="AH400" s="4"/>
      <c r="AI400" s="5">
        <f>SUMPRODUCT(constants!$B$13:$B$20,A400^constants!$A$13:$A$20)*constants!$C$10/((A400/1000000000)^5*(EXP(0.014388/(A400/1000000000)/constants!$B$9)-1))</f>
        <v>1.476983657062145E-6</v>
      </c>
      <c r="AJ400">
        <f>SUMPRODUCT(A400^constants!$E$28:$J$28,constants!$E$27:$J$27)</f>
        <v>6.5890794304714105E-7</v>
      </c>
      <c r="AL400" s="17">
        <f t="shared" si="129"/>
        <v>9.2599438235954975E-10</v>
      </c>
      <c r="AM400">
        <f t="shared" si="141"/>
        <v>4.8683616374891665E-10</v>
      </c>
      <c r="AN400">
        <f t="shared" si="142"/>
        <v>1.902065728291144</v>
      </c>
      <c r="AO400">
        <f t="shared" si="143"/>
        <v>9.2409477978590266E-10</v>
      </c>
      <c r="AQ400">
        <f t="shared" si="125"/>
        <v>9.2599438235954975E-10</v>
      </c>
      <c r="AS400" s="4">
        <f t="shared" si="144"/>
        <v>1.0020556360832242</v>
      </c>
    </row>
    <row r="401" spans="1:45" x14ac:dyDescent="0.2">
      <c r="A401">
        <f>front!A401</f>
        <v>374.8</v>
      </c>
      <c r="B401" s="1">
        <f t="shared" si="145"/>
        <v>0.47000000000002728</v>
      </c>
      <c r="C401">
        <f>front!D401-front!B401</f>
        <v>1212.5300000000002</v>
      </c>
      <c r="D401" s="2">
        <f>front!E401-front!C401</f>
        <v>10018.6</v>
      </c>
      <c r="E401" s="2">
        <f>IF(front!F401-front!C401&gt;0,front!F401-front!C401,0)</f>
        <v>1686.8000000000011</v>
      </c>
      <c r="F401" s="2">
        <f>front!I401-front!H401</f>
        <v>8429.3000000000011</v>
      </c>
      <c r="G401" s="2">
        <f>IF(front!J401-front!H401&gt;0,front!J401-front!H401,0)</f>
        <v>0</v>
      </c>
      <c r="H401" s="2"/>
      <c r="I401" s="4">
        <f>C401/(constants!$A$4+constants!$B$4*data!C401+constants!$C$4*data!C401^2+constants!$D$4*data!C401^3+constants!$E$4*data!C401^4+constants!$F$4*data!C401^5+constants!$G$4*data!C401^6+constants!$H$4*data!C401^7)</f>
        <v>1209.7512460190471</v>
      </c>
      <c r="J401" s="4">
        <f>D401/(constants!$A$4+constants!$B$4*data!D401+constants!$C$4*data!D401^2+constants!$D$4*data!D401^3+constants!$E$4*data!D401^4+constants!$F$4*data!D401^5+constants!$G$4*data!D401^6+constants!$H$4*data!D401^7)</f>
        <v>10017.483850736271</v>
      </c>
      <c r="K401" s="4">
        <f>E401/(constants!$A$4+constants!$B$4*data!E401+constants!$C$4*data!E401^2+constants!$D$4*data!E401^3+constants!$E$4*data!E401^4+constants!$F$4*data!E401^5+constants!$G$4*data!E401^6+constants!$H$4*data!E401^7)</f>
        <v>1682.9465577121839</v>
      </c>
      <c r="L401" s="4">
        <f>F401/(constants!$A$4+constants!$B$4*data!F401+constants!$C$4*data!F401^2+constants!$D$4*data!F401^3+constants!$E$4*data!F401^4+constants!$F$4*data!F401^5+constants!$G$4*data!F401^6+constants!$H$4*data!F401^7)</f>
        <v>8420.5266189234026</v>
      </c>
      <c r="M401" s="4">
        <f>G401/(constants!$A$4+constants!$B$4*data!G401+constants!$C$4*data!G401^2+constants!$D$4*data!G401^3+constants!$E$4*data!G401^4+constants!$F$4*data!G401^5+constants!$G$4*data!G401^6+constants!$H$4*data!G401^7)</f>
        <v>0</v>
      </c>
      <c r="N401" s="4"/>
      <c r="O401" s="4">
        <f t="shared" si="130"/>
        <v>2016.2520766984121</v>
      </c>
      <c r="P401" s="4">
        <f t="shared" si="131"/>
        <v>2003.4967701472542</v>
      </c>
      <c r="Q401" s="4">
        <f t="shared" si="132"/>
        <v>336.58931154243675</v>
      </c>
      <c r="R401" s="4">
        <f t="shared" si="133"/>
        <v>1403.4211031539005</v>
      </c>
      <c r="S401" s="4">
        <f t="shared" si="134"/>
        <v>0</v>
      </c>
      <c r="T401" s="4">
        <f t="shared" si="135"/>
        <v>1.0063665221432927</v>
      </c>
      <c r="U401" s="4">
        <f t="shared" si="136"/>
        <v>0.16800092546078718</v>
      </c>
      <c r="V401" s="4">
        <f t="shared" si="137"/>
        <v>0</v>
      </c>
      <c r="W401" s="4"/>
      <c r="X401">
        <f>IF(front!E401&gt;$X$2,O401,P401)</f>
        <v>2003.4967701472542</v>
      </c>
      <c r="Y401">
        <f t="shared" si="138"/>
        <v>1665.6929209522036</v>
      </c>
      <c r="Z401">
        <f>SUMPRODUCT($B$7:$B$456,Y$7:Y$456,EXP(constants!$B$32+constants!$A$32*ABS($A$7:$A$456-$A401)))</f>
        <v>35.674155916123993</v>
      </c>
      <c r="AA401">
        <f t="shared" si="126"/>
        <v>1630.0187650360797</v>
      </c>
      <c r="AB401">
        <f t="shared" si="139"/>
        <v>1623.8169293387705</v>
      </c>
      <c r="AD401" s="4">
        <f t="shared" si="127"/>
        <v>1403.4211031539005</v>
      </c>
      <c r="AE401">
        <f>SUMPRODUCT($B$7:$B$456,AD$7:AD$456,EXP(constants!$B$32+constants!$A$32*ABS($A$7:$A$456-$A401)))</f>
        <v>30.636436918858973</v>
      </c>
      <c r="AF401" s="4">
        <f t="shared" si="128"/>
        <v>1372.7846662350416</v>
      </c>
      <c r="AG401">
        <f t="shared" si="140"/>
        <v>1372.7846662350416</v>
      </c>
      <c r="AH401" s="4"/>
      <c r="AI401" s="5">
        <f>SUMPRODUCT(constants!$B$13:$B$20,A401^constants!$A$13:$A$20)*constants!$C$10/((A401/1000000000)^5*(EXP(0.014388/(A401/1000000000)/constants!$B$9)-1))</f>
        <v>1.4904417852313196E-6</v>
      </c>
      <c r="AJ401">
        <f>SUMPRODUCT(A401^constants!$E$28:$J$28,constants!$E$27:$J$27)</f>
        <v>6.5629397112302668E-7</v>
      </c>
      <c r="AL401" s="17">
        <f t="shared" si="129"/>
        <v>9.1786318907158945E-10</v>
      </c>
      <c r="AM401">
        <f t="shared" si="141"/>
        <v>4.7807495761367953E-10</v>
      </c>
      <c r="AN401">
        <f t="shared" si="142"/>
        <v>1.9199148051032027</v>
      </c>
      <c r="AO401">
        <f t="shared" si="143"/>
        <v>9.074645755055641E-10</v>
      </c>
      <c r="AQ401">
        <f t="shared" si="125"/>
        <v>9.1786318907158945E-10</v>
      </c>
      <c r="AS401" s="4">
        <f t="shared" si="144"/>
        <v>1.0114589746494866</v>
      </c>
    </row>
    <row r="402" spans="1:45" x14ac:dyDescent="0.2">
      <c r="A402">
        <f>front!A402</f>
        <v>375.27</v>
      </c>
      <c r="B402" s="1">
        <f t="shared" si="145"/>
        <v>0.46999999999997044</v>
      </c>
      <c r="C402">
        <f>front!D402-front!B402</f>
        <v>1251.1299999999997</v>
      </c>
      <c r="D402" s="2">
        <f>front!E402-front!C402</f>
        <v>10118.799999999999</v>
      </c>
      <c r="E402" s="2">
        <f>IF(front!F402-front!C402&gt;0,front!F402-front!C402,0)</f>
        <v>1701.5999999999985</v>
      </c>
      <c r="F402" s="2">
        <f>front!I402-front!H402</f>
        <v>8491.0000000000018</v>
      </c>
      <c r="G402" s="2">
        <f>IF(front!J402-front!H402&gt;0,front!J402-front!H402,0)</f>
        <v>56.800000000001091</v>
      </c>
      <c r="H402" s="2"/>
      <c r="I402" s="4">
        <f>C402/(constants!$A$4+constants!$B$4*data!C402+constants!$C$4*data!C402^2+constants!$D$4*data!C402^3+constants!$E$4*data!C402^4+constants!$F$4*data!C402^5+constants!$G$4*data!C402^6+constants!$H$4*data!C402^7)</f>
        <v>1248.2638489982655</v>
      </c>
      <c r="J402" s="4">
        <f>D402/(constants!$A$4+constants!$B$4*data!D402+constants!$C$4*data!D402^2+constants!$D$4*data!D402^3+constants!$E$4*data!D402^4+constants!$F$4*data!D402^5+constants!$G$4*data!D402^6+constants!$H$4*data!D402^7)</f>
        <v>10118.359374945539</v>
      </c>
      <c r="K402" s="4">
        <f>E402/(constants!$A$4+constants!$B$4*data!E402+constants!$C$4*data!E402^2+constants!$D$4*data!E402^3+constants!$E$4*data!E402^4+constants!$F$4*data!E402^5+constants!$G$4*data!E402^6+constants!$H$4*data!E402^7)</f>
        <v>1697.7129847686915</v>
      </c>
      <c r="L402" s="4">
        <f>F402/(constants!$A$4+constants!$B$4*data!F402+constants!$C$4*data!F402^2+constants!$D$4*data!F402^3+constants!$E$4*data!F402^4+constants!$F$4*data!F402^5+constants!$G$4*data!F402^6+constants!$H$4*data!F402^7)</f>
        <v>8482.4244949467593</v>
      </c>
      <c r="M402" s="4">
        <f>G402/(constants!$A$4+constants!$B$4*data!G402+constants!$C$4*data!G402^2+constants!$D$4*data!G402^3+constants!$E$4*data!G402^4+constants!$F$4*data!G402^5+constants!$G$4*data!G402^6+constants!$H$4*data!G402^7)</f>
        <v>56.666051519642288</v>
      </c>
      <c r="N402" s="4"/>
      <c r="O402" s="4">
        <f t="shared" si="130"/>
        <v>2080.4397483304424</v>
      </c>
      <c r="P402" s="4">
        <f t="shared" si="131"/>
        <v>2023.6718749891079</v>
      </c>
      <c r="Q402" s="4">
        <f t="shared" si="132"/>
        <v>339.54259695373827</v>
      </c>
      <c r="R402" s="4">
        <f t="shared" si="133"/>
        <v>1413.73741582446</v>
      </c>
      <c r="S402" s="4">
        <f t="shared" si="134"/>
        <v>9.4443419199403813</v>
      </c>
      <c r="T402" s="4">
        <f t="shared" si="135"/>
        <v>1.028051915946917</v>
      </c>
      <c r="U402" s="4">
        <f t="shared" si="136"/>
        <v>0.16778540095862418</v>
      </c>
      <c r="V402" s="4">
        <f t="shared" si="137"/>
        <v>6.6804074181149491E-3</v>
      </c>
      <c r="W402" s="4"/>
      <c r="X402">
        <f>IF(front!E402&gt;$X$2,O402,P402)</f>
        <v>2023.6718749891079</v>
      </c>
      <c r="Y402">
        <f t="shared" si="138"/>
        <v>1682.9040838461162</v>
      </c>
      <c r="Z402">
        <f>SUMPRODUCT($B$7:$B$456,Y$7:Y$456,EXP(constants!$B$32+constants!$A$32*ABS($A$7:$A$456-$A402)))</f>
        <v>35.910511791220827</v>
      </c>
      <c r="AA402">
        <f t="shared" si="126"/>
        <v>1646.9935720548954</v>
      </c>
      <c r="AB402">
        <f t="shared" si="139"/>
        <v>1640.7917363575862</v>
      </c>
      <c r="AD402" s="4">
        <f t="shared" si="127"/>
        <v>1404.0619903705826</v>
      </c>
      <c r="AE402">
        <f>SUMPRODUCT($B$7:$B$456,AD$7:AD$456,EXP(constants!$B$32+constants!$A$32*ABS($A$7:$A$456-$A402)))</f>
        <v>30.522924244337343</v>
      </c>
      <c r="AF402" s="4">
        <f t="shared" si="128"/>
        <v>1373.5390661262452</v>
      </c>
      <c r="AG402">
        <f t="shared" si="140"/>
        <v>1373.5390661262452</v>
      </c>
      <c r="AH402" s="4"/>
      <c r="AI402" s="5">
        <f>SUMPRODUCT(constants!$B$13:$B$20,A402^constants!$A$13:$A$20)*constants!$C$10/((A402/1000000000)^5*(EXP(0.014388/(A402/1000000000)/constants!$B$9)-1))</f>
        <v>1.5039757792233995E-6</v>
      </c>
      <c r="AJ402">
        <f>SUMPRODUCT(A402^constants!$E$28:$J$28,constants!$E$27:$J$27)</f>
        <v>6.5371255485630097E-7</v>
      </c>
      <c r="AL402" s="17">
        <f t="shared" si="129"/>
        <v>9.1661589091257489E-10</v>
      </c>
      <c r="AM402">
        <f t="shared" si="141"/>
        <v>4.759329901696562E-10</v>
      </c>
      <c r="AN402">
        <f t="shared" si="142"/>
        <v>1.9259347636015485</v>
      </c>
      <c r="AO402">
        <f t="shared" si="143"/>
        <v>9.0339877045474172E-10</v>
      </c>
      <c r="AQ402">
        <f t="shared" si="125"/>
        <v>9.1661589091257489E-10</v>
      </c>
      <c r="AS402" s="4">
        <f t="shared" si="144"/>
        <v>1.0146304388384102</v>
      </c>
    </row>
    <row r="403" spans="1:45" x14ac:dyDescent="0.2">
      <c r="A403">
        <f>front!A403</f>
        <v>375.74</v>
      </c>
      <c r="B403" s="1">
        <f t="shared" si="145"/>
        <v>0.47000000000002728</v>
      </c>
      <c r="C403">
        <f>front!D403-front!B403</f>
        <v>1248.5999999999999</v>
      </c>
      <c r="D403" s="2">
        <f>front!E403-front!C403</f>
        <v>10267.800000000001</v>
      </c>
      <c r="E403" s="2">
        <f>IF(front!F403-front!C403&gt;0,front!F403-front!C403,0)</f>
        <v>1696.3999999999996</v>
      </c>
      <c r="F403" s="2">
        <f>front!I403-front!H403</f>
        <v>8572.8999999999978</v>
      </c>
      <c r="G403" s="2">
        <f>IF(front!J403-front!H403&gt;0,front!J403-front!H403,0)</f>
        <v>1</v>
      </c>
      <c r="H403" s="2"/>
      <c r="I403" s="4">
        <f>C403/(constants!$A$4+constants!$B$4*data!C403+constants!$C$4*data!C403^2+constants!$D$4*data!C403^3+constants!$E$4*data!C403^4+constants!$F$4*data!C403^5+constants!$G$4*data!C403^6+constants!$H$4*data!C403^7)</f>
        <v>1245.7395775207599</v>
      </c>
      <c r="J403" s="4">
        <f>D403/(constants!$A$4+constants!$B$4*data!D403+constants!$C$4*data!D403^2+constants!$D$4*data!D403^3+constants!$E$4*data!D403^4+constants!$F$4*data!D403^5+constants!$G$4*data!D403^6+constants!$H$4*data!D403^7)</f>
        <v>10268.40951770908</v>
      </c>
      <c r="K403" s="4">
        <f>E403/(constants!$A$4+constants!$B$4*data!E403+constants!$C$4*data!E403^2+constants!$D$4*data!E403^3+constants!$E$4*data!E403^4+constants!$F$4*data!E403^5+constants!$G$4*data!E403^6+constants!$H$4*data!E403^7)</f>
        <v>1692.524780887391</v>
      </c>
      <c r="L403" s="4">
        <f>F403/(constants!$A$4+constants!$B$4*data!F403+constants!$C$4*data!F403^2+constants!$D$4*data!F403^3+constants!$E$4*data!F403^4+constants!$F$4*data!F403^5+constants!$G$4*data!F403^6+constants!$H$4*data!F403^7)</f>
        <v>8564.5986400530819</v>
      </c>
      <c r="M403" s="4">
        <f>G403/(constants!$A$4+constants!$B$4*data!G403+constants!$C$4*data!G403^2+constants!$D$4*data!G403^3+constants!$E$4*data!G403^4+constants!$F$4*data!G403^5+constants!$G$4*data!G403^6+constants!$H$4*data!G403^7)</f>
        <v>0.99763571489032243</v>
      </c>
      <c r="N403" s="4"/>
      <c r="O403" s="4">
        <f t="shared" si="130"/>
        <v>2076.2326292012667</v>
      </c>
      <c r="P403" s="4">
        <f t="shared" si="131"/>
        <v>2053.6819035418162</v>
      </c>
      <c r="Q403" s="4">
        <f t="shared" si="132"/>
        <v>338.50495617747816</v>
      </c>
      <c r="R403" s="4">
        <f t="shared" si="133"/>
        <v>1427.4331066755137</v>
      </c>
      <c r="S403" s="4">
        <f t="shared" si="134"/>
        <v>0.16627261914838706</v>
      </c>
      <c r="T403" s="4">
        <f t="shared" si="135"/>
        <v>1.0109806322101584</v>
      </c>
      <c r="U403" s="4">
        <f t="shared" si="136"/>
        <v>0.16482832886324145</v>
      </c>
      <c r="V403" s="4">
        <f t="shared" si="137"/>
        <v>1.1648365052680848E-4</v>
      </c>
      <c r="W403" s="4"/>
      <c r="X403">
        <f>IF(front!E403&gt;$X$2,O403,P403)</f>
        <v>2053.6819035418162</v>
      </c>
      <c r="Y403">
        <f t="shared" si="138"/>
        <v>1713.9554973634752</v>
      </c>
      <c r="Z403">
        <f>SUMPRODUCT($B$7:$B$456,Y$7:Y$456,EXP(constants!$B$32+constants!$A$32*ABS($A$7:$A$456-$A403)))</f>
        <v>36.14318336738107</v>
      </c>
      <c r="AA403">
        <f t="shared" si="126"/>
        <v>1677.8123139960942</v>
      </c>
      <c r="AB403">
        <f t="shared" si="139"/>
        <v>1671.610478298785</v>
      </c>
      <c r="AD403" s="4">
        <f t="shared" si="127"/>
        <v>1427.2627657089088</v>
      </c>
      <c r="AE403">
        <f>SUMPRODUCT($B$7:$B$456,AD$7:AD$456,EXP(constants!$B$32+constants!$A$32*ABS($A$7:$A$456-$A403)))</f>
        <v>30.406739733261677</v>
      </c>
      <c r="AF403" s="4">
        <f t="shared" si="128"/>
        <v>1396.8560259756471</v>
      </c>
      <c r="AG403">
        <f t="shared" si="140"/>
        <v>1396.8560259756471</v>
      </c>
      <c r="AH403" s="4"/>
      <c r="AI403" s="5">
        <f>SUMPRODUCT(constants!$B$13:$B$20,A403^constants!$A$13:$A$20)*constants!$C$10/((A403/1000000000)^5*(EXP(0.014388/(A403/1000000000)/constants!$B$9)-1))</f>
        <v>1.517585691376775E-6</v>
      </c>
      <c r="AJ403">
        <f>SUMPRODUCT(A403^constants!$E$28:$J$28,constants!$E$27:$J$27)</f>
        <v>6.5116391809524757E-7</v>
      </c>
      <c r="AL403" s="17">
        <f t="shared" si="129"/>
        <v>9.0785844613826391E-10</v>
      </c>
      <c r="AM403">
        <f t="shared" si="141"/>
        <v>4.6616394673920387E-10</v>
      </c>
      <c r="AN403">
        <f t="shared" si="142"/>
        <v>1.9475089236065841</v>
      </c>
      <c r="AO403">
        <f t="shared" si="143"/>
        <v>8.8485552591007662E-10</v>
      </c>
      <c r="AQ403">
        <f t="shared" si="125"/>
        <v>9.0785844613826391E-10</v>
      </c>
      <c r="AS403" s="4">
        <f t="shared" si="144"/>
        <v>1.0259962440812342</v>
      </c>
    </row>
    <row r="404" spans="1:45" x14ac:dyDescent="0.2">
      <c r="A404">
        <f>front!A404</f>
        <v>376.21</v>
      </c>
      <c r="B404" s="1">
        <f t="shared" si="145"/>
        <v>0.46999999999997044</v>
      </c>
      <c r="C404">
        <f>front!D404-front!B404</f>
        <v>1297.9299999999998</v>
      </c>
      <c r="D404" s="2">
        <f>front!E404-front!C404</f>
        <v>10361.400000000001</v>
      </c>
      <c r="E404" s="2">
        <f>IF(front!F404-front!C404&gt;0,front!F404-front!C404,0)</f>
        <v>1679</v>
      </c>
      <c r="F404" s="2">
        <f>front!I404-front!H404</f>
        <v>8504.1999999999989</v>
      </c>
      <c r="G404" s="2">
        <f>IF(front!J404-front!H404&gt;0,front!J404-front!H404,0)</f>
        <v>45.100000000000364</v>
      </c>
      <c r="H404" s="2"/>
      <c r="I404" s="4">
        <f>C404/(constants!$A$4+constants!$B$4*data!C404+constants!$C$4*data!C404^2+constants!$D$4*data!C404^3+constants!$E$4*data!C404^4+constants!$F$4*data!C404^5+constants!$G$4*data!C404^6+constants!$H$4*data!C404^7)</f>
        <v>1294.9578767663043</v>
      </c>
      <c r="J404" s="4">
        <f>D404/(constants!$A$4+constants!$B$4*data!D404+constants!$C$4*data!D404^2+constants!$D$4*data!D404^3+constants!$E$4*data!D404^4+constants!$F$4*data!D404^5+constants!$G$4*data!D404^6+constants!$H$4*data!D404^7)</f>
        <v>10362.697460355952</v>
      </c>
      <c r="K404" s="4">
        <f>E404/(constants!$A$4+constants!$B$4*data!E404+constants!$C$4*data!E404^2+constants!$D$4*data!E404^3+constants!$E$4*data!E404^4+constants!$F$4*data!E404^5+constants!$G$4*data!E404^6+constants!$H$4*data!E404^7)</f>
        <v>1675.1642507711608</v>
      </c>
      <c r="L404" s="4">
        <f>F404/(constants!$A$4+constants!$B$4*data!F404+constants!$C$4*data!F404^2+constants!$D$4*data!F404^3+constants!$E$4*data!F404^4+constants!$F$4*data!F404^5+constants!$G$4*data!F404^6+constants!$H$4*data!F404^7)</f>
        <v>8495.6677900391314</v>
      </c>
      <c r="M404" s="4">
        <f>G404/(constants!$A$4+constants!$B$4*data!G404+constants!$C$4*data!G404^2+constants!$D$4*data!G404^3+constants!$E$4*data!G404^4+constants!$F$4*data!G404^5+constants!$G$4*data!G404^6+constants!$H$4*data!G404^7)</f>
        <v>44.993587178617844</v>
      </c>
      <c r="N404" s="4"/>
      <c r="O404" s="4">
        <f t="shared" si="130"/>
        <v>2158.2631279438406</v>
      </c>
      <c r="P404" s="4">
        <f t="shared" si="131"/>
        <v>2072.5394920711906</v>
      </c>
      <c r="Q404" s="4">
        <f t="shared" si="132"/>
        <v>335.03285015423216</v>
      </c>
      <c r="R404" s="4">
        <f t="shared" si="133"/>
        <v>1415.9446316731885</v>
      </c>
      <c r="S404" s="4">
        <f t="shared" si="134"/>
        <v>7.4989311964363079</v>
      </c>
      <c r="T404" s="4">
        <f t="shared" si="135"/>
        <v>1.041361641696382</v>
      </c>
      <c r="U404" s="4">
        <f t="shared" si="136"/>
        <v>0.16165330090738941</v>
      </c>
      <c r="V404" s="4">
        <f t="shared" si="137"/>
        <v>5.2960624509554421E-3</v>
      </c>
      <c r="W404" s="4"/>
      <c r="X404">
        <f>IF(front!E404&gt;$X$2,O404,P404)</f>
        <v>2072.5394920711906</v>
      </c>
      <c r="Y404">
        <f t="shared" si="138"/>
        <v>1736.297720547738</v>
      </c>
      <c r="Z404">
        <f>SUMPRODUCT($B$7:$B$456,Y$7:Y$456,EXP(constants!$B$32+constants!$A$32*ABS($A$7:$A$456-$A404)))</f>
        <v>36.371795391955885</v>
      </c>
      <c r="AA404">
        <f t="shared" si="126"/>
        <v>1699.9259251557821</v>
      </c>
      <c r="AB404">
        <f t="shared" si="139"/>
        <v>1693.7240894584729</v>
      </c>
      <c r="AD404" s="4">
        <f t="shared" si="127"/>
        <v>1408.262217123829</v>
      </c>
      <c r="AE404">
        <f>SUMPRODUCT($B$7:$B$456,AD$7:AD$456,EXP(constants!$B$32+constants!$A$32*ABS($A$7:$A$456-$A404)))</f>
        <v>30.287395714176778</v>
      </c>
      <c r="AF404" s="4">
        <f t="shared" si="128"/>
        <v>1377.9748214096523</v>
      </c>
      <c r="AG404">
        <f t="shared" si="140"/>
        <v>1377.9748214096523</v>
      </c>
      <c r="AH404" s="4"/>
      <c r="AI404" s="5">
        <f>SUMPRODUCT(constants!$B$13:$B$20,A404^constants!$A$13:$A$20)*constants!$C$10/((A404/1000000000)^5*(EXP(0.014388/(A404/1000000000)/constants!$B$9)-1))</f>
        <v>1.5312715718058502E-6</v>
      </c>
      <c r="AJ404">
        <f>SUMPRODUCT(A404^constants!$E$28:$J$28,constants!$E$27:$J$27)</f>
        <v>6.4864828375877205E-7</v>
      </c>
      <c r="AL404" s="17">
        <f t="shared" si="129"/>
        <v>9.040856071755093E-10</v>
      </c>
      <c r="AM404">
        <f t="shared" si="141"/>
        <v>4.7072578807732666E-10</v>
      </c>
      <c r="AN404">
        <f t="shared" si="142"/>
        <v>1.9206205185151108</v>
      </c>
      <c r="AO404">
        <f t="shared" si="143"/>
        <v>8.9351464797345928E-10</v>
      </c>
      <c r="AQ404">
        <f t="shared" si="125"/>
        <v>9.040856071755093E-10</v>
      </c>
      <c r="AS404" s="4">
        <f t="shared" si="144"/>
        <v>1.0118307620653175</v>
      </c>
    </row>
    <row r="405" spans="1:45" x14ac:dyDescent="0.2">
      <c r="A405">
        <f>front!A405</f>
        <v>376.68</v>
      </c>
      <c r="B405" s="1">
        <f t="shared" si="145"/>
        <v>0.47000000000002728</v>
      </c>
      <c r="C405">
        <f>front!D405-front!B405</f>
        <v>1297.9999999999995</v>
      </c>
      <c r="D405" s="2">
        <f>front!E405-front!C405</f>
        <v>10546.800000000001</v>
      </c>
      <c r="E405" s="2">
        <f>IF(front!F405-front!C405&gt;0,front!F405-front!C405,0)</f>
        <v>1720.2999999999993</v>
      </c>
      <c r="F405" s="2">
        <f>front!I405-front!H405</f>
        <v>8555.5999999999985</v>
      </c>
      <c r="G405" s="2">
        <f>IF(front!J405-front!H405&gt;0,front!J405-front!H405,0)</f>
        <v>42.399999999999636</v>
      </c>
      <c r="H405" s="2"/>
      <c r="I405" s="4">
        <f>C405/(constants!$A$4+constants!$B$4*data!C405+constants!$C$4*data!C405^2+constants!$D$4*data!C405^3+constants!$E$4*data!C405^4+constants!$F$4*data!C405^5+constants!$G$4*data!C405^6+constants!$H$4*data!C405^7)</f>
        <v>1295.0277182512361</v>
      </c>
      <c r="J405" s="4">
        <f>D405/(constants!$A$4+constants!$B$4*data!D405+constants!$C$4*data!D405^2+constants!$D$4*data!D405^3+constants!$E$4*data!D405^4+constants!$F$4*data!D405^5+constants!$G$4*data!D405^6+constants!$H$4*data!D405^7)</f>
        <v>10549.525474196602</v>
      </c>
      <c r="K405" s="4">
        <f>E405/(constants!$A$4+constants!$B$4*data!E405+constants!$C$4*data!E405^2+constants!$D$4*data!E405^3+constants!$E$4*data!E405^4+constants!$F$4*data!E405^5+constants!$G$4*data!E405^6+constants!$H$4*data!E405^7)</f>
        <v>1716.3705622174102</v>
      </c>
      <c r="L405" s="4">
        <f>F405/(constants!$A$4+constants!$B$4*data!F405+constants!$C$4*data!F405^2+constants!$D$4*data!F405^3+constants!$E$4*data!F405^4+constants!$F$4*data!F405^5+constants!$G$4*data!F405^6+constants!$H$4*data!F405^7)</f>
        <v>8547.2396321329234</v>
      </c>
      <c r="M405" s="4">
        <f>G405/(constants!$A$4+constants!$B$4*data!G405+constants!$C$4*data!G405^2+constants!$D$4*data!G405^3+constants!$E$4*data!G405^4+constants!$F$4*data!G405^5+constants!$G$4*data!G405^6+constants!$H$4*data!G405^7)</f>
        <v>42.299945588223217</v>
      </c>
      <c r="N405" s="4"/>
      <c r="O405" s="4">
        <f t="shared" si="130"/>
        <v>2158.379530418727</v>
      </c>
      <c r="P405" s="4">
        <f t="shared" si="131"/>
        <v>2109.9050948393206</v>
      </c>
      <c r="Q405" s="4">
        <f t="shared" si="132"/>
        <v>343.27411244348201</v>
      </c>
      <c r="R405" s="4">
        <f t="shared" si="133"/>
        <v>1424.5399386888205</v>
      </c>
      <c r="S405" s="4">
        <f t="shared" si="134"/>
        <v>7.0499909313705356</v>
      </c>
      <c r="T405" s="4">
        <f t="shared" si="135"/>
        <v>1.0229746995246238</v>
      </c>
      <c r="U405" s="4">
        <f t="shared" si="136"/>
        <v>0.16269647070055726</v>
      </c>
      <c r="V405" s="4">
        <f t="shared" si="137"/>
        <v>4.9489598289953951E-3</v>
      </c>
      <c r="W405" s="4"/>
      <c r="X405">
        <f>IF(front!E405&gt;$X$2,O405,P405)</f>
        <v>2109.9050948393206</v>
      </c>
      <c r="Y405">
        <f t="shared" si="138"/>
        <v>1765.3923235304703</v>
      </c>
      <c r="Z405">
        <f>SUMPRODUCT($B$7:$B$456,Y$7:Y$456,EXP(constants!$B$32+constants!$A$32*ABS($A$7:$A$456-$A405)))</f>
        <v>36.5961216027113</v>
      </c>
      <c r="AA405">
        <f t="shared" si="126"/>
        <v>1728.7962019277591</v>
      </c>
      <c r="AB405">
        <f t="shared" si="139"/>
        <v>1722.5943662304499</v>
      </c>
      <c r="AD405" s="4">
        <f t="shared" si="127"/>
        <v>1417.3174490452627</v>
      </c>
      <c r="AE405">
        <f>SUMPRODUCT($B$7:$B$456,AD$7:AD$456,EXP(constants!$B$32+constants!$A$32*ABS($A$7:$A$456-$A405)))</f>
        <v>30.165138266022165</v>
      </c>
      <c r="AF405" s="4">
        <f t="shared" si="128"/>
        <v>1387.1523107792405</v>
      </c>
      <c r="AG405">
        <f t="shared" si="140"/>
        <v>1387.1523107792405</v>
      </c>
      <c r="AH405" s="4"/>
      <c r="AI405" s="5">
        <f>SUMPRODUCT(constants!$B$13:$B$20,A405^constants!$A$13:$A$20)*constants!$C$10/((A405/1000000000)^5*(EXP(0.014388/(A405/1000000000)/constants!$B$9)-1))</f>
        <v>1.5450334684010539E-6</v>
      </c>
      <c r="AJ405">
        <f>SUMPRODUCT(A405^constants!$E$28:$J$28,constants!$E$27:$J$27)</f>
        <v>6.4616587372321116E-7</v>
      </c>
      <c r="AL405" s="17">
        <f t="shared" si="129"/>
        <v>8.9692239722230598E-10</v>
      </c>
      <c r="AM405">
        <f t="shared" si="141"/>
        <v>4.6582186303696091E-10</v>
      </c>
      <c r="AN405">
        <f t="shared" si="142"/>
        <v>1.9254622171976912</v>
      </c>
      <c r="AO405">
        <f t="shared" si="143"/>
        <v>8.8420619501185773E-10</v>
      </c>
      <c r="AQ405">
        <f t="shared" si="125"/>
        <v>8.9692239722230598E-10</v>
      </c>
      <c r="AS405" s="4">
        <f t="shared" si="144"/>
        <v>1.0143814896142835</v>
      </c>
    </row>
    <row r="406" spans="1:45" x14ac:dyDescent="0.2">
      <c r="A406">
        <f>front!A406</f>
        <v>377.15</v>
      </c>
      <c r="B406" s="1">
        <f t="shared" si="145"/>
        <v>0.46999999999997044</v>
      </c>
      <c r="C406">
        <f>front!D406-front!B406</f>
        <v>1309.1300000000006</v>
      </c>
      <c r="D406" s="2">
        <f>front!E406-front!C406</f>
        <v>10669.2</v>
      </c>
      <c r="E406" s="2">
        <f>IF(front!F406-front!C406&gt;0,front!F406-front!C406,0)</f>
        <v>1663.8999999999996</v>
      </c>
      <c r="F406" s="2">
        <f>front!I406-front!H406</f>
        <v>8638</v>
      </c>
      <c r="G406" s="2">
        <f>IF(front!J406-front!H406&gt;0,front!J406-front!H406,0)</f>
        <v>59</v>
      </c>
      <c r="H406" s="2"/>
      <c r="I406" s="4">
        <f>C406/(constants!$A$4+constants!$B$4*data!C406+constants!$C$4*data!C406^2+constants!$D$4*data!C406^3+constants!$E$4*data!C406^4+constants!$F$4*data!C406^5+constants!$G$4*data!C406^6+constants!$H$4*data!C406^7)</f>
        <v>1306.1325139395647</v>
      </c>
      <c r="J406" s="4">
        <f>D406/(constants!$A$4+constants!$B$4*data!D406+constants!$C$4*data!D406^2+constants!$D$4*data!D406^3+constants!$E$4*data!D406^4+constants!$F$4*data!D406^5+constants!$G$4*data!D406^6+constants!$H$4*data!D406^7)</f>
        <v>10672.916507198655</v>
      </c>
      <c r="K406" s="4">
        <f>E406/(constants!$A$4+constants!$B$4*data!E406+constants!$C$4*data!E406^2+constants!$D$4*data!E406^3+constants!$E$4*data!E406^4+constants!$F$4*data!E406^5+constants!$G$4*data!E406^6+constants!$H$4*data!E406^7)</f>
        <v>1660.0985011130169</v>
      </c>
      <c r="L406" s="4">
        <f>F406/(constants!$A$4+constants!$B$4*data!F406+constants!$C$4*data!F406^2+constants!$D$4*data!F406^3+constants!$E$4*data!F406^4+constants!$F$4*data!F406^5+constants!$G$4*data!F406^6+constants!$H$4*data!F406^7)</f>
        <v>8629.926007820286</v>
      </c>
      <c r="M406" s="4">
        <f>G406/(constants!$A$4+constants!$B$4*data!G406+constants!$C$4*data!G406^2+constants!$D$4*data!G406^3+constants!$E$4*data!G406^4+constants!$F$4*data!G406^5+constants!$G$4*data!G406^6+constants!$H$4*data!G406^7)</f>
        <v>58.860877014803982</v>
      </c>
      <c r="N406" s="4"/>
      <c r="O406" s="4">
        <f t="shared" si="130"/>
        <v>2176.8875232326077</v>
      </c>
      <c r="P406" s="4">
        <f t="shared" si="131"/>
        <v>2134.5833014397313</v>
      </c>
      <c r="Q406" s="4">
        <f t="shared" si="132"/>
        <v>332.01970022260338</v>
      </c>
      <c r="R406" s="4">
        <f t="shared" si="133"/>
        <v>1438.3210013033811</v>
      </c>
      <c r="S406" s="4">
        <f t="shared" si="134"/>
        <v>9.8101461691339971</v>
      </c>
      <c r="T406" s="4">
        <f t="shared" si="135"/>
        <v>1.0198184918641231</v>
      </c>
      <c r="U406" s="4">
        <f t="shared" si="136"/>
        <v>0.15554309827059132</v>
      </c>
      <c r="V406" s="4">
        <f t="shared" si="137"/>
        <v>6.8205540767632645E-3</v>
      </c>
      <c r="W406" s="4"/>
      <c r="X406">
        <f>IF(front!E406&gt;$X$2,O406,P406)</f>
        <v>2134.5833014397313</v>
      </c>
      <c r="Y406">
        <f t="shared" si="138"/>
        <v>1801.3655523976868</v>
      </c>
      <c r="Z406">
        <f>SUMPRODUCT($B$7:$B$456,Y$7:Y$456,EXP(constants!$B$32+constants!$A$32*ABS($A$7:$A$456-$A406)))</f>
        <v>36.815814909919553</v>
      </c>
      <c r="AA406">
        <f t="shared" si="126"/>
        <v>1764.5497374877673</v>
      </c>
      <c r="AB406">
        <f t="shared" si="139"/>
        <v>1758.3479017904581</v>
      </c>
      <c r="AD406" s="4">
        <f t="shared" si="127"/>
        <v>1428.2708211261163</v>
      </c>
      <c r="AE406">
        <f>SUMPRODUCT($B$7:$B$456,AD$7:AD$456,EXP(constants!$B$32+constants!$A$32*ABS($A$7:$A$456-$A406)))</f>
        <v>30.039722080985992</v>
      </c>
      <c r="AF406" s="4">
        <f t="shared" si="128"/>
        <v>1398.2310990451303</v>
      </c>
      <c r="AG406">
        <f t="shared" si="140"/>
        <v>1398.2310990451303</v>
      </c>
      <c r="AH406" s="4"/>
      <c r="AI406" s="5">
        <f>SUMPRODUCT(constants!$B$13:$B$20,A406^constants!$A$13:$A$20)*constants!$C$10/((A406/1000000000)^5*(EXP(0.014388/(A406/1000000000)/constants!$B$9)-1))</f>
        <v>1.5588714268289248E-6</v>
      </c>
      <c r="AJ406">
        <f>SUMPRODUCT(A406^constants!$E$28:$J$28,constants!$E$27:$J$27)</f>
        <v>6.4371690870372112E-7</v>
      </c>
      <c r="AL406" s="17">
        <f t="shared" si="129"/>
        <v>8.8655460346703057E-10</v>
      </c>
      <c r="AM406">
        <f t="shared" si="141"/>
        <v>4.6037948172038479E-10</v>
      </c>
      <c r="AN406">
        <f t="shared" si="142"/>
        <v>1.925703986967618</v>
      </c>
      <c r="AO406">
        <f t="shared" si="143"/>
        <v>8.7387566384193805E-10</v>
      </c>
      <c r="AQ406">
        <f t="shared" si="125"/>
        <v>8.8655460346703057E-10</v>
      </c>
      <c r="AS406" s="4">
        <f t="shared" si="144"/>
        <v>1.0145088599553744</v>
      </c>
    </row>
    <row r="407" spans="1:45" x14ac:dyDescent="0.2">
      <c r="A407">
        <f>front!A407</f>
        <v>377.61</v>
      </c>
      <c r="B407" s="1">
        <f t="shared" si="145"/>
        <v>0.46000000000003638</v>
      </c>
      <c r="C407">
        <f>front!D407-front!B407</f>
        <v>1332.9999999999995</v>
      </c>
      <c r="D407" s="2">
        <f>front!E407-front!C407</f>
        <v>10842.999999999998</v>
      </c>
      <c r="E407" s="2">
        <f>IF(front!F407-front!C407&gt;0,front!F407-front!C407,0)</f>
        <v>1699.6000000000004</v>
      </c>
      <c r="F407" s="2">
        <f>front!I407-front!H407</f>
        <v>8759.4</v>
      </c>
      <c r="G407" s="2">
        <f>IF(front!J407-front!H407&gt;0,front!J407-front!H407,0)</f>
        <v>10.899999999999636</v>
      </c>
      <c r="H407" s="2"/>
      <c r="I407" s="4">
        <f>C407/(constants!$A$4+constants!$B$4*data!C407+constants!$C$4*data!C407^2+constants!$D$4*data!C407^3+constants!$E$4*data!C407^4+constants!$F$4*data!C407^5+constants!$G$4*data!C407^6+constants!$H$4*data!C407^7)</f>
        <v>1329.9484564329671</v>
      </c>
      <c r="J407" s="4">
        <f>D407/(constants!$A$4+constants!$B$4*data!D407+constants!$C$4*data!D407^2+constants!$D$4*data!D407^3+constants!$E$4*data!D407^4+constants!$F$4*data!D407^5+constants!$G$4*data!D407^6+constants!$H$4*data!D407^7)</f>
        <v>10848.190723628439</v>
      </c>
      <c r="K407" s="4">
        <f>E407/(constants!$A$4+constants!$B$4*data!E407+constants!$C$4*data!E407^2+constants!$D$4*data!E407^3+constants!$E$4*data!E407^4+constants!$F$4*data!E407^5+constants!$G$4*data!E407^6+constants!$H$4*data!E407^7)</f>
        <v>1695.7175217651959</v>
      </c>
      <c r="L407" s="4">
        <f>F407/(constants!$A$4+constants!$B$4*data!F407+constants!$C$4*data!F407^2+constants!$D$4*data!F407^3+constants!$E$4*data!F407^4+constants!$F$4*data!F407^5+constants!$G$4*data!F407^6+constants!$H$4*data!F407^7)</f>
        <v>8751.7727202883198</v>
      </c>
      <c r="M407" s="4">
        <f>G407/(constants!$A$4+constants!$B$4*data!G407+constants!$C$4*data!G407^2+constants!$D$4*data!G407^3+constants!$E$4*data!G407^4+constants!$F$4*data!G407^5+constants!$G$4*data!G407^6+constants!$H$4*data!G407^7)</f>
        <v>10.87424123524087</v>
      </c>
      <c r="N407" s="4"/>
      <c r="O407" s="4">
        <f t="shared" si="130"/>
        <v>2216.5807607216116</v>
      </c>
      <c r="P407" s="4">
        <f t="shared" si="131"/>
        <v>2169.6381447256877</v>
      </c>
      <c r="Q407" s="4">
        <f t="shared" si="132"/>
        <v>339.14350435303919</v>
      </c>
      <c r="R407" s="4">
        <f t="shared" si="133"/>
        <v>1458.6287867147198</v>
      </c>
      <c r="S407" s="4">
        <f t="shared" si="134"/>
        <v>1.8123735392068117</v>
      </c>
      <c r="T407" s="4">
        <f t="shared" si="135"/>
        <v>1.0216361498391056</v>
      </c>
      <c r="U407" s="4">
        <f t="shared" si="136"/>
        <v>0.15631339501358088</v>
      </c>
      <c r="V407" s="4">
        <f t="shared" si="137"/>
        <v>1.2425186968158181E-3</v>
      </c>
      <c r="W407" s="4"/>
      <c r="X407">
        <f>IF(front!E407&gt;$X$2,O407,P407)</f>
        <v>2169.6381447256877</v>
      </c>
      <c r="Y407">
        <f t="shared" si="138"/>
        <v>1829.2708862558329</v>
      </c>
      <c r="Z407">
        <f>SUMPRODUCT($B$7:$B$456,Y$7:Y$456,EXP(constants!$B$32+constants!$A$32*ABS($A$7:$A$456-$A407)))</f>
        <v>37.025564208137958</v>
      </c>
      <c r="AA407">
        <f t="shared" si="126"/>
        <v>1792.245322047695</v>
      </c>
      <c r="AB407">
        <f t="shared" si="139"/>
        <v>1786.0434863503858</v>
      </c>
      <c r="AD407" s="4">
        <f t="shared" si="127"/>
        <v>1456.7720681395324</v>
      </c>
      <c r="AE407">
        <f>SUMPRODUCT($B$7:$B$456,AD$7:AD$456,EXP(constants!$B$32+constants!$A$32*ABS($A$7:$A$456-$A407)))</f>
        <v>29.913385209936379</v>
      </c>
      <c r="AF407" s="4">
        <f t="shared" si="128"/>
        <v>1426.8586829295959</v>
      </c>
      <c r="AG407">
        <f t="shared" si="140"/>
        <v>1426.8586829295959</v>
      </c>
      <c r="AH407" s="4"/>
      <c r="AI407" s="5">
        <f>SUMPRODUCT(constants!$B$13:$B$20,A407^constants!$A$13:$A$20)*constants!$C$10/((A407/1000000000)^5*(EXP(0.014388/(A407/1000000000)/constants!$B$9)-1))</f>
        <v>1.5724886539321354E-6</v>
      </c>
      <c r="AJ407">
        <f>SUMPRODUCT(A407^constants!$E$28:$J$28,constants!$E$27:$J$27)</f>
        <v>6.413526455122478E-7</v>
      </c>
      <c r="AL407" s="17">
        <f t="shared" si="129"/>
        <v>8.8043133661060521E-10</v>
      </c>
      <c r="AM407">
        <f t="shared" si="141"/>
        <v>4.4948575019036658E-10</v>
      </c>
      <c r="AN407">
        <f t="shared" si="142"/>
        <v>1.9587524993567076</v>
      </c>
      <c r="AO407">
        <f t="shared" si="143"/>
        <v>8.5319757706679272E-10</v>
      </c>
      <c r="AQ407">
        <f t="shared" si="125"/>
        <v>8.8043133661060521E-10</v>
      </c>
      <c r="AS407" s="4">
        <f t="shared" si="144"/>
        <v>1.0319196400409849</v>
      </c>
    </row>
    <row r="408" spans="1:45" x14ac:dyDescent="0.2">
      <c r="A408">
        <f>front!A408</f>
        <v>378.08</v>
      </c>
      <c r="B408" s="1">
        <f t="shared" si="145"/>
        <v>0.46999999999997044</v>
      </c>
      <c r="C408">
        <f>front!D408-front!B408</f>
        <v>1348.2599999999998</v>
      </c>
      <c r="D408" s="2">
        <f>front!E408-front!C408</f>
        <v>10922.3</v>
      </c>
      <c r="E408" s="2">
        <f>IF(front!F408-front!C408&gt;0,front!F408-front!C408,0)</f>
        <v>1646</v>
      </c>
      <c r="F408" s="2">
        <f>front!I408-front!H408</f>
        <v>8840.4999999999982</v>
      </c>
      <c r="G408" s="2">
        <f>IF(front!J408-front!H408&gt;0,front!J408-front!H408,0)</f>
        <v>23.699999999998909</v>
      </c>
      <c r="H408" s="2"/>
      <c r="I408" s="4">
        <f>C408/(constants!$A$4+constants!$B$4*data!C408+constants!$C$4*data!C408^2+constants!$D$4*data!C408^3+constants!$E$4*data!C408^4+constants!$F$4*data!C408^5+constants!$G$4*data!C408^6+constants!$H$4*data!C408^7)</f>
        <v>1345.1738953649576</v>
      </c>
      <c r="J408" s="4">
        <f>D408/(constants!$A$4+constants!$B$4*data!D408+constants!$C$4*data!D408^2+constants!$D$4*data!D408^3+constants!$E$4*data!D408^4+constants!$F$4*data!D408^5+constants!$G$4*data!D408^6+constants!$H$4*data!D408^7)</f>
        <v>10928.189809267442</v>
      </c>
      <c r="K408" s="4">
        <f>E408/(constants!$A$4+constants!$B$4*data!E408+constants!$C$4*data!E408^2+constants!$D$4*data!E408^3+constants!$E$4*data!E408^4+constants!$F$4*data!E408^5+constants!$G$4*data!E408^6+constants!$H$4*data!E408^7)</f>
        <v>1642.2390996730528</v>
      </c>
      <c r="L408" s="4">
        <f>F408/(constants!$A$4+constants!$B$4*data!F408+constants!$C$4*data!F408^2+constants!$D$4*data!F408^3+constants!$E$4*data!F408^4+constants!$F$4*data!F408^5+constants!$G$4*data!F408^6+constants!$H$4*data!F408^7)</f>
        <v>8833.1878569300534</v>
      </c>
      <c r="M408" s="4">
        <f>G408/(constants!$A$4+constants!$B$4*data!G408+constants!$C$4*data!G408^2+constants!$D$4*data!G408^3+constants!$E$4*data!G408^4+constants!$F$4*data!G408^5+constants!$G$4*data!G408^6+constants!$H$4*data!G408^7)</f>
        <v>23.644025610219011</v>
      </c>
      <c r="N408" s="4"/>
      <c r="O408" s="4">
        <f t="shared" si="130"/>
        <v>2241.9564922749296</v>
      </c>
      <c r="P408" s="4">
        <f t="shared" si="131"/>
        <v>2185.6379618534884</v>
      </c>
      <c r="Q408" s="4">
        <f t="shared" si="132"/>
        <v>328.44781993461055</v>
      </c>
      <c r="R408" s="4">
        <f t="shared" si="133"/>
        <v>1472.1979761550087</v>
      </c>
      <c r="S408" s="4">
        <f t="shared" si="134"/>
        <v>3.9406709350365019</v>
      </c>
      <c r="T408" s="4">
        <f t="shared" si="135"/>
        <v>1.0257675476928856</v>
      </c>
      <c r="U408" s="4">
        <f t="shared" si="136"/>
        <v>0.1502754919465604</v>
      </c>
      <c r="V408" s="4">
        <f t="shared" si="137"/>
        <v>2.6767262276290388E-3</v>
      </c>
      <c r="W408" s="4"/>
      <c r="X408">
        <f>IF(front!E408&gt;$X$2,O408,P408)</f>
        <v>2185.6379618534884</v>
      </c>
      <c r="Y408">
        <f t="shared" si="138"/>
        <v>1856.0049817532104</v>
      </c>
      <c r="Z408">
        <f>SUMPRODUCT($B$7:$B$456,Y$7:Y$456,EXP(constants!$B$32+constants!$A$32*ABS($A$7:$A$456-$A408)))</f>
        <v>37.234831612242175</v>
      </c>
      <c r="AA408">
        <f t="shared" si="126"/>
        <v>1818.7701501409681</v>
      </c>
      <c r="AB408">
        <f t="shared" si="139"/>
        <v>1812.5683144436589</v>
      </c>
      <c r="AD408" s="4">
        <f t="shared" si="127"/>
        <v>1468.160885143966</v>
      </c>
      <c r="AE408">
        <f>SUMPRODUCT($B$7:$B$456,AD$7:AD$456,EXP(constants!$B$32+constants!$A$32*ABS($A$7:$A$456-$A408)))</f>
        <v>29.780587609555507</v>
      </c>
      <c r="AF408" s="4">
        <f t="shared" si="128"/>
        <v>1438.3802975344104</v>
      </c>
      <c r="AG408">
        <f t="shared" si="140"/>
        <v>1438.3802975344104</v>
      </c>
      <c r="AH408" s="4"/>
      <c r="AI408" s="5">
        <f>SUMPRODUCT(constants!$B$13:$B$20,A408^constants!$A$13:$A$20)*constants!$C$10/((A408/1000000000)^5*(EXP(0.014388/(A408/1000000000)/constants!$B$9)-1))</f>
        <v>1.5864772435776425E-6</v>
      </c>
      <c r="AJ408">
        <f>SUMPRODUCT(A408^constants!$E$28:$J$28,constants!$E$27:$J$27)</f>
        <v>6.3897050432546636E-7</v>
      </c>
      <c r="AL408" s="17">
        <f t="shared" si="129"/>
        <v>8.7526480019297277E-10</v>
      </c>
      <c r="AM408">
        <f t="shared" si="141"/>
        <v>4.4422918293635778E-10</v>
      </c>
      <c r="AN408">
        <f t="shared" si="142"/>
        <v>1.9703000924150609</v>
      </c>
      <c r="AO408">
        <f t="shared" si="143"/>
        <v>8.4321975142291085E-10</v>
      </c>
      <c r="AQ408">
        <f t="shared" si="125"/>
        <v>8.7526480019297277E-10</v>
      </c>
      <c r="AS408" s="4">
        <f t="shared" si="144"/>
        <v>1.0380031998965711</v>
      </c>
    </row>
    <row r="409" spans="1:45" x14ac:dyDescent="0.2">
      <c r="A409">
        <f>front!A409</f>
        <v>378.55</v>
      </c>
      <c r="B409" s="1">
        <f t="shared" si="145"/>
        <v>0.47000000000002728</v>
      </c>
      <c r="C409">
        <f>front!D409-front!B409</f>
        <v>1358.33</v>
      </c>
      <c r="D409" s="2">
        <f>front!E409-front!C409</f>
        <v>11074.7</v>
      </c>
      <c r="E409" s="2">
        <f>IF(front!F409-front!C409&gt;0,front!F409-front!C409,0)</f>
        <v>1633.2000000000007</v>
      </c>
      <c r="F409" s="2">
        <f>front!I409-front!H409</f>
        <v>8974.7999999999993</v>
      </c>
      <c r="G409" s="2">
        <f>IF(front!J409-front!H409&gt;0,front!J409-front!H409,0)</f>
        <v>10.599999999998545</v>
      </c>
      <c r="H409" s="2"/>
      <c r="I409" s="4">
        <f>C409/(constants!$A$4+constants!$B$4*data!C409+constants!$C$4*data!C409^2+constants!$D$4*data!C409^3+constants!$E$4*data!C409^4+constants!$F$4*data!C409^5+constants!$G$4*data!C409^6+constants!$H$4*data!C409^7)</f>
        <v>1355.2210876263268</v>
      </c>
      <c r="J409" s="4">
        <f>D409/(constants!$A$4+constants!$B$4*data!D409+constants!$C$4*data!D409^2+constants!$D$4*data!D409^3+constants!$E$4*data!D409^4+constants!$F$4*data!D409^5+constants!$G$4*data!D409^6+constants!$H$4*data!D409^7)</f>
        <v>11081.980428816094</v>
      </c>
      <c r="K409" s="4">
        <f>E409/(constants!$A$4+constants!$B$4*data!E409+constants!$C$4*data!E409^2+constants!$D$4*data!E409^3+constants!$E$4*data!E409^4+constants!$F$4*data!E409^5+constants!$G$4*data!E409^6+constants!$H$4*data!E409^7)</f>
        <v>1629.4681290924134</v>
      </c>
      <c r="L409" s="4">
        <f>F409/(constants!$A$4+constants!$B$4*data!F409+constants!$C$4*data!F409^2+constants!$D$4*data!F409^3+constants!$E$4*data!F409^4+constants!$F$4*data!F409^5+constants!$G$4*data!F409^6+constants!$H$4*data!F409^7)</f>
        <v>8968.0396894665046</v>
      </c>
      <c r="M409" s="4">
        <f>G409/(constants!$A$4+constants!$B$4*data!G409+constants!$C$4*data!G409^2+constants!$D$4*data!G409^3+constants!$E$4*data!G409^4+constants!$F$4*data!G409^5+constants!$G$4*data!G409^6+constants!$H$4*data!G409^7)</f>
        <v>10.574949841787081</v>
      </c>
      <c r="N409" s="4"/>
      <c r="O409" s="4">
        <f t="shared" si="130"/>
        <v>2258.7018127105448</v>
      </c>
      <c r="P409" s="4">
        <f t="shared" si="131"/>
        <v>2216.3960857632187</v>
      </c>
      <c r="Q409" s="4">
        <f t="shared" si="132"/>
        <v>325.89362581848269</v>
      </c>
      <c r="R409" s="4">
        <f t="shared" si="133"/>
        <v>1494.6732815777507</v>
      </c>
      <c r="S409" s="4">
        <f t="shared" si="134"/>
        <v>1.762491640297847</v>
      </c>
      <c r="T409" s="4">
        <f t="shared" si="135"/>
        <v>1.0190876203125752</v>
      </c>
      <c r="U409" s="4">
        <f t="shared" si="136"/>
        <v>0.14703762919986427</v>
      </c>
      <c r="V409" s="4">
        <f t="shared" si="137"/>
        <v>1.1791818734040605E-3</v>
      </c>
      <c r="W409" s="4"/>
      <c r="X409">
        <f>IF(front!E409&gt;$X$2,O409,P409)</f>
        <v>2216.3960857632187</v>
      </c>
      <c r="Y409">
        <f t="shared" ref="Y409:Y436" si="146">X409-$U$4</f>
        <v>1882.9131664431632</v>
      </c>
      <c r="Z409">
        <f>SUMPRODUCT($B$7:$B$456,Y$7:Y$456,EXP(constants!$B$32+constants!$A$32*ABS($A$7:$A$456-$A409)))</f>
        <v>37.438342294362961</v>
      </c>
      <c r="AA409">
        <f t="shared" si="126"/>
        <v>1845.4748241488003</v>
      </c>
      <c r="AB409">
        <f t="shared" si="139"/>
        <v>1839.2729884514911</v>
      </c>
      <c r="AD409" s="4">
        <f t="shared" si="127"/>
        <v>1492.8676654084779</v>
      </c>
      <c r="AE409">
        <f>SUMPRODUCT($B$7:$B$456,AD$7:AD$456,EXP(constants!$B$32+constants!$A$32*ABS($A$7:$A$456-$A409)))</f>
        <v>29.643469692594245</v>
      </c>
      <c r="AF409" s="4">
        <f t="shared" si="128"/>
        <v>1463.2241957158838</v>
      </c>
      <c r="AG409">
        <f t="shared" si="140"/>
        <v>1463.2241957158838</v>
      </c>
      <c r="AH409" s="4"/>
      <c r="AI409" s="5">
        <f>SUMPRODUCT(constants!$B$13:$B$20,A409^constants!$A$13:$A$20)*constants!$C$10/((A409/1000000000)^5*(EXP(0.014388/(A409/1000000000)/constants!$B$9)-1))</f>
        <v>1.6005420179069669E-6</v>
      </c>
      <c r="AJ409">
        <f>SUMPRODUCT(A409^constants!$E$28:$J$28,constants!$E$27:$J$27)</f>
        <v>6.3662245764758508E-7</v>
      </c>
      <c r="AL409" s="17">
        <f t="shared" si="129"/>
        <v>8.702036228208217E-10</v>
      </c>
      <c r="AM409">
        <f t="shared" si="141"/>
        <v>4.350819645489234E-10</v>
      </c>
      <c r="AN409">
        <f t="shared" si="142"/>
        <v>2.0000912327474114</v>
      </c>
      <c r="AO409">
        <f t="shared" si="143"/>
        <v>8.2585683266129379E-10</v>
      </c>
      <c r="AQ409">
        <f t="shared" si="125"/>
        <v>8.702036228208217E-10</v>
      </c>
      <c r="AS409" s="4">
        <f t="shared" si="144"/>
        <v>1.0536979151902419</v>
      </c>
    </row>
    <row r="410" spans="1:45" x14ac:dyDescent="0.2">
      <c r="A410">
        <f>front!A410</f>
        <v>379.02</v>
      </c>
      <c r="B410" s="1">
        <f t="shared" si="145"/>
        <v>0.46999999999997044</v>
      </c>
      <c r="C410">
        <f>front!D410-front!B410</f>
        <v>1389.5300000000002</v>
      </c>
      <c r="D410" s="2">
        <f>front!E410-front!C410</f>
        <v>11210</v>
      </c>
      <c r="E410" s="2">
        <f>IF(front!F410-front!C410&gt;0,front!F410-front!C410,0)</f>
        <v>1567.8000000000011</v>
      </c>
      <c r="F410" s="2">
        <f>front!I410-front!H410</f>
        <v>9038</v>
      </c>
      <c r="G410" s="2">
        <f>IF(front!J410-front!H410&gt;0,front!J410-front!H410,0)</f>
        <v>36.5</v>
      </c>
      <c r="H410" s="2"/>
      <c r="I410" s="4">
        <f>C410/(constants!$A$4+constants!$B$4*data!C410+constants!$C$4*data!C410^2+constants!$D$4*data!C410^3+constants!$E$4*data!C410^4+constants!$F$4*data!C410^5+constants!$G$4*data!C410^6+constants!$H$4*data!C410^7)</f>
        <v>1386.350416436796</v>
      </c>
      <c r="J410" s="4">
        <f>D410/(constants!$A$4+constants!$B$4*data!D410+constants!$C$4*data!D410^2+constants!$D$4*data!D410^3+constants!$E$4*data!D410^4+constants!$F$4*data!D410^5+constants!$G$4*data!D410^6+constants!$H$4*data!D410^7)</f>
        <v>11218.567510893323</v>
      </c>
      <c r="K410" s="4">
        <f>E410/(constants!$A$4+constants!$B$4*data!E410+constants!$C$4*data!E410^2+constants!$D$4*data!E410^3+constants!$E$4*data!E410^4+constants!$F$4*data!E410^5+constants!$G$4*data!E410^6+constants!$H$4*data!E410^7)</f>
        <v>1564.2164244708977</v>
      </c>
      <c r="L410" s="4">
        <f>F410/(constants!$A$4+constants!$B$4*data!F410+constants!$C$4*data!F410^2+constants!$D$4*data!F410^3+constants!$E$4*data!F410^4+constants!$F$4*data!F410^5+constants!$G$4*data!F410^6+constants!$H$4*data!F410^7)</f>
        <v>9031.5124950443624</v>
      </c>
      <c r="M410" s="4">
        <f>G410/(constants!$A$4+constants!$B$4*data!G410+constants!$C$4*data!G410^2+constants!$D$4*data!G410^3+constants!$E$4*data!G410^4+constants!$F$4*data!G410^5+constants!$G$4*data!G410^6+constants!$H$4*data!G410^7)</f>
        <v>36.413845200220493</v>
      </c>
      <c r="N410" s="4"/>
      <c r="O410" s="4">
        <f t="shared" si="130"/>
        <v>2310.5840273946601</v>
      </c>
      <c r="P410" s="4">
        <f t="shared" si="131"/>
        <v>2243.7135021786644</v>
      </c>
      <c r="Q410" s="4">
        <f t="shared" si="132"/>
        <v>312.84328489417953</v>
      </c>
      <c r="R410" s="4">
        <f t="shared" si="133"/>
        <v>1505.2520825073937</v>
      </c>
      <c r="S410" s="4">
        <f t="shared" si="134"/>
        <v>6.0689742000367488</v>
      </c>
      <c r="T410" s="4">
        <f t="shared" si="135"/>
        <v>1.0298035043917433</v>
      </c>
      <c r="U410" s="4">
        <f t="shared" si="136"/>
        <v>0.13943103011610267</v>
      </c>
      <c r="V410" s="4">
        <f t="shared" si="137"/>
        <v>4.0318656725770972E-3</v>
      </c>
      <c r="W410" s="4"/>
      <c r="X410">
        <f>IF(front!E410&gt;$X$2,O410,P410)</f>
        <v>2243.7135021786644</v>
      </c>
      <c r="Y410">
        <f t="shared" si="146"/>
        <v>1910.2305828586088</v>
      </c>
      <c r="Z410">
        <f>SUMPRODUCT($B$7:$B$456,Y$7:Y$456,EXP(constants!$B$32+constants!$A$32*ABS($A$7:$A$456-$A410)))</f>
        <v>37.635772419374121</v>
      </c>
      <c r="AA410">
        <f t="shared" si="126"/>
        <v>1872.5948104392346</v>
      </c>
      <c r="AB410">
        <f t="shared" si="139"/>
        <v>1866.3929747419254</v>
      </c>
      <c r="AD410" s="4">
        <f t="shared" si="127"/>
        <v>1499.0346130477183</v>
      </c>
      <c r="AE410">
        <f>SUMPRODUCT($B$7:$B$456,AD$7:AD$456,EXP(constants!$B$32+constants!$A$32*ABS($A$7:$A$456-$A410)))</f>
        <v>29.501502560557228</v>
      </c>
      <c r="AF410" s="4">
        <f t="shared" si="128"/>
        <v>1469.5331104871611</v>
      </c>
      <c r="AG410">
        <f t="shared" si="140"/>
        <v>1469.5331104871611</v>
      </c>
      <c r="AH410" s="4"/>
      <c r="AI410" s="5">
        <f>SUMPRODUCT(constants!$B$13:$B$20,A410^constants!$A$13:$A$20)*constants!$C$10/((A410/1000000000)^5*(EXP(0.014388/(A410/1000000000)/constants!$B$9)-1))</f>
        <v>1.6146830137404807E-6</v>
      </c>
      <c r="AJ410">
        <f>SUMPRODUCT(A410^constants!$E$28:$J$28,constants!$E$27:$J$27)</f>
        <v>6.3430872047459371E-7</v>
      </c>
      <c r="AL410" s="17">
        <f t="shared" si="129"/>
        <v>8.6513560412632298E-10</v>
      </c>
      <c r="AM410">
        <f t="shared" si="141"/>
        <v>4.3163962482227818E-10</v>
      </c>
      <c r="AN410">
        <f t="shared" si="142"/>
        <v>2.0043007045113872</v>
      </c>
      <c r="AO410">
        <f t="shared" si="143"/>
        <v>8.1932270802448248E-10</v>
      </c>
      <c r="AQ410">
        <f t="shared" si="125"/>
        <v>8.6513560412632298E-10</v>
      </c>
      <c r="AS410" s="4">
        <f t="shared" si="144"/>
        <v>1.0559155698397555</v>
      </c>
    </row>
    <row r="411" spans="1:45" x14ac:dyDescent="0.2">
      <c r="A411">
        <f>front!A411</f>
        <v>379.49</v>
      </c>
      <c r="B411" s="1">
        <f t="shared" si="145"/>
        <v>0.47000000000002728</v>
      </c>
      <c r="C411">
        <f>front!D411-front!B411</f>
        <v>1382.33</v>
      </c>
      <c r="D411" s="2">
        <f>front!E411-front!C411</f>
        <v>11374.2</v>
      </c>
      <c r="E411" s="2">
        <f>IF(front!F411-front!C411&gt;0,front!F411-front!C411,0)</f>
        <v>1639.2999999999993</v>
      </c>
      <c r="F411" s="2">
        <f>front!I411-front!H411</f>
        <v>9212.1999999999989</v>
      </c>
      <c r="G411" s="2">
        <f>IF(front!J411-front!H411&gt;0,front!J411-front!H411,0)</f>
        <v>55.299999999999272</v>
      </c>
      <c r="H411" s="2"/>
      <c r="I411" s="4">
        <f>C411/(constants!$A$4+constants!$B$4*data!C411+constants!$C$4*data!C411^2+constants!$D$4*data!C411^3+constants!$E$4*data!C411^4+constants!$F$4*data!C411^5+constants!$G$4*data!C411^6+constants!$H$4*data!C411^7)</f>
        <v>1379.1667259656019</v>
      </c>
      <c r="J411" s="4">
        <f>D411/(constants!$A$4+constants!$B$4*data!D411+constants!$C$4*data!D411^2+constants!$D$4*data!D411^3+constants!$E$4*data!D411^4+constants!$F$4*data!D411^5+constants!$G$4*data!D411^6+constants!$H$4*data!D411^7)</f>
        <v>11384.39669849251</v>
      </c>
      <c r="K411" s="4">
        <f>E411/(constants!$A$4+constants!$B$4*data!E411+constants!$C$4*data!E411^2+constants!$D$4*data!E411^3+constants!$E$4*data!E411^4+constants!$F$4*data!E411^5+constants!$G$4*data!E411^6+constants!$H$4*data!E411^7)</f>
        <v>1635.5542949662351</v>
      </c>
      <c r="L411" s="4">
        <f>F411/(constants!$A$4+constants!$B$4*data!F411+constants!$C$4*data!F411^2+constants!$D$4*data!F411^3+constants!$E$4*data!F411^4+constants!$F$4*data!F411^5+constants!$G$4*data!F411^6+constants!$H$4*data!F411^7)</f>
        <v>9206.5087223393857</v>
      </c>
      <c r="M411" s="4">
        <f>G411/(constants!$A$4+constants!$B$4*data!G411+constants!$C$4*data!G411^2+constants!$D$4*data!G411^3+constants!$E$4*data!G411^4+constants!$F$4*data!G411^5+constants!$G$4*data!G411^6+constants!$H$4*data!G411^7)</f>
        <v>55.169580158112694</v>
      </c>
      <c r="N411" s="4"/>
      <c r="O411" s="4">
        <f t="shared" si="130"/>
        <v>2298.6112099426696</v>
      </c>
      <c r="P411" s="4">
        <f t="shared" si="131"/>
        <v>2276.879339698502</v>
      </c>
      <c r="Q411" s="4">
        <f t="shared" si="132"/>
        <v>327.11085899324701</v>
      </c>
      <c r="R411" s="4">
        <f t="shared" si="133"/>
        <v>1534.4181203898977</v>
      </c>
      <c r="S411" s="4">
        <f t="shared" si="134"/>
        <v>9.1949300263521163</v>
      </c>
      <c r="T411" s="4">
        <f t="shared" si="135"/>
        <v>1.0095445858132497</v>
      </c>
      <c r="U411" s="4">
        <f t="shared" si="136"/>
        <v>0.14366631261038282</v>
      </c>
      <c r="V411" s="4">
        <f t="shared" si="137"/>
        <v>5.9924540150866259E-3</v>
      </c>
      <c r="W411" s="4"/>
      <c r="X411">
        <f>IF(front!E411&gt;$X$2,O411,P411)</f>
        <v>2276.879339698502</v>
      </c>
      <c r="Y411">
        <f t="shared" si="146"/>
        <v>1943.3964203784465</v>
      </c>
      <c r="Z411">
        <f>SUMPRODUCT($B$7:$B$456,Y$7:Y$456,EXP(constants!$B$32+constants!$A$32*ABS($A$7:$A$456-$A411)))</f>
        <v>37.826786669034661</v>
      </c>
      <c r="AA411">
        <f t="shared" si="126"/>
        <v>1905.5696337094118</v>
      </c>
      <c r="AB411">
        <f t="shared" si="139"/>
        <v>1899.3677980121026</v>
      </c>
      <c r="AD411" s="4">
        <f t="shared" si="127"/>
        <v>1524.9982094233378</v>
      </c>
      <c r="AE411">
        <f>SUMPRODUCT($B$7:$B$456,AD$7:AD$456,EXP(constants!$B$32+constants!$A$32*ABS($A$7:$A$456-$A411)))</f>
        <v>29.354477191446062</v>
      </c>
      <c r="AF411" s="4">
        <f t="shared" si="128"/>
        <v>1495.6437322318918</v>
      </c>
      <c r="AG411">
        <f t="shared" si="140"/>
        <v>1495.6437322318918</v>
      </c>
      <c r="AH411" s="4"/>
      <c r="AI411" s="5">
        <f>SUMPRODUCT(constants!$B$13:$B$20,A411^constants!$A$13:$A$20)*constants!$C$10/((A411/1000000000)^5*(EXP(0.014388/(A411/1000000000)/constants!$B$9)-1))</f>
        <v>1.6289002656761921E-6</v>
      </c>
      <c r="AJ411">
        <f>SUMPRODUCT(A411^constants!$E$28:$J$28,constants!$E$27:$J$27)</f>
        <v>6.3202950608293737E-7</v>
      </c>
      <c r="AL411" s="17">
        <f t="shared" si="129"/>
        <v>8.5760128574413835E-10</v>
      </c>
      <c r="AM411">
        <f t="shared" si="141"/>
        <v>4.2258025254435693E-10</v>
      </c>
      <c r="AN411">
        <f t="shared" si="142"/>
        <v>2.0294400426440151</v>
      </c>
      <c r="AO411">
        <f t="shared" si="143"/>
        <v>8.0212653556741371E-10</v>
      </c>
      <c r="AQ411">
        <f t="shared" si="125"/>
        <v>8.5760128574413835E-10</v>
      </c>
      <c r="AS411" s="4">
        <f t="shared" si="144"/>
        <v>1.0691595997849423</v>
      </c>
    </row>
    <row r="412" spans="1:45" x14ac:dyDescent="0.2">
      <c r="A412">
        <f>front!A412</f>
        <v>379.96</v>
      </c>
      <c r="B412" s="1">
        <f t="shared" si="145"/>
        <v>0.46999999999997044</v>
      </c>
      <c r="C412">
        <f>front!D412-front!B412</f>
        <v>1419.9299999999998</v>
      </c>
      <c r="D412" s="2">
        <f>front!E412-front!C412</f>
        <v>11467.9</v>
      </c>
      <c r="E412" s="2">
        <f>IF(front!F412-front!C412&gt;0,front!F412-front!C412,0)</f>
        <v>1599.2999999999993</v>
      </c>
      <c r="F412" s="2">
        <f>front!I412-front!H412</f>
        <v>9049.0000000000018</v>
      </c>
      <c r="G412" s="2">
        <f>IF(front!J412-front!H412&gt;0,front!J412-front!H412,0)</f>
        <v>67.399999999999636</v>
      </c>
      <c r="H412" s="2"/>
      <c r="I412" s="4">
        <f>C412/(constants!$A$4+constants!$B$4*data!C412+constants!$C$4*data!C412^2+constants!$D$4*data!C412^3+constants!$E$4*data!C412^4+constants!$F$4*data!C412^5+constants!$G$4*data!C412^6+constants!$H$4*data!C412^7)</f>
        <v>1416.6815484485326</v>
      </c>
      <c r="J412" s="4">
        <f>D412/(constants!$A$4+constants!$B$4*data!D412+constants!$C$4*data!D412^2+constants!$D$4*data!D412^3+constants!$E$4*data!D412^4+constants!$F$4*data!D412^5+constants!$G$4*data!D412^6+constants!$H$4*data!D412^7)</f>
        <v>11479.059760029662</v>
      </c>
      <c r="K412" s="4">
        <f>E412/(constants!$A$4+constants!$B$4*data!E412+constants!$C$4*data!E412^2+constants!$D$4*data!E412^3+constants!$E$4*data!E412^4+constants!$F$4*data!E412^5+constants!$G$4*data!E412^6+constants!$H$4*data!E412^7)</f>
        <v>1595.6450035145135</v>
      </c>
      <c r="L412" s="4">
        <f>F412/(constants!$A$4+constants!$B$4*data!F412+constants!$C$4*data!F412^2+constants!$D$4*data!F412^3+constants!$E$4*data!F412^4+constants!$F$4*data!F412^5+constants!$G$4*data!F412^6+constants!$H$4*data!F412^7)</f>
        <v>9042.5608440150118</v>
      </c>
      <c r="M412" s="4">
        <f>G412/(constants!$A$4+constants!$B$4*data!G412+constants!$C$4*data!G412^2+constants!$D$4*data!G412^3+constants!$E$4*data!G412^4+constants!$F$4*data!G412^5+constants!$G$4*data!G412^6+constants!$H$4*data!G412^7)</f>
        <v>67.241128854647371</v>
      </c>
      <c r="N412" s="4"/>
      <c r="O412" s="4">
        <f t="shared" si="130"/>
        <v>2361.1359140808877</v>
      </c>
      <c r="P412" s="4">
        <f t="shared" si="131"/>
        <v>2295.8119520059327</v>
      </c>
      <c r="Q412" s="4">
        <f t="shared" si="132"/>
        <v>319.12900070290272</v>
      </c>
      <c r="R412" s="4">
        <f t="shared" si="133"/>
        <v>1507.093474002502</v>
      </c>
      <c r="S412" s="4">
        <f t="shared" si="134"/>
        <v>11.206854809107895</v>
      </c>
      <c r="T412" s="4">
        <f t="shared" si="135"/>
        <v>1.0284535334080298</v>
      </c>
      <c r="U412" s="4">
        <f t="shared" si="136"/>
        <v>0.13900485204115623</v>
      </c>
      <c r="V412" s="4">
        <f t="shared" si="137"/>
        <v>7.436071486226401E-3</v>
      </c>
      <c r="W412" s="4"/>
      <c r="X412">
        <f>IF(front!E412&gt;$X$2,O412,P412)</f>
        <v>2295.8119520059327</v>
      </c>
      <c r="Y412">
        <f t="shared" si="146"/>
        <v>1962.3290326858771</v>
      </c>
      <c r="Z412">
        <f>SUMPRODUCT($B$7:$B$456,Y$7:Y$456,EXP(constants!$B$32+constants!$A$32*ABS($A$7:$A$456-$A412)))</f>
        <v>38.010943140609641</v>
      </c>
      <c r="AA412">
        <f t="shared" si="126"/>
        <v>1924.3180895452674</v>
      </c>
      <c r="AB412">
        <f t="shared" si="139"/>
        <v>1918.1162538479582</v>
      </c>
      <c r="AD412" s="4">
        <f t="shared" si="127"/>
        <v>1495.6124106105665</v>
      </c>
      <c r="AE412">
        <f>SUMPRODUCT($B$7:$B$456,AD$7:AD$456,EXP(constants!$B$32+constants!$A$32*ABS($A$7:$A$456-$A412)))</f>
        <v>29.201835686238578</v>
      </c>
      <c r="AF412" s="4">
        <f t="shared" si="128"/>
        <v>1466.4105749243279</v>
      </c>
      <c r="AG412">
        <f t="shared" si="140"/>
        <v>1466.4105749243279</v>
      </c>
      <c r="AH412" s="4"/>
      <c r="AI412" s="5">
        <f>SUMPRODUCT(constants!$B$13:$B$20,A412^constants!$A$13:$A$20)*constants!$C$10/((A412/1000000000)^5*(EXP(0.014388/(A412/1000000000)/constants!$B$9)-1))</f>
        <v>1.6431938060905571E-6</v>
      </c>
      <c r="AJ412">
        <f>SUMPRODUCT(A412^constants!$E$28:$J$28,constants!$E$27:$J$27)</f>
        <v>6.2978502591524163E-7</v>
      </c>
      <c r="AL412" s="17">
        <f t="shared" si="129"/>
        <v>8.5667060210460368E-10</v>
      </c>
      <c r="AM412">
        <f t="shared" si="141"/>
        <v>4.2947387088213057E-10</v>
      </c>
      <c r="AN412">
        <f t="shared" si="142"/>
        <v>1.994697838881373</v>
      </c>
      <c r="AO412">
        <f t="shared" si="143"/>
        <v>8.1521175230792372E-10</v>
      </c>
      <c r="AQ412">
        <f t="shared" si="125"/>
        <v>8.5667060210460368E-10</v>
      </c>
      <c r="AS412" s="4">
        <f t="shared" si="144"/>
        <v>1.0508565408672126</v>
      </c>
    </row>
    <row r="413" spans="1:45" x14ac:dyDescent="0.2">
      <c r="A413">
        <f>front!A413</f>
        <v>380.42</v>
      </c>
      <c r="B413" s="1">
        <f t="shared" si="145"/>
        <v>0.46000000000003638</v>
      </c>
      <c r="C413">
        <f>front!D413-front!B413</f>
        <v>1433.3299999999995</v>
      </c>
      <c r="D413" s="2">
        <f>front!E413-front!C413</f>
        <v>11632.000000000002</v>
      </c>
      <c r="E413" s="2">
        <f>IF(front!F413-front!C413&gt;0,front!F413-front!C413,0)</f>
        <v>1614.1000000000004</v>
      </c>
      <c r="F413" s="2">
        <f>front!I413-front!H413</f>
        <v>8908.1999999999989</v>
      </c>
      <c r="G413" s="2">
        <f>IF(front!J413-front!H413&gt;0,front!J413-front!H413,0)</f>
        <v>31.399999999999636</v>
      </c>
      <c r="H413" s="2"/>
      <c r="I413" s="4">
        <f>C413/(constants!$A$4+constants!$B$4*data!C413+constants!$C$4*data!C413^2+constants!$D$4*data!C413^3+constants!$E$4*data!C413^4+constants!$F$4*data!C413^5+constants!$G$4*data!C413^6+constants!$H$4*data!C413^7)</f>
        <v>1430.0511892167835</v>
      </c>
      <c r="J413" s="4">
        <f>D413/(constants!$A$4+constants!$B$4*data!D413+constants!$C$4*data!D413^2+constants!$D$4*data!D413^3+constants!$E$4*data!D413^4+constants!$F$4*data!D413^5+constants!$G$4*data!D413^6+constants!$H$4*data!D413^7)</f>
        <v>11644.905482309079</v>
      </c>
      <c r="K413" s="4">
        <f>E413/(constants!$A$4+constants!$B$4*data!E413+constants!$C$4*data!E413^2+constants!$D$4*data!E413^3+constants!$E$4*data!E413^4+constants!$F$4*data!E413^5+constants!$G$4*data!E413^6+constants!$H$4*data!E413^7)</f>
        <v>1610.4114433050186</v>
      </c>
      <c r="L413" s="4">
        <f>F413/(constants!$A$4+constants!$B$4*data!F413+constants!$C$4*data!F413^2+constants!$D$4*data!F413^3+constants!$E$4*data!F413^4+constants!$F$4*data!F413^5+constants!$G$4*data!F413^6+constants!$H$4*data!F413^7)</f>
        <v>8901.161325328203</v>
      </c>
      <c r="M413" s="4">
        <f>G413/(constants!$A$4+constants!$B$4*data!G413+constants!$C$4*data!G413^2+constants!$D$4*data!G413^3+constants!$E$4*data!G413^4+constants!$F$4*data!G413^5+constants!$G$4*data!G413^6+constants!$H$4*data!G413^7)</f>
        <v>31.325866030293362</v>
      </c>
      <c r="N413" s="4"/>
      <c r="O413" s="4">
        <f t="shared" si="130"/>
        <v>2383.4186486946392</v>
      </c>
      <c r="P413" s="4">
        <f t="shared" si="131"/>
        <v>2328.9810964618159</v>
      </c>
      <c r="Q413" s="4">
        <f t="shared" si="132"/>
        <v>322.0822886610037</v>
      </c>
      <c r="R413" s="4">
        <f t="shared" si="133"/>
        <v>1483.5268875547006</v>
      </c>
      <c r="S413" s="4">
        <f t="shared" si="134"/>
        <v>5.22097767171556</v>
      </c>
      <c r="T413" s="4">
        <f t="shared" si="135"/>
        <v>1.0233739777087605</v>
      </c>
      <c r="U413" s="4">
        <f t="shared" si="136"/>
        <v>0.13829321721430482</v>
      </c>
      <c r="V413" s="4">
        <f t="shared" si="137"/>
        <v>3.5193010086398266E-3</v>
      </c>
      <c r="W413" s="4"/>
      <c r="X413">
        <f>IF(front!E413&gt;$X$2,O413,P413)</f>
        <v>2328.9810964618159</v>
      </c>
      <c r="Y413">
        <f t="shared" si="146"/>
        <v>1995.4981771417604</v>
      </c>
      <c r="Z413">
        <f>SUMPRODUCT($B$7:$B$456,Y$7:Y$456,EXP(constants!$B$32+constants!$A$32*ABS($A$7:$A$456-$A413)))</f>
        <v>38.183991473911163</v>
      </c>
      <c r="AA413">
        <f t="shared" si="126"/>
        <v>1957.3141856678492</v>
      </c>
      <c r="AB413">
        <f t="shared" si="139"/>
        <v>1951.11234997054</v>
      </c>
      <c r="AD413" s="4">
        <f t="shared" si="127"/>
        <v>1478.1781633463588</v>
      </c>
      <c r="AE413">
        <f>SUMPRODUCT($B$7:$B$456,AD$7:AD$456,EXP(constants!$B$32+constants!$A$32*ABS($A$7:$A$456-$A413)))</f>
        <v>29.047123538320974</v>
      </c>
      <c r="AF413" s="4">
        <f t="shared" si="128"/>
        <v>1449.1310398080379</v>
      </c>
      <c r="AG413">
        <f t="shared" si="140"/>
        <v>1449.1310398080379</v>
      </c>
      <c r="AH413" s="4"/>
      <c r="AI413" s="5">
        <f>SUMPRODUCT(constants!$B$13:$B$20,A413^constants!$A$13:$A$20)*constants!$C$10/((A413/1000000000)^5*(EXP(0.014388/(A413/1000000000)/constants!$B$9)-1))</f>
        <v>1.6572571286355529E-6</v>
      </c>
      <c r="AJ413">
        <f>SUMPRODUCT(A413^constants!$E$28:$J$28,constants!$E$27:$J$27)</f>
        <v>6.2762213562215933E-7</v>
      </c>
      <c r="AL413" s="17">
        <f t="shared" si="129"/>
        <v>8.4939092751915383E-10</v>
      </c>
      <c r="AM413">
        <f t="shared" si="141"/>
        <v>4.3310240301339382E-10</v>
      </c>
      <c r="AN413">
        <f t="shared" si="142"/>
        <v>1.9611780530640144</v>
      </c>
      <c r="AO413">
        <f t="shared" si="143"/>
        <v>8.2209930062595525E-10</v>
      </c>
      <c r="AQ413">
        <f t="shared" si="125"/>
        <v>8.4939092751915383E-10</v>
      </c>
      <c r="AS413" s="4">
        <f t="shared" si="144"/>
        <v>1.0331974821927454</v>
      </c>
    </row>
    <row r="414" spans="1:45" x14ac:dyDescent="0.2">
      <c r="A414">
        <f>front!A414</f>
        <v>380.89</v>
      </c>
      <c r="B414" s="1">
        <f t="shared" si="145"/>
        <v>0.46999999999997044</v>
      </c>
      <c r="C414">
        <f>front!D414-front!B414</f>
        <v>1459.4000000000005</v>
      </c>
      <c r="D414" s="2">
        <f>front!E414-front!C414</f>
        <v>11783.699999999999</v>
      </c>
      <c r="E414" s="2">
        <f>IF(front!F414-front!C414&gt;0,front!F414-front!C414,0)</f>
        <v>1589.3999999999996</v>
      </c>
      <c r="F414" s="2">
        <f>front!I414-front!H414</f>
        <v>9002.4</v>
      </c>
      <c r="G414" s="2">
        <f>IF(front!J414-front!H414&gt;0,front!J414-front!H414,0)</f>
        <v>58.100000000000364</v>
      </c>
      <c r="H414" s="2"/>
      <c r="I414" s="4">
        <f>C414/(constants!$A$4+constants!$B$4*data!C414+constants!$C$4*data!C414^2+constants!$D$4*data!C414^3+constants!$E$4*data!C414^4+constants!$F$4*data!C414^5+constants!$G$4*data!C414^6+constants!$H$4*data!C414^7)</f>
        <v>1456.0621192702308</v>
      </c>
      <c r="J414" s="4">
        <f>D414/(constants!$A$4+constants!$B$4*data!D414+constants!$C$4*data!D414^2+constants!$D$4*data!D414^3+constants!$E$4*data!D414^4+constants!$F$4*data!D414^5+constants!$G$4*data!D414^6+constants!$H$4*data!D414^7)</f>
        <v>11798.286892909809</v>
      </c>
      <c r="K414" s="4">
        <f>E414/(constants!$A$4+constants!$B$4*data!E414+constants!$C$4*data!E414^2+constants!$D$4*data!E414^3+constants!$E$4*data!E414^4+constants!$F$4*data!E414^5+constants!$G$4*data!E414^6+constants!$H$4*data!E414^7)</f>
        <v>1585.767451264169</v>
      </c>
      <c r="L414" s="4">
        <f>F414/(constants!$A$4+constants!$B$4*data!F414+constants!$C$4*data!F414^2+constants!$D$4*data!F414^3+constants!$E$4*data!F414^4+constants!$F$4*data!F414^5+constants!$G$4*data!F414^6+constants!$H$4*data!F414^7)</f>
        <v>8995.7577848162091</v>
      </c>
      <c r="M414" s="4">
        <f>G414/(constants!$A$4+constants!$B$4*data!G414+constants!$C$4*data!G414^2+constants!$D$4*data!G414^3+constants!$E$4*data!G414^4+constants!$F$4*data!G414^5+constants!$G$4*data!G414^6+constants!$H$4*data!G414^7)</f>
        <v>57.962993738335605</v>
      </c>
      <c r="N414" s="4"/>
      <c r="O414" s="4">
        <f t="shared" si="130"/>
        <v>2426.7701987837181</v>
      </c>
      <c r="P414" s="4">
        <f t="shared" si="131"/>
        <v>2359.6573785819619</v>
      </c>
      <c r="Q414" s="4">
        <f t="shared" si="132"/>
        <v>317.15349025283382</v>
      </c>
      <c r="R414" s="4">
        <f t="shared" si="133"/>
        <v>1499.2929641360349</v>
      </c>
      <c r="S414" s="4">
        <f t="shared" si="134"/>
        <v>9.6604989563892687</v>
      </c>
      <c r="T414" s="4">
        <f t="shared" si="135"/>
        <v>1.0284417648133679</v>
      </c>
      <c r="U414" s="4">
        <f t="shared" si="136"/>
        <v>0.13440658509644629</v>
      </c>
      <c r="V414" s="4">
        <f t="shared" si="137"/>
        <v>6.4433697665993621E-3</v>
      </c>
      <c r="W414" s="4"/>
      <c r="X414">
        <f>IF(front!E414&gt;$X$2,O414,P414)</f>
        <v>2359.6573785819619</v>
      </c>
      <c r="Y414">
        <f t="shared" si="146"/>
        <v>2026.1744592619063</v>
      </c>
      <c r="Z414">
        <f>SUMPRODUCT($B$7:$B$456,Y$7:Y$456,EXP(constants!$B$32+constants!$A$32*ABS($A$7:$A$456-$A414)))</f>
        <v>38.353741640789693</v>
      </c>
      <c r="AA414">
        <f t="shared" si="126"/>
        <v>1987.8207176211167</v>
      </c>
      <c r="AB414">
        <f t="shared" si="139"/>
        <v>1981.6188819238075</v>
      </c>
      <c r="AD414" s="4">
        <f t="shared" si="127"/>
        <v>1489.3960927296264</v>
      </c>
      <c r="AE414">
        <f>SUMPRODUCT($B$7:$B$456,AD$7:AD$456,EXP(constants!$B$32+constants!$A$32*ABS($A$7:$A$456-$A414)))</f>
        <v>28.884355718322944</v>
      </c>
      <c r="AF414" s="4">
        <f t="shared" si="128"/>
        <v>1460.5117370113035</v>
      </c>
      <c r="AG414">
        <f t="shared" si="140"/>
        <v>1460.5117370113035</v>
      </c>
      <c r="AH414" s="4"/>
      <c r="AI414" s="5">
        <f>SUMPRODUCT(constants!$B$13:$B$20,A414^constants!$A$13:$A$20)*constants!$C$10/((A414/1000000000)^5*(EXP(0.014388/(A414/1000000000)/constants!$B$9)-1))</f>
        <v>1.6717017095826653E-6</v>
      </c>
      <c r="AJ414">
        <f>SUMPRODUCT(A414^constants!$E$28:$J$28,constants!$E$27:$J$27)</f>
        <v>6.2544700029444665E-7</v>
      </c>
      <c r="AL414" s="17">
        <f t="shared" si="129"/>
        <v>8.4360404759553631E-10</v>
      </c>
      <c r="AM414">
        <f t="shared" si="141"/>
        <v>4.282382568005382E-10</v>
      </c>
      <c r="AN414">
        <f t="shared" si="142"/>
        <v>1.9699408780016221</v>
      </c>
      <c r="AO414">
        <f t="shared" si="143"/>
        <v>8.1286635439451331E-10</v>
      </c>
      <c r="AQ414">
        <f t="shared" ref="AQ414:AQ460" si="147">AL414</f>
        <v>8.4360404759553631E-10</v>
      </c>
      <c r="AS414" s="4">
        <f t="shared" si="144"/>
        <v>1.0378139567898819</v>
      </c>
    </row>
    <row r="415" spans="1:45" x14ac:dyDescent="0.2">
      <c r="A415">
        <f>front!A415</f>
        <v>381.36</v>
      </c>
      <c r="B415" s="1">
        <f t="shared" si="145"/>
        <v>0.47000000000002728</v>
      </c>
      <c r="C415">
        <f>front!D415-front!B415</f>
        <v>1483.1999999999998</v>
      </c>
      <c r="D415" s="2">
        <f>front!E415-front!C415</f>
        <v>11967.399999999998</v>
      </c>
      <c r="E415" s="2">
        <f>IF(front!F415-front!C415&gt;0,front!F415-front!C415,0)</f>
        <v>1645.5</v>
      </c>
      <c r="F415" s="2">
        <f>front!I415-front!H415</f>
        <v>8970.0999999999985</v>
      </c>
      <c r="G415" s="2">
        <f>IF(front!J415-front!H415&gt;0,front!J415-front!H415,0)</f>
        <v>40.600000000000364</v>
      </c>
      <c r="H415" s="2"/>
      <c r="I415" s="4">
        <f>C415/(constants!$A$4+constants!$B$4*data!C415+constants!$C$4*data!C415^2+constants!$D$4*data!C415^3+constants!$E$4*data!C415^4+constants!$F$4*data!C415^5+constants!$G$4*data!C415^6+constants!$H$4*data!C415^7)</f>
        <v>1479.8081863576101</v>
      </c>
      <c r="J415" s="4">
        <f>D415/(constants!$A$4+constants!$B$4*data!D415+constants!$C$4*data!D415^2+constants!$D$4*data!D415^3+constants!$E$4*data!D415^4+constants!$F$4*data!D415^5+constants!$G$4*data!D415^6+constants!$H$4*data!D415^7)</f>
        <v>11984.110987482902</v>
      </c>
      <c r="K415" s="4">
        <f>E415/(constants!$A$4+constants!$B$4*data!E415+constants!$C$4*data!E415^2+constants!$D$4*data!E415^3+constants!$E$4*data!E415^4+constants!$F$4*data!E415^5+constants!$G$4*data!E415^6+constants!$H$4*data!E415^7)</f>
        <v>1641.7402336656962</v>
      </c>
      <c r="L415" s="4">
        <f>F415/(constants!$A$4+constants!$B$4*data!F415+constants!$C$4*data!F415^2+constants!$D$4*data!F415^3+constants!$E$4*data!F415^4+constants!$F$4*data!F415^5+constants!$G$4*data!F415^6+constants!$H$4*data!F415^7)</f>
        <v>8963.3197393570772</v>
      </c>
      <c r="M415" s="4">
        <f>G415/(constants!$A$4+constants!$B$4*data!G415+constants!$C$4*data!G415^2+constants!$D$4*data!G415^3+constants!$E$4*data!G415^4+constants!$F$4*data!G415^5+constants!$G$4*data!G415^6+constants!$H$4*data!G415^7)</f>
        <v>40.504185373799103</v>
      </c>
      <c r="N415" s="4"/>
      <c r="O415" s="4">
        <f t="shared" si="130"/>
        <v>2466.3469772626836</v>
      </c>
      <c r="P415" s="4">
        <f t="shared" si="131"/>
        <v>2396.8221974965804</v>
      </c>
      <c r="Q415" s="4">
        <f t="shared" si="132"/>
        <v>328.3480467331392</v>
      </c>
      <c r="R415" s="4">
        <f t="shared" si="133"/>
        <v>1493.8866232261794</v>
      </c>
      <c r="S415" s="4">
        <f t="shared" si="134"/>
        <v>6.7506975622998509</v>
      </c>
      <c r="T415" s="4">
        <f t="shared" si="135"/>
        <v>1.0290070660388242</v>
      </c>
      <c r="U415" s="4">
        <f t="shared" si="136"/>
        <v>0.13699307653112122</v>
      </c>
      <c r="V415" s="4">
        <f t="shared" si="137"/>
        <v>4.5188821275614121E-3</v>
      </c>
      <c r="W415" s="4"/>
      <c r="X415">
        <f>IF(front!E415&gt;$X$2,O415,P415)</f>
        <v>2396.8221974965804</v>
      </c>
      <c r="Y415">
        <f t="shared" si="146"/>
        <v>2063.3392781765251</v>
      </c>
      <c r="Z415">
        <f>SUMPRODUCT($B$7:$B$456,Y$7:Y$456,EXP(constants!$B$32+constants!$A$32*ABS($A$7:$A$456-$A415)))</f>
        <v>38.515566975708097</v>
      </c>
      <c r="AA415">
        <f t="shared" si="126"/>
        <v>2024.8237112008171</v>
      </c>
      <c r="AB415">
        <f t="shared" si="139"/>
        <v>2018.6218755035079</v>
      </c>
      <c r="AD415" s="4">
        <f t="shared" si="127"/>
        <v>1486.970750042067</v>
      </c>
      <c r="AE415">
        <f>SUMPRODUCT($B$7:$B$456,AD$7:AD$456,EXP(constants!$B$32+constants!$A$32*ABS($A$7:$A$456-$A415)))</f>
        <v>28.716256668952781</v>
      </c>
      <c r="AF415" s="4">
        <f t="shared" si="128"/>
        <v>1458.2544933731142</v>
      </c>
      <c r="AG415">
        <f t="shared" si="140"/>
        <v>1458.2544933731142</v>
      </c>
      <c r="AH415" s="4"/>
      <c r="AI415" s="5">
        <f>SUMPRODUCT(constants!$B$13:$B$20,A415^constants!$A$13:$A$20)*constants!$C$10/((A415/1000000000)^5*(EXP(0.014388/(A415/1000000000)/constants!$B$9)-1))</f>
        <v>1.6862226622910808E-6</v>
      </c>
      <c r="AJ415">
        <f>SUMPRODUCT(A415^constants!$E$28:$J$28,constants!$E$27:$J$27)</f>
        <v>6.2330721704823922E-7</v>
      </c>
      <c r="AL415" s="17">
        <f t="shared" si="129"/>
        <v>8.3533359206784763E-10</v>
      </c>
      <c r="AM415">
        <f t="shared" si="141"/>
        <v>4.2743377090953191E-10</v>
      </c>
      <c r="AN415">
        <f t="shared" si="142"/>
        <v>1.954299470278986</v>
      </c>
      <c r="AO415">
        <f t="shared" si="143"/>
        <v>8.1133930840317698E-10</v>
      </c>
      <c r="AQ415">
        <f t="shared" si="147"/>
        <v>8.3533359206784763E-10</v>
      </c>
      <c r="AS415" s="4">
        <f t="shared" si="144"/>
        <v>1.0295736733277407</v>
      </c>
    </row>
    <row r="416" spans="1:45" x14ac:dyDescent="0.2">
      <c r="A416">
        <f>front!A416</f>
        <v>381.83</v>
      </c>
      <c r="B416" s="1">
        <f t="shared" si="145"/>
        <v>0.46999999999997044</v>
      </c>
      <c r="C416">
        <f>front!D416-front!B416</f>
        <v>1504.5400000000004</v>
      </c>
      <c r="D416" s="2">
        <f>front!E416-front!C416</f>
        <v>12113.599999999999</v>
      </c>
      <c r="E416" s="2">
        <f>IF(front!F416-front!C416&gt;0,front!F416-front!C416,0)</f>
        <v>1658.1000000000004</v>
      </c>
      <c r="F416" s="2">
        <f>front!I416-front!H416</f>
        <v>8801.2999999999993</v>
      </c>
      <c r="G416" s="2">
        <f>IF(front!J416-front!H416&gt;0,front!J416-front!H416,0)</f>
        <v>75.299999999999272</v>
      </c>
      <c r="H416" s="2"/>
      <c r="I416" s="4">
        <f>C416/(constants!$A$4+constants!$B$4*data!C416+constants!$C$4*data!C416^2+constants!$D$4*data!C416^3+constants!$E$4*data!C416^4+constants!$F$4*data!C416^5+constants!$G$4*data!C416^6+constants!$H$4*data!C416^7)</f>
        <v>1501.0998227317559</v>
      </c>
      <c r="J416" s="4">
        <f>D416/(constants!$A$4+constants!$B$4*data!D416+constants!$C$4*data!D416^2+constants!$D$4*data!D416^3+constants!$E$4*data!D416^4+constants!$F$4*data!D416^5+constants!$G$4*data!D416^6+constants!$H$4*data!D416^7)</f>
        <v>12132.071136230166</v>
      </c>
      <c r="K416" s="4">
        <f>E416/(constants!$A$4+constants!$B$4*data!E416+constants!$C$4*data!E416^2+constants!$D$4*data!E416^3+constants!$E$4*data!E416^4+constants!$F$4*data!E416^5+constants!$G$4*data!E416^6+constants!$H$4*data!E416^7)</f>
        <v>1654.3116562964822</v>
      </c>
      <c r="L416" s="4">
        <f>F416/(constants!$A$4+constants!$B$4*data!F416+constants!$C$4*data!F416^2+constants!$D$4*data!F416^3+constants!$E$4*data!F416^4+constants!$F$4*data!F416^5+constants!$G$4*data!F416^6+constants!$H$4*data!F416^7)</f>
        <v>8793.8338480624934</v>
      </c>
      <c r="M416" s="4">
        <f>G416/(constants!$A$4+constants!$B$4*data!G416+constants!$C$4*data!G416^2+constants!$D$4*data!G416^3+constants!$E$4*data!G416^4+constants!$F$4*data!G416^5+constants!$G$4*data!G416^6+constants!$H$4*data!G416^7)</f>
        <v>75.122569130191252</v>
      </c>
      <c r="N416" s="4"/>
      <c r="O416" s="4">
        <f t="shared" si="130"/>
        <v>2501.8330378862597</v>
      </c>
      <c r="P416" s="4">
        <f t="shared" si="131"/>
        <v>2426.4142272460335</v>
      </c>
      <c r="Q416" s="4">
        <f t="shared" si="132"/>
        <v>330.86233125929641</v>
      </c>
      <c r="R416" s="4">
        <f t="shared" si="133"/>
        <v>1465.6389746770822</v>
      </c>
      <c r="S416" s="4">
        <f t="shared" si="134"/>
        <v>12.520428188365207</v>
      </c>
      <c r="T416" s="4">
        <f t="shared" si="135"/>
        <v>1.0310824136263932</v>
      </c>
      <c r="U416" s="4">
        <f t="shared" si="136"/>
        <v>0.13635855228017818</v>
      </c>
      <c r="V416" s="4">
        <f t="shared" si="137"/>
        <v>8.542641403981345E-3</v>
      </c>
      <c r="W416" s="4"/>
      <c r="X416">
        <f>IF(front!E416&gt;$X$2,O416,P416)</f>
        <v>2426.4142272460335</v>
      </c>
      <c r="Y416">
        <f t="shared" si="146"/>
        <v>2092.9313079259782</v>
      </c>
      <c r="Z416">
        <f>SUMPRODUCT($B$7:$B$456,Y$7:Y$456,EXP(constants!$B$32+constants!$A$32*ABS($A$7:$A$456-$A416)))</f>
        <v>38.668934969905472</v>
      </c>
      <c r="AA416">
        <f t="shared" si="126"/>
        <v>2054.2623729560728</v>
      </c>
      <c r="AB416">
        <f t="shared" si="139"/>
        <v>2048.0605372587638</v>
      </c>
      <c r="AD416" s="4">
        <f t="shared" si="127"/>
        <v>1452.8121974792573</v>
      </c>
      <c r="AE416">
        <f>SUMPRODUCT($B$7:$B$456,AD$7:AD$456,EXP(constants!$B$32+constants!$A$32*ABS($A$7:$A$456-$A416)))</f>
        <v>28.542748544106058</v>
      </c>
      <c r="AF416" s="4">
        <f t="shared" si="128"/>
        <v>1424.2694489351513</v>
      </c>
      <c r="AG416">
        <f t="shared" si="140"/>
        <v>1424.2694489351513</v>
      </c>
      <c r="AH416" s="4"/>
      <c r="AI416" s="5">
        <f>SUMPRODUCT(constants!$B$13:$B$20,A416^constants!$A$13:$A$20)*constants!$C$10/((A416/1000000000)^5*(EXP(0.014388/(A416/1000000000)/constants!$B$9)-1))</f>
        <v>1.7008200103056345E-6</v>
      </c>
      <c r="AJ416">
        <f>SUMPRODUCT(A416^constants!$E$28:$J$28,constants!$E$27:$J$27)</f>
        <v>6.2120298891513897E-7</v>
      </c>
      <c r="AL416" s="17">
        <f t="shared" si="129"/>
        <v>8.3045397309500676E-10</v>
      </c>
      <c r="AM416">
        <f t="shared" si="141"/>
        <v>4.3615552477066654E-10</v>
      </c>
      <c r="AN416">
        <f t="shared" si="142"/>
        <v>1.9040317637422224</v>
      </c>
      <c r="AO416">
        <f t="shared" si="143"/>
        <v>8.2789462580521126E-10</v>
      </c>
      <c r="AQ416">
        <f t="shared" si="147"/>
        <v>8.3045397309500676E-10</v>
      </c>
      <c r="AS416" s="4">
        <f t="shared" si="144"/>
        <v>1.0030913925637652</v>
      </c>
    </row>
    <row r="417" spans="1:45" x14ac:dyDescent="0.2">
      <c r="A417">
        <f>front!A417</f>
        <v>382.3</v>
      </c>
      <c r="B417" s="1">
        <f t="shared" si="145"/>
        <v>0.47000000000002728</v>
      </c>
      <c r="C417">
        <f>front!D417-front!B417</f>
        <v>1525.1400000000003</v>
      </c>
      <c r="D417" s="2">
        <f>front!E417-front!C417</f>
        <v>12307.599999999999</v>
      </c>
      <c r="E417" s="2">
        <f>IF(front!F417-front!C417&gt;0,front!F417-front!C417,0)</f>
        <v>1613.6000000000004</v>
      </c>
      <c r="F417" s="2">
        <f>front!I417-front!H417</f>
        <v>8883.2999999999993</v>
      </c>
      <c r="G417" s="2">
        <f>IF(front!J417-front!H417&gt;0,front!J417-front!H417,0)</f>
        <v>62.599999999998545</v>
      </c>
      <c r="H417" s="2"/>
      <c r="I417" s="4">
        <f>C417/(constants!$A$4+constants!$B$4*data!C417+constants!$C$4*data!C417^2+constants!$D$4*data!C417^3+constants!$E$4*data!C417^4+constants!$F$4*data!C417^5+constants!$G$4*data!C417^6+constants!$H$4*data!C417^7)</f>
        <v>1521.6531313924022</v>
      </c>
      <c r="J417" s="4">
        <f>D417/(constants!$A$4+constants!$B$4*data!D417+constants!$C$4*data!D417^2+constants!$D$4*data!D417^3+constants!$E$4*data!D417^4+constants!$F$4*data!D417^5+constants!$G$4*data!D417^6+constants!$H$4*data!D417^7)</f>
        <v>12328.503189359548</v>
      </c>
      <c r="K417" s="4">
        <f>E417/(constants!$A$4+constants!$B$4*data!E417+constants!$C$4*data!E417^2+constants!$D$4*data!E417^3+constants!$E$4*data!E417^4+constants!$F$4*data!E417^5+constants!$G$4*data!E417^6+constants!$H$4*data!E417^7)</f>
        <v>1609.9125771337913</v>
      </c>
      <c r="L417" s="4">
        <f>F417/(constants!$A$4+constants!$B$4*data!F417+constants!$C$4*data!F417^2+constants!$D$4*data!F417^3+constants!$E$4*data!F417^4+constants!$F$4*data!F417^5+constants!$G$4*data!F417^6+constants!$H$4*data!F417^7)</f>
        <v>8876.1596363908611</v>
      </c>
      <c r="M417" s="4">
        <f>G417/(constants!$A$4+constants!$B$4*data!G417+constants!$C$4*data!G417^2+constants!$D$4*data!G417^3+constants!$E$4*data!G417^4+constants!$F$4*data!G417^5+constants!$G$4*data!G417^6+constants!$H$4*data!G417^7)</f>
        <v>62.452411768399834</v>
      </c>
      <c r="N417" s="4"/>
      <c r="O417" s="4">
        <f t="shared" si="130"/>
        <v>2536.0885523206703</v>
      </c>
      <c r="P417" s="4">
        <f t="shared" si="131"/>
        <v>2465.7006378719093</v>
      </c>
      <c r="Q417" s="4">
        <f t="shared" si="132"/>
        <v>321.98251542675825</v>
      </c>
      <c r="R417" s="4">
        <f t="shared" si="133"/>
        <v>1479.3599393984769</v>
      </c>
      <c r="S417" s="4">
        <f t="shared" si="134"/>
        <v>10.408735294733306</v>
      </c>
      <c r="T417" s="4">
        <f t="shared" si="135"/>
        <v>1.0285468208782682</v>
      </c>
      <c r="U417" s="4">
        <f t="shared" si="136"/>
        <v>0.1305845934746783</v>
      </c>
      <c r="V417" s="4">
        <f t="shared" si="137"/>
        <v>7.0359721238399944E-3</v>
      </c>
      <c r="W417" s="4"/>
      <c r="X417">
        <f>IF(front!E417&gt;$X$2,O417,P417)</f>
        <v>2465.7006378719093</v>
      </c>
      <c r="Y417">
        <f t="shared" si="146"/>
        <v>2132.217718551854</v>
      </c>
      <c r="Z417">
        <f>SUMPRODUCT($B$7:$B$456,Y$7:Y$456,EXP(constants!$B$32+constants!$A$32*ABS($A$7:$A$456-$A417)))</f>
        <v>38.813439142505487</v>
      </c>
      <c r="AA417">
        <f t="shared" si="126"/>
        <v>2093.4042794093484</v>
      </c>
      <c r="AB417">
        <f t="shared" si="139"/>
        <v>2087.2024437120394</v>
      </c>
      <c r="AD417" s="4">
        <f t="shared" si="127"/>
        <v>1468.6965238564474</v>
      </c>
      <c r="AE417">
        <f>SUMPRODUCT($B$7:$B$456,AD$7:AD$456,EXP(constants!$B$32+constants!$A$32*ABS($A$7:$A$456-$A417)))</f>
        <v>28.364303071995977</v>
      </c>
      <c r="AF417" s="4">
        <f t="shared" si="128"/>
        <v>1440.3322207844515</v>
      </c>
      <c r="AG417">
        <f t="shared" si="140"/>
        <v>1440.3322207844515</v>
      </c>
      <c r="AH417" s="4"/>
      <c r="AI417" s="5">
        <f>SUMPRODUCT(constants!$B$13:$B$20,A417^constants!$A$13:$A$20)*constants!$C$10/((A417/1000000000)^5*(EXP(0.014388/(A417/1000000000)/constants!$B$9)-1))</f>
        <v>1.715493774953956E-6</v>
      </c>
      <c r="AJ417">
        <f>SUMPRODUCT(A417^constants!$E$28:$J$28,constants!$E$27:$J$27)</f>
        <v>6.1913451653022736E-7</v>
      </c>
      <c r="AL417" s="17">
        <f t="shared" si="129"/>
        <v>8.2191058185184543E-10</v>
      </c>
      <c r="AM417">
        <f t="shared" si="141"/>
        <v>4.2985535392176861E-10</v>
      </c>
      <c r="AN417">
        <f t="shared" si="142"/>
        <v>1.9120631495064007</v>
      </c>
      <c r="AO417">
        <f t="shared" si="143"/>
        <v>8.1593586960190556E-10</v>
      </c>
      <c r="AQ417">
        <f t="shared" si="147"/>
        <v>8.2191058185184543E-10</v>
      </c>
      <c r="AS417" s="4">
        <f t="shared" si="144"/>
        <v>1.0073225267726678</v>
      </c>
    </row>
    <row r="418" spans="1:45" x14ac:dyDescent="0.2">
      <c r="A418">
        <f>front!A418</f>
        <v>382.76</v>
      </c>
      <c r="B418" s="1">
        <f t="shared" si="145"/>
        <v>0.45999999999997954</v>
      </c>
      <c r="C418">
        <f>front!D418-front!B418</f>
        <v>1552.4</v>
      </c>
      <c r="D418" s="2">
        <f>front!E418-front!C418</f>
        <v>12545.9</v>
      </c>
      <c r="E418" s="2">
        <f>IF(front!F418-front!C418&gt;0,front!F418-front!C418,0)</f>
        <v>1675</v>
      </c>
      <c r="F418" s="2">
        <f>front!I418-front!H418</f>
        <v>9028.0999999999985</v>
      </c>
      <c r="G418" s="2">
        <f>IF(front!J418-front!H418&gt;0,front!J418-front!H418,0)</f>
        <v>64.200000000000728</v>
      </c>
      <c r="H418" s="2"/>
      <c r="I418" s="4">
        <f>C418/(constants!$A$4+constants!$B$4*data!C418+constants!$C$4*data!C418^2+constants!$D$4*data!C418^3+constants!$E$4*data!C418^4+constants!$F$4*data!C418^5+constants!$G$4*data!C418^6+constants!$H$4*data!C418^7)</f>
        <v>1548.8513374157949</v>
      </c>
      <c r="J418" s="4">
        <f>D418/(constants!$A$4+constants!$B$4*data!D418+constants!$C$4*data!D418^2+constants!$D$4*data!D418^3+constants!$E$4*data!D418^4+constants!$F$4*data!D418^5+constants!$G$4*data!D418^6+constants!$H$4*data!D418^7)</f>
        <v>12569.942923053482</v>
      </c>
      <c r="K418" s="4">
        <f>E418/(constants!$A$4+constants!$B$4*data!E418+constants!$C$4*data!E418^2+constants!$D$4*data!E418^3+constants!$E$4*data!E418^4+constants!$F$4*data!E418^5+constants!$G$4*data!E418^6+constants!$H$4*data!E418^7)</f>
        <v>1671.1733239177547</v>
      </c>
      <c r="L418" s="4">
        <f>F418/(constants!$A$4+constants!$B$4*data!F418+constants!$C$4*data!F418^2+constants!$D$4*data!F418^3+constants!$E$4*data!F418^4+constants!$F$4*data!F418^5+constants!$G$4*data!F418^6+constants!$H$4*data!F418^7)</f>
        <v>9021.5692013417029</v>
      </c>
      <c r="M418" s="4">
        <f>G418/(constants!$A$4+constants!$B$4*data!G418+constants!$C$4*data!G418^2+constants!$D$4*data!G418^3+constants!$E$4*data!G418^4+constants!$F$4*data!G418^5+constants!$G$4*data!G418^6+constants!$H$4*data!G418^7)</f>
        <v>64.048650280257647</v>
      </c>
      <c r="N418" s="4"/>
      <c r="O418" s="4">
        <f t="shared" si="130"/>
        <v>2581.4188956929916</v>
      </c>
      <c r="P418" s="4">
        <f t="shared" si="131"/>
        <v>2513.9885846106963</v>
      </c>
      <c r="Q418" s="4">
        <f t="shared" si="132"/>
        <v>334.23466478355095</v>
      </c>
      <c r="R418" s="4">
        <f t="shared" si="133"/>
        <v>1503.5948668902838</v>
      </c>
      <c r="S418" s="4">
        <f t="shared" si="134"/>
        <v>10.674775046709607</v>
      </c>
      <c r="T418" s="4">
        <f t="shared" si="135"/>
        <v>1.0268220434631516</v>
      </c>
      <c r="U418" s="4">
        <f t="shared" si="136"/>
        <v>0.13294995324543563</v>
      </c>
      <c r="V418" s="4">
        <f t="shared" si="137"/>
        <v>7.0995021875720045E-3</v>
      </c>
      <c r="W418" s="4"/>
      <c r="X418">
        <f>IF(front!E418&gt;$X$2,O418,P418)</f>
        <v>2513.9885846106963</v>
      </c>
      <c r="Y418">
        <f t="shared" si="146"/>
        <v>2180.505665290641</v>
      </c>
      <c r="Z418">
        <f>SUMPRODUCT($B$7:$B$456,Y$7:Y$456,EXP(constants!$B$32+constants!$A$32*ABS($A$7:$A$456-$A418)))</f>
        <v>38.945334552583851</v>
      </c>
      <c r="AA418">
        <f t="shared" si="126"/>
        <v>2141.560330738057</v>
      </c>
      <c r="AB418">
        <f t="shared" si="139"/>
        <v>2135.358495040748</v>
      </c>
      <c r="AD418" s="4">
        <f t="shared" si="127"/>
        <v>1492.6589021532086</v>
      </c>
      <c r="AE418">
        <f>SUMPRODUCT($B$7:$B$456,AD$7:AD$456,EXP(constants!$B$32+constants!$A$32*ABS($A$7:$A$456-$A418)))</f>
        <v>28.18421590180775</v>
      </c>
      <c r="AF418" s="4">
        <f t="shared" si="128"/>
        <v>1464.474686251401</v>
      </c>
      <c r="AG418">
        <f t="shared" si="140"/>
        <v>1464.474686251401</v>
      </c>
      <c r="AH418" s="4"/>
      <c r="AI418" s="5">
        <f>SUMPRODUCT(constants!$B$13:$B$20,A418^constants!$A$13:$A$20)*constants!$C$10/((A418/1000000000)^5*(EXP(0.014388/(A418/1000000000)/constants!$B$9)-1))</f>
        <v>1.7299293453312553E-6</v>
      </c>
      <c r="AJ418">
        <f>SUMPRODUCT(A418^constants!$E$28:$J$28,constants!$E$27:$J$27)</f>
        <v>6.1714486739727773E-7</v>
      </c>
      <c r="AL418" s="17">
        <f t="shared" si="129"/>
        <v>8.1013532357630834E-10</v>
      </c>
      <c r="AM418">
        <f t="shared" si="141"/>
        <v>4.2141040278202168E-10</v>
      </c>
      <c r="AN418">
        <f t="shared" si="142"/>
        <v>1.9224378853204489</v>
      </c>
      <c r="AO418">
        <f t="shared" si="143"/>
        <v>7.9990596910377412E-10</v>
      </c>
      <c r="AQ418">
        <f t="shared" si="147"/>
        <v>8.1013532357630834E-10</v>
      </c>
      <c r="AS418" s="4">
        <f t="shared" si="144"/>
        <v>1.0127881961976046</v>
      </c>
    </row>
    <row r="419" spans="1:45" x14ac:dyDescent="0.2">
      <c r="A419">
        <f>front!A419</f>
        <v>383.23</v>
      </c>
      <c r="B419" s="1">
        <f t="shared" si="145"/>
        <v>0.47000000000002728</v>
      </c>
      <c r="C419">
        <f>front!D419-front!B419</f>
        <v>1561.87</v>
      </c>
      <c r="D419" s="2">
        <f>front!E419-front!C419</f>
        <v>12645.899999999998</v>
      </c>
      <c r="E419" s="2">
        <f>IF(front!F419-front!C419&gt;0,front!F419-front!C419,0)</f>
        <v>1651</v>
      </c>
      <c r="F419" s="2">
        <f>front!I419-front!H419</f>
        <v>8953.5999999999985</v>
      </c>
      <c r="G419" s="2">
        <f>IF(front!J419-front!H419&gt;0,front!J419-front!H419,0)</f>
        <v>99.100000000000364</v>
      </c>
      <c r="H419" s="2"/>
      <c r="I419" s="4">
        <f>C419/(constants!$A$4+constants!$B$4*data!C419+constants!$C$4*data!C419^2+constants!$D$4*data!C419^3+constants!$E$4*data!C419^4+constants!$F$4*data!C419^5+constants!$G$4*data!C419^6+constants!$H$4*data!C419^7)</f>
        <v>1558.2998685327677</v>
      </c>
      <c r="J419" s="4">
        <f>D419/(constants!$A$4+constants!$B$4*data!D419+constants!$C$4*data!D419^2+constants!$D$4*data!D419^3+constants!$E$4*data!D419^4+constants!$F$4*data!D419^5+constants!$G$4*data!D419^6+constants!$H$4*data!D419^7)</f>
        <v>12671.311022081016</v>
      </c>
      <c r="K419" s="4">
        <f>E419/(constants!$A$4+constants!$B$4*data!E419+constants!$C$4*data!E419^2+constants!$D$4*data!E419^3+constants!$E$4*data!E419^4+constants!$F$4*data!E419^5+constants!$G$4*data!E419^6+constants!$H$4*data!E419^7)</f>
        <v>1647.2277596098345</v>
      </c>
      <c r="L419" s="4">
        <f>F419/(constants!$A$4+constants!$B$4*data!F419+constants!$C$4*data!F419^2+constants!$D$4*data!F419^3+constants!$E$4*data!F419^4+constants!$F$4*data!F419^5+constants!$G$4*data!F419^6+constants!$H$4*data!F419^7)</f>
        <v>8946.7500702601737</v>
      </c>
      <c r="M419" s="4">
        <f>G419/(constants!$A$4+constants!$B$4*data!G419+constants!$C$4*data!G419^2+constants!$D$4*data!G419^3+constants!$E$4*data!G419^4+constants!$F$4*data!G419^5+constants!$G$4*data!G419^6+constants!$H$4*data!G419^7)</f>
        <v>98.866729337412067</v>
      </c>
      <c r="N419" s="4"/>
      <c r="O419" s="4">
        <f t="shared" si="130"/>
        <v>2597.1664475546131</v>
      </c>
      <c r="P419" s="4">
        <f t="shared" si="131"/>
        <v>2534.2622044162031</v>
      </c>
      <c r="Q419" s="4">
        <f t="shared" si="132"/>
        <v>329.44555192196691</v>
      </c>
      <c r="R419" s="4">
        <f t="shared" si="133"/>
        <v>1491.1250117100292</v>
      </c>
      <c r="S419" s="4">
        <f t="shared" si="134"/>
        <v>16.47778822290201</v>
      </c>
      <c r="T419" s="4">
        <f t="shared" si="135"/>
        <v>1.0248215212414853</v>
      </c>
      <c r="U419" s="4">
        <f t="shared" si="136"/>
        <v>0.12999663229316816</v>
      </c>
      <c r="V419" s="4">
        <f t="shared" si="137"/>
        <v>1.1050574628887222E-2</v>
      </c>
      <c r="W419" s="4"/>
      <c r="X419">
        <f>IF(front!E419&gt;$X$2,O419,P419)</f>
        <v>2534.2622044162031</v>
      </c>
      <c r="Y419">
        <f t="shared" si="146"/>
        <v>2200.7792850961478</v>
      </c>
      <c r="Z419">
        <f>SUMPRODUCT($B$7:$B$456,Y$7:Y$456,EXP(constants!$B$32+constants!$A$32*ABS($A$7:$A$456-$A419)))</f>
        <v>39.07041736552641</v>
      </c>
      <c r="AA419">
        <f t="shared" si="126"/>
        <v>2161.7088677306215</v>
      </c>
      <c r="AB419">
        <f t="shared" si="139"/>
        <v>2155.5070320333125</v>
      </c>
      <c r="AD419" s="4">
        <f t="shared" si="127"/>
        <v>1474.2440460538776</v>
      </c>
      <c r="AE419">
        <f>SUMPRODUCT($B$7:$B$456,AD$7:AD$456,EXP(constants!$B$32+constants!$A$32*ABS($A$7:$A$456-$A419)))</f>
        <v>27.994663938087072</v>
      </c>
      <c r="AF419" s="4">
        <f t="shared" si="128"/>
        <v>1446.2493821157905</v>
      </c>
      <c r="AG419">
        <f t="shared" si="140"/>
        <v>1446.2493821157905</v>
      </c>
      <c r="AH419" s="4"/>
      <c r="AI419" s="5">
        <f>SUMPRODUCT(constants!$B$13:$B$20,A419^constants!$A$13:$A$20)*constants!$C$10/((A419/1000000000)^5*(EXP(0.014388/(A419/1000000000)/constants!$B$9)-1))</f>
        <v>1.744754371553766E-6</v>
      </c>
      <c r="AJ419">
        <f>SUMPRODUCT(A419^constants!$E$28:$J$28,constants!$E$27:$J$27)</f>
        <v>6.1514772711144779E-7</v>
      </c>
      <c r="AL419" s="17">
        <f t="shared" si="129"/>
        <v>8.0944035237404016E-10</v>
      </c>
      <c r="AM419">
        <f t="shared" si="141"/>
        <v>4.2534001031794217E-10</v>
      </c>
      <c r="AN419">
        <f t="shared" si="142"/>
        <v>1.9030430543531105</v>
      </c>
      <c r="AO419">
        <f t="shared" si="143"/>
        <v>8.0736500785428137E-10</v>
      </c>
      <c r="AQ419">
        <f t="shared" si="147"/>
        <v>8.0944035237404016E-10</v>
      </c>
      <c r="AS419" s="4">
        <f t="shared" si="144"/>
        <v>1.0025705158132558</v>
      </c>
    </row>
    <row r="420" spans="1:45" x14ac:dyDescent="0.2">
      <c r="A420">
        <f>front!A420</f>
        <v>383.7</v>
      </c>
      <c r="B420" s="1">
        <f t="shared" si="145"/>
        <v>0.46999999999997044</v>
      </c>
      <c r="C420">
        <f>front!D420-front!B420</f>
        <v>1584.54</v>
      </c>
      <c r="D420" s="2">
        <f>front!E420-front!C420</f>
        <v>12793.8</v>
      </c>
      <c r="E420" s="2">
        <f>IF(front!F420-front!C420&gt;0,front!F420-front!C420,0)</f>
        <v>1625.5</v>
      </c>
      <c r="F420" s="2">
        <f>front!I420-front!H420</f>
        <v>8948.5</v>
      </c>
      <c r="G420" s="2">
        <f>IF(front!J420-front!H420&gt;0,front!J420-front!H420,0)</f>
        <v>112.79999999999927</v>
      </c>
      <c r="H420" s="2"/>
      <c r="I420" s="4">
        <f>C420/(constants!$A$4+constants!$B$4*data!C420+constants!$C$4*data!C420^2+constants!$D$4*data!C420^3+constants!$E$4*data!C420^4+constants!$F$4*data!C420^5+constants!$G$4*data!C420^6+constants!$H$4*data!C420^7)</f>
        <v>1580.9184706802596</v>
      </c>
      <c r="J420" s="4">
        <f>D420/(constants!$A$4+constants!$B$4*data!D420+constants!$C$4*data!D420^2+constants!$D$4*data!D420^3+constants!$E$4*data!D420^4+constants!$F$4*data!D420^5+constants!$G$4*data!D420^6+constants!$H$4*data!D420^7)</f>
        <v>12821.28971353248</v>
      </c>
      <c r="K420" s="4">
        <f>E420/(constants!$A$4+constants!$B$4*data!E420+constants!$C$4*data!E420^2+constants!$D$4*data!E420^3+constants!$E$4*data!E420^4+constants!$F$4*data!E420^5+constants!$G$4*data!E420^6+constants!$H$4*data!E420^7)</f>
        <v>1621.7855912983237</v>
      </c>
      <c r="L420" s="4">
        <f>F420/(constants!$A$4+constants!$B$4*data!F420+constants!$C$4*data!F420^2+constants!$D$4*data!F420^3+constants!$E$4*data!F420^4+constants!$F$4*data!F420^5+constants!$G$4*data!F420^6+constants!$H$4*data!F420^7)</f>
        <v>8941.6286520764697</v>
      </c>
      <c r="M420" s="4">
        <f>G420/(constants!$A$4+constants!$B$4*data!G420+constants!$C$4*data!G420^2+constants!$D$4*data!G420^3+constants!$E$4*data!G420^4+constants!$F$4*data!G420^5+constants!$G$4*data!G420^6+constants!$H$4*data!G420^7)</f>
        <v>112.53463567833761</v>
      </c>
      <c r="N420" s="4"/>
      <c r="O420" s="4">
        <f t="shared" si="130"/>
        <v>2634.8641178004327</v>
      </c>
      <c r="P420" s="4">
        <f t="shared" si="131"/>
        <v>2564.2579427064957</v>
      </c>
      <c r="Q420" s="4">
        <f t="shared" si="132"/>
        <v>324.35711825966473</v>
      </c>
      <c r="R420" s="4">
        <f t="shared" si="133"/>
        <v>1490.271442012745</v>
      </c>
      <c r="S420" s="4">
        <f t="shared" si="134"/>
        <v>18.755772613056269</v>
      </c>
      <c r="T420" s="4">
        <f t="shared" si="135"/>
        <v>1.0275347397459611</v>
      </c>
      <c r="U420" s="4">
        <f t="shared" si="136"/>
        <v>0.12649161102619644</v>
      </c>
      <c r="V420" s="4">
        <f t="shared" si="137"/>
        <v>1.2585474084992812E-2</v>
      </c>
      <c r="W420" s="4"/>
      <c r="X420">
        <f>IF(front!E420&gt;$X$2,O420,P420)</f>
        <v>2564.2579427064957</v>
      </c>
      <c r="Y420">
        <f t="shared" si="146"/>
        <v>2230.7750233864404</v>
      </c>
      <c r="Z420">
        <f>SUMPRODUCT($B$7:$B$456,Y$7:Y$456,EXP(constants!$B$32+constants!$A$32*ABS($A$7:$A$456-$A420)))</f>
        <v>39.185042394125524</v>
      </c>
      <c r="AA420">
        <f t="shared" si="126"/>
        <v>2191.5899809923148</v>
      </c>
      <c r="AB420">
        <f t="shared" si="139"/>
        <v>2185.3881452950059</v>
      </c>
      <c r="AD420" s="4">
        <f t="shared" si="127"/>
        <v>1471.0567543949289</v>
      </c>
      <c r="AE420">
        <f>SUMPRODUCT($B$7:$B$456,AD$7:AD$456,EXP(constants!$B$32+constants!$A$32*ABS($A$7:$A$456-$A420)))</f>
        <v>27.79940911540103</v>
      </c>
      <c r="AF420" s="4">
        <f t="shared" si="128"/>
        <v>1443.257345279528</v>
      </c>
      <c r="AG420">
        <f t="shared" si="140"/>
        <v>1443.257345279528</v>
      </c>
      <c r="AH420" s="4"/>
      <c r="AI420" s="5">
        <f>SUMPRODUCT(constants!$B$13:$B$20,A420^constants!$A$13:$A$20)*constants!$C$10/((A420/1000000000)^5*(EXP(0.014388/(A420/1000000000)/constants!$B$9)-1))</f>
        <v>1.759655864811619E-6</v>
      </c>
      <c r="AJ420">
        <f>SUMPRODUCT(A420^constants!$E$28:$J$28,constants!$E$27:$J$27)</f>
        <v>6.1318692490117859E-7</v>
      </c>
      <c r="AL420" s="17">
        <f t="shared" si="129"/>
        <v>8.0519145699588431E-10</v>
      </c>
      <c r="AM420">
        <f t="shared" si="141"/>
        <v>4.2486319359934901E-10</v>
      </c>
      <c r="AN420">
        <f t="shared" si="142"/>
        <v>1.8951781870641149</v>
      </c>
      <c r="AO420">
        <f t="shared" si="143"/>
        <v>8.0645993162252917E-10</v>
      </c>
      <c r="AQ420">
        <f t="shared" si="147"/>
        <v>8.0519145699588431E-10</v>
      </c>
      <c r="AS420" s="4">
        <f t="shared" si="144"/>
        <v>0.99842710768767795</v>
      </c>
    </row>
    <row r="421" spans="1:45" x14ac:dyDescent="0.2">
      <c r="A421">
        <f>front!A421</f>
        <v>384.17</v>
      </c>
      <c r="B421" s="1">
        <f t="shared" si="145"/>
        <v>0.47000000000002728</v>
      </c>
      <c r="C421">
        <f>front!D421-front!B421</f>
        <v>1616.8600000000001</v>
      </c>
      <c r="D421" s="2">
        <f>front!E421-front!C421</f>
        <v>12994.099999999999</v>
      </c>
      <c r="E421" s="2">
        <f>IF(front!F421-front!C421&gt;0,front!F421-front!C421,0)</f>
        <v>1693.8999999999996</v>
      </c>
      <c r="F421" s="2">
        <f>front!I421-front!H421</f>
        <v>8983.9000000000015</v>
      </c>
      <c r="G421" s="2">
        <f>IF(front!J421-front!H421&gt;0,front!J421-front!H421,0)</f>
        <v>107.60000000000036</v>
      </c>
      <c r="H421" s="2"/>
      <c r="I421" s="4">
        <f>C421/(constants!$A$4+constants!$B$4*data!C421+constants!$C$4*data!C421^2+constants!$D$4*data!C421^3+constants!$E$4*data!C421^4+constants!$F$4*data!C421^5+constants!$G$4*data!C421^6+constants!$H$4*data!C421^7)</f>
        <v>1613.165184522861</v>
      </c>
      <c r="J421" s="4">
        <f>D421/(constants!$A$4+constants!$B$4*data!D421+constants!$C$4*data!D421^2+constants!$D$4*data!D421^3+constants!$E$4*data!D421^4+constants!$F$4*data!D421^5+constants!$G$4*data!D421^6+constants!$H$4*data!D421^7)</f>
        <v>13024.510838815942</v>
      </c>
      <c r="K421" s="4">
        <f>E421/(constants!$A$4+constants!$B$4*data!E421+constants!$C$4*data!E421^2+constants!$D$4*data!E421^3+constants!$E$4*data!E421^4+constants!$F$4*data!E421^5+constants!$G$4*data!E421^6+constants!$H$4*data!E421^7)</f>
        <v>1690.0304520142483</v>
      </c>
      <c r="L421" s="4">
        <f>F421/(constants!$A$4+constants!$B$4*data!F421+constants!$C$4*data!F421^2+constants!$D$4*data!F421^3+constants!$E$4*data!F421^4+constants!$F$4*data!F421^5+constants!$G$4*data!F421^6+constants!$H$4*data!F421^7)</f>
        <v>8977.1784487784789</v>
      </c>
      <c r="M421" s="4">
        <f>G421/(constants!$A$4+constants!$B$4*data!G421+constants!$C$4*data!G421^2+constants!$D$4*data!G421^3+constants!$E$4*data!G421^4+constants!$F$4*data!G421^5+constants!$G$4*data!G421^6+constants!$H$4*data!G421^7)</f>
        <v>107.34681303397666</v>
      </c>
      <c r="N421" s="4"/>
      <c r="O421" s="4">
        <f t="shared" si="130"/>
        <v>2688.608640871435</v>
      </c>
      <c r="P421" s="4">
        <f t="shared" si="131"/>
        <v>2604.9021677631886</v>
      </c>
      <c r="Q421" s="4">
        <f t="shared" si="132"/>
        <v>338.00609040284968</v>
      </c>
      <c r="R421" s="4">
        <f t="shared" si="133"/>
        <v>1496.1964081297465</v>
      </c>
      <c r="S421" s="4">
        <f t="shared" si="134"/>
        <v>17.891135505662778</v>
      </c>
      <c r="T421" s="4">
        <f t="shared" si="135"/>
        <v>1.0321342099308568</v>
      </c>
      <c r="U421" s="4">
        <f t="shared" si="136"/>
        <v>0.12975769093589151</v>
      </c>
      <c r="V421" s="4">
        <f t="shared" si="137"/>
        <v>1.1957745258877337E-2</v>
      </c>
      <c r="W421" s="4"/>
      <c r="X421">
        <f>IF(front!E421&gt;$X$2,O421,P421)</f>
        <v>2604.9021677631886</v>
      </c>
      <c r="Y421">
        <f t="shared" si="146"/>
        <v>2271.4192484431333</v>
      </c>
      <c r="Z421">
        <f>SUMPRODUCT($B$7:$B$456,Y$7:Y$456,EXP(constants!$B$32+constants!$A$32*ABS($A$7:$A$456-$A421)))</f>
        <v>39.288768425980855</v>
      </c>
      <c r="AA421">
        <f t="shared" si="126"/>
        <v>2232.1304800171524</v>
      </c>
      <c r="AB421">
        <f t="shared" si="139"/>
        <v>2225.9286443198434</v>
      </c>
      <c r="AD421" s="4">
        <f t="shared" si="127"/>
        <v>1477.8675135029252</v>
      </c>
      <c r="AE421">
        <f>SUMPRODUCT($B$7:$B$456,AD$7:AD$456,EXP(constants!$B$32+constants!$A$32*ABS($A$7:$A$456-$A421)))</f>
        <v>27.598367467361253</v>
      </c>
      <c r="AF421" s="4">
        <f t="shared" si="128"/>
        <v>1450.2691460355641</v>
      </c>
      <c r="AG421">
        <f t="shared" si="140"/>
        <v>1450.2691460355641</v>
      </c>
      <c r="AH421" s="4"/>
      <c r="AI421" s="5">
        <f>SUMPRODUCT(constants!$B$13:$B$20,A421^constants!$A$13:$A$20)*constants!$C$10/((A421/1000000000)^5*(EXP(0.014388/(A421/1000000000)/constants!$B$9)-1))</f>
        <v>1.7746338376227648E-6</v>
      </c>
      <c r="AJ421">
        <f>SUMPRODUCT(A421^constants!$E$28:$J$28,constants!$E$27:$J$27)</f>
        <v>6.1126265074818104E-7</v>
      </c>
      <c r="AL421" s="17">
        <f t="shared" si="129"/>
        <v>7.9725549251154157E-10</v>
      </c>
      <c r="AM421">
        <f t="shared" si="141"/>
        <v>4.214822141249576E-10</v>
      </c>
      <c r="AN421">
        <f t="shared" si="142"/>
        <v>1.8915519226991102</v>
      </c>
      <c r="AO421">
        <f t="shared" si="143"/>
        <v>8.0004227879495541E-10</v>
      </c>
      <c r="AQ421">
        <f t="shared" si="147"/>
        <v>7.9725549251154157E-10</v>
      </c>
      <c r="AS421" s="4">
        <f t="shared" si="144"/>
        <v>0.99651670123282565</v>
      </c>
    </row>
    <row r="422" spans="1:45" x14ac:dyDescent="0.2">
      <c r="A422">
        <f>front!A422</f>
        <v>384.64</v>
      </c>
      <c r="B422" s="1">
        <f t="shared" si="145"/>
        <v>0.46999999999997044</v>
      </c>
      <c r="C422">
        <f>front!D422-front!B422</f>
        <v>1637.9999999999995</v>
      </c>
      <c r="D422" s="2">
        <f>front!E422-front!C422</f>
        <v>13210.400000000001</v>
      </c>
      <c r="E422" s="2">
        <f>IF(front!F422-front!C422&gt;0,front!F422-front!C422,0)</f>
        <v>1613.1000000000004</v>
      </c>
      <c r="F422" s="2">
        <f>front!I422-front!H422</f>
        <v>9033.2999999999993</v>
      </c>
      <c r="G422" s="2">
        <f>IF(front!J422-front!H422&gt;0,front!J422-front!H422,0)</f>
        <v>72.600000000000364</v>
      </c>
      <c r="H422" s="2"/>
      <c r="I422" s="4">
        <f>C422/(constants!$A$4+constants!$B$4*data!C422+constants!$C$4*data!C422^2+constants!$D$4*data!C422^3+constants!$E$4*data!C422^4+constants!$F$4*data!C422^5+constants!$G$4*data!C422^6+constants!$H$4*data!C422^7)</f>
        <v>1634.2572432543172</v>
      </c>
      <c r="J422" s="4">
        <f>D422/(constants!$A$4+constants!$B$4*data!D422+constants!$C$4*data!D422^2+constants!$D$4*data!D422^3+constants!$E$4*data!D422^4+constants!$F$4*data!D422^5+constants!$G$4*data!D422^6+constants!$H$4*data!D422^7)</f>
        <v>13244.103490625479</v>
      </c>
      <c r="K422" s="4">
        <f>E422/(constants!$A$4+constants!$B$4*data!E422+constants!$C$4*data!E422^2+constants!$D$4*data!E422^3+constants!$E$4*data!E422^4+constants!$F$4*data!E422^5+constants!$G$4*data!E422^6+constants!$H$4*data!E422^7)</f>
        <v>1609.4137109599287</v>
      </c>
      <c r="L422" s="4">
        <f>F422/(constants!$A$4+constants!$B$4*data!F422+constants!$C$4*data!F422^2+constants!$D$4*data!F422^3+constants!$E$4*data!F422^4+constants!$F$4*data!F422^5+constants!$G$4*data!F422^6+constants!$H$4*data!F422^7)</f>
        <v>9026.7919154587289</v>
      </c>
      <c r="M422" s="4">
        <f>G422/(constants!$A$4+constants!$B$4*data!G422+constants!$C$4*data!G422^2+constants!$D$4*data!G422^3+constants!$E$4*data!G422^4+constants!$F$4*data!G422^5+constants!$G$4*data!G422^6+constants!$H$4*data!G422^7)</f>
        <v>72.428910925099785</v>
      </c>
      <c r="N422" s="4"/>
      <c r="O422" s="4">
        <f t="shared" si="130"/>
        <v>2723.7620720905288</v>
      </c>
      <c r="P422" s="4">
        <f t="shared" si="131"/>
        <v>2648.8206981250955</v>
      </c>
      <c r="Q422" s="4">
        <f t="shared" si="132"/>
        <v>321.88274219198576</v>
      </c>
      <c r="R422" s="4">
        <f t="shared" si="133"/>
        <v>1504.4653192431215</v>
      </c>
      <c r="S422" s="4">
        <f t="shared" si="134"/>
        <v>12.071485154183298</v>
      </c>
      <c r="T422" s="4">
        <f t="shared" si="135"/>
        <v>1.0282923544120894</v>
      </c>
      <c r="U422" s="4">
        <f t="shared" si="136"/>
        <v>0.12151926418417931</v>
      </c>
      <c r="V422" s="4">
        <f t="shared" si="137"/>
        <v>8.0237709701785065E-3</v>
      </c>
      <c r="W422" s="4"/>
      <c r="X422">
        <f>IF(front!E422&gt;$X$2,O422,P422)</f>
        <v>2648.8206981250955</v>
      </c>
      <c r="Y422">
        <f t="shared" si="146"/>
        <v>2315.3377788050402</v>
      </c>
      <c r="Z422">
        <f>SUMPRODUCT($B$7:$B$456,Y$7:Y$456,EXP(constants!$B$32+constants!$A$32*ABS($A$7:$A$456-$A422)))</f>
        <v>39.380960744851144</v>
      </c>
      <c r="AA422">
        <f t="shared" si="126"/>
        <v>2275.9568180601891</v>
      </c>
      <c r="AB422">
        <f t="shared" si="139"/>
        <v>2269.7549823628801</v>
      </c>
      <c r="AD422" s="4">
        <f t="shared" si="127"/>
        <v>1492.0984697879692</v>
      </c>
      <c r="AE422">
        <f>SUMPRODUCT($B$7:$B$456,AD$7:AD$456,EXP(constants!$B$32+constants!$A$32*ABS($A$7:$A$456-$A422)))</f>
        <v>27.391276521423755</v>
      </c>
      <c r="AF422" s="4">
        <f t="shared" si="128"/>
        <v>1464.7071932665453</v>
      </c>
      <c r="AG422">
        <f t="shared" si="140"/>
        <v>1464.7071932665453</v>
      </c>
      <c r="AH422" s="4"/>
      <c r="AI422" s="5">
        <f>SUMPRODUCT(constants!$B$13:$B$20,A422^constants!$A$13:$A$20)*constants!$C$10/((A422/1000000000)^5*(EXP(0.014388/(A422/1000000000)/constants!$B$9)-1))</f>
        <v>1.7896883002942676E-6</v>
      </c>
      <c r="AJ422">
        <f>SUMPRODUCT(A422^constants!$E$28:$J$28,constants!$E$27:$J$27)</f>
        <v>6.0937509167711306E-7</v>
      </c>
      <c r="AL422" s="17">
        <f t="shared" si="129"/>
        <v>7.8849405076804845E-10</v>
      </c>
      <c r="AM422">
        <f t="shared" si="141"/>
        <v>4.1603884686201568E-10</v>
      </c>
      <c r="AN422">
        <f t="shared" si="142"/>
        <v>1.8952414100637147</v>
      </c>
      <c r="AO422">
        <f t="shared" si="143"/>
        <v>7.897098761373411E-10</v>
      </c>
      <c r="AQ422">
        <f t="shared" si="147"/>
        <v>7.8849405076804845E-10</v>
      </c>
      <c r="AS422" s="4">
        <f t="shared" si="144"/>
        <v>0.99846041513974781</v>
      </c>
    </row>
    <row r="423" spans="1:45" x14ac:dyDescent="0.2">
      <c r="A423">
        <f>front!A423</f>
        <v>385.1</v>
      </c>
      <c r="B423" s="1">
        <f t="shared" si="145"/>
        <v>0.46000000000003638</v>
      </c>
      <c r="C423">
        <f>front!D423-front!B423</f>
        <v>1651.5999999999995</v>
      </c>
      <c r="D423" s="2">
        <f>front!E423-front!C423</f>
        <v>13268.899999999998</v>
      </c>
      <c r="E423" s="2">
        <f>IF(front!F423-front!C423&gt;0,front!F423-front!C423,0)</f>
        <v>1767.2999999999993</v>
      </c>
      <c r="F423" s="2">
        <f>front!I423-front!H423</f>
        <v>8872.6000000000022</v>
      </c>
      <c r="G423" s="2">
        <f>IF(front!J423-front!H423&gt;0,front!J423-front!H423,0)</f>
        <v>104.60000000000218</v>
      </c>
      <c r="H423" s="2"/>
      <c r="I423" s="4">
        <f>C423/(constants!$A$4+constants!$B$4*data!C423+constants!$C$4*data!C423^2+constants!$D$4*data!C423^3+constants!$E$4*data!C423^4+constants!$F$4*data!C423^5+constants!$G$4*data!C423^6+constants!$H$4*data!C423^7)</f>
        <v>1647.8263987856044</v>
      </c>
      <c r="J423" s="4">
        <f>D423/(constants!$A$4+constants!$B$4*data!D423+constants!$C$4*data!D423^2+constants!$D$4*data!D423^3+constants!$E$4*data!D423^4+constants!$F$4*data!D423^5+constants!$G$4*data!D423^6+constants!$H$4*data!D423^7)</f>
        <v>13303.518848547687</v>
      </c>
      <c r="K423" s="4">
        <f>E423/(constants!$A$4+constants!$B$4*data!E423+constants!$C$4*data!E423^2+constants!$D$4*data!E423^3+constants!$E$4*data!E423^4+constants!$F$4*data!E423^5+constants!$G$4*data!E423^6+constants!$H$4*data!E423^7)</f>
        <v>1763.2639267920383</v>
      </c>
      <c r="L423" s="4">
        <f>F423/(constants!$A$4+constants!$B$4*data!F423+constants!$C$4*data!F423^2+constants!$D$4*data!F423^3+constants!$E$4*data!F423^4+constants!$F$4*data!F423^5+constants!$G$4*data!F423^6+constants!$H$4*data!F423^7)</f>
        <v>8865.416335249176</v>
      </c>
      <c r="M423" s="4">
        <f>G423/(constants!$A$4+constants!$B$4*data!G423+constants!$C$4*data!G423^2+constants!$D$4*data!G423^3+constants!$E$4*data!G423^4+constants!$F$4*data!G423^5+constants!$G$4*data!G423^6+constants!$H$4*data!G423^7)</f>
        <v>104.3538407506402</v>
      </c>
      <c r="N423" s="4"/>
      <c r="O423" s="4">
        <f t="shared" si="130"/>
        <v>2746.3773313093407</v>
      </c>
      <c r="P423" s="4">
        <f t="shared" si="131"/>
        <v>2660.703769709537</v>
      </c>
      <c r="Q423" s="4">
        <f t="shared" si="132"/>
        <v>352.6527853584077</v>
      </c>
      <c r="R423" s="4">
        <f t="shared" si="133"/>
        <v>1477.5693892081961</v>
      </c>
      <c r="S423" s="4">
        <f t="shared" si="134"/>
        <v>17.392306791773368</v>
      </c>
      <c r="T423" s="4">
        <f t="shared" si="135"/>
        <v>1.0321995866564118</v>
      </c>
      <c r="U423" s="4">
        <f t="shared" si="136"/>
        <v>0.13254116800717955</v>
      </c>
      <c r="V423" s="4">
        <f t="shared" si="137"/>
        <v>1.1770890029803341E-2</v>
      </c>
      <c r="W423" s="4"/>
      <c r="X423">
        <f>IF(front!E423&gt;$X$2,O423,P423)</f>
        <v>2660.703769709537</v>
      </c>
      <c r="Y423">
        <f t="shared" si="146"/>
        <v>2327.2208503894817</v>
      </c>
      <c r="Z423">
        <f>SUMPRODUCT($B$7:$B$456,Y$7:Y$456,EXP(constants!$B$32+constants!$A$32*ABS($A$7:$A$456-$A423)))</f>
        <v>39.45892462129958</v>
      </c>
      <c r="AA423">
        <f t="shared" si="126"/>
        <v>2287.7619257681822</v>
      </c>
      <c r="AB423">
        <f t="shared" si="139"/>
        <v>2281.5600900708732</v>
      </c>
      <c r="AD423" s="4">
        <f t="shared" si="127"/>
        <v>1459.751528603269</v>
      </c>
      <c r="AE423">
        <f>SUMPRODUCT($B$7:$B$456,AD$7:AD$456,EXP(constants!$B$32+constants!$A$32*ABS($A$7:$A$456-$A423)))</f>
        <v>27.18208063341006</v>
      </c>
      <c r="AF423" s="4">
        <f t="shared" si="128"/>
        <v>1432.5694479698589</v>
      </c>
      <c r="AG423">
        <f t="shared" si="140"/>
        <v>1432.5694479698589</v>
      </c>
      <c r="AH423" s="4"/>
      <c r="AI423" s="5">
        <f>SUMPRODUCT(constants!$B$13:$B$20,A423^constants!$A$13:$A$20)*constants!$C$10/((A423/1000000000)^5*(EXP(0.014388/(A423/1000000000)/constants!$B$9)-1))</f>
        <v>1.8044965290544583E-6</v>
      </c>
      <c r="AJ423">
        <f>SUMPRODUCT(A423^constants!$E$28:$J$28,constants!$E$27:$J$27)</f>
        <v>6.075634219457793E-7</v>
      </c>
      <c r="AL423" s="17">
        <f t="shared" si="129"/>
        <v>7.9090466953180466E-10</v>
      </c>
      <c r="AM423">
        <f t="shared" si="141"/>
        <v>4.2410748240287923E-10</v>
      </c>
      <c r="AN423">
        <f t="shared" si="142"/>
        <v>1.8648684645947555</v>
      </c>
      <c r="AO423">
        <f t="shared" si="143"/>
        <v>8.0502546799044033E-10</v>
      </c>
      <c r="AQ423">
        <f t="shared" si="147"/>
        <v>7.9090466953180466E-10</v>
      </c>
      <c r="AS423" s="4">
        <f t="shared" si="144"/>
        <v>0.98245919039818086</v>
      </c>
    </row>
    <row r="424" spans="1:45" x14ac:dyDescent="0.2">
      <c r="A424">
        <f>front!A424</f>
        <v>385.57</v>
      </c>
      <c r="B424" s="1">
        <f t="shared" si="145"/>
        <v>0.46999999999997044</v>
      </c>
      <c r="C424">
        <f>front!D424-front!B424</f>
        <v>1686.0699999999997</v>
      </c>
      <c r="D424" s="2">
        <f>front!E424-front!C424</f>
        <v>13599.900000000001</v>
      </c>
      <c r="E424" s="2">
        <f>IF(front!F424-front!C424&gt;0,front!F424-front!C424,0)</f>
        <v>1723.6000000000004</v>
      </c>
      <c r="F424" s="2">
        <f>front!I424-front!H424</f>
        <v>9035.2999999999993</v>
      </c>
      <c r="G424" s="2">
        <f>IF(front!J424-front!H424&gt;0,front!J424-front!H424,0)</f>
        <v>132.29999999999927</v>
      </c>
      <c r="H424" s="2"/>
      <c r="I424" s="4">
        <f>C424/(constants!$A$4+constants!$B$4*data!C424+constants!$C$4*data!C424^2+constants!$D$4*data!C424^3+constants!$E$4*data!C424^4+constants!$F$4*data!C424^5+constants!$G$4*data!C424^6+constants!$H$4*data!C424^7)</f>
        <v>1682.2182136245151</v>
      </c>
      <c r="J424" s="4">
        <f>D424/(constants!$A$4+constants!$B$4*data!D424+constants!$C$4*data!D424^2+constants!$D$4*data!D424^3+constants!$E$4*data!D424^4+constants!$F$4*data!D424^5+constants!$G$4*data!D424^6+constants!$H$4*data!D424^7)</f>
        <v>13639.898966104205</v>
      </c>
      <c r="K424" s="4">
        <f>E424/(constants!$A$4+constants!$B$4*data!E424+constants!$C$4*data!E424^2+constants!$D$4*data!E424^3+constants!$E$4*data!E424^4+constants!$F$4*data!E424^5+constants!$G$4*data!E424^6+constants!$H$4*data!E424^7)</f>
        <v>1719.663075587308</v>
      </c>
      <c r="L424" s="4">
        <f>F424/(constants!$A$4+constants!$B$4*data!F424+constants!$C$4*data!F424^2+constants!$D$4*data!F424^3+constants!$E$4*data!F424^4+constants!$F$4*data!F424^5+constants!$G$4*data!F424^6+constants!$H$4*data!F424^7)</f>
        <v>9028.8006669803399</v>
      </c>
      <c r="M424" s="4">
        <f>G424/(constants!$A$4+constants!$B$4*data!G424+constants!$C$4*data!G424^2+constants!$D$4*data!G424^3+constants!$E$4*data!G424^4+constants!$F$4*data!G424^5+constants!$G$4*data!G424^6+constants!$H$4*data!G424^7)</f>
        <v>131.9890153368797</v>
      </c>
      <c r="N424" s="4"/>
      <c r="O424" s="4">
        <f t="shared" si="130"/>
        <v>2803.6970227075253</v>
      </c>
      <c r="P424" s="4">
        <f t="shared" si="131"/>
        <v>2727.9797932208412</v>
      </c>
      <c r="Q424" s="4">
        <f t="shared" si="132"/>
        <v>343.93261511746158</v>
      </c>
      <c r="R424" s="4">
        <f t="shared" si="133"/>
        <v>1504.8001111633898</v>
      </c>
      <c r="S424" s="4">
        <f t="shared" si="134"/>
        <v>21.998169222813285</v>
      </c>
      <c r="T424" s="4">
        <f t="shared" si="135"/>
        <v>1.0277557882484485</v>
      </c>
      <c r="U424" s="4">
        <f t="shared" si="136"/>
        <v>0.12607593940840411</v>
      </c>
      <c r="V424" s="4">
        <f t="shared" si="137"/>
        <v>1.4618665336093097E-2</v>
      </c>
      <c r="W424" s="4"/>
      <c r="X424">
        <f>IF(front!E424&gt;$X$2,O424,P424)</f>
        <v>2727.9797932208412</v>
      </c>
      <c r="Y424">
        <f t="shared" si="146"/>
        <v>2394.4968739007859</v>
      </c>
      <c r="Z424">
        <f>SUMPRODUCT($B$7:$B$456,Y$7:Y$456,EXP(constants!$B$32+constants!$A$32*ABS($A$7:$A$456-$A424)))</f>
        <v>39.526762040534436</v>
      </c>
      <c r="AA424">
        <f t="shared" si="126"/>
        <v>2354.9701118602516</v>
      </c>
      <c r="AB424">
        <f t="shared" si="139"/>
        <v>2348.7682761629426</v>
      </c>
      <c r="AD424" s="4">
        <f t="shared" si="127"/>
        <v>1482.2636921898536</v>
      </c>
      <c r="AE424">
        <f>SUMPRODUCT($B$7:$B$456,AD$7:AD$456,EXP(constants!$B$32+constants!$A$32*ABS($A$7:$A$456-$A424)))</f>
        <v>26.962640076494864</v>
      </c>
      <c r="AF424" s="4">
        <f t="shared" si="128"/>
        <v>1455.3010521133588</v>
      </c>
      <c r="AG424">
        <f t="shared" si="140"/>
        <v>1455.3010521133588</v>
      </c>
      <c r="AH424" s="4"/>
      <c r="AI424" s="5">
        <f>SUMPRODUCT(constants!$B$13:$B$20,A424^constants!$A$13:$A$20)*constants!$C$10/((A424/1000000000)^5*(EXP(0.014388/(A424/1000000000)/constants!$B$9)-1))</f>
        <v>1.8197023657459115E-6</v>
      </c>
      <c r="AJ424">
        <f>SUMPRODUCT(A424^constants!$E$28:$J$28,constants!$E$27:$J$27)</f>
        <v>6.0574905091475813E-7</v>
      </c>
      <c r="AL424" s="17">
        <f t="shared" si="129"/>
        <v>7.7474750668834055E-10</v>
      </c>
      <c r="AM424">
        <f t="shared" si="141"/>
        <v>4.1623624887448656E-10</v>
      </c>
      <c r="AN424">
        <f t="shared" si="142"/>
        <v>1.8613167612942831</v>
      </c>
      <c r="AO424">
        <f t="shared" si="143"/>
        <v>7.9008457749033594E-10</v>
      </c>
      <c r="AQ424">
        <f t="shared" si="147"/>
        <v>7.7474750668834055E-10</v>
      </c>
      <c r="AS424" s="4">
        <f t="shared" si="144"/>
        <v>0.98058806457061487</v>
      </c>
    </row>
    <row r="425" spans="1:45" x14ac:dyDescent="0.2">
      <c r="A425">
        <f>front!A425</f>
        <v>386.04</v>
      </c>
      <c r="B425" s="1">
        <f t="shared" si="145"/>
        <v>0.47000000000002728</v>
      </c>
      <c r="C425">
        <f>front!D425-front!B425</f>
        <v>1708.7999999999997</v>
      </c>
      <c r="D425" s="2">
        <f>front!E425-front!C425</f>
        <v>13751.300000000001</v>
      </c>
      <c r="E425" s="2">
        <f>IF(front!F425-front!C425&gt;0,front!F425-front!C425,0)</f>
        <v>1780.2000000000007</v>
      </c>
      <c r="F425" s="2">
        <f>front!I425-front!H425</f>
        <v>9025</v>
      </c>
      <c r="G425" s="2">
        <f>IF(front!J425-front!H425&gt;0,front!J425-front!H425,0)</f>
        <v>137.39999999999964</v>
      </c>
      <c r="H425" s="2"/>
      <c r="I425" s="4">
        <f>C425/(constants!$A$4+constants!$B$4*data!C425+constants!$C$4*data!C425^2+constants!$D$4*data!C425^3+constants!$E$4*data!C425^4+constants!$F$4*data!C425^5+constants!$G$4*data!C425^6+constants!$H$4*data!C425^7)</f>
        <v>1704.8966512978427</v>
      </c>
      <c r="J425" s="4">
        <f>D425/(constants!$A$4+constants!$B$4*data!D425+constants!$C$4*data!D425^2+constants!$D$4*data!D425^3+constants!$E$4*data!D425^4+constants!$F$4*data!D425^5+constants!$G$4*data!D425^6+constants!$H$4*data!D425^7)</f>
        <v>13793.874481914236</v>
      </c>
      <c r="K425" s="4">
        <f>E425/(constants!$A$4+constants!$B$4*data!E425+constants!$C$4*data!E425^2+constants!$D$4*data!E425^3+constants!$E$4*data!E425^4+constants!$F$4*data!E425^5+constants!$G$4*data!E425^6+constants!$H$4*data!E425^7)</f>
        <v>1776.1346561554349</v>
      </c>
      <c r="L425" s="4">
        <f>F425/(constants!$A$4+constants!$B$4*data!F425+constants!$C$4*data!F425^2+constants!$D$4*data!F425^3+constants!$E$4*data!F425^4+constants!$F$4*data!F425^5+constants!$G$4*data!F425^6+constants!$H$4*data!F425^7)</f>
        <v>9018.4556875981925</v>
      </c>
      <c r="M425" s="4">
        <f>G425/(constants!$A$4+constants!$B$4*data!G425+constants!$C$4*data!G425^2+constants!$D$4*data!G425^3+constants!$E$4*data!G425^4+constants!$F$4*data!G425^5+constants!$G$4*data!G425^6+constants!$H$4*data!G425^7)</f>
        <v>137.07709533215612</v>
      </c>
      <c r="N425" s="4"/>
      <c r="O425" s="4">
        <f t="shared" si="130"/>
        <v>2841.4944188297377</v>
      </c>
      <c r="P425" s="4">
        <f t="shared" si="131"/>
        <v>2758.7748963828471</v>
      </c>
      <c r="Q425" s="4">
        <f t="shared" si="132"/>
        <v>355.22693123108701</v>
      </c>
      <c r="R425" s="4">
        <f t="shared" si="133"/>
        <v>1503.0759479330322</v>
      </c>
      <c r="S425" s="4">
        <f t="shared" si="134"/>
        <v>22.846182555359352</v>
      </c>
      <c r="T425" s="4">
        <f t="shared" si="135"/>
        <v>1.0299841507748051</v>
      </c>
      <c r="U425" s="4">
        <f t="shared" si="136"/>
        <v>0.12876256475178199</v>
      </c>
      <c r="V425" s="4">
        <f t="shared" si="137"/>
        <v>1.5199619544691987E-2</v>
      </c>
      <c r="W425" s="4"/>
      <c r="X425">
        <f>IF(front!E425&gt;$X$2,O425,P425)</f>
        <v>2758.7748963828471</v>
      </c>
      <c r="Y425">
        <f t="shared" si="146"/>
        <v>2425.2919770627918</v>
      </c>
      <c r="Z425">
        <f>SUMPRODUCT($B$7:$B$456,Y$7:Y$456,EXP(constants!$B$32+constants!$A$32*ABS($A$7:$A$456-$A425)))</f>
        <v>39.581089322659821</v>
      </c>
      <c r="AA425">
        <f t="shared" si="126"/>
        <v>2385.710887740132</v>
      </c>
      <c r="AB425">
        <f t="shared" si="139"/>
        <v>2379.509052042823</v>
      </c>
      <c r="AD425" s="4">
        <f t="shared" si="127"/>
        <v>1479.6707664927728</v>
      </c>
      <c r="AE425">
        <f>SUMPRODUCT($B$7:$B$456,AD$7:AD$456,EXP(constants!$B$32+constants!$A$32*ABS($A$7:$A$456-$A425)))</f>
        <v>26.736619178378145</v>
      </c>
      <c r="AF425" s="4">
        <f t="shared" si="128"/>
        <v>1452.9341473143947</v>
      </c>
      <c r="AG425">
        <f t="shared" si="140"/>
        <v>1452.9341473143947</v>
      </c>
      <c r="AH425" s="4"/>
      <c r="AI425" s="5">
        <f>SUMPRODUCT(constants!$B$13:$B$20,A425^constants!$A$13:$A$20)*constants!$C$10/((A425/1000000000)^5*(EXP(0.014388/(A425/1000000000)/constants!$B$9)-1))</f>
        <v>1.8349847099158761E-6</v>
      </c>
      <c r="AJ425">
        <f>SUMPRODUCT(A425^constants!$E$28:$J$28,constants!$E$27:$J$27)</f>
        <v>6.0397193341125673E-7</v>
      </c>
      <c r="AL425" s="17">
        <f t="shared" si="129"/>
        <v>7.71161054563138E-10</v>
      </c>
      <c r="AM425">
        <f t="shared" si="141"/>
        <v>4.156911960033696E-10</v>
      </c>
      <c r="AN425">
        <f t="shared" si="142"/>
        <v>1.8551296298247484</v>
      </c>
      <c r="AO425">
        <f t="shared" si="143"/>
        <v>7.8904997786440049E-10</v>
      </c>
      <c r="AQ425">
        <f t="shared" si="147"/>
        <v>7.71161054563138E-10</v>
      </c>
      <c r="AS425" s="4">
        <f t="shared" si="144"/>
        <v>0.97732852949355675</v>
      </c>
    </row>
    <row r="426" spans="1:45" x14ac:dyDescent="0.2">
      <c r="A426">
        <f>front!A426</f>
        <v>386.51</v>
      </c>
      <c r="B426" s="1">
        <f t="shared" si="145"/>
        <v>0.46999999999997044</v>
      </c>
      <c r="C426">
        <f>front!D426-front!B426</f>
        <v>1728.4699999999998</v>
      </c>
      <c r="D426" s="2">
        <f>front!E426-front!C426</f>
        <v>13968.400000000001</v>
      </c>
      <c r="E426" s="2">
        <f>IF(front!F426-front!C426&gt;0,front!F426-front!C426,0)</f>
        <v>1806.8999999999996</v>
      </c>
      <c r="F426" s="2">
        <f>front!I426-front!H426</f>
        <v>9070.8999999999978</v>
      </c>
      <c r="G426" s="2">
        <f>IF(front!J426-front!H426&gt;0,front!J426-front!H426,0)</f>
        <v>115.5</v>
      </c>
      <c r="H426" s="2"/>
      <c r="I426" s="4">
        <f>C426/(constants!$A$4+constants!$B$4*data!C426+constants!$C$4*data!C426^2+constants!$D$4*data!C426^3+constants!$E$4*data!C426^4+constants!$F$4*data!C426^5+constants!$G$4*data!C426^6+constants!$H$4*data!C426^7)</f>
        <v>1724.5220269788524</v>
      </c>
      <c r="J426" s="4">
        <f>D426/(constants!$A$4+constants!$B$4*data!D426+constants!$C$4*data!D426^2+constants!$D$4*data!D426^3+constants!$E$4*data!D426^4+constants!$F$4*data!D426^5+constants!$G$4*data!D426^6+constants!$H$4*data!D426^7)</f>
        <v>14014.794302612972</v>
      </c>
      <c r="K426" s="4">
        <f>E426/(constants!$A$4+constants!$B$4*data!E426+constants!$C$4*data!E426^2+constants!$D$4*data!E426^3+constants!$E$4*data!E426^4+constants!$F$4*data!E426^5+constants!$G$4*data!E426^6+constants!$H$4*data!E426^7)</f>
        <v>1802.7740697767235</v>
      </c>
      <c r="L426" s="4">
        <f>F426/(constants!$A$4+constants!$B$4*data!F426+constants!$C$4*data!F426^2+constants!$D$4*data!F426^3+constants!$E$4*data!F426^4+constants!$F$4*data!F426^5+constants!$G$4*data!F426^6+constants!$H$4*data!F426^7)</f>
        <v>9064.5578714393232</v>
      </c>
      <c r="M426" s="4">
        <f>G426/(constants!$A$4+constants!$B$4*data!G426+constants!$C$4*data!G426^2+constants!$D$4*data!G426^3+constants!$E$4*data!G426^4+constants!$F$4*data!G426^5+constants!$G$4*data!G426^6+constants!$H$4*data!G426^7)</f>
        <v>115.22831481985963</v>
      </c>
      <c r="N426" s="4"/>
      <c r="O426" s="4">
        <f t="shared" si="130"/>
        <v>2874.2033782980875</v>
      </c>
      <c r="P426" s="4">
        <f t="shared" si="131"/>
        <v>2802.9588605225945</v>
      </c>
      <c r="Q426" s="4">
        <f t="shared" si="132"/>
        <v>360.55481395534474</v>
      </c>
      <c r="R426" s="4">
        <f t="shared" si="133"/>
        <v>1510.759645239887</v>
      </c>
      <c r="S426" s="4">
        <f t="shared" si="134"/>
        <v>19.204719136643273</v>
      </c>
      <c r="T426" s="4">
        <f t="shared" si="135"/>
        <v>1.0254176109321169</v>
      </c>
      <c r="U426" s="4">
        <f t="shared" si="136"/>
        <v>0.12863364462228372</v>
      </c>
      <c r="V426" s="4">
        <f t="shared" si="137"/>
        <v>1.271196195712114E-2</v>
      </c>
      <c r="W426" s="4"/>
      <c r="X426">
        <f>IF(front!E426&gt;$X$2,O426,P426)</f>
        <v>2802.9588605225945</v>
      </c>
      <c r="Y426">
        <f t="shared" si="146"/>
        <v>2469.4759412025392</v>
      </c>
      <c r="Z426">
        <f>SUMPRODUCT($B$7:$B$456,Y$7:Y$456,EXP(constants!$B$32+constants!$A$32*ABS($A$7:$A$456-$A426)))</f>
        <v>39.621408217536882</v>
      </c>
      <c r="AA426">
        <f t="shared" si="126"/>
        <v>2429.8545329850022</v>
      </c>
      <c r="AB426">
        <f t="shared" si="139"/>
        <v>2423.6526972876932</v>
      </c>
      <c r="AD426" s="4">
        <f t="shared" si="127"/>
        <v>1491.085026304615</v>
      </c>
      <c r="AE426">
        <f>SUMPRODUCT($B$7:$B$456,AD$7:AD$456,EXP(constants!$B$32+constants!$A$32*ABS($A$7:$A$456-$A426)))</f>
        <v>26.503901617309335</v>
      </c>
      <c r="AF426" s="4">
        <f t="shared" si="128"/>
        <v>1464.5811246873056</v>
      </c>
      <c r="AG426">
        <f t="shared" si="140"/>
        <v>1464.5811246873056</v>
      </c>
      <c r="AH426" s="4"/>
      <c r="AI426" s="5">
        <f>SUMPRODUCT(constants!$B$13:$B$20,A426^constants!$A$13:$A$20)*constants!$C$10/((A426/1000000000)^5*(EXP(0.014388/(A426/1000000000)/constants!$B$9)-1))</f>
        <v>1.8503435630921092E-6</v>
      </c>
      <c r="AJ426">
        <f>SUMPRODUCT(A426^constants!$E$28:$J$28,constants!$E$27:$J$27)</f>
        <v>6.0223224356616709E-7</v>
      </c>
      <c r="AL426" s="17">
        <f t="shared" si="129"/>
        <v>7.6345243902429849E-10</v>
      </c>
      <c r="AM426">
        <f t="shared" si="141"/>
        <v>4.1119760006107291E-10</v>
      </c>
      <c r="AN426">
        <f t="shared" si="142"/>
        <v>1.8566558727748097</v>
      </c>
      <c r="AO426">
        <f t="shared" si="143"/>
        <v>7.8052039674050289E-10</v>
      </c>
      <c r="AQ426">
        <f t="shared" si="147"/>
        <v>7.6345243902429849E-10</v>
      </c>
      <c r="AS426" s="4">
        <f t="shared" si="144"/>
        <v>0.97813259232240291</v>
      </c>
    </row>
    <row r="427" spans="1:45" x14ac:dyDescent="0.2">
      <c r="A427">
        <f>front!A427</f>
        <v>386.98</v>
      </c>
      <c r="B427" s="1">
        <f t="shared" si="145"/>
        <v>0.47000000000002728</v>
      </c>
      <c r="C427">
        <f>front!D427-front!B427</f>
        <v>1762.33</v>
      </c>
      <c r="D427" s="2">
        <f>front!E427-front!C427</f>
        <v>14072.199999999999</v>
      </c>
      <c r="E427" s="2">
        <f>IF(front!F427-front!C427&gt;0,front!F427-front!C427,0)</f>
        <v>1838</v>
      </c>
      <c r="F427" s="2">
        <f>front!I427-front!H427</f>
        <v>9113.5</v>
      </c>
      <c r="G427" s="2">
        <f>IF(front!J427-front!H427&gt;0,front!J427-front!H427,0)</f>
        <v>160.69999999999891</v>
      </c>
      <c r="H427" s="2"/>
      <c r="I427" s="4">
        <f>C427/(constants!$A$4+constants!$B$4*data!C427+constants!$C$4*data!C427^2+constants!$D$4*data!C427^3+constants!$E$4*data!C427^4+constants!$F$4*data!C427^5+constants!$G$4*data!C427^6+constants!$H$4*data!C427^7)</f>
        <v>1758.3052036519423</v>
      </c>
      <c r="J427" s="4">
        <f>D427/(constants!$A$4+constants!$B$4*data!D427+constants!$C$4*data!D427^2+constants!$D$4*data!D427^3+constants!$E$4*data!D427^4+constants!$F$4*data!D427^5+constants!$G$4*data!D427^6+constants!$H$4*data!D427^7)</f>
        <v>14120.473655588979</v>
      </c>
      <c r="K427" s="4">
        <f>E427/(constants!$A$4+constants!$B$4*data!E427+constants!$C$4*data!E427^2+constants!$D$4*data!E427^3+constants!$E$4*data!E427^4+constants!$F$4*data!E427^5+constants!$G$4*data!E427^6+constants!$H$4*data!E427^7)</f>
        <v>1833.8034950270196</v>
      </c>
      <c r="L427" s="4">
        <f>F427/(constants!$A$4+constants!$B$4*data!F427+constants!$C$4*data!F427^2+constants!$D$4*data!F427^3+constants!$E$4*data!F427^4+constants!$F$4*data!F427^5+constants!$G$4*data!F427^6+constants!$H$4*data!F427^7)</f>
        <v>9107.3495533823152</v>
      </c>
      <c r="M427" s="4">
        <f>G427/(constants!$A$4+constants!$B$4*data!G427+constants!$C$4*data!G427^2+constants!$D$4*data!G427^3+constants!$E$4*data!G427^4+constants!$F$4*data!G427^5+constants!$G$4*data!G427^6+constants!$H$4*data!G427^7)</f>
        <v>160.32269621129475</v>
      </c>
      <c r="N427" s="4"/>
      <c r="O427" s="4">
        <f t="shared" si="130"/>
        <v>2930.5086727532371</v>
      </c>
      <c r="P427" s="4">
        <f t="shared" si="131"/>
        <v>2824.0947311177956</v>
      </c>
      <c r="Q427" s="4">
        <f t="shared" si="132"/>
        <v>366.76069900540392</v>
      </c>
      <c r="R427" s="4">
        <f t="shared" si="133"/>
        <v>1517.8915922303859</v>
      </c>
      <c r="S427" s="4">
        <f t="shared" si="134"/>
        <v>26.720449368549129</v>
      </c>
      <c r="T427" s="4">
        <f t="shared" si="135"/>
        <v>1.0376807266636279</v>
      </c>
      <c r="U427" s="4">
        <f t="shared" si="136"/>
        <v>0.12986841233198915</v>
      </c>
      <c r="V427" s="4">
        <f t="shared" si="137"/>
        <v>1.7603661226745563E-2</v>
      </c>
      <c r="W427" s="4"/>
      <c r="X427">
        <f>IF(front!E427&gt;$X$2,O427,P427)</f>
        <v>2824.0947311177956</v>
      </c>
      <c r="Y427">
        <f t="shared" si="146"/>
        <v>2490.6118117977403</v>
      </c>
      <c r="Z427">
        <f>SUMPRODUCT($B$7:$B$456,Y$7:Y$456,EXP(constants!$B$32+constants!$A$32*ABS($A$7:$A$456-$A427)))</f>
        <v>39.646976955555303</v>
      </c>
      <c r="AA427">
        <f t="shared" si="126"/>
        <v>2450.9648348421852</v>
      </c>
      <c r="AB427">
        <f t="shared" si="139"/>
        <v>2444.7629991448762</v>
      </c>
      <c r="AD427" s="4">
        <f t="shared" si="127"/>
        <v>1490.5173486725951</v>
      </c>
      <c r="AE427">
        <f>SUMPRODUCT($B$7:$B$456,AD$7:AD$456,EXP(constants!$B$32+constants!$A$32*ABS($A$7:$A$456-$A427)))</f>
        <v>26.264121994123744</v>
      </c>
      <c r="AF427" s="4">
        <f t="shared" si="128"/>
        <v>1464.2532266784713</v>
      </c>
      <c r="AG427">
        <f t="shared" si="140"/>
        <v>1464.2532266784713</v>
      </c>
      <c r="AH427" s="4"/>
      <c r="AI427" s="5">
        <f>SUMPRODUCT(constants!$B$13:$B$20,A427^constants!$A$13:$A$20)*constants!$C$10/((A427/1000000000)^5*(EXP(0.014388/(A427/1000000000)/constants!$B$9)-1))</f>
        <v>1.8657789246003697E-6</v>
      </c>
      <c r="AJ427">
        <f>SUMPRODUCT(A427^constants!$E$28:$J$28,constants!$E$27:$J$27)</f>
        <v>6.0053015198867571E-7</v>
      </c>
      <c r="AL427" s="17">
        <f t="shared" si="129"/>
        <v>7.6317374128002506E-10</v>
      </c>
      <c r="AM427">
        <f t="shared" si="141"/>
        <v>4.1012725193095539E-10</v>
      </c>
      <c r="AN427">
        <f t="shared" si="142"/>
        <v>1.8608218246577402</v>
      </c>
      <c r="AO427">
        <f t="shared" si="143"/>
        <v>7.7848870067261309E-10</v>
      </c>
      <c r="AQ427">
        <f t="shared" si="147"/>
        <v>7.6317374128002506E-10</v>
      </c>
      <c r="AS427" s="4">
        <f t="shared" si="144"/>
        <v>0.98032731961381592</v>
      </c>
    </row>
    <row r="428" spans="1:45" x14ac:dyDescent="0.2">
      <c r="A428">
        <f>front!A428</f>
        <v>387.44</v>
      </c>
      <c r="B428" s="1">
        <f t="shared" si="145"/>
        <v>0.45999999999997954</v>
      </c>
      <c r="C428">
        <f>front!D428-front!B428</f>
        <v>1778.33</v>
      </c>
      <c r="D428" s="2">
        <f>front!E428-front!C428</f>
        <v>14374.8</v>
      </c>
      <c r="E428" s="2">
        <f>IF(front!F428-front!C428&gt;0,front!F428-front!C428,0)</f>
        <v>1827</v>
      </c>
      <c r="F428" s="2">
        <f>front!I428-front!H428</f>
        <v>9358.2000000000007</v>
      </c>
      <c r="G428" s="2">
        <f>IF(front!J428-front!H428&gt;0,front!J428-front!H428,0)</f>
        <v>222.29999999999927</v>
      </c>
      <c r="H428" s="2"/>
      <c r="I428" s="4">
        <f>C428/(constants!$A$4+constants!$B$4*data!C428+constants!$C$4*data!C428^2+constants!$D$4*data!C428^3+constants!$E$4*data!C428^4+constants!$F$4*data!C428^5+constants!$G$4*data!C428^6+constants!$H$4*data!C428^7)</f>
        <v>1774.2688993252816</v>
      </c>
      <c r="J428" s="4">
        <f>D428/(constants!$A$4+constants!$B$4*data!D428+constants!$C$4*data!D428^2+constants!$D$4*data!D428^3+constants!$E$4*data!D428^4+constants!$F$4*data!D428^5+constants!$G$4*data!D428^6+constants!$H$4*data!D428^7)</f>
        <v>14428.749384456654</v>
      </c>
      <c r="K428" s="4">
        <f>E428/(constants!$A$4+constants!$B$4*data!E428+constants!$C$4*data!E428^2+constants!$D$4*data!E428^3+constants!$E$4*data!E428^4+constants!$F$4*data!E428^5+constants!$G$4*data!E428^6+constants!$H$4*data!E428^7)</f>
        <v>1822.828457580096</v>
      </c>
      <c r="L428" s="4">
        <f>F428/(constants!$A$4+constants!$B$4*data!F428+constants!$C$4*data!F428^2+constants!$D$4*data!F428^3+constants!$E$4*data!F428^4+constants!$F$4*data!F428^5+constants!$G$4*data!F428^6+constants!$H$4*data!F428^7)</f>
        <v>9353.2270558341497</v>
      </c>
      <c r="M428" s="4">
        <f>G428/(constants!$A$4+constants!$B$4*data!G428+constants!$C$4*data!G428^2+constants!$D$4*data!G428^3+constants!$E$4*data!G428^4+constants!$F$4*data!G428^5+constants!$G$4*data!G428^6+constants!$H$4*data!G428^7)</f>
        <v>221.77932038659432</v>
      </c>
      <c r="N428" s="4"/>
      <c r="O428" s="4">
        <f t="shared" si="130"/>
        <v>2957.1148322088029</v>
      </c>
      <c r="P428" s="4">
        <f t="shared" si="131"/>
        <v>2885.749876891331</v>
      </c>
      <c r="Q428" s="4">
        <f t="shared" si="132"/>
        <v>364.56569151601923</v>
      </c>
      <c r="R428" s="4">
        <f t="shared" si="133"/>
        <v>1558.8711759723583</v>
      </c>
      <c r="S428" s="4">
        <f t="shared" si="134"/>
        <v>36.963220064432385</v>
      </c>
      <c r="T428" s="4">
        <f t="shared" si="135"/>
        <v>1.0247301250496281</v>
      </c>
      <c r="U428" s="4">
        <f t="shared" si="136"/>
        <v>0.1263330874360972</v>
      </c>
      <c r="V428" s="4">
        <f t="shared" si="137"/>
        <v>2.3711529621026115E-2</v>
      </c>
      <c r="W428" s="4"/>
      <c r="X428">
        <f>IF(front!E428&gt;$X$2,O428,P428)</f>
        <v>2885.749876891331</v>
      </c>
      <c r="Y428">
        <f t="shared" si="146"/>
        <v>2552.2669575712757</v>
      </c>
      <c r="Z428">
        <f>SUMPRODUCT($B$7:$B$456,Y$7:Y$456,EXP(constants!$B$32+constants!$A$32*ABS($A$7:$A$456-$A428)))</f>
        <v>39.656927407337655</v>
      </c>
      <c r="AA428">
        <f t="shared" si="126"/>
        <v>2512.6100301639381</v>
      </c>
      <c r="AB428">
        <f t="shared" si="139"/>
        <v>2506.4081944666291</v>
      </c>
      <c r="AD428" s="4">
        <f t="shared" si="127"/>
        <v>1521.0035422822243</v>
      </c>
      <c r="AE428">
        <f>SUMPRODUCT($B$7:$B$456,AD$7:AD$456,EXP(constants!$B$32+constants!$A$32*ABS($A$7:$A$456-$A428)))</f>
        <v>26.022180004315466</v>
      </c>
      <c r="AF428" s="4">
        <f t="shared" si="128"/>
        <v>1494.9813622779088</v>
      </c>
      <c r="AG428">
        <f t="shared" si="140"/>
        <v>1494.9813622779088</v>
      </c>
      <c r="AH428" s="4"/>
      <c r="AI428" s="5">
        <f>SUMPRODUCT(constants!$B$13:$B$20,A428^constants!$A$13:$A$20)*constants!$C$10/((A428/1000000000)^5*(EXP(0.014388/(A428/1000000000)/constants!$B$9)-1))</f>
        <v>1.8809599553034785E-6</v>
      </c>
      <c r="AJ428">
        <f>SUMPRODUCT(A428^constants!$E$28:$J$28,constants!$E$27:$J$27)</f>
        <v>5.9890084251422839E-7</v>
      </c>
      <c r="AL428" s="17">
        <f t="shared" si="129"/>
        <v>7.5046034379238548E-10</v>
      </c>
      <c r="AM428">
        <f t="shared" si="141"/>
        <v>4.0060756449945361E-10</v>
      </c>
      <c r="AN428">
        <f t="shared" si="142"/>
        <v>1.8733054747232789</v>
      </c>
      <c r="AO428">
        <f t="shared" si="143"/>
        <v>7.604187746570484E-10</v>
      </c>
      <c r="AQ428">
        <f t="shared" si="147"/>
        <v>7.5046034379238548E-10</v>
      </c>
      <c r="AS428" s="4">
        <f t="shared" si="144"/>
        <v>0.98690401763271274</v>
      </c>
    </row>
    <row r="429" spans="1:45" x14ac:dyDescent="0.2">
      <c r="A429">
        <f>front!A429</f>
        <v>387.91</v>
      </c>
      <c r="B429" s="1">
        <f t="shared" si="145"/>
        <v>0.47000000000002728</v>
      </c>
      <c r="C429">
        <f>front!D429-front!B429</f>
        <v>1789.6</v>
      </c>
      <c r="D429" s="2">
        <f>front!E429-front!C429</f>
        <v>14460.000000000002</v>
      </c>
      <c r="E429" s="2">
        <f>IF(front!F429-front!C429&gt;0,front!F429-front!C429,0)</f>
        <v>1896.2000000000007</v>
      </c>
      <c r="F429" s="2">
        <f>front!I429-front!H429</f>
        <v>9374.1</v>
      </c>
      <c r="G429" s="2">
        <f>IF(front!J429-front!H429&gt;0,front!J429-front!H429,0)</f>
        <v>296.69999999999891</v>
      </c>
      <c r="H429" s="2"/>
      <c r="I429" s="4">
        <f>C429/(constants!$A$4+constants!$B$4*data!C429+constants!$C$4*data!C429^2+constants!$D$4*data!C429^3+constants!$E$4*data!C429^4+constants!$F$4*data!C429^5+constants!$G$4*data!C429^6+constants!$H$4*data!C429^7)</f>
        <v>1785.513326550114</v>
      </c>
      <c r="J429" s="4">
        <f>D429/(constants!$A$4+constants!$B$4*data!D429+constants!$C$4*data!D429^2+constants!$D$4*data!D429^3+constants!$E$4*data!D429^4+constants!$F$4*data!D429^5+constants!$G$4*data!D429^6+constants!$H$4*data!D429^7)</f>
        <v>14515.600615486725</v>
      </c>
      <c r="K429" s="4">
        <f>E429/(constants!$A$4+constants!$B$4*data!E429+constants!$C$4*data!E429^2+constants!$D$4*data!E429^3+constants!$E$4*data!E429^4+constants!$F$4*data!E429^5+constants!$G$4*data!E429^6+constants!$H$4*data!E429^7)</f>
        <v>1891.8714158186524</v>
      </c>
      <c r="L429" s="4">
        <f>F429/(constants!$A$4+constants!$B$4*data!F429+constants!$C$4*data!F429^2+constants!$D$4*data!F429^3+constants!$E$4*data!F429^4+constants!$F$4*data!F429^5+constants!$G$4*data!F429^6+constants!$H$4*data!F429^7)</f>
        <v>9369.2081385572237</v>
      </c>
      <c r="M429" s="4">
        <f>G429/(constants!$A$4+constants!$B$4*data!G429+constants!$C$4*data!G429^2+constants!$D$4*data!G429^3+constants!$E$4*data!G429^4+constants!$F$4*data!G429^5+constants!$G$4*data!G429^6+constants!$H$4*data!G429^7)</f>
        <v>296.00693552150847</v>
      </c>
      <c r="N429" s="4"/>
      <c r="O429" s="4">
        <f t="shared" si="130"/>
        <v>2975.8555442501897</v>
      </c>
      <c r="P429" s="4">
        <f t="shared" si="131"/>
        <v>2903.1201230973447</v>
      </c>
      <c r="Q429" s="4">
        <f t="shared" si="132"/>
        <v>378.37428316373047</v>
      </c>
      <c r="R429" s="4">
        <f t="shared" si="133"/>
        <v>1561.5346897595373</v>
      </c>
      <c r="S429" s="4">
        <f t="shared" si="134"/>
        <v>49.334489253584742</v>
      </c>
      <c r="T429" s="4">
        <f t="shared" si="135"/>
        <v>1.0250542237553861</v>
      </c>
      <c r="U429" s="4">
        <f t="shared" si="136"/>
        <v>0.1303336641682061</v>
      </c>
      <c r="V429" s="4">
        <f t="shared" si="137"/>
        <v>3.159359159749555E-2</v>
      </c>
      <c r="W429" s="4"/>
      <c r="X429">
        <f>IF(front!E429&gt;$X$2,O429,P429)</f>
        <v>2903.1201230973447</v>
      </c>
      <c r="Y429">
        <f t="shared" si="146"/>
        <v>2569.6372037772894</v>
      </c>
      <c r="Z429">
        <f>SUMPRODUCT($B$7:$B$456,Y$7:Y$456,EXP(constants!$B$32+constants!$A$32*ABS($A$7:$A$456-$A429)))</f>
        <v>39.651571124564228</v>
      </c>
      <c r="AA429">
        <f t="shared" si="126"/>
        <v>2529.9856326527251</v>
      </c>
      <c r="AB429">
        <f t="shared" si="139"/>
        <v>2523.7837969554162</v>
      </c>
      <c r="AD429" s="4">
        <f t="shared" si="127"/>
        <v>1510.9930874833265</v>
      </c>
      <c r="AE429">
        <f>SUMPRODUCT($B$7:$B$456,AD$7:AD$456,EXP(constants!$B$32+constants!$A$32*ABS($A$7:$A$456-$A429)))</f>
        <v>25.767415579380994</v>
      </c>
      <c r="AF429" s="4">
        <f t="shared" si="128"/>
        <v>1485.2256719039456</v>
      </c>
      <c r="AG429">
        <f t="shared" si="140"/>
        <v>1485.2256719039456</v>
      </c>
      <c r="AH429" s="4"/>
      <c r="AI429" s="5">
        <f>SUMPRODUCT(constants!$B$13:$B$20,A429^constants!$A$13:$A$20)*constants!$C$10/((A429/1000000000)^5*(EXP(0.014388/(A429/1000000000)/constants!$B$9)-1))</f>
        <v>1.8965466950548956E-6</v>
      </c>
      <c r="AJ429">
        <f>SUMPRODUCT(A429^constants!$E$28:$J$28,constants!$E$27:$J$27)</f>
        <v>5.9727363598520303E-7</v>
      </c>
      <c r="AL429" s="17">
        <f t="shared" si="129"/>
        <v>7.5146955826517612E-10</v>
      </c>
      <c r="AM429">
        <f t="shared" si="141"/>
        <v>4.0214335591139088E-10</v>
      </c>
      <c r="AN429">
        <f t="shared" si="142"/>
        <v>1.8686608822918276</v>
      </c>
      <c r="AO429">
        <f t="shared" si="143"/>
        <v>7.6333395831079033E-10</v>
      </c>
      <c r="AQ429">
        <f t="shared" si="147"/>
        <v>7.5146955826517612E-10</v>
      </c>
      <c r="AS429" s="4">
        <f t="shared" si="144"/>
        <v>0.98445713056986306</v>
      </c>
    </row>
    <row r="430" spans="1:45" x14ac:dyDescent="0.2">
      <c r="A430">
        <f>front!A430</f>
        <v>388.38</v>
      </c>
      <c r="B430" s="1">
        <f t="shared" si="145"/>
        <v>0.46999999999997044</v>
      </c>
      <c r="C430">
        <f>front!D430-front!B430</f>
        <v>1831.4699999999998</v>
      </c>
      <c r="D430" s="2">
        <f>front!E430-front!C430</f>
        <v>14611.9</v>
      </c>
      <c r="E430" s="2">
        <f>IF(front!F430-front!C430&gt;0,front!F430-front!C430,0)</f>
        <v>1989.6000000000004</v>
      </c>
      <c r="F430" s="2">
        <f>front!I430-front!H430</f>
        <v>9407.4999999999982</v>
      </c>
      <c r="G430" s="2">
        <f>IF(front!J430-front!H430&gt;0,front!J430-front!H430,0)</f>
        <v>309.79999999999927</v>
      </c>
      <c r="H430" s="2"/>
      <c r="I430" s="4">
        <f>C430/(constants!$A$4+constants!$B$4*data!C430+constants!$C$4*data!C430^2+constants!$D$4*data!C430^3+constants!$E$4*data!C430^4+constants!$F$4*data!C430^5+constants!$G$4*data!C430^6+constants!$H$4*data!C430^7)</f>
        <v>1827.2883137562249</v>
      </c>
      <c r="J430" s="4">
        <f>D430/(constants!$A$4+constants!$B$4*data!D430+constants!$C$4*data!D430^2+constants!$D$4*data!D430^3+constants!$E$4*data!D430^4+constants!$F$4*data!D430^5+constants!$G$4*data!D430^6+constants!$H$4*data!D430^7)</f>
        <v>14670.502768164226</v>
      </c>
      <c r="K430" s="4">
        <f>E430/(constants!$A$4+constants!$B$4*data!E430+constants!$C$4*data!E430^2+constants!$D$4*data!E430^3+constants!$E$4*data!E430^4+constants!$F$4*data!E430^5+constants!$G$4*data!E430^6+constants!$H$4*data!E430^7)</f>
        <v>1985.0594599744954</v>
      </c>
      <c r="L430" s="4">
        <f>F430/(constants!$A$4+constants!$B$4*data!F430+constants!$C$4*data!F430^2+constants!$D$4*data!F430^3+constants!$E$4*data!F430^4+constants!$F$4*data!F430^5+constants!$G$4*data!F430^6+constants!$H$4*data!F430^7)</f>
        <v>9402.7803048889145</v>
      </c>
      <c r="M430" s="4">
        <f>G430/(constants!$A$4+constants!$B$4*data!G430+constants!$C$4*data!G430^2+constants!$D$4*data!G430^3+constants!$E$4*data!G430^4+constants!$F$4*data!G430^5+constants!$G$4*data!G430^6+constants!$H$4*data!G430^7)</f>
        <v>309.07666396920814</v>
      </c>
      <c r="N430" s="4"/>
      <c r="O430" s="4">
        <f t="shared" si="130"/>
        <v>3045.4805229270414</v>
      </c>
      <c r="P430" s="4">
        <f t="shared" si="131"/>
        <v>2934.1005536328453</v>
      </c>
      <c r="Q430" s="4">
        <f t="shared" si="132"/>
        <v>397.01189199489909</v>
      </c>
      <c r="R430" s="4">
        <f t="shared" si="133"/>
        <v>1567.1300508148192</v>
      </c>
      <c r="S430" s="4">
        <f t="shared" si="134"/>
        <v>51.512777328201359</v>
      </c>
      <c r="T430" s="4">
        <f t="shared" si="135"/>
        <v>1.0379605154146103</v>
      </c>
      <c r="U430" s="4">
        <f t="shared" si="136"/>
        <v>0.13530957264001753</v>
      </c>
      <c r="V430" s="4">
        <f t="shared" si="137"/>
        <v>3.2870773744283453E-2</v>
      </c>
      <c r="W430" s="4"/>
      <c r="X430">
        <f>IF(front!E430&gt;$X$2,O430,P430)</f>
        <v>2934.1005536328453</v>
      </c>
      <c r="Y430">
        <f t="shared" si="146"/>
        <v>2600.61763431279</v>
      </c>
      <c r="Z430">
        <f>SUMPRODUCT($B$7:$B$456,Y$7:Y$456,EXP(constants!$B$32+constants!$A$32*ABS($A$7:$A$456-$A430)))</f>
        <v>39.629739389263953</v>
      </c>
      <c r="AA430">
        <f t="shared" si="126"/>
        <v>2560.9878949235258</v>
      </c>
      <c r="AB430">
        <f t="shared" si="139"/>
        <v>2554.7860592262168</v>
      </c>
      <c r="AD430" s="4">
        <f t="shared" si="127"/>
        <v>1514.3568622553414</v>
      </c>
      <c r="AE430">
        <f>SUMPRODUCT($B$7:$B$456,AD$7:AD$456,EXP(constants!$B$32+constants!$A$32*ABS($A$7:$A$456-$A430)))</f>
        <v>25.504715500345387</v>
      </c>
      <c r="AF430" s="4">
        <f t="shared" si="128"/>
        <v>1488.8521467549961</v>
      </c>
      <c r="AG430">
        <f t="shared" si="140"/>
        <v>1488.8521467549961</v>
      </c>
      <c r="AH430" s="4"/>
      <c r="AI430" s="5">
        <f>SUMPRODUCT(constants!$B$13:$B$20,A430^constants!$A$13:$A$20)*constants!$C$10/((A430/1000000000)^5*(EXP(0.014388/(A430/1000000000)/constants!$B$9)-1))</f>
        <v>1.9122099281008216E-6</v>
      </c>
      <c r="AJ430">
        <f>SUMPRODUCT(A430^constants!$E$28:$J$28,constants!$E$27:$J$27)</f>
        <v>5.95684513938577E-7</v>
      </c>
      <c r="AL430" s="17">
        <f t="shared" si="129"/>
        <v>7.4848143201469635E-10</v>
      </c>
      <c r="AM430">
        <f t="shared" si="141"/>
        <v>4.0009648724145758E-10</v>
      </c>
      <c r="AN430">
        <f t="shared" si="142"/>
        <v>1.8707523207095518</v>
      </c>
      <c r="AO430">
        <f t="shared" si="143"/>
        <v>7.5944866630982835E-10</v>
      </c>
      <c r="AQ430">
        <f t="shared" si="147"/>
        <v>7.4848143201469635E-10</v>
      </c>
      <c r="AS430" s="4">
        <f t="shared" si="144"/>
        <v>0.98555895245899638</v>
      </c>
    </row>
    <row r="431" spans="1:45" x14ac:dyDescent="0.2">
      <c r="A431">
        <f>front!A431</f>
        <v>388.85</v>
      </c>
      <c r="B431" s="1">
        <f t="shared" si="145"/>
        <v>0.47000000000002728</v>
      </c>
      <c r="C431">
        <f>front!D431-front!B431</f>
        <v>1853.3400000000001</v>
      </c>
      <c r="D431" s="2">
        <f>front!E431-front!C431</f>
        <v>14822.4</v>
      </c>
      <c r="E431" s="2">
        <f>IF(front!F431-front!C431&gt;0,front!F431-front!C431,0)</f>
        <v>2017.3000000000011</v>
      </c>
      <c r="F431" s="2">
        <f>front!I431-front!H431</f>
        <v>9549.0999999999985</v>
      </c>
      <c r="G431" s="2">
        <f>IF(front!J431-front!H431&gt;0,front!J431-front!H431,0)</f>
        <v>388.39999999999964</v>
      </c>
      <c r="H431" s="2"/>
      <c r="I431" s="4">
        <f>C431/(constants!$A$4+constants!$B$4*data!C431+constants!$C$4*data!C431^2+constants!$D$4*data!C431^3+constants!$E$4*data!C431^4+constants!$F$4*data!C431^5+constants!$G$4*data!C431^6+constants!$H$4*data!C431^7)</f>
        <v>1849.1086829953911</v>
      </c>
      <c r="J431" s="4">
        <f>D431/(constants!$A$4+constants!$B$4*data!D431+constants!$C$4*data!D431^2+constants!$D$4*data!D431^3+constants!$E$4*data!D431^4+constants!$F$4*data!D431^5+constants!$G$4*data!D431^6+constants!$H$4*data!D431^7)</f>
        <v>14885.286865091495</v>
      </c>
      <c r="K431" s="4">
        <f>E431/(constants!$A$4+constants!$B$4*data!E431+constants!$C$4*data!E431^2+constants!$D$4*data!E431^3+constants!$E$4*data!E431^4+constants!$F$4*data!E431^5+constants!$G$4*data!E431^6+constants!$H$4*data!E431^7)</f>
        <v>2012.6966075197136</v>
      </c>
      <c r="L431" s="4">
        <f>F431/(constants!$A$4+constants!$B$4*data!F431+constants!$C$4*data!F431^2+constants!$D$4*data!F431^3+constants!$E$4*data!F431^4+constants!$F$4*data!F431^5+constants!$G$4*data!F431^6+constants!$H$4*data!F431^7)</f>
        <v>9545.1381625533013</v>
      </c>
      <c r="M431" s="4">
        <f>G431/(constants!$A$4+constants!$B$4*data!G431+constants!$C$4*data!G431^2+constants!$D$4*data!G431^3+constants!$E$4*data!G431^4+constants!$F$4*data!G431^5+constants!$G$4*data!G431^6+constants!$H$4*data!G431^7)</f>
        <v>387.49549465444335</v>
      </c>
      <c r="N431" s="4"/>
      <c r="O431" s="4">
        <f t="shared" si="130"/>
        <v>3081.8478049923183</v>
      </c>
      <c r="P431" s="4">
        <f t="shared" si="131"/>
        <v>2977.0573730182991</v>
      </c>
      <c r="Q431" s="4">
        <f t="shared" si="132"/>
        <v>402.53932150394269</v>
      </c>
      <c r="R431" s="4">
        <f t="shared" si="133"/>
        <v>1590.8563604255503</v>
      </c>
      <c r="S431" s="4">
        <f t="shared" si="134"/>
        <v>64.582582442407229</v>
      </c>
      <c r="T431" s="4">
        <f t="shared" si="135"/>
        <v>1.0351993323755724</v>
      </c>
      <c r="U431" s="4">
        <f t="shared" si="136"/>
        <v>0.13521382730216816</v>
      </c>
      <c r="V431" s="4">
        <f t="shared" si="137"/>
        <v>4.0596111659717375E-2</v>
      </c>
      <c r="W431" s="4"/>
      <c r="X431">
        <f>IF(front!E431&gt;$X$2,O431,P431)</f>
        <v>2977.0573730182991</v>
      </c>
      <c r="Y431">
        <f t="shared" si="146"/>
        <v>2643.5744536982438</v>
      </c>
      <c r="Z431">
        <f>SUMPRODUCT($B$7:$B$456,Y$7:Y$456,EXP(constants!$B$32+constants!$A$32*ABS($A$7:$A$456-$A431)))</f>
        <v>39.590876286134481</v>
      </c>
      <c r="AA431">
        <f t="shared" si="126"/>
        <v>2603.9835774121093</v>
      </c>
      <c r="AB431">
        <f t="shared" si="139"/>
        <v>2597.7817417148003</v>
      </c>
      <c r="AD431" s="4">
        <f t="shared" si="127"/>
        <v>1524.693575624093</v>
      </c>
      <c r="AE431">
        <f>SUMPRODUCT($B$7:$B$456,AD$7:AD$456,EXP(constants!$B$32+constants!$A$32*ABS($A$7:$A$456-$A431)))</f>
        <v>25.233833342497249</v>
      </c>
      <c r="AF431" s="4">
        <f t="shared" si="128"/>
        <v>1499.4597422815957</v>
      </c>
      <c r="AG431">
        <f t="shared" si="140"/>
        <v>1499.4597422815957</v>
      </c>
      <c r="AH431" s="4"/>
      <c r="AI431" s="5">
        <f>SUMPRODUCT(constants!$B$13:$B$20,A431^constants!$A$13:$A$20)*constants!$C$10/((A431/1000000000)^5*(EXP(0.014388/(A431/1000000000)/constants!$B$9)-1))</f>
        <v>1.9279496450259978E-6</v>
      </c>
      <c r="AJ431">
        <f>SUMPRODUCT(A431^constants!$E$28:$J$28,constants!$E$27:$J$27)</f>
        <v>5.9413363185132706E-7</v>
      </c>
      <c r="AL431" s="17">
        <f t="shared" si="129"/>
        <v>7.4215228095080647E-10</v>
      </c>
      <c r="AM431">
        <f t="shared" si="141"/>
        <v>3.9623179942616283E-10</v>
      </c>
      <c r="AN431">
        <f t="shared" si="142"/>
        <v>1.8730255421841915</v>
      </c>
      <c r="AO431">
        <f t="shared" si="143"/>
        <v>7.5211285582254913E-10</v>
      </c>
      <c r="AQ431">
        <f t="shared" si="147"/>
        <v>7.4215228095080647E-10</v>
      </c>
      <c r="AS431" s="4">
        <f t="shared" si="144"/>
        <v>0.98675654219359243</v>
      </c>
    </row>
    <row r="432" spans="1:45" x14ac:dyDescent="0.2">
      <c r="A432">
        <f>front!A432</f>
        <v>389.31</v>
      </c>
      <c r="B432" s="1">
        <f t="shared" si="145"/>
        <v>0.45999999999997954</v>
      </c>
      <c r="C432">
        <f>front!D432-front!B432</f>
        <v>1864.87</v>
      </c>
      <c r="D432" s="2">
        <f>front!E432-front!C432</f>
        <v>14960.099999999999</v>
      </c>
      <c r="E432" s="2">
        <f>IF(front!F432-front!C432&gt;0,front!F432-front!C432,0)</f>
        <v>2179.2999999999993</v>
      </c>
      <c r="F432" s="2">
        <f>front!I432-front!H432</f>
        <v>9380.7999999999993</v>
      </c>
      <c r="G432" s="2">
        <f>IF(front!J432-front!H432&gt;0,front!J432-front!H432,0)</f>
        <v>445.5</v>
      </c>
      <c r="H432" s="2"/>
      <c r="I432" s="4">
        <f>C432/(constants!$A$4+constants!$B$4*data!C432+constants!$C$4*data!C432^2+constants!$D$4*data!C432^3+constants!$E$4*data!C432^4+constants!$F$4*data!C432^5+constants!$G$4*data!C432^6+constants!$H$4*data!C432^7)</f>
        <v>1860.6125168668593</v>
      </c>
      <c r="J432" s="4">
        <f>D432/(constants!$A$4+constants!$B$4*data!D432+constants!$C$4*data!D432^2+constants!$D$4*data!D432^3+constants!$E$4*data!D432^4+constants!$F$4*data!D432^5+constants!$G$4*data!D432^6+constants!$H$4*data!D432^7)</f>
        <v>15025.867407554768</v>
      </c>
      <c r="K432" s="4">
        <f>E432/(constants!$A$4+constants!$B$4*data!E432+constants!$C$4*data!E432^2+constants!$D$4*data!E432^3+constants!$E$4*data!E432^4+constants!$F$4*data!E432^5+constants!$G$4*data!E432^6+constants!$H$4*data!E432^7)</f>
        <v>2174.3292112270924</v>
      </c>
      <c r="L432" s="4">
        <f>F432/(constants!$A$4+constants!$B$4*data!F432+constants!$C$4*data!F432^2+constants!$D$4*data!F432^3+constants!$E$4*data!F432^4+constants!$F$4*data!F432^5+constants!$G$4*data!F432^6+constants!$H$4*data!F432^7)</f>
        <v>9375.9424746359982</v>
      </c>
      <c r="M432" s="4">
        <f>G432/(constants!$A$4+constants!$B$4*data!G432+constants!$C$4*data!G432^2+constants!$D$4*data!G432^3+constants!$E$4*data!G432^4+constants!$F$4*data!G432^5+constants!$G$4*data!G432^6+constants!$H$4*data!G432^7)</f>
        <v>444.46433045466239</v>
      </c>
      <c r="N432" s="4"/>
      <c r="O432" s="4">
        <f t="shared" si="130"/>
        <v>3101.0208614447656</v>
      </c>
      <c r="P432" s="4">
        <f t="shared" si="131"/>
        <v>3005.1734815109535</v>
      </c>
      <c r="Q432" s="4">
        <f t="shared" si="132"/>
        <v>434.86584224541849</v>
      </c>
      <c r="R432" s="4">
        <f t="shared" si="133"/>
        <v>1562.6570791059996</v>
      </c>
      <c r="S432" s="4">
        <f t="shared" si="134"/>
        <v>74.077388409110398</v>
      </c>
      <c r="T432" s="4">
        <f t="shared" si="135"/>
        <v>1.0318941254218781</v>
      </c>
      <c r="U432" s="4">
        <f t="shared" si="136"/>
        <v>0.14470573659753408</v>
      </c>
      <c r="V432" s="4">
        <f t="shared" si="137"/>
        <v>4.7404762951248569E-2</v>
      </c>
      <c r="W432" s="4"/>
      <c r="X432">
        <f>IF(front!E432&gt;$X$2,O432,P432)</f>
        <v>3005.1734815109535</v>
      </c>
      <c r="Y432">
        <f t="shared" si="146"/>
        <v>2671.6905621908982</v>
      </c>
      <c r="Z432">
        <f>SUMPRODUCT($B$7:$B$456,Y$7:Y$456,EXP(constants!$B$32+constants!$A$32*ABS($A$7:$A$456-$A432)))</f>
        <v>39.535116318725528</v>
      </c>
      <c r="AA432">
        <f t="shared" si="126"/>
        <v>2632.1554458721725</v>
      </c>
      <c r="AB432">
        <f t="shared" si="139"/>
        <v>2625.9536101748636</v>
      </c>
      <c r="AD432" s="4">
        <f t="shared" si="127"/>
        <v>1486.7671700529411</v>
      </c>
      <c r="AE432">
        <f>SUMPRODUCT($B$7:$B$456,AD$7:AD$456,EXP(constants!$B$32+constants!$A$32*ABS($A$7:$A$456-$A432)))</f>
        <v>24.960154325251061</v>
      </c>
      <c r="AF432" s="4">
        <f t="shared" si="128"/>
        <v>1461.80701572769</v>
      </c>
      <c r="AG432">
        <f t="shared" si="140"/>
        <v>1461.80701572769</v>
      </c>
      <c r="AH432" s="4"/>
      <c r="AI432" s="5">
        <f>SUMPRODUCT(constants!$B$13:$B$20,A432^constants!$A$13:$A$20)*constants!$C$10/((A432/1000000000)^5*(EXP(0.014388/(A432/1000000000)/constants!$B$9)-1))</f>
        <v>1.9434285234253081E-6</v>
      </c>
      <c r="AJ432">
        <f>SUMPRODUCT(A432^constants!$E$28:$J$28,constants!$E$27:$J$27)</f>
        <v>5.9265292102198735E-7</v>
      </c>
      <c r="AL432" s="17">
        <f t="shared" si="129"/>
        <v>7.4008486513053598E-10</v>
      </c>
      <c r="AM432">
        <f t="shared" si="141"/>
        <v>4.0542487116670715E-10</v>
      </c>
      <c r="AN432">
        <f t="shared" si="142"/>
        <v>1.8254550171053012</v>
      </c>
      <c r="AO432">
        <f t="shared" si="143"/>
        <v>7.6956281175888696E-10</v>
      </c>
      <c r="AQ432">
        <f t="shared" si="147"/>
        <v>7.4008486513053598E-10</v>
      </c>
      <c r="AS432" s="4">
        <f t="shared" si="144"/>
        <v>0.96169520385090179</v>
      </c>
    </row>
    <row r="433" spans="1:45" x14ac:dyDescent="0.2">
      <c r="A433">
        <f>front!A433</f>
        <v>389.78</v>
      </c>
      <c r="B433" s="1">
        <f t="shared" si="145"/>
        <v>0.46999999999997044</v>
      </c>
      <c r="C433">
        <f>front!D433-front!B433</f>
        <v>1889.27</v>
      </c>
      <c r="D433" s="2">
        <f>front!E433-front!C433</f>
        <v>15275.300000000001</v>
      </c>
      <c r="E433" s="2">
        <f>IF(front!F433-front!C433&gt;0,front!F433-front!C433,0)</f>
        <v>2328.6000000000004</v>
      </c>
      <c r="F433" s="2">
        <f>front!I433-front!H433</f>
        <v>9343.7000000000007</v>
      </c>
      <c r="G433" s="2">
        <f>IF(front!J433-front!H433&gt;0,front!J433-front!H433,0)</f>
        <v>549.60000000000036</v>
      </c>
      <c r="H433" s="2"/>
      <c r="I433" s="4">
        <f>C433/(constants!$A$4+constants!$B$4*data!C433+constants!$C$4*data!C433^2+constants!$D$4*data!C433^3+constants!$E$4*data!C433^4+constants!$F$4*data!C433^5+constants!$G$4*data!C433^6+constants!$H$4*data!C433^7)</f>
        <v>1884.9571429803459</v>
      </c>
      <c r="J433" s="4">
        <f>D433/(constants!$A$4+constants!$B$4*data!D433+constants!$C$4*data!D433^2+constants!$D$4*data!D433^3+constants!$E$4*data!D433^4+constants!$F$4*data!D433^5+constants!$G$4*data!D433^6+constants!$H$4*data!D433^7)</f>
        <v>15347.89446912966</v>
      </c>
      <c r="K433" s="4">
        <f>E433/(constants!$A$4+constants!$B$4*data!E433+constants!$C$4*data!E433^2+constants!$D$4*data!E433^3+constants!$E$4*data!E433^4+constants!$F$4*data!E433^5+constants!$G$4*data!E433^6+constants!$H$4*data!E433^7)</f>
        <v>2323.2911498046706</v>
      </c>
      <c r="L433" s="4">
        <f>F433/(constants!$A$4+constants!$B$4*data!F433+constants!$C$4*data!F433^2+constants!$D$4*data!F433^3+constants!$E$4*data!F433^4+constants!$F$4*data!F433^5+constants!$G$4*data!F433^6+constants!$H$4*data!F433^7)</f>
        <v>9338.6536040334286</v>
      </c>
      <c r="M433" s="4">
        <f>G433/(constants!$A$4+constants!$B$4*data!G433+constants!$C$4*data!G433^2+constants!$D$4*data!G433^3+constants!$E$4*data!G433^4+constants!$F$4*data!G433^5+constants!$G$4*data!G433^6+constants!$H$4*data!G433^7)</f>
        <v>548.32602415875976</v>
      </c>
      <c r="N433" s="4"/>
      <c r="O433" s="4">
        <f t="shared" si="130"/>
        <v>3141.5952383005765</v>
      </c>
      <c r="P433" s="4">
        <f t="shared" si="131"/>
        <v>3069.578893825932</v>
      </c>
      <c r="Q433" s="4">
        <f t="shared" si="132"/>
        <v>464.65822996093408</v>
      </c>
      <c r="R433" s="4">
        <f t="shared" si="133"/>
        <v>1556.4422673389049</v>
      </c>
      <c r="S433" s="4">
        <f t="shared" si="134"/>
        <v>91.387670693126623</v>
      </c>
      <c r="T433" s="4">
        <f t="shared" si="135"/>
        <v>1.0234613108069959</v>
      </c>
      <c r="U433" s="4">
        <f t="shared" si="136"/>
        <v>0.15137523615878878</v>
      </c>
      <c r="V433" s="4">
        <f t="shared" si="137"/>
        <v>5.8715747195284544E-2</v>
      </c>
      <c r="W433" s="4"/>
      <c r="X433">
        <f>IF(front!E433&gt;$X$2,O433,P433)</f>
        <v>3069.578893825932</v>
      </c>
      <c r="Y433">
        <f t="shared" si="146"/>
        <v>2736.0959745058767</v>
      </c>
      <c r="Z433">
        <f>SUMPRODUCT($B$7:$B$456,Y$7:Y$456,EXP(constants!$B$32+constants!$A$32*ABS($A$7:$A$456-$A433)))</f>
        <v>39.460496174673139</v>
      </c>
      <c r="AA433">
        <f t="shared" si="126"/>
        <v>2696.6354783312036</v>
      </c>
      <c r="AB433">
        <f t="shared" si="139"/>
        <v>2690.4336426338946</v>
      </c>
      <c r="AD433" s="4">
        <f t="shared" si="127"/>
        <v>1462.8185291589114</v>
      </c>
      <c r="AE433">
        <f>SUMPRODUCT($B$7:$B$456,AD$7:AD$456,EXP(constants!$B$32+constants!$A$32*ABS($A$7:$A$456-$A433)))</f>
        <v>24.672796181984737</v>
      </c>
      <c r="AF433" s="4">
        <f t="shared" si="128"/>
        <v>1438.1457329769266</v>
      </c>
      <c r="AG433">
        <f t="shared" si="140"/>
        <v>1438.1457329769266</v>
      </c>
      <c r="AH433" s="4"/>
      <c r="AI433" s="5">
        <f>SUMPRODUCT(constants!$B$13:$B$20,A433^constants!$A$13:$A$20)*constants!$C$10/((A433/1000000000)^5*(EXP(0.014388/(A433/1000000000)/constants!$B$9)-1))</f>
        <v>1.9593195444822876E-6</v>
      </c>
      <c r="AJ433">
        <f>SUMPRODUCT(A433^constants!$E$28:$J$28,constants!$E$27:$J$27)</f>
        <v>5.9117814735833727E-7</v>
      </c>
      <c r="AL433" s="17">
        <f t="shared" si="129"/>
        <v>7.2825417933896446E-10</v>
      </c>
      <c r="AM433">
        <f t="shared" si="141"/>
        <v>4.1106970858552209E-10</v>
      </c>
      <c r="AN433">
        <f t="shared" si="142"/>
        <v>1.771607501425644</v>
      </c>
      <c r="AO433">
        <f t="shared" si="143"/>
        <v>7.8027763777201223E-10</v>
      </c>
      <c r="AQ433">
        <f t="shared" si="147"/>
        <v>7.2825417933896446E-10</v>
      </c>
      <c r="AS433" s="4">
        <f t="shared" si="144"/>
        <v>0.93332699040101363</v>
      </c>
    </row>
    <row r="434" spans="1:45" x14ac:dyDescent="0.2">
      <c r="A434">
        <f>front!A434</f>
        <v>390.25</v>
      </c>
      <c r="B434" s="1">
        <f t="shared" si="145"/>
        <v>0.47000000000002728</v>
      </c>
      <c r="C434">
        <f>front!D434-front!B434</f>
        <v>1926.94</v>
      </c>
      <c r="D434" s="2">
        <f>front!E434-front!C434</f>
        <v>15301.9</v>
      </c>
      <c r="E434" s="2">
        <f>IF(front!F434-front!C434&gt;0,front!F434-front!C434,0)</f>
        <v>2448.5</v>
      </c>
      <c r="F434" s="2">
        <f>front!I434-front!H434</f>
        <v>9406.3999999999978</v>
      </c>
      <c r="G434" s="2">
        <f>IF(front!J434-front!H434&gt;0,front!J434-front!H434,0)</f>
        <v>678.59999999999854</v>
      </c>
      <c r="H434" s="2"/>
      <c r="I434" s="4">
        <f>C434/(constants!$A$4+constants!$B$4*data!C434+constants!$C$4*data!C434^2+constants!$D$4*data!C434^3+constants!$E$4*data!C434^4+constants!$F$4*data!C434^5+constants!$G$4*data!C434^6+constants!$H$4*data!C434^7)</f>
        <v>1922.5416538296583</v>
      </c>
      <c r="J434" s="4">
        <f>D434/(constants!$A$4+constants!$B$4*data!D434+constants!$C$4*data!D434^2+constants!$D$4*data!D434^3+constants!$E$4*data!D434^4+constants!$F$4*data!D434^5+constants!$G$4*data!D434^6+constants!$H$4*data!D434^7)</f>
        <v>15375.085514772922</v>
      </c>
      <c r="K434" s="4">
        <f>E434/(constants!$A$4+constants!$B$4*data!E434+constants!$C$4*data!E434^2+constants!$D$4*data!E434^3+constants!$E$4*data!E434^4+constants!$F$4*data!E434^5+constants!$G$4*data!E434^6+constants!$H$4*data!E434^7)</f>
        <v>2442.9202851148975</v>
      </c>
      <c r="L434" s="4">
        <f>F434/(constants!$A$4+constants!$B$4*data!F434+constants!$C$4*data!F434^2+constants!$D$4*data!F434^3+constants!$E$4*data!F434^4+constants!$F$4*data!F434^5+constants!$G$4*data!F434^6+constants!$H$4*data!F434^7)</f>
        <v>9401.6745949153046</v>
      </c>
      <c r="M434" s="4">
        <f>G434/(constants!$A$4+constants!$B$4*data!G434+constants!$C$4*data!G434^2+constants!$D$4*data!G434^3+constants!$E$4*data!G434^4+constants!$F$4*data!G434^5+constants!$G$4*data!G434^6+constants!$H$4*data!G434^7)</f>
        <v>677.03189402537203</v>
      </c>
      <c r="N434" s="4"/>
      <c r="O434" s="4">
        <f t="shared" si="130"/>
        <v>3204.2360897160975</v>
      </c>
      <c r="P434" s="4">
        <f t="shared" si="131"/>
        <v>3075.0171029545845</v>
      </c>
      <c r="Q434" s="4">
        <f t="shared" si="132"/>
        <v>488.58405702297949</v>
      </c>
      <c r="R434" s="4">
        <f t="shared" si="133"/>
        <v>1566.9457658192173</v>
      </c>
      <c r="S434" s="4">
        <f t="shared" si="134"/>
        <v>112.83864900422867</v>
      </c>
      <c r="T434" s="4">
        <f t="shared" si="135"/>
        <v>1.0420222009943798</v>
      </c>
      <c r="U434" s="4">
        <f t="shared" si="136"/>
        <v>0.15888824050881889</v>
      </c>
      <c r="V434" s="4">
        <f t="shared" si="137"/>
        <v>7.2011840783293049E-2</v>
      </c>
      <c r="W434" s="4"/>
      <c r="X434">
        <f>IF(front!E434&gt;$X$2,O434,P434)</f>
        <v>3075.0171029545845</v>
      </c>
      <c r="Y434">
        <f t="shared" si="146"/>
        <v>2741.5341836345292</v>
      </c>
      <c r="Z434">
        <f>SUMPRODUCT($B$7:$B$456,Y$7:Y$456,EXP(constants!$B$32+constants!$A$32*ABS($A$7:$A$456-$A434)))</f>
        <v>39.366360901523777</v>
      </c>
      <c r="AA434">
        <f t="shared" si="126"/>
        <v>2702.1678227330053</v>
      </c>
      <c r="AB434">
        <f t="shared" si="139"/>
        <v>2695.9659870356963</v>
      </c>
      <c r="AD434" s="4">
        <f t="shared" si="127"/>
        <v>1451.3461882084634</v>
      </c>
      <c r="AE434">
        <f>SUMPRODUCT($B$7:$B$456,AD$7:AD$456,EXP(constants!$B$32+constants!$A$32*ABS($A$7:$A$456-$A434)))</f>
        <v>24.377560213823788</v>
      </c>
      <c r="AF434" s="4">
        <f t="shared" si="128"/>
        <v>1426.9686279946397</v>
      </c>
      <c r="AG434">
        <f t="shared" si="140"/>
        <v>1426.9686279946397</v>
      </c>
      <c r="AH434" s="4"/>
      <c r="AI434" s="5">
        <f>SUMPRODUCT(constants!$B$13:$B$20,A434^constants!$A$13:$A$20)*constants!$C$10/((A434/1000000000)^5*(EXP(0.014388/(A434/1000000000)/constants!$B$9)-1))</f>
        <v>1.9752870083962906E-6</v>
      </c>
      <c r="AJ434">
        <f>SUMPRODUCT(A434^constants!$E$28:$J$28,constants!$E$27:$J$27)</f>
        <v>5.8974205212688905E-7</v>
      </c>
      <c r="AL434" s="17">
        <f t="shared" si="129"/>
        <v>7.3268246628296077E-10</v>
      </c>
      <c r="AM434">
        <f t="shared" si="141"/>
        <v>4.132831237892529E-10</v>
      </c>
      <c r="AN434">
        <f t="shared" si="142"/>
        <v>1.772834224551062</v>
      </c>
      <c r="AO434">
        <f t="shared" si="143"/>
        <v>7.8447906237349542E-10</v>
      </c>
      <c r="AQ434">
        <f t="shared" si="147"/>
        <v>7.3268246628296077E-10</v>
      </c>
      <c r="AS434" s="4">
        <f t="shared" si="144"/>
        <v>0.93397325872048076</v>
      </c>
    </row>
    <row r="435" spans="1:45" x14ac:dyDescent="0.2">
      <c r="A435">
        <f>front!A435</f>
        <v>390.72</v>
      </c>
      <c r="B435" s="1">
        <f t="shared" si="145"/>
        <v>0.47000000000002728</v>
      </c>
      <c r="C435">
        <f>front!D435-front!B435</f>
        <v>1934.6000000000004</v>
      </c>
      <c r="D435" s="2">
        <f>front!E435-front!C435</f>
        <v>15648.9</v>
      </c>
      <c r="E435" s="2">
        <f>IF(front!F435-front!C435&gt;0,front!F435-front!C435,0)</f>
        <v>2714.5</v>
      </c>
      <c r="F435" s="2">
        <f>front!I435-front!H435</f>
        <v>9522.5</v>
      </c>
      <c r="G435" s="2">
        <f>IF(front!J435-front!H435&gt;0,front!J435-front!H435,0)</f>
        <v>817.60000000000036</v>
      </c>
      <c r="H435" s="2"/>
      <c r="I435" s="4">
        <f>C435/(constants!$A$4+constants!$B$4*data!C435+constants!$C$4*data!C435^2+constants!$D$4*data!C435^3+constants!$E$4*data!C435^4+constants!$F$4*data!C435^5+constants!$G$4*data!C435^6+constants!$H$4*data!C435^7)</f>
        <v>1930.1842702933857</v>
      </c>
      <c r="J435" s="4">
        <f>D435/(constants!$A$4+constants!$B$4*data!D435+constants!$C$4*data!D435^2+constants!$D$4*data!D435^3+constants!$E$4*data!D435^4+constants!$F$4*data!D435^5+constants!$G$4*data!D435^6+constants!$H$4*data!D435^7)</f>
        <v>15730.008956818894</v>
      </c>
      <c r="K435" s="4">
        <f>E435/(constants!$A$4+constants!$B$4*data!E435+constants!$C$4*data!E435^2+constants!$D$4*data!E435^3+constants!$E$4*data!E435^4+constants!$F$4*data!E435^5+constants!$G$4*data!E435^6+constants!$H$4*data!E435^7)</f>
        <v>2708.3225810043045</v>
      </c>
      <c r="L435" s="4">
        <f>F435/(constants!$A$4+constants!$B$4*data!F435+constants!$C$4*data!F435^2+constants!$D$4*data!F435^3+constants!$E$4*data!F435^4+constants!$F$4*data!F435^5+constants!$G$4*data!F435^6+constants!$H$4*data!F435^7)</f>
        <v>9518.3923227551695</v>
      </c>
      <c r="M435" s="4">
        <f>G435/(constants!$A$4+constants!$B$4*data!G435+constants!$C$4*data!G435^2+constants!$D$4*data!G435^3+constants!$E$4*data!G435^4+constants!$F$4*data!G435^5+constants!$G$4*data!G435^6+constants!$H$4*data!G435^7)</f>
        <v>815.71600972802128</v>
      </c>
      <c r="N435" s="4"/>
      <c r="O435" s="4">
        <f t="shared" si="130"/>
        <v>3216.9737838223095</v>
      </c>
      <c r="P435" s="4">
        <f t="shared" si="131"/>
        <v>3146.0017913637789</v>
      </c>
      <c r="Q435" s="4">
        <f t="shared" si="132"/>
        <v>541.66451620086082</v>
      </c>
      <c r="R435" s="4">
        <f t="shared" si="133"/>
        <v>1586.3987204591949</v>
      </c>
      <c r="S435" s="4">
        <f t="shared" si="134"/>
        <v>135.95266828800354</v>
      </c>
      <c r="T435" s="4">
        <f t="shared" si="135"/>
        <v>1.0225594253167174</v>
      </c>
      <c r="U435" s="4">
        <f t="shared" si="136"/>
        <v>0.17217552694591806</v>
      </c>
      <c r="V435" s="4">
        <f t="shared" si="137"/>
        <v>8.5698927094854827E-2</v>
      </c>
      <c r="W435" s="4"/>
      <c r="X435">
        <f>IF(front!E435&gt;$X$2,O435,P435)</f>
        <v>3146.0017913637789</v>
      </c>
      <c r="Y435">
        <f t="shared" si="146"/>
        <v>2812.5188720437236</v>
      </c>
      <c r="Z435">
        <f>SUMPRODUCT($B$7:$B$456,Y$7:Y$456,EXP(constants!$B$32+constants!$A$32*ABS($A$7:$A$456-$A435)))</f>
        <v>39.252548373546482</v>
      </c>
      <c r="AA435">
        <f t="shared" si="126"/>
        <v>2773.2663236701769</v>
      </c>
      <c r="AB435">
        <f t="shared" si="139"/>
        <v>2767.0644879728679</v>
      </c>
      <c r="AD435" s="4">
        <f t="shared" si="127"/>
        <v>1447.1195712683962</v>
      </c>
      <c r="AE435">
        <f>SUMPRODUCT($B$7:$B$456,AD$7:AD$456,EXP(constants!$B$32+constants!$A$32*ABS($A$7:$A$456-$A435)))</f>
        <v>24.074435489756457</v>
      </c>
      <c r="AF435" s="4">
        <f t="shared" si="128"/>
        <v>1423.0451357786396</v>
      </c>
      <c r="AG435">
        <f t="shared" si="140"/>
        <v>1423.0451357786396</v>
      </c>
      <c r="AH435" s="4"/>
      <c r="AI435" s="5">
        <f>SUMPRODUCT(constants!$B$13:$B$20,A435^constants!$A$13:$A$20)*constants!$C$10/((A435/1000000000)^5*(EXP(0.014388/(A435/1000000000)/constants!$B$9)-1))</f>
        <v>1.9913308970471802E-6</v>
      </c>
      <c r="AJ435">
        <f>SUMPRODUCT(A435^constants!$E$28:$J$28,constants!$E$27:$J$27)</f>
        <v>5.8834477388282564E-7</v>
      </c>
      <c r="AL435" s="17">
        <f t="shared" si="129"/>
        <v>7.1965467581350632E-10</v>
      </c>
      <c r="AM435">
        <f t="shared" si="141"/>
        <v>4.1344069776177855E-10</v>
      </c>
      <c r="AN435">
        <f t="shared" si="142"/>
        <v>1.7406478842297377</v>
      </c>
      <c r="AO435">
        <f t="shared" si="143"/>
        <v>7.847781635830682E-10</v>
      </c>
      <c r="AQ435">
        <f t="shared" si="147"/>
        <v>7.1965467581350632E-10</v>
      </c>
      <c r="AS435" s="4">
        <f t="shared" si="144"/>
        <v>0.91701669237045658</v>
      </c>
    </row>
    <row r="436" spans="1:45" x14ac:dyDescent="0.2">
      <c r="A436">
        <f>front!A436</f>
        <v>391.19</v>
      </c>
      <c r="B436" s="1">
        <f t="shared" si="145"/>
        <v>0.46999999999997044</v>
      </c>
      <c r="C436">
        <f>front!D436-front!B436</f>
        <v>1967.7400000000002</v>
      </c>
      <c r="D436" s="2">
        <f>front!E436-front!C436</f>
        <v>15822</v>
      </c>
      <c r="E436" s="2">
        <f>IF(front!F436-front!C436&gt;0,front!F436-front!C436,0)</f>
        <v>2900.2999999999993</v>
      </c>
      <c r="F436" s="2">
        <f>front!I436-front!H436</f>
        <v>9592.7999999999993</v>
      </c>
      <c r="G436" s="2">
        <f>IF(front!J436-front!H436&gt;0,front!J436-front!H436,0)</f>
        <v>903</v>
      </c>
      <c r="H436" s="2"/>
      <c r="I436" s="4">
        <f>C436/(constants!$A$4+constants!$B$4*data!C436+constants!$C$4*data!C436^2+constants!$D$4*data!C436^3+constants!$E$4*data!C436^4+constants!$F$4*data!C436^5+constants!$G$4*data!C436^6+constants!$H$4*data!C436^7)</f>
        <v>1963.2490647612392</v>
      </c>
      <c r="J436" s="4">
        <f>D436/(constants!$A$4+constants!$B$4*data!D436+constants!$C$4*data!D436^2+constants!$D$4*data!D436^3+constants!$E$4*data!D436^4+constants!$F$4*data!D436^5+constants!$G$4*data!D436^6+constants!$H$4*data!D436^7)</f>
        <v>15907.20989262385</v>
      </c>
      <c r="K436" s="4">
        <f>E436/(constants!$A$4+constants!$B$4*data!E436+constants!$C$4*data!E436^2+constants!$D$4*data!E436^3+constants!$E$4*data!E436^4+constants!$F$4*data!E436^5+constants!$G$4*data!E436^6+constants!$H$4*data!E436^7)</f>
        <v>2893.7089626292905</v>
      </c>
      <c r="L436" s="4">
        <f>F436/(constants!$A$4+constants!$B$4*data!F436+constants!$C$4*data!F436^2+constants!$D$4*data!F436^3+constants!$E$4*data!F436^4+constants!$F$4*data!F436^5+constants!$G$4*data!F436^6+constants!$H$4*data!F436^7)</f>
        <v>9589.0812738653694</v>
      </c>
      <c r="M436" s="4">
        <f>G436/(constants!$A$4+constants!$B$4*data!G436+constants!$C$4*data!G436^2+constants!$D$4*data!G436^3+constants!$E$4*data!G436^4+constants!$F$4*data!G436^5+constants!$G$4*data!G436^6+constants!$H$4*data!G436^7)</f>
        <v>900.92229951842899</v>
      </c>
      <c r="N436" s="4"/>
      <c r="O436" s="4">
        <f t="shared" si="130"/>
        <v>3272.0817746020653</v>
      </c>
      <c r="P436" s="4">
        <f t="shared" si="131"/>
        <v>3181.4419785247701</v>
      </c>
      <c r="Q436" s="4">
        <f t="shared" si="132"/>
        <v>578.74179252585805</v>
      </c>
      <c r="R436" s="4">
        <f t="shared" si="133"/>
        <v>1598.1802123108951</v>
      </c>
      <c r="S436" s="4">
        <f t="shared" si="134"/>
        <v>150.15371658640484</v>
      </c>
      <c r="T436" s="4">
        <f t="shared" si="135"/>
        <v>1.0284901615962598</v>
      </c>
      <c r="U436" s="4">
        <f t="shared" si="136"/>
        <v>0.18191178604936237</v>
      </c>
      <c r="V436" s="4">
        <f t="shared" si="137"/>
        <v>9.3952931859473773E-2</v>
      </c>
      <c r="W436" s="4"/>
      <c r="X436">
        <f>IF(front!E436&gt;$X$2,O436,P436)</f>
        <v>3181.4419785247701</v>
      </c>
      <c r="Y436">
        <f t="shared" si="146"/>
        <v>2847.9590592047148</v>
      </c>
      <c r="Z436">
        <f>SUMPRODUCT($B$7:$B$456,Y$7:Y$456,EXP(constants!$B$32+constants!$A$32*ABS($A$7:$A$456-$A436)))</f>
        <v>39.117739243356205</v>
      </c>
      <c r="AA436">
        <f t="shared" si="126"/>
        <v>2808.8413199613587</v>
      </c>
      <c r="AB436">
        <f t="shared" si="139"/>
        <v>2802.6394842640498</v>
      </c>
      <c r="AD436" s="4">
        <f t="shared" si="127"/>
        <v>1444.3525445104524</v>
      </c>
      <c r="AE436">
        <f>SUMPRODUCT($B$7:$B$456,AD$7:AD$456,EXP(constants!$B$32+constants!$A$32*ABS($A$7:$A$456-$A436)))</f>
        <v>23.763279072026378</v>
      </c>
      <c r="AF436" s="4">
        <f t="shared" si="128"/>
        <v>1420.5892654384261</v>
      </c>
      <c r="AG436">
        <f t="shared" si="140"/>
        <v>1420.5892654384261</v>
      </c>
      <c r="AH436" s="4"/>
      <c r="AI436" s="5">
        <f>SUMPRODUCT(constants!$B$13:$B$20,A436^constants!$A$13:$A$20)*constants!$C$10/((A436/1000000000)^5*(EXP(0.014388/(A436/1000000000)/constants!$B$9)-1))</f>
        <v>2.0074511901333624E-6</v>
      </c>
      <c r="AJ436">
        <f>SUMPRODUCT(A436^constants!$E$28:$J$28,constants!$E$27:$J$27)</f>
        <v>5.8698644664177549E-7</v>
      </c>
      <c r="AL436" s="17">
        <f t="shared" si="129"/>
        <v>7.1627164371464015E-10</v>
      </c>
      <c r="AM436">
        <f t="shared" si="141"/>
        <v>4.1319926943177214E-10</v>
      </c>
      <c r="AN436">
        <f t="shared" si="142"/>
        <v>1.7334775172755033</v>
      </c>
      <c r="AO436">
        <f t="shared" si="143"/>
        <v>7.8431989306813083E-10</v>
      </c>
      <c r="AQ436">
        <f t="shared" si="147"/>
        <v>7.1627164371464015E-10</v>
      </c>
      <c r="AS436" s="4">
        <f t="shared" si="144"/>
        <v>0.91323916433217434</v>
      </c>
    </row>
    <row r="437" spans="1:45" x14ac:dyDescent="0.2">
      <c r="A437">
        <f>front!A437</f>
        <v>391.65</v>
      </c>
      <c r="B437" s="1">
        <f t="shared" si="145"/>
        <v>0.45999999999997954</v>
      </c>
      <c r="C437">
        <f>front!D437-front!B437</f>
        <v>1999.1999999999998</v>
      </c>
      <c r="D437" s="2">
        <f>front!E437-front!C437</f>
        <v>16076.199999999999</v>
      </c>
      <c r="E437" s="2">
        <f>IF(front!F437-front!C437&gt;0,front!F437-front!C437,0)</f>
        <v>3186.6999999999989</v>
      </c>
      <c r="F437" s="2">
        <f>front!I437-front!H437</f>
        <v>9830.6</v>
      </c>
      <c r="G437" s="2">
        <f>IF(front!J437-front!H437&gt;0,front!J437-front!H437,0)</f>
        <v>1111.3999999999996</v>
      </c>
      <c r="H437" s="2"/>
      <c r="I437" s="4">
        <f>C437/(constants!$A$4+constants!$B$4*data!C437+constants!$C$4*data!C437^2+constants!$D$4*data!C437^3+constants!$E$4*data!C437^4+constants!$F$4*data!C437^5+constants!$G$4*data!C437^6+constants!$H$4*data!C437^7)</f>
        <v>1994.6376765391453</v>
      </c>
      <c r="J437" s="4">
        <f>D437/(constants!$A$4+constants!$B$4*data!D437+constants!$C$4*data!D437^2+constants!$D$4*data!D437^3+constants!$E$4*data!D437^4+constants!$F$4*data!D437^5+constants!$G$4*data!D437^6+constants!$H$4*data!D437^7)</f>
        <v>16167.611564450424</v>
      </c>
      <c r="K437" s="4">
        <f>E437/(constants!$A$4+constants!$B$4*data!E437+constants!$C$4*data!E437^2+constants!$D$4*data!E437^3+constants!$E$4*data!E437^4+constants!$F$4*data!E437^5+constants!$G$4*data!E437^6+constants!$H$4*data!E437^7)</f>
        <v>3179.4806478764417</v>
      </c>
      <c r="L437" s="4">
        <f>F437/(constants!$A$4+constants!$B$4*data!F437+constants!$C$4*data!F437^2+constants!$D$4*data!F437^3+constants!$E$4*data!F437^4+constants!$F$4*data!F437^5+constants!$G$4*data!F437^6+constants!$H$4*data!F437^7)</f>
        <v>9828.2818645352454</v>
      </c>
      <c r="M437" s="4">
        <f>G437/(constants!$A$4+constants!$B$4*data!G437+constants!$C$4*data!G437^2+constants!$D$4*data!G437^3+constants!$E$4*data!G437^4+constants!$F$4*data!G437^5+constants!$G$4*data!G437^6+constants!$H$4*data!G437^7)</f>
        <v>1108.8502143888641</v>
      </c>
      <c r="N437" s="4"/>
      <c r="O437" s="4">
        <f t="shared" si="130"/>
        <v>3324.3961275652423</v>
      </c>
      <c r="P437" s="4">
        <f t="shared" si="131"/>
        <v>3233.5223128900848</v>
      </c>
      <c r="Q437" s="4">
        <f t="shared" si="132"/>
        <v>635.89612957528834</v>
      </c>
      <c r="R437" s="4">
        <f t="shared" si="133"/>
        <v>1638.046977422541</v>
      </c>
      <c r="S437" s="4">
        <f t="shared" si="134"/>
        <v>184.80836906481068</v>
      </c>
      <c r="T437" s="4">
        <f t="shared" si="135"/>
        <v>1.0281036609250844</v>
      </c>
      <c r="U437" s="4">
        <f t="shared" si="136"/>
        <v>0.19665741196229192</v>
      </c>
      <c r="V437" s="4">
        <f t="shared" si="137"/>
        <v>0.11282238642240026</v>
      </c>
      <c r="W437" s="4"/>
      <c r="X437">
        <f>IF(front!E437&gt;$X$2,O437,P437)</f>
        <v>3233.5223128900848</v>
      </c>
      <c r="Y437">
        <f t="shared" ref="Y437:Y500" si="148">X437-$U$4</f>
        <v>2900.0393935700295</v>
      </c>
      <c r="Z437">
        <f>SUMPRODUCT($B$7:$B$456,Y$7:Y$456,EXP(constants!$B$32+constants!$A$32*ABS($A$7:$A$456-$A437)))</f>
        <v>38.964258984298006</v>
      </c>
      <c r="AA437">
        <f t="shared" si="126"/>
        <v>2861.0751345857316</v>
      </c>
      <c r="AB437">
        <f t="shared" si="139"/>
        <v>2854.8732988884226</v>
      </c>
      <c r="AD437" s="4">
        <f t="shared" si="127"/>
        <v>1448.7167293971165</v>
      </c>
      <c r="AE437">
        <f>SUMPRODUCT($B$7:$B$456,AD$7:AD$456,EXP(constants!$B$32+constants!$A$32*ABS($A$7:$A$456-$A437)))</f>
        <v>23.450536517107512</v>
      </c>
      <c r="AF437" s="4">
        <f t="shared" si="128"/>
        <v>1425.2661928800089</v>
      </c>
      <c r="AG437">
        <f t="shared" si="140"/>
        <v>1425.2661928800089</v>
      </c>
      <c r="AH437" s="4"/>
      <c r="AI437" s="5">
        <f>SUMPRODUCT(constants!$B$13:$B$20,A437^constants!$A$13:$A$20)*constants!$C$10/((A437/1000000000)^5*(EXP(0.014388/(A437/1000000000)/constants!$B$9)-1))</f>
        <v>2.0233024599470285E-6</v>
      </c>
      <c r="AJ437">
        <f>SUMPRODUCT(A437^constants!$E$28:$J$28,constants!$E$27:$J$27)</f>
        <v>5.8569486109254264E-7</v>
      </c>
      <c r="AL437" s="17">
        <f t="shared" si="129"/>
        <v>7.0871882851502527E-10</v>
      </c>
      <c r="AM437">
        <f t="shared" si="141"/>
        <v>4.109371737142238E-10</v>
      </c>
      <c r="AN437">
        <f t="shared" si="142"/>
        <v>1.724640343703455</v>
      </c>
      <c r="AO437">
        <f t="shared" si="143"/>
        <v>7.800260648778311E-10</v>
      </c>
      <c r="AQ437">
        <f t="shared" si="147"/>
        <v>7.0871882851502527E-10</v>
      </c>
      <c r="AS437" s="4">
        <f t="shared" si="144"/>
        <v>0.90858352102121864</v>
      </c>
    </row>
    <row r="438" spans="1:45" x14ac:dyDescent="0.2">
      <c r="A438">
        <f>front!A438</f>
        <v>392.12</v>
      </c>
      <c r="B438" s="1">
        <f t="shared" si="145"/>
        <v>0.47000000000002728</v>
      </c>
      <c r="C438">
        <f>front!D438-front!B438</f>
        <v>2029.5299999999997</v>
      </c>
      <c r="D438" s="2">
        <f>front!E438-front!C438</f>
        <v>16251.800000000001</v>
      </c>
      <c r="E438" s="2">
        <f>IF(front!F438-front!C438&gt;0,front!F438-front!C438,0)</f>
        <v>3431.5</v>
      </c>
      <c r="F438" s="2">
        <f>front!I438-front!H438</f>
        <v>9995.1</v>
      </c>
      <c r="G438" s="2">
        <f>IF(front!J438-front!H438&gt;0,front!J438-front!H438,0)</f>
        <v>1280.3000000000011</v>
      </c>
      <c r="H438" s="2"/>
      <c r="I438" s="4">
        <f>C438/(constants!$A$4+constants!$B$4*data!C438+constants!$C$4*data!C438^2+constants!$D$4*data!C438^3+constants!$E$4*data!C438^4+constants!$F$4*data!C438^5+constants!$G$4*data!C438^6+constants!$H$4*data!C438^7)</f>
        <v>2024.8988591150635</v>
      </c>
      <c r="J438" s="4">
        <f>D438/(constants!$A$4+constants!$B$4*data!D438+constants!$C$4*data!D438^2+constants!$D$4*data!D438^3+constants!$E$4*data!D438^4+constants!$F$4*data!D438^5+constants!$G$4*data!D438^6+constants!$H$4*data!D438^7)</f>
        <v>16347.620439395652</v>
      </c>
      <c r="K438" s="4">
        <f>E438/(constants!$A$4+constants!$B$4*data!E438+constants!$C$4*data!E438^2+constants!$D$4*data!E438^3+constants!$E$4*data!E438^4+constants!$F$4*data!E438^5+constants!$G$4*data!E438^6+constants!$H$4*data!E438^7)</f>
        <v>3423.7557144070861</v>
      </c>
      <c r="L438" s="4">
        <f>F438/(constants!$A$4+constants!$B$4*data!F438+constants!$C$4*data!F438^2+constants!$D$4*data!F438^3+constants!$E$4*data!F438^4+constants!$F$4*data!F438^5+constants!$G$4*data!F438^6+constants!$H$4*data!F438^7)</f>
        <v>9993.828954249173</v>
      </c>
      <c r="M438" s="4">
        <f>G438/(constants!$A$4+constants!$B$4*data!G438+constants!$C$4*data!G438^2+constants!$D$4*data!G438^3+constants!$E$4*data!G438^4+constants!$F$4*data!G438^5+constants!$G$4*data!G438^6+constants!$H$4*data!G438^7)</f>
        <v>1277.3677989394087</v>
      </c>
      <c r="N438" s="4"/>
      <c r="O438" s="4">
        <f t="shared" si="130"/>
        <v>3374.8314318584389</v>
      </c>
      <c r="P438" s="4">
        <f t="shared" si="131"/>
        <v>3269.5240878791305</v>
      </c>
      <c r="Q438" s="4">
        <f t="shared" si="132"/>
        <v>684.75114288141719</v>
      </c>
      <c r="R438" s="4">
        <f t="shared" si="133"/>
        <v>1665.638159041529</v>
      </c>
      <c r="S438" s="4">
        <f t="shared" si="134"/>
        <v>212.89463315656812</v>
      </c>
      <c r="T438" s="4">
        <f t="shared" si="135"/>
        <v>1.032208768355525</v>
      </c>
      <c r="U438" s="4">
        <f t="shared" si="136"/>
        <v>0.2094345000912963</v>
      </c>
      <c r="V438" s="4">
        <f t="shared" si="137"/>
        <v>0.12781565551972929</v>
      </c>
      <c r="W438" s="4"/>
      <c r="X438">
        <f>IF(front!E438&gt;$X$2,O438,P438)</f>
        <v>3269.5240878791305</v>
      </c>
      <c r="Y438">
        <f t="shared" si="148"/>
        <v>2936.0411685590752</v>
      </c>
      <c r="Z438">
        <f>SUMPRODUCT($B$7:$B$456,Y$7:Y$456,EXP(constants!$B$32+constants!$A$32*ABS($A$7:$A$456-$A438)))</f>
        <v>38.785492261803782</v>
      </c>
      <c r="AA438">
        <f t="shared" si="126"/>
        <v>2897.2556762972713</v>
      </c>
      <c r="AB438">
        <f t="shared" si="139"/>
        <v>2891.0538405999623</v>
      </c>
      <c r="AD438" s="4">
        <f t="shared" si="127"/>
        <v>1447.5344340707225</v>
      </c>
      <c r="AE438">
        <f>SUMPRODUCT($B$7:$B$456,AD$7:AD$456,EXP(constants!$B$32+constants!$A$32*ABS($A$7:$A$456-$A438)))</f>
        <v>23.122847435684228</v>
      </c>
      <c r="AF438" s="4">
        <f t="shared" si="128"/>
        <v>1424.4115866350382</v>
      </c>
      <c r="AG438">
        <f t="shared" si="140"/>
        <v>1424.4115866350382</v>
      </c>
      <c r="AH438" s="4"/>
      <c r="AI438" s="5">
        <f>SUMPRODUCT(constants!$B$13:$B$20,A438^constants!$A$13:$A$20)*constants!$C$10/((A438/1000000000)^5*(EXP(0.014388/(A438/1000000000)/constants!$B$9)-1))</f>
        <v>2.0395738679335685E-6</v>
      </c>
      <c r="AJ438">
        <f>SUMPRODUCT(A438^constants!$E$28:$J$28,constants!$E$27:$J$27)</f>
        <v>5.8441398379964005E-7</v>
      </c>
      <c r="AL438" s="17">
        <f t="shared" si="129"/>
        <v>7.0547764946166083E-10</v>
      </c>
      <c r="AM438">
        <f t="shared" si="141"/>
        <v>4.1028449170385625E-10</v>
      </c>
      <c r="AN438">
        <f t="shared" si="142"/>
        <v>1.7194840744087283</v>
      </c>
      <c r="AO438">
        <f t="shared" si="143"/>
        <v>7.7878716751655809E-10</v>
      </c>
      <c r="AQ438">
        <f t="shared" si="147"/>
        <v>7.0547764946166083E-10</v>
      </c>
      <c r="AS438" s="4">
        <f t="shared" si="144"/>
        <v>0.90586706983286469</v>
      </c>
    </row>
    <row r="439" spans="1:45" x14ac:dyDescent="0.2">
      <c r="A439">
        <f>front!A439</f>
        <v>392.59</v>
      </c>
      <c r="B439" s="1">
        <f t="shared" si="145"/>
        <v>0.46999999999997044</v>
      </c>
      <c r="C439">
        <f>front!D439-front!B439</f>
        <v>2063.0700000000002</v>
      </c>
      <c r="D439" s="2">
        <f>front!E439-front!C439</f>
        <v>16550.7</v>
      </c>
      <c r="E439" s="2">
        <f>IF(front!F439-front!C439&gt;0,front!F439-front!C439,0)</f>
        <v>3807.5999999999985</v>
      </c>
      <c r="F439" s="2">
        <f>front!I439-front!H439</f>
        <v>10155.300000000001</v>
      </c>
      <c r="G439" s="2">
        <f>IF(front!J439-front!H439&gt;0,front!J439-front!H439,0)</f>
        <v>1477.1000000000004</v>
      </c>
      <c r="H439" s="2"/>
      <c r="I439" s="4">
        <f>C439/(constants!$A$4+constants!$B$4*data!C439+constants!$C$4*data!C439^2+constants!$D$4*data!C439^3+constants!$E$4*data!C439^4+constants!$F$4*data!C439^5+constants!$G$4*data!C439^6+constants!$H$4*data!C439^7)</f>
        <v>2058.362768575369</v>
      </c>
      <c r="J439" s="4">
        <f>D439/(constants!$A$4+constants!$B$4*data!D439+constants!$C$4*data!D439^2+constants!$D$4*data!D439^3+constants!$E$4*data!D439^4+constants!$F$4*data!D439^5+constants!$G$4*data!D439^6+constants!$H$4*data!D439^7)</f>
        <v>16654.259776776224</v>
      </c>
      <c r="K439" s="4">
        <f>E439/(constants!$A$4+constants!$B$4*data!E439+constants!$C$4*data!E439^2+constants!$D$4*data!E439^3+constants!$E$4*data!E439^4+constants!$F$4*data!E439^5+constants!$G$4*data!E439^6+constants!$H$4*data!E439^7)</f>
        <v>3799.0792320557807</v>
      </c>
      <c r="L439" s="4">
        <f>F439/(constants!$A$4+constants!$B$4*data!F439+constants!$C$4*data!F439^2+constants!$D$4*data!F439^3+constants!$E$4*data!F439^4+constants!$F$4*data!F439^5+constants!$G$4*data!F439^6+constants!$H$4*data!F439^7)</f>
        <v>10155.11155364982</v>
      </c>
      <c r="M439" s="4">
        <f>G439/(constants!$A$4+constants!$B$4*data!G439+constants!$C$4*data!G439^2+constants!$D$4*data!G439^3+constants!$E$4*data!G439^4+constants!$F$4*data!G439^5+constants!$G$4*data!G439^6+constants!$H$4*data!G439^7)</f>
        <v>1473.7220100881987</v>
      </c>
      <c r="N439" s="4"/>
      <c r="O439" s="4">
        <f t="shared" si="130"/>
        <v>3430.6046142922819</v>
      </c>
      <c r="P439" s="4">
        <f t="shared" si="131"/>
        <v>3330.8519553552451</v>
      </c>
      <c r="Q439" s="4">
        <f t="shared" si="132"/>
        <v>759.81584641115614</v>
      </c>
      <c r="R439" s="4">
        <f t="shared" si="133"/>
        <v>1692.5185922749702</v>
      </c>
      <c r="S439" s="4">
        <f t="shared" si="134"/>
        <v>245.62033501469978</v>
      </c>
      <c r="T439" s="4">
        <f t="shared" si="135"/>
        <v>1.0299480914414876</v>
      </c>
      <c r="U439" s="4">
        <f t="shared" si="136"/>
        <v>0.22811456546111175</v>
      </c>
      <c r="V439" s="4">
        <f t="shared" si="137"/>
        <v>0.14512120347496649</v>
      </c>
      <c r="W439" s="4"/>
      <c r="X439">
        <f>IF(front!E439&gt;$X$2,O439,P439)</f>
        <v>3330.8519553552451</v>
      </c>
      <c r="Y439">
        <f t="shared" si="148"/>
        <v>2997.3690360351898</v>
      </c>
      <c r="Z439">
        <f>SUMPRODUCT($B$7:$B$456,Y$7:Y$456,EXP(constants!$B$32+constants!$A$32*ABS($A$7:$A$456-$A439)))</f>
        <v>38.583240838989965</v>
      </c>
      <c r="AA439">
        <f t="shared" si="126"/>
        <v>2958.7857951961996</v>
      </c>
      <c r="AB439">
        <f t="shared" si="139"/>
        <v>2952.5839594988906</v>
      </c>
      <c r="AD439" s="4">
        <f t="shared" si="127"/>
        <v>1440.8884351357519</v>
      </c>
      <c r="AE439">
        <f>SUMPRODUCT($B$7:$B$456,AD$7:AD$456,EXP(constants!$B$32+constants!$A$32*ABS($A$7:$A$456-$A439)))</f>
        <v>22.7864392986545</v>
      </c>
      <c r="AF439" s="4">
        <f t="shared" si="128"/>
        <v>1418.1019958370975</v>
      </c>
      <c r="AG439">
        <f t="shared" si="140"/>
        <v>1418.1019958370975</v>
      </c>
      <c r="AH439" s="4"/>
      <c r="AI439" s="5">
        <f>SUMPRODUCT(constants!$B$13:$B$20,A439^constants!$A$13:$A$20)*constants!$C$10/((A439/1000000000)^5*(EXP(0.014388/(A439/1000000000)/constants!$B$9)-1))</f>
        <v>2.0559216069809568E-6</v>
      </c>
      <c r="AJ439">
        <f>SUMPRODUCT(A439^constants!$E$28:$J$28,constants!$E$27:$J$27)</f>
        <v>5.8317242873211781E-7</v>
      </c>
      <c r="AL439" s="17">
        <f t="shared" si="129"/>
        <v>6.9631266551007258E-10</v>
      </c>
      <c r="AM439">
        <f t="shared" si="141"/>
        <v>4.112344742790341E-10</v>
      </c>
      <c r="AN439">
        <f t="shared" si="142"/>
        <v>1.6932254201956933</v>
      </c>
      <c r="AO439">
        <f t="shared" si="143"/>
        <v>7.8059039004598004E-10</v>
      </c>
      <c r="AQ439">
        <f t="shared" si="147"/>
        <v>6.9631266551007258E-10</v>
      </c>
      <c r="AS439" s="4">
        <f t="shared" si="144"/>
        <v>0.89203335627672387</v>
      </c>
    </row>
    <row r="440" spans="1:45" x14ac:dyDescent="0.2">
      <c r="A440">
        <f>front!A440</f>
        <v>393.06</v>
      </c>
      <c r="B440" s="1">
        <f t="shared" si="145"/>
        <v>0.47000000000002728</v>
      </c>
      <c r="C440">
        <f>front!D440-front!B440</f>
        <v>2091</v>
      </c>
      <c r="D440" s="2">
        <f>front!E440-front!C440</f>
        <v>16742.899999999998</v>
      </c>
      <c r="E440" s="2">
        <f>IF(front!F440-front!C440&gt;0,front!F440-front!C440,0)</f>
        <v>4137</v>
      </c>
      <c r="F440" s="2">
        <f>front!I440-front!H440</f>
        <v>10400.600000000002</v>
      </c>
      <c r="G440" s="2">
        <f>IF(front!J440-front!H440&gt;0,front!J440-front!H440,0)</f>
        <v>1729.2000000000007</v>
      </c>
      <c r="H440" s="2"/>
      <c r="I440" s="4">
        <f>C440/(constants!$A$4+constants!$B$4*data!C440+constants!$C$4*data!C440^2+constants!$D$4*data!C440^3+constants!$E$4*data!C440^4+constants!$F$4*data!C440^5+constants!$G$4*data!C440^6+constants!$H$4*data!C440^7)</f>
        <v>2086.2294155316358</v>
      </c>
      <c r="J440" s="4">
        <f>D440/(constants!$A$4+constants!$B$4*data!D440+constants!$C$4*data!D440^2+constants!$D$4*data!D440^3+constants!$E$4*data!D440^4+constants!$F$4*data!D440^5+constants!$G$4*data!D440^6+constants!$H$4*data!D440^7)</f>
        <v>16851.592598472169</v>
      </c>
      <c r="K440" s="4">
        <f>E440/(constants!$A$4+constants!$B$4*data!E440+constants!$C$4*data!E440^2+constants!$D$4*data!E440^3+constants!$E$4*data!E440^4+constants!$F$4*data!E440^5+constants!$G$4*data!E440^6+constants!$H$4*data!E440^7)</f>
        <v>4127.8385811872404</v>
      </c>
      <c r="L440" s="4">
        <f>F440/(constants!$A$4+constants!$B$4*data!F440+constants!$C$4*data!F440^2+constants!$D$4*data!F440^3+constants!$E$4*data!F440^4+constants!$F$4*data!F440^5+constants!$G$4*data!F440^6+constants!$H$4*data!F440^7)</f>
        <v>10402.192116981552</v>
      </c>
      <c r="M440" s="4">
        <f>G440/(constants!$A$4+constants!$B$4*data!G440+constants!$C$4*data!G440^2+constants!$D$4*data!G440^3+constants!$E$4*data!G440^4+constants!$F$4*data!G440^5+constants!$G$4*data!G440^6+constants!$H$4*data!G440^7)</f>
        <v>1725.2503708059712</v>
      </c>
      <c r="N440" s="4"/>
      <c r="O440" s="4">
        <f t="shared" si="130"/>
        <v>3477.0490258860596</v>
      </c>
      <c r="P440" s="4">
        <f t="shared" si="131"/>
        <v>3370.3185196944341</v>
      </c>
      <c r="Q440" s="4">
        <f t="shared" si="132"/>
        <v>825.56771623744805</v>
      </c>
      <c r="R440" s="4">
        <f t="shared" si="133"/>
        <v>1733.6986861635921</v>
      </c>
      <c r="S440" s="4">
        <f t="shared" si="134"/>
        <v>287.54172846766187</v>
      </c>
      <c r="T440" s="4">
        <f t="shared" si="135"/>
        <v>1.0316677802314369</v>
      </c>
      <c r="U440" s="4">
        <f t="shared" si="136"/>
        <v>0.24495243147294493</v>
      </c>
      <c r="V440" s="4">
        <f t="shared" si="137"/>
        <v>0.16585449984042347</v>
      </c>
      <c r="W440" s="4"/>
      <c r="X440">
        <f>IF(front!E440&gt;$X$2,O440,P440)</f>
        <v>3370.3185196944341</v>
      </c>
      <c r="Y440">
        <f t="shared" si="148"/>
        <v>3036.8356003743788</v>
      </c>
      <c r="Z440">
        <f>SUMPRODUCT($B$7:$B$456,Y$7:Y$456,EXP(constants!$B$32+constants!$A$32*ABS($A$7:$A$456-$A440)))</f>
        <v>38.35629057768292</v>
      </c>
      <c r="AA440">
        <f t="shared" si="126"/>
        <v>2998.4793097966958</v>
      </c>
      <c r="AB440">
        <f t="shared" si="139"/>
        <v>2992.2774740993868</v>
      </c>
      <c r="AD440" s="4">
        <f t="shared" si="127"/>
        <v>1439.1214056869169</v>
      </c>
      <c r="AE440">
        <f>SUMPRODUCT($B$7:$B$456,AD$7:AD$456,EXP(constants!$B$32+constants!$A$32*ABS($A$7:$A$456-$A440)))</f>
        <v>22.441187574701789</v>
      </c>
      <c r="AF440" s="4">
        <f t="shared" si="128"/>
        <v>1416.680218112215</v>
      </c>
      <c r="AG440">
        <f t="shared" si="140"/>
        <v>1416.680218112215</v>
      </c>
      <c r="AH440" s="4"/>
      <c r="AI440" s="5">
        <f>SUMPRODUCT(constants!$B$13:$B$20,A440^constants!$A$13:$A$20)*constants!$C$10/((A440/1000000000)^5*(EXP(0.014388/(A440/1000000000)/constants!$B$9)-1))</f>
        <v>2.0723456481344758E-6</v>
      </c>
      <c r="AJ440">
        <f>SUMPRODUCT(A440^constants!$E$28:$J$28,constants!$E$27:$J$27)</f>
        <v>5.8197031074514989E-7</v>
      </c>
      <c r="AL440" s="17">
        <f t="shared" si="129"/>
        <v>6.9256466556738979E-10</v>
      </c>
      <c r="AM440">
        <f t="shared" si="141"/>
        <v>4.1079864270332608E-10</v>
      </c>
      <c r="AN440">
        <f t="shared" si="142"/>
        <v>1.6858981349350557</v>
      </c>
      <c r="AO440">
        <f t="shared" si="143"/>
        <v>7.7976311032855676E-10</v>
      </c>
      <c r="AQ440">
        <f t="shared" si="147"/>
        <v>6.9256466556738979E-10</v>
      </c>
      <c r="AS440" s="4">
        <f t="shared" si="144"/>
        <v>0.88817315976332156</v>
      </c>
    </row>
    <row r="441" spans="1:45" x14ac:dyDescent="0.2">
      <c r="A441">
        <f>front!A441</f>
        <v>393.52</v>
      </c>
      <c r="B441" s="1">
        <f t="shared" si="145"/>
        <v>0.45999999999997954</v>
      </c>
      <c r="C441">
        <f>front!D441-front!B441</f>
        <v>2099.86</v>
      </c>
      <c r="D441" s="2">
        <f>front!E441-front!C441</f>
        <v>16966.400000000001</v>
      </c>
      <c r="E441" s="2">
        <f>IF(front!F441-front!C441&gt;0,front!F441-front!C441,0)</f>
        <v>4525.3999999999996</v>
      </c>
      <c r="F441" s="2">
        <f>front!I441-front!H441</f>
        <v>10253.600000000002</v>
      </c>
      <c r="G441" s="2">
        <f>IF(front!J441-front!H441&gt;0,front!J441-front!H441,0)</f>
        <v>1891</v>
      </c>
      <c r="H441" s="2"/>
      <c r="I441" s="4">
        <f>C441/(constants!$A$4+constants!$B$4*data!C441+constants!$C$4*data!C441^2+constants!$D$4*data!C441^3+constants!$E$4*data!C441^4+constants!$F$4*data!C441^5+constants!$G$4*data!C441^6+constants!$H$4*data!C441^7)</f>
        <v>2095.0693208733373</v>
      </c>
      <c r="J441" s="4">
        <f>D441/(constants!$A$4+constants!$B$4*data!D441+constants!$C$4*data!D441^2+constants!$D$4*data!D441^3+constants!$E$4*data!D441^4+constants!$F$4*data!D441^5+constants!$G$4*data!D441^6+constants!$H$4*data!D441^7)</f>
        <v>17081.21504688757</v>
      </c>
      <c r="K441" s="4">
        <f>E441/(constants!$A$4+constants!$B$4*data!E441+constants!$C$4*data!E441^2+constants!$D$4*data!E441^3+constants!$E$4*data!E441^4+constants!$F$4*data!E441^5+constants!$G$4*data!E441^6+constants!$H$4*data!E441^7)</f>
        <v>4515.5449167864708</v>
      </c>
      <c r="L441" s="4">
        <f>F441/(constants!$A$4+constants!$B$4*data!F441+constants!$C$4*data!F441^2+constants!$D$4*data!F441^3+constants!$E$4*data!F441^4+constants!$F$4*data!F441^5+constants!$G$4*data!F441^6+constants!$H$4*data!F441^7)</f>
        <v>10254.107064485639</v>
      </c>
      <c r="M441" s="4">
        <f>G441/(constants!$A$4+constants!$B$4*data!G441+constants!$C$4*data!G441^2+constants!$D$4*data!G441^3+constants!$E$4*data!G441^4+constants!$F$4*data!G441^5+constants!$G$4*data!G441^6+constants!$H$4*data!G441^7)</f>
        <v>1886.683216864122</v>
      </c>
      <c r="N441" s="4"/>
      <c r="O441" s="4">
        <f t="shared" si="130"/>
        <v>3491.7822014555622</v>
      </c>
      <c r="P441" s="4">
        <f t="shared" si="131"/>
        <v>3416.2430093775138</v>
      </c>
      <c r="Q441" s="4">
        <f t="shared" si="132"/>
        <v>903.10898335729405</v>
      </c>
      <c r="R441" s="4">
        <f t="shared" si="133"/>
        <v>1709.01784408094</v>
      </c>
      <c r="S441" s="4">
        <f t="shared" si="134"/>
        <v>314.44720281068697</v>
      </c>
      <c r="T441" s="4">
        <f t="shared" si="135"/>
        <v>1.0221117736269625</v>
      </c>
      <c r="U441" s="4">
        <f t="shared" si="136"/>
        <v>0.26435736008190264</v>
      </c>
      <c r="V441" s="4">
        <f t="shared" si="137"/>
        <v>0.18399293132002814</v>
      </c>
      <c r="W441" s="4"/>
      <c r="X441">
        <f>IF(front!E441&gt;$X$2,O441,P441)</f>
        <v>3416.2430093775138</v>
      </c>
      <c r="Y441">
        <f t="shared" si="148"/>
        <v>3082.7600900574585</v>
      </c>
      <c r="Z441">
        <f>SUMPRODUCT($B$7:$B$456,Y$7:Y$456,EXP(constants!$B$32+constants!$A$32*ABS($A$7:$A$456-$A441)))</f>
        <v>38.108879126400659</v>
      </c>
      <c r="AA441">
        <f t="shared" si="126"/>
        <v>3044.6512109310579</v>
      </c>
      <c r="AB441">
        <f t="shared" si="139"/>
        <v>3038.4493752337489</v>
      </c>
      <c r="AD441" s="4">
        <f t="shared" si="127"/>
        <v>1386.8767678931506</v>
      </c>
      <c r="AE441">
        <f>SUMPRODUCT($B$7:$B$456,AD$7:AD$456,EXP(constants!$B$32+constants!$A$32*ABS($A$7:$A$456-$A441)))</f>
        <v>22.09424961595926</v>
      </c>
      <c r="AF441" s="4">
        <f t="shared" si="128"/>
        <v>1364.7825182771912</v>
      </c>
      <c r="AG441">
        <f t="shared" si="140"/>
        <v>1364.7825182771912</v>
      </c>
      <c r="AH441" s="4"/>
      <c r="AI441" s="5">
        <f>SUMPRODUCT(constants!$B$13:$B$20,A441^constants!$A$13:$A$20)*constants!$C$10/((A441/1000000000)^5*(EXP(0.014388/(A441/1000000000)/constants!$B$9)-1))</f>
        <v>2.0884940958959625E-6</v>
      </c>
      <c r="AJ441">
        <f>SUMPRODUCT(A441^constants!$E$28:$J$28,constants!$E$27:$J$27)</f>
        <v>5.8083206266537494E-7</v>
      </c>
      <c r="AL441" s="17">
        <f t="shared" si="129"/>
        <v>6.8735523880015083E-10</v>
      </c>
      <c r="AM441">
        <f t="shared" si="141"/>
        <v>4.2558580205040867E-10</v>
      </c>
      <c r="AN441">
        <f t="shared" si="142"/>
        <v>1.6150802857815656</v>
      </c>
      <c r="AO441">
        <f t="shared" si="143"/>
        <v>8.0783156082178854E-10</v>
      </c>
      <c r="AQ441">
        <f t="shared" si="147"/>
        <v>6.8735523880015083E-10</v>
      </c>
      <c r="AS441" s="4">
        <f t="shared" si="144"/>
        <v>0.85086455164108732</v>
      </c>
    </row>
    <row r="442" spans="1:45" x14ac:dyDescent="0.2">
      <c r="A442">
        <f>front!A442</f>
        <v>393.99</v>
      </c>
      <c r="B442" s="1">
        <f t="shared" si="145"/>
        <v>0.47000000000002728</v>
      </c>
      <c r="C442">
        <f>front!D442-front!B442</f>
        <v>2144.9400000000005</v>
      </c>
      <c r="D442" s="2">
        <f>front!E442-front!C442</f>
        <v>17070.800000000003</v>
      </c>
      <c r="E442" s="2">
        <f>IF(front!F442-front!C442&gt;0,front!F442-front!C442,0)</f>
        <v>4855.5000000000018</v>
      </c>
      <c r="F442" s="2">
        <f>front!I442-front!H442</f>
        <v>9843.9999999999982</v>
      </c>
      <c r="G442" s="2">
        <f>IF(front!J442-front!H442&gt;0,front!J442-front!H442,0)</f>
        <v>2104.3000000000011</v>
      </c>
      <c r="H442" s="2"/>
      <c r="I442" s="4">
        <f>C442/(constants!$A$4+constants!$B$4*data!C442+constants!$C$4*data!C442^2+constants!$D$4*data!C442^3+constants!$E$4*data!C442^4+constants!$F$4*data!C442^5+constants!$G$4*data!C442^6+constants!$H$4*data!C442^7)</f>
        <v>2140.0470986591026</v>
      </c>
      <c r="J442" s="4">
        <f>D442/(constants!$A$4+constants!$B$4*data!D442+constants!$C$4*data!D442^2+constants!$D$4*data!D442^3+constants!$E$4*data!D442^4+constants!$F$4*data!D442^5+constants!$G$4*data!D442^6+constants!$H$4*data!D442^7)</f>
        <v>17188.531542288005</v>
      </c>
      <c r="K442" s="4">
        <f>E442/(constants!$A$4+constants!$B$4*data!E442+constants!$C$4*data!E442^2+constants!$D$4*data!E442^3+constants!$E$4*data!E442^4+constants!$F$4*data!E442^5+constants!$G$4*data!E442^6+constants!$H$4*data!E442^7)</f>
        <v>4845.1205848679174</v>
      </c>
      <c r="L442" s="4">
        <f>F442/(constants!$A$4+constants!$B$4*data!F442+constants!$C$4*data!F442^2+constants!$D$4*data!F442^3+constants!$E$4*data!F442^4+constants!$F$4*data!F442^5+constants!$G$4*data!F442^6+constants!$H$4*data!F442^7)</f>
        <v>9841.7647416459004</v>
      </c>
      <c r="M442" s="4">
        <f>G442/(constants!$A$4+constants!$B$4*data!G442+constants!$C$4*data!G442^2+constants!$D$4*data!G442^3+constants!$E$4*data!G442^4+constants!$F$4*data!G442^5+constants!$G$4*data!G442^6+constants!$H$4*data!G442^7)</f>
        <v>2099.4992513162083</v>
      </c>
      <c r="N442" s="4"/>
      <c r="O442" s="4">
        <f t="shared" si="130"/>
        <v>3566.745164431838</v>
      </c>
      <c r="P442" s="4">
        <f t="shared" si="131"/>
        <v>3437.7063084576012</v>
      </c>
      <c r="Q442" s="4">
        <f t="shared" si="132"/>
        <v>969.02411697358343</v>
      </c>
      <c r="R442" s="4">
        <f t="shared" si="133"/>
        <v>1640.2941236076501</v>
      </c>
      <c r="S442" s="4">
        <f t="shared" si="134"/>
        <v>349.91654188603474</v>
      </c>
      <c r="T442" s="4">
        <f t="shared" si="135"/>
        <v>1.0375363234656694</v>
      </c>
      <c r="U442" s="4">
        <f t="shared" si="136"/>
        <v>0.28188100728370724</v>
      </c>
      <c r="V442" s="4">
        <f t="shared" si="137"/>
        <v>0.21332548647826099</v>
      </c>
      <c r="W442" s="4"/>
      <c r="X442">
        <f>IF(front!E442&gt;$X$2,O442,P442)</f>
        <v>3437.7063084576012</v>
      </c>
      <c r="Y442">
        <f t="shared" si="148"/>
        <v>3104.2233891375458</v>
      </c>
      <c r="Z442">
        <f>SUMPRODUCT($B$7:$B$456,Y$7:Y$456,EXP(constants!$B$32+constants!$A$32*ABS($A$7:$A$456-$A442)))</f>
        <v>37.830414965183287</v>
      </c>
      <c r="AA442">
        <f t="shared" si="126"/>
        <v>3066.3929741723628</v>
      </c>
      <c r="AB442">
        <f t="shared" si="139"/>
        <v>3060.1911384750538</v>
      </c>
      <c r="AD442" s="4">
        <f t="shared" si="127"/>
        <v>1281.8158469001244</v>
      </c>
      <c r="AE442">
        <f>SUMPRODUCT($B$7:$B$456,AD$7:AD$456,EXP(constants!$B$32+constants!$A$32*ABS($A$7:$A$456-$A442)))</f>
        <v>21.731718079798902</v>
      </c>
      <c r="AF442" s="4">
        <f t="shared" si="128"/>
        <v>1260.0841288203255</v>
      </c>
      <c r="AG442">
        <f t="shared" si="140"/>
        <v>1260.0841288203255</v>
      </c>
      <c r="AH442" s="4"/>
      <c r="AI442" s="5">
        <f>SUMPRODUCT(constants!$B$13:$B$20,A442^constants!$A$13:$A$20)*constants!$C$10/((A442/1000000000)^5*(EXP(0.014388/(A442/1000000000)/constants!$B$9)-1))</f>
        <v>2.1050690240131869E-6</v>
      </c>
      <c r="AJ442">
        <f>SUMPRODUCT(A442^constants!$E$28:$J$28,constants!$E$27:$J$27)</f>
        <v>5.7970829820216301E-7</v>
      </c>
      <c r="AL442" s="17">
        <f t="shared" si="129"/>
        <v>6.8788808566453771E-10</v>
      </c>
      <c r="AM442">
        <f t="shared" si="141"/>
        <v>4.6005523356990334E-10</v>
      </c>
      <c r="AN442">
        <f t="shared" si="142"/>
        <v>1.4952293452390781</v>
      </c>
      <c r="AO442">
        <f t="shared" si="143"/>
        <v>8.7326018774232421E-10</v>
      </c>
      <c r="AQ442">
        <f t="shared" si="147"/>
        <v>6.8788808566453771E-10</v>
      </c>
      <c r="AS442" s="4">
        <f t="shared" si="144"/>
        <v>0.78772408878843236</v>
      </c>
    </row>
    <row r="443" spans="1:45" x14ac:dyDescent="0.2">
      <c r="A443">
        <f>front!A443</f>
        <v>394.46</v>
      </c>
      <c r="B443" s="1">
        <f t="shared" si="145"/>
        <v>0.46999999999997044</v>
      </c>
      <c r="C443">
        <f>front!D443-front!B443</f>
        <v>2170.9999999999995</v>
      </c>
      <c r="D443" s="2">
        <f>front!E443-front!C443</f>
        <v>17474.699999999997</v>
      </c>
      <c r="E443" s="2">
        <f>IF(front!F443-front!C443&gt;0,front!F443-front!C443,0)</f>
        <v>5359.1999999999989</v>
      </c>
      <c r="F443" s="2">
        <f>front!I443-front!H443</f>
        <v>9890</v>
      </c>
      <c r="G443" s="2">
        <f>IF(front!J443-front!H443&gt;0,front!J443-front!H443,0)</f>
        <v>2345.1000000000004</v>
      </c>
      <c r="H443" s="2"/>
      <c r="I443" s="4">
        <f>C443/(constants!$A$4+constants!$B$4*data!C443+constants!$C$4*data!C443^2+constants!$D$4*data!C443^3+constants!$E$4*data!C443^4+constants!$F$4*data!C443^5+constants!$G$4*data!C443^6+constants!$H$4*data!C443^7)</f>
        <v>2166.0480233704748</v>
      </c>
      <c r="J443" s="4">
        <f>D443/(constants!$A$4+constants!$B$4*data!D443+constants!$C$4*data!D443^2+constants!$D$4*data!D443^3+constants!$E$4*data!D443^4+constants!$F$4*data!D443^5+constants!$G$4*data!D443^6+constants!$H$4*data!D443^7)</f>
        <v>17604.053865148911</v>
      </c>
      <c r="K443" s="4">
        <f>E443/(constants!$A$4+constants!$B$4*data!E443+constants!$C$4*data!E443^2+constants!$D$4*data!E443^3+constants!$E$4*data!E443^4+constants!$F$4*data!E443^5+constants!$G$4*data!E443^6+constants!$H$4*data!E443^7)</f>
        <v>5348.1638501411971</v>
      </c>
      <c r="L443" s="4">
        <f>F443/(constants!$A$4+constants!$B$4*data!F443+constants!$C$4*data!F443^2+constants!$D$4*data!F443^3+constants!$E$4*data!F443^4+constants!$F$4*data!F443^5+constants!$G$4*data!F443^6+constants!$H$4*data!F443^7)</f>
        <v>9888.0524941767399</v>
      </c>
      <c r="M443" s="4">
        <f>G443/(constants!$A$4+constants!$B$4*data!G443+constants!$C$4*data!G443^2+constants!$D$4*data!G443^3+constants!$E$4*data!G443^4+constants!$F$4*data!G443^5+constants!$G$4*data!G443^6+constants!$H$4*data!G443^7)</f>
        <v>2339.7538360274962</v>
      </c>
      <c r="N443" s="4"/>
      <c r="O443" s="4">
        <f t="shared" si="130"/>
        <v>3610.0800389507908</v>
      </c>
      <c r="P443" s="4">
        <f t="shared" si="131"/>
        <v>3520.8107730297825</v>
      </c>
      <c r="Q443" s="4">
        <f t="shared" si="132"/>
        <v>1069.6327700282395</v>
      </c>
      <c r="R443" s="4">
        <f t="shared" si="133"/>
        <v>1648.0087490294566</v>
      </c>
      <c r="S443" s="4">
        <f t="shared" si="134"/>
        <v>389.95897267124934</v>
      </c>
      <c r="T443" s="4">
        <f t="shared" si="135"/>
        <v>1.0253547468682018</v>
      </c>
      <c r="U443" s="4">
        <f t="shared" si="136"/>
        <v>0.30380297010616752</v>
      </c>
      <c r="V443" s="4">
        <f t="shared" si="137"/>
        <v>0.23662433400362926</v>
      </c>
      <c r="W443" s="4"/>
      <c r="X443">
        <f>IF(front!E443&gt;$X$2,O443,P443)</f>
        <v>3520.8107730297825</v>
      </c>
      <c r="Y443">
        <f t="shared" si="148"/>
        <v>3187.3278537097272</v>
      </c>
      <c r="Z443">
        <f>SUMPRODUCT($B$7:$B$456,Y$7:Y$456,EXP(constants!$B$32+constants!$A$32*ABS($A$7:$A$456-$A443)))</f>
        <v>37.524850315577027</v>
      </c>
      <c r="AA443">
        <f t="shared" si="126"/>
        <v>3149.80300339415</v>
      </c>
      <c r="AB443">
        <f t="shared" si="139"/>
        <v>3143.601167696841</v>
      </c>
      <c r="AD443" s="4">
        <f t="shared" si="127"/>
        <v>1248.5082859865984</v>
      </c>
      <c r="AE443">
        <f>SUMPRODUCT($B$7:$B$456,AD$7:AD$456,EXP(constants!$B$32+constants!$A$32*ABS($A$7:$A$456-$A443)))</f>
        <v>21.362363409878625</v>
      </c>
      <c r="AF443" s="4">
        <f t="shared" si="128"/>
        <v>1227.1459225767198</v>
      </c>
      <c r="AG443">
        <f t="shared" si="140"/>
        <v>1227.1459225767198</v>
      </c>
      <c r="AH443" s="4"/>
      <c r="AI443" s="5">
        <f>SUMPRODUCT(constants!$B$13:$B$20,A443^constants!$A$13:$A$20)*constants!$C$10/((A443/1000000000)^5*(EXP(0.014388/(A443/1000000000)/constants!$B$9)-1))</f>
        <v>2.1217201551557045E-6</v>
      </c>
      <c r="AJ443">
        <f>SUMPRODUCT(A443^constants!$E$28:$J$28,constants!$E$27:$J$27)</f>
        <v>5.7862428229192445E-7</v>
      </c>
      <c r="AL443" s="17">
        <f t="shared" si="129"/>
        <v>6.7493299625861328E-10</v>
      </c>
      <c r="AM443">
        <f t="shared" si="141"/>
        <v>4.7152035601189839E-10</v>
      </c>
      <c r="AN443">
        <f t="shared" si="142"/>
        <v>1.4313973673738529</v>
      </c>
      <c r="AO443">
        <f t="shared" si="143"/>
        <v>8.9502286805897803E-10</v>
      </c>
      <c r="AQ443">
        <f t="shared" si="147"/>
        <v>6.7493299625861328E-10</v>
      </c>
      <c r="AS443" s="4">
        <f t="shared" si="144"/>
        <v>0.75409581178895446</v>
      </c>
    </row>
    <row r="444" spans="1:45" x14ac:dyDescent="0.2">
      <c r="A444">
        <f>front!A444</f>
        <v>394.93</v>
      </c>
      <c r="B444" s="1">
        <f t="shared" si="145"/>
        <v>0.47000000000002728</v>
      </c>
      <c r="C444">
        <f>front!D444-front!B444</f>
        <v>2208.9400000000005</v>
      </c>
      <c r="D444" s="2">
        <f>front!E444-front!C444</f>
        <v>17649.400000000001</v>
      </c>
      <c r="E444" s="2">
        <f>IF(front!F444-front!C444&gt;0,front!F444-front!C444,0)</f>
        <v>5800.9</v>
      </c>
      <c r="F444" s="2">
        <f>front!I444-front!H444</f>
        <v>9861.8000000000011</v>
      </c>
      <c r="G444" s="2">
        <f>IF(front!J444-front!H444&gt;0,front!J444-front!H444,0)</f>
        <v>2598.3999999999996</v>
      </c>
      <c r="H444" s="2"/>
      <c r="I444" s="4">
        <f>C444/(constants!$A$4+constants!$B$4*data!C444+constants!$C$4*data!C444^2+constants!$D$4*data!C444^3+constants!$E$4*data!C444^4+constants!$F$4*data!C444^5+constants!$G$4*data!C444^6+constants!$H$4*data!C444^7)</f>
        <v>2203.9020448610072</v>
      </c>
      <c r="J444" s="4">
        <f>D444/(constants!$A$4+constants!$B$4*data!D444+constants!$C$4*data!D444^2+constants!$D$4*data!D444^3+constants!$E$4*data!D444^4+constants!$F$4*data!D444^5+constants!$G$4*data!D444^6+constants!$H$4*data!D444^7)</f>
        <v>17783.947546099287</v>
      </c>
      <c r="K444" s="4">
        <f>E444/(constants!$A$4+constants!$B$4*data!E444+constants!$C$4*data!E444^2+constants!$D$4*data!E444^3+constants!$E$4*data!E444^4+constants!$F$4*data!E444^5+constants!$G$4*data!E444^6+constants!$H$4*data!E444^7)</f>
        <v>5789.4608138931853</v>
      </c>
      <c r="L444" s="4">
        <f>F444/(constants!$A$4+constants!$B$4*data!F444+constants!$C$4*data!F444^2+constants!$D$4*data!F444^3+constants!$E$4*data!F444^4+constants!$F$4*data!F444^5+constants!$G$4*data!F444^6+constants!$H$4*data!F444^7)</f>
        <v>9859.6754917460439</v>
      </c>
      <c r="M444" s="4">
        <f>G444/(constants!$A$4+constants!$B$4*data!G444+constants!$C$4*data!G444^2+constants!$D$4*data!G444^3+constants!$E$4*data!G444^4+constants!$F$4*data!G444^5+constants!$G$4*data!G444^6+constants!$H$4*data!G444^7)</f>
        <v>2592.4827988863995</v>
      </c>
      <c r="N444" s="4"/>
      <c r="O444" s="4">
        <f t="shared" si="130"/>
        <v>3673.1700747683449</v>
      </c>
      <c r="P444" s="4">
        <f t="shared" si="131"/>
        <v>3556.7895092198573</v>
      </c>
      <c r="Q444" s="4">
        <f t="shared" si="132"/>
        <v>1157.8921627786369</v>
      </c>
      <c r="R444" s="4">
        <f t="shared" si="133"/>
        <v>1643.2792486243407</v>
      </c>
      <c r="S444" s="4">
        <f t="shared" si="134"/>
        <v>432.08046648106654</v>
      </c>
      <c r="T444" s="4">
        <f t="shared" si="135"/>
        <v>1.0327206783664897</v>
      </c>
      <c r="U444" s="4">
        <f t="shared" si="136"/>
        <v>0.32554419084322139</v>
      </c>
      <c r="V444" s="4">
        <f t="shared" si="137"/>
        <v>0.26293794365308243</v>
      </c>
      <c r="W444" s="4"/>
      <c r="X444">
        <f>IF(front!E444&gt;$X$2,O444,P444)</f>
        <v>3556.7895092198573</v>
      </c>
      <c r="Y444">
        <f t="shared" si="148"/>
        <v>3223.306589899802</v>
      </c>
      <c r="Z444">
        <f>SUMPRODUCT($B$7:$B$456,Y$7:Y$456,EXP(constants!$B$32+constants!$A$32*ABS($A$7:$A$456-$A444)))</f>
        <v>37.190517405678463</v>
      </c>
      <c r="AA444">
        <f t="shared" si="126"/>
        <v>3186.1160724941237</v>
      </c>
      <c r="AB444">
        <f t="shared" si="139"/>
        <v>3179.9142367968147</v>
      </c>
      <c r="AD444" s="4">
        <f t="shared" si="127"/>
        <v>1200.6266658448631</v>
      </c>
      <c r="AE444">
        <f>SUMPRODUCT($B$7:$B$456,AD$7:AD$456,EXP(constants!$B$32+constants!$A$32*ABS($A$7:$A$456-$A444)))</f>
        <v>20.986502515767704</v>
      </c>
      <c r="AF444" s="4">
        <f t="shared" si="128"/>
        <v>1179.6401633290955</v>
      </c>
      <c r="AG444">
        <f t="shared" si="140"/>
        <v>1179.6401633290955</v>
      </c>
      <c r="AH444" s="4"/>
      <c r="AI444" s="5">
        <f>SUMPRODUCT(constants!$B$13:$B$20,A444^constants!$A$13:$A$20)*constants!$C$10/((A444/1000000000)^5*(EXP(0.014388/(A444/1000000000)/constants!$B$9)-1))</f>
        <v>2.1384474517627282E-6</v>
      </c>
      <c r="AJ444">
        <f>SUMPRODUCT(A444^constants!$E$28:$J$28,constants!$E$27:$J$27)</f>
        <v>5.7758010883567469E-7</v>
      </c>
      <c r="AL444" s="17">
        <f t="shared" si="129"/>
        <v>6.72485888775675E-10</v>
      </c>
      <c r="AM444">
        <f t="shared" si="141"/>
        <v>4.8962397754046433E-10</v>
      </c>
      <c r="AN444">
        <f t="shared" si="142"/>
        <v>1.3734741753330457</v>
      </c>
      <c r="AO444">
        <f t="shared" si="143"/>
        <v>9.2938650699027894E-10</v>
      </c>
      <c r="AQ444">
        <f t="shared" si="147"/>
        <v>6.72485888775675E-10</v>
      </c>
      <c r="AS444" s="4">
        <f t="shared" si="144"/>
        <v>0.72358043044271247</v>
      </c>
    </row>
    <row r="445" spans="1:45" x14ac:dyDescent="0.2">
      <c r="A445">
        <f>front!A445</f>
        <v>395.39</v>
      </c>
      <c r="B445" s="1">
        <f t="shared" si="145"/>
        <v>0.45999999999997954</v>
      </c>
      <c r="C445">
        <f>front!D445-front!B445</f>
        <v>2236.6</v>
      </c>
      <c r="D445" s="2">
        <f>front!E445-front!C445</f>
        <v>17893.400000000001</v>
      </c>
      <c r="E445" s="2">
        <f>IF(front!F445-front!C445&gt;0,front!F445-front!C445,0)</f>
        <v>6293.9000000000015</v>
      </c>
      <c r="F445" s="2">
        <f>front!I445-front!H445</f>
        <v>9941.0000000000018</v>
      </c>
      <c r="G445" s="2">
        <f>IF(front!J445-front!H445&gt;0,front!J445-front!H445,0)</f>
        <v>2853.3999999999996</v>
      </c>
      <c r="H445" s="2"/>
      <c r="I445" s="4">
        <f>C445/(constants!$A$4+constants!$B$4*data!C445+constants!$C$4*data!C445^2+constants!$D$4*data!C445^3+constants!$E$4*data!C445^4+constants!$F$4*data!C445^5+constants!$G$4*data!C445^6+constants!$H$4*data!C445^7)</f>
        <v>2231.499385988976</v>
      </c>
      <c r="J445" s="4">
        <f>D445/(constants!$A$4+constants!$B$4*data!D445+constants!$C$4*data!D445^2+constants!$D$4*data!D445^3+constants!$E$4*data!D445^4+constants!$F$4*data!D445^5+constants!$G$4*data!D445^6+constants!$H$4*data!D445^7)</f>
        <v>18035.369431933115</v>
      </c>
      <c r="K445" s="4">
        <f>E445/(constants!$A$4+constants!$B$4*data!E445+constants!$C$4*data!E445^2+constants!$D$4*data!E445^3+constants!$E$4*data!E445^4+constants!$F$4*data!E445^5+constants!$G$4*data!E445^6+constants!$H$4*data!E445^7)</f>
        <v>6282.2407924706577</v>
      </c>
      <c r="L445" s="4">
        <f>F445/(constants!$A$4+constants!$B$4*data!F445+constants!$C$4*data!F445^2+constants!$D$4*data!F445^3+constants!$E$4*data!F445^4+constants!$F$4*data!F445^5+constants!$G$4*data!F445^6+constants!$H$4*data!F445^7)</f>
        <v>9939.3774326559978</v>
      </c>
      <c r="M445" s="4">
        <f>G445/(constants!$A$4+constants!$B$4*data!G445+constants!$C$4*data!G445^2+constants!$D$4*data!G445^3+constants!$E$4*data!G445^4+constants!$F$4*data!G445^5+constants!$G$4*data!G445^6+constants!$H$4*data!G445^7)</f>
        <v>2846.9129927758377</v>
      </c>
      <c r="N445" s="4"/>
      <c r="O445" s="4">
        <f t="shared" si="130"/>
        <v>3719.1656433149597</v>
      </c>
      <c r="P445" s="4">
        <f t="shared" si="131"/>
        <v>3607.0738863866231</v>
      </c>
      <c r="Q445" s="4">
        <f t="shared" si="132"/>
        <v>1256.4481584941313</v>
      </c>
      <c r="R445" s="4">
        <f t="shared" si="133"/>
        <v>1656.5629054426663</v>
      </c>
      <c r="S445" s="4">
        <f t="shared" si="134"/>
        <v>474.485498795973</v>
      </c>
      <c r="T445" s="4">
        <f t="shared" si="135"/>
        <v>1.0310755366978701</v>
      </c>
      <c r="U445" s="4">
        <f t="shared" si="136"/>
        <v>0.34832892202071719</v>
      </c>
      <c r="V445" s="4">
        <f t="shared" si="137"/>
        <v>0.28642769751576752</v>
      </c>
      <c r="W445" s="4"/>
      <c r="X445">
        <f>IF(front!E445&gt;$X$2,O445,P445)</f>
        <v>3607.0738863866231</v>
      </c>
      <c r="Y445">
        <f t="shared" si="148"/>
        <v>3273.5909670665678</v>
      </c>
      <c r="Z445">
        <f>SUMPRODUCT($B$7:$B$456,Y$7:Y$456,EXP(constants!$B$32+constants!$A$32*ABS($A$7:$A$456-$A445)))</f>
        <v>36.834018844540623</v>
      </c>
      <c r="AA445">
        <f t="shared" si="126"/>
        <v>3236.7569482220274</v>
      </c>
      <c r="AB445">
        <f t="shared" si="139"/>
        <v>3230.5551125247184</v>
      </c>
      <c r="AD445" s="4">
        <f t="shared" si="127"/>
        <v>1170.467726820076</v>
      </c>
      <c r="AE445">
        <f>SUMPRODUCT($B$7:$B$456,AD$7:AD$456,EXP(constants!$B$32+constants!$A$32*ABS($A$7:$A$456-$A445)))</f>
        <v>20.612670970334069</v>
      </c>
      <c r="AF445" s="4">
        <f t="shared" si="128"/>
        <v>1149.855055849742</v>
      </c>
      <c r="AG445">
        <f t="shared" si="140"/>
        <v>1149.855055849742</v>
      </c>
      <c r="AH445" s="4"/>
      <c r="AI445" s="5">
        <f>SUMPRODUCT(constants!$B$13:$B$20,A445^constants!$A$13:$A$20)*constants!$C$10/((A445/1000000000)^5*(EXP(0.014388/(A445/1000000000)/constants!$B$9)-1))</f>
        <v>2.1548925621595084E-6</v>
      </c>
      <c r="AJ445">
        <f>SUMPRODUCT(A445^constants!$E$28:$J$28,constants!$E$27:$J$27)</f>
        <v>5.7659681671889127E-7</v>
      </c>
      <c r="AL445" s="17">
        <f t="shared" si="129"/>
        <v>6.670347624793912E-10</v>
      </c>
      <c r="AM445">
        <f t="shared" si="141"/>
        <v>5.0145173844784E-10</v>
      </c>
      <c r="AN445">
        <f t="shared" si="142"/>
        <v>1.3302072988002509</v>
      </c>
      <c r="AO445">
        <f t="shared" si="143"/>
        <v>9.5183753451234019E-10</v>
      </c>
      <c r="AQ445">
        <f t="shared" si="147"/>
        <v>6.670347624793912E-10</v>
      </c>
      <c r="AS445" s="4">
        <f t="shared" si="144"/>
        <v>0.70078636142578321</v>
      </c>
    </row>
    <row r="446" spans="1:45" x14ac:dyDescent="0.2">
      <c r="A446">
        <f>front!A446</f>
        <v>395.86</v>
      </c>
      <c r="B446" s="1">
        <f t="shared" si="145"/>
        <v>0.47000000000002728</v>
      </c>
      <c r="C446">
        <f>front!D446-front!B446</f>
        <v>2256.3399999999997</v>
      </c>
      <c r="D446" s="2">
        <f>front!E446-front!C446</f>
        <v>18080.800000000003</v>
      </c>
      <c r="E446" s="2">
        <f>IF(front!F446-front!C446&gt;0,front!F446-front!C446,0)</f>
        <v>6752.6999999999989</v>
      </c>
      <c r="F446" s="2">
        <f>front!I446-front!H446</f>
        <v>9890.2999999999993</v>
      </c>
      <c r="G446" s="2">
        <f>IF(front!J446-front!H446&gt;0,front!J446-front!H446,0)</f>
        <v>3077.5</v>
      </c>
      <c r="H446" s="2"/>
      <c r="I446" s="4">
        <f>C446/(constants!$A$4+constants!$B$4*data!C446+constants!$C$4*data!C446^2+constants!$D$4*data!C446^3+constants!$E$4*data!C446^4+constants!$F$4*data!C446^5+constants!$G$4*data!C446^6+constants!$H$4*data!C446^7)</f>
        <v>2251.1946819790173</v>
      </c>
      <c r="J446" s="4">
        <f>D446/(constants!$A$4+constants!$B$4*data!D446+constants!$C$4*data!D446^2+constants!$D$4*data!D446^3+constants!$E$4*data!D446^4+constants!$F$4*data!D446^5+constants!$G$4*data!D446^6+constants!$H$4*data!D446^7)</f>
        <v>18228.60228554182</v>
      </c>
      <c r="K446" s="4">
        <f>E446/(constants!$A$4+constants!$B$4*data!E446+constants!$C$4*data!E446^2+constants!$D$4*data!E446^3+constants!$E$4*data!E446^4+constants!$F$4*data!E446^5+constants!$G$4*data!E446^6+constants!$H$4*data!E446^7)</f>
        <v>6741.0904779438724</v>
      </c>
      <c r="L446" s="4">
        <f>F446/(constants!$A$4+constants!$B$4*data!F446+constants!$C$4*data!F446^2+constants!$D$4*data!F446^3+constants!$E$4*data!F446^4+constants!$F$4*data!F446^5+constants!$G$4*data!F446^6+constants!$H$4*data!F446^7)</f>
        <v>9888.354387379668</v>
      </c>
      <c r="M446" s="4">
        <f>G446/(constants!$A$4+constants!$B$4*data!G446+constants!$C$4*data!G446^2+constants!$D$4*data!G446^3+constants!$E$4*data!G446^4+constants!$F$4*data!G446^5+constants!$G$4*data!G446^6+constants!$H$4*data!G446^7)</f>
        <v>3070.5186587034805</v>
      </c>
      <c r="N446" s="4"/>
      <c r="O446" s="4">
        <f t="shared" si="130"/>
        <v>3751.9911366316956</v>
      </c>
      <c r="P446" s="4">
        <f t="shared" si="131"/>
        <v>3645.7204571083644</v>
      </c>
      <c r="Q446" s="4">
        <f t="shared" si="132"/>
        <v>1348.2180955887745</v>
      </c>
      <c r="R446" s="4">
        <f t="shared" si="133"/>
        <v>1648.0590645632781</v>
      </c>
      <c r="S446" s="4">
        <f t="shared" si="134"/>
        <v>511.75310978391337</v>
      </c>
      <c r="T446" s="4">
        <f t="shared" si="135"/>
        <v>1.029149431716885</v>
      </c>
      <c r="U446" s="4">
        <f t="shared" si="136"/>
        <v>0.36980841275420379</v>
      </c>
      <c r="V446" s="4">
        <f t="shared" si="137"/>
        <v>0.31051867059116822</v>
      </c>
      <c r="W446" s="4"/>
      <c r="X446">
        <f>IF(front!E446&gt;$X$2,O446,P446)</f>
        <v>3645.7204571083644</v>
      </c>
      <c r="Y446">
        <f t="shared" si="148"/>
        <v>3312.2375377883091</v>
      </c>
      <c r="Z446">
        <f>SUMPRODUCT($B$7:$B$456,Y$7:Y$456,EXP(constants!$B$32+constants!$A$32*ABS($A$7:$A$456-$A446)))</f>
        <v>36.439936712171694</v>
      </c>
      <c r="AA446">
        <f t="shared" si="126"/>
        <v>3275.7976010761372</v>
      </c>
      <c r="AB446">
        <f t="shared" si="139"/>
        <v>3269.5957653788282</v>
      </c>
      <c r="AD446" s="4">
        <f t="shared" si="127"/>
        <v>1123.7844135100461</v>
      </c>
      <c r="AE446">
        <f>SUMPRODUCT($B$7:$B$456,AD$7:AD$456,EXP(constants!$B$32+constants!$A$32*ABS($A$7:$A$456-$A446)))</f>
        <v>20.225307364635604</v>
      </c>
      <c r="AF446" s="4">
        <f t="shared" si="128"/>
        <v>1103.5591061454104</v>
      </c>
      <c r="AG446">
        <f t="shared" si="140"/>
        <v>1103.5591061454104</v>
      </c>
      <c r="AH446" s="4"/>
      <c r="AI446" s="5">
        <f>SUMPRODUCT(constants!$B$13:$B$20,A446^constants!$A$13:$A$20)*constants!$C$10/((A446/1000000000)^5*(EXP(0.014388/(A446/1000000000)/constants!$B$9)-1))</f>
        <v>2.1717704500396956E-6</v>
      </c>
      <c r="AJ446">
        <f>SUMPRODUCT(A446^constants!$E$28:$J$28,constants!$E$27:$J$27)</f>
        <v>5.7563173540346431E-7</v>
      </c>
      <c r="AL446" s="17">
        <f t="shared" si="129"/>
        <v>6.642320965289315E-10</v>
      </c>
      <c r="AM446">
        <f t="shared" si="141"/>
        <v>5.2161386934141813E-10</v>
      </c>
      <c r="AN446">
        <f t="shared" si="142"/>
        <v>1.273417245150289</v>
      </c>
      <c r="AO446">
        <f t="shared" si="143"/>
        <v>9.9010856139054231E-10</v>
      </c>
      <c r="AQ446">
        <f t="shared" si="147"/>
        <v>6.642320965289315E-10</v>
      </c>
      <c r="AS446" s="4">
        <f t="shared" si="144"/>
        <v>0.67086794562816554</v>
      </c>
    </row>
    <row r="447" spans="1:45" x14ac:dyDescent="0.2">
      <c r="A447">
        <f>front!A447</f>
        <v>396.33</v>
      </c>
      <c r="B447" s="1">
        <f t="shared" si="145"/>
        <v>0.46999999999997044</v>
      </c>
      <c r="C447">
        <f>front!D447-front!B447</f>
        <v>2267.7300000000005</v>
      </c>
      <c r="D447" s="2">
        <f>front!E447-front!C447</f>
        <v>18142.099999999999</v>
      </c>
      <c r="E447" s="2">
        <f>IF(front!F447-front!C447&gt;0,front!F447-front!C447,0)</f>
        <v>7238.5999999999985</v>
      </c>
      <c r="F447" s="2">
        <f>front!I447-front!H447</f>
        <v>9931.7999999999993</v>
      </c>
      <c r="G447" s="2">
        <f>IF(front!J447-front!H447&gt;0,front!J447-front!H447,0)</f>
        <v>3326.5</v>
      </c>
      <c r="H447" s="2"/>
      <c r="I447" s="4">
        <f>C447/(constants!$A$4+constants!$B$4*data!C447+constants!$C$4*data!C447^2+constants!$D$4*data!C447^3+constants!$E$4*data!C447^4+constants!$F$4*data!C447^5+constants!$G$4*data!C447^6+constants!$H$4*data!C447^7)</f>
        <v>2262.5588932164801</v>
      </c>
      <c r="J447" s="4">
        <f>D447/(constants!$A$4+constants!$B$4*data!D447+constants!$C$4*data!D447^2+constants!$D$4*data!D447^3+constants!$E$4*data!D447^4+constants!$F$4*data!D447^5+constants!$G$4*data!D447^6+constants!$H$4*data!D447^7)</f>
        <v>18291.835208003518</v>
      </c>
      <c r="K447" s="4">
        <f>E447/(constants!$A$4+constants!$B$4*data!E447+constants!$C$4*data!E447^2+constants!$D$4*data!E447^3+constants!$E$4*data!E447^4+constants!$F$4*data!E447^5+constants!$G$4*data!E447^6+constants!$H$4*data!E447^7)</f>
        <v>7227.3506128855215</v>
      </c>
      <c r="L447" s="4">
        <f>F447/(constants!$A$4+constants!$B$4*data!F447+constants!$C$4*data!F447^2+constants!$D$4*data!F447^3+constants!$E$4*data!F447^4+constants!$F$4*data!F447^5+constants!$G$4*data!F447^6+constants!$H$4*data!F447^7)</f>
        <v>9930.1183553877254</v>
      </c>
      <c r="M447" s="4">
        <f>G447/(constants!$A$4+constants!$B$4*data!G447+constants!$C$4*data!G447^2+constants!$D$4*data!G447^3+constants!$E$4*data!G447^4+constants!$F$4*data!G447^5+constants!$G$4*data!G447^6+constants!$H$4*data!G447^7)</f>
        <v>3318.9792698922524</v>
      </c>
      <c r="N447" s="4"/>
      <c r="O447" s="4">
        <f t="shared" si="130"/>
        <v>3770.9314886941333</v>
      </c>
      <c r="P447" s="4">
        <f t="shared" si="131"/>
        <v>3658.3670416007035</v>
      </c>
      <c r="Q447" s="4">
        <f t="shared" si="132"/>
        <v>1445.4701225771043</v>
      </c>
      <c r="R447" s="4">
        <f t="shared" si="133"/>
        <v>1655.0197258979542</v>
      </c>
      <c r="S447" s="4">
        <f t="shared" si="134"/>
        <v>553.16321164870874</v>
      </c>
      <c r="T447" s="4">
        <f t="shared" si="135"/>
        <v>1.0307690414366344</v>
      </c>
      <c r="U447" s="4">
        <f t="shared" si="136"/>
        <v>0.39511347717167405</v>
      </c>
      <c r="V447" s="4">
        <f t="shared" si="137"/>
        <v>0.33423360639921212</v>
      </c>
      <c r="W447" s="4"/>
      <c r="X447">
        <f>IF(front!E447&gt;$X$2,O447,P447)</f>
        <v>3658.3670416007035</v>
      </c>
      <c r="Y447">
        <f t="shared" si="148"/>
        <v>3324.8841222806482</v>
      </c>
      <c r="Z447">
        <f>SUMPRODUCT($B$7:$B$456,Y$7:Y$456,EXP(constants!$B$32+constants!$A$32*ABS($A$7:$A$456-$A447)))</f>
        <v>36.014132424780769</v>
      </c>
      <c r="AA447">
        <f t="shared" si="126"/>
        <v>3288.8699898558675</v>
      </c>
      <c r="AB447">
        <f t="shared" si="139"/>
        <v>3282.6681541585585</v>
      </c>
      <c r="AD447" s="4">
        <f t="shared" si="127"/>
        <v>1088.3217533442207</v>
      </c>
      <c r="AE447">
        <f>SUMPRODUCT($B$7:$B$456,AD$7:AD$456,EXP(constants!$B$32+constants!$A$32*ABS($A$7:$A$456-$A447)))</f>
        <v>19.832800085067316</v>
      </c>
      <c r="AF447" s="4">
        <f t="shared" si="128"/>
        <v>1068.4889532591535</v>
      </c>
      <c r="AG447">
        <f t="shared" si="140"/>
        <v>1068.4889532591535</v>
      </c>
      <c r="AH447" s="4"/>
      <c r="AI447" s="5">
        <f>SUMPRODUCT(constants!$B$13:$B$20,A447^constants!$A$13:$A$20)*constants!$C$10/((A447/1000000000)^5*(EXP(0.014388/(A447/1000000000)/constants!$B$9)-1))</f>
        <v>2.1887243787424083E-6</v>
      </c>
      <c r="AJ447">
        <f>SUMPRODUCT(A447^constants!$E$28:$J$28,constants!$E$27:$J$27)</f>
        <v>5.7470674293412559E-7</v>
      </c>
      <c r="AL447" s="17">
        <f t="shared" si="129"/>
        <v>6.6675164103008178E-10</v>
      </c>
      <c r="AM447">
        <f t="shared" si="141"/>
        <v>5.3786868004683532E-10</v>
      </c>
      <c r="AN447">
        <f t="shared" si="142"/>
        <v>1.2396178951561632</v>
      </c>
      <c r="AO447">
        <f t="shared" si="143"/>
        <v>1.0209628545548254E-9</v>
      </c>
      <c r="AQ447">
        <f t="shared" si="147"/>
        <v>6.6675164103008178E-10</v>
      </c>
      <c r="AS447" s="4">
        <f t="shared" si="144"/>
        <v>0.65306160557702975</v>
      </c>
    </row>
    <row r="448" spans="1:45" x14ac:dyDescent="0.2">
      <c r="A448">
        <f>front!A448</f>
        <v>396.8</v>
      </c>
      <c r="B448" s="1">
        <f t="shared" si="145"/>
        <v>0.47000000000002728</v>
      </c>
      <c r="C448">
        <f>front!D448-front!B448</f>
        <v>2316.67</v>
      </c>
      <c r="D448" s="2">
        <f>front!E448-front!C448</f>
        <v>18596.600000000002</v>
      </c>
      <c r="E448" s="2">
        <f>IF(front!F448-front!C448&gt;0,front!F448-front!C448,0)</f>
        <v>7825.4000000000015</v>
      </c>
      <c r="F448" s="2">
        <f>front!I448-front!H448</f>
        <v>10311.600000000002</v>
      </c>
      <c r="G448" s="2">
        <f>IF(front!J448-front!H448&gt;0,front!J448-front!H448,0)</f>
        <v>3800.6000000000022</v>
      </c>
      <c r="H448" s="2"/>
      <c r="I448" s="4">
        <f>C448/(constants!$A$4+constants!$B$4*data!C448+constants!$C$4*data!C448^2+constants!$D$4*data!C448^3+constants!$E$4*data!C448^4+constants!$F$4*data!C448^5+constants!$G$4*data!C448^6+constants!$H$4*data!C448^7)</f>
        <v>2311.3881355738777</v>
      </c>
      <c r="J448" s="4">
        <f>D448/(constants!$A$4+constants!$B$4*data!D448+constants!$C$4*data!D448^2+constants!$D$4*data!D448^3+constants!$E$4*data!D448^4+constants!$F$4*data!D448^5+constants!$G$4*data!D448^6+constants!$H$4*data!D448^7)</f>
        <v>18761.048882321829</v>
      </c>
      <c r="K448" s="4">
        <f>E448/(constants!$A$4+constants!$B$4*data!E448+constants!$C$4*data!E448^2+constants!$D$4*data!E448^3+constants!$E$4*data!E448^4+constants!$F$4*data!E448^5+constants!$G$4*data!E448^6+constants!$H$4*data!E448^7)</f>
        <v>7815.0654381981167</v>
      </c>
      <c r="L448" s="4">
        <f>F448/(constants!$A$4+constants!$B$4*data!F448+constants!$C$4*data!F448^2+constants!$D$4*data!F448^3+constants!$E$4*data!F448^4+constants!$F$4*data!F448^5+constants!$G$4*data!F448^6+constants!$H$4*data!F448^7)</f>
        <v>10312.528706354027</v>
      </c>
      <c r="M448" s="4">
        <f>G448/(constants!$A$4+constants!$B$4*data!G448+constants!$C$4*data!G448^2+constants!$D$4*data!G448^3+constants!$E$4*data!G448^4+constants!$F$4*data!G448^5+constants!$G$4*data!G448^6+constants!$H$4*data!G448^7)</f>
        <v>3792.0932851400025</v>
      </c>
      <c r="N448" s="4"/>
      <c r="O448" s="4">
        <f t="shared" si="130"/>
        <v>3852.3135592897956</v>
      </c>
      <c r="P448" s="4">
        <f t="shared" si="131"/>
        <v>3752.2097764643663</v>
      </c>
      <c r="Q448" s="4">
        <f t="shared" si="132"/>
        <v>1563.0130876396233</v>
      </c>
      <c r="R448" s="4">
        <f t="shared" si="133"/>
        <v>1718.754784392338</v>
      </c>
      <c r="S448" s="4">
        <f t="shared" si="134"/>
        <v>632.01554752333379</v>
      </c>
      <c r="T448" s="4">
        <f t="shared" si="135"/>
        <v>1.0266786210763927</v>
      </c>
      <c r="U448" s="4">
        <f t="shared" si="136"/>
        <v>0.41655802333962788</v>
      </c>
      <c r="V448" s="4">
        <f t="shared" si="137"/>
        <v>0.3677171131464117</v>
      </c>
      <c r="W448" s="4"/>
      <c r="X448">
        <f>IF(front!E448&gt;$X$2,O448,P448)</f>
        <v>3752.2097764643663</v>
      </c>
      <c r="Y448">
        <f t="shared" si="148"/>
        <v>3418.726857144311</v>
      </c>
      <c r="Z448">
        <f>SUMPRODUCT($B$7:$B$456,Y$7:Y$456,EXP(constants!$B$32+constants!$A$32*ABS($A$7:$A$456-$A448)))</f>
        <v>35.556081086472823</v>
      </c>
      <c r="AA448">
        <f t="shared" si="126"/>
        <v>3383.1707760578383</v>
      </c>
      <c r="AB448">
        <f t="shared" si="139"/>
        <v>3376.9689403605294</v>
      </c>
      <c r="AD448" s="4">
        <f t="shared" si="127"/>
        <v>1071.2751222210131</v>
      </c>
      <c r="AE448">
        <f>SUMPRODUCT($B$7:$B$456,AD$7:AD$456,EXP(constants!$B$32+constants!$A$32*ABS($A$7:$A$456-$A448)))</f>
        <v>19.435487079205945</v>
      </c>
      <c r="AF448" s="4">
        <f t="shared" si="128"/>
        <v>1051.8396351418071</v>
      </c>
      <c r="AG448">
        <f t="shared" si="140"/>
        <v>1051.8396351418071</v>
      </c>
      <c r="AH448" s="4"/>
      <c r="AI448" s="5">
        <f>SUMPRODUCT(constants!$B$13:$B$20,A448^constants!$A$13:$A$20)*constants!$C$10/((A448/1000000000)^5*(EXP(0.014388/(A448/1000000000)/constants!$B$9)-1))</f>
        <v>2.2057543021515119E-6</v>
      </c>
      <c r="AJ448">
        <f>SUMPRODUCT(A448^constants!$E$28:$J$28,constants!$E$27:$J$27)</f>
        <v>5.7382191047270154E-7</v>
      </c>
      <c r="AL448" s="17">
        <f t="shared" si="129"/>
        <v>6.5317577422433228E-10</v>
      </c>
      <c r="AM448">
        <f t="shared" si="141"/>
        <v>5.4554125106280099E-10</v>
      </c>
      <c r="AN448">
        <f t="shared" si="142"/>
        <v>1.1972985964889771</v>
      </c>
      <c r="AO448">
        <f t="shared" si="143"/>
        <v>1.0355266510665555E-9</v>
      </c>
      <c r="AQ448">
        <f t="shared" si="147"/>
        <v>6.5317577422433228E-10</v>
      </c>
      <c r="AS448" s="4">
        <f t="shared" si="144"/>
        <v>0.63076674419879442</v>
      </c>
    </row>
    <row r="449" spans="1:45" x14ac:dyDescent="0.2">
      <c r="A449">
        <f>front!A449</f>
        <v>397.26</v>
      </c>
      <c r="B449" s="1">
        <f t="shared" si="145"/>
        <v>0.45999999999997954</v>
      </c>
      <c r="C449">
        <f>front!D449-front!B449</f>
        <v>2360.27</v>
      </c>
      <c r="D449" s="2">
        <f>front!E449-front!C449</f>
        <v>18757.3</v>
      </c>
      <c r="E449" s="2">
        <f>IF(front!F449-front!C449&gt;0,front!F449-front!C449,0)</f>
        <v>8377.7000000000007</v>
      </c>
      <c r="F449" s="2">
        <f>front!I449-front!H449</f>
        <v>10453.6</v>
      </c>
      <c r="G449" s="2">
        <f>IF(front!J449-front!H449&gt;0,front!J449-front!H449,0)</f>
        <v>4145.4999999999982</v>
      </c>
      <c r="H449" s="2"/>
      <c r="I449" s="4">
        <f>C449/(constants!$A$4+constants!$B$4*data!C449+constants!$C$4*data!C449^2+constants!$D$4*data!C449^3+constants!$E$4*data!C449^4+constants!$F$4*data!C449^5+constants!$G$4*data!C449^6+constants!$H$4*data!C449^7)</f>
        <v>2354.8895399974595</v>
      </c>
      <c r="J449" s="4">
        <f>D449/(constants!$A$4+constants!$B$4*data!D449+constants!$C$4*data!D449^2+constants!$D$4*data!D449^3+constants!$E$4*data!D449^4+constants!$F$4*data!D449^5+constants!$G$4*data!D449^6+constants!$H$4*data!D449^7)</f>
        <v>18927.111880798846</v>
      </c>
      <c r="K449" s="4">
        <f>E449/(constants!$A$4+constants!$B$4*data!E449+constants!$C$4*data!E449^2+constants!$D$4*data!E449^3+constants!$E$4*data!E449^4+constants!$F$4*data!E449^5+constants!$G$4*data!E449^6+constants!$H$4*data!E449^7)</f>
        <v>8368.7667801984026</v>
      </c>
      <c r="L449" s="4">
        <f>F449/(constants!$A$4+constants!$B$4*data!F449+constants!$C$4*data!F449^2+constants!$D$4*data!F449^3+constants!$E$4*data!F449^4+constants!$F$4*data!F449^5+constants!$G$4*data!F449^6+constants!$H$4*data!F449^7)</f>
        <v>10455.596687873496</v>
      </c>
      <c r="M449" s="4">
        <f>G449/(constants!$A$4+constants!$B$4*data!G449+constants!$C$4*data!G449^2+constants!$D$4*data!G449^3+constants!$E$4*data!G449^4+constants!$F$4*data!G449^5+constants!$G$4*data!G449^6+constants!$H$4*data!G449^7)</f>
        <v>4136.3226316588589</v>
      </c>
      <c r="N449" s="4"/>
      <c r="O449" s="4">
        <f t="shared" si="130"/>
        <v>3924.8158999957654</v>
      </c>
      <c r="P449" s="4">
        <f t="shared" si="131"/>
        <v>3785.4223761597691</v>
      </c>
      <c r="Q449" s="4">
        <f t="shared" si="132"/>
        <v>1673.7533560396805</v>
      </c>
      <c r="R449" s="4">
        <f t="shared" si="133"/>
        <v>1742.599447978916</v>
      </c>
      <c r="S449" s="4">
        <f t="shared" si="134"/>
        <v>689.38710527647652</v>
      </c>
      <c r="T449" s="4">
        <f t="shared" si="135"/>
        <v>1.0368237702386618</v>
      </c>
      <c r="U449" s="4">
        <f t="shared" si="136"/>
        <v>0.44215762198184816</v>
      </c>
      <c r="V449" s="4">
        <f t="shared" si="137"/>
        <v>0.39560847220285444</v>
      </c>
      <c r="W449" s="4"/>
      <c r="X449">
        <f>IF(front!E449&gt;$X$2,O449,P449)</f>
        <v>3785.4223761597691</v>
      </c>
      <c r="Y449">
        <f t="shared" si="148"/>
        <v>3451.9394568397138</v>
      </c>
      <c r="Z449">
        <f>SUMPRODUCT($B$7:$B$456,Y$7:Y$456,EXP(constants!$B$32+constants!$A$32*ABS($A$7:$A$456-$A449)))</f>
        <v>35.074030177290311</v>
      </c>
      <c r="AA449">
        <f t="shared" si="126"/>
        <v>3416.8654266624235</v>
      </c>
      <c r="AB449">
        <f t="shared" si="139"/>
        <v>3410.6635909651145</v>
      </c>
      <c r="AD449" s="4">
        <f t="shared" si="127"/>
        <v>1036.344464570931</v>
      </c>
      <c r="AE449">
        <f>SUMPRODUCT($B$7:$B$456,AD$7:AD$456,EXP(constants!$B$32+constants!$A$32*ABS($A$7:$A$456-$A449)))</f>
        <v>19.041794468324863</v>
      </c>
      <c r="AF449" s="4">
        <f t="shared" si="128"/>
        <v>1017.3026701026062</v>
      </c>
      <c r="AG449">
        <f t="shared" si="140"/>
        <v>1017.3026701026062</v>
      </c>
      <c r="AH449" s="4"/>
      <c r="AI449" s="5">
        <f>SUMPRODUCT(constants!$B$13:$B$20,A449^constants!$A$13:$A$20)*constants!$C$10/((A449/1000000000)^5*(EXP(0.014388/(A449/1000000000)/constants!$B$9)-1))</f>
        <v>2.2224954269229335E-6</v>
      </c>
      <c r="AJ449">
        <f>SUMPRODUCT(A449^constants!$E$28:$J$28,constants!$E$27:$J$27)</f>
        <v>5.7299485430674412E-7</v>
      </c>
      <c r="AL449" s="17">
        <f t="shared" si="129"/>
        <v>6.5163138129786489E-10</v>
      </c>
      <c r="AM449">
        <f t="shared" si="141"/>
        <v>5.6324914024746565E-10</v>
      </c>
      <c r="AN449">
        <f t="shared" si="142"/>
        <v>1.1569150039209437</v>
      </c>
      <c r="AO449">
        <f t="shared" si="143"/>
        <v>1.0691391251904282E-9</v>
      </c>
      <c r="AQ449">
        <f t="shared" si="147"/>
        <v>6.5163138129786489E-10</v>
      </c>
      <c r="AS449" s="4">
        <f t="shared" si="144"/>
        <v>0.60949166104252384</v>
      </c>
    </row>
    <row r="450" spans="1:45" x14ac:dyDescent="0.2">
      <c r="A450">
        <f>front!A450</f>
        <v>397.73</v>
      </c>
      <c r="B450" s="1">
        <f t="shared" si="145"/>
        <v>0.47000000000002728</v>
      </c>
      <c r="C450">
        <f>front!D450-front!B450</f>
        <v>2371.0700000000002</v>
      </c>
      <c r="D450" s="2">
        <f>front!E450-front!C450</f>
        <v>19029.300000000003</v>
      </c>
      <c r="E450" s="2">
        <f>IF(front!F450-front!C450&gt;0,front!F450-front!C450,0)</f>
        <v>8945.1999999999989</v>
      </c>
      <c r="F450" s="2">
        <f>front!I450-front!H450</f>
        <v>10733.500000000002</v>
      </c>
      <c r="G450" s="2">
        <f>IF(front!J450-front!H450&gt;0,front!J450-front!H450,0)</f>
        <v>4564.1000000000004</v>
      </c>
      <c r="H450" s="2"/>
      <c r="I450" s="4">
        <f>C450/(constants!$A$4+constants!$B$4*data!C450+constants!$C$4*data!C450^2+constants!$D$4*data!C450^3+constants!$E$4*data!C450^4+constants!$F$4*data!C450^5+constants!$G$4*data!C450^6+constants!$H$4*data!C450^7)</f>
        <v>2365.6651296792515</v>
      </c>
      <c r="J450" s="4">
        <f>D450/(constants!$A$4+constants!$B$4*data!D450+constants!$C$4*data!D450^2+constants!$D$4*data!D450^3+constants!$E$4*data!D450^4+constants!$F$4*data!D450^5+constants!$G$4*data!D450^6+constants!$H$4*data!D450^7)</f>
        <v>19208.379408972251</v>
      </c>
      <c r="K450" s="4">
        <f>E450/(constants!$A$4+constants!$B$4*data!E450+constants!$C$4*data!E450^2+constants!$D$4*data!E450^3+constants!$E$4*data!E450^4+constants!$F$4*data!E450^5+constants!$G$4*data!E450^6+constants!$H$4*data!E450^7)</f>
        <v>8938.3148223793469</v>
      </c>
      <c r="L450" s="4">
        <f>F450/(constants!$A$4+constants!$B$4*data!F450+constants!$C$4*data!F450^2+constants!$D$4*data!F450^3+constants!$E$4*data!F450^4+constants!$F$4*data!F450^5+constants!$G$4*data!F450^6+constants!$H$4*data!F450^7)</f>
        <v>10737.752695436195</v>
      </c>
      <c r="M450" s="4">
        <f>G450/(constants!$A$4+constants!$B$4*data!G450+constants!$C$4*data!G450^2+constants!$D$4*data!G450^3+constants!$E$4*data!G450^4+constants!$F$4*data!G450^5+constants!$G$4*data!G450^6+constants!$H$4*data!G450^7)</f>
        <v>4554.1800906724693</v>
      </c>
      <c r="N450" s="4"/>
      <c r="O450" s="4">
        <f t="shared" si="130"/>
        <v>3942.7752161320859</v>
      </c>
      <c r="P450" s="4">
        <f t="shared" si="131"/>
        <v>3841.6758817944506</v>
      </c>
      <c r="Q450" s="4">
        <f t="shared" si="132"/>
        <v>1787.6629644758693</v>
      </c>
      <c r="R450" s="4">
        <f t="shared" si="133"/>
        <v>1789.6254492393657</v>
      </c>
      <c r="S450" s="4">
        <f t="shared" si="134"/>
        <v>759.03001511207833</v>
      </c>
      <c r="T450" s="4">
        <f t="shared" si="135"/>
        <v>1.0263164664194451</v>
      </c>
      <c r="U450" s="4">
        <f t="shared" si="136"/>
        <v>0.46533414569082548</v>
      </c>
      <c r="V450" s="4">
        <f t="shared" si="137"/>
        <v>0.4241278617459785</v>
      </c>
      <c r="W450" s="4"/>
      <c r="X450">
        <f>IF(front!E450&gt;$X$2,O450,P450)</f>
        <v>3841.6758817944506</v>
      </c>
      <c r="Y450">
        <f t="shared" si="148"/>
        <v>3508.1929624743952</v>
      </c>
      <c r="Z450">
        <f>SUMPRODUCT($B$7:$B$456,Y$7:Y$456,EXP(constants!$B$32+constants!$A$32*ABS($A$7:$A$456-$A450)))</f>
        <v>34.547376830828718</v>
      </c>
      <c r="AA450">
        <f t="shared" si="126"/>
        <v>3473.6455856435664</v>
      </c>
      <c r="AB450">
        <f t="shared" si="139"/>
        <v>3467.4437499462574</v>
      </c>
      <c r="AD450" s="4">
        <f t="shared" si="127"/>
        <v>1012.0235378805004</v>
      </c>
      <c r="AE450">
        <f>SUMPRODUCT($B$7:$B$456,AD$7:AD$456,EXP(constants!$B$32+constants!$A$32*ABS($A$7:$A$456-$A450)))</f>
        <v>18.635316522392841</v>
      </c>
      <c r="AF450" s="4">
        <f t="shared" si="128"/>
        <v>993.38822135810756</v>
      </c>
      <c r="AG450">
        <f t="shared" si="140"/>
        <v>993.38822135810756</v>
      </c>
      <c r="AH450" s="4"/>
      <c r="AI450" s="5">
        <f>SUMPRODUCT(constants!$B$13:$B$20,A450^constants!$A$13:$A$20)*constants!$C$10/((A450/1000000000)^5*(EXP(0.014388/(A450/1000000000)/constants!$B$9)-1))</f>
        <v>2.2396755785628865E-6</v>
      </c>
      <c r="AJ450">
        <f>SUMPRODUCT(A450^constants!$E$28:$J$28,constants!$E$27:$J$27)</f>
        <v>5.7218967354591985E-7</v>
      </c>
      <c r="AL450" s="17">
        <f t="shared" si="129"/>
        <v>6.459154755135104E-10</v>
      </c>
      <c r="AM450">
        <f t="shared" si="141"/>
        <v>5.7599804511840548E-10</v>
      </c>
      <c r="AN450">
        <f t="shared" si="142"/>
        <v>1.1213848397362742</v>
      </c>
      <c r="AO450">
        <f t="shared" si="143"/>
        <v>1.0933386348334682E-9</v>
      </c>
      <c r="AQ450">
        <f t="shared" si="147"/>
        <v>6.459154755135104E-10</v>
      </c>
      <c r="AS450" s="4">
        <f t="shared" si="144"/>
        <v>0.59077348493396376</v>
      </c>
    </row>
    <row r="451" spans="1:45" x14ac:dyDescent="0.2">
      <c r="A451">
        <f>front!A451</f>
        <v>398.2</v>
      </c>
      <c r="B451" s="1">
        <f t="shared" si="145"/>
        <v>0.46999999999997044</v>
      </c>
      <c r="C451">
        <f>front!D451-front!B451</f>
        <v>2423.9299999999998</v>
      </c>
      <c r="D451" s="2">
        <f>front!E451-front!C451</f>
        <v>19245.099999999999</v>
      </c>
      <c r="E451" s="2">
        <f>IF(front!F451-front!C451&gt;0,front!F451-front!C451,0)</f>
        <v>9477.5999999999985</v>
      </c>
      <c r="F451" s="2">
        <f>front!I451-front!H451</f>
        <v>10961.9</v>
      </c>
      <c r="G451" s="2">
        <f>IF(front!J451-front!H451&gt;0,front!J451-front!H451,0)</f>
        <v>4918.6000000000004</v>
      </c>
      <c r="H451" s="2"/>
      <c r="I451" s="4">
        <f>C451/(constants!$A$4+constants!$B$4*data!C451+constants!$C$4*data!C451^2+constants!$D$4*data!C451^3+constants!$E$4*data!C451^4+constants!$F$4*data!C451^5+constants!$G$4*data!C451^6+constants!$H$4*data!C451^7)</f>
        <v>2418.4057336313822</v>
      </c>
      <c r="J451" s="4">
        <f>D451/(constants!$A$4+constants!$B$4*data!D451+constants!$C$4*data!D451^2+constants!$D$4*data!D451^3+constants!$E$4*data!D451^4+constants!$F$4*data!D451^5+constants!$G$4*data!D451^6+constants!$H$4*data!D451^7)</f>
        <v>19431.701413079572</v>
      </c>
      <c r="K451" s="4">
        <f>E451/(constants!$A$4+constants!$B$4*data!E451+constants!$C$4*data!E451^2+constants!$D$4*data!E451^3+constants!$E$4*data!E451^4+constants!$F$4*data!E451^5+constants!$G$4*data!E451^6+constants!$H$4*data!E451^7)</f>
        <v>9473.2498066624757</v>
      </c>
      <c r="L451" s="4">
        <f>F451/(constants!$A$4+constants!$B$4*data!F451+constants!$C$4*data!F451^2+constants!$D$4*data!F451^3+constants!$E$4*data!F451^4+constants!$F$4*data!F451^5+constants!$G$4*data!F451^6+constants!$H$4*data!F451^7)</f>
        <v>10968.145171056041</v>
      </c>
      <c r="M451" s="4">
        <f>G451/(constants!$A$4+constants!$B$4*data!G451+constants!$C$4*data!G451^2+constants!$D$4*data!G451^3+constants!$E$4*data!G451^4+constants!$F$4*data!G451^5+constants!$G$4*data!G451^6+constants!$H$4*data!G451^7)</f>
        <v>4908.1282158110189</v>
      </c>
      <c r="N451" s="4"/>
      <c r="O451" s="4">
        <f t="shared" si="130"/>
        <v>4030.6762227189702</v>
      </c>
      <c r="P451" s="4">
        <f t="shared" si="131"/>
        <v>3886.340282615914</v>
      </c>
      <c r="Q451" s="4">
        <f t="shared" si="132"/>
        <v>1894.6499613324952</v>
      </c>
      <c r="R451" s="4">
        <f t="shared" si="133"/>
        <v>1828.024195176007</v>
      </c>
      <c r="S451" s="4">
        <f t="shared" si="134"/>
        <v>818.02136930183644</v>
      </c>
      <c r="T451" s="4">
        <f t="shared" si="135"/>
        <v>1.0371392954828709</v>
      </c>
      <c r="U451" s="4">
        <f t="shared" si="136"/>
        <v>0.48751520030489903</v>
      </c>
      <c r="V451" s="4">
        <f t="shared" si="137"/>
        <v>0.44748935569918713</v>
      </c>
      <c r="W451" s="4"/>
      <c r="X451">
        <f>IF(front!E451&gt;$X$2,O451,P451)</f>
        <v>3886.340282615914</v>
      </c>
      <c r="Y451">
        <f t="shared" si="148"/>
        <v>3552.8573632958587</v>
      </c>
      <c r="Z451">
        <f>SUMPRODUCT($B$7:$B$456,Y$7:Y$456,EXP(constants!$B$32+constants!$A$32*ABS($A$7:$A$456-$A451)))</f>
        <v>33.984231120091607</v>
      </c>
      <c r="AA451">
        <f t="shared" si="126"/>
        <v>3518.8731321757673</v>
      </c>
      <c r="AB451">
        <f t="shared" si="139"/>
        <v>3512.6712964784583</v>
      </c>
      <c r="AD451" s="4">
        <f t="shared" si="127"/>
        <v>989.98753307170466</v>
      </c>
      <c r="AE451">
        <f>SUMPRODUCT($B$7:$B$456,AD$7:AD$456,EXP(constants!$B$32+constants!$A$32*ABS($A$7:$A$456-$A451)))</f>
        <v>18.224507647720998</v>
      </c>
      <c r="AF451" s="4">
        <f t="shared" si="128"/>
        <v>971.76302542398366</v>
      </c>
      <c r="AG451">
        <f t="shared" si="140"/>
        <v>971.76302542398366</v>
      </c>
      <c r="AH451" s="4"/>
      <c r="AI451" s="5">
        <f>SUMPRODUCT(constants!$B$13:$B$20,A451^constants!$A$13:$A$20)*constants!$C$10/((A451/1000000000)^5*(EXP(0.014388/(A451/1000000000)/constants!$B$9)-1))</f>
        <v>2.2569315748647236E-6</v>
      </c>
      <c r="AJ451">
        <f>SUMPRODUCT(A451^constants!$E$28:$J$28,constants!$E$27:$J$27)</f>
        <v>5.7142482877073223E-7</v>
      </c>
      <c r="AL451" s="17">
        <f t="shared" si="129"/>
        <v>6.4251146332062287E-10</v>
      </c>
      <c r="AM451">
        <f t="shared" si="141"/>
        <v>5.8802898836515986E-10</v>
      </c>
      <c r="AN451">
        <f t="shared" si="142"/>
        <v>1.0926527025596737</v>
      </c>
      <c r="AO451">
        <f t="shared" si="143"/>
        <v>1.11617533571578E-9</v>
      </c>
      <c r="AQ451">
        <f t="shared" si="147"/>
        <v>6.4251146332062287E-10</v>
      </c>
      <c r="AS451" s="4">
        <f t="shared" si="144"/>
        <v>0.57563667889919246</v>
      </c>
    </row>
    <row r="452" spans="1:45" x14ac:dyDescent="0.2">
      <c r="A452">
        <f>front!A452</f>
        <v>398.66</v>
      </c>
      <c r="B452" s="1">
        <f t="shared" si="145"/>
        <v>0.46000000000003638</v>
      </c>
      <c r="C452">
        <f>front!D452-front!B452</f>
        <v>2437.54</v>
      </c>
      <c r="D452" s="2">
        <f>front!E452-front!C452</f>
        <v>19500.900000000001</v>
      </c>
      <c r="E452" s="2">
        <f>IF(front!F452-front!C452&gt;0,front!F452-front!C452,0)</f>
        <v>10073.299999999999</v>
      </c>
      <c r="F452" s="2">
        <f>front!I452-front!H452</f>
        <v>11062.1</v>
      </c>
      <c r="G452" s="2">
        <f>IF(front!J452-front!H452&gt;0,front!J452-front!H452,0)</f>
        <v>5256.8000000000011</v>
      </c>
      <c r="H452" s="2"/>
      <c r="I452" s="4">
        <f>C452/(constants!$A$4+constants!$B$4*data!C452+constants!$C$4*data!C452^2+constants!$D$4*data!C452^3+constants!$E$4*data!C452^4+constants!$F$4*data!C452^5+constants!$G$4*data!C452^6+constants!$H$4*data!C452^7)</f>
        <v>2431.9850151630026</v>
      </c>
      <c r="J452" s="4">
        <f>D452/(constants!$A$4+constants!$B$4*data!D452+constants!$C$4*data!D452^2+constants!$D$4*data!D452^3+constants!$E$4*data!D452^4+constants!$F$4*data!D452^5+constants!$G$4*data!D452^6+constants!$H$4*data!D452^7)</f>
        <v>19696.610639681447</v>
      </c>
      <c r="K452" s="4">
        <f>E452/(constants!$A$4+constants!$B$4*data!E452+constants!$C$4*data!E452^2+constants!$D$4*data!E452^3+constants!$E$4*data!E452^4+constants!$F$4*data!E452^5+constants!$G$4*data!E452^6+constants!$H$4*data!E452^7)</f>
        <v>10072.549589403096</v>
      </c>
      <c r="L452" s="4">
        <f>F452/(constants!$A$4+constants!$B$4*data!F452+constants!$C$4*data!F452^2+constants!$D$4*data!F452^3+constants!$E$4*data!F452^4+constants!$F$4*data!F452^5+constants!$G$4*data!F452^6+constants!$H$4*data!F452^7)</f>
        <v>11069.263091010913</v>
      </c>
      <c r="M452" s="4">
        <f>G452/(constants!$A$4+constants!$B$4*data!G452+constants!$C$4*data!G452^2+constants!$D$4*data!G452^3+constants!$E$4*data!G452^4+constants!$F$4*data!G452^5+constants!$G$4*data!G452^6+constants!$H$4*data!G452^7)</f>
        <v>5245.8816461153438</v>
      </c>
      <c r="N452" s="4"/>
      <c r="O452" s="4">
        <f t="shared" si="130"/>
        <v>4053.3083586050043</v>
      </c>
      <c r="P452" s="4">
        <f t="shared" si="131"/>
        <v>3939.3221279362892</v>
      </c>
      <c r="Q452" s="4">
        <f t="shared" si="132"/>
        <v>2014.509917880619</v>
      </c>
      <c r="R452" s="4">
        <f t="shared" si="133"/>
        <v>1844.8771818351522</v>
      </c>
      <c r="S452" s="4">
        <f t="shared" si="134"/>
        <v>874.3136076858907</v>
      </c>
      <c r="T452" s="4">
        <f t="shared" si="135"/>
        <v>1.0289354937135922</v>
      </c>
      <c r="U452" s="4">
        <f t="shared" si="136"/>
        <v>0.51138491660644403</v>
      </c>
      <c r="V452" s="4">
        <f t="shared" si="137"/>
        <v>0.47391426177009022</v>
      </c>
      <c r="W452" s="4"/>
      <c r="X452">
        <f>IF(front!E452&gt;$X$2,O452,P452)</f>
        <v>3939.3221279362892</v>
      </c>
      <c r="Y452">
        <f t="shared" si="148"/>
        <v>3605.8392086162339</v>
      </c>
      <c r="Z452">
        <f>SUMPRODUCT($B$7:$B$456,Y$7:Y$456,EXP(constants!$B$32+constants!$A$32*ABS($A$7:$A$456-$A452)))</f>
        <v>33.395945056123473</v>
      </c>
      <c r="AA452">
        <f t="shared" si="126"/>
        <v>3572.4432635601106</v>
      </c>
      <c r="AB452">
        <f t="shared" si="139"/>
        <v>3566.2414278628016</v>
      </c>
      <c r="AD452" s="4">
        <f t="shared" si="127"/>
        <v>949.17092657827095</v>
      </c>
      <c r="AE452">
        <f>SUMPRODUCT($B$7:$B$456,AD$7:AD$456,EXP(constants!$B$32+constants!$A$32*ABS($A$7:$A$456-$A452)))</f>
        <v>17.818155808535508</v>
      </c>
      <c r="AF452" s="4">
        <f t="shared" si="128"/>
        <v>931.35277076973546</v>
      </c>
      <c r="AG452">
        <f t="shared" si="140"/>
        <v>931.35277076973546</v>
      </c>
      <c r="AH452" s="4"/>
      <c r="AI452" s="5">
        <f>SUMPRODUCT(constants!$B$13:$B$20,A452^constants!$A$13:$A$20)*constants!$C$10/((A452/1000000000)^5*(EXP(0.014388/(A452/1000000000)/constants!$B$9)-1))</f>
        <v>2.2738938110645181E-6</v>
      </c>
      <c r="AJ452">
        <f>SUMPRODUCT(A452^constants!$E$28:$J$28,constants!$E$27:$J$27)</f>
        <v>5.7071535994611443E-7</v>
      </c>
      <c r="AL452" s="17">
        <f t="shared" si="129"/>
        <v>6.3761634119853482E-10</v>
      </c>
      <c r="AM452">
        <f t="shared" si="141"/>
        <v>6.127810834496526E-10</v>
      </c>
      <c r="AN452">
        <f t="shared" si="142"/>
        <v>1.0405287604654374</v>
      </c>
      <c r="AO452">
        <f t="shared" si="143"/>
        <v>1.1631588664383268E-9</v>
      </c>
      <c r="AQ452">
        <f t="shared" si="147"/>
        <v>6.3761634119853482E-10</v>
      </c>
      <c r="AS452" s="4">
        <f t="shared" si="144"/>
        <v>0.5481764869754725</v>
      </c>
    </row>
    <row r="453" spans="1:45" x14ac:dyDescent="0.2">
      <c r="A453">
        <f>front!A453</f>
        <v>399.13</v>
      </c>
      <c r="B453" s="1">
        <f t="shared" si="145"/>
        <v>0.46999999999997044</v>
      </c>
      <c r="C453">
        <f>front!D453-front!B453</f>
        <v>2453.4000000000005</v>
      </c>
      <c r="D453" s="2">
        <f>front!E453-front!C453</f>
        <v>19731.099999999999</v>
      </c>
      <c r="E453" s="2">
        <f>IF(front!F453-front!C453&gt;0,front!F453-front!C453,0)</f>
        <v>10638.7</v>
      </c>
      <c r="F453" s="2">
        <f>front!I453-front!H453</f>
        <v>10794.500000000002</v>
      </c>
      <c r="G453" s="2">
        <f>IF(front!J453-front!H453&gt;0,front!J453-front!H453,0)</f>
        <v>5415.5000000000018</v>
      </c>
      <c r="H453" s="2"/>
      <c r="I453" s="4">
        <f>C453/(constants!$A$4+constants!$B$4*data!C453+constants!$C$4*data!C453^2+constants!$D$4*data!C453^3+constants!$E$4*data!C453^4+constants!$F$4*data!C453^5+constants!$G$4*data!C453^6+constants!$H$4*data!C453^7)</f>
        <v>2447.809230937688</v>
      </c>
      <c r="J453" s="4">
        <f>D453/(constants!$A$4+constants!$B$4*data!D453+constants!$C$4*data!D453^2+constants!$D$4*data!D453^3+constants!$E$4*data!D453^4+constants!$F$4*data!D453^5+constants!$G$4*data!D453^6+constants!$H$4*data!D453^7)</f>
        <v>19935.186202839057</v>
      </c>
      <c r="K453" s="4">
        <f>E453/(constants!$A$4+constants!$B$4*data!E453+constants!$C$4*data!E453^2+constants!$D$4*data!E453^3+constants!$E$4*data!E453^4+constants!$F$4*data!E453^5+constants!$G$4*data!E453^6+constants!$H$4*data!E453^7)</f>
        <v>10642.165934067549</v>
      </c>
      <c r="L453" s="4">
        <f>F453/(constants!$A$4+constants!$B$4*data!F453+constants!$C$4*data!F453^2+constants!$D$4*data!F453^3+constants!$E$4*data!F453^4+constants!$F$4*data!F453^5+constants!$G$4*data!F453^6+constants!$H$4*data!F453^7)</f>
        <v>10799.271359940274</v>
      </c>
      <c r="M453" s="4">
        <f>G453/(constants!$A$4+constants!$B$4*data!G453+constants!$C$4*data!G453^2+constants!$D$4*data!G453^3+constants!$E$4*data!G453^4+constants!$F$4*data!G453^5+constants!$G$4*data!G453^6+constants!$H$4*data!G453^7)</f>
        <v>5404.4027900081637</v>
      </c>
      <c r="N453" s="4"/>
      <c r="O453" s="4">
        <f t="shared" si="130"/>
        <v>4079.6820515628137</v>
      </c>
      <c r="P453" s="4">
        <f t="shared" si="131"/>
        <v>3987.0372405678118</v>
      </c>
      <c r="Q453" s="4">
        <f t="shared" si="132"/>
        <v>2128.43318681351</v>
      </c>
      <c r="R453" s="4">
        <f t="shared" si="133"/>
        <v>1799.8785599900457</v>
      </c>
      <c r="S453" s="4">
        <f t="shared" si="134"/>
        <v>900.73379833469403</v>
      </c>
      <c r="T453" s="4">
        <f t="shared" si="135"/>
        <v>1.0232365050550187</v>
      </c>
      <c r="U453" s="4">
        <f t="shared" si="136"/>
        <v>0.53383830107149699</v>
      </c>
      <c r="V453" s="4">
        <f t="shared" si="137"/>
        <v>0.50044142885933129</v>
      </c>
      <c r="W453" s="4"/>
      <c r="X453">
        <f>IF(front!E453&gt;$X$2,O453,P453)</f>
        <v>3987.0372405678118</v>
      </c>
      <c r="Y453">
        <f t="shared" si="148"/>
        <v>3653.5543212477564</v>
      </c>
      <c r="Z453">
        <f>SUMPRODUCT($B$7:$B$456,Y$7:Y$456,EXP(constants!$B$32+constants!$A$32*ABS($A$7:$A$456-$A453)))</f>
        <v>32.756932966724285</v>
      </c>
      <c r="AA453">
        <f t="shared" si="126"/>
        <v>3620.797388281032</v>
      </c>
      <c r="AB453">
        <f t="shared" si="139"/>
        <v>3614.595552583723</v>
      </c>
      <c r="AD453" s="4">
        <f t="shared" si="127"/>
        <v>877.10566660563063</v>
      </c>
      <c r="AE453">
        <f>SUMPRODUCT($B$7:$B$456,AD$7:AD$456,EXP(constants!$B$32+constants!$A$32*ABS($A$7:$A$456-$A453)))</f>
        <v>17.399366097865286</v>
      </c>
      <c r="AF453" s="4">
        <f t="shared" si="128"/>
        <v>859.70630050776538</v>
      </c>
      <c r="AG453">
        <f t="shared" si="140"/>
        <v>859.70630050776538</v>
      </c>
      <c r="AH453" s="4"/>
      <c r="AI453" s="5">
        <f>SUMPRODUCT(constants!$B$13:$B$20,A453^constants!$A$13:$A$20)*constants!$C$10/((A453/1000000000)^5*(EXP(0.014388/(A453/1000000000)/constants!$B$9)-1))</f>
        <v>2.2912997199734153E-6</v>
      </c>
      <c r="AJ453">
        <f>SUMPRODUCT(A453^constants!$E$28:$J$28,constants!$E$27:$J$27)</f>
        <v>5.7003046013823959E-7</v>
      </c>
      <c r="AL453" s="17">
        <f t="shared" si="129"/>
        <v>6.339021023626247E-10</v>
      </c>
      <c r="AM453">
        <f t="shared" si="141"/>
        <v>6.6305255620618868E-10</v>
      </c>
      <c r="AN453">
        <f t="shared" si="142"/>
        <v>0.95603598301414416</v>
      </c>
      <c r="AO453">
        <f t="shared" si="143"/>
        <v>1.2585823559111087E-9</v>
      </c>
      <c r="AQ453">
        <f t="shared" si="147"/>
        <v>6.339021023626247E-10</v>
      </c>
      <c r="AS453" s="4">
        <f t="shared" si="144"/>
        <v>0.50366358576807824</v>
      </c>
    </row>
    <row r="454" spans="1:45" x14ac:dyDescent="0.2">
      <c r="A454">
        <f>front!A454</f>
        <v>399.6</v>
      </c>
      <c r="B454" s="1">
        <f t="shared" si="145"/>
        <v>0.47000000000002728</v>
      </c>
      <c r="C454">
        <f>front!D454-front!B454</f>
        <v>2483.7399999999998</v>
      </c>
      <c r="D454" s="2">
        <f>front!E454-front!C454</f>
        <v>20017.8</v>
      </c>
      <c r="E454" s="2">
        <f>IF(front!F454-front!C454&gt;0,front!F454-front!C454,0)</f>
        <v>11258.3</v>
      </c>
      <c r="F454" s="2">
        <f>front!I454-front!H454</f>
        <v>10497.800000000001</v>
      </c>
      <c r="G454" s="2">
        <f>IF(front!J454-front!H454&gt;0,front!J454-front!H454,0)</f>
        <v>5474.9</v>
      </c>
      <c r="H454" s="2"/>
      <c r="I454" s="4">
        <f>C454/(constants!$A$4+constants!$B$4*data!C454+constants!$C$4*data!C454^2+constants!$D$4*data!C454^3+constants!$E$4*data!C454^4+constants!$F$4*data!C454^5+constants!$G$4*data!C454^6+constants!$H$4*data!C454^7)</f>
        <v>2478.080815858686</v>
      </c>
      <c r="J454" s="4">
        <f>D454/(constants!$A$4+constants!$B$4*data!D454+constants!$C$4*data!D454^2+constants!$D$4*data!D454^3+constants!$E$4*data!D454^4+constants!$F$4*data!D454^5+constants!$G$4*data!D454^6+constants!$H$4*data!D454^7)</f>
        <v>20232.551680268622</v>
      </c>
      <c r="K454" s="4">
        <f>E454/(constants!$A$4+constants!$B$4*data!E454+constants!$C$4*data!E454^2+constants!$D$4*data!E454^3+constants!$E$4*data!E454^4+constants!$F$4*data!E454^5+constants!$G$4*data!E454^6+constants!$H$4*data!E454^7)</f>
        <v>11267.339055041466</v>
      </c>
      <c r="L454" s="4">
        <f>F454/(constants!$A$4+constants!$B$4*data!F454+constants!$C$4*data!F454^2+constants!$D$4*data!F454^3+constants!$E$4*data!F454^4+constants!$F$4*data!F454^5+constants!$G$4*data!F454^6+constants!$H$4*data!F454^7)</f>
        <v>10500.13954668901</v>
      </c>
      <c r="M454" s="4">
        <f>G454/(constants!$A$4+constants!$B$4*data!G454+constants!$C$4*data!G454^2+constants!$D$4*data!G454^3+constants!$E$4*data!G454^4+constants!$F$4*data!G454^5+constants!$G$4*data!G454^6+constants!$H$4*data!G454^7)</f>
        <v>5463.7413046683669</v>
      </c>
      <c r="N454" s="4"/>
      <c r="O454" s="4">
        <f t="shared" si="130"/>
        <v>4130.1346930978098</v>
      </c>
      <c r="P454" s="4">
        <f t="shared" si="131"/>
        <v>4046.5103360537246</v>
      </c>
      <c r="Q454" s="4">
        <f t="shared" si="132"/>
        <v>2253.4678110082932</v>
      </c>
      <c r="R454" s="4">
        <f t="shared" si="133"/>
        <v>1750.0232577815016</v>
      </c>
      <c r="S454" s="4">
        <f t="shared" si="134"/>
        <v>910.62355077806114</v>
      </c>
      <c r="T454" s="4">
        <f t="shared" si="135"/>
        <v>1.0206657959820358</v>
      </c>
      <c r="U454" s="4">
        <f t="shared" si="136"/>
        <v>0.55689164832479854</v>
      </c>
      <c r="V454" s="4">
        <f t="shared" si="137"/>
        <v>0.52034939920310286</v>
      </c>
      <c r="W454" s="4"/>
      <c r="X454">
        <f>IF(front!E454&gt;$X$2,O454,P454)</f>
        <v>4046.5103360537246</v>
      </c>
      <c r="Y454">
        <f t="shared" si="148"/>
        <v>3713.0274167336693</v>
      </c>
      <c r="Z454">
        <f>SUMPRODUCT($B$7:$B$456,Y$7:Y$456,EXP(constants!$B$32+constants!$A$32*ABS($A$7:$A$456-$A454)))</f>
        <v>32.077613670448955</v>
      </c>
      <c r="AA454">
        <f t="shared" si="126"/>
        <v>3680.9498030632203</v>
      </c>
      <c r="AB454">
        <f t="shared" si="139"/>
        <v>3674.7479673659113</v>
      </c>
      <c r="AD454" s="4">
        <f t="shared" si="127"/>
        <v>817.11863014453172</v>
      </c>
      <c r="AE454">
        <f>SUMPRODUCT($B$7:$B$456,AD$7:AD$456,EXP(constants!$B$32+constants!$A$32*ABS($A$7:$A$456-$A454)))</f>
        <v>16.97771511376531</v>
      </c>
      <c r="AF454" s="4">
        <f t="shared" si="128"/>
        <v>800.14091503076645</v>
      </c>
      <c r="AG454">
        <f t="shared" si="140"/>
        <v>800.14091503076645</v>
      </c>
      <c r="AH454" s="4"/>
      <c r="AI454" s="5">
        <f>SUMPRODUCT(constants!$B$13:$B$20,A454^constants!$A$13:$A$20)*constants!$C$10/((A454/1000000000)^5*(EXP(0.014388/(A454/1000000000)/constants!$B$9)-1))</f>
        <v>2.3087813045930033E-6</v>
      </c>
      <c r="AJ454">
        <f>SUMPRODUCT(A454^constants!$E$28:$J$28,constants!$E$27:$J$27)</f>
        <v>5.6938601609041748E-7</v>
      </c>
      <c r="AL454" s="17">
        <f t="shared" si="129"/>
        <v>6.282828986086782E-10</v>
      </c>
      <c r="AM454">
        <f t="shared" si="141"/>
        <v>7.1160717492933584E-10</v>
      </c>
      <c r="AN454">
        <f t="shared" si="142"/>
        <v>0.88290691935626997</v>
      </c>
      <c r="AO454">
        <f t="shared" si="143"/>
        <v>1.3507469752176072E-9</v>
      </c>
      <c r="AQ454">
        <f t="shared" si="147"/>
        <v>6.282828986086782E-10</v>
      </c>
      <c r="AS454" s="4">
        <f t="shared" si="144"/>
        <v>0.46513737223617396</v>
      </c>
    </row>
    <row r="455" spans="1:45" x14ac:dyDescent="0.2">
      <c r="A455">
        <f>front!A455</f>
        <v>400.07</v>
      </c>
      <c r="B455" s="1">
        <f t="shared" si="145"/>
        <v>0.46999999999997044</v>
      </c>
      <c r="C455">
        <f>front!D455-front!B455</f>
        <v>2513.67</v>
      </c>
      <c r="D455" s="2">
        <f>front!E455-front!C455</f>
        <v>20118.7</v>
      </c>
      <c r="E455" s="2">
        <f>IF(front!F455-front!C455&gt;0,front!F455-front!C455,0)</f>
        <v>11768.900000000001</v>
      </c>
      <c r="F455" s="2">
        <f>front!I455-front!H455</f>
        <v>10308.299999999999</v>
      </c>
      <c r="G455" s="2">
        <f>IF(front!J455-front!H455&gt;0,front!J455-front!H455,0)</f>
        <v>5640.2000000000007</v>
      </c>
      <c r="H455" s="2"/>
      <c r="I455" s="4">
        <f>C455/(constants!$A$4+constants!$B$4*data!C455+constants!$C$4*data!C455^2+constants!$D$4*data!C455^3+constants!$E$4*data!C455^4+constants!$F$4*data!C455^5+constants!$G$4*data!C455^6+constants!$H$4*data!C455^7)</f>
        <v>2507.9433796659164</v>
      </c>
      <c r="J455" s="4">
        <f>D455/(constants!$A$4+constants!$B$4*data!D455+constants!$C$4*data!D455^2+constants!$D$4*data!D455^3+constants!$E$4*data!D455^4+constants!$F$4*data!D455^5+constants!$G$4*data!D455^6+constants!$H$4*data!D455^7)</f>
        <v>20337.266722345932</v>
      </c>
      <c r="K455" s="4">
        <f>E455/(constants!$A$4+constants!$B$4*data!E455+constants!$C$4*data!E455^2+constants!$D$4*data!E455^3+constants!$E$4*data!E455^4+constants!$F$4*data!E455^5+constants!$G$4*data!E455^6+constants!$H$4*data!E455^7)</f>
        <v>11783.319972536592</v>
      </c>
      <c r="L455" s="4">
        <f>F455/(constants!$A$4+constants!$B$4*data!F455+constants!$C$4*data!F455^2+constants!$D$4*data!F455^3+constants!$E$4*data!F455^4+constants!$F$4*data!F455^5+constants!$G$4*data!F455^6+constants!$H$4*data!F455^7)</f>
        <v>10309.20449074122</v>
      </c>
      <c r="M455" s="4">
        <f>G455/(constants!$A$4+constants!$B$4*data!G455+constants!$C$4*data!G455^2+constants!$D$4*data!G455^3+constants!$E$4*data!G455^4+constants!$F$4*data!G455^5+constants!$G$4*data!G455^6+constants!$H$4*data!G455^7)</f>
        <v>5628.8866861928882</v>
      </c>
      <c r="N455" s="4"/>
      <c r="O455" s="4">
        <f t="shared" si="130"/>
        <v>4179.9056327765275</v>
      </c>
      <c r="P455" s="4">
        <f t="shared" si="131"/>
        <v>4067.4533444691865</v>
      </c>
      <c r="Q455" s="4">
        <f t="shared" si="132"/>
        <v>2356.6639945073184</v>
      </c>
      <c r="R455" s="4">
        <f t="shared" si="133"/>
        <v>1718.2007484568699</v>
      </c>
      <c r="S455" s="4">
        <f t="shared" si="134"/>
        <v>938.14778103214792</v>
      </c>
      <c r="T455" s="4">
        <f t="shared" si="135"/>
        <v>1.0276468538871504</v>
      </c>
      <c r="U455" s="4">
        <f t="shared" si="136"/>
        <v>0.57939545826920091</v>
      </c>
      <c r="V455" s="4">
        <f t="shared" si="137"/>
        <v>0.54600592036448947</v>
      </c>
      <c r="W455" s="4"/>
      <c r="X455">
        <f>IF(front!E455&gt;$X$2,O455,P455)</f>
        <v>4067.4533444691865</v>
      </c>
      <c r="Y455">
        <f t="shared" si="148"/>
        <v>3733.9704251491312</v>
      </c>
      <c r="Z455">
        <f>SUMPRODUCT($B$7:$B$456,Y$7:Y$456,EXP(constants!$B$32+constants!$A$32*ABS($A$7:$A$456-$A455)))</f>
        <v>31.356464403380627</v>
      </c>
      <c r="AA455">
        <f t="shared" ref="AA455:AA518" si="149">Y455-Z455</f>
        <v>3702.6139607457508</v>
      </c>
      <c r="AB455">
        <f t="shared" si="139"/>
        <v>3696.4121250484418</v>
      </c>
      <c r="AD455" s="4">
        <f t="shared" ref="AD455:AD518" si="150">R455-(S455/$V$2)</f>
        <v>757.09842951898474</v>
      </c>
      <c r="AE455">
        <f>SUMPRODUCT($B$7:$B$456,AD$7:AD$456,EXP(constants!$B$32+constants!$A$32*ABS($A$7:$A$456-$A455)))</f>
        <v>16.553947689281777</v>
      </c>
      <c r="AF455" s="4">
        <f t="shared" ref="AF455:AF518" si="151">AD455-AE455</f>
        <v>740.54448182970293</v>
      </c>
      <c r="AG455">
        <f t="shared" si="140"/>
        <v>740.54448182970293</v>
      </c>
      <c r="AH455" s="4"/>
      <c r="AI455" s="5">
        <f>SUMPRODUCT(constants!$B$13:$B$20,A455^constants!$A$13:$A$20)*constants!$C$10/((A455/1000000000)^5*(EXP(0.014388/(A455/1000000000)/constants!$B$9)-1))</f>
        <v>2.3263385039823305E-6</v>
      </c>
      <c r="AJ455">
        <f>SUMPRODUCT(A455^constants!$E$28:$J$28,constants!$E$27:$J$27)</f>
        <v>5.687820548873194E-7</v>
      </c>
      <c r="AL455" s="17">
        <f t="shared" ref="AL455:AL518" si="152">IF(AB455=0,0,AI455/AB455)</f>
        <v>6.2935041474896246E-10</v>
      </c>
      <c r="AM455">
        <f t="shared" si="141"/>
        <v>7.6805927104067953E-10</v>
      </c>
      <c r="AN455">
        <f t="shared" si="142"/>
        <v>0.81940344772640539</v>
      </c>
      <c r="AO455">
        <f t="shared" si="143"/>
        <v>1.4579023001687128E-9</v>
      </c>
      <c r="AQ455">
        <f t="shared" si="147"/>
        <v>6.2935041474896246E-10</v>
      </c>
      <c r="AS455" s="4">
        <f t="shared" si="144"/>
        <v>0.43168216050974895</v>
      </c>
    </row>
    <row r="456" spans="1:45" x14ac:dyDescent="0.2">
      <c r="A456">
        <f>front!A456</f>
        <v>400.53</v>
      </c>
      <c r="B456" s="1">
        <f t="shared" si="145"/>
        <v>0.45999999999997954</v>
      </c>
      <c r="C456">
        <f>front!D456-front!B456</f>
        <v>2555.8000000000002</v>
      </c>
      <c r="D456" s="2">
        <f>front!E456-front!C456</f>
        <v>20470.5</v>
      </c>
      <c r="E456" s="2">
        <f>IF(front!F456-front!C456&gt;0,front!F456-front!C456,0)</f>
        <v>12328.5</v>
      </c>
      <c r="F456" s="2">
        <f>front!I456-front!H456</f>
        <v>10137.500000000002</v>
      </c>
      <c r="G456" s="2">
        <f>IF(front!J456-front!H456&gt;0,front!J456-front!H456,0)</f>
        <v>5840.8000000000011</v>
      </c>
      <c r="H456" s="2"/>
      <c r="I456" s="4">
        <f>C456/(constants!$A$4+constants!$B$4*data!C456+constants!$C$4*data!C456^2+constants!$D$4*data!C456^3+constants!$E$4*data!C456^4+constants!$F$4*data!C456^5+constants!$G$4*data!C456^6+constants!$H$4*data!C456^7)</f>
        <v>2549.9785542450295</v>
      </c>
      <c r="J456" s="4">
        <f>D456/(constants!$A$4+constants!$B$4*data!D456+constants!$C$4*data!D456^2+constants!$D$4*data!D456^3+constants!$E$4*data!D456^4+constants!$F$4*data!D456^5+constants!$G$4*data!D456^6+constants!$H$4*data!D456^7)</f>
        <v>20702.616985508299</v>
      </c>
      <c r="K456" s="4">
        <f>E456/(constants!$A$4+constants!$B$4*data!E456+constants!$C$4*data!E456^2+constants!$D$4*data!E456^3+constants!$E$4*data!E456^4+constants!$F$4*data!E456^5+constants!$G$4*data!E456^6+constants!$H$4*data!E456^7)</f>
        <v>12349.671811175869</v>
      </c>
      <c r="L456" s="4">
        <f>F456/(constants!$A$4+constants!$B$4*data!F456+constants!$C$4*data!F456^2+constants!$D$4*data!F456^3+constants!$E$4*data!F456^4+constants!$F$4*data!F456^5+constants!$G$4*data!F456^6+constants!$H$4*data!F456^7)</f>
        <v>10137.188164274803</v>
      </c>
      <c r="M456" s="4">
        <f>G456/(constants!$A$4+constants!$B$4*data!G456+constants!$C$4*data!G456^2+constants!$D$4*data!G456^3+constants!$E$4*data!G456^4+constants!$F$4*data!G456^5+constants!$G$4*data!G456^6+constants!$H$4*data!G456^7)</f>
        <v>5829.3334697592791</v>
      </c>
      <c r="N456" s="4"/>
      <c r="O456" s="4">
        <f t="shared" ref="O456:O519" si="153">I456*1000/O$4</f>
        <v>4249.9642570750493</v>
      </c>
      <c r="P456" s="4">
        <f t="shared" ref="P456:P519" si="154">J456*1000/P$4</f>
        <v>4140.5233971016605</v>
      </c>
      <c r="Q456" s="4">
        <f t="shared" ref="Q456:Q519" si="155">K456*1000/Q$4</f>
        <v>2469.9343622351739</v>
      </c>
      <c r="R456" s="4">
        <f t="shared" ref="R456:R519" si="156">L456*1000/R$4</f>
        <v>1689.5313607124672</v>
      </c>
      <c r="S456" s="4">
        <f t="shared" ref="S456:S519" si="157">M456*1000/S$4</f>
        <v>971.5555782932131</v>
      </c>
      <c r="T456" s="4">
        <f t="shared" ref="T456:T519" si="158">O456/P456</f>
        <v>1.0264316487258585</v>
      </c>
      <c r="U456" s="4">
        <f t="shared" ref="U456:U519" si="159">Q456/P456</f>
        <v>0.59652708736390958</v>
      </c>
      <c r="V456" s="4">
        <f t="shared" ref="V456:V519" si="160">S456/R456</f>
        <v>0.57504441816546858</v>
      </c>
      <c r="W456" s="4"/>
      <c r="X456">
        <f>IF(front!E456&gt;$X$2,O456,P456)</f>
        <v>4140.5233971016605</v>
      </c>
      <c r="Y456">
        <f t="shared" si="148"/>
        <v>3807.0404777816052</v>
      </c>
      <c r="Z456">
        <f>SUMPRODUCT($B$7:$B$456,Y$7:Y$456,EXP(constants!$B$32+constants!$A$32*ABS($A$7:$A$456-$A456)))</f>
        <v>30.608627255117476</v>
      </c>
      <c r="AA456">
        <f t="shared" si="149"/>
        <v>3776.4318505264878</v>
      </c>
      <c r="AB456">
        <f t="shared" ref="AB456:AB519" si="161">IF((AA456-$AA$3)&gt;0,AA456-$AA$3,0)</f>
        <v>3770.2300148291788</v>
      </c>
      <c r="AD456" s="4">
        <f t="shared" si="150"/>
        <v>694.20382473799646</v>
      </c>
      <c r="AE456">
        <f>SUMPRODUCT($B$7:$B$456,AD$7:AD$456,EXP(constants!$B$32+constants!$A$32*ABS($A$7:$A$456-$A456)))</f>
        <v>16.137732165995661</v>
      </c>
      <c r="AF456" s="4">
        <f t="shared" si="151"/>
        <v>678.0660925720008</v>
      </c>
      <c r="AG456">
        <f t="shared" ref="AG456:AG519" si="162">IF((AF456)&gt;0,AF456,0)</f>
        <v>678.0660925720008</v>
      </c>
      <c r="AH456" s="4"/>
      <c r="AI456" s="5">
        <f>SUMPRODUCT(constants!$B$13:$B$20,A456^constants!$A$13:$A$20)*constants!$C$10/((A456/1000000000)^5*(EXP(0.014388/(A456/1000000000)/constants!$B$9)-1))</f>
        <v>2.3435953039708945E-6</v>
      </c>
      <c r="AJ456">
        <f>SUMPRODUCT(A456^constants!$E$28:$J$28,constants!$E$27:$J$27)</f>
        <v>5.6823016347996207E-7</v>
      </c>
      <c r="AL456" s="17">
        <f t="shared" si="152"/>
        <v>6.2160539138275309E-10</v>
      </c>
      <c r="AM456">
        <f t="shared" ref="AM456:AM519" si="163">IF(AG456=0,0,AJ456/AG456)</f>
        <v>8.3801589506501431E-10</v>
      </c>
      <c r="AN456">
        <f t="shared" ref="AN456:AN519" si="164">AL456/AM456</f>
        <v>0.74175847384676175</v>
      </c>
      <c r="AO456">
        <f t="shared" ref="AO456:AO519" si="165">AM456*$AN$2</f>
        <v>1.5906914310634217E-9</v>
      </c>
      <c r="AQ456">
        <f t="shared" si="147"/>
        <v>6.2160539138275309E-10</v>
      </c>
      <c r="AS456" s="4">
        <f t="shared" ref="AS456:AS519" si="166">AL456/AO456</f>
        <v>0.3907768529105563</v>
      </c>
    </row>
    <row r="457" spans="1:45" x14ac:dyDescent="0.2">
      <c r="A457">
        <f>front!A457</f>
        <v>401</v>
      </c>
      <c r="B457" s="1">
        <f t="shared" ref="B457:B520" si="167">A457-A456</f>
        <v>0.47000000000002728</v>
      </c>
      <c r="C457">
        <f>front!D457-front!B457</f>
        <v>2584.4</v>
      </c>
      <c r="D457" s="2">
        <f>front!E457-front!C457</f>
        <v>20642.099999999999</v>
      </c>
      <c r="E457" s="2">
        <f>IF(front!F457-front!C457&gt;0,front!F457-front!C457,0)</f>
        <v>12916.7</v>
      </c>
      <c r="F457" s="2">
        <f>front!I457-front!H457</f>
        <v>10148.199999999999</v>
      </c>
      <c r="G457" s="2">
        <f>IF(front!J457-front!H457&gt;0,front!J457-front!H457,0)</f>
        <v>6046.3000000000011</v>
      </c>
      <c r="H457" s="2"/>
      <c r="I457" s="4">
        <f>C457/(constants!$A$4+constants!$B$4*data!C457+constants!$C$4*data!C457^2+constants!$D$4*data!C457^3+constants!$E$4*data!C457^4+constants!$F$4*data!C457^5+constants!$G$4*data!C457^6+constants!$H$4*data!C457^7)</f>
        <v>2578.514252875128</v>
      </c>
      <c r="J457" s="4">
        <f>D457/(constants!$A$4+constants!$B$4*data!D457+constants!$C$4*data!D457^2+constants!$D$4*data!D457^3+constants!$E$4*data!D457^4+constants!$F$4*data!D457^5+constants!$G$4*data!D457^6+constants!$H$4*data!D457^7)</f>
        <v>20880.965893379558</v>
      </c>
      <c r="K457" s="4">
        <f>E457/(constants!$A$4+constants!$B$4*data!E457+constants!$C$4*data!E457^2+constants!$D$4*data!E457^3+constants!$E$4*data!E457^4+constants!$F$4*data!E457^5+constants!$G$4*data!E457^6+constants!$H$4*data!E457^7)</f>
        <v>12945.967537544644</v>
      </c>
      <c r="L457" s="4">
        <f>F457/(constants!$A$4+constants!$B$4*data!F457+constants!$C$4*data!F457^2+constants!$D$4*data!F457^3+constants!$E$4*data!F457^4+constants!$F$4*data!F457^5+constants!$G$4*data!F457^6+constants!$H$4*data!F457^7)</f>
        <v>10147.962243071579</v>
      </c>
      <c r="M457" s="4">
        <f>G457/(constants!$A$4+constants!$B$4*data!G457+constants!$C$4*data!G457^2+constants!$D$4*data!G457^3+constants!$E$4*data!G457^4+constants!$F$4*data!G457^5+constants!$G$4*data!G457^6+constants!$H$4*data!G457^7)</f>
        <v>6034.7184888227866</v>
      </c>
      <c r="N457" s="4"/>
      <c r="O457" s="4">
        <f t="shared" si="153"/>
        <v>4297.5237547918796</v>
      </c>
      <c r="P457" s="4">
        <f t="shared" si="154"/>
        <v>4176.1931786759114</v>
      </c>
      <c r="Q457" s="4">
        <f t="shared" si="155"/>
        <v>2589.1935075089286</v>
      </c>
      <c r="R457" s="4">
        <f t="shared" si="156"/>
        <v>1691.3270405119297</v>
      </c>
      <c r="S457" s="4">
        <f t="shared" si="157"/>
        <v>1005.7864148037978</v>
      </c>
      <c r="T457" s="4">
        <f t="shared" si="158"/>
        <v>1.0290529127664627</v>
      </c>
      <c r="U457" s="4">
        <f t="shared" si="159"/>
        <v>0.61998892214316792</v>
      </c>
      <c r="V457" s="4">
        <f t="shared" si="160"/>
        <v>0.59467293475031713</v>
      </c>
      <c r="W457" s="4"/>
      <c r="X457">
        <f>IF(front!E457&gt;$X$2,O457,P457)</f>
        <v>4176.1931786759114</v>
      </c>
      <c r="Y457">
        <f t="shared" si="148"/>
        <v>3842.7102593558561</v>
      </c>
      <c r="Z457">
        <f>SUMPRODUCT($B$7:$B$456,Y$7:Y$456,EXP(constants!$B$32+constants!$A$32*ABS($A$7:$A$456-$A457)))</f>
        <v>29.801189405868669</v>
      </c>
      <c r="AA457">
        <f t="shared" si="149"/>
        <v>3812.9090699499875</v>
      </c>
      <c r="AB457">
        <f t="shared" si="161"/>
        <v>3806.7072342526785</v>
      </c>
      <c r="AD457" s="4">
        <f t="shared" si="150"/>
        <v>660.93111018138984</v>
      </c>
      <c r="AE457">
        <f>SUMPRODUCT($B$7:$B$456,AD$7:AD$456,EXP(constants!$B$32+constants!$A$32*ABS($A$7:$A$456-$A457)))</f>
        <v>15.71202814329447</v>
      </c>
      <c r="AF457" s="4">
        <f t="shared" si="151"/>
        <v>645.21908203809539</v>
      </c>
      <c r="AG457">
        <f t="shared" si="162"/>
        <v>645.21908203809539</v>
      </c>
      <c r="AH457" s="4"/>
      <c r="AI457" s="5">
        <f>SUMPRODUCT(constants!$B$13:$B$20,A457^constants!$A$13:$A$20)*constants!$C$10/((A457/1000000000)^5*(EXP(0.014388/(A457/1000000000)/constants!$B$9)-1))</f>
        <v>2.3613019362149592E-6</v>
      </c>
      <c r="AJ457">
        <f>SUMPRODUCT(A457^constants!$E$28:$J$28,constants!$E$27:$J$27)</f>
        <v>5.6770635982955142E-7</v>
      </c>
      <c r="AL457" s="17">
        <f t="shared" si="152"/>
        <v>6.2030037796655592E-10</v>
      </c>
      <c r="AM457">
        <f t="shared" si="163"/>
        <v>8.7986604183543439E-10</v>
      </c>
      <c r="AN457">
        <f t="shared" si="164"/>
        <v>0.70499411100419951</v>
      </c>
      <c r="AO457">
        <f t="shared" si="165"/>
        <v>1.6701298644493291E-9</v>
      </c>
      <c r="AQ457">
        <f t="shared" si="147"/>
        <v>6.2030037796655592E-10</v>
      </c>
      <c r="AS457" s="4">
        <f t="shared" si="166"/>
        <v>0.37140847018568807</v>
      </c>
    </row>
    <row r="458" spans="1:45" x14ac:dyDescent="0.2">
      <c r="A458">
        <f>front!A458</f>
        <v>401.47</v>
      </c>
      <c r="B458" s="1">
        <f t="shared" si="167"/>
        <v>0.47000000000002728</v>
      </c>
      <c r="C458">
        <f>front!D458-front!B458</f>
        <v>2623.2</v>
      </c>
      <c r="D458" s="2">
        <f>front!E458-front!C458</f>
        <v>20963.800000000003</v>
      </c>
      <c r="E458" s="2">
        <f>IF(front!F458-front!C458&gt;0,front!F458-front!C458,0)</f>
        <v>13555.1</v>
      </c>
      <c r="F458" s="2">
        <f>front!I458-front!H458</f>
        <v>10223.6</v>
      </c>
      <c r="G458" s="2">
        <f>IF(front!J458-front!H458&gt;0,front!J458-front!H458,0)</f>
        <v>6279.9</v>
      </c>
      <c r="H458" s="2"/>
      <c r="I458" s="4">
        <f>C458/(constants!$A$4+constants!$B$4*data!C458+constants!$C$4*data!C458^2+constants!$D$4*data!C458^3+constants!$E$4*data!C458^4+constants!$F$4*data!C458^5+constants!$G$4*data!C458^6+constants!$H$4*data!C458^7)</f>
        <v>2617.2271178989081</v>
      </c>
      <c r="J458" s="4">
        <f>D458/(constants!$A$4+constants!$B$4*data!D458+constants!$C$4*data!D458^2+constants!$D$4*data!D458^3+constants!$E$4*data!D458^4+constants!$F$4*data!D458^5+constants!$G$4*data!D458^6+constants!$H$4*data!D458^7)</f>
        <v>21215.562380353967</v>
      </c>
      <c r="K458" s="4">
        <f>E458/(constants!$A$4+constants!$B$4*data!E458+constants!$C$4*data!E458^2+constants!$D$4*data!E458^3+constants!$E$4*data!E458^4+constants!$F$4*data!E458^5+constants!$G$4*data!E458^6+constants!$H$4*data!E458^7)</f>
        <v>13594.350706065419</v>
      </c>
      <c r="L458" s="4">
        <f>F458/(constants!$A$4+constants!$B$4*data!F458+constants!$C$4*data!F458^2+constants!$D$4*data!F458^3+constants!$E$4*data!F458^4+constants!$F$4*data!F458^5+constants!$G$4*data!F458^6+constants!$H$4*data!F458^7)</f>
        <v>10223.892263859831</v>
      </c>
      <c r="M458" s="4">
        <f>G458/(constants!$A$4+constants!$B$4*data!G458+constants!$C$4*data!G458^2+constants!$D$4*data!G458^3+constants!$E$4*data!G458^4+constants!$F$4*data!G458^5+constants!$G$4*data!G458^6+constants!$H$4*data!G458^7)</f>
        <v>6268.2433253097624</v>
      </c>
      <c r="N458" s="4"/>
      <c r="O458" s="4">
        <f t="shared" si="153"/>
        <v>4362.0451964981803</v>
      </c>
      <c r="P458" s="4">
        <f t="shared" si="154"/>
        <v>4243.1124760707935</v>
      </c>
      <c r="Q458" s="4">
        <f t="shared" si="155"/>
        <v>2718.870141213084</v>
      </c>
      <c r="R458" s="4">
        <f t="shared" si="156"/>
        <v>1703.9820439766386</v>
      </c>
      <c r="S458" s="4">
        <f t="shared" si="157"/>
        <v>1044.7072208849604</v>
      </c>
      <c r="T458" s="4">
        <f t="shared" si="158"/>
        <v>1.0280295941005837</v>
      </c>
      <c r="U458" s="4">
        <f t="shared" si="159"/>
        <v>0.64077258299096795</v>
      </c>
      <c r="V458" s="4">
        <f t="shared" si="160"/>
        <v>0.61309755262848487</v>
      </c>
      <c r="W458" s="4"/>
      <c r="X458">
        <f>IF(front!E458&gt;$X$2,O458,P458)</f>
        <v>4243.1124760707935</v>
      </c>
      <c r="Y458">
        <f t="shared" si="148"/>
        <v>3909.6295567507382</v>
      </c>
      <c r="Z458">
        <f>SUMPRODUCT($B$7:$B$456,Y$7:Y$456,EXP(constants!$B$32+constants!$A$32*ABS($A$7:$A$456-$A458)))</f>
        <v>29.015051299171709</v>
      </c>
      <c r="AA458">
        <f t="shared" si="149"/>
        <v>3880.6145054515664</v>
      </c>
      <c r="AB458">
        <f t="shared" si="161"/>
        <v>3874.4126697542574</v>
      </c>
      <c r="AD458" s="4">
        <f t="shared" si="150"/>
        <v>633.71299585395059</v>
      </c>
      <c r="AE458">
        <f>SUMPRODUCT($B$7:$B$456,AD$7:AD$456,EXP(constants!$B$32+constants!$A$32*ABS($A$7:$A$456-$A458)))</f>
        <v>15.297553946016079</v>
      </c>
      <c r="AF458" s="4">
        <f t="shared" si="151"/>
        <v>618.41544190793456</v>
      </c>
      <c r="AG458">
        <f t="shared" si="162"/>
        <v>618.41544190793456</v>
      </c>
      <c r="AH458" s="4"/>
      <c r="AI458" s="5">
        <f>SUMPRODUCT(constants!$B$13:$B$20,A458^constants!$A$13:$A$20)*constants!$C$10/((A458/1000000000)^5*(EXP(0.014388/(A458/1000000000)/constants!$B$9)-1))</f>
        <v>2.3790839891818153E-6</v>
      </c>
      <c r="AJ458">
        <f>SUMPRODUCT(A458^constants!$E$28:$J$28,constants!$E$27:$J$27)</f>
        <v>5.672230790610658E-7</v>
      </c>
      <c r="AL458" s="17">
        <f t="shared" si="152"/>
        <v>6.1405022953652311E-10</v>
      </c>
      <c r="AM458">
        <f t="shared" si="163"/>
        <v>9.1722010904363873E-10</v>
      </c>
      <c r="AN458">
        <f t="shared" si="164"/>
        <v>0.66946878233707408</v>
      </c>
      <c r="AO458">
        <f t="shared" si="165"/>
        <v>1.7410340023939297E-9</v>
      </c>
      <c r="AQ458">
        <f t="shared" si="147"/>
        <v>6.1405022953652311E-10</v>
      </c>
      <c r="AS458" s="4">
        <f t="shared" si="166"/>
        <v>0.352692841548299</v>
      </c>
    </row>
    <row r="459" spans="1:45" x14ac:dyDescent="0.2">
      <c r="A459">
        <f>front!A459</f>
        <v>401.93</v>
      </c>
      <c r="B459" s="1">
        <f t="shared" si="167"/>
        <v>0.45999999999997954</v>
      </c>
      <c r="C459">
        <f>front!D459-front!B459</f>
        <v>2640.9400000000005</v>
      </c>
      <c r="D459" s="2">
        <f>front!E459-front!C459</f>
        <v>21142.9</v>
      </c>
      <c r="E459" s="2">
        <f>IF(front!F459-front!C459&gt;0,front!F459-front!C459,0)</f>
        <v>14046.9</v>
      </c>
      <c r="F459" s="2">
        <f>front!I459-front!H459</f>
        <v>9970.7999999999993</v>
      </c>
      <c r="G459" s="2">
        <f>IF(front!J459-front!H459&gt;0,front!J459-front!H459,0)</f>
        <v>6398</v>
      </c>
      <c r="H459" s="2"/>
      <c r="I459" s="4">
        <f>C459/(constants!$A$4+constants!$B$4*data!C459+constants!$C$4*data!C459^2+constants!$D$4*data!C459^3+constants!$E$4*data!C459^4+constants!$F$4*data!C459^5+constants!$G$4*data!C459^6+constants!$H$4*data!C459^7)</f>
        <v>2634.927318569687</v>
      </c>
      <c r="J459" s="4">
        <f>D459/(constants!$A$4+constants!$B$4*data!D459+constants!$C$4*data!D459^2+constants!$D$4*data!D459^3+constants!$E$4*data!D459^4+constants!$F$4*data!D459^5+constants!$G$4*data!D459^6+constants!$H$4*data!D459^7)</f>
        <v>21401.979341004178</v>
      </c>
      <c r="K459" s="4">
        <f>E459/(constants!$A$4+constants!$B$4*data!E459+constants!$C$4*data!E459^2+constants!$D$4*data!E459^3+constants!$E$4*data!E459^4+constants!$F$4*data!E459^5+constants!$G$4*data!E459^6+constants!$H$4*data!E459^7)</f>
        <v>14094.712414785979</v>
      </c>
      <c r="L459" s="4">
        <f>F459/(constants!$A$4+constants!$B$4*data!F459+constants!$C$4*data!F459^2+constants!$D$4*data!F459^3+constants!$E$4*data!F459^4+constants!$F$4*data!F459^5+constants!$G$4*data!F459^6+constants!$H$4*data!F459^7)</f>
        <v>9969.3701890542343</v>
      </c>
      <c r="M459" s="4">
        <f>G459/(constants!$A$4+constants!$B$4*data!G459+constants!$C$4*data!G459^2+constants!$D$4*data!G459^3+constants!$E$4*data!G459^4+constants!$F$4*data!G459^5+constants!$G$4*data!G459^6+constants!$H$4*data!G459^7)</f>
        <v>6386.3292144951392</v>
      </c>
      <c r="N459" s="4"/>
      <c r="O459" s="4">
        <f t="shared" si="153"/>
        <v>4391.5455309494782</v>
      </c>
      <c r="P459" s="4">
        <f t="shared" si="154"/>
        <v>4280.3958682008351</v>
      </c>
      <c r="Q459" s="4">
        <f t="shared" si="155"/>
        <v>2818.9424829571958</v>
      </c>
      <c r="R459" s="4">
        <f t="shared" si="156"/>
        <v>1661.5616981757057</v>
      </c>
      <c r="S459" s="4">
        <f t="shared" si="157"/>
        <v>1064.3882024158565</v>
      </c>
      <c r="T459" s="4">
        <f t="shared" si="158"/>
        <v>1.0259671456031385</v>
      </c>
      <c r="U459" s="4">
        <f t="shared" si="159"/>
        <v>0.65857050837264564</v>
      </c>
      <c r="V459" s="4">
        <f t="shared" si="160"/>
        <v>0.64059505198301725</v>
      </c>
      <c r="W459" s="4"/>
      <c r="X459">
        <f>IF(front!E459&gt;$X$2,O459,P459)</f>
        <v>4280.3958682008351</v>
      </c>
      <c r="Y459">
        <f t="shared" si="148"/>
        <v>3946.9129488807798</v>
      </c>
      <c r="Z459">
        <f>SUMPRODUCT($B$7:$B$456,Y$7:Y$456,EXP(constants!$B$32+constants!$A$32*ABS($A$7:$A$456-$A459)))</f>
        <v>28.265724032404371</v>
      </c>
      <c r="AA459">
        <f t="shared" si="149"/>
        <v>3918.6472248483756</v>
      </c>
      <c r="AB459">
        <f t="shared" si="161"/>
        <v>3912.4453891510666</v>
      </c>
      <c r="AD459" s="4">
        <f t="shared" si="150"/>
        <v>571.13011556670563</v>
      </c>
      <c r="AE459">
        <f>SUMPRODUCT($B$7:$B$456,AD$7:AD$456,EXP(constants!$B$32+constants!$A$32*ABS($A$7:$A$456-$A459)))</f>
        <v>14.902487462472701</v>
      </c>
      <c r="AF459" s="4">
        <f t="shared" si="151"/>
        <v>556.22762810423296</v>
      </c>
      <c r="AG459">
        <f t="shared" si="162"/>
        <v>556.22762810423296</v>
      </c>
      <c r="AH459" s="4"/>
      <c r="AI459" s="5">
        <f>SUMPRODUCT(constants!$B$13:$B$20,A459^constants!$A$13:$A$20)*constants!$C$10/((A459/1000000000)^5*(EXP(0.014388/(A459/1000000000)/constants!$B$9)-1))</f>
        <v>2.3965606646955708E-6</v>
      </c>
      <c r="AJ459">
        <f>SUMPRODUCT(A459^constants!$E$28:$J$28,constants!$E$27:$J$27)</f>
        <v>5.6678931911513563E-7</v>
      </c>
      <c r="AL459" s="17">
        <f t="shared" si="152"/>
        <v>6.1254801698729487E-10</v>
      </c>
      <c r="AM459">
        <f t="shared" si="163"/>
        <v>1.0189880733664734E-9</v>
      </c>
      <c r="AN459">
        <f t="shared" si="164"/>
        <v>0.60113364719136941</v>
      </c>
      <c r="AO459">
        <f t="shared" si="165"/>
        <v>1.9342062676915257E-9</v>
      </c>
      <c r="AQ459">
        <f t="shared" si="147"/>
        <v>6.1254801698729487E-10</v>
      </c>
      <c r="AS459" s="4">
        <f t="shared" si="166"/>
        <v>0.31669218904888086</v>
      </c>
    </row>
    <row r="460" spans="1:45" x14ac:dyDescent="0.2">
      <c r="A460">
        <f>front!A460</f>
        <v>402.4</v>
      </c>
      <c r="B460" s="1">
        <f t="shared" si="167"/>
        <v>0.46999999999997044</v>
      </c>
      <c r="C460">
        <f>front!D460-front!B460</f>
        <v>2676.1299999999997</v>
      </c>
      <c r="D460" s="2">
        <f>front!E460-front!C460</f>
        <v>21512.700000000004</v>
      </c>
      <c r="E460" s="2">
        <f>IF(front!F460-front!C460&gt;0,front!F460-front!C460,0)</f>
        <v>14646.999999999998</v>
      </c>
      <c r="F460" s="2">
        <f>front!I460-front!H460</f>
        <v>9978.3000000000011</v>
      </c>
      <c r="G460" s="2">
        <f>IF(front!J460-front!H460&gt;0,front!J460-front!H460,0)</f>
        <v>6619.1</v>
      </c>
      <c r="H460" s="2"/>
      <c r="I460" s="4">
        <f>C460/(constants!$A$4+constants!$B$4*data!C460+constants!$C$4*data!C460^2+constants!$D$4*data!C460^3+constants!$E$4*data!C460^4+constants!$F$4*data!C460^5+constants!$G$4*data!C460^6+constants!$H$4*data!C460^7)</f>
        <v>2670.038449769851</v>
      </c>
      <c r="J460" s="4">
        <f>D460/(constants!$A$4+constants!$B$4*data!D460+constants!$C$4*data!D460^2+constants!$D$4*data!D460^3+constants!$E$4*data!D460^4+constants!$F$4*data!D460^5+constants!$G$4*data!D460^6+constants!$H$4*data!D460^7)</f>
        <v>21787.194599368406</v>
      </c>
      <c r="K460" s="4">
        <f>E460/(constants!$A$4+constants!$B$4*data!E460+constants!$C$4*data!E460^2+constants!$D$4*data!E460^3+constants!$E$4*data!E460^4+constants!$F$4*data!E460^5+constants!$G$4*data!E460^6+constants!$H$4*data!E460^7)</f>
        <v>14706.307120547715</v>
      </c>
      <c r="L460" s="4">
        <f>F460/(constants!$A$4+constants!$B$4*data!F460+constants!$C$4*data!F460^2+constants!$D$4*data!F460^3+constants!$E$4*data!F460^4+constants!$F$4*data!F460^5+constants!$G$4*data!F460^6+constants!$H$4*data!F460^7)</f>
        <v>9976.9190385562633</v>
      </c>
      <c r="M460" s="4">
        <f>G460/(constants!$A$4+constants!$B$4*data!G460+constants!$C$4*data!G460^2+constants!$D$4*data!G460^3+constants!$E$4*data!G460^4+constants!$F$4*data!G460^5+constants!$G$4*data!G460^6+constants!$H$4*data!G460^7)</f>
        <v>6607.4485380667347</v>
      </c>
      <c r="N460" s="4"/>
      <c r="O460" s="4">
        <f t="shared" si="153"/>
        <v>4450.0640829497515</v>
      </c>
      <c r="P460" s="4">
        <f t="shared" si="154"/>
        <v>4357.4389198736808</v>
      </c>
      <c r="Q460" s="4">
        <f t="shared" si="155"/>
        <v>2941.261424109543</v>
      </c>
      <c r="R460" s="4">
        <f t="shared" si="156"/>
        <v>1662.8198397593771</v>
      </c>
      <c r="S460" s="4">
        <f t="shared" si="157"/>
        <v>1101.2414230111224</v>
      </c>
      <c r="T460" s="4">
        <f t="shared" si="158"/>
        <v>1.0212567897747504</v>
      </c>
      <c r="U460" s="4">
        <f t="shared" si="159"/>
        <v>0.67499774023104564</v>
      </c>
      <c r="V460" s="4">
        <f t="shared" si="160"/>
        <v>0.66227344459065418</v>
      </c>
      <c r="W460" s="4"/>
      <c r="X460">
        <f>IF(front!E460&gt;$X$2,O460,P460)</f>
        <v>4357.4389198736808</v>
      </c>
      <c r="Y460">
        <f t="shared" si="148"/>
        <v>4023.9560005536255</v>
      </c>
      <c r="Z460">
        <f>SUMPRODUCT($B$7:$B$456,Y$7:Y$456,EXP(constants!$B$32+constants!$A$32*ABS($A$7:$A$456-$A460)))</f>
        <v>27.520090612455206</v>
      </c>
      <c r="AA460">
        <f t="shared" si="149"/>
        <v>3996.4359099411704</v>
      </c>
      <c r="AB460">
        <f t="shared" si="161"/>
        <v>3990.2340742438614</v>
      </c>
      <c r="AD460" s="4">
        <f t="shared" si="150"/>
        <v>534.63331438915156</v>
      </c>
      <c r="AE460">
        <f>SUMPRODUCT($B$7:$B$456,AD$7:AD$456,EXP(constants!$B$32+constants!$A$32*ABS($A$7:$A$456-$A460)))</f>
        <v>14.509368479224504</v>
      </c>
      <c r="AF460" s="4">
        <f t="shared" si="151"/>
        <v>520.1239459099271</v>
      </c>
      <c r="AG460">
        <f t="shared" si="162"/>
        <v>520.1239459099271</v>
      </c>
      <c r="AH460" s="4"/>
      <c r="AI460" s="5">
        <f>SUMPRODUCT(constants!$B$13:$B$20,A460^constants!$A$13:$A$20)*constants!$C$10/((A460/1000000000)^5*(EXP(0.014388/(A460/1000000000)/constants!$B$9)-1))</f>
        <v>2.4144917480630138E-6</v>
      </c>
      <c r="AJ460">
        <f>SUMPRODUCT(A460^constants!$E$28:$J$28,constants!$E$27:$J$27)</f>
        <v>5.6638621326435311E-7</v>
      </c>
      <c r="AL460" s="17">
        <f t="shared" si="152"/>
        <v>6.0510027811352229E-10</v>
      </c>
      <c r="AM460">
        <f t="shared" si="163"/>
        <v>1.0889446981209312E-9</v>
      </c>
      <c r="AN460">
        <f t="shared" si="164"/>
        <v>0.55567585677920595</v>
      </c>
      <c r="AO460">
        <f t="shared" si="165"/>
        <v>2.0669953999721275E-9</v>
      </c>
      <c r="AQ460">
        <f t="shared" si="147"/>
        <v>6.0510027811352229E-10</v>
      </c>
      <c r="AS460" s="4">
        <f t="shared" si="166"/>
        <v>0.29274389199012335</v>
      </c>
    </row>
    <row r="461" spans="1:45" x14ac:dyDescent="0.2">
      <c r="A461">
        <f>front!A461</f>
        <v>402.87</v>
      </c>
      <c r="B461" s="1">
        <f t="shared" si="167"/>
        <v>0.47000000000002728</v>
      </c>
      <c r="C461">
        <f>front!D461-front!B461</f>
        <v>2738.13</v>
      </c>
      <c r="D461" s="2">
        <f>front!E461-front!C461</f>
        <v>21706</v>
      </c>
      <c r="E461" s="2">
        <f>IF(front!F461-front!C461&gt;0,front!F461-front!C461,0)</f>
        <v>15210.9</v>
      </c>
      <c r="F461" s="2">
        <f>front!I461-front!H461</f>
        <v>9892.6999999999989</v>
      </c>
      <c r="G461" s="2">
        <f>IF(front!J461-front!H461&gt;0,front!J461-front!H461,0)</f>
        <v>6742.1999999999989</v>
      </c>
      <c r="H461" s="2"/>
      <c r="I461" s="4">
        <f>C461/(constants!$A$4+constants!$B$4*data!C461+constants!$C$4*data!C461^2+constants!$D$4*data!C461^3+constants!$E$4*data!C461^4+constants!$F$4*data!C461^5+constants!$G$4*data!C461^6+constants!$H$4*data!C461^7)</f>
        <v>2731.899769060482</v>
      </c>
      <c r="J461" s="4">
        <f>D461/(constants!$A$4+constants!$B$4*data!D461+constants!$C$4*data!D461^2+constants!$D$4*data!D461^3+constants!$E$4*data!D461^4+constants!$F$4*data!D461^5+constants!$G$4*data!D461^6+constants!$H$4*data!D461^7)</f>
        <v>21988.715918692487</v>
      </c>
      <c r="K461" s="4">
        <f>E461/(constants!$A$4+constants!$B$4*data!E461+constants!$C$4*data!E461^2+constants!$D$4*data!E461^3+constants!$E$4*data!E461^4+constants!$F$4*data!E461^5+constants!$G$4*data!E461^6+constants!$H$4*data!E461^7)</f>
        <v>15282.07313542004</v>
      </c>
      <c r="L461" s="4">
        <f>F461/(constants!$A$4+constants!$B$4*data!F461+constants!$C$4*data!F461^2+constants!$D$4*data!F461^3+constants!$E$4*data!F461^4+constants!$F$4*data!F461^5+constants!$G$4*data!F461^6+constants!$H$4*data!F461^7)</f>
        <v>9890.769540741976</v>
      </c>
      <c r="M461" s="4">
        <f>G461/(constants!$A$4+constants!$B$4*data!G461+constants!$C$4*data!G461^2+constants!$D$4*data!G461^3+constants!$E$4*data!G461^4+constants!$F$4*data!G461^5+constants!$G$4*data!G461^6+constants!$H$4*data!G461^7)</f>
        <v>6730.5863292643271</v>
      </c>
      <c r="N461" s="4"/>
      <c r="O461" s="4">
        <f t="shared" si="153"/>
        <v>4553.1662817674696</v>
      </c>
      <c r="P461" s="4">
        <f t="shared" si="154"/>
        <v>4397.7431837384975</v>
      </c>
      <c r="Q461" s="4">
        <f t="shared" si="155"/>
        <v>3056.4146270840079</v>
      </c>
      <c r="R461" s="4">
        <f t="shared" si="156"/>
        <v>1648.4615901236627</v>
      </c>
      <c r="S461" s="4">
        <f t="shared" si="157"/>
        <v>1121.7643882107211</v>
      </c>
      <c r="T461" s="4">
        <f t="shared" si="158"/>
        <v>1.0353415585074814</v>
      </c>
      <c r="U461" s="4">
        <f t="shared" si="159"/>
        <v>0.69499616039101364</v>
      </c>
      <c r="V461" s="4">
        <f t="shared" si="160"/>
        <v>0.68049167474176309</v>
      </c>
      <c r="W461" s="4"/>
      <c r="X461">
        <f>IF(front!E461&gt;$X$2,O461,P461)</f>
        <v>4397.7431837384975</v>
      </c>
      <c r="Y461">
        <f t="shared" si="148"/>
        <v>4064.2602644184421</v>
      </c>
      <c r="Z461">
        <f>SUMPRODUCT($B$7:$B$456,Y$7:Y$456,EXP(constants!$B$32+constants!$A$32*ABS($A$7:$A$456-$A461)))</f>
        <v>26.794126570028634</v>
      </c>
      <c r="AA461">
        <f t="shared" si="149"/>
        <v>4037.4661378484134</v>
      </c>
      <c r="AB461">
        <f t="shared" si="161"/>
        <v>4031.2643021511044</v>
      </c>
      <c r="AD461" s="4">
        <f t="shared" si="150"/>
        <v>499.24994499766171</v>
      </c>
      <c r="AE461">
        <f>SUMPRODUCT($B$7:$B$456,AD$7:AD$456,EXP(constants!$B$32+constants!$A$32*ABS($A$7:$A$456-$A461)))</f>
        <v>14.12661974694136</v>
      </c>
      <c r="AF461" s="4">
        <f t="shared" si="151"/>
        <v>485.12332525072037</v>
      </c>
      <c r="AG461">
        <f t="shared" si="162"/>
        <v>485.12332525072037</v>
      </c>
      <c r="AH461" s="4"/>
      <c r="AI461" s="5">
        <f>SUMPRODUCT(constants!$B$13:$B$20,A461^constants!$A$13:$A$20)*constants!$C$10/((A461/1000000000)^5*(EXP(0.014388/(A461/1000000000)/constants!$B$9)-1))</f>
        <v>2.4324980394432301E-6</v>
      </c>
      <c r="AJ461">
        <f>SUMPRODUCT(A461^constants!$E$28:$J$28,constants!$E$27:$J$27)</f>
        <v>5.6602360714496031E-7</v>
      </c>
      <c r="AL461" s="17">
        <f t="shared" si="152"/>
        <v>6.0340822558948462E-10</v>
      </c>
      <c r="AM461">
        <f t="shared" si="163"/>
        <v>1.1667623008075921E-9</v>
      </c>
      <c r="AN461">
        <f t="shared" si="164"/>
        <v>0.51716465742150441</v>
      </c>
      <c r="AO461">
        <f t="shared" si="165"/>
        <v>2.2147059559514579E-9</v>
      </c>
      <c r="AQ461">
        <f t="shared" ref="AQ461:AQ524" si="168">AL461</f>
        <v>6.0340822558948462E-10</v>
      </c>
      <c r="AS461" s="4">
        <f t="shared" si="166"/>
        <v>0.27245523224786511</v>
      </c>
    </row>
    <row r="462" spans="1:45" x14ac:dyDescent="0.2">
      <c r="A462">
        <f>front!A462</f>
        <v>403.34</v>
      </c>
      <c r="B462" s="1">
        <f t="shared" si="167"/>
        <v>0.46999999999997044</v>
      </c>
      <c r="C462">
        <f>front!D462-front!B462</f>
        <v>2766.4599999999996</v>
      </c>
      <c r="D462" s="2">
        <f>front!E462-front!C462</f>
        <v>22038.100000000002</v>
      </c>
      <c r="E462" s="2">
        <f>IF(front!F462-front!C462&gt;0,front!F462-front!C462,0)</f>
        <v>15761.3</v>
      </c>
      <c r="F462" s="2">
        <f>front!I462-front!H462</f>
        <v>10059.9</v>
      </c>
      <c r="G462" s="2">
        <f>IF(front!J462-front!H462&gt;0,front!J462-front!H462,0)</f>
        <v>7072.9999999999982</v>
      </c>
      <c r="H462" s="2"/>
      <c r="I462" s="4">
        <f>C462/(constants!$A$4+constants!$B$4*data!C462+constants!$C$4*data!C462^2+constants!$D$4*data!C462^3+constants!$E$4*data!C462^4+constants!$F$4*data!C462^5+constants!$G$4*data!C462^6+constants!$H$4*data!C462^7)</f>
        <v>2760.1665269290193</v>
      </c>
      <c r="J462" s="4">
        <f>D462/(constants!$A$4+constants!$B$4*data!D462+constants!$C$4*data!D462^2+constants!$D$4*data!D462^3+constants!$E$4*data!D462^4+constants!$F$4*data!D462^5+constants!$G$4*data!D462^6+constants!$H$4*data!D462^7)</f>
        <v>22335.200150961511</v>
      </c>
      <c r="K462" s="4">
        <f>E462/(constants!$A$4+constants!$B$4*data!E462+constants!$C$4*data!E462^2+constants!$D$4*data!E462^3+constants!$E$4*data!E462^4+constants!$F$4*data!E462^5+constants!$G$4*data!E462^6+constants!$H$4*data!E462^7)</f>
        <v>15845.06058172337</v>
      </c>
      <c r="L462" s="4">
        <f>F462/(constants!$A$4+constants!$B$4*data!F462+constants!$C$4*data!F462^2+constants!$D$4*data!F462^3+constants!$E$4*data!F462^4+constants!$F$4*data!F462^5+constants!$G$4*data!F462^6+constants!$H$4*data!F462^7)</f>
        <v>10059.059319999878</v>
      </c>
      <c r="M462" s="4">
        <f>G462/(constants!$A$4+constants!$B$4*data!G462+constants!$C$4*data!G462^2+constants!$D$4*data!G462^3+constants!$E$4*data!G462^4+constants!$F$4*data!G462^5+constants!$G$4*data!G462^6+constants!$H$4*data!G462^7)</f>
        <v>7061.5898350848465</v>
      </c>
      <c r="N462" s="4"/>
      <c r="O462" s="4">
        <f t="shared" si="153"/>
        <v>4600.2775448816992</v>
      </c>
      <c r="P462" s="4">
        <f t="shared" si="154"/>
        <v>4467.0400301923019</v>
      </c>
      <c r="Q462" s="4">
        <f t="shared" si="155"/>
        <v>3169.0121163446738</v>
      </c>
      <c r="R462" s="4">
        <f t="shared" si="156"/>
        <v>1676.5098866666465</v>
      </c>
      <c r="S462" s="4">
        <f t="shared" si="157"/>
        <v>1176.9316391808077</v>
      </c>
      <c r="T462" s="4">
        <f t="shared" si="158"/>
        <v>1.0298268011454694</v>
      </c>
      <c r="U462" s="4">
        <f t="shared" si="159"/>
        <v>0.70942102486783643</v>
      </c>
      <c r="V462" s="4">
        <f t="shared" si="160"/>
        <v>0.70201294280516591</v>
      </c>
      <c r="W462" s="4"/>
      <c r="X462">
        <f>IF(front!E462&gt;$X$2,O462,P462)</f>
        <v>4467.0400301923019</v>
      </c>
      <c r="Y462">
        <f t="shared" si="148"/>
        <v>4133.5571108722461</v>
      </c>
      <c r="Z462">
        <f>SUMPRODUCT($B$7:$B$456,Y$7:Y$456,EXP(constants!$B$32+constants!$A$32*ABS($A$7:$A$456-$A462)))</f>
        <v>26.087313038344206</v>
      </c>
      <c r="AA462">
        <f t="shared" si="149"/>
        <v>4107.4697978339018</v>
      </c>
      <c r="AB462">
        <f t="shared" si="161"/>
        <v>4101.2679621365924</v>
      </c>
      <c r="AD462" s="4">
        <f t="shared" si="150"/>
        <v>470.78116191973072</v>
      </c>
      <c r="AE462">
        <f>SUMPRODUCT($B$7:$B$456,AD$7:AD$456,EXP(constants!$B$32+constants!$A$32*ABS($A$7:$A$456-$A462)))</f>
        <v>13.753967704412478</v>
      </c>
      <c r="AF462" s="4">
        <f t="shared" si="151"/>
        <v>457.02719421531822</v>
      </c>
      <c r="AG462">
        <f t="shared" si="162"/>
        <v>457.02719421531822</v>
      </c>
      <c r="AH462" s="4"/>
      <c r="AI462" s="5">
        <f>SUMPRODUCT(constants!$B$13:$B$20,A462^constants!$A$13:$A$20)*constants!$C$10/((A462/1000000000)^5*(EXP(0.014388/(A462/1000000000)/constants!$B$9)-1))</f>
        <v>2.4505794632614105E-6</v>
      </c>
      <c r="AJ462">
        <f>SUMPRODUCT(A462^constants!$E$28:$J$28,constants!$E$27:$J$27)</f>
        <v>5.6570147829575765E-7</v>
      </c>
      <c r="AL462" s="17">
        <f t="shared" si="152"/>
        <v>5.9751752040721547E-10</v>
      </c>
      <c r="AM462">
        <f t="shared" si="163"/>
        <v>1.2377851590801399E-9</v>
      </c>
      <c r="AN462">
        <f t="shared" si="164"/>
        <v>0.48273120421904286</v>
      </c>
      <c r="AO462">
        <f t="shared" si="165"/>
        <v>2.3495189740923712E-9</v>
      </c>
      <c r="AQ462">
        <f t="shared" si="168"/>
        <v>5.9751752040721547E-10</v>
      </c>
      <c r="AS462" s="4">
        <f t="shared" si="166"/>
        <v>0.25431483082107859</v>
      </c>
    </row>
    <row r="463" spans="1:45" x14ac:dyDescent="0.2">
      <c r="A463">
        <f>front!A463</f>
        <v>403.8</v>
      </c>
      <c r="B463" s="1">
        <f t="shared" si="167"/>
        <v>0.46000000000003638</v>
      </c>
      <c r="C463">
        <f>front!D463-front!B463</f>
        <v>2783.87</v>
      </c>
      <c r="D463" s="2">
        <f>front!E463-front!C463</f>
        <v>22214.7</v>
      </c>
      <c r="E463" s="2">
        <f>IF(front!F463-front!C463&gt;0,front!F463-front!C463,0)</f>
        <v>16185.2</v>
      </c>
      <c r="F463" s="2">
        <f>front!I463-front!H463</f>
        <v>10026</v>
      </c>
      <c r="G463" s="2">
        <f>IF(front!J463-front!H463&gt;0,front!J463-front!H463,0)</f>
        <v>7171.5</v>
      </c>
      <c r="H463" s="2"/>
      <c r="I463" s="4">
        <f>C463/(constants!$A$4+constants!$B$4*data!C463+constants!$C$4*data!C463^2+constants!$D$4*data!C463^3+constants!$E$4*data!C463^4+constants!$F$4*data!C463^5+constants!$G$4*data!C463^6+constants!$H$4*data!C463^7)</f>
        <v>2777.5377036133186</v>
      </c>
      <c r="J463" s="4">
        <f>D463/(constants!$A$4+constants!$B$4*data!D463+constants!$C$4*data!D463^2+constants!$D$4*data!D463^3+constants!$E$4*data!D463^4+constants!$F$4*data!D463^5+constants!$G$4*data!D463^6+constants!$H$4*data!D463^7)</f>
        <v>22519.581797066799</v>
      </c>
      <c r="K463" s="4">
        <f>E463/(constants!$A$4+constants!$B$4*data!E463+constants!$C$4*data!E463^2+constants!$D$4*data!E463^3+constants!$E$4*data!E463^4+constants!$F$4*data!E463^5+constants!$G$4*data!E463^6+constants!$H$4*data!E463^7)</f>
        <v>16279.336270851591</v>
      </c>
      <c r="L463" s="4">
        <f>F463/(constants!$A$4+constants!$B$4*data!F463+constants!$C$4*data!F463^2+constants!$D$4*data!F463^3+constants!$E$4*data!F463^4+constants!$F$4*data!F463^5+constants!$G$4*data!F463^6+constants!$H$4*data!F463^7)</f>
        <v>10024.932903707606</v>
      </c>
      <c r="M463" s="4">
        <f>G463/(constants!$A$4+constants!$B$4*data!G463+constants!$C$4*data!G463^2+constants!$D$4*data!G463^3+constants!$E$4*data!G463^4+constants!$F$4*data!G463^5+constants!$G$4*data!G463^6+constants!$H$4*data!G463^7)</f>
        <v>7160.180559519652</v>
      </c>
      <c r="N463" s="4"/>
      <c r="O463" s="4">
        <f t="shared" si="153"/>
        <v>4629.2295060221977</v>
      </c>
      <c r="P463" s="4">
        <f t="shared" si="154"/>
        <v>4503.9163594133597</v>
      </c>
      <c r="Q463" s="4">
        <f t="shared" si="155"/>
        <v>3255.8672541703181</v>
      </c>
      <c r="R463" s="4">
        <f t="shared" si="156"/>
        <v>1670.8221506179345</v>
      </c>
      <c r="S463" s="4">
        <f t="shared" si="157"/>
        <v>1193.3634265866087</v>
      </c>
      <c r="T463" s="4">
        <f t="shared" si="158"/>
        <v>1.027823151366239</v>
      </c>
      <c r="U463" s="4">
        <f t="shared" si="159"/>
        <v>0.72289691778254928</v>
      </c>
      <c r="V463" s="4">
        <f t="shared" si="160"/>
        <v>0.7142372550814321</v>
      </c>
      <c r="W463" s="4"/>
      <c r="X463">
        <f>IF(front!E463&gt;$X$2,O463,P463)</f>
        <v>4503.9163594133597</v>
      </c>
      <c r="Y463">
        <f t="shared" si="148"/>
        <v>4170.4334400933039</v>
      </c>
      <c r="Z463">
        <f>SUMPRODUCT($B$7:$B$456,Y$7:Y$456,EXP(constants!$B$32+constants!$A$32*ABS($A$7:$A$456-$A463)))</f>
        <v>25.413595981125457</v>
      </c>
      <c r="AA463">
        <f t="shared" si="149"/>
        <v>4145.0198441121784</v>
      </c>
      <c r="AB463">
        <f t="shared" si="161"/>
        <v>4138.8180084148689</v>
      </c>
      <c r="AD463" s="4">
        <f t="shared" si="150"/>
        <v>448.25958657692081</v>
      </c>
      <c r="AE463">
        <f>SUMPRODUCT($B$7:$B$456,AD$7:AD$456,EXP(constants!$B$32+constants!$A$32*ABS($A$7:$A$456-$A463)))</f>
        <v>13.398765057314309</v>
      </c>
      <c r="AF463" s="4">
        <f t="shared" si="151"/>
        <v>434.86082151960647</v>
      </c>
      <c r="AG463">
        <f t="shared" si="162"/>
        <v>434.86082151960647</v>
      </c>
      <c r="AH463" s="4"/>
      <c r="AI463" s="5">
        <f>SUMPRODUCT(constants!$B$13:$B$20,A463^constants!$A$13:$A$20)*constants!$C$10/((A463/1000000000)^5*(EXP(0.014388/(A463/1000000000)/constants!$B$9)-1))</f>
        <v>2.4683488528784972E-6</v>
      </c>
      <c r="AJ463">
        <f>SUMPRODUCT(A463^constants!$E$28:$J$28,constants!$E$27:$J$27)</f>
        <v>5.6542536902402666E-7</v>
      </c>
      <c r="AL463" s="17">
        <f t="shared" si="152"/>
        <v>5.9638980207874695E-10</v>
      </c>
      <c r="AM463">
        <f t="shared" si="163"/>
        <v>1.3002444484379319E-9</v>
      </c>
      <c r="AN463">
        <f t="shared" si="164"/>
        <v>0.45867513819822786</v>
      </c>
      <c r="AO463">
        <f t="shared" si="165"/>
        <v>2.4680769357692706E-9</v>
      </c>
      <c r="AQ463">
        <f t="shared" si="168"/>
        <v>5.9638980207874695E-10</v>
      </c>
      <c r="AS463" s="4">
        <f t="shared" si="166"/>
        <v>0.24164149562576712</v>
      </c>
    </row>
    <row r="464" spans="1:45" x14ac:dyDescent="0.2">
      <c r="A464">
        <f>front!A464</f>
        <v>404.27</v>
      </c>
      <c r="B464" s="1">
        <f t="shared" si="167"/>
        <v>0.46999999999997044</v>
      </c>
      <c r="C464">
        <f>front!D464-front!B464</f>
        <v>2820.3999999999996</v>
      </c>
      <c r="D464" s="2">
        <f>front!E464-front!C464</f>
        <v>22509.300000000003</v>
      </c>
      <c r="E464" s="2">
        <f>IF(front!F464-front!C464&gt;0,front!F464-front!C464,0)</f>
        <v>16794.099999999999</v>
      </c>
      <c r="F464" s="2">
        <f>front!I464-front!H464</f>
        <v>10190.5</v>
      </c>
      <c r="G464" s="2">
        <f>IF(front!J464-front!H464&gt;0,front!J464-front!H464,0)</f>
        <v>7386.2000000000007</v>
      </c>
      <c r="H464" s="2"/>
      <c r="I464" s="4">
        <f>C464/(constants!$A$4+constants!$B$4*data!C464+constants!$C$4*data!C464^2+constants!$D$4*data!C464^3+constants!$E$4*data!C464^4+constants!$F$4*data!C464^5+constants!$G$4*data!C464^6+constants!$H$4*data!C464^7)</f>
        <v>2813.9863517150598</v>
      </c>
      <c r="J464" s="4">
        <f>D464/(constants!$A$4+constants!$B$4*data!D464+constants!$C$4*data!D464^2+constants!$D$4*data!D464^3+constants!$E$4*data!D464^4+constants!$F$4*data!D464^5+constants!$G$4*data!D464^6+constants!$H$4*data!D464^7)</f>
        <v>22827.365937919465</v>
      </c>
      <c r="K464" s="4">
        <f>E464/(constants!$A$4+constants!$B$4*data!E464+constants!$C$4*data!E464^2+constants!$D$4*data!E464^3+constants!$E$4*data!E464^4+constants!$F$4*data!E464^5+constants!$G$4*data!E464^6+constants!$H$4*data!E464^7)</f>
        <v>16904.180551352234</v>
      </c>
      <c r="L464" s="4">
        <f>F464/(constants!$A$4+constants!$B$4*data!F464+constants!$C$4*data!F464^2+constants!$D$4*data!F464^3+constants!$E$4*data!F464^4+constants!$F$4*data!F464^5+constants!$G$4*data!F464^6+constants!$H$4*data!F464^7)</f>
        <v>10190.557858534225</v>
      </c>
      <c r="M464" s="4">
        <f>G464/(constants!$A$4+constants!$B$4*data!G464+constants!$C$4*data!G464^2+constants!$D$4*data!G464^3+constants!$E$4*data!G464^4+constants!$F$4*data!G464^5+constants!$G$4*data!G464^6+constants!$H$4*data!G464^7)</f>
        <v>7375.1288355151501</v>
      </c>
      <c r="N464" s="4"/>
      <c r="O464" s="4">
        <f t="shared" si="153"/>
        <v>4689.9772528584335</v>
      </c>
      <c r="P464" s="4">
        <f t="shared" si="154"/>
        <v>4565.4731875838925</v>
      </c>
      <c r="Q464" s="4">
        <f t="shared" si="155"/>
        <v>3380.8361102704466</v>
      </c>
      <c r="R464" s="4">
        <f t="shared" si="156"/>
        <v>1698.4263097557041</v>
      </c>
      <c r="S464" s="4">
        <f t="shared" si="157"/>
        <v>1229.1881392525249</v>
      </c>
      <c r="T464" s="4">
        <f t="shared" si="158"/>
        <v>1.0272707910350098</v>
      </c>
      <c r="U464" s="4">
        <f t="shared" si="159"/>
        <v>0.74052260770359024</v>
      </c>
      <c r="V464" s="4">
        <f t="shared" si="160"/>
        <v>0.72372179598968134</v>
      </c>
      <c r="W464" s="4"/>
      <c r="X464">
        <f>IF(front!E464&gt;$X$2,O464,P464)</f>
        <v>4565.4731875838925</v>
      </c>
      <c r="Y464">
        <f t="shared" si="148"/>
        <v>4231.9902682638367</v>
      </c>
      <c r="Z464">
        <f>SUMPRODUCT($B$7:$B$456,Y$7:Y$456,EXP(constants!$B$32+constants!$A$32*ABS($A$7:$A$456-$A464)))</f>
        <v>24.743200046356943</v>
      </c>
      <c r="AA464">
        <f t="shared" si="149"/>
        <v>4207.2470682174799</v>
      </c>
      <c r="AB464">
        <f t="shared" si="161"/>
        <v>4201.0452325201704</v>
      </c>
      <c r="AD464" s="4">
        <f t="shared" si="150"/>
        <v>439.1624763468576</v>
      </c>
      <c r="AE464">
        <f>SUMPRODUCT($B$7:$B$456,AD$7:AD$456,EXP(constants!$B$32+constants!$A$32*ABS($A$7:$A$456-$A464)))</f>
        <v>13.045313399705002</v>
      </c>
      <c r="AF464" s="4">
        <f t="shared" si="151"/>
        <v>426.11716294715262</v>
      </c>
      <c r="AG464">
        <f t="shared" si="162"/>
        <v>426.11716294715262</v>
      </c>
      <c r="AH464" s="4"/>
      <c r="AI464" s="5">
        <f>SUMPRODUCT(constants!$B$13:$B$20,A464^constants!$A$13:$A$20)*constants!$C$10/((A464/1000000000)^5*(EXP(0.014388/(A464/1000000000)/constants!$B$9)-1))</f>
        <v>2.4865787121380989E-6</v>
      </c>
      <c r="AJ464">
        <f>SUMPRODUCT(A464^constants!$E$28:$J$28,constants!$E$27:$J$27)</f>
        <v>5.6518323760624623E-7</v>
      </c>
      <c r="AL464" s="17">
        <f t="shared" si="152"/>
        <v>5.9189524856565799E-10</v>
      </c>
      <c r="AM464">
        <f t="shared" si="163"/>
        <v>1.326356426709667E-9</v>
      </c>
      <c r="AN464">
        <f t="shared" si="164"/>
        <v>0.4462565541556508</v>
      </c>
      <c r="AO464">
        <f t="shared" si="165"/>
        <v>2.5176417475223233E-9</v>
      </c>
      <c r="AQ464">
        <f t="shared" si="168"/>
        <v>5.9189524856565799E-10</v>
      </c>
      <c r="AS464" s="4">
        <f t="shared" si="166"/>
        <v>0.23509907600958616</v>
      </c>
    </row>
    <row r="465" spans="1:45" x14ac:dyDescent="0.2">
      <c r="A465">
        <f>front!A465</f>
        <v>404.74</v>
      </c>
      <c r="B465" s="1">
        <f t="shared" si="167"/>
        <v>0.47000000000002728</v>
      </c>
      <c r="C465">
        <f>front!D465-front!B465</f>
        <v>2863.3299999999995</v>
      </c>
      <c r="D465" s="2">
        <f>front!E465-front!C465</f>
        <v>22633.799999999996</v>
      </c>
      <c r="E465" s="2">
        <f>IF(front!F465-front!C465&gt;0,front!F465-front!C465,0)</f>
        <v>17208.800000000003</v>
      </c>
      <c r="F465" s="2">
        <f>front!I465-front!H465</f>
        <v>10230.200000000001</v>
      </c>
      <c r="G465" s="2">
        <f>IF(front!J465-front!H465&gt;0,front!J465-front!H465,0)</f>
        <v>7660.4000000000015</v>
      </c>
      <c r="H465" s="2"/>
      <c r="I465" s="4">
        <f>C465/(constants!$A$4+constants!$B$4*data!C465+constants!$C$4*data!C465^2+constants!$D$4*data!C465^3+constants!$E$4*data!C465^4+constants!$F$4*data!C465^5+constants!$G$4*data!C465^6+constants!$H$4*data!C465^7)</f>
        <v>2856.8209439049388</v>
      </c>
      <c r="J465" s="4">
        <f>D465/(constants!$A$4+constants!$B$4*data!D465+constants!$C$4*data!D465^2+constants!$D$4*data!D465^3+constants!$E$4*data!D465^4+constants!$F$4*data!D465^5+constants!$G$4*data!D465^6+constants!$H$4*data!D465^7)</f>
        <v>22957.513418075421</v>
      </c>
      <c r="K465" s="4">
        <f>E465/(constants!$A$4+constants!$B$4*data!E465+constants!$C$4*data!E465^2+constants!$D$4*data!E465^3+constants!$E$4*data!E465^4+constants!$F$4*data!E465^5+constants!$G$4*data!E465^6+constants!$H$4*data!E465^7)</f>
        <v>17330.441958125994</v>
      </c>
      <c r="L465" s="4">
        <f>F465/(constants!$A$4+constants!$B$4*data!F465+constants!$C$4*data!F465^2+constants!$D$4*data!F465^3+constants!$E$4*data!F465^4+constants!$F$4*data!F465^5+constants!$G$4*data!F465^6+constants!$H$4*data!F465^7)</f>
        <v>10230.539328102619</v>
      </c>
      <c r="M465" s="4">
        <f>G465/(constants!$A$4+constants!$B$4*data!G465+constants!$C$4*data!G465^2+constants!$D$4*data!G465^3+constants!$E$4*data!G465^4+constants!$F$4*data!G465^5+constants!$G$4*data!G465^6+constants!$H$4*data!G465^7)</f>
        <v>7649.7513617256363</v>
      </c>
      <c r="N465" s="4"/>
      <c r="O465" s="4">
        <f t="shared" si="153"/>
        <v>4761.368239841564</v>
      </c>
      <c r="P465" s="4">
        <f t="shared" si="154"/>
        <v>4591.5026836150837</v>
      </c>
      <c r="Q465" s="4">
        <f t="shared" si="155"/>
        <v>3466.0883916251987</v>
      </c>
      <c r="R465" s="4">
        <f t="shared" si="156"/>
        <v>1705.089888017103</v>
      </c>
      <c r="S465" s="4">
        <f t="shared" si="157"/>
        <v>1274.9585602876061</v>
      </c>
      <c r="T465" s="4">
        <f t="shared" si="158"/>
        <v>1.0369956347477811</v>
      </c>
      <c r="U465" s="4">
        <f t="shared" si="159"/>
        <v>0.75489194506932122</v>
      </c>
      <c r="V465" s="4">
        <f t="shared" si="160"/>
        <v>0.74773686082338531</v>
      </c>
      <c r="W465" s="4"/>
      <c r="X465">
        <f>IF(front!E465&gt;$X$2,O465,P465)</f>
        <v>4761.368239841564</v>
      </c>
      <c r="Y465">
        <f t="shared" si="148"/>
        <v>4427.8853205215082</v>
      </c>
      <c r="Z465">
        <f>SUMPRODUCT($B$7:$B$456,Y$7:Y$456,EXP(constants!$B$32+constants!$A$32*ABS($A$7:$A$456-$A465)))</f>
        <v>24.090488767852172</v>
      </c>
      <c r="AA465">
        <f t="shared" si="149"/>
        <v>4403.7948317536557</v>
      </c>
      <c r="AB465">
        <f t="shared" si="161"/>
        <v>4397.5929960563462</v>
      </c>
      <c r="AD465" s="4">
        <f t="shared" si="150"/>
        <v>398.9357259361766</v>
      </c>
      <c r="AE465">
        <f>SUMPRODUCT($B$7:$B$456,AD$7:AD$456,EXP(constants!$B$32+constants!$A$32*ABS($A$7:$A$456-$A465)))</f>
        <v>12.701185591997673</v>
      </c>
      <c r="AF465" s="4">
        <f t="shared" si="151"/>
        <v>386.23454034417892</v>
      </c>
      <c r="AG465">
        <f t="shared" si="162"/>
        <v>386.23454034417892</v>
      </c>
      <c r="AH465" s="4"/>
      <c r="AI465" s="5">
        <f>SUMPRODUCT(constants!$B$13:$B$20,A465^constants!$A$13:$A$20)*constants!$C$10/((A465/1000000000)^5*(EXP(0.014388/(A465/1000000000)/constants!$B$9)-1))</f>
        <v>2.5048834663733267E-6</v>
      </c>
      <c r="AJ465">
        <f>SUMPRODUCT(A465^constants!$E$28:$J$28,constants!$E$27:$J$27)</f>
        <v>5.6498147124720054E-7</v>
      </c>
      <c r="AL465" s="17">
        <f t="shared" si="152"/>
        <v>5.6960329630769487E-10</v>
      </c>
      <c r="AM465">
        <f t="shared" si="163"/>
        <v>1.4627937489581791E-9</v>
      </c>
      <c r="AN465">
        <f t="shared" si="164"/>
        <v>0.3893941279919837</v>
      </c>
      <c r="AO465">
        <f t="shared" si="165"/>
        <v>2.7766221328061962E-9</v>
      </c>
      <c r="AQ465">
        <f t="shared" si="168"/>
        <v>5.6960329630769487E-10</v>
      </c>
      <c r="AS465" s="4">
        <f t="shared" si="166"/>
        <v>0.20514253256780918</v>
      </c>
    </row>
    <row r="466" spans="1:45" x14ac:dyDescent="0.2">
      <c r="A466">
        <f>front!A466</f>
        <v>405.2</v>
      </c>
      <c r="B466" s="1">
        <f t="shared" si="167"/>
        <v>0.45999999999997954</v>
      </c>
      <c r="C466">
        <f>front!D466-front!B466</f>
        <v>2893.3400000000006</v>
      </c>
      <c r="D466" s="2">
        <f>front!E466-front!C466</f>
        <v>22903.3</v>
      </c>
      <c r="E466" s="2">
        <f>IF(front!F466-front!C466&gt;0,front!F466-front!C466,0)</f>
        <v>17735.899999999998</v>
      </c>
      <c r="F466" s="2">
        <f>front!I466-front!H466</f>
        <v>10270.699999999999</v>
      </c>
      <c r="G466" s="2">
        <f>IF(front!J466-front!H466&gt;0,front!J466-front!H466,0)</f>
        <v>7800.6999999999989</v>
      </c>
      <c r="H466" s="2"/>
      <c r="I466" s="4">
        <f>C466/(constants!$A$4+constants!$B$4*data!C466+constants!$C$4*data!C466^2+constants!$D$4*data!C466^3+constants!$E$4*data!C466^4+constants!$F$4*data!C466^5+constants!$G$4*data!C466^6+constants!$H$4*data!C466^7)</f>
        <v>2886.7643832109093</v>
      </c>
      <c r="J466" s="4">
        <f>D466/(constants!$A$4+constants!$B$4*data!D466+constants!$C$4*data!D466^2+constants!$D$4*data!D466^3+constants!$E$4*data!D466^4+constants!$F$4*data!D466^5+constants!$G$4*data!D466^6+constants!$H$4*data!D466^7)</f>
        <v>23239.391244773127</v>
      </c>
      <c r="K466" s="4">
        <f>E466/(constants!$A$4+constants!$B$4*data!E466+constants!$C$4*data!E466^2+constants!$D$4*data!E466^3+constants!$E$4*data!E466^4+constants!$F$4*data!E466^5+constants!$G$4*data!E466^6+constants!$H$4*data!E466^7)</f>
        <v>17873.056287354379</v>
      </c>
      <c r="L466" s="4">
        <f>F466/(constants!$A$4+constants!$B$4*data!F466+constants!$C$4*data!F466^2+constants!$D$4*data!F466^3+constants!$E$4*data!F466^4+constants!$F$4*data!F466^5+constants!$G$4*data!F466^6+constants!$H$4*data!F466^7)</f>
        <v>10271.330503061865</v>
      </c>
      <c r="M466" s="4">
        <f>G466/(constants!$A$4+constants!$B$4*data!G466+constants!$C$4*data!G466^2+constants!$D$4*data!G466^3+constants!$E$4*data!G466^4+constants!$F$4*data!G466^5+constants!$G$4*data!G466^6+constants!$H$4*data!G466^7)</f>
        <v>7790.3154764159735</v>
      </c>
      <c r="N466" s="4"/>
      <c r="O466" s="4">
        <f t="shared" si="153"/>
        <v>4811.2739720181817</v>
      </c>
      <c r="P466" s="4">
        <f t="shared" si="154"/>
        <v>4647.8782489546256</v>
      </c>
      <c r="Q466" s="4">
        <f t="shared" si="155"/>
        <v>3574.6112574708759</v>
      </c>
      <c r="R466" s="4">
        <f t="shared" si="156"/>
        <v>1711.8884171769773</v>
      </c>
      <c r="S466" s="4">
        <f t="shared" si="157"/>
        <v>1298.3859127359956</v>
      </c>
      <c r="T466" s="4">
        <f t="shared" si="158"/>
        <v>1.0351549060262726</v>
      </c>
      <c r="U466" s="4">
        <f t="shared" si="159"/>
        <v>0.76908452975825203</v>
      </c>
      <c r="V466" s="4">
        <f t="shared" si="160"/>
        <v>0.75845241997555191</v>
      </c>
      <c r="W466" s="4"/>
      <c r="X466">
        <f>IF(front!E466&gt;$X$2,O466,P466)</f>
        <v>4811.2739720181817</v>
      </c>
      <c r="Y466">
        <f t="shared" si="148"/>
        <v>4477.7910526981259</v>
      </c>
      <c r="Z466">
        <f>SUMPRODUCT($B$7:$B$456,Y$7:Y$456,EXP(constants!$B$32+constants!$A$32*ABS($A$7:$A$456-$A466)))</f>
        <v>23.468340631101533</v>
      </c>
      <c r="AA466">
        <f t="shared" si="149"/>
        <v>4454.3227120670244</v>
      </c>
      <c r="AB466">
        <f t="shared" si="161"/>
        <v>4448.120876369715</v>
      </c>
      <c r="AD466" s="4">
        <f t="shared" si="150"/>
        <v>381.73368373622725</v>
      </c>
      <c r="AE466">
        <f>SUMPRODUCT($B$7:$B$456,AD$7:AD$456,EXP(constants!$B$32+constants!$A$32*ABS($A$7:$A$456-$A466)))</f>
        <v>12.373171535216455</v>
      </c>
      <c r="AF466" s="4">
        <f t="shared" si="151"/>
        <v>369.36051220101081</v>
      </c>
      <c r="AG466">
        <f t="shared" si="162"/>
        <v>369.36051220101081</v>
      </c>
      <c r="AH466" s="4"/>
      <c r="AI466" s="5">
        <f>SUMPRODUCT(constants!$B$13:$B$20,A466^constants!$A$13:$A$20)*constants!$C$10/((A466/1000000000)^5*(EXP(0.014388/(A466/1000000000)/constants!$B$9)-1))</f>
        <v>2.5228711988090896E-6</v>
      </c>
      <c r="AJ466">
        <f>SUMPRODUCT(A466^constants!$E$28:$J$28,constants!$E$27:$J$27)</f>
        <v>5.6482303257724764E-7</v>
      </c>
      <c r="AL466" s="17">
        <f t="shared" si="152"/>
        <v>5.6717685263717549E-10</v>
      </c>
      <c r="AM466">
        <f t="shared" si="163"/>
        <v>1.5291917081538581E-9</v>
      </c>
      <c r="AN466">
        <f t="shared" si="164"/>
        <v>0.37089976986725171</v>
      </c>
      <c r="AO466">
        <f t="shared" si="165"/>
        <v>2.9026563349670884E-9</v>
      </c>
      <c r="AQ466">
        <f t="shared" si="168"/>
        <v>5.6717685263717549E-10</v>
      </c>
      <c r="AS466" s="4">
        <f t="shared" si="166"/>
        <v>0.19539924372190839</v>
      </c>
    </row>
    <row r="467" spans="1:45" x14ac:dyDescent="0.2">
      <c r="A467">
        <f>front!A467</f>
        <v>405.67</v>
      </c>
      <c r="B467" s="1">
        <f t="shared" si="167"/>
        <v>0.47000000000002728</v>
      </c>
      <c r="C467">
        <f>front!D467-front!B467</f>
        <v>2910.3999999999996</v>
      </c>
      <c r="D467" s="2">
        <f>front!E467-front!C467</f>
        <v>23188.700000000004</v>
      </c>
      <c r="E467" s="2">
        <f>IF(front!F467-front!C467&gt;0,front!F467-front!C467,0)</f>
        <v>18249.099999999999</v>
      </c>
      <c r="F467" s="2">
        <f>front!I467-front!H467</f>
        <v>10287.6</v>
      </c>
      <c r="G467" s="2">
        <f>IF(front!J467-front!H467&gt;0,front!J467-front!H467,0)</f>
        <v>8002.4</v>
      </c>
      <c r="H467" s="2"/>
      <c r="I467" s="4">
        <f>C467/(constants!$A$4+constants!$B$4*data!C467+constants!$C$4*data!C467^2+constants!$D$4*data!C467^3+constants!$E$4*data!C467^4+constants!$F$4*data!C467^5+constants!$G$4*data!C467^6+constants!$H$4*data!C467^7)</f>
        <v>2903.7865962690666</v>
      </c>
      <c r="J467" s="4">
        <f>D467/(constants!$A$4+constants!$B$4*data!D467+constants!$C$4*data!D467^2+constants!$D$4*data!D467^3+constants!$E$4*data!D467^4+constants!$F$4*data!D467^5+constants!$G$4*data!D467^6+constants!$H$4*data!D467^7)</f>
        <v>23538.125663600244</v>
      </c>
      <c r="K467" s="4">
        <f>E467/(constants!$A$4+constants!$B$4*data!E467+constants!$C$4*data!E467^2+constants!$D$4*data!E467^3+constants!$E$4*data!E467^4+constants!$F$4*data!E467^5+constants!$G$4*data!E467^6+constants!$H$4*data!E467^7)</f>
        <v>18402.23857215856</v>
      </c>
      <c r="L467" s="4">
        <f>F467/(constants!$A$4+constants!$B$4*data!F467+constants!$C$4*data!F467^2+constants!$D$4*data!F467^3+constants!$E$4*data!F467^4+constants!$F$4*data!F467^5+constants!$G$4*data!F467^6+constants!$H$4*data!F467^7)</f>
        <v>10288.353214586903</v>
      </c>
      <c r="M467" s="4">
        <f>G467/(constants!$A$4+constants!$B$4*data!G467+constants!$C$4*data!G467^2+constants!$D$4*data!G467^3+constants!$E$4*data!G467^4+constants!$F$4*data!G467^5+constants!$G$4*data!G467^6+constants!$H$4*data!G467^7)</f>
        <v>7992.4545238504606</v>
      </c>
      <c r="N467" s="4"/>
      <c r="O467" s="4">
        <f t="shared" si="153"/>
        <v>4839.6443271151111</v>
      </c>
      <c r="P467" s="4">
        <f t="shared" si="154"/>
        <v>4707.6251327200489</v>
      </c>
      <c r="Q467" s="4">
        <f t="shared" si="155"/>
        <v>3680.447714431712</v>
      </c>
      <c r="R467" s="4">
        <f t="shared" si="156"/>
        <v>1714.7255357644838</v>
      </c>
      <c r="S467" s="4">
        <f t="shared" si="157"/>
        <v>1332.0757539750769</v>
      </c>
      <c r="T467" s="4">
        <f t="shared" si="158"/>
        <v>1.0280436930879375</v>
      </c>
      <c r="U467" s="4">
        <f t="shared" si="159"/>
        <v>0.78180560487941031</v>
      </c>
      <c r="V467" s="4">
        <f t="shared" si="160"/>
        <v>0.77684488053138578</v>
      </c>
      <c r="W467" s="4"/>
      <c r="X467">
        <f>IF(front!E467&gt;$X$2,O467,P467)</f>
        <v>4839.6443271151111</v>
      </c>
      <c r="Y467">
        <f t="shared" si="148"/>
        <v>4506.1614077950553</v>
      </c>
      <c r="Z467">
        <f>SUMPRODUCT($B$7:$B$456,Y$7:Y$456,EXP(constants!$B$32+constants!$A$32*ABS($A$7:$A$456-$A467)))</f>
        <v>22.849259405188437</v>
      </c>
      <c r="AA467">
        <f t="shared" si="149"/>
        <v>4483.3121483898667</v>
      </c>
      <c r="AB467">
        <f t="shared" si="161"/>
        <v>4477.1103126925573</v>
      </c>
      <c r="AD467" s="4">
        <f t="shared" si="150"/>
        <v>350.05664027571765</v>
      </c>
      <c r="AE467">
        <f>SUMPRODUCT($B$7:$B$456,AD$7:AD$456,EXP(constants!$B$32+constants!$A$32*ABS($A$7:$A$456-$A467)))</f>
        <v>12.046774440387205</v>
      </c>
      <c r="AF467" s="4">
        <f t="shared" si="151"/>
        <v>338.00986583533046</v>
      </c>
      <c r="AG467">
        <f t="shared" si="162"/>
        <v>338.00986583533046</v>
      </c>
      <c r="AH467" s="4"/>
      <c r="AI467" s="5">
        <f>SUMPRODUCT(constants!$B$13:$B$20,A467^constants!$A$13:$A$20)*constants!$C$10/((A467/1000000000)^5*(EXP(0.014388/(A467/1000000000)/constants!$B$9)-1))</f>
        <v>2.5413239003893451E-6</v>
      </c>
      <c r="AJ467">
        <f>SUMPRODUCT(A467^constants!$E$28:$J$28,constants!$E$27:$J$27)</f>
        <v>5.6470097284773641E-7</v>
      </c>
      <c r="AL467" s="17">
        <f t="shared" si="152"/>
        <v>5.6762592898028896E-10</v>
      </c>
      <c r="AM467">
        <f t="shared" si="163"/>
        <v>1.6706641726334813E-9</v>
      </c>
      <c r="AN467">
        <f t="shared" si="164"/>
        <v>0.33976064027609787</v>
      </c>
      <c r="AO467">
        <f t="shared" si="165"/>
        <v>3.1711942449332261E-9</v>
      </c>
      <c r="AQ467">
        <f t="shared" si="168"/>
        <v>5.6762592898028896E-10</v>
      </c>
      <c r="AS467" s="4">
        <f t="shared" si="166"/>
        <v>0.17899437408705349</v>
      </c>
    </row>
    <row r="468" spans="1:45" x14ac:dyDescent="0.2">
      <c r="A468">
        <f>front!A468</f>
        <v>406.14</v>
      </c>
      <c r="B468" s="1">
        <f t="shared" si="167"/>
        <v>0.46999999999997044</v>
      </c>
      <c r="C468">
        <f>front!D468-front!B468</f>
        <v>2948.9999999999995</v>
      </c>
      <c r="D468" s="2">
        <f>front!E468-front!C468</f>
        <v>23613.700000000004</v>
      </c>
      <c r="E468" s="2">
        <f>IF(front!F468-front!C468&gt;0,front!F468-front!C468,0)</f>
        <v>18849</v>
      </c>
      <c r="F468" s="2">
        <f>front!I468-front!H468</f>
        <v>10125.1</v>
      </c>
      <c r="G468" s="2">
        <f>IF(front!J468-front!H468&gt;0,front!J468-front!H468,0)</f>
        <v>8059.1999999999989</v>
      </c>
      <c r="H468" s="2"/>
      <c r="I468" s="4">
        <f>C468/(constants!$A$4+constants!$B$4*data!C468+constants!$C$4*data!C468^2+constants!$D$4*data!C468^3+constants!$E$4*data!C468^4+constants!$F$4*data!C468^5+constants!$G$4*data!C468^6+constants!$H$4*data!C468^7)</f>
        <v>2942.3012425412758</v>
      </c>
      <c r="J468" s="4">
        <f>D468/(constants!$A$4+constants!$B$4*data!D468+constants!$C$4*data!D468^2+constants!$D$4*data!D468^3+constants!$E$4*data!D468^4+constants!$F$4*data!D468^5+constants!$G$4*data!D468^6+constants!$H$4*data!D468^7)</f>
        <v>23983.408982085308</v>
      </c>
      <c r="K468" s="4">
        <f>E468/(constants!$A$4+constants!$B$4*data!E468+constants!$C$4*data!E468^2+constants!$D$4*data!E468^3+constants!$E$4*data!E468^4+constants!$F$4*data!E468^5+constants!$G$4*data!E468^6+constants!$H$4*data!E468^7)</f>
        <v>19021.909598054877</v>
      </c>
      <c r="L468" s="4">
        <f>F468/(constants!$A$4+constants!$B$4*data!F468+constants!$C$4*data!F468^2+constants!$D$4*data!F468^3+constants!$E$4*data!F468^4+constants!$F$4*data!F468^5+constants!$G$4*data!F468^6+constants!$H$4*data!F468^7)</f>
        <v>10124.702667965632</v>
      </c>
      <c r="M468" s="4">
        <f>G468/(constants!$A$4+constants!$B$4*data!G468+constants!$C$4*data!G468^2+constants!$D$4*data!G468^3+constants!$E$4*data!G468^4+constants!$F$4*data!G468^5+constants!$G$4*data!G468^6+constants!$H$4*data!G468^7)</f>
        <v>8049.3911364263304</v>
      </c>
      <c r="N468" s="4"/>
      <c r="O468" s="4">
        <f t="shared" si="153"/>
        <v>4903.8354042354595</v>
      </c>
      <c r="P468" s="4">
        <f t="shared" si="154"/>
        <v>4796.6817964170614</v>
      </c>
      <c r="Q468" s="4">
        <f t="shared" si="155"/>
        <v>3804.3819196109757</v>
      </c>
      <c r="R468" s="4">
        <f t="shared" si="156"/>
        <v>1687.4504446609387</v>
      </c>
      <c r="S468" s="4">
        <f t="shared" si="157"/>
        <v>1341.5651894043883</v>
      </c>
      <c r="T468" s="4">
        <f t="shared" si="158"/>
        <v>1.0223391111535558</v>
      </c>
      <c r="U468" s="4">
        <f t="shared" si="159"/>
        <v>0.79312784985084983</v>
      </c>
      <c r="V468" s="4">
        <f t="shared" si="160"/>
        <v>0.79502494052437223</v>
      </c>
      <c r="W468" s="4"/>
      <c r="X468">
        <f>IF(front!E468&gt;$X$2,O468,P468)</f>
        <v>4796.6817964170614</v>
      </c>
      <c r="Y468">
        <f t="shared" si="148"/>
        <v>4463.1988770970056</v>
      </c>
      <c r="Z468">
        <f>SUMPRODUCT($B$7:$B$456,Y$7:Y$456,EXP(constants!$B$32+constants!$A$32*ABS($A$7:$A$456-$A468)))</f>
        <v>22.246509183256595</v>
      </c>
      <c r="AA468">
        <f t="shared" si="149"/>
        <v>4440.9523679137492</v>
      </c>
      <c r="AB468">
        <f t="shared" si="161"/>
        <v>4434.7505322164398</v>
      </c>
      <c r="AD468" s="4">
        <f t="shared" si="150"/>
        <v>313.0599268639171</v>
      </c>
      <c r="AE468">
        <f>SUMPRODUCT($B$7:$B$456,AD$7:AD$456,EXP(constants!$B$32+constants!$A$32*ABS($A$7:$A$456-$A468)))</f>
        <v>11.728987511772022</v>
      </c>
      <c r="AF468" s="4">
        <f t="shared" si="151"/>
        <v>301.33093935214509</v>
      </c>
      <c r="AG468">
        <f t="shared" si="162"/>
        <v>301.33093935214509</v>
      </c>
      <c r="AH468" s="4"/>
      <c r="AI468" s="5">
        <f>SUMPRODUCT(constants!$B$13:$B$20,A468^constants!$A$13:$A$20)*constants!$C$10/((A468/1000000000)^5*(EXP(0.014388/(A468/1000000000)/constants!$B$9)-1))</f>
        <v>2.5598512410896664E-6</v>
      </c>
      <c r="AJ468">
        <f>SUMPRODUCT(A468^constants!$E$28:$J$28,constants!$E$27:$J$27)</f>
        <v>5.6461909579745779E-7</v>
      </c>
      <c r="AL468" s="17">
        <f t="shared" si="152"/>
        <v>5.7722553331771755E-10</v>
      </c>
      <c r="AM468">
        <f t="shared" si="163"/>
        <v>1.8737508236338971E-9</v>
      </c>
      <c r="AN468">
        <f t="shared" si="164"/>
        <v>0.30805885501801322</v>
      </c>
      <c r="AO468">
        <f t="shared" si="165"/>
        <v>3.5566859729686074E-9</v>
      </c>
      <c r="AQ468">
        <f t="shared" si="168"/>
        <v>5.7722553331771755E-10</v>
      </c>
      <c r="AS468" s="4">
        <f t="shared" si="166"/>
        <v>0.16229308342224352</v>
      </c>
    </row>
    <row r="469" spans="1:45" x14ac:dyDescent="0.2">
      <c r="A469">
        <f>front!A469</f>
        <v>406.6</v>
      </c>
      <c r="B469" s="1">
        <f t="shared" si="167"/>
        <v>0.46000000000003638</v>
      </c>
      <c r="C469">
        <f>front!D469-front!B469</f>
        <v>2984.2000000000003</v>
      </c>
      <c r="D469" s="2">
        <f>front!E469-front!C469</f>
        <v>23660.400000000001</v>
      </c>
      <c r="E469" s="2">
        <f>IF(front!F469-front!C469&gt;0,front!F469-front!C469,0)</f>
        <v>19100.400000000001</v>
      </c>
      <c r="F469" s="2">
        <f>front!I469-front!H469</f>
        <v>9810.2000000000007</v>
      </c>
      <c r="G469" s="2">
        <f>IF(front!J469-front!H469&gt;0,front!J469-front!H469,0)</f>
        <v>7826.7999999999993</v>
      </c>
      <c r="H469" s="2"/>
      <c r="I469" s="4">
        <f>C469/(constants!$A$4+constants!$B$4*data!C469+constants!$C$4*data!C469^2+constants!$D$4*data!C469^3+constants!$E$4*data!C469^4+constants!$F$4*data!C469^5+constants!$G$4*data!C469^6+constants!$H$4*data!C469^7)</f>
        <v>2977.4235877000297</v>
      </c>
      <c r="J469" s="4">
        <f>D469/(constants!$A$4+constants!$B$4*data!D469+constants!$C$4*data!D469^2+constants!$D$4*data!D469^3+constants!$E$4*data!D469^4+constants!$F$4*data!D469^5+constants!$G$4*data!D469^6+constants!$H$4*data!D469^7)</f>
        <v>24032.368604791347</v>
      </c>
      <c r="K469" s="4">
        <f>E469/(constants!$A$4+constants!$B$4*data!E469+constants!$C$4*data!E469^2+constants!$D$4*data!E469^3+constants!$E$4*data!E469^4+constants!$F$4*data!E469^5+constants!$G$4*data!E469^6+constants!$H$4*data!E469^7)</f>
        <v>19281.941189925848</v>
      </c>
      <c r="L469" s="4">
        <f>F469/(constants!$A$4+constants!$B$4*data!F469+constants!$C$4*data!F469^2+constants!$D$4*data!F469^3+constants!$E$4*data!F469^4+constants!$F$4*data!F469^5+constants!$G$4*data!F469^6+constants!$H$4*data!F469^7)</f>
        <v>9807.7565106513539</v>
      </c>
      <c r="M469" s="4">
        <f>G469/(constants!$A$4+constants!$B$4*data!G469+constants!$C$4*data!G469^2+constants!$D$4*data!G469^3+constants!$E$4*data!G469^4+constants!$F$4*data!G469^5+constants!$G$4*data!G469^6+constants!$H$4*data!G469^7)</f>
        <v>7816.4683014549437</v>
      </c>
      <c r="N469" s="4"/>
      <c r="O469" s="4">
        <f t="shared" si="153"/>
        <v>4962.3726461667165</v>
      </c>
      <c r="P469" s="4">
        <f t="shared" si="154"/>
        <v>4806.473720958269</v>
      </c>
      <c r="Q469" s="4">
        <f t="shared" si="155"/>
        <v>3856.3882379851698</v>
      </c>
      <c r="R469" s="4">
        <f t="shared" si="156"/>
        <v>1634.626085108559</v>
      </c>
      <c r="S469" s="4">
        <f t="shared" si="157"/>
        <v>1302.7447169091572</v>
      </c>
      <c r="T469" s="4">
        <f t="shared" si="158"/>
        <v>1.0324351976644879</v>
      </c>
      <c r="U469" s="4">
        <f t="shared" si="159"/>
        <v>0.80233211744603483</v>
      </c>
      <c r="V469" s="4">
        <f t="shared" si="160"/>
        <v>0.7969680214803615</v>
      </c>
      <c r="W469" s="4"/>
      <c r="X469">
        <f>IF(front!E469&gt;$X$2,O469,P469)</f>
        <v>4962.3726461667165</v>
      </c>
      <c r="Y469">
        <f t="shared" si="148"/>
        <v>4628.8897268466608</v>
      </c>
      <c r="Z469">
        <f>SUMPRODUCT($B$7:$B$456,Y$7:Y$456,EXP(constants!$B$32+constants!$A$32*ABS($A$7:$A$456-$A469)))</f>
        <v>21.671982681492924</v>
      </c>
      <c r="AA469">
        <f t="shared" si="149"/>
        <v>4607.2177441651675</v>
      </c>
      <c r="AB469">
        <f t="shared" si="161"/>
        <v>4601.015908467858</v>
      </c>
      <c r="AD469" s="4">
        <f t="shared" si="150"/>
        <v>300.00589656220427</v>
      </c>
      <c r="AE469">
        <f>SUMPRODUCT($B$7:$B$456,AD$7:AD$456,EXP(constants!$B$32+constants!$A$32*ABS($A$7:$A$456-$A469)))</f>
        <v>11.426080924996619</v>
      </c>
      <c r="AF469" s="4">
        <f t="shared" si="151"/>
        <v>288.57981563720767</v>
      </c>
      <c r="AG469">
        <f t="shared" si="162"/>
        <v>288.57981563720767</v>
      </c>
      <c r="AH469" s="4"/>
      <c r="AI469" s="5">
        <f>SUMPRODUCT(constants!$B$13:$B$20,A469^constants!$A$13:$A$20)*constants!$C$10/((A469/1000000000)^5*(EXP(0.014388/(A469/1000000000)/constants!$B$9)-1))</f>
        <v>2.5780565704503405E-6</v>
      </c>
      <c r="AJ469">
        <f>SUMPRODUCT(A469^constants!$E$28:$J$28,constants!$E$27:$J$27)</f>
        <v>5.645777957078075E-7</v>
      </c>
      <c r="AL469" s="17">
        <f t="shared" si="152"/>
        <v>5.6032333331115026E-10</v>
      </c>
      <c r="AM469">
        <f t="shared" si="163"/>
        <v>1.9564008468893565E-9</v>
      </c>
      <c r="AN469">
        <f t="shared" si="164"/>
        <v>0.28640517826500367</v>
      </c>
      <c r="AO469">
        <f t="shared" si="165"/>
        <v>3.7135692547104795E-9</v>
      </c>
      <c r="AQ469">
        <f t="shared" si="168"/>
        <v>5.6032333331115026E-10</v>
      </c>
      <c r="AS469" s="4">
        <f t="shared" si="166"/>
        <v>0.15088538677457214</v>
      </c>
    </row>
    <row r="470" spans="1:45" x14ac:dyDescent="0.2">
      <c r="A470">
        <f>front!A470</f>
        <v>407.07</v>
      </c>
      <c r="B470" s="1">
        <f t="shared" si="167"/>
        <v>0.46999999999997044</v>
      </c>
      <c r="C470">
        <f>front!D470-front!B470</f>
        <v>3021.26</v>
      </c>
      <c r="D470" s="2">
        <f>front!E470-front!C470</f>
        <v>24029.199999999997</v>
      </c>
      <c r="E470" s="2">
        <f>IF(front!F470-front!C470&gt;0,front!F470-front!C470,0)</f>
        <v>19642.699999999997</v>
      </c>
      <c r="F470" s="2">
        <f>front!I470-front!H470</f>
        <v>9659.8000000000011</v>
      </c>
      <c r="G470" s="2">
        <f>IF(front!J470-front!H470&gt;0,front!J470-front!H470,0)</f>
        <v>7854.3000000000011</v>
      </c>
      <c r="H470" s="2"/>
      <c r="I470" s="4">
        <f>C470/(constants!$A$4+constants!$B$4*data!C470+constants!$C$4*data!C470^2+constants!$D$4*data!C470^3+constants!$E$4*data!C470^4+constants!$F$4*data!C470^5+constants!$G$4*data!C470^6+constants!$H$4*data!C470^7)</f>
        <v>3014.4020255601231</v>
      </c>
      <c r="J470" s="4">
        <f>D470/(constants!$A$4+constants!$B$4*data!D470+constants!$C$4*data!D470^2+constants!$D$4*data!D470^3+constants!$E$4*data!D470^4+constants!$F$4*data!D470^5+constants!$G$4*data!D470^6+constants!$H$4*data!D470^7)</f>
        <v>24419.225793652247</v>
      </c>
      <c r="K470" s="4">
        <f>E470/(constants!$A$4+constants!$B$4*data!E470+constants!$C$4*data!E470^2+constants!$D$4*data!E470^3+constants!$E$4*data!E470^4+constants!$F$4*data!E470^5+constants!$G$4*data!E470^6+constants!$H$4*data!E470^7)</f>
        <v>19843.549994454988</v>
      </c>
      <c r="L470" s="4">
        <f>F470/(constants!$A$4+constants!$B$4*data!F470+constants!$C$4*data!F470^2+constants!$D$4*data!F470^3+constants!$E$4*data!F470^4+constants!$F$4*data!F470^5+constants!$G$4*data!F470^6+constants!$H$4*data!F470^7)</f>
        <v>9656.4625500437451</v>
      </c>
      <c r="M470" s="4">
        <f>G470/(constants!$A$4+constants!$B$4*data!G470+constants!$C$4*data!G470^2+constants!$D$4*data!G470^3+constants!$E$4*data!G470^4+constants!$F$4*data!G470^5+constants!$G$4*data!G470^6+constants!$H$4*data!G470^7)</f>
        <v>7844.0252297738771</v>
      </c>
      <c r="N470" s="4"/>
      <c r="O470" s="4">
        <f t="shared" si="153"/>
        <v>5024.0033759335383</v>
      </c>
      <c r="P470" s="4">
        <f t="shared" si="154"/>
        <v>4883.8451587304498</v>
      </c>
      <c r="Q470" s="4">
        <f t="shared" si="155"/>
        <v>3968.7099988909977</v>
      </c>
      <c r="R470" s="4">
        <f t="shared" si="156"/>
        <v>1609.4104250072908</v>
      </c>
      <c r="S470" s="4">
        <f t="shared" si="157"/>
        <v>1307.3375382956463</v>
      </c>
      <c r="T470" s="4">
        <f t="shared" si="158"/>
        <v>1.0286983335154554</v>
      </c>
      <c r="U470" s="4">
        <f t="shared" si="159"/>
        <v>0.81261994799250747</v>
      </c>
      <c r="V470" s="4">
        <f t="shared" si="160"/>
        <v>0.81230835713626248</v>
      </c>
      <c r="W470" s="4"/>
      <c r="X470">
        <f>IF(front!E470&gt;$X$2,O470,P470)</f>
        <v>5024.0033759335383</v>
      </c>
      <c r="Y470">
        <f t="shared" si="148"/>
        <v>4690.5204566134826</v>
      </c>
      <c r="Z470">
        <f>SUMPRODUCT($B$7:$B$456,Y$7:Y$456,EXP(constants!$B$32+constants!$A$32*ABS($A$7:$A$456-$A470)))</f>
        <v>21.100288337298696</v>
      </c>
      <c r="AA470">
        <f t="shared" si="149"/>
        <v>4669.4201682761841</v>
      </c>
      <c r="AB470">
        <f t="shared" si="161"/>
        <v>4663.2183325788747</v>
      </c>
      <c r="AD470" s="4">
        <f t="shared" si="150"/>
        <v>270.08503822429384</v>
      </c>
      <c r="AE470">
        <f>SUMPRODUCT($B$7:$B$456,AD$7:AD$456,EXP(constants!$B$32+constants!$A$32*ABS($A$7:$A$456-$A470)))</f>
        <v>11.124667531624704</v>
      </c>
      <c r="AF470" s="4">
        <f t="shared" si="151"/>
        <v>258.96037069266913</v>
      </c>
      <c r="AG470">
        <f t="shared" si="162"/>
        <v>258.96037069266913</v>
      </c>
      <c r="AH470" s="4"/>
      <c r="AI470" s="5">
        <f>SUMPRODUCT(constants!$B$13:$B$20,A470^constants!$A$13:$A$20)*constants!$C$10/((A470/1000000000)^5*(EXP(0.014388/(A470/1000000000)/constants!$B$9)-1))</f>
        <v>2.5967313341260889E-6</v>
      </c>
      <c r="AJ470">
        <f>SUMPRODUCT(A470^constants!$E$28:$J$28,constants!$E$27:$J$27)</f>
        <v>5.6457519268671022E-7</v>
      </c>
      <c r="AL470" s="17">
        <f t="shared" si="152"/>
        <v>5.5685390409117565E-10</v>
      </c>
      <c r="AM470">
        <f t="shared" si="163"/>
        <v>2.1801605827817602E-9</v>
      </c>
      <c r="AN470">
        <f t="shared" si="164"/>
        <v>0.25541875607193204</v>
      </c>
      <c r="AO470">
        <f t="shared" si="165"/>
        <v>4.1383018840043989E-9</v>
      </c>
      <c r="AQ470">
        <f t="shared" si="168"/>
        <v>5.5685390409117565E-10</v>
      </c>
      <c r="AS470" s="4">
        <f t="shared" si="166"/>
        <v>0.13456096720337374</v>
      </c>
    </row>
    <row r="471" spans="1:45" x14ac:dyDescent="0.2">
      <c r="A471">
        <f>front!A471</f>
        <v>407.54</v>
      </c>
      <c r="B471" s="1">
        <f t="shared" si="167"/>
        <v>0.47000000000002728</v>
      </c>
      <c r="C471">
        <f>front!D471-front!B471</f>
        <v>3058.47</v>
      </c>
      <c r="D471" s="2">
        <f>front!E471-front!C471</f>
        <v>24159.600000000002</v>
      </c>
      <c r="E471" s="2">
        <f>IF(front!F471-front!C471&gt;0,front!F471-front!C471,0)</f>
        <v>19960.8</v>
      </c>
      <c r="F471" s="2">
        <f>front!I471-front!H471</f>
        <v>9647.1000000000022</v>
      </c>
      <c r="G471" s="2">
        <f>IF(front!J471-front!H471&gt;0,front!J471-front!H471,0)</f>
        <v>7941.9000000000015</v>
      </c>
      <c r="H471" s="2"/>
      <c r="I471" s="4">
        <f>C471/(constants!$A$4+constants!$B$4*data!C471+constants!$C$4*data!C471^2+constants!$D$4*data!C471^3+constants!$E$4*data!C471^4+constants!$F$4*data!C471^5+constants!$G$4*data!C471^6+constants!$H$4*data!C471^7)</f>
        <v>3051.5303457964283</v>
      </c>
      <c r="J471" s="4">
        <f>D471/(constants!$A$4+constants!$B$4*data!D471+constants!$C$4*data!D471^2+constants!$D$4*data!D471^3+constants!$E$4*data!D471^4+constants!$F$4*data!D471^5+constants!$G$4*data!D471^6+constants!$H$4*data!D471^7)</f>
        <v>24556.100122974261</v>
      </c>
      <c r="K471" s="4">
        <f>E471/(constants!$A$4+constants!$B$4*data!E471+constants!$C$4*data!E471^2+constants!$D$4*data!E471^3+constants!$E$4*data!E471^4+constants!$F$4*data!E471^5+constants!$G$4*data!E471^6+constants!$H$4*data!E471^7)</f>
        <v>20173.41062205804</v>
      </c>
      <c r="L471" s="4">
        <f>F471/(constants!$A$4+constants!$B$4*data!F471+constants!$C$4*data!F471^2+constants!$D$4*data!F471^3+constants!$E$4*data!F471^4+constants!$F$4*data!F471^5+constants!$G$4*data!F471^6+constants!$H$4*data!F471^7)</f>
        <v>9643.6894806621331</v>
      </c>
      <c r="M471" s="4">
        <f>G471/(constants!$A$4+constants!$B$4*data!G471+constants!$C$4*data!G471^2+constants!$D$4*data!G471^3+constants!$E$4*data!G471^4+constants!$F$4*data!G471^5+constants!$G$4*data!G471^6+constants!$H$4*data!G471^7)</f>
        <v>7931.8153412232887</v>
      </c>
      <c r="N471" s="4"/>
      <c r="O471" s="4">
        <f t="shared" si="153"/>
        <v>5085.8839096607135</v>
      </c>
      <c r="P471" s="4">
        <f t="shared" si="154"/>
        <v>4911.2200245948525</v>
      </c>
      <c r="Q471" s="4">
        <f t="shared" si="155"/>
        <v>4034.6821244116081</v>
      </c>
      <c r="R471" s="4">
        <f t="shared" si="156"/>
        <v>1607.2815801103557</v>
      </c>
      <c r="S471" s="4">
        <f t="shared" si="157"/>
        <v>1321.9692235372147</v>
      </c>
      <c r="T471" s="4">
        <f t="shared" si="158"/>
        <v>1.0355642557635707</v>
      </c>
      <c r="U471" s="4">
        <f t="shared" si="159"/>
        <v>0.82152339015689824</v>
      </c>
      <c r="V471" s="4">
        <f t="shared" si="160"/>
        <v>0.82248763371409295</v>
      </c>
      <c r="W471" s="4"/>
      <c r="X471">
        <f>IF(front!E471&gt;$X$2,O471,P471)</f>
        <v>5085.8839096607135</v>
      </c>
      <c r="Y471">
        <f t="shared" si="148"/>
        <v>4752.4009903406577</v>
      </c>
      <c r="Z471">
        <f>SUMPRODUCT($B$7:$B$456,Y$7:Y$456,EXP(constants!$B$32+constants!$A$32*ABS($A$7:$A$456-$A471)))</f>
        <v>20.543674958606591</v>
      </c>
      <c r="AA471">
        <f t="shared" si="149"/>
        <v>4731.8573153820507</v>
      </c>
      <c r="AB471">
        <f t="shared" si="161"/>
        <v>4725.6554796847413</v>
      </c>
      <c r="AD471" s="4">
        <f t="shared" si="150"/>
        <v>252.96650097828228</v>
      </c>
      <c r="AE471">
        <f>SUMPRODUCT($B$7:$B$456,AD$7:AD$456,EXP(constants!$B$32+constants!$A$32*ABS($A$7:$A$456-$A471)))</f>
        <v>10.831205248900426</v>
      </c>
      <c r="AF471" s="4">
        <f t="shared" si="151"/>
        <v>242.13529572938185</v>
      </c>
      <c r="AG471">
        <f t="shared" si="162"/>
        <v>242.13529572938185</v>
      </c>
      <c r="AH471" s="4"/>
      <c r="AI471" s="5">
        <f>SUMPRODUCT(constants!$B$13:$B$20,A471^constants!$A$13:$A$20)*constants!$C$10/((A471/1000000000)^5*(EXP(0.014388/(A471/1000000000)/constants!$B$9)-1))</f>
        <v>2.6154804627971036E-6</v>
      </c>
      <c r="AJ471">
        <f>SUMPRODUCT(A471^constants!$E$28:$J$28,constants!$E$27:$J$27)</f>
        <v>5.6461251680771764E-7</v>
      </c>
      <c r="AL471" s="17">
        <f t="shared" si="152"/>
        <v>5.5346405891010658E-10</v>
      </c>
      <c r="AM471">
        <f t="shared" si="163"/>
        <v>2.3318059232419657E-9</v>
      </c>
      <c r="AN471">
        <f t="shared" si="164"/>
        <v>0.23735425551223072</v>
      </c>
      <c r="AO471">
        <f t="shared" si="165"/>
        <v>4.42614957884082E-9</v>
      </c>
      <c r="AQ471">
        <f t="shared" si="168"/>
        <v>5.5346405891010658E-10</v>
      </c>
      <c r="AS471" s="4">
        <f t="shared" si="166"/>
        <v>0.12504413803725431</v>
      </c>
    </row>
    <row r="472" spans="1:45" x14ac:dyDescent="0.2">
      <c r="A472">
        <f>front!A472</f>
        <v>408</v>
      </c>
      <c r="B472" s="1">
        <f t="shared" si="167"/>
        <v>0.45999999999997954</v>
      </c>
      <c r="C472">
        <f>front!D472-front!B472</f>
        <v>3072.0000000000005</v>
      </c>
      <c r="D472" s="2">
        <f>front!E472-front!C472</f>
        <v>24506.9</v>
      </c>
      <c r="E472" s="2">
        <f>IF(front!F472-front!C472&gt;0,front!F472-front!C472,0)</f>
        <v>20465.8</v>
      </c>
      <c r="F472" s="2">
        <f>front!I472-front!H472</f>
        <v>9782.3000000000011</v>
      </c>
      <c r="G472" s="2">
        <f>IF(front!J472-front!H472&gt;0,front!J472-front!H472,0)</f>
        <v>8132.1999999999989</v>
      </c>
      <c r="H472" s="2"/>
      <c r="I472" s="4">
        <f>C472/(constants!$A$4+constants!$B$4*data!C472+constants!$C$4*data!C472^2+constants!$D$4*data!C472^3+constants!$E$4*data!C472^4+constants!$F$4*data!C472^5+constants!$G$4*data!C472^6+constants!$H$4*data!C472^7)</f>
        <v>3065.0307009064422</v>
      </c>
      <c r="J472" s="4">
        <f>D472/(constants!$A$4+constants!$B$4*data!D472+constants!$C$4*data!D472^2+constants!$D$4*data!D472^3+constants!$E$4*data!D472^4+constants!$F$4*data!D472^5+constants!$G$4*data!D472^6+constants!$H$4*data!D472^7)</f>
        <v>24920.86983914821</v>
      </c>
      <c r="K472" s="4">
        <f>E472/(constants!$A$4+constants!$B$4*data!E472+constants!$C$4*data!E472^2+constants!$D$4*data!E472^3+constants!$E$4*data!E472^4+constants!$F$4*data!E472^5+constants!$G$4*data!E472^6+constants!$H$4*data!E472^7)</f>
        <v>20697.733419513886</v>
      </c>
      <c r="L472" s="4">
        <f>F472/(constants!$A$4+constants!$B$4*data!F472+constants!$C$4*data!F472^2+constants!$D$4*data!F472^3+constants!$E$4*data!F472^4+constants!$F$4*data!F472^5+constants!$G$4*data!F472^6+constants!$H$4*data!F472^7)</f>
        <v>9779.6866639447471</v>
      </c>
      <c r="M472" s="4">
        <f>G472/(constants!$A$4+constants!$B$4*data!G472+constants!$C$4*data!G472^2+constants!$D$4*data!G472^3+constants!$E$4*data!G472^4+constants!$F$4*data!G472^5+constants!$G$4*data!G472^6+constants!$H$4*data!G472^7)</f>
        <v>8122.5752671770497</v>
      </c>
      <c r="N472" s="4"/>
      <c r="O472" s="4">
        <f t="shared" si="153"/>
        <v>5108.3845015107363</v>
      </c>
      <c r="P472" s="4">
        <f t="shared" si="154"/>
        <v>4984.1739678296417</v>
      </c>
      <c r="Q472" s="4">
        <f t="shared" si="155"/>
        <v>4139.5466839027767</v>
      </c>
      <c r="R472" s="4">
        <f t="shared" si="156"/>
        <v>1629.9477773241244</v>
      </c>
      <c r="S472" s="4">
        <f t="shared" si="157"/>
        <v>1353.7625445295084</v>
      </c>
      <c r="T472" s="4">
        <f t="shared" si="158"/>
        <v>1.0249209868039943</v>
      </c>
      <c r="U472" s="4">
        <f t="shared" si="159"/>
        <v>0.83053816151311877</v>
      </c>
      <c r="V472" s="4">
        <f t="shared" si="160"/>
        <v>0.83055577814399206</v>
      </c>
      <c r="W472" s="4"/>
      <c r="X472">
        <f>IF(front!E472&gt;$X$2,O472,P472)</f>
        <v>5108.3845015107363</v>
      </c>
      <c r="Y472">
        <f t="shared" si="148"/>
        <v>4774.9015821906805</v>
      </c>
      <c r="Z472">
        <f>SUMPRODUCT($B$7:$B$456,Y$7:Y$456,EXP(constants!$B$32+constants!$A$32*ABS($A$7:$A$456-$A472)))</f>
        <v>20.013124946912185</v>
      </c>
      <c r="AA472">
        <f t="shared" si="149"/>
        <v>4754.8884572437682</v>
      </c>
      <c r="AB472">
        <f t="shared" si="161"/>
        <v>4748.6866215464588</v>
      </c>
      <c r="AD472" s="4">
        <f t="shared" si="150"/>
        <v>243.06146032288325</v>
      </c>
      <c r="AE472">
        <f>SUMPRODUCT($B$7:$B$456,AD$7:AD$456,EXP(constants!$B$32+constants!$A$32*ABS($A$7:$A$456-$A472)))</f>
        <v>10.551484308852107</v>
      </c>
      <c r="AF472" s="4">
        <f t="shared" si="151"/>
        <v>232.50997601403114</v>
      </c>
      <c r="AG472">
        <f t="shared" si="162"/>
        <v>232.50997601403114</v>
      </c>
      <c r="AH472" s="4"/>
      <c r="AI472" s="5">
        <f>SUMPRODUCT(constants!$B$13:$B$20,A472^constants!$A$13:$A$20)*constants!$C$10/((A472/1000000000)^5*(EXP(0.014388/(A472/1000000000)/constants!$B$9)-1))</f>
        <v>2.6339025899278465E-6</v>
      </c>
      <c r="AJ472">
        <f>SUMPRODUCT(A472^constants!$E$28:$J$28,constants!$E$27:$J$27)</f>
        <v>5.6468760999871465E-7</v>
      </c>
      <c r="AL472" s="17">
        <f t="shared" si="152"/>
        <v>5.5465917207021103E-10</v>
      </c>
      <c r="AM472">
        <f t="shared" si="163"/>
        <v>2.4286597060447754E-9</v>
      </c>
      <c r="AN472">
        <f t="shared" si="164"/>
        <v>0.22838076931473791</v>
      </c>
      <c r="AO472">
        <f t="shared" si="165"/>
        <v>4.6099939226984673E-9</v>
      </c>
      <c r="AQ472">
        <f t="shared" si="168"/>
        <v>5.5465917207021103E-10</v>
      </c>
      <c r="AS472" s="4">
        <f t="shared" si="166"/>
        <v>0.12031668183751973</v>
      </c>
    </row>
    <row r="473" spans="1:45" x14ac:dyDescent="0.2">
      <c r="A473">
        <f>front!A473</f>
        <v>408.47</v>
      </c>
      <c r="B473" s="1">
        <f t="shared" si="167"/>
        <v>0.47000000000002728</v>
      </c>
      <c r="C473">
        <f>front!D473-front!B473</f>
        <v>3114.46</v>
      </c>
      <c r="D473" s="2">
        <f>front!E473-front!C473</f>
        <v>24780.9</v>
      </c>
      <c r="E473" s="2">
        <f>IF(front!F473-front!C473&gt;0,front!F473-front!C473,0)</f>
        <v>20887.099999999999</v>
      </c>
      <c r="F473" s="2">
        <f>front!I473-front!H473</f>
        <v>9946.6</v>
      </c>
      <c r="G473" s="2">
        <f>IF(front!J473-front!H473&gt;0,front!J473-front!H473,0)</f>
        <v>8375.6</v>
      </c>
      <c r="H473" s="2"/>
      <c r="I473" s="4">
        <f>C473/(constants!$A$4+constants!$B$4*data!C473+constants!$C$4*data!C473^2+constants!$D$4*data!C473^3+constants!$E$4*data!C473^4+constants!$F$4*data!C473^5+constants!$G$4*data!C473^6+constants!$H$4*data!C473^7)</f>
        <v>3107.3978665975451</v>
      </c>
      <c r="J473" s="4">
        <f>D473/(constants!$A$4+constants!$B$4*data!D473+constants!$C$4*data!D473^2+constants!$D$4*data!D473^3+constants!$E$4*data!D473^4+constants!$F$4*data!D473^5+constants!$G$4*data!D473^6+constants!$H$4*data!D473^7)</f>
        <v>25208.882744499304</v>
      </c>
      <c r="K473" s="4">
        <f>E473/(constants!$A$4+constants!$B$4*data!E473+constants!$C$4*data!E473^2+constants!$D$4*data!E473^3+constants!$E$4*data!E473^4+constants!$F$4*data!E473^5+constants!$G$4*data!E473^6+constants!$H$4*data!E473^7)</f>
        <v>21135.758788306892</v>
      </c>
      <c r="L473" s="4">
        <f>F473/(constants!$A$4+constants!$B$4*data!F473+constants!$C$4*data!F473^2+constants!$D$4*data!F473^3+constants!$E$4*data!F473^4+constants!$F$4*data!F473^5+constants!$G$4*data!F473^6+constants!$H$4*data!F473^7)</f>
        <v>9945.0134922914822</v>
      </c>
      <c r="M473" s="4">
        <f>G473/(constants!$A$4+constants!$B$4*data!G473+constants!$C$4*data!G473^2+constants!$D$4*data!G473^3+constants!$E$4*data!G473^4+constants!$F$4*data!G473^5+constants!$G$4*data!G473^6+constants!$H$4*data!G473^7)</f>
        <v>8366.6603833076442</v>
      </c>
      <c r="N473" s="4"/>
      <c r="O473" s="4">
        <f t="shared" si="153"/>
        <v>5178.9964443292411</v>
      </c>
      <c r="P473" s="4">
        <f t="shared" si="154"/>
        <v>5041.7765488998602</v>
      </c>
      <c r="Q473" s="4">
        <f t="shared" si="155"/>
        <v>4227.1517576613787</v>
      </c>
      <c r="R473" s="4">
        <f t="shared" si="156"/>
        <v>1657.5022487152471</v>
      </c>
      <c r="S473" s="4">
        <f t="shared" si="157"/>
        <v>1394.4433972179406</v>
      </c>
      <c r="T473" s="4">
        <f t="shared" si="158"/>
        <v>1.0272165761609016</v>
      </c>
      <c r="U473" s="4">
        <f t="shared" si="159"/>
        <v>0.83842505050799276</v>
      </c>
      <c r="V473" s="4">
        <f t="shared" si="160"/>
        <v>0.84129200928613701</v>
      </c>
      <c r="W473" s="4"/>
      <c r="X473">
        <f>IF(front!E473&gt;$X$2,O473,P473)</f>
        <v>5178.9964443292411</v>
      </c>
      <c r="Y473">
        <f t="shared" si="148"/>
        <v>4845.5135250091853</v>
      </c>
      <c r="Z473">
        <f>SUMPRODUCT($B$7:$B$456,Y$7:Y$456,EXP(constants!$B$32+constants!$A$32*ABS($A$7:$A$456-$A473)))</f>
        <v>19.485190308445805</v>
      </c>
      <c r="AA473">
        <f t="shared" si="149"/>
        <v>4826.0283347007398</v>
      </c>
      <c r="AB473">
        <f t="shared" si="161"/>
        <v>4819.8264990034304</v>
      </c>
      <c r="AD473" s="4">
        <f t="shared" si="150"/>
        <v>228.93970261052004</v>
      </c>
      <c r="AE473">
        <f>SUMPRODUCT($B$7:$B$456,AD$7:AD$456,EXP(constants!$B$32+constants!$A$32*ABS($A$7:$A$456-$A473)))</f>
        <v>10.27314226738412</v>
      </c>
      <c r="AF473" s="4">
        <f t="shared" si="151"/>
        <v>218.66656034313593</v>
      </c>
      <c r="AG473">
        <f t="shared" si="162"/>
        <v>218.66656034313593</v>
      </c>
      <c r="AH473" s="4"/>
      <c r="AI473" s="5">
        <f>SUMPRODUCT(constants!$B$13:$B$20,A473^constants!$A$13:$A$20)*constants!$C$10/((A473/1000000000)^5*(EXP(0.014388/(A473/1000000000)/constants!$B$9)-1))</f>
        <v>2.6527985811802123E-6</v>
      </c>
      <c r="AJ473">
        <f>SUMPRODUCT(A473^constants!$E$28:$J$28,constants!$E$27:$J$27)</f>
        <v>5.6480362783489476E-7</v>
      </c>
      <c r="AL473" s="17">
        <f t="shared" si="152"/>
        <v>5.503929615990777E-10</v>
      </c>
      <c r="AM473">
        <f t="shared" si="163"/>
        <v>2.5829446758964591E-9</v>
      </c>
      <c r="AN473">
        <f t="shared" si="164"/>
        <v>0.213087398555315</v>
      </c>
      <c r="AO473">
        <f t="shared" si="165"/>
        <v>4.9028520664761723E-9</v>
      </c>
      <c r="AQ473">
        <f t="shared" si="168"/>
        <v>5.503929615990777E-10</v>
      </c>
      <c r="AS473" s="4">
        <f t="shared" si="166"/>
        <v>0.11225975292268235</v>
      </c>
    </row>
    <row r="474" spans="1:45" x14ac:dyDescent="0.2">
      <c r="A474">
        <f>front!A474</f>
        <v>408.94</v>
      </c>
      <c r="B474" s="1">
        <f t="shared" si="167"/>
        <v>0.46999999999997044</v>
      </c>
      <c r="C474">
        <f>front!D474-front!B474</f>
        <v>3139.7299999999996</v>
      </c>
      <c r="D474" s="2">
        <f>front!E474-front!C474</f>
        <v>25038.699999999997</v>
      </c>
      <c r="E474" s="2">
        <f>IF(front!F474-front!C474&gt;0,front!F474-front!C474,0)</f>
        <v>21335.4</v>
      </c>
      <c r="F474" s="2">
        <f>front!I474-front!H474</f>
        <v>10097.1</v>
      </c>
      <c r="G474" s="2">
        <f>IF(front!J474-front!H474&gt;0,front!J474-front!H474,0)</f>
        <v>8608.1999999999989</v>
      </c>
      <c r="H474" s="2"/>
      <c r="I474" s="4">
        <f>C474/(constants!$A$4+constants!$B$4*data!C474+constants!$C$4*data!C474^2+constants!$D$4*data!C474^3+constants!$E$4*data!C474^4+constants!$F$4*data!C474^5+constants!$G$4*data!C474^6+constants!$H$4*data!C474^7)</f>
        <v>3132.61276358347</v>
      </c>
      <c r="J474" s="4">
        <f>D474/(constants!$A$4+constants!$B$4*data!D474+constants!$C$4*data!D474^2+constants!$D$4*data!D474^3+constants!$E$4*data!D474^4+constants!$F$4*data!D474^5+constants!$G$4*data!D474^6+constants!$H$4*data!D474^7)</f>
        <v>25480.050801255195</v>
      </c>
      <c r="K474" s="4">
        <f>E474/(constants!$A$4+constants!$B$4*data!E474+constants!$C$4*data!E474^2+constants!$D$4*data!E474^3+constants!$E$4*data!E474^4+constants!$F$4*data!E474^5+constants!$G$4*data!E474^6+constants!$H$4*data!E474^7)</f>
        <v>21602.452293395512</v>
      </c>
      <c r="L474" s="4">
        <f>F474/(constants!$A$4+constants!$B$4*data!F474+constants!$C$4*data!F474^2+constants!$D$4*data!F474^3+constants!$E$4*data!F474^4+constants!$F$4*data!F474^5+constants!$G$4*data!F474^6+constants!$H$4*data!F474^7)</f>
        <v>10096.510999283091</v>
      </c>
      <c r="M474" s="4">
        <f>G474/(constants!$A$4+constants!$B$4*data!G474+constants!$C$4*data!G474^2+constants!$D$4*data!G474^3+constants!$E$4*data!G474^4+constants!$F$4*data!G474^5+constants!$G$4*data!G474^6+constants!$H$4*data!G474^7)</f>
        <v>8600.020882114246</v>
      </c>
      <c r="N474" s="4"/>
      <c r="O474" s="4">
        <f t="shared" si="153"/>
        <v>5221.0212726391173</v>
      </c>
      <c r="P474" s="4">
        <f t="shared" si="154"/>
        <v>5096.0101602510395</v>
      </c>
      <c r="Q474" s="4">
        <f t="shared" si="155"/>
        <v>4320.4904586791026</v>
      </c>
      <c r="R474" s="4">
        <f t="shared" si="156"/>
        <v>1682.7518332138486</v>
      </c>
      <c r="S474" s="4">
        <f t="shared" si="157"/>
        <v>1433.3368136857077</v>
      </c>
      <c r="T474" s="4">
        <f t="shared" si="158"/>
        <v>1.0245311740865759</v>
      </c>
      <c r="U474" s="4">
        <f t="shared" si="159"/>
        <v>0.84781825836592661</v>
      </c>
      <c r="V474" s="4">
        <f t="shared" si="160"/>
        <v>0.8517814602217435</v>
      </c>
      <c r="W474" s="4"/>
      <c r="X474">
        <f>IF(front!E474&gt;$X$2,O474,P474)</f>
        <v>5221.0212726391173</v>
      </c>
      <c r="Y474">
        <f t="shared" si="148"/>
        <v>4887.5383533190616</v>
      </c>
      <c r="Z474">
        <f>SUMPRODUCT($B$7:$B$456,Y$7:Y$456,EXP(constants!$B$32+constants!$A$32*ABS($A$7:$A$456-$A474)))</f>
        <v>18.971182279803394</v>
      </c>
      <c r="AA474">
        <f t="shared" si="149"/>
        <v>4868.567171039258</v>
      </c>
      <c r="AB474">
        <f t="shared" si="161"/>
        <v>4862.3653353419486</v>
      </c>
      <c r="AD474" s="4">
        <f t="shared" si="150"/>
        <v>214.34422909761952</v>
      </c>
      <c r="AE474">
        <f>SUMPRODUCT($B$7:$B$456,AD$7:AD$456,EXP(constants!$B$32+constants!$A$32*ABS($A$7:$A$456-$A474)))</f>
        <v>10.002142727670499</v>
      </c>
      <c r="AF474" s="4">
        <f t="shared" si="151"/>
        <v>204.34208636994902</v>
      </c>
      <c r="AG474">
        <f t="shared" si="162"/>
        <v>204.34208636994902</v>
      </c>
      <c r="AH474" s="4"/>
      <c r="AI474" s="5">
        <f>SUMPRODUCT(constants!$B$13:$B$20,A474^constants!$A$13:$A$20)*constants!$C$10/((A474/1000000000)^5*(EXP(0.014388/(A474/1000000000)/constants!$B$9)-1))</f>
        <v>2.6717686451620692E-6</v>
      </c>
      <c r="AJ474">
        <f>SUMPRODUCT(A474^constants!$E$28:$J$28,constants!$E$27:$J$27)</f>
        <v>5.6495924112971415E-7</v>
      </c>
      <c r="AL474" s="17">
        <f t="shared" si="152"/>
        <v>5.494792062913092E-10</v>
      </c>
      <c r="AM474">
        <f t="shared" si="163"/>
        <v>2.7647718155666159E-9</v>
      </c>
      <c r="AN474">
        <f t="shared" si="164"/>
        <v>0.19874305835930198</v>
      </c>
      <c r="AO474">
        <f t="shared" si="165"/>
        <v>5.2479897598198665E-9</v>
      </c>
      <c r="AQ474">
        <f t="shared" si="168"/>
        <v>5.494792062913092E-10</v>
      </c>
      <c r="AS474" s="4">
        <f t="shared" si="166"/>
        <v>0.10470279696395018</v>
      </c>
    </row>
    <row r="475" spans="1:45" x14ac:dyDescent="0.2">
      <c r="A475">
        <f>front!A475</f>
        <v>409.4</v>
      </c>
      <c r="B475" s="1">
        <f t="shared" si="167"/>
        <v>0.45999999999997954</v>
      </c>
      <c r="C475">
        <f>front!D475-front!B475</f>
        <v>3178.4</v>
      </c>
      <c r="D475" s="2">
        <f>front!E475-front!C475</f>
        <v>25403.199999999997</v>
      </c>
      <c r="E475" s="2">
        <f>IF(front!F475-front!C475&gt;0,front!F475-front!C475,0)</f>
        <v>21792.1</v>
      </c>
      <c r="F475" s="2">
        <f>front!I475-front!H475</f>
        <v>10054.000000000002</v>
      </c>
      <c r="G475" s="2">
        <f>IF(front!J475-front!H475&gt;0,front!J475-front!H475,0)</f>
        <v>8661.6999999999989</v>
      </c>
      <c r="H475" s="2"/>
      <c r="I475" s="4">
        <f>C475/(constants!$A$4+constants!$B$4*data!C475+constants!$C$4*data!C475^2+constants!$D$4*data!C475^3+constants!$E$4*data!C475^4+constants!$F$4*data!C475^5+constants!$G$4*data!C475^6+constants!$H$4*data!C475^7)</f>
        <v>3171.1986629357471</v>
      </c>
      <c r="J475" s="4">
        <f>D475/(constants!$A$4+constants!$B$4*data!D475+constants!$C$4*data!D475^2+constants!$D$4*data!D475^3+constants!$E$4*data!D475^4+constants!$F$4*data!D475^5+constants!$G$4*data!D475^6+constants!$H$4*data!D475^7)</f>
        <v>25863.752623741148</v>
      </c>
      <c r="K475" s="4">
        <f>E475/(constants!$A$4+constants!$B$4*data!E475+constants!$C$4*data!E475^2+constants!$D$4*data!E475^3+constants!$E$4*data!E475^4+constants!$F$4*data!E475^5+constants!$G$4*data!E475^6+constants!$H$4*data!E475^7)</f>
        <v>22078.51375590972</v>
      </c>
      <c r="L475" s="4">
        <f>F475/(constants!$A$4+constants!$B$4*data!F475+constants!$C$4*data!F475^2+constants!$D$4*data!F475^3+constants!$E$4*data!F475^4+constants!$F$4*data!F475^5+constants!$G$4*data!F475^6+constants!$H$4*data!F475^7)</f>
        <v>10053.119713273669</v>
      </c>
      <c r="M475" s="4">
        <f>G475/(constants!$A$4+constants!$B$4*data!G475+constants!$C$4*data!G475^2+constants!$D$4*data!G475^3+constants!$E$4*data!G475^4+constants!$F$4*data!G475^5+constants!$G$4*data!G475^6+constants!$H$4*data!G475^7)</f>
        <v>8653.7108820630547</v>
      </c>
      <c r="N475" s="4"/>
      <c r="O475" s="4">
        <f t="shared" si="153"/>
        <v>5285.3311048929118</v>
      </c>
      <c r="P475" s="4">
        <f t="shared" si="154"/>
        <v>5172.7505247482295</v>
      </c>
      <c r="Q475" s="4">
        <f t="shared" si="155"/>
        <v>4415.7027511819433</v>
      </c>
      <c r="R475" s="4">
        <f t="shared" si="156"/>
        <v>1675.5199522122782</v>
      </c>
      <c r="S475" s="4">
        <f t="shared" si="157"/>
        <v>1442.2851470105093</v>
      </c>
      <c r="T475" s="4">
        <f t="shared" si="158"/>
        <v>1.0217641619494422</v>
      </c>
      <c r="U475" s="4">
        <f t="shared" si="159"/>
        <v>0.85364695823927572</v>
      </c>
      <c r="V475" s="4">
        <f t="shared" si="160"/>
        <v>0.86079855098483515</v>
      </c>
      <c r="W475" s="4"/>
      <c r="X475">
        <f>IF(front!E475&gt;$X$2,O475,P475)</f>
        <v>5285.3311048929118</v>
      </c>
      <c r="Y475">
        <f t="shared" si="148"/>
        <v>4951.848185572856</v>
      </c>
      <c r="Z475">
        <f>SUMPRODUCT($B$7:$B$456,Y$7:Y$456,EXP(constants!$B$32+constants!$A$32*ABS($A$7:$A$456-$A475)))</f>
        <v>18.481242626811095</v>
      </c>
      <c r="AA475">
        <f t="shared" si="149"/>
        <v>4933.3669429460451</v>
      </c>
      <c r="AB475">
        <f t="shared" si="161"/>
        <v>4927.1651072487357</v>
      </c>
      <c r="AD475" s="4">
        <f t="shared" si="150"/>
        <v>197.94506754283611</v>
      </c>
      <c r="AE475">
        <f>SUMPRODUCT($B$7:$B$456,AD$7:AD$456,EXP(constants!$B$32+constants!$A$32*ABS($A$7:$A$456-$A475)))</f>
        <v>9.7438327148890931</v>
      </c>
      <c r="AF475" s="4">
        <f t="shared" si="151"/>
        <v>188.20123482794702</v>
      </c>
      <c r="AG475">
        <f t="shared" si="162"/>
        <v>188.20123482794702</v>
      </c>
      <c r="AH475" s="4"/>
      <c r="AI475" s="5">
        <f>SUMPRODUCT(constants!$B$13:$B$20,A475^constants!$A$13:$A$20)*constants!$C$10/((A475/1000000000)^5*(EXP(0.014388/(A475/1000000000)/constants!$B$9)-1))</f>
        <v>2.6904067180206322E-6</v>
      </c>
      <c r="AJ475">
        <f>SUMPRODUCT(A475^constants!$E$28:$J$28,constants!$E$27:$J$27)</f>
        <v>5.6514976031217566E-7</v>
      </c>
      <c r="AL475" s="17">
        <f t="shared" si="152"/>
        <v>5.4603543000062361E-10</v>
      </c>
      <c r="AM475">
        <f t="shared" si="163"/>
        <v>3.0029014465757027E-9</v>
      </c>
      <c r="AN475">
        <f t="shared" si="164"/>
        <v>0.18183594757106797</v>
      </c>
      <c r="AO475">
        <f t="shared" si="165"/>
        <v>5.6999988037522155E-9</v>
      </c>
      <c r="AQ475">
        <f t="shared" si="168"/>
        <v>5.4603543000062361E-10</v>
      </c>
      <c r="AS475" s="4">
        <f t="shared" si="166"/>
        <v>9.579570957825069E-2</v>
      </c>
    </row>
    <row r="476" spans="1:45" x14ac:dyDescent="0.2">
      <c r="A476">
        <f>front!A476</f>
        <v>409.87</v>
      </c>
      <c r="B476" s="1">
        <f t="shared" si="167"/>
        <v>0.47000000000002728</v>
      </c>
      <c r="C476">
        <f>front!D476-front!B476</f>
        <v>3239.6599999999994</v>
      </c>
      <c r="D476" s="2">
        <f>front!E476-front!C476</f>
        <v>25493.8</v>
      </c>
      <c r="E476" s="2">
        <f>IF(front!F476-front!C476&gt;0,front!F476-front!C476,0)</f>
        <v>22028.7</v>
      </c>
      <c r="F476" s="2">
        <f>front!I476-front!H476</f>
        <v>9904.2999999999993</v>
      </c>
      <c r="G476" s="2">
        <f>IF(front!J476-front!H476&gt;0,front!J476-front!H476,0)</f>
        <v>8658.9000000000015</v>
      </c>
      <c r="H476" s="2"/>
      <c r="I476" s="4">
        <f>C476/(constants!$A$4+constants!$B$4*data!C476+constants!$C$4*data!C476^2+constants!$D$4*data!C476^3+constants!$E$4*data!C476^4+constants!$F$4*data!C476^5+constants!$G$4*data!C476^6+constants!$H$4*data!C476^7)</f>
        <v>3232.3260104589126</v>
      </c>
      <c r="J476" s="4">
        <f>D476/(constants!$A$4+constants!$B$4*data!D476+constants!$C$4*data!D476^2+constants!$D$4*data!D476^3+constants!$E$4*data!D476^4+constants!$F$4*data!D476^5+constants!$G$4*data!D476^6+constants!$H$4*data!D476^7)</f>
        <v>25959.17970702684</v>
      </c>
      <c r="K476" s="4">
        <f>E476/(constants!$A$4+constants!$B$4*data!E476+constants!$C$4*data!E476^2+constants!$D$4*data!E476^3+constants!$E$4*data!E476^4+constants!$F$4*data!E476^5+constants!$G$4*data!E476^6+constants!$H$4*data!E476^7)</f>
        <v>22325.388523108508</v>
      </c>
      <c r="L476" s="4">
        <f>F476/(constants!$A$4+constants!$B$4*data!F476+constants!$C$4*data!F476^2+constants!$D$4*data!F476^3+constants!$E$4*data!F476^4+constants!$F$4*data!F476^5+constants!$G$4*data!F476^6+constants!$H$4*data!F476^7)</f>
        <v>9902.4429760533203</v>
      </c>
      <c r="M476" s="4">
        <f>G476/(constants!$A$4+constants!$B$4*data!G476+constants!$C$4*data!G476^2+constants!$D$4*data!G476^3+constants!$E$4*data!G476^4+constants!$F$4*data!G476^5+constants!$G$4*data!G476^6+constants!$H$4*data!G476^7)</f>
        <v>8650.9007960608396</v>
      </c>
      <c r="N476" s="4"/>
      <c r="O476" s="4">
        <f t="shared" si="153"/>
        <v>5387.210017431521</v>
      </c>
      <c r="P476" s="4">
        <f t="shared" si="154"/>
        <v>5191.8359414053675</v>
      </c>
      <c r="Q476" s="4">
        <f t="shared" si="155"/>
        <v>4465.0777046217017</v>
      </c>
      <c r="R476" s="4">
        <f t="shared" si="156"/>
        <v>1650.4071626755533</v>
      </c>
      <c r="S476" s="4">
        <f t="shared" si="157"/>
        <v>1441.8167993434733</v>
      </c>
      <c r="T476" s="4">
        <f t="shared" si="158"/>
        <v>1.0376310188209199</v>
      </c>
      <c r="U476" s="4">
        <f t="shared" si="159"/>
        <v>0.86001902891659143</v>
      </c>
      <c r="V476" s="4">
        <f t="shared" si="160"/>
        <v>0.87361278595402836</v>
      </c>
      <c r="W476" s="4"/>
      <c r="X476">
        <f>IF(front!E476&gt;$X$2,O476,P476)</f>
        <v>5387.210017431521</v>
      </c>
      <c r="Y476">
        <f t="shared" si="148"/>
        <v>5053.7270981114652</v>
      </c>
      <c r="Z476">
        <f>SUMPRODUCT($B$7:$B$456,Y$7:Y$456,EXP(constants!$B$32+constants!$A$32*ABS($A$7:$A$456-$A476)))</f>
        <v>17.993718156221092</v>
      </c>
      <c r="AA476">
        <f t="shared" si="149"/>
        <v>5035.7333799552443</v>
      </c>
      <c r="AB476">
        <f t="shared" si="161"/>
        <v>5029.5315442579349</v>
      </c>
      <c r="AD476" s="4">
        <f t="shared" si="150"/>
        <v>173.31208517291202</v>
      </c>
      <c r="AE476">
        <f>SUMPRODUCT($B$7:$B$456,AD$7:AD$456,EXP(constants!$B$32+constants!$A$32*ABS($A$7:$A$456-$A476)))</f>
        <v>9.4867960544346452</v>
      </c>
      <c r="AF476" s="4">
        <f t="shared" si="151"/>
        <v>163.82528911847737</v>
      </c>
      <c r="AG476">
        <f t="shared" si="162"/>
        <v>163.82528911847737</v>
      </c>
      <c r="AH476" s="4"/>
      <c r="AI476" s="5">
        <f>SUMPRODUCT(constants!$B$13:$B$20,A476^constants!$A$13:$A$20)*constants!$C$10/((A476/1000000000)^5*(EXP(0.014388/(A476/1000000000)/constants!$B$9)-1))</f>
        <v>2.7095230484236264E-6</v>
      </c>
      <c r="AJ476">
        <f>SUMPRODUCT(A476^constants!$E$28:$J$28,constants!$E$27:$J$27)</f>
        <v>5.6538333337953018E-7</v>
      </c>
      <c r="AL476" s="17">
        <f t="shared" si="152"/>
        <v>5.3872274675700318E-10</v>
      </c>
      <c r="AM476">
        <f t="shared" si="163"/>
        <v>3.4511358803136226E-9</v>
      </c>
      <c r="AN476">
        <f t="shared" si="164"/>
        <v>0.15610012628886888</v>
      </c>
      <c r="AO476">
        <f t="shared" si="165"/>
        <v>6.5508211772337573E-9</v>
      </c>
      <c r="AQ476">
        <f t="shared" si="168"/>
        <v>5.3872274675700318E-10</v>
      </c>
      <c r="AS476" s="4">
        <f t="shared" si="166"/>
        <v>8.2237437442078357E-2</v>
      </c>
    </row>
    <row r="477" spans="1:45" x14ac:dyDescent="0.2">
      <c r="A477">
        <f>front!A477</f>
        <v>410.34</v>
      </c>
      <c r="B477" s="1">
        <f t="shared" si="167"/>
        <v>0.46999999999997044</v>
      </c>
      <c r="C477">
        <f>front!D477-front!B477</f>
        <v>3269.7300000000005</v>
      </c>
      <c r="D477" s="2">
        <f>front!E477-front!C477</f>
        <v>26001.8</v>
      </c>
      <c r="E477" s="2">
        <f>IF(front!F477-front!C477&gt;0,front!F477-front!C477,0)</f>
        <v>22574.399999999998</v>
      </c>
      <c r="F477" s="2">
        <f>front!I477-front!H477</f>
        <v>9934.5000000000018</v>
      </c>
      <c r="G477" s="2">
        <f>IF(front!J477-front!H477&gt;0,front!J477-front!H477,0)</f>
        <v>8661.9</v>
      </c>
      <c r="H477" s="2"/>
      <c r="I477" s="4">
        <f>C477/(constants!$A$4+constants!$B$4*data!C477+constants!$C$4*data!C477^2+constants!$D$4*data!C477^3+constants!$E$4*data!C477^4+constants!$F$4*data!C477^5+constants!$G$4*data!C477^6+constants!$H$4*data!C477^7)</f>
        <v>3262.3311691681115</v>
      </c>
      <c r="J477" s="4">
        <f>D477/(constants!$A$4+constants!$B$4*data!D477+constants!$C$4*data!D477^2+constants!$D$4*data!D477^3+constants!$E$4*data!D477^4+constants!$F$4*data!D477^5+constants!$G$4*data!D477^6+constants!$H$4*data!D477^7)</f>
        <v>26494.641889367773</v>
      </c>
      <c r="K477" s="4">
        <f>E477/(constants!$A$4+constants!$B$4*data!E477+constants!$C$4*data!E477^2+constants!$D$4*data!E477^3+constants!$E$4*data!E477^4+constants!$F$4*data!E477^5+constants!$G$4*data!E477^6+constants!$H$4*data!E477^7)</f>
        <v>22895.413365743181</v>
      </c>
      <c r="L477" s="4">
        <f>F477/(constants!$A$4+constants!$B$4*data!F477+constants!$C$4*data!F477^2+constants!$D$4*data!F477^3+constants!$E$4*data!F477^4+constants!$F$4*data!F477^5+constants!$G$4*data!F477^6+constants!$H$4*data!F477^7)</f>
        <v>9932.8356722099215</v>
      </c>
      <c r="M477" s="4">
        <f>G477/(constants!$A$4+constants!$B$4*data!G477+constants!$C$4*data!G477^2+constants!$D$4*data!G477^3+constants!$E$4*data!G477^4+constants!$F$4*data!G477^5+constants!$G$4*data!G477^6+constants!$H$4*data!G477^7)</f>
        <v>8653.9116030940695</v>
      </c>
      <c r="N477" s="4"/>
      <c r="O477" s="4">
        <f t="shared" si="153"/>
        <v>5437.218615280186</v>
      </c>
      <c r="P477" s="4">
        <f t="shared" si="154"/>
        <v>5298.9283778735544</v>
      </c>
      <c r="Q477" s="4">
        <f t="shared" si="155"/>
        <v>4579.0826731486368</v>
      </c>
      <c r="R477" s="4">
        <f t="shared" si="156"/>
        <v>1655.4726120349872</v>
      </c>
      <c r="S477" s="4">
        <f t="shared" si="157"/>
        <v>1442.3186005156783</v>
      </c>
      <c r="T477" s="4">
        <f t="shared" si="158"/>
        <v>1.0260977744073845</v>
      </c>
      <c r="U477" s="4">
        <f t="shared" si="159"/>
        <v>0.86415258833640063</v>
      </c>
      <c r="V477" s="4">
        <f t="shared" si="160"/>
        <v>0.87124280403691512</v>
      </c>
      <c r="W477" s="4"/>
      <c r="X477">
        <f>IF(front!E477&gt;$X$2,O477,P477)</f>
        <v>5437.218615280186</v>
      </c>
      <c r="Y477">
        <f t="shared" si="148"/>
        <v>5103.7356959601302</v>
      </c>
      <c r="Z477">
        <f>SUMPRODUCT($B$7:$B$456,Y$7:Y$456,EXP(constants!$B$32+constants!$A$32*ABS($A$7:$A$456-$A477)))</f>
        <v>17.519054298644217</v>
      </c>
      <c r="AA477">
        <f t="shared" si="149"/>
        <v>5086.2166416614864</v>
      </c>
      <c r="AB477">
        <f t="shared" si="161"/>
        <v>5080.014805964177</v>
      </c>
      <c r="AD477" s="4">
        <f t="shared" si="150"/>
        <v>177.86345532222253</v>
      </c>
      <c r="AE477">
        <f>SUMPRODUCT($B$7:$B$456,AD$7:AD$456,EXP(constants!$B$32+constants!$A$32*ABS($A$7:$A$456-$A477)))</f>
        <v>9.2365398721299261</v>
      </c>
      <c r="AF477" s="4">
        <f t="shared" si="151"/>
        <v>168.62691545009261</v>
      </c>
      <c r="AG477">
        <f t="shared" si="162"/>
        <v>168.62691545009261</v>
      </c>
      <c r="AH477" s="4"/>
      <c r="AI477" s="5">
        <f>SUMPRODUCT(constants!$B$13:$B$20,A477^constants!$A$13:$A$20)*constants!$C$10/((A477/1000000000)^5*(EXP(0.014388/(A477/1000000000)/constants!$B$9)-1))</f>
        <v>2.7287131412817324E-6</v>
      </c>
      <c r="AJ477">
        <f>SUMPRODUCT(A477^constants!$E$28:$J$28,constants!$E$27:$J$27)</f>
        <v>5.6565609108874407E-7</v>
      </c>
      <c r="AL477" s="17">
        <f t="shared" si="152"/>
        <v>5.3714669061162861E-10</v>
      </c>
      <c r="AM477">
        <f t="shared" si="163"/>
        <v>3.3544828213154239E-9</v>
      </c>
      <c r="AN477">
        <f t="shared" si="164"/>
        <v>0.16012801949630864</v>
      </c>
      <c r="AO477">
        <f t="shared" si="165"/>
        <v>6.3673578400346764E-9</v>
      </c>
      <c r="AQ477">
        <f t="shared" si="168"/>
        <v>5.3714669061162861E-10</v>
      </c>
      <c r="AS477" s="4">
        <f t="shared" si="166"/>
        <v>8.4359431982026528E-2</v>
      </c>
    </row>
    <row r="478" spans="1:45" x14ac:dyDescent="0.2">
      <c r="A478">
        <f>front!A478</f>
        <v>410.8</v>
      </c>
      <c r="B478" s="1">
        <f t="shared" si="167"/>
        <v>0.46000000000003638</v>
      </c>
      <c r="C478">
        <f>front!D478-front!B478</f>
        <v>3269.4000000000005</v>
      </c>
      <c r="D478" s="2">
        <f>front!E478-front!C478</f>
        <v>26096.399999999998</v>
      </c>
      <c r="E478" s="2">
        <f>IF(front!F478-front!C478&gt;0,front!F478-front!C478,0)</f>
        <v>22882.899999999998</v>
      </c>
      <c r="F478" s="2">
        <f>front!I478-front!H478</f>
        <v>9621</v>
      </c>
      <c r="G478" s="2">
        <f>IF(front!J478-front!H478&gt;0,front!J478-front!H478,0)</f>
        <v>8450.5</v>
      </c>
      <c r="H478" s="2"/>
      <c r="I478" s="4">
        <f>C478/(constants!$A$4+constants!$B$4*data!C478+constants!$C$4*data!C478^2+constants!$D$4*data!C478^3+constants!$E$4*data!C478^4+constants!$F$4*data!C478^5+constants!$G$4*data!C478^6+constants!$H$4*data!C478^7)</f>
        <v>3262.0018797552198</v>
      </c>
      <c r="J478" s="4">
        <f>D478/(constants!$A$4+constants!$B$4*data!D478+constants!$C$4*data!D478^2+constants!$D$4*data!D478^3+constants!$E$4*data!D478^4+constants!$F$4*data!D478^5+constants!$G$4*data!D478^6+constants!$H$4*data!D478^7)</f>
        <v>26594.429715326722</v>
      </c>
      <c r="K478" s="4">
        <f>E478/(constants!$A$4+constants!$B$4*data!E478+constants!$C$4*data!E478^2+constants!$D$4*data!E478^3+constants!$E$4*data!E478^4+constants!$F$4*data!E478^5+constants!$G$4*data!E478^6+constants!$H$4*data!E478^7)</f>
        <v>23218.04700785812</v>
      </c>
      <c r="L478" s="4">
        <f>F478/(constants!$A$4+constants!$B$4*data!F478+constants!$C$4*data!F478^2+constants!$D$4*data!F478^3+constants!$E$4*data!F478^4+constants!$F$4*data!F478^5+constants!$G$4*data!F478^6+constants!$H$4*data!F478^7)</f>
        <v>9617.4404871697789</v>
      </c>
      <c r="M478" s="4">
        <f>G478/(constants!$A$4+constants!$B$4*data!G478+constants!$C$4*data!G478^2+constants!$D$4*data!G478^3+constants!$E$4*data!G478^4+constants!$F$4*data!G478^5+constants!$G$4*data!G478^6+constants!$H$4*data!G478^7)</f>
        <v>8441.7937760562327</v>
      </c>
      <c r="N478" s="4"/>
      <c r="O478" s="4">
        <f t="shared" si="153"/>
        <v>5436.6697995920331</v>
      </c>
      <c r="P478" s="4">
        <f t="shared" si="154"/>
        <v>5318.8859430653447</v>
      </c>
      <c r="Q478" s="4">
        <f t="shared" si="155"/>
        <v>4643.6094015716244</v>
      </c>
      <c r="R478" s="4">
        <f t="shared" si="156"/>
        <v>1602.9067478616296</v>
      </c>
      <c r="S478" s="4">
        <f t="shared" si="157"/>
        <v>1406.9656293427054</v>
      </c>
      <c r="T478" s="4">
        <f t="shared" si="158"/>
        <v>1.0221444599089877</v>
      </c>
      <c r="U478" s="4">
        <f t="shared" si="159"/>
        <v>0.87304173303920307</v>
      </c>
      <c r="V478" s="4">
        <f t="shared" si="160"/>
        <v>0.87775887849974987</v>
      </c>
      <c r="W478" s="4"/>
      <c r="X478">
        <f>IF(front!E478&gt;$X$2,O478,P478)</f>
        <v>5436.6697995920331</v>
      </c>
      <c r="Y478">
        <f t="shared" si="148"/>
        <v>5103.1868802719773</v>
      </c>
      <c r="Z478">
        <f>SUMPRODUCT($B$7:$B$456,Y$7:Y$456,EXP(constants!$B$32+constants!$A$32*ABS($A$7:$A$456-$A478)))</f>
        <v>17.066616529756732</v>
      </c>
      <c r="AA478">
        <f t="shared" si="149"/>
        <v>5086.1202637422202</v>
      </c>
      <c r="AB478">
        <f t="shared" si="161"/>
        <v>5079.9184280449108</v>
      </c>
      <c r="AD478" s="4">
        <f t="shared" si="150"/>
        <v>161.51557648408175</v>
      </c>
      <c r="AE478">
        <f>SUMPRODUCT($B$7:$B$456,AD$7:AD$456,EXP(constants!$B$32+constants!$A$32*ABS($A$7:$A$456-$A478)))</f>
        <v>8.9980019110762779</v>
      </c>
      <c r="AF478" s="4">
        <f t="shared" si="151"/>
        <v>152.51757457300548</v>
      </c>
      <c r="AG478">
        <f t="shared" si="162"/>
        <v>152.51757457300548</v>
      </c>
      <c r="AH478" s="4"/>
      <c r="AI478" s="5">
        <f>SUMPRODUCT(constants!$B$13:$B$20,A478^constants!$A$13:$A$20)*constants!$C$10/((A478/1000000000)^5*(EXP(0.014388/(A478/1000000000)/constants!$B$9)-1))</f>
        <v>2.747566255325634E-6</v>
      </c>
      <c r="AJ478">
        <f>SUMPRODUCT(A478^constants!$E$28:$J$28,constants!$E$27:$J$27)</f>
        <v>5.6596083826762492E-7</v>
      </c>
      <c r="AL478" s="17">
        <f t="shared" si="152"/>
        <v>5.4086818405528601E-10</v>
      </c>
      <c r="AM478">
        <f t="shared" si="163"/>
        <v>3.710790968530101E-9</v>
      </c>
      <c r="AN478">
        <f t="shared" si="164"/>
        <v>0.14575549758587772</v>
      </c>
      <c r="AO478">
        <f t="shared" si="165"/>
        <v>7.0436890646930109E-9</v>
      </c>
      <c r="AQ478">
        <f t="shared" si="168"/>
        <v>5.4086818405528601E-10</v>
      </c>
      <c r="AS478" s="4">
        <f t="shared" si="166"/>
        <v>7.6787629193688575E-2</v>
      </c>
    </row>
    <row r="479" spans="1:45" x14ac:dyDescent="0.2">
      <c r="A479">
        <f>front!A479</f>
        <v>411.27</v>
      </c>
      <c r="B479" s="1">
        <f t="shared" si="167"/>
        <v>0.46999999999997044</v>
      </c>
      <c r="C479">
        <f>front!D479-front!B479</f>
        <v>3322.34</v>
      </c>
      <c r="D479" s="2">
        <f>front!E479-front!C479</f>
        <v>26565.000000000004</v>
      </c>
      <c r="E479" s="2">
        <f>IF(front!F479-front!C479&gt;0,front!F479-front!C479,0)</f>
        <v>23347.100000000002</v>
      </c>
      <c r="F479" s="2">
        <f>front!I479-front!H479</f>
        <v>9636.8999999999978</v>
      </c>
      <c r="G479" s="2">
        <f>IF(front!J479-front!H479&gt;0,front!J479-front!H479,0)</f>
        <v>8534.5999999999985</v>
      </c>
      <c r="H479" s="2"/>
      <c r="I479" s="4">
        <f>C479/(constants!$A$4+constants!$B$4*data!C479+constants!$C$4*data!C479^2+constants!$D$4*data!C479^3+constants!$E$4*data!C479^4+constants!$F$4*data!C479^5+constants!$G$4*data!C479^6+constants!$H$4*data!C479^7)</f>
        <v>3314.828178824891</v>
      </c>
      <c r="J479" s="4">
        <f>D479/(constants!$A$4+constants!$B$4*data!D479+constants!$C$4*data!D479^2+constants!$D$4*data!D479^3+constants!$E$4*data!D479^4+constants!$F$4*data!D479^5+constants!$G$4*data!D479^6+constants!$H$4*data!D479^7)</f>
        <v>27089.065783332822</v>
      </c>
      <c r="K479" s="4">
        <f>E479/(constants!$A$4+constants!$B$4*data!E479+constants!$C$4*data!E479^2+constants!$D$4*data!E479^3+constants!$E$4*data!E479^4+constants!$F$4*data!E479^5+constants!$G$4*data!E479^6+constants!$H$4*data!E479^7)</f>
        <v>23704.026028612156</v>
      </c>
      <c r="L479" s="4">
        <f>F479/(constants!$A$4+constants!$B$4*data!F479+constants!$C$4*data!F479^2+constants!$D$4*data!F479^3+constants!$E$4*data!F479^4+constants!$F$4*data!F479^5+constants!$G$4*data!F479^6+constants!$H$4*data!F479^7)</f>
        <v>9633.4310656940925</v>
      </c>
      <c r="M479" s="4">
        <f>G479/(constants!$A$4+constants!$B$4*data!G479+constants!$C$4*data!G479^2+constants!$D$4*data!G479^3+constants!$E$4*data!G479^4+constants!$F$4*data!G479^5+constants!$G$4*data!G479^6+constants!$H$4*data!G479^7)</f>
        <v>8526.1687971675456</v>
      </c>
      <c r="N479" s="4"/>
      <c r="O479" s="4">
        <f t="shared" si="153"/>
        <v>5524.7136313748179</v>
      </c>
      <c r="P479" s="4">
        <f t="shared" si="154"/>
        <v>5417.8131566665643</v>
      </c>
      <c r="Q479" s="4">
        <f t="shared" si="155"/>
        <v>4740.8052057224313</v>
      </c>
      <c r="R479" s="4">
        <f t="shared" si="156"/>
        <v>1605.5718442823486</v>
      </c>
      <c r="S479" s="4">
        <f t="shared" si="157"/>
        <v>1421.0281328612575</v>
      </c>
      <c r="T479" s="4">
        <f t="shared" si="158"/>
        <v>1.0197312959338056</v>
      </c>
      <c r="U479" s="4">
        <f t="shared" si="159"/>
        <v>0.87504036566652699</v>
      </c>
      <c r="V479" s="4">
        <f t="shared" si="160"/>
        <v>0.88506044617170176</v>
      </c>
      <c r="W479" s="4"/>
      <c r="X479">
        <f>IF(front!E479&gt;$X$2,O479,P479)</f>
        <v>5524.7136313748179</v>
      </c>
      <c r="Y479">
        <f t="shared" si="148"/>
        <v>5191.2307120547621</v>
      </c>
      <c r="Z479">
        <f>SUMPRODUCT($B$7:$B$456,Y$7:Y$456,EXP(constants!$B$32+constants!$A$32*ABS($A$7:$A$456-$A479)))</f>
        <v>16.616409075829331</v>
      </c>
      <c r="AA479">
        <f t="shared" si="149"/>
        <v>5174.6143029789328</v>
      </c>
      <c r="AB479">
        <f t="shared" si="161"/>
        <v>5168.4124672816233</v>
      </c>
      <c r="AD479" s="4">
        <f t="shared" si="150"/>
        <v>149.77408897952296</v>
      </c>
      <c r="AE479">
        <f>SUMPRODUCT($B$7:$B$456,AD$7:AD$456,EXP(constants!$B$32+constants!$A$32*ABS($A$7:$A$456-$A479)))</f>
        <v>8.7606398350164767</v>
      </c>
      <c r="AF479" s="4">
        <f t="shared" si="151"/>
        <v>141.01344914450647</v>
      </c>
      <c r="AG479">
        <f t="shared" si="162"/>
        <v>141.01344914450647</v>
      </c>
      <c r="AH479" s="4"/>
      <c r="AI479" s="5">
        <f>SUMPRODUCT(constants!$B$13:$B$20,A479^constants!$A$13:$A$20)*constants!$C$10/((A479/1000000000)^5*(EXP(0.014388/(A479/1000000000)/constants!$B$9)-1))</f>
        <v>2.7669019829458626E-6</v>
      </c>
      <c r="AJ479">
        <f>SUMPRODUCT(A479^constants!$E$28:$J$28,constants!$E$27:$J$27)</f>
        <v>5.6631066226551932E-7</v>
      </c>
      <c r="AL479" s="17">
        <f t="shared" si="152"/>
        <v>5.3534852345117519E-10</v>
      </c>
      <c r="AM479">
        <f t="shared" si="163"/>
        <v>4.0160046130435447E-9</v>
      </c>
      <c r="AN479">
        <f t="shared" si="164"/>
        <v>0.13330376208045719</v>
      </c>
      <c r="AO479">
        <f t="shared" si="165"/>
        <v>7.6230345542359109E-9</v>
      </c>
      <c r="AQ479">
        <f t="shared" si="168"/>
        <v>5.3534852345117519E-10</v>
      </c>
      <c r="AS479" s="4">
        <f t="shared" si="166"/>
        <v>7.0227744560556499E-2</v>
      </c>
    </row>
    <row r="480" spans="1:45" x14ac:dyDescent="0.2">
      <c r="A480">
        <f>front!A480</f>
        <v>411.74</v>
      </c>
      <c r="B480" s="1">
        <f t="shared" si="167"/>
        <v>0.47000000000002728</v>
      </c>
      <c r="C480">
        <f>front!D480-front!B480</f>
        <v>3358.9999999999995</v>
      </c>
      <c r="D480" s="2">
        <f>front!E480-front!C480</f>
        <v>26559.800000000003</v>
      </c>
      <c r="E480" s="2">
        <f>IF(front!F480-front!C480&gt;0,front!F480-front!C480,0)</f>
        <v>23550.300000000003</v>
      </c>
      <c r="F480" s="2">
        <f>front!I480-front!H480</f>
        <v>9641.7999999999993</v>
      </c>
      <c r="G480" s="2">
        <f>IF(front!J480-front!H480&gt;0,front!J480-front!H480,0)</f>
        <v>8595.3999999999978</v>
      </c>
      <c r="H480" s="2"/>
      <c r="I480" s="4">
        <f>C480/(constants!$A$4+constants!$B$4*data!C480+constants!$C$4*data!C480^2+constants!$D$4*data!C480^3+constants!$E$4*data!C480^4+constants!$F$4*data!C480^5+constants!$G$4*data!C480^6+constants!$H$4*data!C480^7)</f>
        <v>3351.4098015648092</v>
      </c>
      <c r="J480" s="4">
        <f>D480/(constants!$A$4+constants!$B$4*data!D480+constants!$C$4*data!D480^2+constants!$D$4*data!D480^3+constants!$E$4*data!D480^4+constants!$F$4*data!D480^5+constants!$G$4*data!D480^6+constants!$H$4*data!D480^7)</f>
        <v>27083.573791484756</v>
      </c>
      <c r="K480" s="4">
        <f>E480/(constants!$A$4+constants!$B$4*data!E480+constants!$C$4*data!E480^2+constants!$D$4*data!E480^3+constants!$E$4*data!E480^4+constants!$F$4*data!E480^5+constants!$G$4*data!E480^6+constants!$H$4*data!E480^7)</f>
        <v>23916.951046785365</v>
      </c>
      <c r="L480" s="4">
        <f>F480/(constants!$A$4+constants!$B$4*data!F480+constants!$C$4*data!F480^2+constants!$D$4*data!F480^3+constants!$E$4*data!F480^4+constants!$F$4*data!F480^5+constants!$G$4*data!F480^6+constants!$H$4*data!F480^7)</f>
        <v>9638.3590977151416</v>
      </c>
      <c r="M480" s="4">
        <f>G480/(constants!$A$4+constants!$B$4*data!G480+constants!$C$4*data!G480^2+constants!$D$4*data!G480^3+constants!$E$4*data!G480^4+constants!$F$4*data!G480^5+constants!$G$4*data!G480^6+constants!$H$4*data!G480^7)</f>
        <v>8587.1762705626606</v>
      </c>
      <c r="N480" s="4"/>
      <c r="O480" s="4">
        <f t="shared" si="153"/>
        <v>5585.6830026080161</v>
      </c>
      <c r="P480" s="4">
        <f t="shared" si="154"/>
        <v>5416.714758296951</v>
      </c>
      <c r="Q480" s="4">
        <f t="shared" si="155"/>
        <v>4783.3902093570732</v>
      </c>
      <c r="R480" s="4">
        <f t="shared" si="156"/>
        <v>1606.3931829525236</v>
      </c>
      <c r="S480" s="4">
        <f t="shared" si="157"/>
        <v>1431.1960450937765</v>
      </c>
      <c r="T480" s="4">
        <f t="shared" si="158"/>
        <v>1.0311938604579927</v>
      </c>
      <c r="U480" s="4">
        <f t="shared" si="159"/>
        <v>0.88307958288374055</v>
      </c>
      <c r="V480" s="4">
        <f t="shared" si="160"/>
        <v>0.89093757386548567</v>
      </c>
      <c r="W480" s="4"/>
      <c r="X480">
        <f>IF(front!E480&gt;$X$2,O480,P480)</f>
        <v>5585.6830026080161</v>
      </c>
      <c r="Y480">
        <f t="shared" si="148"/>
        <v>5252.2000832879603</v>
      </c>
      <c r="Z480">
        <f>SUMPRODUCT($B$7:$B$456,Y$7:Y$456,EXP(constants!$B$32+constants!$A$32*ABS($A$7:$A$456-$A480)))</f>
        <v>16.178077833640643</v>
      </c>
      <c r="AA480">
        <f t="shared" si="149"/>
        <v>5236.0220054543197</v>
      </c>
      <c r="AB480">
        <f t="shared" si="161"/>
        <v>5229.8201697570103</v>
      </c>
      <c r="AD480" s="4">
        <f t="shared" si="150"/>
        <v>140.17872761265335</v>
      </c>
      <c r="AE480">
        <f>SUMPRODUCT($B$7:$B$456,AD$7:AD$456,EXP(constants!$B$32+constants!$A$32*ABS($A$7:$A$456-$A480)))</f>
        <v>8.5295392329714588</v>
      </c>
      <c r="AF480" s="4">
        <f t="shared" si="151"/>
        <v>131.6491883796819</v>
      </c>
      <c r="AG480">
        <f t="shared" si="162"/>
        <v>131.6491883796819</v>
      </c>
      <c r="AH480" s="4"/>
      <c r="AI480" s="5">
        <f>SUMPRODUCT(constants!$B$13:$B$20,A480^constants!$A$13:$A$20)*constants!$C$10/((A480/1000000000)^5*(EXP(0.014388/(A480/1000000000)/constants!$B$9)-1))</f>
        <v>2.7863111448755154E-6</v>
      </c>
      <c r="AJ480">
        <f>SUMPRODUCT(A480^constants!$E$28:$J$28,constants!$E$27:$J$27)</f>
        <v>5.6669917796451546E-7</v>
      </c>
      <c r="AL480" s="17">
        <f t="shared" si="152"/>
        <v>5.3277379612174579E-10</v>
      </c>
      <c r="AM480">
        <f t="shared" si="163"/>
        <v>4.3046158122154975E-9</v>
      </c>
      <c r="AN480">
        <f t="shared" si="164"/>
        <v>0.12376802468872083</v>
      </c>
      <c r="AO480">
        <f t="shared" si="165"/>
        <v>8.1708658831346867E-9</v>
      </c>
      <c r="AQ480">
        <f t="shared" si="168"/>
        <v>5.3277379612174579E-10</v>
      </c>
      <c r="AS480" s="4">
        <f t="shared" si="166"/>
        <v>6.5204080417160318E-2</v>
      </c>
    </row>
    <row r="481" spans="1:45" x14ac:dyDescent="0.2">
      <c r="A481">
        <f>front!A481</f>
        <v>412.2</v>
      </c>
      <c r="B481" s="1">
        <f t="shared" si="167"/>
        <v>0.45999999999997954</v>
      </c>
      <c r="C481">
        <f>front!D481-front!B481</f>
        <v>3384.7400000000002</v>
      </c>
      <c r="D481" s="2">
        <f>front!E481-front!C481</f>
        <v>27003.899999999998</v>
      </c>
      <c r="E481" s="2">
        <f>IF(front!F481-front!C481&gt;0,front!F481-front!C481,0)</f>
        <v>24058.3</v>
      </c>
      <c r="F481" s="2">
        <f>front!I481-front!H481</f>
        <v>9702</v>
      </c>
      <c r="G481" s="2">
        <f>IF(front!J481-front!H481&gt;0,front!J481-front!H481,0)</f>
        <v>8724</v>
      </c>
      <c r="H481" s="2"/>
      <c r="I481" s="4">
        <f>C481/(constants!$A$4+constants!$B$4*data!C481+constants!$C$4*data!C481^2+constants!$D$4*data!C481^3+constants!$E$4*data!C481^4+constants!$F$4*data!C481^5+constants!$G$4*data!C481^6+constants!$H$4*data!C481^7)</f>
        <v>3377.0949532941991</v>
      </c>
      <c r="J481" s="4">
        <f>D481/(constants!$A$4+constants!$B$4*data!D481+constants!$C$4*data!D481^2+constants!$D$4*data!D481^3+constants!$E$4*data!D481^4+constants!$F$4*data!D481^5+constants!$G$4*data!D481^6+constants!$H$4*data!D481^7)</f>
        <v>27552.857609781044</v>
      </c>
      <c r="K481" s="4">
        <f>E481/(constants!$A$4+constants!$B$4*data!E481+constants!$C$4*data!E481^2+constants!$D$4*data!E481^3+constants!$E$4*data!E481^4+constants!$F$4*data!E481^5+constants!$G$4*data!E481^6+constants!$H$4*data!E481^7)</f>
        <v>24449.766559219926</v>
      </c>
      <c r="L481" s="4">
        <f>F481/(constants!$A$4+constants!$B$4*data!F481+constants!$C$4*data!F481^2+constants!$D$4*data!F481^3+constants!$E$4*data!F481^4+constants!$F$4*data!F481^5+constants!$G$4*data!F481^6+constants!$H$4*data!F481^7)</f>
        <v>9698.9080396838272</v>
      </c>
      <c r="M481" s="4">
        <f>G481/(constants!$A$4+constants!$B$4*data!G481+constants!$C$4*data!G481^2+constants!$D$4*data!G481^3+constants!$E$4*data!G481^4+constants!$F$4*data!G481^5+constants!$G$4*data!G481^6+constants!$H$4*data!G481^7)</f>
        <v>8716.2393806163091</v>
      </c>
      <c r="N481" s="4"/>
      <c r="O481" s="4">
        <f t="shared" si="153"/>
        <v>5628.4915888236646</v>
      </c>
      <c r="P481" s="4">
        <f t="shared" si="154"/>
        <v>5510.5715219562089</v>
      </c>
      <c r="Q481" s="4">
        <f t="shared" si="155"/>
        <v>4889.9533118439849</v>
      </c>
      <c r="R481" s="4">
        <f t="shared" si="156"/>
        <v>1616.4846732806377</v>
      </c>
      <c r="S481" s="4">
        <f t="shared" si="157"/>
        <v>1452.7065634360515</v>
      </c>
      <c r="T481" s="4">
        <f t="shared" si="158"/>
        <v>1.021398881476743</v>
      </c>
      <c r="U481" s="4">
        <f t="shared" si="159"/>
        <v>0.88737679791661439</v>
      </c>
      <c r="V481" s="4">
        <f t="shared" si="160"/>
        <v>0.89868254704067174</v>
      </c>
      <c r="W481" s="4"/>
      <c r="X481">
        <f>IF(front!E481&gt;$X$2,O481,P481)</f>
        <v>5628.4915888236646</v>
      </c>
      <c r="Y481">
        <f t="shared" si="148"/>
        <v>5295.0086695036089</v>
      </c>
      <c r="Z481">
        <f>SUMPRODUCT($B$7:$B$456,Y$7:Y$456,EXP(constants!$B$32+constants!$A$32*ABS($A$7:$A$456-$A481)))</f>
        <v>15.760271408980719</v>
      </c>
      <c r="AA481">
        <f t="shared" si="149"/>
        <v>5279.2483980946281</v>
      </c>
      <c r="AB481">
        <f t="shared" si="161"/>
        <v>5273.0465623973187</v>
      </c>
      <c r="AD481" s="4">
        <f t="shared" si="150"/>
        <v>128.2333816572866</v>
      </c>
      <c r="AE481">
        <f>SUMPRODUCT($B$7:$B$456,AD$7:AD$456,EXP(constants!$B$32+constants!$A$32*ABS($A$7:$A$456-$A481)))</f>
        <v>8.3092598940061109</v>
      </c>
      <c r="AF481" s="4">
        <f t="shared" si="151"/>
        <v>119.92412176328048</v>
      </c>
      <c r="AG481">
        <f t="shared" si="162"/>
        <v>119.92412176328048</v>
      </c>
      <c r="AH481" s="4"/>
      <c r="AI481" s="5">
        <f>SUMPRODUCT(constants!$B$13:$B$20,A481^constants!$A$13:$A$20)*constants!$C$10/((A481/1000000000)^5*(EXP(0.014388/(A481/1000000000)/constants!$B$9)-1))</f>
        <v>2.8053783434614324E-6</v>
      </c>
      <c r="AJ481">
        <f>SUMPRODUCT(A481^constants!$E$28:$J$28,constants!$E$27:$J$27)</f>
        <v>5.6711671572907832E-7</v>
      </c>
      <c r="AL481" s="17">
        <f t="shared" si="152"/>
        <v>5.3202229683820685E-10</v>
      </c>
      <c r="AM481">
        <f t="shared" si="163"/>
        <v>4.7289628424256141E-9</v>
      </c>
      <c r="AN481">
        <f t="shared" si="164"/>
        <v>0.11250295563018595</v>
      </c>
      <c r="AO481">
        <f t="shared" si="165"/>
        <v>8.9763460520998302E-9</v>
      </c>
      <c r="AQ481">
        <f t="shared" si="168"/>
        <v>5.3202229683820685E-10</v>
      </c>
      <c r="AS481" s="4">
        <f t="shared" si="166"/>
        <v>5.9269361246801669E-2</v>
      </c>
    </row>
    <row r="482" spans="1:45" x14ac:dyDescent="0.2">
      <c r="A482">
        <f>front!A482</f>
        <v>412.67</v>
      </c>
      <c r="B482" s="1">
        <f t="shared" si="167"/>
        <v>0.47000000000002728</v>
      </c>
      <c r="C482">
        <f>front!D482-front!B482</f>
        <v>3427.47</v>
      </c>
      <c r="D482" s="2">
        <f>front!E482-front!C482</f>
        <v>27265.200000000001</v>
      </c>
      <c r="E482" s="2">
        <f>IF(front!F482-front!C482&gt;0,front!F482-front!C482,0)</f>
        <v>24479.100000000002</v>
      </c>
      <c r="F482" s="2">
        <f>front!I482-front!H482</f>
        <v>9882.2000000000007</v>
      </c>
      <c r="G482" s="2">
        <f>IF(front!J482-front!H482&gt;0,front!J482-front!H482,0)</f>
        <v>8886.5</v>
      </c>
      <c r="H482" s="2"/>
      <c r="I482" s="4">
        <f>C482/(constants!$A$4+constants!$B$4*data!C482+constants!$C$4*data!C482^2+constants!$D$4*data!C482^3+constants!$E$4*data!C482^4+constants!$F$4*data!C482^5+constants!$G$4*data!C482^6+constants!$H$4*data!C482^7)</f>
        <v>3419.7342464978442</v>
      </c>
      <c r="J482" s="4">
        <f>D482/(constants!$A$4+constants!$B$4*data!D482+constants!$C$4*data!D482^2+constants!$D$4*data!D482^3+constants!$E$4*data!D482^4+constants!$F$4*data!D482^5+constants!$G$4*data!D482^6+constants!$H$4*data!D482^7)</f>
        <v>27829.207150372225</v>
      </c>
      <c r="K482" s="4">
        <f>E482/(constants!$A$4+constants!$B$4*data!E482+constants!$C$4*data!E482^2+constants!$D$4*data!E482^3+constants!$E$4*data!E482^4+constants!$F$4*data!E482^5+constants!$G$4*data!E482^6+constants!$H$4*data!E482^7)</f>
        <v>24891.659400742323</v>
      </c>
      <c r="L482" s="4">
        <f>F482/(constants!$A$4+constants!$B$4*data!F482+constants!$C$4*data!F482^2+constants!$D$4*data!F482^3+constants!$E$4*data!F482^4+constants!$F$4*data!F482^5+constants!$G$4*data!F482^6+constants!$H$4*data!F482^7)</f>
        <v>9880.2033463226708</v>
      </c>
      <c r="M482" s="4">
        <f>G482/(constants!$A$4+constants!$B$4*data!G482+constants!$C$4*data!G482^2+constants!$D$4*data!G482^3+constants!$E$4*data!G482^4+constants!$F$4*data!G482^5+constants!$G$4*data!G482^6+constants!$H$4*data!G482^7)</f>
        <v>8879.372632513916</v>
      </c>
      <c r="N482" s="4"/>
      <c r="O482" s="4">
        <f t="shared" si="153"/>
        <v>5699.5570774964071</v>
      </c>
      <c r="P482" s="4">
        <f t="shared" si="154"/>
        <v>5565.8414300744453</v>
      </c>
      <c r="Q482" s="4">
        <f t="shared" si="155"/>
        <v>4978.3318801484647</v>
      </c>
      <c r="R482" s="4">
        <f t="shared" si="156"/>
        <v>1646.7005577204452</v>
      </c>
      <c r="S482" s="4">
        <f t="shared" si="157"/>
        <v>1479.8954387523193</v>
      </c>
      <c r="T482" s="4">
        <f t="shared" si="158"/>
        <v>1.0240243365000381</v>
      </c>
      <c r="U482" s="4">
        <f t="shared" si="159"/>
        <v>0.89444371398160327</v>
      </c>
      <c r="V482" s="4">
        <f t="shared" si="160"/>
        <v>0.89870342960286775</v>
      </c>
      <c r="W482" s="4"/>
      <c r="X482">
        <f>IF(front!E482&gt;$X$2,O482,P482)</f>
        <v>5699.5570774964071</v>
      </c>
      <c r="Y482">
        <f t="shared" si="148"/>
        <v>5366.0741581763514</v>
      </c>
      <c r="Z482">
        <f>SUMPRODUCT($B$7:$B$456,Y$7:Y$456,EXP(constants!$B$32+constants!$A$32*ABS($A$7:$A$456-$A482)))</f>
        <v>15.344524582310555</v>
      </c>
      <c r="AA482">
        <f t="shared" si="149"/>
        <v>5350.7296335940409</v>
      </c>
      <c r="AB482">
        <f t="shared" si="161"/>
        <v>5344.5277978967315</v>
      </c>
      <c r="AD482" s="4">
        <f t="shared" si="150"/>
        <v>130.59513517645337</v>
      </c>
      <c r="AE482">
        <f>SUMPRODUCT($B$7:$B$456,AD$7:AD$456,EXP(constants!$B$32+constants!$A$32*ABS($A$7:$A$456-$A482)))</f>
        <v>8.0900664332296532</v>
      </c>
      <c r="AF482" s="4">
        <f t="shared" si="151"/>
        <v>122.50506874322372</v>
      </c>
      <c r="AG482">
        <f t="shared" si="162"/>
        <v>122.50506874322372</v>
      </c>
      <c r="AH482" s="4"/>
      <c r="AI482" s="5">
        <f>SUMPRODUCT(constants!$B$13:$B$20,A482^constants!$A$13:$A$20)*constants!$C$10/((A482/1000000000)^5*(EXP(0.014388/(A482/1000000000)/constants!$B$9)-1))</f>
        <v>2.8249324732709936E-6</v>
      </c>
      <c r="AJ482">
        <f>SUMPRODUCT(A482^constants!$E$28:$J$28,constants!$E$27:$J$27)</f>
        <v>5.675812387754089E-7</v>
      </c>
      <c r="AL482" s="17">
        <f t="shared" si="152"/>
        <v>5.2856539999337423E-10</v>
      </c>
      <c r="AM482">
        <f t="shared" si="163"/>
        <v>4.6331245278110521E-9</v>
      </c>
      <c r="AN482">
        <f t="shared" si="164"/>
        <v>0.11408400461083618</v>
      </c>
      <c r="AO482">
        <f t="shared" si="165"/>
        <v>8.7944292331913801E-9</v>
      </c>
      <c r="AQ482">
        <f t="shared" si="168"/>
        <v>5.2856539999337423E-10</v>
      </c>
      <c r="AS482" s="4">
        <f t="shared" si="166"/>
        <v>6.0102297258643689E-2</v>
      </c>
    </row>
    <row r="483" spans="1:45" x14ac:dyDescent="0.2">
      <c r="A483">
        <f>front!A483</f>
        <v>413.14</v>
      </c>
      <c r="B483" s="1">
        <f t="shared" si="167"/>
        <v>0.46999999999997044</v>
      </c>
      <c r="C483">
        <f>front!D483-front!B483</f>
        <v>3471.67</v>
      </c>
      <c r="D483" s="2">
        <f>front!E483-front!C483</f>
        <v>27506.700000000004</v>
      </c>
      <c r="E483" s="2">
        <f>IF(front!F483-front!C483&gt;0,front!F483-front!C483,0)</f>
        <v>24782.300000000003</v>
      </c>
      <c r="F483" s="2">
        <f>front!I483-front!H483</f>
        <v>9843.9</v>
      </c>
      <c r="G483" s="2">
        <f>IF(front!J483-front!H483&gt;0,front!J483-front!H483,0)</f>
        <v>8984.0000000000018</v>
      </c>
      <c r="H483" s="2"/>
      <c r="I483" s="4">
        <f>C483/(constants!$A$4+constants!$B$4*data!C483+constants!$C$4*data!C483^2+constants!$D$4*data!C483^3+constants!$E$4*data!C483^4+constants!$F$4*data!C483^5+constants!$G$4*data!C483^6+constants!$H$4*data!C483^7)</f>
        <v>3463.8408893271217</v>
      </c>
      <c r="J483" s="4">
        <f>D483/(constants!$A$4+constants!$B$4*data!D483+constants!$C$4*data!D483^2+constants!$D$4*data!D483^3+constants!$E$4*data!D483^4+constants!$F$4*data!D483^5+constants!$G$4*data!D483^6+constants!$H$4*data!D483^7)</f>
        <v>28084.767942617171</v>
      </c>
      <c r="K483" s="4">
        <f>E483/(constants!$A$4+constants!$B$4*data!E483+constants!$C$4*data!E483^2+constants!$D$4*data!E483^3+constants!$E$4*data!E483^4+constants!$F$4*data!E483^5+constants!$G$4*data!E483^6+constants!$H$4*data!E483^7)</f>
        <v>25210.354861228127</v>
      </c>
      <c r="L483" s="4">
        <f>F483/(constants!$A$4+constants!$B$4*data!F483+constants!$C$4*data!F483^2+constants!$D$4*data!F483^3+constants!$E$4*data!F483^4+constants!$F$4*data!F483^5+constants!$G$4*data!F483^6+constants!$H$4*data!F483^7)</f>
        <v>9841.6641215814816</v>
      </c>
      <c r="M483" s="4">
        <f>G483/(constants!$A$4+constants!$B$4*data!G483+constants!$C$4*data!G483^2+constants!$D$4*data!G483^3+constants!$E$4*data!G483^4+constants!$F$4*data!G483^5+constants!$G$4*data!G483^6+constants!$H$4*data!G483^7)</f>
        <v>8977.2788756763948</v>
      </c>
      <c r="N483" s="4"/>
      <c r="O483" s="4">
        <f t="shared" si="153"/>
        <v>5773.0681488785358</v>
      </c>
      <c r="P483" s="4">
        <f t="shared" si="154"/>
        <v>5616.9535885234345</v>
      </c>
      <c r="Q483" s="4">
        <f t="shared" si="155"/>
        <v>5042.0709722456259</v>
      </c>
      <c r="R483" s="4">
        <f t="shared" si="156"/>
        <v>1640.2773535969136</v>
      </c>
      <c r="S483" s="4">
        <f t="shared" si="157"/>
        <v>1496.2131459460659</v>
      </c>
      <c r="T483" s="4">
        <f t="shared" si="158"/>
        <v>1.0277934574132987</v>
      </c>
      <c r="U483" s="4">
        <f t="shared" si="159"/>
        <v>0.89765224027266144</v>
      </c>
      <c r="V483" s="4">
        <f t="shared" si="160"/>
        <v>0.91217082444323594</v>
      </c>
      <c r="W483" s="4"/>
      <c r="X483">
        <f>IF(front!E483&gt;$X$2,O483,P483)</f>
        <v>5773.0681488785358</v>
      </c>
      <c r="Y483">
        <f t="shared" si="148"/>
        <v>5439.58522955848</v>
      </c>
      <c r="Z483">
        <f>SUMPRODUCT($B$7:$B$456,Y$7:Y$456,EXP(constants!$B$32+constants!$A$32*ABS($A$7:$A$456-$A483)))</f>
        <v>14.939744916002152</v>
      </c>
      <c r="AA483">
        <f t="shared" si="149"/>
        <v>5424.6454846424776</v>
      </c>
      <c r="AB483">
        <f t="shared" si="161"/>
        <v>5418.4436489451682</v>
      </c>
      <c r="AD483" s="4">
        <f t="shared" si="150"/>
        <v>107.45496327796741</v>
      </c>
      <c r="AE483">
        <f>SUMPRODUCT($B$7:$B$456,AD$7:AD$456,EXP(constants!$B$32+constants!$A$32*ABS($A$7:$A$456-$A483)))</f>
        <v>7.8766551689255992</v>
      </c>
      <c r="AF483" s="4">
        <f t="shared" si="151"/>
        <v>99.578308109041814</v>
      </c>
      <c r="AG483">
        <f t="shared" si="162"/>
        <v>99.578308109041814</v>
      </c>
      <c r="AH483" s="4"/>
      <c r="AI483" s="5">
        <f>SUMPRODUCT(constants!$B$13:$B$20,A483^constants!$A$13:$A$20)*constants!$C$10/((A483/1000000000)^5*(EXP(0.014388/(A483/1000000000)/constants!$B$9)-1))</f>
        <v>2.8445596915145325E-6</v>
      </c>
      <c r="AJ483">
        <f>SUMPRODUCT(A483^constants!$E$28:$J$28,constants!$E$27:$J$27)</f>
        <v>5.6808387547026143E-7</v>
      </c>
      <c r="AL483" s="17">
        <f t="shared" si="152"/>
        <v>5.2497725838088119E-10</v>
      </c>
      <c r="AM483">
        <f t="shared" si="163"/>
        <v>5.7048958378383898E-9</v>
      </c>
      <c r="AN483">
        <f t="shared" si="164"/>
        <v>9.2022233762605807E-2</v>
      </c>
      <c r="AO483">
        <f t="shared" si="165"/>
        <v>1.0828826729658723E-8</v>
      </c>
      <c r="AQ483">
        <f t="shared" si="168"/>
        <v>5.2497725838088119E-10</v>
      </c>
      <c r="AS483" s="4">
        <f t="shared" si="166"/>
        <v>4.8479606469557589E-2</v>
      </c>
    </row>
    <row r="484" spans="1:45" x14ac:dyDescent="0.2">
      <c r="A484">
        <f>front!A484</f>
        <v>413.6</v>
      </c>
      <c r="B484" s="1">
        <f t="shared" si="167"/>
        <v>0.46000000000003638</v>
      </c>
      <c r="C484">
        <f>front!D484-front!B484</f>
        <v>3513.33</v>
      </c>
      <c r="D484" s="2">
        <f>front!E484-front!C484</f>
        <v>27817</v>
      </c>
      <c r="E484" s="2">
        <f>IF(front!F484-front!C484&gt;0,front!F484-front!C484,0)</f>
        <v>25178.699999999997</v>
      </c>
      <c r="F484" s="2">
        <f>front!I484-front!H484</f>
        <v>9945</v>
      </c>
      <c r="G484" s="2">
        <f>IF(front!J484-front!H484&gt;0,front!J484-front!H484,0)</f>
        <v>9020.2999999999993</v>
      </c>
      <c r="H484" s="2"/>
      <c r="I484" s="4">
        <f>C484/(constants!$A$4+constants!$B$4*data!C484+constants!$C$4*data!C484^2+constants!$D$4*data!C484^3+constants!$E$4*data!C484^4+constants!$F$4*data!C484^5+constants!$G$4*data!C484^6+constants!$H$4*data!C484^7)</f>
        <v>3505.4133534069983</v>
      </c>
      <c r="J484" s="4">
        <f>D484/(constants!$A$4+constants!$B$4*data!D484+constants!$C$4*data!D484^2+constants!$D$4*data!D484^3+constants!$E$4*data!D484^4+constants!$F$4*data!D484^5+constants!$G$4*data!D484^6+constants!$H$4*data!D484^7)</f>
        <v>28413.347038313881</v>
      </c>
      <c r="K484" s="4">
        <f>E484/(constants!$A$4+constants!$B$4*data!E484+constants!$C$4*data!E484^2+constants!$D$4*data!E484^3+constants!$E$4*data!E484^4+constants!$F$4*data!E484^5+constants!$G$4*data!E484^6+constants!$H$4*data!E484^7)</f>
        <v>25627.384470086861</v>
      </c>
      <c r="L484" s="4">
        <f>F484/(constants!$A$4+constants!$B$4*data!F484+constants!$C$4*data!F484^2+constants!$D$4*data!F484^3+constants!$E$4*data!F484^4+constants!$F$4*data!F484^5+constants!$G$4*data!F484^6+constants!$H$4*data!F484^7)</f>
        <v>9943.4031818465046</v>
      </c>
      <c r="M484" s="4">
        <f>G484/(constants!$A$4+constants!$B$4*data!G484+constants!$C$4*data!G484^2+constants!$D$4*data!G484^3+constants!$E$4*data!G484^4+constants!$F$4*data!G484^5+constants!$G$4*data!G484^6+constants!$H$4*data!G484^7)</f>
        <v>9013.7352379831336</v>
      </c>
      <c r="N484" s="4"/>
      <c r="O484" s="4">
        <f t="shared" si="153"/>
        <v>5842.3555890116641</v>
      </c>
      <c r="P484" s="4">
        <f t="shared" si="154"/>
        <v>5682.6694076627764</v>
      </c>
      <c r="Q484" s="4">
        <f t="shared" si="155"/>
        <v>5125.4768940173726</v>
      </c>
      <c r="R484" s="4">
        <f t="shared" si="156"/>
        <v>1657.2338636410841</v>
      </c>
      <c r="S484" s="4">
        <f t="shared" si="157"/>
        <v>1502.2892063305223</v>
      </c>
      <c r="T484" s="4">
        <f t="shared" si="158"/>
        <v>1.0281005580112683</v>
      </c>
      <c r="U484" s="4">
        <f t="shared" si="159"/>
        <v>0.90194880721126247</v>
      </c>
      <c r="V484" s="4">
        <f t="shared" si="160"/>
        <v>0.90650404827588116</v>
      </c>
      <c r="W484" s="4"/>
      <c r="X484">
        <f>IF(front!E484&gt;$X$2,O484,P484)</f>
        <v>5842.3555890116641</v>
      </c>
      <c r="Y484">
        <f t="shared" si="148"/>
        <v>5508.8726696916083</v>
      </c>
      <c r="Z484">
        <f>SUMPRODUCT($B$7:$B$456,Y$7:Y$456,EXP(constants!$B$32+constants!$A$32*ABS($A$7:$A$456-$A484)))</f>
        <v>14.553919017964533</v>
      </c>
      <c r="AA484">
        <f t="shared" si="149"/>
        <v>5494.318750673644</v>
      </c>
      <c r="AB484">
        <f t="shared" si="161"/>
        <v>5488.1169149763346</v>
      </c>
      <c r="AD484" s="4">
        <f t="shared" si="150"/>
        <v>118.18674429375096</v>
      </c>
      <c r="AE484">
        <f>SUMPRODUCT($B$7:$B$456,AD$7:AD$456,EXP(constants!$B$32+constants!$A$32*ABS($A$7:$A$456-$A484)))</f>
        <v>7.6732368661921795</v>
      </c>
      <c r="AF484" s="4">
        <f t="shared" si="151"/>
        <v>110.51350742755878</v>
      </c>
      <c r="AG484">
        <f t="shared" si="162"/>
        <v>110.51350742755878</v>
      </c>
      <c r="AH484" s="4"/>
      <c r="AI484" s="5">
        <f>SUMPRODUCT(constants!$B$13:$B$20,A484^constants!$A$13:$A$20)*constants!$C$10/((A484/1000000000)^5*(EXP(0.014388/(A484/1000000000)/constants!$B$9)-1))</f>
        <v>2.8638399663118643E-6</v>
      </c>
      <c r="AJ484">
        <f>SUMPRODUCT(A484^constants!$E$28:$J$28,constants!$E$27:$J$27)</f>
        <v>5.6861251827644088E-7</v>
      </c>
      <c r="AL484" s="17">
        <f t="shared" si="152"/>
        <v>5.2182561171334182E-10</v>
      </c>
      <c r="AM484">
        <f t="shared" si="163"/>
        <v>5.1451857018397899E-9</v>
      </c>
      <c r="AN484">
        <f t="shared" si="164"/>
        <v>0.10142017061245234</v>
      </c>
      <c r="AO484">
        <f t="shared" si="165"/>
        <v>9.7664052142013789E-9</v>
      </c>
      <c r="AQ484">
        <f t="shared" si="168"/>
        <v>5.2182561171334182E-10</v>
      </c>
      <c r="AS484" s="4">
        <f t="shared" si="166"/>
        <v>5.3430673852704023E-2</v>
      </c>
    </row>
    <row r="485" spans="1:45" x14ac:dyDescent="0.2">
      <c r="A485">
        <f>front!A485</f>
        <v>414.07</v>
      </c>
      <c r="B485" s="1">
        <f t="shared" si="167"/>
        <v>0.46999999999997044</v>
      </c>
      <c r="C485">
        <f>front!D485-front!B485</f>
        <v>3538</v>
      </c>
      <c r="D485" s="2">
        <f>front!E485-front!C485</f>
        <v>28097.000000000004</v>
      </c>
      <c r="E485" s="2">
        <f>IF(front!F485-front!C485&gt;0,front!F485-front!C485,0)</f>
        <v>25489.100000000002</v>
      </c>
      <c r="F485" s="2">
        <f>front!I485-front!H485</f>
        <v>9879.4000000000015</v>
      </c>
      <c r="G485" s="2">
        <f>IF(front!J485-front!H485&gt;0,front!J485-front!H485,0)</f>
        <v>9102.9000000000015</v>
      </c>
      <c r="H485" s="2"/>
      <c r="I485" s="4">
        <f>C485/(constants!$A$4+constants!$B$4*data!C485+constants!$C$4*data!C485^2+constants!$D$4*data!C485^3+constants!$E$4*data!C485^4+constants!$F$4*data!C485^5+constants!$G$4*data!C485^6+constants!$H$4*data!C485^7)</f>
        <v>3530.0317330921812</v>
      </c>
      <c r="J485" s="4">
        <f>D485/(constants!$A$4+constants!$B$4*data!D485+constants!$C$4*data!D485^2+constants!$D$4*data!D485^3+constants!$E$4*data!D485^4+constants!$F$4*data!D485^5+constants!$G$4*data!D485^6+constants!$H$4*data!D485^7)</f>
        <v>28710.045310657675</v>
      </c>
      <c r="K485" s="4">
        <f>E485/(constants!$A$4+constants!$B$4*data!E485+constants!$C$4*data!E485^2+constants!$D$4*data!E485^3+constants!$E$4*data!E485^4+constants!$F$4*data!E485^5+constants!$G$4*data!E485^6+constants!$H$4*data!E485^7)</f>
        <v>25954.228766376367</v>
      </c>
      <c r="L485" s="4">
        <f>F485/(constants!$A$4+constants!$B$4*data!F485+constants!$C$4*data!F485^2+constants!$D$4*data!F485^3+constants!$E$4*data!F485^4+constants!$F$4*data!F485^5+constants!$G$4*data!F485^6+constants!$H$4*data!F485^7)</f>
        <v>9877.3857389187615</v>
      </c>
      <c r="M485" s="4">
        <f>G485/(constants!$A$4+constants!$B$4*data!G485+constants!$C$4*data!G485^2+constants!$D$4*data!G485^3+constants!$E$4*data!G485^4+constants!$F$4*data!G485^5+constants!$G$4*data!G485^6+constants!$H$4*data!G485^7)</f>
        <v>9096.7014935182324</v>
      </c>
      <c r="N485" s="4"/>
      <c r="O485" s="4">
        <f t="shared" si="153"/>
        <v>5883.3862218203021</v>
      </c>
      <c r="P485" s="4">
        <f t="shared" si="154"/>
        <v>5742.0090621315348</v>
      </c>
      <c r="Q485" s="4">
        <f t="shared" si="155"/>
        <v>5190.8457532752736</v>
      </c>
      <c r="R485" s="4">
        <f t="shared" si="156"/>
        <v>1646.2309564864602</v>
      </c>
      <c r="S485" s="4">
        <f t="shared" si="157"/>
        <v>1516.1169155863722</v>
      </c>
      <c r="T485" s="4">
        <f t="shared" si="158"/>
        <v>1.0246215493843693</v>
      </c>
      <c r="U485" s="4">
        <f t="shared" si="159"/>
        <v>0.90401211441981599</v>
      </c>
      <c r="V485" s="4">
        <f t="shared" si="160"/>
        <v>0.9209624625345465</v>
      </c>
      <c r="W485" s="4"/>
      <c r="X485">
        <f>IF(front!E485&gt;$X$2,O485,P485)</f>
        <v>5883.3862218203021</v>
      </c>
      <c r="Y485">
        <f t="shared" si="148"/>
        <v>5549.9033025002464</v>
      </c>
      <c r="Z485">
        <f>SUMPRODUCT($B$7:$B$456,Y$7:Y$456,EXP(constants!$B$32+constants!$A$32*ABS($A$7:$A$456-$A485)))</f>
        <v>14.169995068286566</v>
      </c>
      <c r="AA485">
        <f t="shared" si="149"/>
        <v>5535.7333074319595</v>
      </c>
      <c r="AB485">
        <f t="shared" si="161"/>
        <v>5529.53147173465</v>
      </c>
      <c r="AD485" s="4">
        <f t="shared" si="150"/>
        <v>93.01779240705423</v>
      </c>
      <c r="AE485">
        <f>SUMPRODUCT($B$7:$B$456,AD$7:AD$456,EXP(constants!$B$32+constants!$A$32*ABS($A$7:$A$456-$A485)))</f>
        <v>7.4708213243132695</v>
      </c>
      <c r="AF485" s="4">
        <f t="shared" si="151"/>
        <v>85.546971082740967</v>
      </c>
      <c r="AG485">
        <f t="shared" si="162"/>
        <v>85.546971082740967</v>
      </c>
      <c r="AH485" s="4"/>
      <c r="AI485" s="5">
        <f>SUMPRODUCT(constants!$B$13:$B$20,A485^constants!$A$13:$A$20)*constants!$C$10/((A485/1000000000)^5*(EXP(0.014388/(A485/1000000000)/constants!$B$9)-1))</f>
        <v>2.8836114506142895E-6</v>
      </c>
      <c r="AJ485">
        <f>SUMPRODUCT(A485^constants!$E$28:$J$28,constants!$E$27:$J$27)</f>
        <v>5.6918993200741905E-7</v>
      </c>
      <c r="AL485" s="17">
        <f t="shared" si="152"/>
        <v>5.2149290864053659E-10</v>
      </c>
      <c r="AM485">
        <f t="shared" si="163"/>
        <v>6.6535369377005638E-9</v>
      </c>
      <c r="AN485">
        <f t="shared" si="164"/>
        <v>7.837829916981906E-2</v>
      </c>
      <c r="AO485">
        <f t="shared" si="165"/>
        <v>1.2629502919205546E-8</v>
      </c>
      <c r="AQ485">
        <f t="shared" si="168"/>
        <v>5.2149290864053659E-10</v>
      </c>
      <c r="AS485" s="4">
        <f t="shared" si="166"/>
        <v>4.12916416407417E-2</v>
      </c>
    </row>
    <row r="486" spans="1:45" x14ac:dyDescent="0.2">
      <c r="A486">
        <f>front!A486</f>
        <v>414.53</v>
      </c>
      <c r="B486" s="1">
        <f t="shared" si="167"/>
        <v>0.45999999999997954</v>
      </c>
      <c r="C486">
        <f>front!D486-front!B486</f>
        <v>3606.5999999999995</v>
      </c>
      <c r="D486" s="2">
        <f>front!E486-front!C486</f>
        <v>28366.000000000004</v>
      </c>
      <c r="E486" s="2">
        <f>IF(front!F486-front!C486&gt;0,front!F486-front!C486,0)</f>
        <v>25851.600000000002</v>
      </c>
      <c r="F486" s="2">
        <f>front!I486-front!H486</f>
        <v>9812.4</v>
      </c>
      <c r="G486" s="2">
        <f>IF(front!J486-front!H486&gt;0,front!J486-front!H486,0)</f>
        <v>8918.9</v>
      </c>
      <c r="H486" s="2"/>
      <c r="I486" s="4">
        <f>C486/(constants!$A$4+constants!$B$4*data!C486+constants!$C$4*data!C486^2+constants!$D$4*data!C486^3+constants!$E$4*data!C486^4+constants!$F$4*data!C486^5+constants!$G$4*data!C486^6+constants!$H$4*data!C486^7)</f>
        <v>3598.4890739173916</v>
      </c>
      <c r="J486" s="4">
        <f>D486/(constants!$A$4+constants!$B$4*data!D486+constants!$C$4*data!D486^2+constants!$D$4*data!D486^3+constants!$E$4*data!D486^4+constants!$F$4*data!D486^5+constants!$G$4*data!D486^6+constants!$H$4*data!D486^7)</f>
        <v>28995.268985576877</v>
      </c>
      <c r="K486" s="4">
        <f>E486/(constants!$A$4+constants!$B$4*data!E486+constants!$C$4*data!E486^2+constants!$D$4*data!E486^3+constants!$E$4*data!E486^4+constants!$F$4*data!E486^5+constants!$G$4*data!E486^6+constants!$H$4*data!E486^7)</f>
        <v>26336.252420165725</v>
      </c>
      <c r="L486" s="4">
        <f>F486/(constants!$A$4+constants!$B$4*data!F486+constants!$C$4*data!F486^2+constants!$D$4*data!F486^3+constants!$E$4*data!F486^4+constants!$F$4*data!F486^5+constants!$G$4*data!F486^6+constants!$H$4*data!F486^7)</f>
        <v>9809.9699818119079</v>
      </c>
      <c r="M486" s="4">
        <f>G486/(constants!$A$4+constants!$B$4*data!G486+constants!$C$4*data!G486^2+constants!$D$4*data!G486^3+constants!$E$4*data!G486^4+constants!$F$4*data!G486^5+constants!$G$4*data!G486^6+constants!$H$4*data!G486^7)</f>
        <v>8911.9054204477834</v>
      </c>
      <c r="N486" s="4"/>
      <c r="O486" s="4">
        <f t="shared" si="153"/>
        <v>5997.4817898623196</v>
      </c>
      <c r="P486" s="4">
        <f t="shared" si="154"/>
        <v>5799.0537971153753</v>
      </c>
      <c r="Q486" s="4">
        <f t="shared" si="155"/>
        <v>5267.2504840331449</v>
      </c>
      <c r="R486" s="4">
        <f t="shared" si="156"/>
        <v>1634.9949969686511</v>
      </c>
      <c r="S486" s="4">
        <f t="shared" si="157"/>
        <v>1485.3175700746306</v>
      </c>
      <c r="T486" s="4">
        <f t="shared" si="158"/>
        <v>1.0342173050447727</v>
      </c>
      <c r="U486" s="4">
        <f t="shared" si="159"/>
        <v>0.90829481296642467</v>
      </c>
      <c r="V486" s="4">
        <f t="shared" si="160"/>
        <v>0.90845389302626078</v>
      </c>
      <c r="W486" s="4"/>
      <c r="X486">
        <f>IF(front!E486&gt;$X$2,O486,P486)</f>
        <v>5997.4817898623196</v>
      </c>
      <c r="Y486">
        <f t="shared" si="148"/>
        <v>5663.9988705422638</v>
      </c>
      <c r="Z486">
        <f>SUMPRODUCT($B$7:$B$456,Y$7:Y$456,EXP(constants!$B$32+constants!$A$32*ABS($A$7:$A$456-$A486)))</f>
        <v>13.804048319988762</v>
      </c>
      <c r="AA486">
        <f t="shared" si="149"/>
        <v>5650.1948222222754</v>
      </c>
      <c r="AB486">
        <f t="shared" si="161"/>
        <v>5643.992986524966</v>
      </c>
      <c r="AD486" s="4">
        <f t="shared" si="150"/>
        <v>113.33477475149289</v>
      </c>
      <c r="AE486">
        <f>SUMPRODUCT($B$7:$B$456,AD$7:AD$456,EXP(constants!$B$32+constants!$A$32*ABS($A$7:$A$456-$A486)))</f>
        <v>7.2778838703782931</v>
      </c>
      <c r="AF486" s="4">
        <f t="shared" si="151"/>
        <v>106.0568908811146</v>
      </c>
      <c r="AG486">
        <f t="shared" si="162"/>
        <v>106.0568908811146</v>
      </c>
      <c r="AH486" s="4"/>
      <c r="AI486" s="5">
        <f>SUMPRODUCT(constants!$B$13:$B$20,A486^constants!$A$13:$A$20)*constants!$C$10/((A486/1000000000)^5*(EXP(0.014388/(A486/1000000000)/constants!$B$9)-1))</f>
        <v>2.9030326863255332E-6</v>
      </c>
      <c r="AJ486">
        <f>SUMPRODUCT(A486^constants!$E$28:$J$28,constants!$E$27:$J$27)</f>
        <v>5.6979132283799987E-7</v>
      </c>
      <c r="AL486" s="17">
        <f t="shared" si="152"/>
        <v>5.1435795424560659E-10</v>
      </c>
      <c r="AM486">
        <f t="shared" si="163"/>
        <v>5.3725063793988875E-9</v>
      </c>
      <c r="AN486">
        <f t="shared" si="164"/>
        <v>9.5738919216166007E-2</v>
      </c>
      <c r="AO486">
        <f t="shared" si="165"/>
        <v>1.0197897094040643E-8</v>
      </c>
      <c r="AQ486">
        <f t="shared" si="168"/>
        <v>5.1435795424560659E-10</v>
      </c>
      <c r="AS486" s="4">
        <f t="shared" si="166"/>
        <v>5.0437649007674584E-2</v>
      </c>
    </row>
    <row r="487" spans="1:45" x14ac:dyDescent="0.2">
      <c r="A487">
        <f>front!A487</f>
        <v>415</v>
      </c>
      <c r="B487" s="1">
        <f t="shared" si="167"/>
        <v>0.47000000000002728</v>
      </c>
      <c r="C487">
        <f>front!D487-front!B487</f>
        <v>3618.73</v>
      </c>
      <c r="D487" s="2">
        <f>front!E487-front!C487</f>
        <v>28619.3</v>
      </c>
      <c r="E487" s="2">
        <f>IF(front!F487-front!C487&gt;0,front!F487-front!C487,0)</f>
        <v>26110.600000000002</v>
      </c>
      <c r="F487" s="2">
        <f>front!I487-front!H487</f>
        <v>9680.6999999999989</v>
      </c>
      <c r="G487" s="2">
        <f>IF(front!J487-front!H487&gt;0,front!J487-front!H487,0)</f>
        <v>8935.3000000000011</v>
      </c>
      <c r="H487" s="2"/>
      <c r="I487" s="4">
        <f>C487/(constants!$A$4+constants!$B$4*data!C487+constants!$C$4*data!C487^2+constants!$D$4*data!C487^3+constants!$E$4*data!C487^4+constants!$F$4*data!C487^5+constants!$G$4*data!C487^6+constants!$H$4*data!C487^7)</f>
        <v>3610.5939879347261</v>
      </c>
      <c r="J487" s="4">
        <f>D487/(constants!$A$4+constants!$B$4*data!D487+constants!$C$4*data!D487^2+constants!$D$4*data!D487^3+constants!$E$4*data!D487^4+constants!$F$4*data!D487^5+constants!$G$4*data!D487^6+constants!$H$4*data!D487^7)</f>
        <v>29264.007578432596</v>
      </c>
      <c r="K487" s="4">
        <f>E487/(constants!$A$4+constants!$B$4*data!E487+constants!$C$4*data!E487^2+constants!$D$4*data!E487^3+constants!$E$4*data!E487^4+constants!$F$4*data!E487^5+constants!$G$4*data!E487^6+constants!$H$4*data!E487^7)</f>
        <v>26609.410425967253</v>
      </c>
      <c r="L487" s="4">
        <f>F487/(constants!$A$4+constants!$B$4*data!F487+constants!$C$4*data!F487^2+constants!$D$4*data!F487^3+constants!$E$4*data!F487^4+constants!$F$4*data!F487^5+constants!$G$4*data!F487^6+constants!$H$4*data!F487^7)</f>
        <v>9677.4836133684039</v>
      </c>
      <c r="M487" s="4">
        <f>G487/(constants!$A$4+constants!$B$4*data!G487+constants!$C$4*data!G487^2+constants!$D$4*data!G487^3+constants!$E$4*data!G487^4+constants!$F$4*data!G487^5+constants!$G$4*data!G487^6+constants!$H$4*data!G487^7)</f>
        <v>8928.3734704758499</v>
      </c>
      <c r="N487" s="4"/>
      <c r="O487" s="4">
        <f t="shared" si="153"/>
        <v>6017.6566465578771</v>
      </c>
      <c r="P487" s="4">
        <f t="shared" si="154"/>
        <v>5852.8015156865195</v>
      </c>
      <c r="Q487" s="4">
        <f t="shared" si="155"/>
        <v>5321.8820851934506</v>
      </c>
      <c r="R487" s="4">
        <f t="shared" si="156"/>
        <v>1612.9139355614004</v>
      </c>
      <c r="S487" s="4">
        <f t="shared" si="157"/>
        <v>1488.0622450793085</v>
      </c>
      <c r="T487" s="4">
        <f t="shared" si="158"/>
        <v>1.0281668753723354</v>
      </c>
      <c r="U487" s="4">
        <f t="shared" si="159"/>
        <v>0.90928798301631908</v>
      </c>
      <c r="V487" s="4">
        <f t="shared" si="160"/>
        <v>0.92259246589085031</v>
      </c>
      <c r="W487" s="4"/>
      <c r="X487">
        <f>IF(front!E487&gt;$X$2,O487,P487)</f>
        <v>6017.6566465578771</v>
      </c>
      <c r="Y487">
        <f t="shared" si="148"/>
        <v>5684.1737272378214</v>
      </c>
      <c r="Z487">
        <f>SUMPRODUCT($B$7:$B$456,Y$7:Y$456,EXP(constants!$B$32+constants!$A$32*ABS($A$7:$A$456-$A487)))</f>
        <v>13.439905524772264</v>
      </c>
      <c r="AA487">
        <f t="shared" si="149"/>
        <v>5670.7338217130491</v>
      </c>
      <c r="AB487">
        <f t="shared" si="161"/>
        <v>5664.5319860157397</v>
      </c>
      <c r="AD487" s="4">
        <f t="shared" si="150"/>
        <v>88.441881812940665</v>
      </c>
      <c r="AE487">
        <f>SUMPRODUCT($B$7:$B$456,AD$7:AD$456,EXP(constants!$B$32+constants!$A$32*ABS($A$7:$A$456-$A487)))</f>
        <v>7.0858975114213347</v>
      </c>
      <c r="AF487" s="4">
        <f t="shared" si="151"/>
        <v>81.355984301519328</v>
      </c>
      <c r="AG487">
        <f t="shared" si="162"/>
        <v>81.355984301519328</v>
      </c>
      <c r="AH487" s="4"/>
      <c r="AI487" s="5">
        <f>SUMPRODUCT(constants!$B$13:$B$20,A487^constants!$A$13:$A$20)*constants!$C$10/((A487/1000000000)^5*(EXP(0.014388/(A487/1000000000)/constants!$B$9)-1))</f>
        <v>2.9229479513073899E-6</v>
      </c>
      <c r="AJ487">
        <f>SUMPRODUCT(A487^constants!$E$28:$J$28,constants!$E$27:$J$27)</f>
        <v>5.7044259869481204E-7</v>
      </c>
      <c r="AL487" s="17">
        <f t="shared" si="152"/>
        <v>5.1600872914538934E-10</v>
      </c>
      <c r="AM487">
        <f t="shared" si="163"/>
        <v>7.0116857855305796E-9</v>
      </c>
      <c r="AN487">
        <f t="shared" si="164"/>
        <v>7.3592677271738668E-2</v>
      </c>
      <c r="AO487">
        <f t="shared" si="165"/>
        <v>1.3309328095128067E-8</v>
      </c>
      <c r="AQ487">
        <f t="shared" si="168"/>
        <v>5.1600872914538934E-10</v>
      </c>
      <c r="AS487" s="4">
        <f t="shared" si="166"/>
        <v>3.8770456739606295E-2</v>
      </c>
    </row>
    <row r="488" spans="1:45" x14ac:dyDescent="0.2">
      <c r="A488">
        <f>front!A488</f>
        <v>415.47</v>
      </c>
      <c r="B488" s="1">
        <f t="shared" si="167"/>
        <v>0.47000000000002728</v>
      </c>
      <c r="C488">
        <f>front!D488-front!B488</f>
        <v>3676.33</v>
      </c>
      <c r="D488" s="2">
        <f>front!E488-front!C488</f>
        <v>29015.600000000002</v>
      </c>
      <c r="E488" s="2">
        <f>IF(front!F488-front!C488&gt;0,front!F488-front!C488,0)</f>
        <v>26573.200000000001</v>
      </c>
      <c r="F488" s="2">
        <f>front!I488-front!H488</f>
        <v>9694.9000000000015</v>
      </c>
      <c r="G488" s="2">
        <f>IF(front!J488-front!H488&gt;0,front!J488-front!H488,0)</f>
        <v>8980.7000000000007</v>
      </c>
      <c r="H488" s="2"/>
      <c r="I488" s="4">
        <f>C488/(constants!$A$4+constants!$B$4*data!C488+constants!$C$4*data!C488^2+constants!$D$4*data!C488^3+constants!$E$4*data!C488^4+constants!$F$4*data!C488^5+constants!$G$4*data!C488^6+constants!$H$4*data!C488^7)</f>
        <v>3668.0754609992455</v>
      </c>
      <c r="J488" s="4">
        <f>D488/(constants!$A$4+constants!$B$4*data!D488+constants!$C$4*data!D488^2+constants!$D$4*data!D488^3+constants!$E$4*data!D488^4+constants!$F$4*data!D488^5+constants!$G$4*data!D488^6+constants!$H$4*data!D488^7)</f>
        <v>29684.775451290276</v>
      </c>
      <c r="K488" s="4">
        <f>E488/(constants!$A$4+constants!$B$4*data!E488+constants!$C$4*data!E488^2+constants!$D$4*data!E488^3+constants!$E$4*data!E488^4+constants!$F$4*data!E488^5+constants!$G$4*data!E488^6+constants!$H$4*data!E488^7)</f>
        <v>27097.726371534995</v>
      </c>
      <c r="L488" s="4">
        <f>F488/(constants!$A$4+constants!$B$4*data!F488+constants!$C$4*data!F488^2+constants!$D$4*data!F488^3+constants!$E$4*data!F488^4+constants!$F$4*data!F488^5+constants!$G$4*data!F488^6+constants!$H$4*data!F488^7)</f>
        <v>9691.7664467487048</v>
      </c>
      <c r="M488" s="4">
        <f>G488/(constants!$A$4+constants!$B$4*data!G488+constants!$C$4*data!G488^2+constants!$D$4*data!G488^3+constants!$E$4*data!G488^4+constants!$F$4*data!G488^5+constants!$G$4*data!G488^6+constants!$H$4*data!G488^7)</f>
        <v>8973.9647991985985</v>
      </c>
      <c r="N488" s="4"/>
      <c r="O488" s="4">
        <f t="shared" si="153"/>
        <v>6113.4591016654085</v>
      </c>
      <c r="P488" s="4">
        <f t="shared" si="154"/>
        <v>5936.955090258055</v>
      </c>
      <c r="Q488" s="4">
        <f t="shared" si="155"/>
        <v>5419.5452743069991</v>
      </c>
      <c r="R488" s="4">
        <f t="shared" si="156"/>
        <v>1615.294407791451</v>
      </c>
      <c r="S488" s="4">
        <f t="shared" si="157"/>
        <v>1495.6607998664329</v>
      </c>
      <c r="T488" s="4">
        <f t="shared" si="158"/>
        <v>1.0297297198183255</v>
      </c>
      <c r="U488" s="4">
        <f t="shared" si="159"/>
        <v>0.91284929596316577</v>
      </c>
      <c r="V488" s="4">
        <f t="shared" si="160"/>
        <v>0.92593696396894609</v>
      </c>
      <c r="W488" s="4"/>
      <c r="X488">
        <f>IF(front!E488&gt;$X$2,O488,P488)</f>
        <v>6113.4591016654085</v>
      </c>
      <c r="Y488">
        <f t="shared" si="148"/>
        <v>5779.9761823453528</v>
      </c>
      <c r="Z488">
        <f>SUMPRODUCT($B$7:$B$456,Y$7:Y$456,EXP(constants!$B$32+constants!$A$32*ABS($A$7:$A$456-$A488)))</f>
        <v>13.085368605472333</v>
      </c>
      <c r="AA488">
        <f t="shared" si="149"/>
        <v>5766.8908137398803</v>
      </c>
      <c r="AB488">
        <f t="shared" si="161"/>
        <v>5760.6889780425709</v>
      </c>
      <c r="AD488" s="4">
        <f t="shared" si="150"/>
        <v>83.03787831951081</v>
      </c>
      <c r="AE488">
        <f>SUMPRODUCT($B$7:$B$456,AD$7:AD$456,EXP(constants!$B$32+constants!$A$32*ABS($A$7:$A$456-$A488)))</f>
        <v>6.8989756413572998</v>
      </c>
      <c r="AF488" s="4">
        <f t="shared" si="151"/>
        <v>76.138902678153514</v>
      </c>
      <c r="AG488">
        <f t="shared" si="162"/>
        <v>76.138902678153514</v>
      </c>
      <c r="AH488" s="4"/>
      <c r="AI488" s="5">
        <f>SUMPRODUCT(constants!$B$13:$B$20,A488^constants!$A$13:$A$20)*constants!$C$10/((A488/1000000000)^5*(EXP(0.014388/(A488/1000000000)/constants!$B$9)-1))</f>
        <v>2.9429356901770806E-6</v>
      </c>
      <c r="AJ488">
        <f>SUMPRODUCT(A488^constants!$E$28:$J$28,constants!$E$27:$J$27)</f>
        <v>5.7113082936409822E-7</v>
      </c>
      <c r="AL488" s="17">
        <f t="shared" si="152"/>
        <v>5.1086522834236807E-10</v>
      </c>
      <c r="AM488">
        <f t="shared" si="163"/>
        <v>7.5011696947922048E-9</v>
      </c>
      <c r="AN488">
        <f t="shared" si="164"/>
        <v>6.8104742210677305E-2</v>
      </c>
      <c r="AO488">
        <f t="shared" si="165"/>
        <v>1.4238448729582724E-8</v>
      </c>
      <c r="AQ488">
        <f t="shared" si="168"/>
        <v>5.1086522834236807E-10</v>
      </c>
      <c r="AS488" s="4">
        <f t="shared" si="166"/>
        <v>3.5879275758528478E-2</v>
      </c>
    </row>
    <row r="489" spans="1:45" x14ac:dyDescent="0.2">
      <c r="A489">
        <f>front!A489</f>
        <v>415.93</v>
      </c>
      <c r="B489" s="1">
        <f t="shared" si="167"/>
        <v>0.45999999999997954</v>
      </c>
      <c r="C489">
        <f>front!D489-front!B489</f>
        <v>3725.07</v>
      </c>
      <c r="D489" s="2">
        <f>front!E489-front!C489</f>
        <v>29195.1</v>
      </c>
      <c r="E489" s="2">
        <f>IF(front!F489-front!C489&gt;0,front!F489-front!C489,0)</f>
        <v>26797.299999999996</v>
      </c>
      <c r="F489" s="2">
        <f>front!I489-front!H489</f>
        <v>9625.4000000000015</v>
      </c>
      <c r="G489" s="2">
        <f>IF(front!J489-front!H489&gt;0,front!J489-front!H489,0)</f>
        <v>8897.2999999999993</v>
      </c>
      <c r="H489" s="2"/>
      <c r="I489" s="4">
        <f>C489/(constants!$A$4+constants!$B$4*data!C489+constants!$C$4*data!C489^2+constants!$D$4*data!C489^3+constants!$E$4*data!C489^4+constants!$F$4*data!C489^5+constants!$G$4*data!C489^6+constants!$H$4*data!C489^7)</f>
        <v>3716.7159607568547</v>
      </c>
      <c r="J489" s="4">
        <f>D489/(constants!$A$4+constants!$B$4*data!D489+constants!$C$4*data!D489^2+constants!$D$4*data!D489^3+constants!$E$4*data!D489^4+constants!$F$4*data!D489^5+constants!$G$4*data!D489^6+constants!$H$4*data!D489^7)</f>
        <v>29875.483326030993</v>
      </c>
      <c r="K489" s="4">
        <f>E489/(constants!$A$4+constants!$B$4*data!E489+constants!$C$4*data!E489^2+constants!$D$4*data!E489^3+constants!$E$4*data!E489^4+constants!$F$4*data!E489^5+constants!$G$4*data!E489^6+constants!$H$4*data!E489^7)</f>
        <v>27334.479876463036</v>
      </c>
      <c r="L489" s="4">
        <f>F489/(constants!$A$4+constants!$B$4*data!F489+constants!$C$4*data!F489^2+constants!$D$4*data!F489^3+constants!$E$4*data!F489^4+constants!$F$4*data!F489^5+constants!$G$4*data!F489^6+constants!$H$4*data!F489^7)</f>
        <v>9621.8654944400987</v>
      </c>
      <c r="M489" s="4">
        <f>G489/(constants!$A$4+constants!$B$4*data!G489+constants!$C$4*data!G489^2+constants!$D$4*data!G489^3+constants!$E$4*data!G489^4+constants!$F$4*data!G489^5+constants!$G$4*data!G489^6+constants!$H$4*data!G489^7)</f>
        <v>8890.2166518435733</v>
      </c>
      <c r="N489" s="4"/>
      <c r="O489" s="4">
        <f t="shared" si="153"/>
        <v>6194.5266012614247</v>
      </c>
      <c r="P489" s="4">
        <f t="shared" si="154"/>
        <v>5975.0966652061979</v>
      </c>
      <c r="Q489" s="4">
        <f t="shared" si="155"/>
        <v>5466.8959752926075</v>
      </c>
      <c r="R489" s="4">
        <f t="shared" si="156"/>
        <v>1603.6442490733498</v>
      </c>
      <c r="S489" s="4">
        <f t="shared" si="157"/>
        <v>1481.7027753072623</v>
      </c>
      <c r="T489" s="4">
        <f t="shared" si="158"/>
        <v>1.0367240813580469</v>
      </c>
      <c r="U489" s="4">
        <f t="shared" si="159"/>
        <v>0.91494686724100849</v>
      </c>
      <c r="V489" s="4">
        <f t="shared" si="160"/>
        <v>0.92395977235191018</v>
      </c>
      <c r="W489" s="4"/>
      <c r="X489">
        <f>IF(front!E489&gt;$X$2,O489,P489)</f>
        <v>6194.5266012614247</v>
      </c>
      <c r="Y489">
        <f t="shared" si="148"/>
        <v>5861.043681941369</v>
      </c>
      <c r="Z489">
        <f>SUMPRODUCT($B$7:$B$456,Y$7:Y$456,EXP(constants!$B$32+constants!$A$32*ABS($A$7:$A$456-$A489)))</f>
        <v>12.747432842730401</v>
      </c>
      <c r="AA489">
        <f t="shared" si="149"/>
        <v>5848.2962490986383</v>
      </c>
      <c r="AB489">
        <f t="shared" si="161"/>
        <v>5842.0944134013289</v>
      </c>
      <c r="AD489" s="4">
        <f t="shared" si="150"/>
        <v>85.687268183032302</v>
      </c>
      <c r="AE489">
        <f>SUMPRODUCT($B$7:$B$456,AD$7:AD$456,EXP(constants!$B$32+constants!$A$32*ABS($A$7:$A$456-$A489)))</f>
        <v>6.7208063695704059</v>
      </c>
      <c r="AF489" s="4">
        <f t="shared" si="151"/>
        <v>78.966461813461891</v>
      </c>
      <c r="AG489">
        <f t="shared" si="162"/>
        <v>78.966461813461891</v>
      </c>
      <c r="AH489" s="4"/>
      <c r="AI489" s="5">
        <f>SUMPRODUCT(constants!$B$13:$B$20,A489^constants!$A$13:$A$20)*constants!$C$10/((A489/1000000000)^5*(EXP(0.014388/(A489/1000000000)/constants!$B$9)-1))</f>
        <v>2.9625682105119055E-6</v>
      </c>
      <c r="AJ489">
        <f>SUMPRODUCT(A489^constants!$E$28:$J$28,constants!$E$27:$J$27)</f>
        <v>5.7183994629030109E-7</v>
      </c>
      <c r="AL489" s="17">
        <f t="shared" si="152"/>
        <v>5.0710721204984207E-10</v>
      </c>
      <c r="AM489">
        <f t="shared" si="163"/>
        <v>7.2415546189865644E-9</v>
      </c>
      <c r="AN489">
        <f t="shared" si="164"/>
        <v>7.0027395874397241E-2</v>
      </c>
      <c r="AO489">
        <f t="shared" si="165"/>
        <v>1.3745656792233046E-8</v>
      </c>
      <c r="AQ489">
        <f t="shared" si="168"/>
        <v>5.0710721204984207E-10</v>
      </c>
      <c r="AS489" s="4">
        <f t="shared" si="166"/>
        <v>3.6892177632165374E-2</v>
      </c>
    </row>
    <row r="490" spans="1:45" x14ac:dyDescent="0.2">
      <c r="A490">
        <f>front!A490</f>
        <v>416.4</v>
      </c>
      <c r="B490" s="1">
        <f t="shared" si="167"/>
        <v>0.46999999999997044</v>
      </c>
      <c r="C490">
        <f>front!D490-front!B490</f>
        <v>3721.3299999999995</v>
      </c>
      <c r="D490" s="2">
        <f>front!E490-front!C490</f>
        <v>29428.899999999998</v>
      </c>
      <c r="E490" s="2">
        <f>IF(front!F490-front!C490&gt;0,front!F490-front!C490,0)</f>
        <v>27110.7</v>
      </c>
      <c r="F490" s="2">
        <f>front!I490-front!H490</f>
        <v>9783.6</v>
      </c>
      <c r="G490" s="2">
        <f>IF(front!J490-front!H490&gt;0,front!J490-front!H490,0)</f>
        <v>9059.4</v>
      </c>
      <c r="H490" s="2"/>
      <c r="I490" s="4">
        <f>C490/(constants!$A$4+constants!$B$4*data!C490+constants!$C$4*data!C490^2+constants!$D$4*data!C490^3+constants!$E$4*data!C490^4+constants!$F$4*data!C490^5+constants!$G$4*data!C490^6+constants!$H$4*data!C490^7)</f>
        <v>3712.9835692055699</v>
      </c>
      <c r="J490" s="4">
        <f>D490/(constants!$A$4+constants!$B$4*data!D490+constants!$C$4*data!D490^2+constants!$D$4*data!D490^3+constants!$E$4*data!D490^4+constants!$F$4*data!D490^5+constants!$G$4*data!D490^6+constants!$H$4*data!D490^7)</f>
        <v>30123.998554207275</v>
      </c>
      <c r="K490" s="4">
        <f>E490/(constants!$A$4+constants!$B$4*data!E490+constants!$C$4*data!E490^2+constants!$D$4*data!E490^3+constants!$E$4*data!E490^4+constants!$F$4*data!E490^5+constants!$G$4*data!E490^6+constants!$H$4*data!E490^7)</f>
        <v>27665.788076321729</v>
      </c>
      <c r="L490" s="4">
        <f>F490/(constants!$A$4+constants!$B$4*data!F490+constants!$C$4*data!F490^2+constants!$D$4*data!F490^3+constants!$E$4*data!F490^4+constants!$F$4*data!F490^5+constants!$G$4*data!F490^6+constants!$H$4*data!F490^7)</f>
        <v>9780.994537145476</v>
      </c>
      <c r="M490" s="4">
        <f>G490/(constants!$A$4+constants!$B$4*data!G490+constants!$C$4*data!G490^2+constants!$D$4*data!G490^3+constants!$E$4*data!G490^4+constants!$F$4*data!G490^5+constants!$G$4*data!G490^6+constants!$H$4*data!G490^7)</f>
        <v>9053.0067931775902</v>
      </c>
      <c r="N490" s="4"/>
      <c r="O490" s="4">
        <f t="shared" si="153"/>
        <v>6188.3059486759503</v>
      </c>
      <c r="P490" s="4">
        <f t="shared" si="154"/>
        <v>6024.7997108414556</v>
      </c>
      <c r="Q490" s="4">
        <f t="shared" si="155"/>
        <v>5533.1576152643456</v>
      </c>
      <c r="R490" s="4">
        <f t="shared" si="156"/>
        <v>1630.1657561909128</v>
      </c>
      <c r="S490" s="4">
        <f t="shared" si="157"/>
        <v>1508.8344655295982</v>
      </c>
      <c r="T490" s="4">
        <f t="shared" si="158"/>
        <v>1.0271388669635391</v>
      </c>
      <c r="U490" s="4">
        <f t="shared" si="159"/>
        <v>0.91839693945469858</v>
      </c>
      <c r="V490" s="4">
        <f t="shared" si="160"/>
        <v>0.92557119409450705</v>
      </c>
      <c r="W490" s="4"/>
      <c r="X490">
        <f>IF(front!E490&gt;$X$2,O490,P490)</f>
        <v>6188.3059486759503</v>
      </c>
      <c r="Y490">
        <f t="shared" si="148"/>
        <v>5854.8230293558945</v>
      </c>
      <c r="Z490">
        <f>SUMPRODUCT($B$7:$B$456,Y$7:Y$456,EXP(constants!$B$32+constants!$A$32*ABS($A$7:$A$456-$A490)))</f>
        <v>12.411162951493905</v>
      </c>
      <c r="AA490">
        <f t="shared" si="149"/>
        <v>5842.4118664044008</v>
      </c>
      <c r="AB490">
        <f t="shared" si="161"/>
        <v>5836.2100307070914</v>
      </c>
      <c r="AD490" s="4">
        <f t="shared" si="150"/>
        <v>84.413228674985703</v>
      </c>
      <c r="AE490">
        <f>SUMPRODUCT($B$7:$B$456,AD$7:AD$456,EXP(constants!$B$32+constants!$A$32*ABS($A$7:$A$456-$A490)))</f>
        <v>6.5435153922576061</v>
      </c>
      <c r="AF490" s="4">
        <f t="shared" si="151"/>
        <v>77.8697132827281</v>
      </c>
      <c r="AG490">
        <f t="shared" si="162"/>
        <v>77.8697132827281</v>
      </c>
      <c r="AH490" s="4"/>
      <c r="AI490" s="5">
        <f>SUMPRODUCT(constants!$B$13:$B$20,A490^constants!$A$13:$A$20)*constants!$C$10/((A490/1000000000)^5*(EXP(0.014388/(A490/1000000000)/constants!$B$9)-1))</f>
        <v>2.9826989707460769E-6</v>
      </c>
      <c r="AJ490">
        <f>SUMPRODUCT(A490^constants!$E$28:$J$28,constants!$E$27:$J$27)</f>
        <v>5.7260051045143106E-7</v>
      </c>
      <c r="AL490" s="17">
        <f t="shared" si="152"/>
        <v>5.1106779143531021E-10</v>
      </c>
      <c r="AM490">
        <f t="shared" si="163"/>
        <v>7.3533147396143909E-9</v>
      </c>
      <c r="AN490">
        <f t="shared" si="164"/>
        <v>6.9501688630576791E-2</v>
      </c>
      <c r="AO490">
        <f t="shared" si="165"/>
        <v>1.39577958068558E-8</v>
      </c>
      <c r="AQ490">
        <f t="shared" si="168"/>
        <v>5.1106779143531021E-10</v>
      </c>
      <c r="AS490" s="4">
        <f t="shared" si="166"/>
        <v>3.6615221952472153E-2</v>
      </c>
    </row>
    <row r="491" spans="1:45" x14ac:dyDescent="0.2">
      <c r="A491">
        <f>front!A491</f>
        <v>416.87</v>
      </c>
      <c r="B491" s="1">
        <f t="shared" si="167"/>
        <v>0.47000000000002728</v>
      </c>
      <c r="C491">
        <f>front!D491-front!B491</f>
        <v>3796.93</v>
      </c>
      <c r="D491" s="2">
        <f>front!E491-front!C491</f>
        <v>29817.500000000004</v>
      </c>
      <c r="E491" s="2">
        <f>IF(front!F491-front!C491&gt;0,front!F491-front!C491,0)</f>
        <v>27494.000000000004</v>
      </c>
      <c r="F491" s="2">
        <f>front!I491-front!H491</f>
        <v>9697.7000000000007</v>
      </c>
      <c r="G491" s="2">
        <f>IF(front!J491-front!H491&gt;0,front!J491-front!H491,0)</f>
        <v>9037.5999999999985</v>
      </c>
      <c r="H491" s="2"/>
      <c r="I491" s="4">
        <f>C491/(constants!$A$4+constants!$B$4*data!C491+constants!$C$4*data!C491^2+constants!$D$4*data!C491^3+constants!$E$4*data!C491^4+constants!$F$4*data!C491^5+constants!$G$4*data!C491^6+constants!$H$4*data!C491^7)</f>
        <v>3788.4306596495694</v>
      </c>
      <c r="J491" s="4">
        <f>D491/(constants!$A$4+constants!$B$4*data!D491+constants!$C$4*data!D491^2+constants!$D$4*data!D491^3+constants!$E$4*data!D491^4+constants!$F$4*data!D491^5+constants!$G$4*data!D491^6+constants!$H$4*data!D491^7)</f>
        <v>30537.348667831448</v>
      </c>
      <c r="K491" s="4">
        <f>E491/(constants!$A$4+constants!$B$4*data!E491+constants!$C$4*data!E491^2+constants!$D$4*data!E491^3+constants!$E$4*data!E491^4+constants!$F$4*data!E491^5+constants!$G$4*data!E491^6+constants!$H$4*data!E491^7)</f>
        <v>28071.324898181367</v>
      </c>
      <c r="L491" s="4">
        <f>F491/(constants!$A$4+constants!$B$4*data!F491+constants!$C$4*data!F491^2+constants!$D$4*data!F491^3+constants!$E$4*data!F491^4+constants!$F$4*data!F491^5+constants!$G$4*data!F491^6+constants!$H$4*data!F491^7)</f>
        <v>9694.5828355547692</v>
      </c>
      <c r="M491" s="4">
        <f>G491/(constants!$A$4+constants!$B$4*data!G491+constants!$C$4*data!G491^2+constants!$D$4*data!G491^3+constants!$E$4*data!G491^4+constants!$F$4*data!G491^5+constants!$G$4*data!G491^6+constants!$H$4*data!G491^7)</f>
        <v>9031.1107417589319</v>
      </c>
      <c r="N491" s="4"/>
      <c r="O491" s="4">
        <f t="shared" si="153"/>
        <v>6314.0510994159495</v>
      </c>
      <c r="P491" s="4">
        <f t="shared" si="154"/>
        <v>6107.4697335662895</v>
      </c>
      <c r="Q491" s="4">
        <f t="shared" si="155"/>
        <v>5614.2649796362739</v>
      </c>
      <c r="R491" s="4">
        <f t="shared" si="156"/>
        <v>1615.7638059257949</v>
      </c>
      <c r="S491" s="4">
        <f t="shared" si="157"/>
        <v>1505.1851236264886</v>
      </c>
      <c r="T491" s="4">
        <f t="shared" si="158"/>
        <v>1.0338243781568497</v>
      </c>
      <c r="U491" s="4">
        <f t="shared" si="159"/>
        <v>0.91924564910745421</v>
      </c>
      <c r="V491" s="4">
        <f t="shared" si="160"/>
        <v>0.93156259479649173</v>
      </c>
      <c r="W491" s="4"/>
      <c r="X491">
        <f>IF(front!E491&gt;$X$2,O491,P491)</f>
        <v>6314.0510994159495</v>
      </c>
      <c r="Y491">
        <f t="shared" si="148"/>
        <v>5980.5681800958937</v>
      </c>
      <c r="Z491">
        <f>SUMPRODUCT($B$7:$B$456,Y$7:Y$456,EXP(constants!$B$32+constants!$A$32*ABS($A$7:$A$456-$A491)))</f>
        <v>12.083763665119335</v>
      </c>
      <c r="AA491">
        <f t="shared" si="149"/>
        <v>5968.4844164307742</v>
      </c>
      <c r="AB491">
        <f t="shared" si="161"/>
        <v>5962.2825807334648</v>
      </c>
      <c r="AD491" s="4">
        <f t="shared" si="150"/>
        <v>73.749912169484105</v>
      </c>
      <c r="AE491">
        <f>SUMPRODUCT($B$7:$B$456,AD$7:AD$456,EXP(constants!$B$32+constants!$A$32*ABS($A$7:$A$456-$A491)))</f>
        <v>6.3709012481859331</v>
      </c>
      <c r="AF491" s="4">
        <f t="shared" si="151"/>
        <v>67.379010921298175</v>
      </c>
      <c r="AG491">
        <f t="shared" si="162"/>
        <v>67.379010921298175</v>
      </c>
      <c r="AH491" s="4"/>
      <c r="AI491" s="5">
        <f>SUMPRODUCT(constants!$B$13:$B$20,A491^constants!$A$13:$A$20)*constants!$C$10/((A491/1000000000)^5*(EXP(0.014388/(A491/1000000000)/constants!$B$9)-1))</f>
        <v>3.0029018124798246E-6</v>
      </c>
      <c r="AJ491">
        <f>SUMPRODUCT(A491^constants!$E$28:$J$28,constants!$E$27:$J$27)</f>
        <v>5.7339721001951069E-7</v>
      </c>
      <c r="AL491" s="17">
        <f t="shared" si="152"/>
        <v>5.0364969654128925E-10</v>
      </c>
      <c r="AM491">
        <f t="shared" si="163"/>
        <v>8.5100271164452887E-9</v>
      </c>
      <c r="AN491">
        <f t="shared" si="164"/>
        <v>5.9183089507201012E-2</v>
      </c>
      <c r="AO491">
        <f t="shared" si="165"/>
        <v>1.6153425360979193E-8</v>
      </c>
      <c r="AQ491">
        <f t="shared" si="168"/>
        <v>5.0364969654128925E-10</v>
      </c>
      <c r="AS491" s="4">
        <f t="shared" si="166"/>
        <v>3.1179126735430614E-2</v>
      </c>
    </row>
    <row r="492" spans="1:45" x14ac:dyDescent="0.2">
      <c r="A492">
        <f>front!A492</f>
        <v>417.33</v>
      </c>
      <c r="B492" s="1">
        <f t="shared" si="167"/>
        <v>0.45999999999997954</v>
      </c>
      <c r="C492">
        <f>front!D492-front!B492</f>
        <v>3783.1299999999997</v>
      </c>
      <c r="D492" s="2">
        <f>front!E492-front!C492</f>
        <v>29935.599999999999</v>
      </c>
      <c r="E492" s="2">
        <f>IF(front!F492-front!C492&gt;0,front!F492-front!C492,0)</f>
        <v>27739.300000000003</v>
      </c>
      <c r="F492" s="2">
        <f>front!I492-front!H492</f>
        <v>9600.1999999999989</v>
      </c>
      <c r="G492" s="2">
        <f>IF(front!J492-front!H492&gt;0,front!J492-front!H492,0)</f>
        <v>8935.4</v>
      </c>
      <c r="H492" s="2"/>
      <c r="I492" s="4">
        <f>C492/(constants!$A$4+constants!$B$4*data!C492+constants!$C$4*data!C492^2+constants!$D$4*data!C492^3+constants!$E$4*data!C492^4+constants!$F$4*data!C492^5+constants!$G$4*data!C492^6+constants!$H$4*data!C492^7)</f>
        <v>3774.6584302609526</v>
      </c>
      <c r="J492" s="4">
        <f>D492/(constants!$A$4+constants!$B$4*data!D492+constants!$C$4*data!D492^2+constants!$D$4*data!D492^3+constants!$E$4*data!D492^4+constants!$F$4*data!D492^5+constants!$G$4*data!D492^6+constants!$H$4*data!D492^7)</f>
        <v>30663.042586539046</v>
      </c>
      <c r="K492" s="4">
        <f>E492/(constants!$A$4+constants!$B$4*data!E492+constants!$C$4*data!E492^2+constants!$D$4*data!E492^3+constants!$E$4*data!E492^4+constants!$F$4*data!E492^5+constants!$G$4*data!E492^6+constants!$H$4*data!E492^7)</f>
        <v>28331.047534658836</v>
      </c>
      <c r="L492" s="4">
        <f>F492/(constants!$A$4+constants!$B$4*data!F492+constants!$C$4*data!F492^2+constants!$D$4*data!F492^3+constants!$E$4*data!F492^4+constants!$F$4*data!F492^5+constants!$G$4*data!F492^6+constants!$H$4*data!F492^7)</f>
        <v>9596.5228758673911</v>
      </c>
      <c r="M492" s="4">
        <f>G492/(constants!$A$4+constants!$B$4*data!G492+constants!$C$4*data!G492^2+constants!$D$4*data!G492^3+constants!$E$4*data!G492^4+constants!$F$4*data!G492^5+constants!$G$4*data!G492^6+constants!$H$4*data!G492^7)</f>
        <v>8928.4738871437294</v>
      </c>
      <c r="N492" s="4"/>
      <c r="O492" s="4">
        <f t="shared" si="153"/>
        <v>6291.0973837682541</v>
      </c>
      <c r="P492" s="4">
        <f t="shared" si="154"/>
        <v>6132.6085173078091</v>
      </c>
      <c r="Q492" s="4">
        <f t="shared" si="155"/>
        <v>5666.2095069317666</v>
      </c>
      <c r="R492" s="4">
        <f t="shared" si="156"/>
        <v>1599.4204793112319</v>
      </c>
      <c r="S492" s="4">
        <f t="shared" si="157"/>
        <v>1488.0789811906216</v>
      </c>
      <c r="T492" s="4">
        <f t="shared" si="158"/>
        <v>1.0258436301637628</v>
      </c>
      <c r="U492" s="4">
        <f t="shared" si="159"/>
        <v>0.92394769549372935</v>
      </c>
      <c r="V492" s="4">
        <f t="shared" si="160"/>
        <v>0.93038634958046929</v>
      </c>
      <c r="W492" s="4"/>
      <c r="X492">
        <f>IF(front!E492&gt;$X$2,O492,P492)</f>
        <v>6291.0973837682541</v>
      </c>
      <c r="Y492">
        <f t="shared" si="148"/>
        <v>5957.6144644481983</v>
      </c>
      <c r="Z492">
        <f>SUMPRODUCT($B$7:$B$456,Y$7:Y$456,EXP(constants!$B$32+constants!$A$32*ABS($A$7:$A$456-$A492)))</f>
        <v>11.771694818296204</v>
      </c>
      <c r="AA492">
        <f t="shared" si="149"/>
        <v>5945.8427696299023</v>
      </c>
      <c r="AB492">
        <f t="shared" si="161"/>
        <v>5939.6409339325928</v>
      </c>
      <c r="AD492" s="4">
        <f t="shared" si="150"/>
        <v>74.931279953393641</v>
      </c>
      <c r="AE492">
        <f>SUMPRODUCT($B$7:$B$456,AD$7:AD$456,EXP(constants!$B$32+constants!$A$32*ABS($A$7:$A$456-$A492)))</f>
        <v>6.2063697445216928</v>
      </c>
      <c r="AF492" s="4">
        <f t="shared" si="151"/>
        <v>68.724910208871947</v>
      </c>
      <c r="AG492">
        <f t="shared" si="162"/>
        <v>68.724910208871947</v>
      </c>
      <c r="AH492" s="4"/>
      <c r="AI492" s="5">
        <f>SUMPRODUCT(constants!$B$13:$B$20,A492^constants!$A$13:$A$20)*constants!$C$10/((A492/1000000000)^5*(EXP(0.014388/(A492/1000000000)/constants!$B$9)-1))</f>
        <v>3.0227444735077172E-6</v>
      </c>
      <c r="AJ492">
        <f>SUMPRODUCT(A492^constants!$E$28:$J$28,constants!$E$27:$J$27)</f>
        <v>5.7421166387261165E-7</v>
      </c>
      <c r="AL492" s="17">
        <f t="shared" si="152"/>
        <v>5.0891030402849288E-10</v>
      </c>
      <c r="AM492">
        <f t="shared" si="163"/>
        <v>8.3552188300783629E-9</v>
      </c>
      <c r="AN492">
        <f t="shared" si="164"/>
        <v>6.0909272920110918E-2</v>
      </c>
      <c r="AO492">
        <f t="shared" si="165"/>
        <v>1.5859573876739293E-8</v>
      </c>
      <c r="AQ492">
        <f t="shared" si="168"/>
        <v>5.0891030402849288E-10</v>
      </c>
      <c r="AS492" s="4">
        <f t="shared" si="166"/>
        <v>3.2088523183771957E-2</v>
      </c>
    </row>
    <row r="493" spans="1:45" x14ac:dyDescent="0.2">
      <c r="A493">
        <f>front!A493</f>
        <v>417.8</v>
      </c>
      <c r="B493" s="1">
        <f t="shared" si="167"/>
        <v>0.47000000000002728</v>
      </c>
      <c r="C493">
        <f>front!D493-front!B493</f>
        <v>3841</v>
      </c>
      <c r="D493" s="2">
        <f>front!E493-front!C493</f>
        <v>30246.9</v>
      </c>
      <c r="E493" s="2">
        <f>IF(front!F493-front!C493&gt;0,front!F493-front!C493,0)</f>
        <v>28146.5</v>
      </c>
      <c r="F493" s="2">
        <f>front!I493-front!H493</f>
        <v>9739</v>
      </c>
      <c r="G493" s="2">
        <f>IF(front!J493-front!H493&gt;0,front!J493-front!H493,0)</f>
        <v>9139.5999999999985</v>
      </c>
      <c r="H493" s="2"/>
      <c r="I493" s="4">
        <f>C493/(constants!$A$4+constants!$B$4*data!C493+constants!$C$4*data!C493^2+constants!$D$4*data!C493^3+constants!$E$4*data!C493^4+constants!$F$4*data!C493^5+constants!$G$4*data!C493^6+constants!$H$4*data!C493^7)</f>
        <v>3832.4124116001226</v>
      </c>
      <c r="J493" s="4">
        <f>D493/(constants!$A$4+constants!$B$4*data!D493+constants!$C$4*data!D493^2+constants!$D$4*data!D493^3+constants!$E$4*data!D493^4+constants!$F$4*data!D493^5+constants!$G$4*data!D493^6+constants!$H$4*data!D493^7)</f>
        <v>30994.520140586726</v>
      </c>
      <c r="K493" s="4">
        <f>E493/(constants!$A$4+constants!$B$4*data!E493+constants!$C$4*data!E493^2+constants!$D$4*data!E493^3+constants!$E$4*data!E493^4+constants!$F$4*data!E493^5+constants!$G$4*data!E493^6+constants!$H$4*data!E493^7)</f>
        <v>28762.517386651642</v>
      </c>
      <c r="L493" s="4">
        <f>F493/(constants!$A$4+constants!$B$4*data!F493+constants!$C$4*data!F493^2+constants!$D$4*data!F493^3+constants!$E$4*data!F493^4+constants!$F$4*data!F493^5+constants!$G$4*data!F493^6+constants!$H$4*data!F493^7)</f>
        <v>9736.126697864087</v>
      </c>
      <c r="M493" s="4">
        <f>G493/(constants!$A$4+constants!$B$4*data!G493+constants!$C$4*data!G493^2+constants!$D$4*data!G493^3+constants!$E$4*data!G493^4+constants!$F$4*data!G493^5+constants!$G$4*data!G493^6+constants!$H$4*data!G493^7)</f>
        <v>9133.5689218407224</v>
      </c>
      <c r="N493" s="4"/>
      <c r="O493" s="4">
        <f t="shared" si="153"/>
        <v>6387.3540193335375</v>
      </c>
      <c r="P493" s="4">
        <f t="shared" si="154"/>
        <v>6198.9040281173457</v>
      </c>
      <c r="Q493" s="4">
        <f t="shared" si="155"/>
        <v>5752.5034773303287</v>
      </c>
      <c r="R493" s="4">
        <f t="shared" si="156"/>
        <v>1622.687782977348</v>
      </c>
      <c r="S493" s="4">
        <f t="shared" si="157"/>
        <v>1522.2614869734537</v>
      </c>
      <c r="T493" s="4">
        <f t="shared" si="158"/>
        <v>1.0304005337655511</v>
      </c>
      <c r="U493" s="4">
        <f t="shared" si="159"/>
        <v>0.92798718148204784</v>
      </c>
      <c r="V493" s="4">
        <f t="shared" si="160"/>
        <v>0.93811114062889556</v>
      </c>
      <c r="W493" s="4"/>
      <c r="X493">
        <f>IF(front!E493&gt;$X$2,O493,P493)</f>
        <v>6387.3540193335375</v>
      </c>
      <c r="Y493">
        <f t="shared" si="148"/>
        <v>6053.8711000134817</v>
      </c>
      <c r="Z493">
        <f>SUMPRODUCT($B$7:$B$456,Y$7:Y$456,EXP(constants!$B$32+constants!$A$32*ABS($A$7:$A$456-$A493)))</f>
        <v>11.461164330702736</v>
      </c>
      <c r="AA493">
        <f t="shared" si="149"/>
        <v>6042.4099356827792</v>
      </c>
      <c r="AB493">
        <f t="shared" si="161"/>
        <v>6036.2080999854697</v>
      </c>
      <c r="AD493" s="4">
        <f t="shared" si="150"/>
        <v>63.179702544245629</v>
      </c>
      <c r="AE493">
        <f>SUMPRODUCT($B$7:$B$456,AD$7:AD$456,EXP(constants!$B$32+constants!$A$32*ABS($A$7:$A$456-$A493)))</f>
        <v>6.042649307260934</v>
      </c>
      <c r="AF493" s="4">
        <f t="shared" si="151"/>
        <v>57.137053236984698</v>
      </c>
      <c r="AG493">
        <f t="shared" si="162"/>
        <v>57.137053236984698</v>
      </c>
      <c r="AH493" s="4"/>
      <c r="AI493" s="5">
        <f>SUMPRODUCT(constants!$B$13:$B$20,A493^constants!$A$13:$A$20)*constants!$C$10/((A493/1000000000)^5*(EXP(0.014388/(A493/1000000000)/constants!$B$9)-1))</f>
        <v>3.0430895431516943E-6</v>
      </c>
      <c r="AJ493">
        <f>SUMPRODUCT(A493^constants!$E$28:$J$28,constants!$E$27:$J$27)</f>
        <v>5.7507898117414033E-7</v>
      </c>
      <c r="AL493" s="17">
        <f t="shared" si="152"/>
        <v>5.0413926967809805E-10</v>
      </c>
      <c r="AM493">
        <f t="shared" si="163"/>
        <v>1.0064904446312832E-8</v>
      </c>
      <c r="AN493">
        <f t="shared" si="164"/>
        <v>5.0088828201720677E-2</v>
      </c>
      <c r="AO493">
        <f t="shared" si="165"/>
        <v>1.910483721311738E-8</v>
      </c>
      <c r="AQ493">
        <f t="shared" si="168"/>
        <v>5.0413926967809805E-10</v>
      </c>
      <c r="AS493" s="4">
        <f t="shared" si="166"/>
        <v>2.6388043198397736E-2</v>
      </c>
    </row>
    <row r="494" spans="1:45" x14ac:dyDescent="0.2">
      <c r="A494">
        <f>front!A494</f>
        <v>418.26</v>
      </c>
      <c r="B494" s="1">
        <f t="shared" si="167"/>
        <v>0.45999999999997954</v>
      </c>
      <c r="C494">
        <f>front!D494-front!B494</f>
        <v>3868.33</v>
      </c>
      <c r="D494" s="2">
        <f>front!E494-front!C494</f>
        <v>30576.300000000003</v>
      </c>
      <c r="E494" s="2">
        <f>IF(front!F494-front!C494&gt;0,front!F494-front!C494,0)</f>
        <v>28472.1</v>
      </c>
      <c r="F494" s="2">
        <f>front!I494-front!H494</f>
        <v>9681.5999999999985</v>
      </c>
      <c r="G494" s="2">
        <f>IF(front!J494-front!H494&gt;0,front!J494-front!H494,0)</f>
        <v>9119.8999999999978</v>
      </c>
      <c r="H494" s="2"/>
      <c r="I494" s="4">
        <f>C494/(constants!$A$4+constants!$B$4*data!C494+constants!$C$4*data!C494^2+constants!$D$4*data!C494^3+constants!$E$4*data!C494^4+constants!$F$4*data!C494^5+constants!$G$4*data!C494^6+constants!$H$4*data!C494^7)</f>
        <v>3859.6880263957501</v>
      </c>
      <c r="J494" s="4">
        <f>D494/(constants!$A$4+constants!$B$4*data!D494+constants!$C$4*data!D494^2+constants!$D$4*data!D494^3+constants!$E$4*data!D494^4+constants!$F$4*data!D494^5+constants!$G$4*data!D494^6+constants!$H$4*data!D494^7)</f>
        <v>31345.524364694029</v>
      </c>
      <c r="K494" s="4">
        <f>E494/(constants!$A$4+constants!$B$4*data!E494+constants!$C$4*data!E494^2+constants!$D$4*data!E494^3+constants!$E$4*data!E494^4+constants!$F$4*data!E494^5+constants!$G$4*data!E494^6+constants!$H$4*data!E494^7)</f>
        <v>29107.81669875461</v>
      </c>
      <c r="L494" s="4">
        <f>F494/(constants!$A$4+constants!$B$4*data!F494+constants!$C$4*data!F494^2+constants!$D$4*data!F494^3+constants!$E$4*data!F494^4+constants!$F$4*data!F494^5+constants!$G$4*data!F494^6+constants!$H$4*data!F494^7)</f>
        <v>9678.3888494334169</v>
      </c>
      <c r="M494" s="4">
        <f>G494/(constants!$A$4+constants!$B$4*data!G494+constants!$C$4*data!G494^2+constants!$D$4*data!G494^3+constants!$E$4*data!G494^4+constants!$F$4*data!G494^5+constants!$G$4*data!G494^6+constants!$H$4*data!G494^7)</f>
        <v>9113.7786878089973</v>
      </c>
      <c r="N494" s="4"/>
      <c r="O494" s="4">
        <f t="shared" si="153"/>
        <v>6432.8133773262507</v>
      </c>
      <c r="P494" s="4">
        <f t="shared" si="154"/>
        <v>6269.1048729388058</v>
      </c>
      <c r="Q494" s="4">
        <f t="shared" si="155"/>
        <v>5821.5633397509218</v>
      </c>
      <c r="R494" s="4">
        <f t="shared" si="156"/>
        <v>1613.0648082389027</v>
      </c>
      <c r="S494" s="4">
        <f t="shared" si="157"/>
        <v>1518.9631146348329</v>
      </c>
      <c r="T494" s="4">
        <f t="shared" si="158"/>
        <v>1.0261135373718357</v>
      </c>
      <c r="U494" s="4">
        <f t="shared" si="159"/>
        <v>0.92861157338111533</v>
      </c>
      <c r="V494" s="4">
        <f t="shared" si="160"/>
        <v>0.94166279425139321</v>
      </c>
      <c r="W494" s="4"/>
      <c r="X494">
        <f>IF(front!E494&gt;$X$2,O494,P494)</f>
        <v>6432.8133773262507</v>
      </c>
      <c r="Y494">
        <f t="shared" si="148"/>
        <v>6099.3304580061949</v>
      </c>
      <c r="Z494">
        <f>SUMPRODUCT($B$7:$B$456,Y$7:Y$456,EXP(constants!$B$32+constants!$A$32*ABS($A$7:$A$456-$A494)))</f>
        <v>11.165174402808246</v>
      </c>
      <c r="AA494">
        <f t="shared" si="149"/>
        <v>6088.1652836033863</v>
      </c>
      <c r="AB494">
        <f t="shared" si="161"/>
        <v>6081.9634479060769</v>
      </c>
      <c r="AD494" s="4">
        <f t="shared" si="150"/>
        <v>56.935804500818904</v>
      </c>
      <c r="AE494">
        <f>SUMPRODUCT($B$7:$B$456,AD$7:AD$456,EXP(constants!$B$32+constants!$A$32*ABS($A$7:$A$456-$A494)))</f>
        <v>5.8865950634563493</v>
      </c>
      <c r="AF494" s="4">
        <f t="shared" si="151"/>
        <v>51.049209437362556</v>
      </c>
      <c r="AG494">
        <f t="shared" si="162"/>
        <v>51.049209437362556</v>
      </c>
      <c r="AH494" s="4"/>
      <c r="AI494" s="5">
        <f>SUMPRODUCT(constants!$B$13:$B$20,A494^constants!$A$13:$A$20)*constants!$C$10/((A494/1000000000)^5*(EXP(0.014388/(A494/1000000000)/constants!$B$9)-1))</f>
        <v>3.0630711406983781E-6</v>
      </c>
      <c r="AJ494">
        <f>SUMPRODUCT(A494^constants!$E$28:$J$28,constants!$E$27:$J$27)</f>
        <v>5.7596195102914112E-7</v>
      </c>
      <c r="AL494" s="17">
        <f t="shared" si="152"/>
        <v>5.036319548669673E-10</v>
      </c>
      <c r="AM494">
        <f t="shared" si="163"/>
        <v>1.1282485221163848E-8</v>
      </c>
      <c r="AN494">
        <f t="shared" si="164"/>
        <v>4.4638388173755122E-2</v>
      </c>
      <c r="AO494">
        <f t="shared" si="165"/>
        <v>2.1416004956579827E-8</v>
      </c>
      <c r="AQ494">
        <f t="shared" si="168"/>
        <v>5.036319548669673E-10</v>
      </c>
      <c r="AS494" s="4">
        <f t="shared" si="166"/>
        <v>2.3516615535346709E-2</v>
      </c>
    </row>
    <row r="495" spans="1:45" x14ac:dyDescent="0.2">
      <c r="A495">
        <f>front!A495</f>
        <v>418.73</v>
      </c>
      <c r="B495" s="1">
        <f t="shared" si="167"/>
        <v>0.47000000000002728</v>
      </c>
      <c r="C495">
        <f>front!D495-front!B495</f>
        <v>3910.94</v>
      </c>
      <c r="D495" s="2">
        <f>front!E495-front!C495</f>
        <v>30866.399999999998</v>
      </c>
      <c r="E495" s="2">
        <f>IF(front!F495-front!C495&gt;0,front!F495-front!C495,0)</f>
        <v>28759.600000000002</v>
      </c>
      <c r="F495" s="2">
        <f>front!I495-front!H495</f>
        <v>9775.9000000000015</v>
      </c>
      <c r="G495" s="2">
        <f>IF(front!J495-front!H495&gt;0,front!J495-front!H495,0)</f>
        <v>9218.7000000000007</v>
      </c>
      <c r="H495" s="2"/>
      <c r="I495" s="4">
        <f>C495/(constants!$A$4+constants!$B$4*data!C495+constants!$C$4*data!C495^2+constants!$D$4*data!C495^3+constants!$E$4*data!C495^4+constants!$F$4*data!C495^5+constants!$G$4*data!C495^6+constants!$H$4*data!C495^7)</f>
        <v>3902.2137724816007</v>
      </c>
      <c r="J495" s="4">
        <f>D495/(constants!$A$4+constants!$B$4*data!D495+constants!$C$4*data!D495^2+constants!$D$4*data!D495^3+constants!$E$4*data!D495^4+constants!$F$4*data!D495^5+constants!$G$4*data!D495^6+constants!$H$4*data!D495^7)</f>
        <v>31654.866689606668</v>
      </c>
      <c r="K495" s="4">
        <f>E495/(constants!$A$4+constants!$B$4*data!E495+constants!$C$4*data!E495^2+constants!$D$4*data!E495^3+constants!$E$4*data!E495^4+constants!$F$4*data!E495^5+constants!$G$4*data!E495^6+constants!$H$4*data!E495^7)</f>
        <v>29412.926155296685</v>
      </c>
      <c r="L495" s="4">
        <f>F495/(constants!$A$4+constants!$B$4*data!F495+constants!$C$4*data!F495^2+constants!$D$4*data!F495^3+constants!$E$4*data!F495^4+constants!$F$4*data!F495^5+constants!$G$4*data!F495^6+constants!$H$4*data!F495^7)</f>
        <v>9773.2479616390774</v>
      </c>
      <c r="M495" s="4">
        <f>G495/(constants!$A$4+constants!$B$4*data!G495+constants!$C$4*data!G495^2+constants!$D$4*data!G495^3+constants!$E$4*data!G495^4+constants!$F$4*data!G495^5+constants!$G$4*data!G495^6+constants!$H$4*data!G495^7)</f>
        <v>9213.039705170484</v>
      </c>
      <c r="N495" s="4"/>
      <c r="O495" s="4">
        <f t="shared" si="153"/>
        <v>6503.6896208026683</v>
      </c>
      <c r="P495" s="4">
        <f t="shared" si="154"/>
        <v>6330.973337921333</v>
      </c>
      <c r="Q495" s="4">
        <f t="shared" si="155"/>
        <v>5882.5852310593373</v>
      </c>
      <c r="R495" s="4">
        <f t="shared" si="156"/>
        <v>1628.8746602731794</v>
      </c>
      <c r="S495" s="4">
        <f t="shared" si="157"/>
        <v>1535.5066175284142</v>
      </c>
      <c r="T495" s="4">
        <f t="shared" si="158"/>
        <v>1.0272811578350516</v>
      </c>
      <c r="U495" s="4">
        <f t="shared" si="159"/>
        <v>0.92917548646489545</v>
      </c>
      <c r="V495" s="4">
        <f t="shared" si="160"/>
        <v>0.9426794184832451</v>
      </c>
      <c r="W495" s="4"/>
      <c r="X495">
        <f>IF(front!E495&gt;$X$2,O495,P495)</f>
        <v>6503.6896208026683</v>
      </c>
      <c r="Y495">
        <f t="shared" si="148"/>
        <v>6170.2067014826125</v>
      </c>
      <c r="Z495">
        <f>SUMPRODUCT($B$7:$B$456,Y$7:Y$456,EXP(constants!$B$32+constants!$A$32*ABS($A$7:$A$456-$A495)))</f>
        <v>10.870643572295936</v>
      </c>
      <c r="AA495">
        <f t="shared" si="149"/>
        <v>6159.3360579103164</v>
      </c>
      <c r="AB495">
        <f t="shared" si="161"/>
        <v>6153.134222213007</v>
      </c>
      <c r="AD495" s="4">
        <f t="shared" si="150"/>
        <v>55.797368306045428</v>
      </c>
      <c r="AE495">
        <f>SUMPRODUCT($B$7:$B$456,AD$7:AD$456,EXP(constants!$B$32+constants!$A$32*ABS($A$7:$A$456-$A495)))</f>
        <v>5.7313100969722299</v>
      </c>
      <c r="AF495" s="4">
        <f t="shared" si="151"/>
        <v>50.066058209073198</v>
      </c>
      <c r="AG495">
        <f t="shared" si="162"/>
        <v>50.066058209073198</v>
      </c>
      <c r="AH495" s="4"/>
      <c r="AI495" s="5">
        <f>SUMPRODUCT(constants!$B$13:$B$20,A495^constants!$A$13:$A$20)*constants!$C$10/((A495/1000000000)^5*(EXP(0.014388/(A495/1000000000)/constants!$B$9)-1))</f>
        <v>3.083557892455266E-6</v>
      </c>
      <c r="AJ495">
        <f>SUMPRODUCT(A495^constants!$E$28:$J$28,constants!$E$27:$J$27)</f>
        <v>5.7689863996584221E-7</v>
      </c>
      <c r="AL495" s="17">
        <f t="shared" si="152"/>
        <v>5.0113613340718715E-10</v>
      </c>
      <c r="AM495">
        <f t="shared" si="163"/>
        <v>1.1522749355596243E-8</v>
      </c>
      <c r="AN495">
        <f t="shared" si="164"/>
        <v>4.3491020931024665E-2</v>
      </c>
      <c r="AO495">
        <f t="shared" si="165"/>
        <v>2.1872065637629118E-8</v>
      </c>
      <c r="AQ495">
        <f t="shared" si="168"/>
        <v>5.0113613340718715E-10</v>
      </c>
      <c r="AS495" s="4">
        <f t="shared" si="166"/>
        <v>2.2912153872884464E-2</v>
      </c>
    </row>
    <row r="496" spans="1:45" x14ac:dyDescent="0.2">
      <c r="A496">
        <f>front!A496</f>
        <v>419.2</v>
      </c>
      <c r="B496" s="1">
        <f t="shared" si="167"/>
        <v>0.46999999999997044</v>
      </c>
      <c r="C496">
        <f>front!D496-front!B496</f>
        <v>3973.53</v>
      </c>
      <c r="D496" s="2">
        <f>front!E496-front!C496</f>
        <v>31199.499999999996</v>
      </c>
      <c r="E496" s="2">
        <f>IF(front!F496-front!C496&gt;0,front!F496-front!C496,0)</f>
        <v>29086.600000000002</v>
      </c>
      <c r="F496" s="2">
        <f>front!I496-front!H496</f>
        <v>9941.8999999999978</v>
      </c>
      <c r="G496" s="2">
        <f>IF(front!J496-front!H496&gt;0,front!J496-front!H496,0)</f>
        <v>9369.7999999999993</v>
      </c>
      <c r="H496" s="2"/>
      <c r="I496" s="4">
        <f>C496/(constants!$A$4+constants!$B$4*data!C496+constants!$C$4*data!C496^2+constants!$D$4*data!C496^3+constants!$E$4*data!C496^4+constants!$F$4*data!C496^5+constants!$G$4*data!C496^6+constants!$H$4*data!C496^7)</f>
        <v>3964.6812401365842</v>
      </c>
      <c r="J496" s="4">
        <f>D496/(constants!$A$4+constants!$B$4*data!D496+constants!$C$4*data!D496^2+constants!$D$4*data!D496^3+constants!$E$4*data!D496^4+constants!$F$4*data!D496^5+constants!$G$4*data!D496^6+constants!$H$4*data!D496^7)</f>
        <v>32010.310203481244</v>
      </c>
      <c r="K496" s="4">
        <f>E496/(constants!$A$4+constants!$B$4*data!E496+constants!$C$4*data!E496^2+constants!$D$4*data!E496^3+constants!$E$4*data!E496^4+constants!$F$4*data!E496^5+constants!$G$4*data!E496^6+constants!$H$4*data!E496^7)</f>
        <v>29760.199319720061</v>
      </c>
      <c r="L496" s="4">
        <f>F496/(constants!$A$4+constants!$B$4*data!F496+constants!$C$4*data!F496^2+constants!$D$4*data!F496^3+constants!$E$4*data!F496^4+constants!$F$4*data!F496^5+constants!$G$4*data!F496^6+constants!$H$4*data!F496^7)</f>
        <v>9940.2832228712577</v>
      </c>
      <c r="M496" s="4">
        <f>G496/(constants!$A$4+constants!$B$4*data!G496+constants!$C$4*data!G496^2+constants!$D$4*data!G496^3+constants!$E$4*data!G496^4+constants!$F$4*data!G496^5+constants!$G$4*data!G496^6+constants!$H$4*data!G496^7)</f>
        <v>9364.8861548343193</v>
      </c>
      <c r="N496" s="4"/>
      <c r="O496" s="4">
        <f t="shared" si="153"/>
        <v>6607.8020668943072</v>
      </c>
      <c r="P496" s="4">
        <f t="shared" si="154"/>
        <v>6402.062040696248</v>
      </c>
      <c r="Q496" s="4">
        <f t="shared" si="155"/>
        <v>5952.0398639440118</v>
      </c>
      <c r="R496" s="4">
        <f t="shared" si="156"/>
        <v>1656.7138704785427</v>
      </c>
      <c r="S496" s="4">
        <f t="shared" si="157"/>
        <v>1560.8143591390531</v>
      </c>
      <c r="T496" s="4">
        <f t="shared" si="158"/>
        <v>1.0321365249024803</v>
      </c>
      <c r="U496" s="4">
        <f t="shared" si="159"/>
        <v>0.92970668295752812</v>
      </c>
      <c r="V496" s="4">
        <f t="shared" si="160"/>
        <v>0.94211462036483762</v>
      </c>
      <c r="W496" s="4"/>
      <c r="X496">
        <f>IF(front!E496&gt;$X$2,O496,P496)</f>
        <v>6607.8020668943072</v>
      </c>
      <c r="Y496">
        <f t="shared" si="148"/>
        <v>6274.3191475742515</v>
      </c>
      <c r="Z496">
        <f>SUMPRODUCT($B$7:$B$456,Y$7:Y$456,EXP(constants!$B$32+constants!$A$32*ABS($A$7:$A$456-$A496)))</f>
        <v>10.583882294411563</v>
      </c>
      <c r="AA496">
        <f t="shared" si="149"/>
        <v>6263.73526527984</v>
      </c>
      <c r="AB496">
        <f t="shared" si="161"/>
        <v>6257.5334295825305</v>
      </c>
      <c r="AD496" s="4">
        <f t="shared" si="150"/>
        <v>57.709608751585392</v>
      </c>
      <c r="AE496">
        <f>SUMPRODUCT($B$7:$B$456,AD$7:AD$456,EXP(constants!$B$32+constants!$A$32*ABS($A$7:$A$456-$A496)))</f>
        <v>5.5801214579161265</v>
      </c>
      <c r="AF496" s="4">
        <f t="shared" si="151"/>
        <v>52.129487293669264</v>
      </c>
      <c r="AG496">
        <f t="shared" si="162"/>
        <v>52.129487293669264</v>
      </c>
      <c r="AH496" s="4"/>
      <c r="AI496" s="5">
        <f>SUMPRODUCT(constants!$B$13:$B$20,A496^constants!$A$13:$A$20)*constants!$C$10/((A496/1000000000)^5*(EXP(0.014388/(A496/1000000000)/constants!$B$9)-1))</f>
        <v>3.1041160346689642E-6</v>
      </c>
      <c r="AJ496">
        <f>SUMPRODUCT(A496^constants!$E$28:$J$28,constants!$E$27:$J$27)</f>
        <v>5.77869886138956E-7</v>
      </c>
      <c r="AL496" s="17">
        <f t="shared" si="152"/>
        <v>4.9606063948363984E-10</v>
      </c>
      <c r="AM496">
        <f t="shared" si="163"/>
        <v>1.1085278527363035E-8</v>
      </c>
      <c r="AN496">
        <f t="shared" si="164"/>
        <v>4.4749497115400196E-2</v>
      </c>
      <c r="AO496">
        <f t="shared" si="165"/>
        <v>2.1041674350412785E-8</v>
      </c>
      <c r="AQ496">
        <f t="shared" si="168"/>
        <v>4.9606063948363984E-10</v>
      </c>
      <c r="AS496" s="4">
        <f t="shared" si="166"/>
        <v>2.3575150495279307E-2</v>
      </c>
    </row>
    <row r="497" spans="1:45" x14ac:dyDescent="0.2">
      <c r="A497">
        <f>front!A497</f>
        <v>419.66</v>
      </c>
      <c r="B497" s="1">
        <f t="shared" si="167"/>
        <v>0.46000000000003638</v>
      </c>
      <c r="C497">
        <f>front!D497-front!B497</f>
        <v>3987.6</v>
      </c>
      <c r="D497" s="2">
        <f>front!E497-front!C497</f>
        <v>31495.7</v>
      </c>
      <c r="E497" s="2">
        <f>IF(front!F497-front!C497&gt;0,front!F497-front!C497,0)</f>
        <v>29467.600000000002</v>
      </c>
      <c r="F497" s="2">
        <f>front!I497-front!H497</f>
        <v>10063.700000000001</v>
      </c>
      <c r="G497" s="2">
        <f>IF(front!J497-front!H497&gt;0,front!J497-front!H497,0)</f>
        <v>9457.8999999999978</v>
      </c>
      <c r="H497" s="2"/>
      <c r="I497" s="4">
        <f>C497/(constants!$A$4+constants!$B$4*data!C497+constants!$C$4*data!C497^2+constants!$D$4*data!C497^3+constants!$E$4*data!C497^4+constants!$F$4*data!C497^5+constants!$G$4*data!C497^6+constants!$H$4*data!C497^7)</f>
        <v>3978.7239026196189</v>
      </c>
      <c r="J497" s="4">
        <f>D497/(constants!$A$4+constants!$B$4*data!D497+constants!$C$4*data!D497^2+constants!$D$4*data!D497^3+constants!$E$4*data!D497^4+constants!$F$4*data!D497^5+constants!$G$4*data!D497^6+constants!$H$4*data!D497^7)</f>
        <v>32326.60216630156</v>
      </c>
      <c r="K497" s="4">
        <f>E497/(constants!$A$4+constants!$B$4*data!E497+constants!$C$4*data!E497^2+constants!$D$4*data!E497^3+constants!$E$4*data!E497^4+constants!$F$4*data!E497^5+constants!$G$4*data!E497^6+constants!$H$4*data!E497^7)</f>
        <v>30165.147046988077</v>
      </c>
      <c r="L497" s="4">
        <f>F497/(constants!$A$4+constants!$B$4*data!F497+constants!$C$4*data!F497^2+constants!$D$4*data!F497^3+constants!$E$4*data!F497^4+constants!$F$4*data!F497^5+constants!$G$4*data!F497^6+constants!$H$4*data!F497^7)</f>
        <v>10062.884874316333</v>
      </c>
      <c r="M497" s="4">
        <f>G497/(constants!$A$4+constants!$B$4*data!G497+constants!$C$4*data!G497^2+constants!$D$4*data!G497^3+constants!$E$4*data!G497^4+constants!$F$4*data!G497^5+constants!$G$4*data!G497^6+constants!$H$4*data!G497^7)</f>
        <v>9453.4448459281248</v>
      </c>
      <c r="N497" s="4"/>
      <c r="O497" s="4">
        <f t="shared" si="153"/>
        <v>6631.2065043660314</v>
      </c>
      <c r="P497" s="4">
        <f t="shared" si="154"/>
        <v>6465.3204332603118</v>
      </c>
      <c r="Q497" s="4">
        <f t="shared" si="155"/>
        <v>6033.0294093976154</v>
      </c>
      <c r="R497" s="4">
        <f t="shared" si="156"/>
        <v>1677.1474790527222</v>
      </c>
      <c r="S497" s="4">
        <f t="shared" si="157"/>
        <v>1575.5741409880209</v>
      </c>
      <c r="T497" s="4">
        <f t="shared" si="158"/>
        <v>1.0256578266797625</v>
      </c>
      <c r="U497" s="4">
        <f t="shared" si="159"/>
        <v>0.93313695302110466</v>
      </c>
      <c r="V497" s="4">
        <f t="shared" si="160"/>
        <v>0.93943684778271763</v>
      </c>
      <c r="W497" s="4"/>
      <c r="X497">
        <f>IF(front!E497&gt;$X$2,O497,P497)</f>
        <v>6631.2065043660314</v>
      </c>
      <c r="Y497">
        <f t="shared" si="148"/>
        <v>6297.7235850459756</v>
      </c>
      <c r="Z497">
        <f>SUMPRODUCT($B$7:$B$456,Y$7:Y$456,EXP(constants!$B$32+constants!$A$32*ABS($A$7:$A$456-$A497)))</f>
        <v>10.310548585307073</v>
      </c>
      <c r="AA497">
        <f t="shared" si="149"/>
        <v>6287.4130364606681</v>
      </c>
      <c r="AB497">
        <f t="shared" si="161"/>
        <v>6281.2112007633586</v>
      </c>
      <c r="AD497" s="4">
        <f t="shared" si="150"/>
        <v>63.022294109964832</v>
      </c>
      <c r="AE497">
        <f>SUMPRODUCT($B$7:$B$456,AD$7:AD$456,EXP(constants!$B$32+constants!$A$32*ABS($A$7:$A$456-$A497)))</f>
        <v>5.4360122120913594</v>
      </c>
      <c r="AF497" s="4">
        <f t="shared" si="151"/>
        <v>57.586281897873477</v>
      </c>
      <c r="AG497">
        <f t="shared" si="162"/>
        <v>57.586281897873477</v>
      </c>
      <c r="AH497" s="4"/>
      <c r="AI497" s="5">
        <f>SUMPRODUCT(constants!$B$13:$B$20,A497^constants!$A$13:$A$20)*constants!$C$10/((A497/1000000000)^5*(EXP(0.014388/(A497/1000000000)/constants!$B$9)-1))</f>
        <v>3.1243057583081529E-6</v>
      </c>
      <c r="AJ497">
        <f>SUMPRODUCT(A497^constants!$E$28:$J$28,constants!$E$27:$J$27)</f>
        <v>5.7885359147142506E-7</v>
      </c>
      <c r="AL497" s="17">
        <f t="shared" si="152"/>
        <v>4.9740498423750733E-10</v>
      </c>
      <c r="AM497">
        <f t="shared" si="163"/>
        <v>1.0051935502590605E-8</v>
      </c>
      <c r="AN497">
        <f t="shared" si="164"/>
        <v>4.9483503362045565E-2</v>
      </c>
      <c r="AO497">
        <f t="shared" si="165"/>
        <v>1.9080220033693485E-8</v>
      </c>
      <c r="AQ497">
        <f t="shared" si="168"/>
        <v>4.9740498423750733E-10</v>
      </c>
      <c r="AS497" s="4">
        <f t="shared" si="166"/>
        <v>2.6069142984679793E-2</v>
      </c>
    </row>
    <row r="498" spans="1:45" x14ac:dyDescent="0.2">
      <c r="A498">
        <f>front!A498</f>
        <v>420.13</v>
      </c>
      <c r="B498" s="1">
        <f t="shared" si="167"/>
        <v>0.46999999999997044</v>
      </c>
      <c r="C498">
        <f>front!D498-front!B498</f>
        <v>4046.54</v>
      </c>
      <c r="D498" s="2">
        <f>front!E498-front!C498</f>
        <v>31895.1</v>
      </c>
      <c r="E498" s="2">
        <f>IF(front!F498-front!C498&gt;0,front!F498-front!C498,0)</f>
        <v>29811.800000000003</v>
      </c>
      <c r="F498" s="2">
        <f>front!I498-front!H498</f>
        <v>10224.700000000001</v>
      </c>
      <c r="G498" s="2">
        <f>IF(front!J498-front!H498&gt;0,front!J498-front!H498,0)</f>
        <v>9731.7000000000007</v>
      </c>
      <c r="H498" s="2"/>
      <c r="I498" s="4">
        <f>C498/(constants!$A$4+constants!$B$4*data!C498+constants!$C$4*data!C498^2+constants!$D$4*data!C498^3+constants!$E$4*data!C498^4+constants!$F$4*data!C498^5+constants!$G$4*data!C498^6+constants!$H$4*data!C498^7)</f>
        <v>4037.5502390366278</v>
      </c>
      <c r="J498" s="4">
        <f>D498/(constants!$A$4+constants!$B$4*data!D498+constants!$C$4*data!D498^2+constants!$D$4*data!D498^3+constants!$E$4*data!D498^4+constants!$F$4*data!D498^5+constants!$G$4*data!D498^6+constants!$H$4*data!D498^7)</f>
        <v>32753.42793767797</v>
      </c>
      <c r="K498" s="4">
        <f>E498/(constants!$A$4+constants!$B$4*data!E498+constants!$C$4*data!E498^2+constants!$D$4*data!E498^3+constants!$E$4*data!E498^4+constants!$F$4*data!E498^5+constants!$G$4*data!E498^6+constants!$H$4*data!E498^7)</f>
        <v>30531.283002736149</v>
      </c>
      <c r="L498" s="4">
        <f>F498/(constants!$A$4+constants!$B$4*data!F498+constants!$C$4*data!F498^2+constants!$D$4*data!F498^3+constants!$E$4*data!F498^4+constants!$F$4*data!F498^5+constants!$G$4*data!F498^6+constants!$H$4*data!F498^7)</f>
        <v>10225.000100391</v>
      </c>
      <c r="M498" s="4">
        <f>G498/(constants!$A$4+constants!$B$4*data!G498+constants!$C$4*data!G498^2+constants!$D$4*data!G498^3+constants!$E$4*data!G498^4+constants!$F$4*data!G498^5+constants!$G$4*data!G498^6+constants!$H$4*data!G498^7)</f>
        <v>9728.7833035130407</v>
      </c>
      <c r="N498" s="4"/>
      <c r="O498" s="4">
        <f t="shared" si="153"/>
        <v>6729.2503983943789</v>
      </c>
      <c r="P498" s="4">
        <f t="shared" si="154"/>
        <v>6550.6855875355941</v>
      </c>
      <c r="Q498" s="4">
        <f t="shared" si="155"/>
        <v>6106.2566005472299</v>
      </c>
      <c r="R498" s="4">
        <f t="shared" si="156"/>
        <v>1704.1666833985</v>
      </c>
      <c r="S498" s="4">
        <f t="shared" si="157"/>
        <v>1621.4638839188401</v>
      </c>
      <c r="T498" s="4">
        <f t="shared" si="158"/>
        <v>1.027258949994265</v>
      </c>
      <c r="U498" s="4">
        <f t="shared" si="159"/>
        <v>0.93215534755110097</v>
      </c>
      <c r="V498" s="4">
        <f t="shared" si="160"/>
        <v>0.95147024039061046</v>
      </c>
      <c r="W498" s="4"/>
      <c r="X498">
        <f>IF(front!E498&gt;$X$2,O498,P498)</f>
        <v>6729.2503983943789</v>
      </c>
      <c r="Y498">
        <f t="shared" si="148"/>
        <v>6395.7674790743231</v>
      </c>
      <c r="Z498">
        <f>SUMPRODUCT($B$7:$B$456,Y$7:Y$456,EXP(constants!$B$32+constants!$A$32*ABS($A$7:$A$456-$A498)))</f>
        <v>10.038562288603655</v>
      </c>
      <c r="AA498">
        <f t="shared" si="149"/>
        <v>6385.7289167857198</v>
      </c>
      <c r="AB498">
        <f t="shared" si="161"/>
        <v>6379.5270810884103</v>
      </c>
      <c r="AD498" s="4">
        <f t="shared" si="150"/>
        <v>43.028928327665653</v>
      </c>
      <c r="AE498">
        <f>SUMPRODUCT($B$7:$B$456,AD$7:AD$456,EXP(constants!$B$32+constants!$A$32*ABS($A$7:$A$456-$A498)))</f>
        <v>5.2926133601128891</v>
      </c>
      <c r="AF498" s="4">
        <f t="shared" si="151"/>
        <v>37.736314967552765</v>
      </c>
      <c r="AG498">
        <f t="shared" si="162"/>
        <v>37.736314967552765</v>
      </c>
      <c r="AH498" s="4"/>
      <c r="AI498" s="5">
        <f>SUMPRODUCT(constants!$B$13:$B$20,A498^constants!$A$13:$A$20)*constants!$C$10/((A498/1000000000)^5*(EXP(0.014388/(A498/1000000000)/constants!$B$9)-1))</f>
        <v>3.1450047330663321E-6</v>
      </c>
      <c r="AJ498">
        <f>SUMPRODUCT(A498^constants!$E$28:$J$28,constants!$E$27:$J$27)</f>
        <v>5.7989216897667189E-7</v>
      </c>
      <c r="AL498" s="17">
        <f t="shared" si="152"/>
        <v>4.9298399287142192E-10</v>
      </c>
      <c r="AM498">
        <f t="shared" si="163"/>
        <v>1.5366952747646054E-8</v>
      </c>
      <c r="AN498">
        <f t="shared" si="164"/>
        <v>3.2080790574887295E-2</v>
      </c>
      <c r="AO498">
        <f t="shared" si="165"/>
        <v>2.9168993334357553E-8</v>
      </c>
      <c r="AQ498">
        <f t="shared" si="168"/>
        <v>4.9298399287142192E-10</v>
      </c>
      <c r="AS498" s="4">
        <f t="shared" si="166"/>
        <v>1.6900960112694267E-2</v>
      </c>
    </row>
    <row r="499" spans="1:45" x14ac:dyDescent="0.2">
      <c r="A499">
        <f>front!A499</f>
        <v>420.59</v>
      </c>
      <c r="B499" s="1">
        <f t="shared" si="167"/>
        <v>0.45999999999997954</v>
      </c>
      <c r="C499">
        <f>front!D499-front!B499</f>
        <v>4079.6</v>
      </c>
      <c r="D499" s="2">
        <f>front!E499-front!C499</f>
        <v>32108.5</v>
      </c>
      <c r="E499" s="2">
        <f>IF(front!F499-front!C499&gt;0,front!F499-front!C499,0)</f>
        <v>30112.799999999996</v>
      </c>
      <c r="F499" s="2">
        <f>front!I499-front!H499</f>
        <v>10547.199999999999</v>
      </c>
      <c r="G499" s="2">
        <f>IF(front!J499-front!H499&gt;0,front!J499-front!H499,0)</f>
        <v>10029.9</v>
      </c>
      <c r="H499" s="2"/>
      <c r="I499" s="4">
        <f>C499/(constants!$A$4+constants!$B$4*data!C499+constants!$C$4*data!C499^2+constants!$D$4*data!C499^3+constants!$E$4*data!C499^4+constants!$F$4*data!C499^5+constants!$G$4*data!C499^6+constants!$H$4*data!C499^7)</f>
        <v>4070.5471037012167</v>
      </c>
      <c r="J499" s="4">
        <f>D499/(constants!$A$4+constants!$B$4*data!D499+constants!$C$4*data!D499^2+constants!$D$4*data!D499^3+constants!$E$4*data!D499^4+constants!$F$4*data!D499^5+constants!$G$4*data!D499^6+constants!$H$4*data!D499^7)</f>
        <v>32981.638702894554</v>
      </c>
      <c r="K499" s="4">
        <f>E499/(constants!$A$4+constants!$B$4*data!E499+constants!$C$4*data!E499^2+constants!$D$4*data!E499^3+constants!$E$4*data!E499^4+constants!$F$4*data!E499^5+constants!$G$4*data!E499^6+constants!$H$4*data!E499^7)</f>
        <v>30851.699613308156</v>
      </c>
      <c r="L499" s="4">
        <f>F499/(constants!$A$4+constants!$B$4*data!F499+constants!$C$4*data!F499^2+constants!$D$4*data!F499^3+constants!$E$4*data!F499^4+constants!$F$4*data!F499^5+constants!$G$4*data!F499^6+constants!$H$4*data!F499^7)</f>
        <v>10549.928649953727</v>
      </c>
      <c r="M499" s="4">
        <f>G499/(constants!$A$4+constants!$B$4*data!G499+constants!$C$4*data!G499^2+constants!$D$4*data!G499^3+constants!$E$4*data!G499^4+constants!$F$4*data!G499^5+constants!$G$4*data!G499^6+constants!$H$4*data!G499^7)</f>
        <v>10028.858809418767</v>
      </c>
      <c r="N499" s="4"/>
      <c r="O499" s="4">
        <f t="shared" si="153"/>
        <v>6784.2451728353608</v>
      </c>
      <c r="P499" s="4">
        <f t="shared" si="154"/>
        <v>6596.3277405789104</v>
      </c>
      <c r="Q499" s="4">
        <f t="shared" si="155"/>
        <v>6170.3399226616311</v>
      </c>
      <c r="R499" s="4">
        <f t="shared" si="156"/>
        <v>1758.3214416589544</v>
      </c>
      <c r="S499" s="4">
        <f t="shared" si="157"/>
        <v>1671.4764682364612</v>
      </c>
      <c r="T499" s="4">
        <f t="shared" si="158"/>
        <v>1.0284881891329369</v>
      </c>
      <c r="U499" s="4">
        <f t="shared" si="159"/>
        <v>0.93542045897799897</v>
      </c>
      <c r="V499" s="4">
        <f t="shared" si="160"/>
        <v>0.95060915975604776</v>
      </c>
      <c r="W499" s="4"/>
      <c r="X499">
        <f>IF(front!E499&gt;$X$2,O499,P499)</f>
        <v>6784.2451728353608</v>
      </c>
      <c r="Y499">
        <f t="shared" si="148"/>
        <v>6450.762253515305</v>
      </c>
      <c r="Z499">
        <f>SUMPRODUCT($B$7:$B$456,Y$7:Y$456,EXP(constants!$B$32+constants!$A$32*ABS($A$7:$A$456-$A499)))</f>
        <v>9.7793117236319613</v>
      </c>
      <c r="AA499">
        <f t="shared" si="149"/>
        <v>6440.9829417916735</v>
      </c>
      <c r="AB499">
        <f t="shared" si="161"/>
        <v>6434.7811060943641</v>
      </c>
      <c r="AD499" s="4">
        <f t="shared" si="150"/>
        <v>45.947397662660251</v>
      </c>
      <c r="AE499">
        <f>SUMPRODUCT($B$7:$B$456,AD$7:AD$456,EXP(constants!$B$32+constants!$A$32*ABS($A$7:$A$456-$A499)))</f>
        <v>5.1559291453480194</v>
      </c>
      <c r="AF499" s="4">
        <f t="shared" si="151"/>
        <v>40.791468517312232</v>
      </c>
      <c r="AG499">
        <f t="shared" si="162"/>
        <v>40.791468517312232</v>
      </c>
      <c r="AH499" s="4"/>
      <c r="AI499" s="5">
        <f>SUMPRODUCT(constants!$B$13:$B$20,A499^constants!$A$13:$A$20)*constants!$C$10/((A499/1000000000)^5*(EXP(0.014388/(A499/1000000000)/constants!$B$9)-1))</f>
        <v>3.1653320094230709E-6</v>
      </c>
      <c r="AJ499">
        <f>SUMPRODUCT(A499^constants!$E$28:$J$28,constants!$E$27:$J$27)</f>
        <v>5.8094106620073952E-7</v>
      </c>
      <c r="AL499" s="17">
        <f t="shared" si="152"/>
        <v>4.9190981903412274E-10</v>
      </c>
      <c r="AM499">
        <f t="shared" si="163"/>
        <v>1.4241729638985255E-8</v>
      </c>
      <c r="AN499">
        <f t="shared" si="164"/>
        <v>3.4540033514438497E-2</v>
      </c>
      <c r="AO499">
        <f t="shared" si="165"/>
        <v>2.7033135568983763E-8</v>
      </c>
      <c r="AQ499">
        <f t="shared" si="168"/>
        <v>4.9190981903412274E-10</v>
      </c>
      <c r="AS499" s="4">
        <f t="shared" si="166"/>
        <v>1.8196550591730518E-2</v>
      </c>
    </row>
    <row r="500" spans="1:45" x14ac:dyDescent="0.2">
      <c r="A500">
        <f>front!A500</f>
        <v>421.06</v>
      </c>
      <c r="B500" s="1">
        <f t="shared" si="167"/>
        <v>0.47000000000002728</v>
      </c>
      <c r="C500">
        <f>front!D500-front!B500</f>
        <v>4113.2000000000007</v>
      </c>
      <c r="D500" s="2">
        <f>front!E500-front!C500</f>
        <v>32566.800000000003</v>
      </c>
      <c r="E500" s="2">
        <f>IF(front!F500-front!C500&gt;0,front!F500-front!C500,0)</f>
        <v>30512.800000000003</v>
      </c>
      <c r="F500" s="2">
        <f>front!I500-front!H500</f>
        <v>10869.1</v>
      </c>
      <c r="G500" s="2">
        <f>IF(front!J500-front!H500&gt;0,front!J500-front!H500,0)</f>
        <v>10395.300000000001</v>
      </c>
      <c r="H500" s="2"/>
      <c r="I500" s="4">
        <f>C500/(constants!$A$4+constants!$B$4*data!C500+constants!$C$4*data!C500^2+constants!$D$4*data!C500^3+constants!$E$4*data!C500^4+constants!$F$4*data!C500^5+constants!$G$4*data!C500^6+constants!$H$4*data!C500^7)</f>
        <v>4104.0834070251021</v>
      </c>
      <c r="J500" s="4">
        <f>D500/(constants!$A$4+constants!$B$4*data!D500+constants!$C$4*data!D500^2+constants!$D$4*data!D500^3+constants!$E$4*data!D500^4+constants!$F$4*data!D500^5+constants!$G$4*data!D500^6+constants!$H$4*data!D500^7)</f>
        <v>33472.116959932449</v>
      </c>
      <c r="K500" s="4">
        <f>E500/(constants!$A$4+constants!$B$4*data!E500+constants!$C$4*data!E500^2+constants!$D$4*data!E500^3+constants!$E$4*data!E500^4+constants!$F$4*data!E500^5+constants!$G$4*data!E500^6+constants!$H$4*data!E500^7)</f>
        <v>31277.839349840295</v>
      </c>
      <c r="L500" s="4">
        <f>F500/(constants!$A$4+constants!$B$4*data!F500+constants!$C$4*data!F500^2+constants!$D$4*data!F500^3+constants!$E$4*data!F500^4+constants!$F$4*data!F500^5+constants!$G$4*data!F500^6+constants!$H$4*data!F500^7)</f>
        <v>10874.518972842634</v>
      </c>
      <c r="M500" s="4">
        <f>G500/(constants!$A$4+constants!$B$4*data!G500+constants!$C$4*data!G500^2+constants!$D$4*data!G500^3+constants!$E$4*data!G500^4+constants!$F$4*data!G500^5+constants!$G$4*data!G500^6+constants!$H$4*data!G500^7)</f>
        <v>10396.852051327125</v>
      </c>
      <c r="N500" s="4"/>
      <c r="O500" s="4">
        <f t="shared" si="153"/>
        <v>6840.1390117085039</v>
      </c>
      <c r="P500" s="4">
        <f t="shared" si="154"/>
        <v>6694.4233919864901</v>
      </c>
      <c r="Q500" s="4">
        <f t="shared" si="155"/>
        <v>6255.5678699680593</v>
      </c>
      <c r="R500" s="4">
        <f t="shared" si="156"/>
        <v>1812.4198288071057</v>
      </c>
      <c r="S500" s="4">
        <f t="shared" si="157"/>
        <v>1732.8086752211873</v>
      </c>
      <c r="T500" s="4">
        <f t="shared" si="158"/>
        <v>1.0217667170404015</v>
      </c>
      <c r="U500" s="4">
        <f t="shared" si="159"/>
        <v>0.93444461213138097</v>
      </c>
      <c r="V500" s="4">
        <f t="shared" si="160"/>
        <v>0.95607466199577129</v>
      </c>
      <c r="W500" s="4"/>
      <c r="X500">
        <f>IF(front!E500&gt;$X$2,O500,P500)</f>
        <v>6840.1390117085039</v>
      </c>
      <c r="Y500">
        <f t="shared" si="148"/>
        <v>6506.6560923884481</v>
      </c>
      <c r="Z500">
        <f>SUMPRODUCT($B$7:$B$456,Y$7:Y$456,EXP(constants!$B$32+constants!$A$32*ABS($A$7:$A$456-$A500)))</f>
        <v>9.5213391474870122</v>
      </c>
      <c r="AA500">
        <f t="shared" si="149"/>
        <v>6497.1347532409609</v>
      </c>
      <c r="AB500">
        <f t="shared" si="161"/>
        <v>6490.9329175436515</v>
      </c>
      <c r="AD500" s="4">
        <f t="shared" si="150"/>
        <v>37.212905438922007</v>
      </c>
      <c r="AE500">
        <f>SUMPRODUCT($B$7:$B$456,AD$7:AD$456,EXP(constants!$B$32+constants!$A$32*ABS($A$7:$A$456-$A500)))</f>
        <v>5.0199187223616999</v>
      </c>
      <c r="AF500" s="4">
        <f t="shared" si="151"/>
        <v>32.192986716560306</v>
      </c>
      <c r="AG500">
        <f t="shared" si="162"/>
        <v>32.192986716560306</v>
      </c>
      <c r="AH500" s="4"/>
      <c r="AI500" s="5">
        <f>SUMPRODUCT(constants!$B$13:$B$20,A500^constants!$A$13:$A$20)*constants!$C$10/((A500/1000000000)^5*(EXP(0.014388/(A500/1000000000)/constants!$B$9)-1))</f>
        <v>3.1861712339522681E-6</v>
      </c>
      <c r="AJ500">
        <f>SUMPRODUCT(A500^constants!$E$28:$J$28,constants!$E$27:$J$27)</f>
        <v>5.8204550790788264E-7</v>
      </c>
      <c r="AL500" s="17">
        <f t="shared" si="152"/>
        <v>4.9086491486311699E-10</v>
      </c>
      <c r="AM500">
        <f t="shared" si="163"/>
        <v>1.8079885318887612E-8</v>
      </c>
      <c r="AN500">
        <f t="shared" si="164"/>
        <v>2.7149780333524706E-2</v>
      </c>
      <c r="AO500">
        <f t="shared" si="165"/>
        <v>3.4318583717475533E-8</v>
      </c>
      <c r="AQ500">
        <f t="shared" si="168"/>
        <v>4.9086491486311699E-10</v>
      </c>
      <c r="AS500" s="4">
        <f t="shared" si="166"/>
        <v>1.4303181008403948E-2</v>
      </c>
    </row>
    <row r="501" spans="1:45" x14ac:dyDescent="0.2">
      <c r="A501">
        <f>front!A501</f>
        <v>421.53</v>
      </c>
      <c r="B501" s="1">
        <f t="shared" si="167"/>
        <v>0.46999999999997044</v>
      </c>
      <c r="C501">
        <f>front!D501-front!B501</f>
        <v>4160.130000000001</v>
      </c>
      <c r="D501" s="2">
        <f>front!E501-front!C501</f>
        <v>32728.799999999996</v>
      </c>
      <c r="E501" s="2">
        <f>IF(front!F501-front!C501&gt;0,front!F501-front!C501,0)</f>
        <v>30829.699999999997</v>
      </c>
      <c r="F501" s="2">
        <f>front!I501-front!H501</f>
        <v>11191.900000000001</v>
      </c>
      <c r="G501" s="2">
        <f>IF(front!J501-front!H501&gt;0,front!J501-front!H501,0)</f>
        <v>10637.099999999999</v>
      </c>
      <c r="H501" s="2"/>
      <c r="I501" s="4">
        <f>C501/(constants!$A$4+constants!$B$4*data!C501+constants!$C$4*data!C501^2+constants!$D$4*data!C501^3+constants!$E$4*data!C501^4+constants!$F$4*data!C501^5+constants!$G$4*data!C501^6+constants!$H$4*data!C501^7)</f>
        <v>4150.9252540694551</v>
      </c>
      <c r="J501" s="4">
        <f>D501/(constants!$A$4+constants!$B$4*data!D501+constants!$C$4*data!D501^2+constants!$D$4*data!D501^3+constants!$E$4*data!D501^4+constants!$F$4*data!D501^5+constants!$G$4*data!D501^6+constants!$H$4*data!D501^7)</f>
        <v>33645.612472624482</v>
      </c>
      <c r="K501" s="4">
        <f>E501/(constants!$A$4+constants!$B$4*data!E501+constants!$C$4*data!E501^2+constants!$D$4*data!E501^3+constants!$E$4*data!E501^4+constants!$F$4*data!E501^5+constants!$G$4*data!E501^6+constants!$H$4*data!E501^7)</f>
        <v>31615.721223965804</v>
      </c>
      <c r="L501" s="4">
        <f>F501/(constants!$A$4+constants!$B$4*data!F501+constants!$C$4*data!F501^2+constants!$D$4*data!F501^3+constants!$E$4*data!F501^4+constants!$F$4*data!F501^5+constants!$G$4*data!F501^6+constants!$H$4*data!F501^7)</f>
        <v>11200.292445903622</v>
      </c>
      <c r="M501" s="4">
        <f>G501/(constants!$A$4+constants!$B$4*data!G501+constants!$C$4*data!G501^2+constants!$D$4*data!G501^3+constants!$E$4*data!G501^4+constants!$F$4*data!G501^5+constants!$G$4*data!G501^6+constants!$H$4*data!G501^7)</f>
        <v>10640.552855860189</v>
      </c>
      <c r="N501" s="4"/>
      <c r="O501" s="4">
        <f t="shared" si="153"/>
        <v>6918.2087567824246</v>
      </c>
      <c r="P501" s="4">
        <f t="shared" si="154"/>
        <v>6729.122494524896</v>
      </c>
      <c r="Q501" s="4">
        <f t="shared" si="155"/>
        <v>6323.1442447931613</v>
      </c>
      <c r="R501" s="4">
        <f t="shared" si="156"/>
        <v>1866.7154076506035</v>
      </c>
      <c r="S501" s="4">
        <f t="shared" si="157"/>
        <v>1773.4254759766982</v>
      </c>
      <c r="T501" s="4">
        <f t="shared" si="158"/>
        <v>1.0280996909197859</v>
      </c>
      <c r="U501" s="4">
        <f t="shared" si="159"/>
        <v>0.93966847087981298</v>
      </c>
      <c r="V501" s="4">
        <f t="shared" si="160"/>
        <v>0.95002455580986633</v>
      </c>
      <c r="W501" s="4"/>
      <c r="X501">
        <f>IF(front!E501&gt;$X$2,O501,P501)</f>
        <v>6918.2087567824246</v>
      </c>
      <c r="Y501">
        <f t="shared" ref="Y501:Y564" si="169">X501-$U$4</f>
        <v>6584.7258374623689</v>
      </c>
      <c r="Z501">
        <f>SUMPRODUCT($B$7:$B$456,Y$7:Y$456,EXP(constants!$B$32+constants!$A$32*ABS($A$7:$A$456-$A501)))</f>
        <v>9.2701717384053399</v>
      </c>
      <c r="AA501">
        <f t="shared" si="149"/>
        <v>6575.4556657239636</v>
      </c>
      <c r="AB501">
        <f t="shared" si="161"/>
        <v>6569.2538300266542</v>
      </c>
      <c r="AD501" s="4">
        <f t="shared" si="150"/>
        <v>49.897874330317109</v>
      </c>
      <c r="AE501">
        <f>SUMPRODUCT($B$7:$B$456,AD$7:AD$456,EXP(constants!$B$32+constants!$A$32*ABS($A$7:$A$456-$A501)))</f>
        <v>4.8874961755155537</v>
      </c>
      <c r="AF501" s="4">
        <f t="shared" si="151"/>
        <v>45.010378154801558</v>
      </c>
      <c r="AG501">
        <f t="shared" si="162"/>
        <v>45.010378154801558</v>
      </c>
      <c r="AH501" s="4"/>
      <c r="AI501" s="5">
        <f>SUMPRODUCT(constants!$B$13:$B$20,A501^constants!$A$13:$A$20)*constants!$C$10/((A501/1000000000)^5*(EXP(0.014388/(A501/1000000000)/constants!$B$9)-1))</f>
        <v>3.2070811110781641E-6</v>
      </c>
      <c r="AJ501">
        <f>SUMPRODUCT(A501^constants!$E$28:$J$28,constants!$E$27:$J$27)</f>
        <v>5.8318264881839681E-7</v>
      </c>
      <c r="AL501" s="17">
        <f t="shared" si="152"/>
        <v>4.8819564505473699E-10</v>
      </c>
      <c r="AM501">
        <f t="shared" si="163"/>
        <v>1.2956626287668388E-8</v>
      </c>
      <c r="AN501">
        <f t="shared" si="164"/>
        <v>3.7679225611329283E-2</v>
      </c>
      <c r="AO501">
        <f t="shared" si="165"/>
        <v>2.4593798915575734E-8</v>
      </c>
      <c r="AQ501">
        <f t="shared" si="168"/>
        <v>4.8819564505473699E-10</v>
      </c>
      <c r="AS501" s="4">
        <f t="shared" si="166"/>
        <v>1.9850355235097622E-2</v>
      </c>
    </row>
    <row r="502" spans="1:45" x14ac:dyDescent="0.2">
      <c r="A502">
        <f>front!A502</f>
        <v>421.99</v>
      </c>
      <c r="B502" s="1">
        <f t="shared" si="167"/>
        <v>0.46000000000003638</v>
      </c>
      <c r="C502">
        <f>front!D502-front!B502</f>
        <v>4206.26</v>
      </c>
      <c r="D502" s="2">
        <f>front!E502-front!C502</f>
        <v>33180</v>
      </c>
      <c r="E502" s="2">
        <f>IF(front!F502-front!C502&gt;0,front!F502-front!C502,0)</f>
        <v>31231.899999999998</v>
      </c>
      <c r="F502" s="2">
        <f>front!I502-front!H502</f>
        <v>11339.600000000002</v>
      </c>
      <c r="G502" s="2">
        <f>IF(front!J502-front!H502&gt;0,front!J502-front!H502,0)</f>
        <v>10793.400000000001</v>
      </c>
      <c r="H502" s="2"/>
      <c r="I502" s="4">
        <f>C502/(constants!$A$4+constants!$B$4*data!C502+constants!$C$4*data!C502^2+constants!$D$4*data!C502^3+constants!$E$4*data!C502^4+constants!$F$4*data!C502^5+constants!$G$4*data!C502^6+constants!$H$4*data!C502^7)</f>
        <v>4196.9695550678343</v>
      </c>
      <c r="J502" s="4">
        <f>D502/(constants!$A$4+constants!$B$4*data!D502+constants!$C$4*data!D502^2+constants!$D$4*data!D502^3+constants!$E$4*data!D502^4+constants!$F$4*data!D502^5+constants!$G$4*data!D502^6+constants!$H$4*data!D502^7)</f>
        <v>34129.16390155346</v>
      </c>
      <c r="K502" s="4">
        <f>E502/(constants!$A$4+constants!$B$4*data!E502+constants!$C$4*data!E502^2+constants!$D$4*data!E502^3+constants!$E$4*data!E502^4+constants!$F$4*data!E502^5+constants!$G$4*data!E502^6+constants!$H$4*data!E502^7)</f>
        <v>32044.897719095381</v>
      </c>
      <c r="L502" s="4">
        <f>F502/(constants!$A$4+constants!$B$4*data!F502+constants!$C$4*data!F502^2+constants!$D$4*data!F502^3+constants!$E$4*data!F502^4+constants!$F$4*data!F502^5+constants!$G$4*data!F502^6+constants!$H$4*data!F502^7)</f>
        <v>11349.447226994962</v>
      </c>
      <c r="M502" s="4">
        <f>G502/(constants!$A$4+constants!$B$4*data!G502+constants!$C$4*data!G502^2+constants!$D$4*data!G502^3+constants!$E$4*data!G502^4+constants!$F$4*data!G502^5+constants!$G$4*data!G502^6+constants!$H$4*data!G502^7)</f>
        <v>10798.161920473189</v>
      </c>
      <c r="N502" s="4"/>
      <c r="O502" s="4">
        <f t="shared" si="153"/>
        <v>6994.9492584463906</v>
      </c>
      <c r="P502" s="4">
        <f t="shared" si="154"/>
        <v>6825.8327803106922</v>
      </c>
      <c r="Q502" s="4">
        <f t="shared" si="155"/>
        <v>6408.9795438190768</v>
      </c>
      <c r="R502" s="4">
        <f t="shared" si="156"/>
        <v>1891.5745378324937</v>
      </c>
      <c r="S502" s="4">
        <f t="shared" si="157"/>
        <v>1799.693653412198</v>
      </c>
      <c r="T502" s="4">
        <f t="shared" si="158"/>
        <v>1.0247759480167049</v>
      </c>
      <c r="U502" s="4">
        <f t="shared" si="159"/>
        <v>0.93893005441123012</v>
      </c>
      <c r="V502" s="4">
        <f t="shared" si="160"/>
        <v>0.95142624169302914</v>
      </c>
      <c r="W502" s="4"/>
      <c r="X502">
        <f>IF(front!E502&gt;$X$2,O502,P502)</f>
        <v>6994.9492584463906</v>
      </c>
      <c r="Y502">
        <f t="shared" si="169"/>
        <v>6661.4663391263348</v>
      </c>
      <c r="Z502">
        <f>SUMPRODUCT($B$7:$B$456,Y$7:Y$456,EXP(constants!$B$32+constants!$A$32*ABS($A$7:$A$456-$A502)))</f>
        <v>9.030765218679413</v>
      </c>
      <c r="AA502">
        <f t="shared" si="149"/>
        <v>6652.4355739076555</v>
      </c>
      <c r="AB502">
        <f t="shared" si="161"/>
        <v>6646.233738210346</v>
      </c>
      <c r="AD502" s="4">
        <f t="shared" si="150"/>
        <v>47.846099047233793</v>
      </c>
      <c r="AE502">
        <f>SUMPRODUCT($B$7:$B$456,AD$7:AD$456,EXP(constants!$B$32+constants!$A$32*ABS($A$7:$A$456-$A502)))</f>
        <v>4.7612743014691024</v>
      </c>
      <c r="AF502" s="4">
        <f t="shared" si="151"/>
        <v>43.084824745764692</v>
      </c>
      <c r="AG502">
        <f t="shared" si="162"/>
        <v>43.084824745764692</v>
      </c>
      <c r="AH502" s="4"/>
      <c r="AI502" s="5">
        <f>SUMPRODUCT(constants!$B$13:$B$20,A502^constants!$A$13:$A$20)*constants!$C$10/((A502/1000000000)^5*(EXP(0.014388/(A502/1000000000)/constants!$B$9)-1))</f>
        <v>3.2276143624402501E-6</v>
      </c>
      <c r="AJ502">
        <f>SUMPRODUCT(A502^constants!$E$28:$J$28,constants!$E$27:$J$27)</f>
        <v>5.8432686417996199E-7</v>
      </c>
      <c r="AL502" s="17">
        <f t="shared" si="152"/>
        <v>4.8563058260863401E-10</v>
      </c>
      <c r="AM502">
        <f t="shared" si="163"/>
        <v>1.3562243031693016E-8</v>
      </c>
      <c r="AN502">
        <f t="shared" si="164"/>
        <v>3.5807541678303877E-2</v>
      </c>
      <c r="AO502">
        <f t="shared" si="165"/>
        <v>2.5743358692307374E-8</v>
      </c>
      <c r="AQ502">
        <f t="shared" si="168"/>
        <v>4.8563058260863401E-10</v>
      </c>
      <c r="AS502" s="4">
        <f t="shared" si="166"/>
        <v>1.8864305486049497E-2</v>
      </c>
    </row>
    <row r="503" spans="1:45" x14ac:dyDescent="0.2">
      <c r="A503">
        <f>front!A503</f>
        <v>422.46</v>
      </c>
      <c r="B503" s="1">
        <f t="shared" si="167"/>
        <v>0.46999999999997044</v>
      </c>
      <c r="C503">
        <f>front!D503-front!B503</f>
        <v>4257.7999999999993</v>
      </c>
      <c r="D503" s="2">
        <f>front!E503-front!C503</f>
        <v>33393.100000000006</v>
      </c>
      <c r="E503" s="2">
        <f>IF(front!F503-front!C503&gt;0,front!F503-front!C503,0)</f>
        <v>31508.2</v>
      </c>
      <c r="F503" s="2">
        <f>front!I503-front!H503</f>
        <v>10986.300000000001</v>
      </c>
      <c r="G503" s="2">
        <f>IF(front!J503-front!H503&gt;0,front!J503-front!H503,0)</f>
        <v>10433.699999999999</v>
      </c>
      <c r="H503" s="2"/>
      <c r="I503" s="4">
        <f>C503/(constants!$A$4+constants!$B$4*data!C503+constants!$C$4*data!C503^2+constants!$D$4*data!C503^3+constants!$E$4*data!C503^4+constants!$F$4*data!C503^5+constants!$G$4*data!C503^6+constants!$H$4*data!C503^7)</f>
        <v>4248.4149571539747</v>
      </c>
      <c r="J503" s="4">
        <f>D503/(constants!$A$4+constants!$B$4*data!D503+constants!$C$4*data!D503^2+constants!$D$4*data!D503^3+constants!$E$4*data!D503^4+constants!$F$4*data!D503^5+constants!$G$4*data!D503^6+constants!$H$4*data!D503^7)</f>
        <v>34357.71474195036</v>
      </c>
      <c r="K503" s="4">
        <f>E503/(constants!$A$4+constants!$B$4*data!E503+constants!$C$4*data!E503^2+constants!$D$4*data!E503^3+constants!$E$4*data!E503^4+constants!$F$4*data!E503^5+constants!$G$4*data!E503^6+constants!$H$4*data!E503^7)</f>
        <v>32339.954702079111</v>
      </c>
      <c r="L503" s="4">
        <f>F503/(constants!$A$4+constants!$B$4*data!F503+constants!$C$4*data!F503^2+constants!$D$4*data!F503^3+constants!$E$4*data!F503^4+constants!$F$4*data!F503^5+constants!$G$4*data!F503^6+constants!$H$4*data!F503^7)</f>
        <v>10992.766216510099</v>
      </c>
      <c r="M503" s="4">
        <f>G503/(constants!$A$4+constants!$B$4*data!G503+constants!$C$4*data!G503^2+constants!$D$4*data!G503^3+constants!$E$4*data!G503^4+constants!$F$4*data!G503^5+constants!$G$4*data!G503^6+constants!$H$4*data!G503^7)</f>
        <v>10435.543947395001</v>
      </c>
      <c r="N503" s="4"/>
      <c r="O503" s="4">
        <f t="shared" si="153"/>
        <v>7080.6915952566251</v>
      </c>
      <c r="P503" s="4">
        <f t="shared" si="154"/>
        <v>6871.5429483900725</v>
      </c>
      <c r="Q503" s="4">
        <f t="shared" si="155"/>
        <v>6467.9909404158216</v>
      </c>
      <c r="R503" s="4">
        <f t="shared" si="156"/>
        <v>1832.127702751683</v>
      </c>
      <c r="S503" s="4">
        <f t="shared" si="157"/>
        <v>1739.2573245658334</v>
      </c>
      <c r="T503" s="4">
        <f t="shared" si="158"/>
        <v>1.0304369263842779</v>
      </c>
      <c r="U503" s="4">
        <f t="shared" si="159"/>
        <v>0.94127199509554127</v>
      </c>
      <c r="V503" s="4">
        <f t="shared" si="160"/>
        <v>0.94931009555372858</v>
      </c>
      <c r="W503" s="4"/>
      <c r="X503">
        <f>IF(front!E503&gt;$X$2,O503,P503)</f>
        <v>7080.6915952566251</v>
      </c>
      <c r="Y503">
        <f t="shared" si="169"/>
        <v>6747.2086759365693</v>
      </c>
      <c r="Z503">
        <f>SUMPRODUCT($B$7:$B$456,Y$7:Y$456,EXP(constants!$B$32+constants!$A$32*ABS($A$7:$A$456-$A503)))</f>
        <v>8.7925388655514265</v>
      </c>
      <c r="AA503">
        <f t="shared" si="149"/>
        <v>6738.4161370710181</v>
      </c>
      <c r="AB503">
        <f t="shared" si="161"/>
        <v>6732.2143013737086</v>
      </c>
      <c r="AD503" s="4">
        <f t="shared" si="150"/>
        <v>50.314344912868592</v>
      </c>
      <c r="AE503">
        <f>SUMPRODUCT($B$7:$B$456,AD$7:AD$456,EXP(constants!$B$32+constants!$A$32*ABS($A$7:$A$456-$A503)))</f>
        <v>4.6356746445613064</v>
      </c>
      <c r="AF503" s="4">
        <f t="shared" si="151"/>
        <v>45.678670268307286</v>
      </c>
      <c r="AG503">
        <f t="shared" si="162"/>
        <v>45.678670268307286</v>
      </c>
      <c r="AH503" s="4"/>
      <c r="AI503" s="5">
        <f>SUMPRODUCT(constants!$B$13:$B$20,A503^constants!$A$13:$A$20)*constants!$C$10/((A503/1000000000)^5*(EXP(0.014388/(A503/1000000000)/constants!$B$9)-1))</f>
        <v>3.2486635845659442E-6</v>
      </c>
      <c r="AJ503">
        <f>SUMPRODUCT(A503^constants!$E$28:$J$28,constants!$E$27:$J$27)</f>
        <v>5.85527488063261E-7</v>
      </c>
      <c r="AL503" s="17">
        <f t="shared" si="152"/>
        <v>4.8255498698296847E-10</v>
      </c>
      <c r="AM503">
        <f t="shared" si="163"/>
        <v>1.2818400461834611E-8</v>
      </c>
      <c r="AN503">
        <f t="shared" si="164"/>
        <v>3.7645491605580846E-2</v>
      </c>
      <c r="AO503">
        <f t="shared" si="165"/>
        <v>2.4331423657540329E-8</v>
      </c>
      <c r="AQ503">
        <f t="shared" si="168"/>
        <v>4.8255498698296847E-10</v>
      </c>
      <c r="AS503" s="4">
        <f t="shared" si="166"/>
        <v>1.9832583320023869E-2</v>
      </c>
    </row>
    <row r="504" spans="1:45" x14ac:dyDescent="0.2">
      <c r="A504">
        <f>front!A504</f>
        <v>422.92</v>
      </c>
      <c r="B504" s="1">
        <f t="shared" si="167"/>
        <v>0.46000000000003638</v>
      </c>
      <c r="C504">
        <f>front!D504-front!B504</f>
        <v>4269.7299999999996</v>
      </c>
      <c r="D504" s="2">
        <f>front!E504-front!C504</f>
        <v>33852.9</v>
      </c>
      <c r="E504" s="2">
        <f>IF(front!F504-front!C504&gt;0,front!F504-front!C504,0)</f>
        <v>31921.599999999999</v>
      </c>
      <c r="F504" s="2">
        <f>front!I504-front!H504</f>
        <v>10623.999999999998</v>
      </c>
      <c r="G504" s="2">
        <f>IF(front!J504-front!H504&gt;0,front!J504-front!H504,0)</f>
        <v>10153.699999999999</v>
      </c>
      <c r="H504" s="2"/>
      <c r="I504" s="4">
        <f>C504/(constants!$A$4+constants!$B$4*data!C504+constants!$C$4*data!C504^2+constants!$D$4*data!C504^3+constants!$E$4*data!C504^4+constants!$F$4*data!C504^5+constants!$G$4*data!C504^6+constants!$H$4*data!C504^7)</f>
        <v>4260.3232378940093</v>
      </c>
      <c r="J504" s="4">
        <f>D504/(constants!$A$4+constants!$B$4*data!D504+constants!$C$4*data!D504^2+constants!$D$4*data!D504^3+constants!$E$4*data!D504^4+constants!$F$4*data!D504^5+constants!$G$4*data!D504^6+constants!$H$4*data!D504^7)</f>
        <v>34851.228272708635</v>
      </c>
      <c r="K504" s="4">
        <f>E504/(constants!$A$4+constants!$B$4*data!E504+constants!$C$4*data!E504^2+constants!$D$4*data!E504^3+constants!$E$4*data!E504^4+constants!$F$4*data!E504^5+constants!$G$4*data!E504^6+constants!$H$4*data!E504^7)</f>
        <v>32781.761182922826</v>
      </c>
      <c r="L504" s="4">
        <f>F504/(constants!$A$4+constants!$B$4*data!F504+constants!$C$4*data!F504^2+constants!$D$4*data!F504^3+constants!$E$4*data!F504^4+constants!$F$4*data!F504^5+constants!$G$4*data!F504^6+constants!$H$4*data!F504^7)</f>
        <v>10627.346027425439</v>
      </c>
      <c r="M504" s="4">
        <f>G504/(constants!$A$4+constants!$B$4*data!G504+constants!$C$4*data!G504^2+constants!$D$4*data!G504^3+constants!$E$4*data!G504^4+constants!$F$4*data!G504^5+constants!$G$4*data!G504^6+constants!$H$4*data!G504^7)</f>
        <v>10153.500430573384</v>
      </c>
      <c r="N504" s="4"/>
      <c r="O504" s="4">
        <f t="shared" si="153"/>
        <v>7100.5387298233481</v>
      </c>
      <c r="P504" s="4">
        <f t="shared" si="154"/>
        <v>6970.2456545417263</v>
      </c>
      <c r="Q504" s="4">
        <f t="shared" si="155"/>
        <v>6556.3522365845647</v>
      </c>
      <c r="R504" s="4">
        <f t="shared" si="156"/>
        <v>1771.22433790424</v>
      </c>
      <c r="S504" s="4">
        <f t="shared" si="157"/>
        <v>1692.2500717622306</v>
      </c>
      <c r="T504" s="4">
        <f t="shared" si="158"/>
        <v>1.0186927522700329</v>
      </c>
      <c r="U504" s="4">
        <f t="shared" si="159"/>
        <v>0.94061996686049743</v>
      </c>
      <c r="V504" s="4">
        <f t="shared" si="160"/>
        <v>0.95541261236538011</v>
      </c>
      <c r="W504" s="4"/>
      <c r="X504">
        <f>IF(front!E504&gt;$X$2,O504,P504)</f>
        <v>7100.5387298233481</v>
      </c>
      <c r="Y504">
        <f t="shared" si="169"/>
        <v>6767.0558105032924</v>
      </c>
      <c r="Z504">
        <f>SUMPRODUCT($B$7:$B$456,Y$7:Y$456,EXP(constants!$B$32+constants!$A$32*ABS($A$7:$A$456-$A504)))</f>
        <v>8.5654674381003133</v>
      </c>
      <c r="AA504">
        <f t="shared" si="149"/>
        <v>6758.4903430651921</v>
      </c>
      <c r="AB504">
        <f t="shared" si="161"/>
        <v>6752.2885073678826</v>
      </c>
      <c r="AD504" s="4">
        <f t="shared" si="150"/>
        <v>37.568403223999212</v>
      </c>
      <c r="AE504">
        <f>SUMPRODUCT($B$7:$B$456,AD$7:AD$456,EXP(constants!$B$32+constants!$A$32*ABS($A$7:$A$456-$A504)))</f>
        <v>4.515956179299403</v>
      </c>
      <c r="AF504" s="4">
        <f t="shared" si="151"/>
        <v>33.052447044699811</v>
      </c>
      <c r="AG504">
        <f t="shared" si="162"/>
        <v>33.052447044699811</v>
      </c>
      <c r="AH504" s="4"/>
      <c r="AI504" s="5">
        <f>SUMPRODUCT(constants!$B$13:$B$20,A504^constants!$A$13:$A$20)*constants!$C$10/((A504/1000000000)^5*(EXP(0.014388/(A504/1000000000)/constants!$B$9)-1))</f>
        <v>3.269332914927202E-6</v>
      </c>
      <c r="AJ504">
        <f>SUMPRODUCT(A504^constants!$E$28:$J$28,constants!$E$27:$J$27)</f>
        <v>5.8673301588319177E-7</v>
      </c>
      <c r="AL504" s="17">
        <f t="shared" si="152"/>
        <v>4.8418146104980704E-10</v>
      </c>
      <c r="AM504">
        <f t="shared" si="163"/>
        <v>1.7751575702994084E-8</v>
      </c>
      <c r="AN504">
        <f t="shared" si="164"/>
        <v>2.7275407499073007E-2</v>
      </c>
      <c r="AO504">
        <f t="shared" si="165"/>
        <v>3.3695398291264679E-8</v>
      </c>
      <c r="AQ504">
        <f t="shared" si="168"/>
        <v>4.8418146104980704E-10</v>
      </c>
      <c r="AS504" s="4">
        <f t="shared" si="166"/>
        <v>1.436936453056642E-2</v>
      </c>
    </row>
    <row r="505" spans="1:45" x14ac:dyDescent="0.2">
      <c r="A505">
        <f>front!A505</f>
        <v>423.39</v>
      </c>
      <c r="B505" s="1">
        <f t="shared" si="167"/>
        <v>0.46999999999997044</v>
      </c>
      <c r="C505">
        <f>front!D505-front!B505</f>
        <v>4315.07</v>
      </c>
      <c r="D505" s="2">
        <f>front!E505-front!C505</f>
        <v>34032.800000000003</v>
      </c>
      <c r="E505" s="2">
        <f>IF(front!F505-front!C505&gt;0,front!F505-front!C505,0)</f>
        <v>32150.100000000002</v>
      </c>
      <c r="F505" s="2">
        <f>front!I505-front!H505</f>
        <v>10418.699999999999</v>
      </c>
      <c r="G505" s="2">
        <f>IF(front!J505-front!H505&gt;0,front!J505-front!H505,0)</f>
        <v>9955.6999999999989</v>
      </c>
      <c r="H505" s="2"/>
      <c r="I505" s="4">
        <f>C505/(constants!$A$4+constants!$B$4*data!C505+constants!$C$4*data!C505^2+constants!$D$4*data!C505^3+constants!$E$4*data!C505^4+constants!$F$4*data!C505^5+constants!$G$4*data!C505^6+constants!$H$4*data!C505^7)</f>
        <v>4305.5813163470675</v>
      </c>
      <c r="J505" s="4">
        <f>D505/(constants!$A$4+constants!$B$4*data!D505+constants!$C$4*data!D505^2+constants!$D$4*data!D505^3+constants!$E$4*data!D505^4+constants!$F$4*data!D505^5+constants!$G$4*data!D505^6+constants!$H$4*data!D505^7)</f>
        <v>35044.458988262399</v>
      </c>
      <c r="K505" s="4">
        <f>E505/(constants!$A$4+constants!$B$4*data!E505+constants!$C$4*data!E505^2+constants!$D$4*data!E505^3+constants!$E$4*data!E505^4+constants!$F$4*data!E505^5+constants!$G$4*data!E505^6+constants!$H$4*data!E505^7)</f>
        <v>33026.138658201729</v>
      </c>
      <c r="L505" s="4">
        <f>F505/(constants!$A$4+constants!$B$4*data!F505+constants!$C$4*data!F505^2+constants!$D$4*data!F505^3+constants!$E$4*data!F505^4+constants!$F$4*data!F505^5+constants!$G$4*data!F505^6+constants!$H$4*data!F505^7)</f>
        <v>10420.4294808671</v>
      </c>
      <c r="M505" s="4">
        <f>G505/(constants!$A$4+constants!$B$4*data!G505+constants!$C$4*data!G505^2+constants!$D$4*data!G505^3+constants!$E$4*data!G505^4+constants!$F$4*data!G505^5+constants!$G$4*data!G505^6+constants!$H$4*data!G505^7)</f>
        <v>9954.1722500413689</v>
      </c>
      <c r="N505" s="4"/>
      <c r="O505" s="4">
        <f t="shared" si="153"/>
        <v>7175.9688605784459</v>
      </c>
      <c r="P505" s="4">
        <f t="shared" si="154"/>
        <v>7008.8917976524799</v>
      </c>
      <c r="Q505" s="4">
        <f t="shared" si="155"/>
        <v>6605.2277316403452</v>
      </c>
      <c r="R505" s="4">
        <f t="shared" si="156"/>
        <v>1736.7382468111834</v>
      </c>
      <c r="S505" s="4">
        <f t="shared" si="157"/>
        <v>1659.0287083402281</v>
      </c>
      <c r="T505" s="4">
        <f t="shared" si="158"/>
        <v>1.0238378716278551</v>
      </c>
      <c r="U505" s="4">
        <f t="shared" si="159"/>
        <v>0.94240686292983777</v>
      </c>
      <c r="V505" s="4">
        <f t="shared" si="160"/>
        <v>0.9552554689149978</v>
      </c>
      <c r="W505" s="4"/>
      <c r="X505">
        <f>IF(front!E505&gt;$X$2,O505,P505)</f>
        <v>7175.9688605784459</v>
      </c>
      <c r="Y505">
        <f t="shared" si="169"/>
        <v>6842.4859412583901</v>
      </c>
      <c r="Z505">
        <f>SUMPRODUCT($B$7:$B$456,Y$7:Y$456,EXP(constants!$B$32+constants!$A$32*ABS($A$7:$A$456-$A505)))</f>
        <v>8.3395153707833014</v>
      </c>
      <c r="AA505">
        <f t="shared" si="149"/>
        <v>6834.1464258876067</v>
      </c>
      <c r="AB505">
        <f t="shared" si="161"/>
        <v>6827.9445901902973</v>
      </c>
      <c r="AD505" s="4">
        <f t="shared" si="150"/>
        <v>37.116533677612551</v>
      </c>
      <c r="AE505">
        <f>SUMPRODUCT($B$7:$B$456,AD$7:AD$456,EXP(constants!$B$32+constants!$A$32*ABS($A$7:$A$456-$A505)))</f>
        <v>4.3968278722922554</v>
      </c>
      <c r="AF505" s="4">
        <f t="shared" si="151"/>
        <v>32.719705805320295</v>
      </c>
      <c r="AG505">
        <f t="shared" si="162"/>
        <v>32.719705805320295</v>
      </c>
      <c r="AH505" s="4"/>
      <c r="AI505" s="5">
        <f>SUMPRODUCT(constants!$B$13:$B$20,A505^constants!$A$13:$A$20)*constants!$C$10/((A505/1000000000)^5*(EXP(0.014388/(A505/1000000000)/constants!$B$9)-1))</f>
        <v>3.2905208629205602E-6</v>
      </c>
      <c r="AJ505">
        <f>SUMPRODUCT(A505^constants!$E$28:$J$28,constants!$E$27:$J$27)</f>
        <v>5.8799542369559208E-7</v>
      </c>
      <c r="AL505" s="17">
        <f t="shared" si="152"/>
        <v>4.8191967867578315E-10</v>
      </c>
      <c r="AM505">
        <f t="shared" si="163"/>
        <v>1.7970681863526499E-8</v>
      </c>
      <c r="AN505">
        <f t="shared" si="164"/>
        <v>2.6816994610198562E-2</v>
      </c>
      <c r="AO505">
        <f t="shared" si="165"/>
        <v>3.4111297672296203E-8</v>
      </c>
      <c r="AQ505">
        <f t="shared" si="168"/>
        <v>4.8191967867578315E-10</v>
      </c>
      <c r="AS505" s="4">
        <f t="shared" si="166"/>
        <v>1.4127861194421183E-2</v>
      </c>
    </row>
    <row r="506" spans="1:45" x14ac:dyDescent="0.2">
      <c r="A506">
        <f>front!A506</f>
        <v>423.86</v>
      </c>
      <c r="B506" s="1">
        <f t="shared" si="167"/>
        <v>0.47000000000002728</v>
      </c>
      <c r="C506">
        <f>front!D506-front!B506</f>
        <v>4361.67</v>
      </c>
      <c r="D506" s="2">
        <f>front!E506-front!C506</f>
        <v>34368.199999999997</v>
      </c>
      <c r="E506" s="2">
        <f>IF(front!F506-front!C506&gt;0,front!F506-front!C506,0)</f>
        <v>32518.000000000004</v>
      </c>
      <c r="F506" s="2">
        <f>front!I506-front!H506</f>
        <v>10397.700000000001</v>
      </c>
      <c r="G506" s="2">
        <f>IF(front!J506-front!H506&gt;0,front!J506-front!H506,0)</f>
        <v>9968.2999999999993</v>
      </c>
      <c r="H506" s="2"/>
      <c r="I506" s="4">
        <f>C506/(constants!$A$4+constants!$B$4*data!C506+constants!$C$4*data!C506^2+constants!$D$4*data!C506^3+constants!$E$4*data!C506^4+constants!$F$4*data!C506^5+constants!$G$4*data!C506^6+constants!$H$4*data!C506^7)</f>
        <v>4352.0981680567647</v>
      </c>
      <c r="J506" s="4">
        <f>D506/(constants!$A$4+constants!$B$4*data!D506+constants!$C$4*data!D506^2+constants!$D$4*data!D506^3+constants!$E$4*data!D506^4+constants!$F$4*data!D506^5+constants!$G$4*data!D506^6+constants!$H$4*data!D506^7)</f>
        <v>35404.923270395746</v>
      </c>
      <c r="K506" s="4">
        <f>E506/(constants!$A$4+constants!$B$4*data!E506+constants!$C$4*data!E506^2+constants!$D$4*data!E506^3+constants!$E$4*data!E506^4+constants!$F$4*data!E506^5+constants!$G$4*data!E506^6+constants!$H$4*data!E506^7)</f>
        <v>33419.866524984092</v>
      </c>
      <c r="L506" s="4">
        <f>F506/(constants!$A$4+constants!$B$4*data!F506+constants!$C$4*data!F506^2+constants!$D$4*data!F506^3+constants!$E$4*data!F506^4+constants!$F$4*data!F506^5+constants!$G$4*data!F506^6+constants!$H$4*data!F506^7)</f>
        <v>10399.270185465113</v>
      </c>
      <c r="M506" s="4">
        <f>G506/(constants!$A$4+constants!$B$4*data!G506+constants!$C$4*data!G506^2+constants!$D$4*data!G506^3+constants!$E$4*data!G506^4+constants!$F$4*data!G506^5+constants!$G$4*data!G506^6+constants!$H$4*data!G506^7)</f>
        <v>9966.8539360340837</v>
      </c>
      <c r="N506" s="4"/>
      <c r="O506" s="4">
        <f t="shared" si="153"/>
        <v>7253.4969467612746</v>
      </c>
      <c r="P506" s="4">
        <f t="shared" si="154"/>
        <v>7080.9846540791495</v>
      </c>
      <c r="Q506" s="4">
        <f t="shared" si="155"/>
        <v>6683.9733049968181</v>
      </c>
      <c r="R506" s="4">
        <f t="shared" si="156"/>
        <v>1733.2116975775186</v>
      </c>
      <c r="S506" s="4">
        <f t="shared" si="157"/>
        <v>1661.1423226723473</v>
      </c>
      <c r="T506" s="4">
        <f t="shared" si="158"/>
        <v>1.0243627547734828</v>
      </c>
      <c r="U506" s="4">
        <f t="shared" si="159"/>
        <v>0.94393274827200413</v>
      </c>
      <c r="V506" s="4">
        <f t="shared" si="160"/>
        <v>0.95841859652464756</v>
      </c>
      <c r="W506" s="4"/>
      <c r="X506">
        <f>IF(front!E506&gt;$X$2,O506,P506)</f>
        <v>7253.4969467612746</v>
      </c>
      <c r="Y506">
        <f t="shared" si="169"/>
        <v>6920.0140274412188</v>
      </c>
      <c r="Z506">
        <f>SUMPRODUCT($B$7:$B$456,Y$7:Y$456,EXP(constants!$B$32+constants!$A$32*ABS($A$7:$A$456-$A506)))</f>
        <v>8.1195237880625548</v>
      </c>
      <c r="AA506">
        <f t="shared" si="149"/>
        <v>6911.8945036531559</v>
      </c>
      <c r="AB506">
        <f t="shared" si="161"/>
        <v>6905.6926679558464</v>
      </c>
      <c r="AD506" s="4">
        <f t="shared" si="150"/>
        <v>31.424654336035246</v>
      </c>
      <c r="AE506">
        <f>SUMPRODUCT($B$7:$B$456,AD$7:AD$456,EXP(constants!$B$32+constants!$A$32*ABS($A$7:$A$456-$A506)))</f>
        <v>4.2808421009889264</v>
      </c>
      <c r="AF506" s="4">
        <f t="shared" si="151"/>
        <v>27.143812235046319</v>
      </c>
      <c r="AG506">
        <f t="shared" si="162"/>
        <v>27.143812235046319</v>
      </c>
      <c r="AH506" s="4"/>
      <c r="AI506" s="5">
        <f>SUMPRODUCT(constants!$B$13:$B$20,A506^constants!$A$13:$A$20)*constants!$C$10/((A506/1000000000)^5*(EXP(0.014388/(A506/1000000000)/constants!$B$9)-1))</f>
        <v>3.3117786796157265E-6</v>
      </c>
      <c r="AJ506">
        <f>SUMPRODUCT(A506^constants!$E$28:$J$28,constants!$E$27:$J$27)</f>
        <v>5.892883790427632E-7</v>
      </c>
      <c r="AL506" s="17">
        <f t="shared" si="152"/>
        <v>4.7957226578923989E-10</v>
      </c>
      <c r="AM506">
        <f t="shared" si="163"/>
        <v>2.1709860573007961E-8</v>
      </c>
      <c r="AN506">
        <f t="shared" si="164"/>
        <v>2.2090066593310868E-2</v>
      </c>
      <c r="AO506">
        <f t="shared" si="165"/>
        <v>4.1208871319065159E-8</v>
      </c>
      <c r="AQ506">
        <f t="shared" si="168"/>
        <v>4.7957226578923989E-10</v>
      </c>
      <c r="AS506" s="4">
        <f t="shared" si="166"/>
        <v>1.1637597692887242E-2</v>
      </c>
    </row>
    <row r="507" spans="1:45" x14ac:dyDescent="0.2">
      <c r="A507">
        <f>front!A507</f>
        <v>424.32</v>
      </c>
      <c r="B507" s="1">
        <f t="shared" si="167"/>
        <v>0.45999999999997954</v>
      </c>
      <c r="C507">
        <f>front!D507-front!B507</f>
        <v>4437.66</v>
      </c>
      <c r="D507" s="2">
        <f>front!E507-front!C507</f>
        <v>34632.399999999994</v>
      </c>
      <c r="E507" s="2">
        <f>IF(front!F507-front!C507&gt;0,front!F507-front!C507,0)</f>
        <v>32767.100000000002</v>
      </c>
      <c r="F507" s="2">
        <f>front!I507-front!H507</f>
        <v>10409</v>
      </c>
      <c r="G507" s="2">
        <f>IF(front!J507-front!H507&gt;0,front!J507-front!H507,0)</f>
        <v>9934.7000000000007</v>
      </c>
      <c r="H507" s="2"/>
      <c r="I507" s="4">
        <f>C507/(constants!$A$4+constants!$B$4*data!C507+constants!$C$4*data!C507^2+constants!$D$4*data!C507^3+constants!$E$4*data!C507^4+constants!$F$4*data!C507^5+constants!$G$4*data!C507^6+constants!$H$4*data!C507^7)</f>
        <v>4427.9549421844431</v>
      </c>
      <c r="J507" s="4">
        <f>D507/(constants!$A$4+constants!$B$4*data!D507+constants!$C$4*data!D507^2+constants!$D$4*data!D507^3+constants!$E$4*data!D507^4+constants!$F$4*data!D507^5+constants!$G$4*data!D507^6+constants!$H$4*data!D507^7)</f>
        <v>35689.06053939346</v>
      </c>
      <c r="K507" s="4">
        <f>E507/(constants!$A$4+constants!$B$4*data!E507+constants!$C$4*data!E507^2+constants!$D$4*data!E507^3+constants!$E$4*data!E507^4+constants!$F$4*data!E507^5+constants!$G$4*data!E507^6+constants!$H$4*data!E507^7)</f>
        <v>33686.639499232529</v>
      </c>
      <c r="L507" s="4">
        <f>F507/(constants!$A$4+constants!$B$4*data!F507+constants!$C$4*data!F507^2+constants!$D$4*data!F507^3+constants!$E$4*data!F507^4+constants!$F$4*data!F507^5+constants!$G$4*data!F507^6+constants!$H$4*data!F507^7)</f>
        <v>10410.655762822831</v>
      </c>
      <c r="M507" s="4">
        <f>G507/(constants!$A$4+constants!$B$4*data!G507+constants!$C$4*data!G507^2+constants!$D$4*data!G507^3+constants!$E$4*data!G507^4+constants!$F$4*data!G507^5+constants!$G$4*data!G507^6+constants!$H$4*data!G507^7)</f>
        <v>9933.0369556337046</v>
      </c>
      <c r="N507" s="4"/>
      <c r="O507" s="4">
        <f t="shared" si="153"/>
        <v>7379.9249036407382</v>
      </c>
      <c r="P507" s="4">
        <f t="shared" si="154"/>
        <v>7137.8121078786926</v>
      </c>
      <c r="Q507" s="4">
        <f t="shared" si="155"/>
        <v>6737.3278998465057</v>
      </c>
      <c r="R507" s="4">
        <f t="shared" si="156"/>
        <v>1735.1092938038053</v>
      </c>
      <c r="S507" s="4">
        <f t="shared" si="157"/>
        <v>1655.5061592722843</v>
      </c>
      <c r="T507" s="4">
        <f t="shared" si="158"/>
        <v>1.0339197490915741</v>
      </c>
      <c r="U507" s="4">
        <f t="shared" si="159"/>
        <v>0.94389258193135483</v>
      </c>
      <c r="V507" s="4">
        <f t="shared" si="160"/>
        <v>0.95412212082789871</v>
      </c>
      <c r="W507" s="4"/>
      <c r="X507">
        <f>IF(front!E507&gt;$X$2,O507,P507)</f>
        <v>7379.9249036407382</v>
      </c>
      <c r="Y507">
        <f t="shared" si="169"/>
        <v>7046.4419843206824</v>
      </c>
      <c r="Z507">
        <f>SUMPRODUCT($B$7:$B$456,Y$7:Y$456,EXP(constants!$B$32+constants!$A$32*ABS($A$7:$A$456-$A507)))</f>
        <v>7.9098332896785317</v>
      </c>
      <c r="AA507">
        <f t="shared" si="149"/>
        <v>7038.5321510310041</v>
      </c>
      <c r="AB507">
        <f t="shared" si="161"/>
        <v>7032.3303153336947</v>
      </c>
      <c r="AD507" s="4">
        <f t="shared" si="150"/>
        <v>39.096319235973397</v>
      </c>
      <c r="AE507">
        <f>SUMPRODUCT($B$7:$B$456,AD$7:AD$456,EXP(constants!$B$32+constants!$A$32*ABS($A$7:$A$456-$A507)))</f>
        <v>4.1702873520787218</v>
      </c>
      <c r="AF507" s="4">
        <f t="shared" si="151"/>
        <v>34.926031883894673</v>
      </c>
      <c r="AG507">
        <f t="shared" si="162"/>
        <v>34.926031883894673</v>
      </c>
      <c r="AH507" s="4"/>
      <c r="AI507" s="5">
        <f>SUMPRODUCT(constants!$B$13:$B$20,A507^constants!$A$13:$A$20)*constants!$C$10/((A507/1000000000)^5*(EXP(0.014388/(A507/1000000000)/constants!$B$9)-1))</f>
        <v>3.3326516996886688E-6</v>
      </c>
      <c r="AJ507">
        <f>SUMPRODUCT(A507^constants!$E$28:$J$28,constants!$E$27:$J$27)</f>
        <v>5.9058295160324204E-7</v>
      </c>
      <c r="AL507" s="17">
        <f t="shared" si="152"/>
        <v>4.7390431766579061E-10</v>
      </c>
      <c r="AM507">
        <f t="shared" si="163"/>
        <v>1.6909534801048373E-8</v>
      </c>
      <c r="AN507">
        <f t="shared" si="164"/>
        <v>2.8025863705984925E-2</v>
      </c>
      <c r="AO507">
        <f t="shared" si="165"/>
        <v>3.20970667378685E-8</v>
      </c>
      <c r="AQ507">
        <f t="shared" si="168"/>
        <v>4.7390431766579061E-10</v>
      </c>
      <c r="AS507" s="4">
        <f t="shared" si="166"/>
        <v>1.4764723566053239E-2</v>
      </c>
    </row>
    <row r="508" spans="1:45" x14ac:dyDescent="0.2">
      <c r="A508">
        <f>front!A508</f>
        <v>424.79</v>
      </c>
      <c r="B508" s="1">
        <f t="shared" si="167"/>
        <v>0.47000000000002728</v>
      </c>
      <c r="C508">
        <f>front!D508-front!B508</f>
        <v>4436</v>
      </c>
      <c r="D508" s="2">
        <f>front!E508-front!C508</f>
        <v>35082.399999999994</v>
      </c>
      <c r="E508" s="2">
        <f>IF(front!F508-front!C508&gt;0,front!F508-front!C508,0)</f>
        <v>33187.800000000003</v>
      </c>
      <c r="F508" s="2">
        <f>front!I508-front!H508</f>
        <v>10441.599999999999</v>
      </c>
      <c r="G508" s="2">
        <f>IF(front!J508-front!H508&gt;0,front!J508-front!H508,0)</f>
        <v>10045.700000000001</v>
      </c>
      <c r="H508" s="2"/>
      <c r="I508" s="4">
        <f>C508/(constants!$A$4+constants!$B$4*data!C508+constants!$C$4*data!C508^2+constants!$D$4*data!C508^3+constants!$E$4*data!C508^4+constants!$F$4*data!C508^5+constants!$G$4*data!C508^6+constants!$H$4*data!C508^7)</f>
        <v>4426.2978204322826</v>
      </c>
      <c r="J508" s="4">
        <f>D508/(constants!$A$4+constants!$B$4*data!D508+constants!$C$4*data!D508^2+constants!$D$4*data!D508^3+constants!$E$4*data!D508^4+constants!$F$4*data!D508^5+constants!$G$4*data!D508^6+constants!$H$4*data!D508^7)</f>
        <v>36173.412931732819</v>
      </c>
      <c r="K508" s="4">
        <f>E508/(constants!$A$4+constants!$B$4*data!E508+constants!$C$4*data!E508^2+constants!$D$4*data!E508^3+constants!$E$4*data!E508^4+constants!$F$4*data!E508^5+constants!$G$4*data!E508^6+constants!$H$4*data!E508^7)</f>
        <v>34137.527500514523</v>
      </c>
      <c r="L508" s="4">
        <f>F508/(constants!$A$4+constants!$B$4*data!F508+constants!$C$4*data!F508^2+constants!$D$4*data!F508^3+constants!$E$4*data!F508^4+constants!$F$4*data!F508^5+constants!$G$4*data!F508^6+constants!$H$4*data!F508^7)</f>
        <v>10443.504462635732</v>
      </c>
      <c r="M508" s="4">
        <f>G508/(constants!$A$4+constants!$B$4*data!G508+constants!$C$4*data!G508^2+constants!$D$4*data!G508^3+constants!$E$4*data!G508^4+constants!$F$4*data!G508^5+constants!$G$4*data!G508^6+constants!$H$4*data!G508^7)</f>
        <v>10044.764138804254</v>
      </c>
      <c r="N508" s="4"/>
      <c r="O508" s="4">
        <f t="shared" si="153"/>
        <v>7377.1630340538049</v>
      </c>
      <c r="P508" s="4">
        <f t="shared" si="154"/>
        <v>7234.6825863465638</v>
      </c>
      <c r="Q508" s="4">
        <f t="shared" si="155"/>
        <v>6827.5055001029041</v>
      </c>
      <c r="R508" s="4">
        <f t="shared" si="156"/>
        <v>1740.5840771059552</v>
      </c>
      <c r="S508" s="4">
        <f t="shared" si="157"/>
        <v>1674.1273564673754</v>
      </c>
      <c r="T508" s="4">
        <f t="shared" si="158"/>
        <v>1.0196940841573523</v>
      </c>
      <c r="U508" s="4">
        <f t="shared" si="159"/>
        <v>0.9437187352196913</v>
      </c>
      <c r="V508" s="4">
        <f t="shared" si="160"/>
        <v>0.96181929875569327</v>
      </c>
      <c r="W508" s="4"/>
      <c r="X508">
        <f>IF(front!E508&gt;$X$2,O508,P508)</f>
        <v>7377.1630340538049</v>
      </c>
      <c r="Y508">
        <f t="shared" si="169"/>
        <v>7043.6801147337492</v>
      </c>
      <c r="Z508">
        <f>SUMPRODUCT($B$7:$B$456,Y$7:Y$456,EXP(constants!$B$32+constants!$A$32*ABS($A$7:$A$456-$A508)))</f>
        <v>7.7011764712559767</v>
      </c>
      <c r="AA508">
        <f t="shared" si="149"/>
        <v>7035.9789382624931</v>
      </c>
      <c r="AB508">
        <f t="shared" si="161"/>
        <v>7029.7771025651837</v>
      </c>
      <c r="AD508" s="4">
        <f t="shared" si="150"/>
        <v>25.494283120705404</v>
      </c>
      <c r="AE508">
        <f>SUMPRODUCT($B$7:$B$456,AD$7:AD$456,EXP(constants!$B$32+constants!$A$32*ABS($A$7:$A$456-$A508)))</f>
        <v>4.0602775884180868</v>
      </c>
      <c r="AF508" s="4">
        <f t="shared" si="151"/>
        <v>21.434005532287316</v>
      </c>
      <c r="AG508">
        <f t="shared" si="162"/>
        <v>21.434005532287316</v>
      </c>
      <c r="AH508" s="4"/>
      <c r="AI508" s="5">
        <f>SUMPRODUCT(constants!$B$13:$B$20,A508^constants!$A$13:$A$20)*constants!$C$10/((A508/1000000000)^5*(EXP(0.014388/(A508/1000000000)/constants!$B$9)-1))</f>
        <v>3.3540472832259864E-6</v>
      </c>
      <c r="AJ508">
        <f>SUMPRODUCT(A508^constants!$E$28:$J$28,constants!$E$27:$J$27)</f>
        <v>5.9193495234312029E-7</v>
      </c>
      <c r="AL508" s="17">
        <f t="shared" si="152"/>
        <v>4.7712000455918948E-10</v>
      </c>
      <c r="AM508">
        <f t="shared" si="163"/>
        <v>2.7616627767099039E-8</v>
      </c>
      <c r="AN508">
        <f t="shared" si="164"/>
        <v>1.7276548338302351E-2</v>
      </c>
      <c r="AO508">
        <f t="shared" si="165"/>
        <v>5.2420882948269722E-8</v>
      </c>
      <c r="AQ508">
        <f t="shared" si="168"/>
        <v>4.7712000455918948E-10</v>
      </c>
      <c r="AS508" s="4">
        <f t="shared" si="166"/>
        <v>9.1017162955844104E-3</v>
      </c>
    </row>
    <row r="509" spans="1:45" x14ac:dyDescent="0.2">
      <c r="A509">
        <f>front!A509</f>
        <v>425.25</v>
      </c>
      <c r="B509" s="1">
        <f t="shared" si="167"/>
        <v>0.45999999999997954</v>
      </c>
      <c r="C509">
        <f>front!D509-front!B509</f>
        <v>4489.3999999999996</v>
      </c>
      <c r="D509" s="2">
        <f>front!E509-front!C509</f>
        <v>35259.5</v>
      </c>
      <c r="E509" s="2">
        <f>IF(front!F509-front!C509&gt;0,front!F509-front!C509,0)</f>
        <v>33405.5</v>
      </c>
      <c r="F509" s="2">
        <f>front!I509-front!H509</f>
        <v>10386.199999999999</v>
      </c>
      <c r="G509" s="2">
        <f>IF(front!J509-front!H509&gt;0,front!J509-front!H509,0)</f>
        <v>9951.4</v>
      </c>
      <c r="H509" s="2"/>
      <c r="I509" s="4">
        <f>C509/(constants!$A$4+constants!$B$4*data!C509+constants!$C$4*data!C509^2+constants!$D$4*data!C509^3+constants!$E$4*data!C509^4+constants!$F$4*data!C509^5+constants!$G$4*data!C509^6+constants!$H$4*data!C509^7)</f>
        <v>4479.6059674686576</v>
      </c>
      <c r="J509" s="4">
        <f>D509/(constants!$A$4+constants!$B$4*data!D509+constants!$C$4*data!D509^2+constants!$D$4*data!D509^3+constants!$E$4*data!D509^4+constants!$F$4*data!D509^5+constants!$G$4*data!D509^6+constants!$H$4*data!D509^7)</f>
        <v>36364.169011137674</v>
      </c>
      <c r="K509" s="4">
        <f>E509/(constants!$A$4+constants!$B$4*data!E509+constants!$C$4*data!E509^2+constants!$D$4*data!E509^3+constants!$E$4*data!E509^4+constants!$F$4*data!E509^5+constants!$G$4*data!E509^6+constants!$H$4*data!E509^7)</f>
        <v>34371.017196536995</v>
      </c>
      <c r="L509" s="4">
        <f>F509/(constants!$A$4+constants!$B$4*data!F509+constants!$C$4*data!F509^2+constants!$D$4*data!F509^3+constants!$E$4*data!F509^4+constants!$F$4*data!F509^5+constants!$G$4*data!F509^6+constants!$H$4*data!F509^7)</f>
        <v>10387.683424967803</v>
      </c>
      <c r="M509" s="4">
        <f>G509/(constants!$A$4+constants!$B$4*data!G509+constants!$C$4*data!G509^2+constants!$D$4*data!G509^3+constants!$E$4*data!G509^4+constants!$F$4*data!G509^5+constants!$G$4*data!G509^6+constants!$H$4*data!G509^7)</f>
        <v>9949.8444605630393</v>
      </c>
      <c r="N509" s="4"/>
      <c r="O509" s="4">
        <f t="shared" si="153"/>
        <v>7466.0099457810957</v>
      </c>
      <c r="P509" s="4">
        <f t="shared" si="154"/>
        <v>7272.8338022275348</v>
      </c>
      <c r="Q509" s="4">
        <f t="shared" si="155"/>
        <v>6874.2034393073991</v>
      </c>
      <c r="R509" s="4">
        <f t="shared" si="156"/>
        <v>1731.2805708279673</v>
      </c>
      <c r="S509" s="4">
        <f t="shared" si="157"/>
        <v>1658.30741009384</v>
      </c>
      <c r="T509" s="4">
        <f t="shared" si="158"/>
        <v>1.0265613306733883</v>
      </c>
      <c r="U509" s="4">
        <f t="shared" si="159"/>
        <v>0.94518912795751742</v>
      </c>
      <c r="V509" s="4">
        <f t="shared" si="160"/>
        <v>0.95785018213470241</v>
      </c>
      <c r="W509" s="4"/>
      <c r="X509">
        <f>IF(front!E509&gt;$X$2,O509,P509)</f>
        <v>7466.0099457810957</v>
      </c>
      <c r="Y509">
        <f t="shared" si="169"/>
        <v>7132.5270264610399</v>
      </c>
      <c r="Z509">
        <f>SUMPRODUCT($B$7:$B$456,Y$7:Y$456,EXP(constants!$B$32+constants!$A$32*ABS($A$7:$A$456-$A509)))</f>
        <v>7.5022899879408858</v>
      </c>
      <c r="AA509">
        <f t="shared" si="149"/>
        <v>7125.0247364730994</v>
      </c>
      <c r="AB509">
        <f t="shared" si="161"/>
        <v>7118.82290077579</v>
      </c>
      <c r="AD509" s="4">
        <f t="shared" si="150"/>
        <v>32.397804618607779</v>
      </c>
      <c r="AE509">
        <f>SUMPRODUCT($B$7:$B$456,AD$7:AD$456,EXP(constants!$B$32+constants!$A$32*ABS($A$7:$A$456-$A509)))</f>
        <v>3.9554190211774065</v>
      </c>
      <c r="AF509" s="4">
        <f t="shared" si="151"/>
        <v>28.442385597430373</v>
      </c>
      <c r="AG509">
        <f t="shared" si="162"/>
        <v>28.442385597430373</v>
      </c>
      <c r="AH509" s="4"/>
      <c r="AI509" s="5">
        <f>SUMPRODUCT(constants!$B$13:$B$20,A509^constants!$A$13:$A$20)*constants!$C$10/((A509/1000000000)^5*(EXP(0.014388/(A509/1000000000)/constants!$B$9)-1))</f>
        <v>3.3750548202081949E-6</v>
      </c>
      <c r="AJ509">
        <f>SUMPRODUCT(A509^constants!$E$28:$J$28,constants!$E$27:$J$27)</f>
        <v>5.9328637591599511E-7</v>
      </c>
      <c r="AL509" s="17">
        <f t="shared" si="152"/>
        <v>4.7410293348362273E-10</v>
      </c>
      <c r="AM509">
        <f t="shared" si="163"/>
        <v>2.0859233972610075E-8</v>
      </c>
      <c r="AN509">
        <f t="shared" si="164"/>
        <v>2.2728683810065108E-2</v>
      </c>
      <c r="AO509">
        <f t="shared" si="165"/>
        <v>3.959424270371825E-8</v>
      </c>
      <c r="AQ509">
        <f t="shared" si="168"/>
        <v>4.7410293348362273E-10</v>
      </c>
      <c r="AS509" s="4">
        <f t="shared" si="166"/>
        <v>1.1974037160688018E-2</v>
      </c>
    </row>
    <row r="510" spans="1:45" x14ac:dyDescent="0.2">
      <c r="A510">
        <f>front!A510</f>
        <v>425.72</v>
      </c>
      <c r="B510" s="1">
        <f t="shared" si="167"/>
        <v>0.47000000000002728</v>
      </c>
      <c r="C510">
        <f>front!D510-front!B510</f>
        <v>4554.4600000000009</v>
      </c>
      <c r="D510" s="2">
        <f>front!E510-front!C510</f>
        <v>35736.299999999996</v>
      </c>
      <c r="E510" s="2">
        <f>IF(front!F510-front!C510&gt;0,front!F510-front!C510,0)</f>
        <v>33953.199999999997</v>
      </c>
      <c r="F510" s="2">
        <f>front!I510-front!H510</f>
        <v>10226.400000000001</v>
      </c>
      <c r="G510" s="2">
        <f>IF(front!J510-front!H510&gt;0,front!J510-front!H510,0)</f>
        <v>9848.2000000000007</v>
      </c>
      <c r="H510" s="2"/>
      <c r="I510" s="4">
        <f>C510/(constants!$A$4+constants!$B$4*data!C510+constants!$C$4*data!C510^2+constants!$D$4*data!C510^3+constants!$E$4*data!C510^4+constants!$F$4*data!C510^5+constants!$G$4*data!C510^6+constants!$H$4*data!C510^7)</f>
        <v>4544.5561597584056</v>
      </c>
      <c r="J510" s="4">
        <f>D510/(constants!$A$4+constants!$B$4*data!D510+constants!$C$4*data!D510^2+constants!$D$4*data!D510^3+constants!$E$4*data!D510^4+constants!$F$4*data!D510^5+constants!$G$4*data!D510^6+constants!$H$4*data!D510^7)</f>
        <v>36878.118966035494</v>
      </c>
      <c r="K510" s="4">
        <f>E510/(constants!$A$4+constants!$B$4*data!E510+constants!$C$4*data!E510^2+constants!$D$4*data!E510^3+constants!$E$4*data!E510^4+constants!$F$4*data!E510^5+constants!$G$4*data!E510^6+constants!$H$4*data!E510^7)</f>
        <v>34958.950841088015</v>
      </c>
      <c r="L510" s="4">
        <f>F510/(constants!$A$4+constants!$B$4*data!F510+constants!$C$4*data!F510^2+constants!$D$4*data!F510^3+constants!$E$4*data!F510^4+constants!$F$4*data!F510^5+constants!$G$4*data!F510^6+constants!$H$4*data!F510^7)</f>
        <v>10226.712217301028</v>
      </c>
      <c r="M510" s="4">
        <f>G510/(constants!$A$4+constants!$B$4*data!G510+constants!$C$4*data!G510^2+constants!$D$4*data!G510^3+constants!$E$4*data!G510^4+constants!$F$4*data!G510^5+constants!$G$4*data!G510^6+constants!$H$4*data!G510^7)</f>
        <v>9845.9908058013043</v>
      </c>
      <c r="N510" s="4"/>
      <c r="O510" s="4">
        <f t="shared" si="153"/>
        <v>7574.2602662640093</v>
      </c>
      <c r="P510" s="4">
        <f t="shared" si="154"/>
        <v>7375.623793207099</v>
      </c>
      <c r="Q510" s="4">
        <f t="shared" si="155"/>
        <v>6991.7901682176025</v>
      </c>
      <c r="R510" s="4">
        <f t="shared" si="156"/>
        <v>1704.452036216838</v>
      </c>
      <c r="S510" s="4">
        <f t="shared" si="157"/>
        <v>1640.9984676335507</v>
      </c>
      <c r="T510" s="4">
        <f t="shared" si="158"/>
        <v>1.0269314811365315</v>
      </c>
      <c r="U510" s="4">
        <f t="shared" si="159"/>
        <v>0.94795916443799577</v>
      </c>
      <c r="V510" s="4">
        <f t="shared" si="160"/>
        <v>0.96277186612764576</v>
      </c>
      <c r="W510" s="4"/>
      <c r="X510">
        <f>IF(front!E510&gt;$X$2,O510,P510)</f>
        <v>7574.2602662640093</v>
      </c>
      <c r="Y510">
        <f t="shared" si="169"/>
        <v>7240.7773469439535</v>
      </c>
      <c r="Z510">
        <f>SUMPRODUCT($B$7:$B$456,Y$7:Y$456,EXP(constants!$B$32+constants!$A$32*ABS($A$7:$A$456-$A510)))</f>
        <v>7.3043839256462713</v>
      </c>
      <c r="AA510">
        <f t="shared" si="149"/>
        <v>7233.4729630183074</v>
      </c>
      <c r="AB510">
        <f t="shared" si="161"/>
        <v>7227.2711273209979</v>
      </c>
      <c r="AD510" s="4">
        <f t="shared" si="150"/>
        <v>23.301726527968185</v>
      </c>
      <c r="AE510">
        <f>SUMPRODUCT($B$7:$B$456,AD$7:AD$456,EXP(constants!$B$32+constants!$A$32*ABS($A$7:$A$456-$A510)))</f>
        <v>3.8510773595694565</v>
      </c>
      <c r="AF510" s="4">
        <f t="shared" si="151"/>
        <v>19.45064916839873</v>
      </c>
      <c r="AG510">
        <f t="shared" si="162"/>
        <v>19.45064916839873</v>
      </c>
      <c r="AH510" s="4"/>
      <c r="AI510" s="5">
        <f>SUMPRODUCT(constants!$B$13:$B$20,A510^constants!$A$13:$A$20)*constants!$C$10/((A510/1000000000)^5*(EXP(0.014388/(A510/1000000000)/constants!$B$9)-1))</f>
        <v>3.3965875157390637E-6</v>
      </c>
      <c r="AJ510">
        <f>SUMPRODUCT(A510^constants!$E$28:$J$28,constants!$E$27:$J$27)</f>
        <v>5.946954802121319E-7</v>
      </c>
      <c r="AL510" s="17">
        <f t="shared" si="152"/>
        <v>4.6996818797887132E-10</v>
      </c>
      <c r="AM510">
        <f t="shared" si="163"/>
        <v>3.0574582630297373E-8</v>
      </c>
      <c r="AN510">
        <f t="shared" si="164"/>
        <v>1.537120534601065E-2</v>
      </c>
      <c r="AO510">
        <f t="shared" si="165"/>
        <v>5.8035565774777359E-8</v>
      </c>
      <c r="AQ510">
        <f t="shared" si="168"/>
        <v>4.6996818797887132E-10</v>
      </c>
      <c r="AS510" s="4">
        <f t="shared" si="166"/>
        <v>8.0979341151374215E-3</v>
      </c>
    </row>
    <row r="511" spans="1:45" x14ac:dyDescent="0.2">
      <c r="A511">
        <f>front!A511</f>
        <v>426.18</v>
      </c>
      <c r="B511" s="1">
        <f t="shared" si="167"/>
        <v>0.45999999999997954</v>
      </c>
      <c r="C511">
        <f>front!D511-front!B511</f>
        <v>4554.87</v>
      </c>
      <c r="D511" s="2">
        <f>front!E511-front!C511</f>
        <v>35900.699999999997</v>
      </c>
      <c r="E511" s="2">
        <f>IF(front!F511-front!C511&gt;0,front!F511-front!C511,0)</f>
        <v>34065.600000000006</v>
      </c>
      <c r="F511" s="2">
        <f>front!I511-front!H511</f>
        <v>9827.2000000000007</v>
      </c>
      <c r="G511" s="2">
        <f>IF(front!J511-front!H511&gt;0,front!J511-front!H511,0)</f>
        <v>9426.2999999999993</v>
      </c>
      <c r="H511" s="2"/>
      <c r="I511" s="4">
        <f>C511/(constants!$A$4+constants!$B$4*data!C511+constants!$C$4*data!C511^2+constants!$D$4*data!C511^3+constants!$E$4*data!C511^4+constants!$F$4*data!C511^5+constants!$G$4*data!C511^6+constants!$H$4*data!C511^7)</f>
        <v>4544.9654752515817</v>
      </c>
      <c r="J511" s="4">
        <f>D511/(constants!$A$4+constants!$B$4*data!D511+constants!$C$4*data!D511^2+constants!$D$4*data!D511^3+constants!$E$4*data!D511^4+constants!$F$4*data!D511^5+constants!$G$4*data!D511^6+constants!$H$4*data!D511^7)</f>
        <v>37055.458325268599</v>
      </c>
      <c r="K511" s="4">
        <f>E511/(constants!$A$4+constants!$B$4*data!E511+constants!$C$4*data!E511^2+constants!$D$4*data!E511^3+constants!$E$4*data!E511^4+constants!$F$4*data!E511^5+constants!$G$4*data!E511^6+constants!$H$4*data!E511^7)</f>
        <v>35079.697997591342</v>
      </c>
      <c r="L511" s="4">
        <f>F511/(constants!$A$4+constants!$B$4*data!F511+constants!$C$4*data!F511^2+constants!$D$4*data!F511^3+constants!$E$4*data!F511^4+constants!$F$4*data!F511^5+constants!$G$4*data!F511^6+constants!$H$4*data!F511^7)</f>
        <v>9824.860903761808</v>
      </c>
      <c r="M511" s="4">
        <f>G511/(constants!$A$4+constants!$B$4*data!G511+constants!$C$4*data!G511^2+constants!$D$4*data!G511^3+constants!$E$4*data!G511^4+constants!$F$4*data!G511^5+constants!$G$4*data!G511^6+constants!$H$4*data!G511^7)</f>
        <v>9421.6783138680694</v>
      </c>
      <c r="N511" s="4"/>
      <c r="O511" s="4">
        <f t="shared" si="153"/>
        <v>7574.9424587526355</v>
      </c>
      <c r="P511" s="4">
        <f t="shared" si="154"/>
        <v>7411.0916650537192</v>
      </c>
      <c r="Q511" s="4">
        <f t="shared" si="155"/>
        <v>7015.9395995182676</v>
      </c>
      <c r="R511" s="4">
        <f t="shared" si="156"/>
        <v>1637.4768172936347</v>
      </c>
      <c r="S511" s="4">
        <f t="shared" si="157"/>
        <v>1570.2797189780117</v>
      </c>
      <c r="T511" s="4">
        <f t="shared" si="158"/>
        <v>1.0221088607595477</v>
      </c>
      <c r="U511" s="4">
        <f t="shared" si="159"/>
        <v>0.94668099068336276</v>
      </c>
      <c r="V511" s="4">
        <f t="shared" si="160"/>
        <v>0.95896302310607118</v>
      </c>
      <c r="W511" s="4"/>
      <c r="X511">
        <f>IF(front!E511&gt;$X$2,O511,P511)</f>
        <v>7574.9424587526355</v>
      </c>
      <c r="Y511">
        <f t="shared" si="169"/>
        <v>7241.4595394325797</v>
      </c>
      <c r="Z511">
        <f>SUMPRODUCT($B$7:$B$456,Y$7:Y$456,EXP(constants!$B$32+constants!$A$32*ABS($A$7:$A$456-$A511)))</f>
        <v>7.1157447953552966</v>
      </c>
      <c r="AA511">
        <f t="shared" si="149"/>
        <v>7234.3437946372242</v>
      </c>
      <c r="AB511">
        <f t="shared" si="161"/>
        <v>7228.1419589399147</v>
      </c>
      <c r="AD511" s="4">
        <f t="shared" si="150"/>
        <v>28.775597928728303</v>
      </c>
      <c r="AE511">
        <f>SUMPRODUCT($B$7:$B$456,AD$7:AD$456,EXP(constants!$B$32+constants!$A$32*ABS($A$7:$A$456-$A511)))</f>
        <v>3.7516214860574193</v>
      </c>
      <c r="AF511" s="4">
        <f t="shared" si="151"/>
        <v>25.023976442670882</v>
      </c>
      <c r="AG511">
        <f t="shared" si="162"/>
        <v>25.023976442670882</v>
      </c>
      <c r="AH511" s="4"/>
      <c r="AI511" s="5">
        <f>SUMPRODUCT(constants!$B$13:$B$20,A511^constants!$A$13:$A$20)*constants!$C$10/((A511/1000000000)^5*(EXP(0.014388/(A511/1000000000)/constants!$B$9)-1))</f>
        <v>3.4177289218154997E-6</v>
      </c>
      <c r="AJ511">
        <f>SUMPRODUCT(A511^constants!$E$28:$J$28,constants!$E$27:$J$27)</f>
        <v>5.9610180557883837E-7</v>
      </c>
      <c r="AL511" s="17">
        <f t="shared" si="152"/>
        <v>4.7283644140225866E-10</v>
      </c>
      <c r="AM511">
        <f t="shared" si="163"/>
        <v>2.3821226292491453E-8</v>
      </c>
      <c r="AN511">
        <f t="shared" si="164"/>
        <v>1.9849374486287409E-2</v>
      </c>
      <c r="AO511">
        <f t="shared" si="165"/>
        <v>4.5216589284322714E-8</v>
      </c>
      <c r="AQ511">
        <f t="shared" si="168"/>
        <v>4.7283644140225866E-10</v>
      </c>
      <c r="AS511" s="4">
        <f t="shared" si="166"/>
        <v>1.045714523997055E-2</v>
      </c>
    </row>
    <row r="512" spans="1:45" x14ac:dyDescent="0.2">
      <c r="A512">
        <f>front!A512</f>
        <v>426.65</v>
      </c>
      <c r="B512" s="1">
        <f t="shared" si="167"/>
        <v>0.46999999999997044</v>
      </c>
      <c r="C512">
        <f>front!D512-front!B512</f>
        <v>4625.1400000000003</v>
      </c>
      <c r="D512" s="2">
        <f>front!E512-front!C512</f>
        <v>36419.5</v>
      </c>
      <c r="E512" s="2">
        <f>IF(front!F512-front!C512&gt;0,front!F512-front!C512,0)</f>
        <v>34507.5</v>
      </c>
      <c r="F512" s="2">
        <f>front!I512-front!H512</f>
        <v>9868.1</v>
      </c>
      <c r="G512" s="2">
        <f>IF(front!J512-front!H512&gt;0,front!J512-front!H512,0)</f>
        <v>9518.8000000000011</v>
      </c>
      <c r="H512" s="2"/>
      <c r="I512" s="4">
        <f>C512/(constants!$A$4+constants!$B$4*data!C512+constants!$C$4*data!C512^2+constants!$D$4*data!C512^3+constants!$E$4*data!C512^4+constants!$F$4*data!C512^5+constants!$G$4*data!C512^6+constants!$H$4*data!C512^7)</f>
        <v>4615.1195787067754</v>
      </c>
      <c r="J512" s="4">
        <f>D512/(constants!$A$4+constants!$B$4*data!D512+constants!$C$4*data!D512^2+constants!$D$4*data!D512^3+constants!$E$4*data!D512^4+constants!$F$4*data!D512^5+constants!$G$4*data!D512^6+constants!$H$4*data!D512^7)</f>
        <v>37615.529575600398</v>
      </c>
      <c r="K512" s="4">
        <f>E512/(constants!$A$4+constants!$B$4*data!E512+constants!$C$4*data!E512^2+constants!$D$4*data!E512^3+constants!$E$4*data!E512^4+constants!$F$4*data!E512^5+constants!$G$4*data!E512^6+constants!$H$4*data!E512^7)</f>
        <v>35554.713932378872</v>
      </c>
      <c r="L512" s="4">
        <f>F512/(constants!$A$4+constants!$B$4*data!F512+constants!$C$4*data!F512^2+constants!$D$4*data!F512^3+constants!$E$4*data!F512^4+constants!$F$4*data!F512^5+constants!$G$4*data!F512^6+constants!$H$4*data!F512^7)</f>
        <v>9866.0148704198346</v>
      </c>
      <c r="M512" s="4">
        <f>G512/(constants!$A$4+constants!$B$4*data!G512+constants!$C$4*data!G512^2+constants!$D$4*data!G512^3+constants!$E$4*data!G512^4+constants!$F$4*data!G512^5+constants!$G$4*data!G512^6+constants!$H$4*data!G512^7)</f>
        <v>9514.6721647113682</v>
      </c>
      <c r="N512" s="4"/>
      <c r="O512" s="4">
        <f t="shared" si="153"/>
        <v>7691.865964511293</v>
      </c>
      <c r="P512" s="4">
        <f t="shared" si="154"/>
        <v>7523.1059151200798</v>
      </c>
      <c r="Q512" s="4">
        <f t="shared" si="155"/>
        <v>7110.9427864757745</v>
      </c>
      <c r="R512" s="4">
        <f t="shared" si="156"/>
        <v>1644.335811736639</v>
      </c>
      <c r="S512" s="4">
        <f t="shared" si="157"/>
        <v>1585.7786941185611</v>
      </c>
      <c r="T512" s="4">
        <f t="shared" si="158"/>
        <v>1.0224322309555733</v>
      </c>
      <c r="U512" s="4">
        <f t="shared" si="159"/>
        <v>0.94521370119009862</v>
      </c>
      <c r="V512" s="4">
        <f t="shared" si="160"/>
        <v>0.96438858948390005</v>
      </c>
      <c r="W512" s="4"/>
      <c r="X512">
        <f>IF(front!E512&gt;$X$2,O512,P512)</f>
        <v>7691.865964511293</v>
      </c>
      <c r="Y512">
        <f t="shared" si="169"/>
        <v>7358.3830451912372</v>
      </c>
      <c r="Z512">
        <f>SUMPRODUCT($B$7:$B$456,Y$7:Y$456,EXP(constants!$B$32+constants!$A$32*ABS($A$7:$A$456-$A512)))</f>
        <v>6.9280355712376478</v>
      </c>
      <c r="AA512">
        <f t="shared" si="149"/>
        <v>7351.4550096199991</v>
      </c>
      <c r="AB512">
        <f t="shared" si="161"/>
        <v>7345.2531739226897</v>
      </c>
      <c r="AD512" s="4">
        <f t="shared" si="150"/>
        <v>19.756389331744685</v>
      </c>
      <c r="AE512">
        <f>SUMPRODUCT($B$7:$B$456,AD$7:AD$456,EXP(constants!$B$32+constants!$A$32*ABS($A$7:$A$456-$A512)))</f>
        <v>3.6526558853249966</v>
      </c>
      <c r="AF512" s="4">
        <f t="shared" si="151"/>
        <v>16.103733446419689</v>
      </c>
      <c r="AG512">
        <f t="shared" si="162"/>
        <v>16.103733446419689</v>
      </c>
      <c r="AH512" s="4"/>
      <c r="AI512" s="5">
        <f>SUMPRODUCT(constants!$B$13:$B$20,A512^constants!$A$13:$A$20)*constants!$C$10/((A512/1000000000)^5*(EXP(0.014388/(A512/1000000000)/constants!$B$9)-1))</f>
        <v>3.439398060420176E-6</v>
      </c>
      <c r="AJ512">
        <f>SUMPRODUCT(A512^constants!$E$28:$J$28,constants!$E$27:$J$27)</f>
        <v>5.9756597164543944E-7</v>
      </c>
      <c r="AL512" s="17">
        <f t="shared" si="152"/>
        <v>4.6824772121277146E-10</v>
      </c>
      <c r="AM512">
        <f t="shared" si="163"/>
        <v>3.7107294009408429E-8</v>
      </c>
      <c r="AN512">
        <f t="shared" si="164"/>
        <v>1.2618751480343698E-2</v>
      </c>
      <c r="AO512">
        <f t="shared" si="165"/>
        <v>7.0435721993241782E-8</v>
      </c>
      <c r="AQ512">
        <f t="shared" si="168"/>
        <v>4.6824772121277146E-10</v>
      </c>
      <c r="AS512" s="4">
        <f t="shared" si="166"/>
        <v>6.64787281172044E-3</v>
      </c>
    </row>
    <row r="513" spans="1:45" x14ac:dyDescent="0.2">
      <c r="A513">
        <f>front!A513</f>
        <v>427.11</v>
      </c>
      <c r="B513" s="1">
        <f t="shared" si="167"/>
        <v>0.46000000000003638</v>
      </c>
      <c r="C513">
        <f>front!D513-front!B513</f>
        <v>4647.9399999999996</v>
      </c>
      <c r="D513" s="2">
        <f>front!E513-front!C513</f>
        <v>36615</v>
      </c>
      <c r="E513" s="2">
        <f>IF(front!F513-front!C513&gt;0,front!F513-front!C513,0)</f>
        <v>34741.199999999997</v>
      </c>
      <c r="F513" s="2">
        <f>front!I513-front!H513</f>
        <v>9856</v>
      </c>
      <c r="G513" s="2">
        <f>IF(front!J513-front!H513&gt;0,front!J513-front!H513,0)</f>
        <v>9494.5</v>
      </c>
      <c r="H513" s="2"/>
      <c r="I513" s="4">
        <f>C513/(constants!$A$4+constants!$B$4*data!C513+constants!$C$4*data!C513^2+constants!$D$4*data!C513^3+constants!$E$4*data!C513^4+constants!$F$4*data!C513^5+constants!$G$4*data!C513^6+constants!$H$4*data!C513^7)</f>
        <v>4637.8825924132097</v>
      </c>
      <c r="J513" s="4">
        <f>D513/(constants!$A$4+constants!$B$4*data!D513+constants!$C$4*data!D513^2+constants!$D$4*data!D513^3+constants!$E$4*data!D513^4+constants!$F$4*data!D513^5+constants!$G$4*data!D513^6+constants!$H$4*data!D513^7)</f>
        <v>37826.754719336313</v>
      </c>
      <c r="K513" s="4">
        <f>E513/(constants!$A$4+constants!$B$4*data!E513+constants!$C$4*data!E513^2+constants!$D$4*data!E513^3+constants!$E$4*data!E513^4+constants!$F$4*data!E513^5+constants!$G$4*data!E513^6+constants!$H$4*data!E513^7)</f>
        <v>35806.120615086649</v>
      </c>
      <c r="L513" s="4">
        <f>F513/(constants!$A$4+constants!$B$4*data!F513+constants!$C$4*data!F513^2+constants!$D$4*data!F513^3+constants!$E$4*data!F513^4+constants!$F$4*data!F513^5+constants!$G$4*data!F513^6+constants!$H$4*data!F513^7)</f>
        <v>9853.8393218847032</v>
      </c>
      <c r="M513" s="4">
        <f>G513/(constants!$A$4+constants!$B$4*data!G513+constants!$C$4*data!G513^2+constants!$D$4*data!G513^3+constants!$E$4*data!G513^4+constants!$F$4*data!G513^5+constants!$G$4*data!G513^6+constants!$H$4*data!G513^7)</f>
        <v>9490.2405500237783</v>
      </c>
      <c r="N513" s="4"/>
      <c r="O513" s="4">
        <f t="shared" si="153"/>
        <v>7729.8043206886823</v>
      </c>
      <c r="P513" s="4">
        <f t="shared" si="154"/>
        <v>7565.3509438672636</v>
      </c>
      <c r="Q513" s="4">
        <f t="shared" si="155"/>
        <v>7161.2241230173304</v>
      </c>
      <c r="R513" s="4">
        <f t="shared" si="156"/>
        <v>1642.3065536474505</v>
      </c>
      <c r="S513" s="4">
        <f t="shared" si="157"/>
        <v>1581.7067583372962</v>
      </c>
      <c r="T513" s="4">
        <f t="shared" si="158"/>
        <v>1.0217377062930213</v>
      </c>
      <c r="U513" s="4">
        <f t="shared" si="159"/>
        <v>0.94658188049061587</v>
      </c>
      <c r="V513" s="4">
        <f t="shared" si="160"/>
        <v>0.96310080162831579</v>
      </c>
      <c r="W513" s="4"/>
      <c r="X513">
        <f>IF(front!E513&gt;$X$2,O513,P513)</f>
        <v>7729.8043206886823</v>
      </c>
      <c r="Y513">
        <f t="shared" si="169"/>
        <v>7396.3214013686265</v>
      </c>
      <c r="Z513">
        <f>SUMPRODUCT($B$7:$B$456,Y$7:Y$456,EXP(constants!$B$32+constants!$A$32*ABS($A$7:$A$456-$A513)))</f>
        <v>6.7491158131736242</v>
      </c>
      <c r="AA513">
        <f t="shared" si="149"/>
        <v>7389.5722855554532</v>
      </c>
      <c r="AB513">
        <f t="shared" si="161"/>
        <v>7383.3704498581437</v>
      </c>
      <c r="AD513" s="4">
        <f t="shared" si="150"/>
        <v>21.898698879409949</v>
      </c>
      <c r="AE513">
        <f>SUMPRODUCT($B$7:$B$456,AD$7:AD$456,EXP(constants!$B$32+constants!$A$32*ABS($A$7:$A$456-$A513)))</f>
        <v>3.5583243391639634</v>
      </c>
      <c r="AF513" s="4">
        <f t="shared" si="151"/>
        <v>18.340374540245985</v>
      </c>
      <c r="AG513">
        <f t="shared" si="162"/>
        <v>18.340374540245985</v>
      </c>
      <c r="AH513" s="4"/>
      <c r="AI513" s="5">
        <f>SUMPRODUCT(constants!$B$13:$B$20,A513^constants!$A$13:$A$20)*constants!$C$10/((A513/1000000000)^5*(EXP(0.014388/(A513/1000000000)/constants!$B$9)-1))</f>
        <v>3.4606726740569654E-6</v>
      </c>
      <c r="AJ513">
        <f>SUMPRODUCT(A513^constants!$E$28:$J$28,constants!$E$27:$J$27)</f>
        <v>5.990251509167756E-7</v>
      </c>
      <c r="AL513" s="17">
        <f t="shared" si="152"/>
        <v>4.6871177568009681E-10</v>
      </c>
      <c r="AM513">
        <f t="shared" si="163"/>
        <v>3.2661554953650435E-8</v>
      </c>
      <c r="AN513">
        <f t="shared" si="164"/>
        <v>1.4350565254631608E-2</v>
      </c>
      <c r="AO513">
        <f t="shared" si="165"/>
        <v>6.1996981078680023E-8</v>
      </c>
      <c r="AQ513">
        <f t="shared" si="168"/>
        <v>4.6871177568009681E-10</v>
      </c>
      <c r="AS513" s="4">
        <f t="shared" si="166"/>
        <v>7.5602354747767043E-3</v>
      </c>
    </row>
    <row r="514" spans="1:45" x14ac:dyDescent="0.2">
      <c r="A514">
        <f>front!A514</f>
        <v>427.58</v>
      </c>
      <c r="B514" s="1">
        <f t="shared" si="167"/>
        <v>0.46999999999997044</v>
      </c>
      <c r="C514">
        <f>front!D514-front!B514</f>
        <v>4707.5300000000007</v>
      </c>
      <c r="D514" s="2">
        <f>front!E514-front!C514</f>
        <v>37011.800000000003</v>
      </c>
      <c r="E514" s="2">
        <f>IF(front!F514-front!C514&gt;0,front!F514-front!C514,0)</f>
        <v>35154.199999999997</v>
      </c>
      <c r="F514" s="2">
        <f>front!I514-front!H514</f>
        <v>10126.999999999998</v>
      </c>
      <c r="G514" s="2">
        <f>IF(front!J514-front!H514&gt;0,front!J514-front!H514,0)</f>
        <v>9727.6999999999989</v>
      </c>
      <c r="H514" s="2"/>
      <c r="I514" s="4">
        <f>C514/(constants!$A$4+constants!$B$4*data!C514+constants!$C$4*data!C514^2+constants!$D$4*data!C514^3+constants!$E$4*data!C514^4+constants!$F$4*data!C514^5+constants!$G$4*data!C514^6+constants!$H$4*data!C514^7)</f>
        <v>4697.3773948883045</v>
      </c>
      <c r="J514" s="4">
        <f>D514/(constants!$A$4+constants!$B$4*data!D514+constants!$C$4*data!D514^2+constants!$D$4*data!D514^3+constants!$E$4*data!D514^4+constants!$F$4*data!D514^5+constants!$G$4*data!D514^6+constants!$H$4*data!D514^7)</f>
        <v>38255.762644623414</v>
      </c>
      <c r="K514" s="4">
        <f>E514/(constants!$A$4+constants!$B$4*data!E514+constants!$C$4*data!E514^2+constants!$D$4*data!E514^3+constants!$E$4*data!E514^4+constants!$F$4*data!E514^5+constants!$G$4*data!E514^6+constants!$H$4*data!E514^7)</f>
        <v>36250.740084131219</v>
      </c>
      <c r="L514" s="4">
        <f>F514/(constants!$A$4+constants!$B$4*data!F514+constants!$C$4*data!F514^2+constants!$D$4*data!F514^3+constants!$E$4*data!F514^4+constants!$F$4*data!F514^5+constants!$G$4*data!F514^6+constants!$H$4*data!F514^7)</f>
        <v>10126.61574370883</v>
      </c>
      <c r="M514" s="4">
        <f>G514/(constants!$A$4+constants!$B$4*data!G514+constants!$C$4*data!G514^2+constants!$D$4*data!G514^3+constants!$E$4*data!G514^4+constants!$F$4*data!G514^5+constants!$G$4*data!G514^6+constants!$H$4*data!G514^7)</f>
        <v>9724.7595787304472</v>
      </c>
      <c r="N514" s="4"/>
      <c r="O514" s="4">
        <f t="shared" si="153"/>
        <v>7828.9623248138405</v>
      </c>
      <c r="P514" s="4">
        <f t="shared" si="154"/>
        <v>7651.1525289246829</v>
      </c>
      <c r="Q514" s="4">
        <f t="shared" si="155"/>
        <v>7250.1480168262433</v>
      </c>
      <c r="R514" s="4">
        <f t="shared" si="156"/>
        <v>1687.7692906181385</v>
      </c>
      <c r="S514" s="4">
        <f t="shared" si="157"/>
        <v>1620.7932631217411</v>
      </c>
      <c r="T514" s="4">
        <f t="shared" si="158"/>
        <v>1.0232396093551865</v>
      </c>
      <c r="U514" s="4">
        <f t="shared" si="159"/>
        <v>0.94758900563248893</v>
      </c>
      <c r="V514" s="4">
        <f t="shared" si="160"/>
        <v>0.96031683484899311</v>
      </c>
      <c r="W514" s="4"/>
      <c r="X514">
        <f>IF(front!E514&gt;$X$2,O514,P514)</f>
        <v>7828.9623248138405</v>
      </c>
      <c r="Y514">
        <f t="shared" si="169"/>
        <v>7495.4794054937847</v>
      </c>
      <c r="Z514">
        <f>SUMPRODUCT($B$7:$B$456,Y$7:Y$456,EXP(constants!$B$32+constants!$A$32*ABS($A$7:$A$456-$A514)))</f>
        <v>6.5710780491439333</v>
      </c>
      <c r="AA514">
        <f t="shared" si="149"/>
        <v>7488.9083274446411</v>
      </c>
      <c r="AB514">
        <f t="shared" si="161"/>
        <v>7482.7064917473317</v>
      </c>
      <c r="AD514" s="4">
        <f t="shared" si="150"/>
        <v>27.318565049746212</v>
      </c>
      <c r="AE514">
        <f>SUMPRODUCT($B$7:$B$456,AD$7:AD$456,EXP(constants!$B$32+constants!$A$32*ABS($A$7:$A$456-$A514)))</f>
        <v>3.464457805150631</v>
      </c>
      <c r="AF514" s="4">
        <f t="shared" si="151"/>
        <v>23.854107244595582</v>
      </c>
      <c r="AG514">
        <f t="shared" si="162"/>
        <v>23.854107244595582</v>
      </c>
      <c r="AH514" s="4"/>
      <c r="AI514" s="5">
        <f>SUMPRODUCT(constants!$B$13:$B$20,A514^constants!$A$13:$A$20)*constants!$C$10/((A514/1000000000)^5*(EXP(0.014388/(A514/1000000000)/constants!$B$9)-1))</f>
        <v>3.4824775728520733E-6</v>
      </c>
      <c r="AJ514">
        <f>SUMPRODUCT(A514^constants!$E$28:$J$28,constants!$E$27:$J$27)</f>
        <v>6.0054223528896488E-7</v>
      </c>
      <c r="AL514" s="17">
        <f t="shared" si="152"/>
        <v>4.654034708822127E-10</v>
      </c>
      <c r="AM514">
        <f t="shared" si="163"/>
        <v>2.517563240288628E-8</v>
      </c>
      <c r="AN514">
        <f t="shared" si="164"/>
        <v>1.8486267333203361E-2</v>
      </c>
      <c r="AO514">
        <f t="shared" si="165"/>
        <v>4.7787473925857878E-8</v>
      </c>
      <c r="AQ514">
        <f t="shared" si="168"/>
        <v>4.654034708822127E-10</v>
      </c>
      <c r="AS514" s="4">
        <f t="shared" si="166"/>
        <v>9.7390264152544398E-3</v>
      </c>
    </row>
    <row r="515" spans="1:45" x14ac:dyDescent="0.2">
      <c r="A515">
        <f>front!A515</f>
        <v>428.05</v>
      </c>
      <c r="B515" s="1">
        <f t="shared" si="167"/>
        <v>0.47000000000002728</v>
      </c>
      <c r="C515">
        <f>front!D515-front!B515</f>
        <v>4759.6000000000004</v>
      </c>
      <c r="D515" s="2">
        <f>front!E515-front!C515</f>
        <v>37250</v>
      </c>
      <c r="E515" s="2">
        <f>IF(front!F515-front!C515&gt;0,front!F515-front!C515,0)</f>
        <v>35403.4</v>
      </c>
      <c r="F515" s="2">
        <f>front!I515-front!H515</f>
        <v>10174.999999999998</v>
      </c>
      <c r="G515" s="2">
        <f>IF(front!J515-front!H515&gt;0,front!J515-front!H515,0)</f>
        <v>9735.6</v>
      </c>
      <c r="H515" s="2"/>
      <c r="I515" s="4">
        <f>C515/(constants!$A$4+constants!$B$4*data!C515+constants!$C$4*data!C515^2+constants!$D$4*data!C515^3+constants!$E$4*data!C515^4+constants!$F$4*data!C515^5+constants!$G$4*data!C515^6+constants!$H$4*data!C515^7)</f>
        <v>4749.3659936939566</v>
      </c>
      <c r="J515" s="4">
        <f>D515/(constants!$A$4+constants!$B$4*data!D515+constants!$C$4*data!D515^2+constants!$D$4*data!D515^3+constants!$E$4*data!D515^4+constants!$F$4*data!D515^5+constants!$G$4*data!D515^6+constants!$H$4*data!D515^7)</f>
        <v>38513.484494481432</v>
      </c>
      <c r="K515" s="4">
        <f>E515/(constants!$A$4+constants!$B$4*data!E515+constants!$C$4*data!E515^2+constants!$D$4*data!E515^3+constants!$E$4*data!E515^4+constants!$F$4*data!E515^5+constants!$G$4*data!E515^6+constants!$H$4*data!E515^7)</f>
        <v>36519.221935842659</v>
      </c>
      <c r="L515" s="4">
        <f>F515/(constants!$A$4+constants!$B$4*data!F515+constants!$C$4*data!F515^2+constants!$D$4*data!F515^3+constants!$E$4*data!F515^4+constants!$F$4*data!F515^5+constants!$G$4*data!F515^6+constants!$H$4*data!F515^7)</f>
        <v>10174.949023616575</v>
      </c>
      <c r="M515" s="4">
        <f>G515/(constants!$A$4+constants!$B$4*data!G515+constants!$C$4*data!G515^2+constants!$D$4*data!G515^3+constants!$E$4*data!G515^4+constants!$F$4*data!G515^5+constants!$G$4*data!G515^6+constants!$H$4*data!G515^7)</f>
        <v>9732.7064712595566</v>
      </c>
      <c r="N515" s="4"/>
      <c r="O515" s="4">
        <f t="shared" si="153"/>
        <v>7915.6099894899271</v>
      </c>
      <c r="P515" s="4">
        <f t="shared" si="154"/>
        <v>7702.6968988962863</v>
      </c>
      <c r="Q515" s="4">
        <f t="shared" si="155"/>
        <v>7303.8443871685313</v>
      </c>
      <c r="R515" s="4">
        <f t="shared" si="156"/>
        <v>1695.8248372694291</v>
      </c>
      <c r="S515" s="4">
        <f t="shared" si="157"/>
        <v>1622.1177452099262</v>
      </c>
      <c r="T515" s="4">
        <f t="shared" si="158"/>
        <v>1.0276413694305107</v>
      </c>
      <c r="U515" s="4">
        <f t="shared" si="159"/>
        <v>0.94821910858456515</v>
      </c>
      <c r="V515" s="4">
        <f t="shared" si="160"/>
        <v>0.95653614073834181</v>
      </c>
      <c r="W515" s="4"/>
      <c r="X515">
        <f>IF(front!E515&gt;$X$2,O515,P515)</f>
        <v>7915.6099894899271</v>
      </c>
      <c r="Y515">
        <f t="shared" si="169"/>
        <v>7582.1270701698713</v>
      </c>
      <c r="Z515">
        <f>SUMPRODUCT($B$7:$B$456,Y$7:Y$456,EXP(constants!$B$32+constants!$A$32*ABS($A$7:$A$456-$A515)))</f>
        <v>6.3977368181561971</v>
      </c>
      <c r="AA515">
        <f t="shared" si="149"/>
        <v>7575.7293333517155</v>
      </c>
      <c r="AB515">
        <f t="shared" si="161"/>
        <v>7569.527497654406</v>
      </c>
      <c r="AD515" s="4">
        <f t="shared" si="150"/>
        <v>34.01722227265077</v>
      </c>
      <c r="AE515">
        <f>SUMPRODUCT($B$7:$B$456,AD$7:AD$456,EXP(constants!$B$32+constants!$A$32*ABS($A$7:$A$456-$A515)))</f>
        <v>3.3730674159087757</v>
      </c>
      <c r="AF515" s="4">
        <f t="shared" si="151"/>
        <v>30.644154856741995</v>
      </c>
      <c r="AG515">
        <f t="shared" si="162"/>
        <v>30.644154856741995</v>
      </c>
      <c r="AH515" s="4"/>
      <c r="AI515" s="5">
        <f>SUMPRODUCT(constants!$B$13:$B$20,A515^constants!$A$13:$A$20)*constants!$C$10/((A515/1000000000)^5*(EXP(0.014388/(A515/1000000000)/constants!$B$9)-1))</f>
        <v>3.5043508174678562E-6</v>
      </c>
      <c r="AJ515">
        <f>SUMPRODUCT(A515^constants!$E$28:$J$28,constants!$E$27:$J$27)</f>
        <v>6.0208521518147423E-7</v>
      </c>
      <c r="AL515" s="17">
        <f t="shared" si="152"/>
        <v>4.6295502837578182E-10</v>
      </c>
      <c r="AM515">
        <f t="shared" si="163"/>
        <v>1.9647636490422251E-8</v>
      </c>
      <c r="AN515">
        <f t="shared" si="164"/>
        <v>2.3562886487718829E-2</v>
      </c>
      <c r="AO515">
        <f t="shared" si="165"/>
        <v>3.72944322297598E-8</v>
      </c>
      <c r="AQ515">
        <f t="shared" si="168"/>
        <v>4.6295502837578182E-10</v>
      </c>
      <c r="AS515" s="4">
        <f t="shared" si="166"/>
        <v>1.2413515924405415E-2</v>
      </c>
    </row>
    <row r="516" spans="1:45" x14ac:dyDescent="0.2">
      <c r="A516">
        <f>front!A516</f>
        <v>428.51</v>
      </c>
      <c r="B516" s="1">
        <f t="shared" si="167"/>
        <v>0.45999999999997954</v>
      </c>
      <c r="C516">
        <f>front!D516-front!B516</f>
        <v>4807.33</v>
      </c>
      <c r="D516" s="2">
        <f>front!E516-front!C516</f>
        <v>37736.199999999997</v>
      </c>
      <c r="E516" s="2">
        <f>IF(front!F516-front!C516&gt;0,front!F516-front!C516,0)</f>
        <v>35895.699999999997</v>
      </c>
      <c r="F516" s="2">
        <f>front!I516-front!H516</f>
        <v>10521.599999999999</v>
      </c>
      <c r="G516" s="2">
        <f>IF(front!J516-front!H516&gt;0,front!J516-front!H516,0)</f>
        <v>10148.399999999998</v>
      </c>
      <c r="H516" s="2"/>
      <c r="I516" s="4">
        <f>C516/(constants!$A$4+constants!$B$4*data!C516+constants!$C$4*data!C516^2+constants!$D$4*data!C516^3+constants!$E$4*data!C516^4+constants!$F$4*data!C516^5+constants!$G$4*data!C516^6+constants!$H$4*data!C516^7)</f>
        <v>4797.022879234165</v>
      </c>
      <c r="J516" s="4">
        <f>D516/(constants!$A$4+constants!$B$4*data!D516+constants!$C$4*data!D516^2+constants!$D$4*data!D516^3+constants!$E$4*data!D516^4+constants!$F$4*data!D516^5+constants!$G$4*data!D516^6+constants!$H$4*data!D516^7)</f>
        <v>39039.967281397767</v>
      </c>
      <c r="K516" s="4">
        <f>E516/(constants!$A$4+constants!$B$4*data!E516+constants!$C$4*data!E516^2+constants!$D$4*data!E516^3+constants!$E$4*data!E516^4+constants!$F$4*data!E516^5+constants!$G$4*data!E516^6+constants!$H$4*data!E516^7)</f>
        <v>37050.063807648556</v>
      </c>
      <c r="L516" s="4">
        <f>F516/(constants!$A$4+constants!$B$4*data!F516+constants!$C$4*data!F516^2+constants!$D$4*data!F516^3+constants!$E$4*data!F516^4+constants!$F$4*data!F516^5+constants!$G$4*data!F516^6+constants!$H$4*data!F516^7)</f>
        <v>10524.126229082649</v>
      </c>
      <c r="M516" s="4">
        <f>G516/(constants!$A$4+constants!$B$4*data!G516+constants!$C$4*data!G516^2+constants!$D$4*data!G516^3+constants!$E$4*data!G516^4+constants!$F$4*data!G516^5+constants!$G$4*data!G516^6+constants!$H$4*data!G516^7)</f>
        <v>10148.163630403407</v>
      </c>
      <c r="N516" s="4"/>
      <c r="O516" s="4">
        <f t="shared" si="153"/>
        <v>7995.0381320569413</v>
      </c>
      <c r="P516" s="4">
        <f t="shared" si="154"/>
        <v>7807.9934562795534</v>
      </c>
      <c r="Q516" s="4">
        <f t="shared" si="155"/>
        <v>7410.0127615297106</v>
      </c>
      <c r="R516" s="4">
        <f t="shared" si="156"/>
        <v>1754.0210381804416</v>
      </c>
      <c r="S516" s="4">
        <f t="shared" si="157"/>
        <v>1691.3606050672345</v>
      </c>
      <c r="T516" s="4">
        <f t="shared" si="158"/>
        <v>1.0239555369538582</v>
      </c>
      <c r="U516" s="4">
        <f t="shared" si="159"/>
        <v>0.94902906912277596</v>
      </c>
      <c r="V516" s="4">
        <f t="shared" si="160"/>
        <v>0.9642761222646401</v>
      </c>
      <c r="W516" s="4"/>
      <c r="X516">
        <f>IF(front!E516&gt;$X$2,O516,P516)</f>
        <v>7995.0381320569413</v>
      </c>
      <c r="Y516">
        <f t="shared" si="169"/>
        <v>7661.5552127368856</v>
      </c>
      <c r="Z516">
        <f>SUMPRODUCT($B$7:$B$456,Y$7:Y$456,EXP(constants!$B$32+constants!$A$32*ABS($A$7:$A$456-$A516)))</f>
        <v>6.232512273349597</v>
      </c>
      <c r="AA516">
        <f t="shared" si="149"/>
        <v>7655.3227004635355</v>
      </c>
      <c r="AB516">
        <f t="shared" si="161"/>
        <v>7649.1208647662261</v>
      </c>
      <c r="AD516" s="4">
        <f t="shared" si="150"/>
        <v>21.276333607506785</v>
      </c>
      <c r="AE516">
        <f>SUMPRODUCT($B$7:$B$456,AD$7:AD$456,EXP(constants!$B$32+constants!$A$32*ABS($A$7:$A$456-$A516)))</f>
        <v>3.2859563727014502</v>
      </c>
      <c r="AF516" s="4">
        <f t="shared" si="151"/>
        <v>17.990377234805337</v>
      </c>
      <c r="AG516">
        <f t="shared" si="162"/>
        <v>17.990377234805337</v>
      </c>
      <c r="AH516" s="4"/>
      <c r="AI516" s="5">
        <f>SUMPRODUCT(constants!$B$13:$B$20,A516^constants!$A$13:$A$20)*constants!$C$10/((A516/1000000000)^5*(EXP(0.014388/(A516/1000000000)/constants!$B$9)-1))</f>
        <v>3.5258246811504414E-6</v>
      </c>
      <c r="AJ516">
        <f>SUMPRODUCT(A516^constants!$E$28:$J$28,constants!$E$27:$J$27)</f>
        <v>6.0361987600480874E-7</v>
      </c>
      <c r="AL516" s="17">
        <f t="shared" si="152"/>
        <v>4.6094508682576532E-10</v>
      </c>
      <c r="AM516">
        <f t="shared" si="163"/>
        <v>3.3552374590400865E-8</v>
      </c>
      <c r="AN516">
        <f t="shared" si="164"/>
        <v>1.3738076438787702E-2</v>
      </c>
      <c r="AO516">
        <f t="shared" si="165"/>
        <v>6.3687902660414472E-8</v>
      </c>
      <c r="AQ516">
        <f t="shared" si="168"/>
        <v>4.6094508682576532E-10</v>
      </c>
      <c r="AS516" s="4">
        <f t="shared" si="166"/>
        <v>7.2375610998455442E-3</v>
      </c>
    </row>
    <row r="517" spans="1:45" x14ac:dyDescent="0.2">
      <c r="A517">
        <f>front!A517</f>
        <v>428.98</v>
      </c>
      <c r="B517" s="1">
        <f t="shared" si="167"/>
        <v>0.47000000000002728</v>
      </c>
      <c r="C517">
        <f>front!D517-front!B517</f>
        <v>4838.93</v>
      </c>
      <c r="D517" s="2">
        <f>front!E517-front!C517</f>
        <v>37948.300000000003</v>
      </c>
      <c r="E517" s="2">
        <f>IF(front!F517-front!C517&gt;0,front!F517-front!C517,0)</f>
        <v>36132.800000000003</v>
      </c>
      <c r="F517" s="2">
        <f>front!I517-front!H517</f>
        <v>10907.400000000001</v>
      </c>
      <c r="G517" s="2">
        <f>IF(front!J517-front!H517&gt;0,front!J517-front!H517,0)</f>
        <v>10511.3</v>
      </c>
      <c r="H517" s="2"/>
      <c r="I517" s="4">
        <f>C517/(constants!$A$4+constants!$B$4*data!C517+constants!$C$4*data!C517^2+constants!$D$4*data!C517^3+constants!$E$4*data!C517^4+constants!$F$4*data!C517^5+constants!$G$4*data!C517^6+constants!$H$4*data!C517^7)</f>
        <v>4828.5752817680604</v>
      </c>
      <c r="J517" s="4">
        <f>D517/(constants!$A$4+constants!$B$4*data!D517+constants!$C$4*data!D517^2+constants!$D$4*data!D517^3+constants!$E$4*data!D517^4+constants!$F$4*data!D517^5+constants!$G$4*data!D517^6+constants!$H$4*data!D517^7)</f>
        <v>39269.823318325471</v>
      </c>
      <c r="K517" s="4">
        <f>E517/(constants!$A$4+constants!$B$4*data!E517+constants!$C$4*data!E517^2+constants!$D$4*data!E517^3+constants!$E$4*data!E517^4+constants!$F$4*data!E517^5+constants!$G$4*data!E517^6+constants!$H$4*data!E517^7)</f>
        <v>37305.939871649774</v>
      </c>
      <c r="L517" s="4">
        <f>F517/(constants!$A$4+constants!$B$4*data!F517+constants!$C$4*data!F517^2+constants!$D$4*data!F517^3+constants!$E$4*data!F517^4+constants!$F$4*data!F517^5+constants!$G$4*data!F517^6+constants!$H$4*data!F517^7)</f>
        <v>10913.157181630979</v>
      </c>
      <c r="M517" s="4">
        <f>G517/(constants!$A$4+constants!$B$4*data!G517+constants!$C$4*data!G517^2+constants!$D$4*data!G517^3+constants!$E$4*data!G517^4+constants!$F$4*data!G517^5+constants!$G$4*data!G517^6+constants!$H$4*data!G517^7)</f>
        <v>10513.745260096461</v>
      </c>
      <c r="N517" s="4"/>
      <c r="O517" s="4">
        <f t="shared" si="153"/>
        <v>8047.6254696134338</v>
      </c>
      <c r="P517" s="4">
        <f t="shared" si="154"/>
        <v>7853.9646636650932</v>
      </c>
      <c r="Q517" s="4">
        <f t="shared" si="155"/>
        <v>7461.1879743299542</v>
      </c>
      <c r="R517" s="4">
        <f t="shared" si="156"/>
        <v>1818.8595302718297</v>
      </c>
      <c r="S517" s="4">
        <f t="shared" si="157"/>
        <v>1752.2908766827434</v>
      </c>
      <c r="T517" s="4">
        <f t="shared" si="158"/>
        <v>1.0246577129184546</v>
      </c>
      <c r="U517" s="4">
        <f t="shared" si="159"/>
        <v>0.94999001063090505</v>
      </c>
      <c r="V517" s="4">
        <f t="shared" si="160"/>
        <v>0.96340088254141454</v>
      </c>
      <c r="W517" s="4"/>
      <c r="X517">
        <f>IF(front!E517&gt;$X$2,O517,P517)</f>
        <v>8047.6254696134338</v>
      </c>
      <c r="Y517">
        <f t="shared" si="169"/>
        <v>7714.142550293378</v>
      </c>
      <c r="Z517">
        <f>SUMPRODUCT($B$7:$B$456,Y$7:Y$456,EXP(constants!$B$32+constants!$A$32*ABS($A$7:$A$456-$A517)))</f>
        <v>6.0681022113279868</v>
      </c>
      <c r="AA517">
        <f t="shared" si="149"/>
        <v>7708.0744480820504</v>
      </c>
      <c r="AB517">
        <f t="shared" si="161"/>
        <v>7701.8726123847409</v>
      </c>
      <c r="AD517" s="4">
        <f t="shared" si="150"/>
        <v>23.693716224273658</v>
      </c>
      <c r="AE517">
        <f>SUMPRODUCT($B$7:$B$456,AD$7:AD$456,EXP(constants!$B$32+constants!$A$32*ABS($A$7:$A$456-$A517)))</f>
        <v>3.1992747478057799</v>
      </c>
      <c r="AF517" s="4">
        <f t="shared" si="151"/>
        <v>20.494441476467877</v>
      </c>
      <c r="AG517">
        <f t="shared" si="162"/>
        <v>20.494441476467877</v>
      </c>
      <c r="AH517" s="4"/>
      <c r="AI517" s="5">
        <f>SUMPRODUCT(constants!$B$13:$B$20,A517^constants!$A$13:$A$20)*constants!$C$10/((A517/1000000000)^5*(EXP(0.014388/(A517/1000000000)/constants!$B$9)-1))</f>
        <v>3.547832631869908E-6</v>
      </c>
      <c r="AJ517">
        <f>SUMPRODUCT(A517^constants!$E$28:$J$28,constants!$E$27:$J$27)</f>
        <v>6.0521235190964156E-7</v>
      </c>
      <c r="AL517" s="17">
        <f t="shared" si="152"/>
        <v>4.606454573352633E-10</v>
      </c>
      <c r="AM517">
        <f t="shared" si="163"/>
        <v>2.9530560889134664E-8</v>
      </c>
      <c r="AN517">
        <f t="shared" si="164"/>
        <v>1.5598940333867856E-2</v>
      </c>
      <c r="AO517">
        <f t="shared" si="165"/>
        <v>5.6053841505236398E-8</v>
      </c>
      <c r="AQ517">
        <f t="shared" si="168"/>
        <v>4.606454573352633E-10</v>
      </c>
      <c r="AS517" s="4">
        <f t="shared" si="166"/>
        <v>8.2179105832065232E-3</v>
      </c>
    </row>
    <row r="518" spans="1:45" x14ac:dyDescent="0.2">
      <c r="A518">
        <f>front!A518</f>
        <v>429.44</v>
      </c>
      <c r="B518" s="1">
        <f t="shared" si="167"/>
        <v>0.45999999999997954</v>
      </c>
      <c r="C518">
        <f>front!D518-front!B518</f>
        <v>4888.2</v>
      </c>
      <c r="D518" s="2">
        <f>front!E518-front!C518</f>
        <v>38290.899999999994</v>
      </c>
      <c r="E518" s="2">
        <f>IF(front!F518-front!C518&gt;0,front!F518-front!C518,0)</f>
        <v>36500.600000000006</v>
      </c>
      <c r="F518" s="2">
        <f>front!I518-front!H518</f>
        <v>11315.1</v>
      </c>
      <c r="G518" s="2">
        <f>IF(front!J518-front!H518&gt;0,front!J518-front!H518,0)</f>
        <v>10912.9</v>
      </c>
      <c r="H518" s="2"/>
      <c r="I518" s="4">
        <f>C518/(constants!$A$4+constants!$B$4*data!C518+constants!$C$4*data!C518^2+constants!$D$4*data!C518^3+constants!$E$4*data!C518^4+constants!$F$4*data!C518^5+constants!$G$4*data!C518^6+constants!$H$4*data!C518^7)</f>
        <v>4877.7723822072721</v>
      </c>
      <c r="J518" s="4">
        <f>D518/(constants!$A$4+constants!$B$4*data!D518+constants!$C$4*data!D518^2+constants!$D$4*data!D518^3+constants!$E$4*data!D518^4+constants!$F$4*data!D518^5+constants!$G$4*data!D518^6+constants!$H$4*data!D518^7)</f>
        <v>39641.338551308691</v>
      </c>
      <c r="K518" s="4">
        <f>E518/(constants!$A$4+constants!$B$4*data!E518+constants!$C$4*data!E518^2+constants!$D$4*data!E518^3+constants!$E$4*data!E518^4+constants!$F$4*data!E518^5+constants!$G$4*data!E518^6+constants!$H$4*data!E518^7)</f>
        <v>37703.141406306</v>
      </c>
      <c r="L518" s="4">
        <f>F518/(constants!$A$4+constants!$B$4*data!F518+constants!$C$4*data!F518^2+constants!$D$4*data!F518^3+constants!$E$4*data!F518^4+constants!$F$4*data!F518^5+constants!$G$4*data!F518^6+constants!$H$4*data!F518^7)</f>
        <v>11324.701767306526</v>
      </c>
      <c r="M518" s="4">
        <f>G518/(constants!$A$4+constants!$B$4*data!G518+constants!$C$4*data!G518^2+constants!$D$4*data!G518^3+constants!$E$4*data!G518^4+constants!$F$4*data!G518^5+constants!$G$4*data!G518^6+constants!$H$4*data!G518^7)</f>
        <v>10918.706069374559</v>
      </c>
      <c r="N518" s="4"/>
      <c r="O518" s="4">
        <f t="shared" si="153"/>
        <v>8129.6206370121208</v>
      </c>
      <c r="P518" s="4">
        <f t="shared" si="154"/>
        <v>7928.2677102617381</v>
      </c>
      <c r="Q518" s="4">
        <f t="shared" si="155"/>
        <v>7540.6282812611998</v>
      </c>
      <c r="R518" s="4">
        <f t="shared" si="156"/>
        <v>1887.4502945510876</v>
      </c>
      <c r="S518" s="4">
        <f t="shared" si="157"/>
        <v>1819.7843448957599</v>
      </c>
      <c r="T518" s="4">
        <f t="shared" si="158"/>
        <v>1.0253968375071099</v>
      </c>
      <c r="U518" s="4">
        <f t="shared" si="159"/>
        <v>0.95110666753863427</v>
      </c>
      <c r="V518" s="4">
        <f t="shared" si="160"/>
        <v>0.96414954616252746</v>
      </c>
      <c r="W518" s="4"/>
      <c r="X518">
        <f>IF(front!E518&gt;$X$2,O518,P518)</f>
        <v>8129.6206370121208</v>
      </c>
      <c r="Y518">
        <f t="shared" si="169"/>
        <v>7796.1377176920651</v>
      </c>
      <c r="Z518">
        <f>SUMPRODUCT($B$7:$B$456,Y$7:Y$456,EXP(constants!$B$32+constants!$A$32*ABS($A$7:$A$456-$A518)))</f>
        <v>5.9113906343745102</v>
      </c>
      <c r="AA518">
        <f t="shared" si="149"/>
        <v>7790.2263270576905</v>
      </c>
      <c r="AB518">
        <f t="shared" si="161"/>
        <v>7784.024491360381</v>
      </c>
      <c r="AD518" s="4">
        <f t="shared" si="150"/>
        <v>23.139586570805022</v>
      </c>
      <c r="AE518">
        <f>SUMPRODUCT($B$7:$B$456,AD$7:AD$456,EXP(constants!$B$32+constants!$A$32*ABS($A$7:$A$456-$A518)))</f>
        <v>3.1166519815148397</v>
      </c>
      <c r="AF518" s="4">
        <f t="shared" si="151"/>
        <v>20.022934589290184</v>
      </c>
      <c r="AG518">
        <f t="shared" si="162"/>
        <v>20.022934589290184</v>
      </c>
      <c r="AH518" s="4"/>
      <c r="AI518" s="5">
        <f>SUMPRODUCT(constants!$B$13:$B$20,A518^constants!$A$13:$A$20)*constants!$C$10/((A518/1000000000)^5*(EXP(0.014388/(A518/1000000000)/constants!$B$9)-1))</f>
        <v>3.569437986182041E-6</v>
      </c>
      <c r="AJ518">
        <f>SUMPRODUCT(A518^constants!$E$28:$J$28,constants!$E$27:$J$27)</f>
        <v>6.0679429144321973E-7</v>
      </c>
      <c r="AL518" s="17">
        <f t="shared" si="152"/>
        <v>4.5855944956799918E-10</v>
      </c>
      <c r="AM518">
        <f t="shared" si="163"/>
        <v>3.0304962978193035E-8</v>
      </c>
      <c r="AN518">
        <f t="shared" si="164"/>
        <v>1.5131496774900244E-2</v>
      </c>
      <c r="AO518">
        <f t="shared" si="165"/>
        <v>5.7523783512920146E-8</v>
      </c>
      <c r="AQ518">
        <f t="shared" si="168"/>
        <v>4.5855944956799918E-10</v>
      </c>
      <c r="AS518" s="4">
        <f t="shared" si="166"/>
        <v>7.9716496649599611E-3</v>
      </c>
    </row>
    <row r="519" spans="1:45" x14ac:dyDescent="0.2">
      <c r="A519">
        <f>front!A519</f>
        <v>429.91</v>
      </c>
      <c r="B519" s="1">
        <f t="shared" si="167"/>
        <v>0.47000000000002728</v>
      </c>
      <c r="C519">
        <f>front!D519-front!B519</f>
        <v>4926.5999999999985</v>
      </c>
      <c r="D519" s="2">
        <f>front!E519-front!C519</f>
        <v>38642.400000000001</v>
      </c>
      <c r="E519" s="2">
        <f>IF(front!F519-front!C519&gt;0,front!F519-front!C519,0)</f>
        <v>36898.299999999996</v>
      </c>
      <c r="F519" s="2">
        <f>front!I519-front!H519</f>
        <v>12037.999999999998</v>
      </c>
      <c r="G519" s="2">
        <f>IF(front!J519-front!H519&gt;0,front!J519-front!H519,0)</f>
        <v>11623.9</v>
      </c>
      <c r="H519" s="2"/>
      <c r="I519" s="4">
        <f>C519/(constants!$A$4+constants!$B$4*data!C519+constants!$C$4*data!C519^2+constants!$D$4*data!C519^3+constants!$E$4*data!C519^4+constants!$F$4*data!C519^5+constants!$G$4*data!C519^6+constants!$H$4*data!C519^7)</f>
        <v>4916.116697723216</v>
      </c>
      <c r="J519" s="4">
        <f>D519/(constants!$A$4+constants!$B$4*data!D519+constants!$C$4*data!D519^2+constants!$D$4*data!D519^3+constants!$E$4*data!D519^4+constants!$F$4*data!D519^5+constants!$G$4*data!D519^6+constants!$H$4*data!D519^7)</f>
        <v>40022.804899060626</v>
      </c>
      <c r="K519" s="4">
        <f>E519/(constants!$A$4+constants!$B$4*data!E519+constants!$C$4*data!E519^2+constants!$D$4*data!E519^3+constants!$E$4*data!E519^4+constants!$F$4*data!E519^5+constants!$G$4*data!E519^6+constants!$H$4*data!E519^7)</f>
        <v>38133.010112763593</v>
      </c>
      <c r="L519" s="4">
        <f>F519/(constants!$A$4+constants!$B$4*data!F519+constants!$C$4*data!F519^2+constants!$D$4*data!F519^3+constants!$E$4*data!F519^4+constants!$F$4*data!F519^5+constants!$G$4*data!F519^6+constants!$H$4*data!F519^7)</f>
        <v>12055.553210785145</v>
      </c>
      <c r="M519" s="4">
        <f>G519/(constants!$A$4+constants!$B$4*data!G519+constants!$C$4*data!G519^2+constants!$D$4*data!G519^3+constants!$E$4*data!G519^4+constants!$F$4*data!G519^5+constants!$G$4*data!G519^6+constants!$H$4*data!G519^7)</f>
        <v>11636.717537224717</v>
      </c>
      <c r="N519" s="4"/>
      <c r="O519" s="4">
        <f t="shared" si="153"/>
        <v>8193.5278295386943</v>
      </c>
      <c r="P519" s="4">
        <f t="shared" si="154"/>
        <v>8004.5609798121259</v>
      </c>
      <c r="Q519" s="4">
        <f t="shared" si="155"/>
        <v>7626.6020225527182</v>
      </c>
      <c r="R519" s="4">
        <f t="shared" si="156"/>
        <v>2009.2588684641908</v>
      </c>
      <c r="S519" s="4">
        <f t="shared" si="157"/>
        <v>1939.4529228707863</v>
      </c>
      <c r="T519" s="4">
        <f t="shared" si="158"/>
        <v>1.0236073971081177</v>
      </c>
      <c r="U519" s="4">
        <f t="shared" si="159"/>
        <v>0.95278205035696051</v>
      </c>
      <c r="V519" s="4">
        <f t="shared" si="160"/>
        <v>0.96525786363866506</v>
      </c>
      <c r="W519" s="4"/>
      <c r="X519">
        <f>IF(front!E519&gt;$X$2,O519,P519)</f>
        <v>8193.5278295386943</v>
      </c>
      <c r="Y519">
        <f t="shared" si="169"/>
        <v>7860.0449102186385</v>
      </c>
      <c r="Z519">
        <f>SUMPRODUCT($B$7:$B$456,Y$7:Y$456,EXP(constants!$B$32+constants!$A$32*ABS($A$7:$A$456-$A519)))</f>
        <v>5.7554515750986353</v>
      </c>
      <c r="AA519">
        <f t="shared" ref="AA519:AA582" si="170">Y519-Z519</f>
        <v>7854.2894586435395</v>
      </c>
      <c r="AB519">
        <f t="shared" si="161"/>
        <v>7848.0876229462301</v>
      </c>
      <c r="AD519" s="4">
        <f t="shared" ref="AD519:AD546" si="171">R519-(S519/$V$2)</f>
        <v>22.351539651677285</v>
      </c>
      <c r="AE519">
        <f>SUMPRODUCT($B$7:$B$456,AD$7:AD$456,EXP(constants!$B$32+constants!$A$32*ABS($A$7:$A$456-$A519)))</f>
        <v>3.0344365083465457</v>
      </c>
      <c r="AF519" s="4">
        <f t="shared" ref="AF519:AF546" si="172">AD519-AE519</f>
        <v>19.317103143330741</v>
      </c>
      <c r="AG519">
        <f t="shared" si="162"/>
        <v>19.317103143330741</v>
      </c>
      <c r="AH519" s="4"/>
      <c r="AI519" s="5">
        <f>SUMPRODUCT(constants!$B$13:$B$20,A519^constants!$A$13:$A$20)*constants!$C$10/((A519/1000000000)^5*(EXP(0.014388/(A519/1000000000)/constants!$B$9)-1))</f>
        <v>3.5915799256211212E-6</v>
      </c>
      <c r="AJ519">
        <f>SUMPRODUCT(A519^constants!$E$28:$J$28,constants!$E$27:$J$27)</f>
        <v>6.0843385753180145E-7</v>
      </c>
      <c r="AL519" s="17">
        <f t="shared" ref="AL519:AL582" si="173">IF(AB519=0,0,AI519/AB519)</f>
        <v>4.5763759251617729E-10</v>
      </c>
      <c r="AM519">
        <f t="shared" si="163"/>
        <v>3.1497158399853766E-8</v>
      </c>
      <c r="AN519">
        <f t="shared" si="164"/>
        <v>1.4529488238478744E-2</v>
      </c>
      <c r="AO519">
        <f t="shared" si="165"/>
        <v>5.978676569805118E-8</v>
      </c>
      <c r="AQ519">
        <f t="shared" si="168"/>
        <v>4.5763759251617729E-10</v>
      </c>
      <c r="AS519" s="4">
        <f t="shared" si="166"/>
        <v>7.6544965624573752E-3</v>
      </c>
    </row>
    <row r="520" spans="1:45" x14ac:dyDescent="0.2">
      <c r="A520">
        <f>front!A520</f>
        <v>430.37</v>
      </c>
      <c r="B520" s="1">
        <f t="shared" si="167"/>
        <v>0.45999999999997954</v>
      </c>
      <c r="C520">
        <f>front!D520-front!B520</f>
        <v>4971.87</v>
      </c>
      <c r="D520" s="2">
        <f>front!E520-front!C520</f>
        <v>39049.199999999997</v>
      </c>
      <c r="E520" s="2">
        <f>IF(front!F520-front!C520&gt;0,front!F520-front!C520,0)</f>
        <v>37299.199999999997</v>
      </c>
      <c r="F520" s="2">
        <f>front!I520-front!H520</f>
        <v>11924.500000000002</v>
      </c>
      <c r="G520" s="2">
        <f>IF(front!J520-front!H520&gt;0,front!J520-front!H520,0)</f>
        <v>11546.199999999999</v>
      </c>
      <c r="H520" s="2"/>
      <c r="I520" s="4">
        <f>C520/(constants!$A$4+constants!$B$4*data!C520+constants!$C$4*data!C520^2+constants!$D$4*data!C520^3+constants!$E$4*data!C520^4+constants!$F$4*data!C520^5+constants!$G$4*data!C520^6+constants!$H$4*data!C520^7)</f>
        <v>4961.3223524987925</v>
      </c>
      <c r="J520" s="4">
        <f>D520/(constants!$A$4+constants!$B$4*data!D520+constants!$C$4*data!D520^2+constants!$D$4*data!D520^3+constants!$E$4*data!D520^4+constants!$F$4*data!D520^5+constants!$G$4*data!D520^6+constants!$H$4*data!D520^7)</f>
        <v>40464.663216974201</v>
      </c>
      <c r="K520" s="4">
        <f>E520/(constants!$A$4+constants!$B$4*data!E520+constants!$C$4*data!E520^2+constants!$D$4*data!E520^3+constants!$E$4*data!E520^4+constants!$F$4*data!E520^5+constants!$G$4*data!E520^6+constants!$H$4*data!E520^7)</f>
        <v>38566.734224657754</v>
      </c>
      <c r="L520" s="4">
        <f>F520/(constants!$A$4+constants!$B$4*data!F520+constants!$C$4*data!F520^2+constants!$D$4*data!F520^3+constants!$E$4*data!F520^4+constants!$F$4*data!F520^5+constants!$G$4*data!F520^6+constants!$H$4*data!F520^7)</f>
        <v>11940.706254649886</v>
      </c>
      <c r="M520" s="4">
        <f>G520/(constants!$A$4+constants!$B$4*data!G520+constants!$C$4*data!G520^2+constants!$D$4*data!G520^3+constants!$E$4*data!G520^4+constants!$F$4*data!G520^5+constants!$G$4*data!G520^6+constants!$H$4*data!G520^7)</f>
        <v>11558.183304360133</v>
      </c>
      <c r="N520" s="4"/>
      <c r="O520" s="4">
        <f>(O519+O521)/2</f>
        <v>8266.874534538525</v>
      </c>
      <c r="P520" s="4">
        <f>(P519+P521)/2</f>
        <v>8066.1802299070514</v>
      </c>
      <c r="Q520" s="4">
        <f t="shared" ref="Q520:Q583" si="174">K520*1000/Q$4</f>
        <v>7713.3468449315505</v>
      </c>
      <c r="R520" s="4">
        <f>(R519+R521)/2</f>
        <v>1949.953765875902</v>
      </c>
      <c r="S520" s="4">
        <f t="shared" ref="S520:S583" si="175">M520*1000/S$4</f>
        <v>1926.3638840600222</v>
      </c>
      <c r="T520" s="4">
        <f t="shared" ref="T520:T583" si="176">O520/P520</f>
        <v>1.0248809596253947</v>
      </c>
      <c r="U520" s="4">
        <f t="shared" ref="U520:U583" si="177">Q520/P520</f>
        <v>0.9562576864242015</v>
      </c>
      <c r="V520" s="4">
        <f t="shared" ref="V520:V583" si="178">S520/R520</f>
        <v>0.98790233787656834</v>
      </c>
      <c r="W520" s="4"/>
      <c r="X520">
        <f>IF(front!E520&gt;$X$2,O520,P520)</f>
        <v>8266.874534538525</v>
      </c>
      <c r="Y520">
        <f t="shared" si="169"/>
        <v>7933.3916152184693</v>
      </c>
      <c r="Z520">
        <f>SUMPRODUCT($B$7:$B$456,Y$7:Y$456,EXP(constants!$B$32+constants!$A$32*ABS($A$7:$A$456-$A520)))</f>
        <v>5.6068143470161305</v>
      </c>
      <c r="AA520">
        <f t="shared" si="170"/>
        <v>7927.7848008714527</v>
      </c>
      <c r="AB520">
        <f t="shared" ref="AB520:AB583" si="179">IF((AA520-$AA$3)&gt;0,AA520-$AA$3,0)</f>
        <v>7921.5829651741433</v>
      </c>
      <c r="AD520" s="4">
        <f t="shared" si="171"/>
        <v>-23.544262389257483</v>
      </c>
      <c r="AE520">
        <f>SUMPRODUCT($B$7:$B$456,AD$7:AD$456,EXP(constants!$B$32+constants!$A$32*ABS($A$7:$A$456-$A520)))</f>
        <v>2.956070766665321</v>
      </c>
      <c r="AF520" s="4">
        <f t="shared" si="172"/>
        <v>-26.500333155922803</v>
      </c>
      <c r="AG520">
        <f t="shared" ref="AG520:AG546" si="180">IF((AF520)&gt;0,AF520,0)</f>
        <v>0</v>
      </c>
      <c r="AH520" s="4"/>
      <c r="AI520" s="5">
        <f>SUMPRODUCT(constants!$B$13:$B$20,A520^constants!$A$13:$A$20)*constants!$C$10/((A520/1000000000)^5*(EXP(0.014388/(A520/1000000000)/constants!$B$9)-1))</f>
        <v>3.6133160617859402E-6</v>
      </c>
      <c r="AJ520">
        <f>SUMPRODUCT(A520^constants!$E$28:$J$28,constants!$E$27:$J$27)</f>
        <v>6.1006066861304638E-7</v>
      </c>
      <c r="AL520" s="17">
        <f t="shared" si="173"/>
        <v>4.561356079550329E-10</v>
      </c>
      <c r="AM520">
        <f t="shared" ref="AM520:AM583" si="181">IF(AG520=0,0,AJ520/AG520)</f>
        <v>0</v>
      </c>
      <c r="AN520" t="e">
        <f t="shared" ref="AN520:AN583" si="182">AL520/AM520</f>
        <v>#DIV/0!</v>
      </c>
      <c r="AO520">
        <f t="shared" ref="AO520:AO583" si="183">AM520*$AN$2</f>
        <v>0</v>
      </c>
      <c r="AQ520">
        <f t="shared" si="168"/>
        <v>4.561356079550329E-10</v>
      </c>
      <c r="AS520" s="4" t="e">
        <f t="shared" ref="AS520:AS583" si="184">AL520/AO520</f>
        <v>#DIV/0!</v>
      </c>
    </row>
    <row r="521" spans="1:45" x14ac:dyDescent="0.2">
      <c r="A521">
        <f>front!A521</f>
        <v>430.84</v>
      </c>
      <c r="B521" s="1">
        <f t="shared" ref="B521:B584" si="185">A521-A520</f>
        <v>0.46999999999997044</v>
      </c>
      <c r="C521">
        <f>front!D521-front!B521</f>
        <v>5014.7400000000007</v>
      </c>
      <c r="D521" s="2">
        <f>front!E521-front!C521</f>
        <v>39209.599999999999</v>
      </c>
      <c r="E521" s="2">
        <f>IF(front!F521-front!C521&gt;0,front!F521-front!C521,0)</f>
        <v>37465.700000000004</v>
      </c>
      <c r="F521" s="2">
        <f>front!I521-front!H521</f>
        <v>11334.099999999999</v>
      </c>
      <c r="G521" s="2">
        <f>IF(front!J521-front!H521&gt;0,front!J521-front!H521,0)</f>
        <v>10960.899999999998</v>
      </c>
      <c r="H521" s="2"/>
      <c r="I521" s="4">
        <f>C521/(constants!$A$4+constants!$B$4*data!C521+constants!$C$4*data!C521^2+constants!$D$4*data!C521^3+constants!$E$4*data!C521^4+constants!$F$4*data!C521^5+constants!$G$4*data!C521^6+constants!$H$4*data!C521^7)</f>
        <v>5004.1327437230148</v>
      </c>
      <c r="J521" s="4">
        <f>D521/(constants!$A$4+constants!$B$4*data!D521+constants!$C$4*data!D521^2+constants!$D$4*data!D521^3+constants!$E$4*data!D521^4+constants!$F$4*data!D521^5+constants!$G$4*data!D521^6+constants!$H$4*data!D521^7)</f>
        <v>40638.997400009881</v>
      </c>
      <c r="K521" s="4">
        <f>E521/(constants!$A$4+constants!$B$4*data!E521+constants!$C$4*data!E521^2+constants!$D$4*data!E521^3+constants!$E$4*data!E521^4+constants!$F$4*data!E521^5+constants!$G$4*data!E521^6+constants!$H$4*data!E521^7)</f>
        <v>38746.983557355154</v>
      </c>
      <c r="L521" s="4">
        <f>F521/(constants!$A$4+constants!$B$4*data!F521+constants!$C$4*data!F521^2+constants!$D$4*data!F521^3+constants!$E$4*data!F521^4+constants!$F$4*data!F521^5+constants!$G$4*data!F521^6+constants!$H$4*data!F521^7)</f>
        <v>11343.891979725679</v>
      </c>
      <c r="M521" s="4">
        <f>G521/(constants!$A$4+constants!$B$4*data!G521+constants!$C$4*data!G521^2+constants!$D$4*data!G521^3+constants!$E$4*data!G521^4+constants!$F$4*data!G521^5+constants!$G$4*data!G521^6+constants!$H$4*data!G521^7)</f>
        <v>10967.136145771457</v>
      </c>
      <c r="N521" s="4"/>
      <c r="O521" s="4">
        <f t="shared" ref="O521:O583" si="186">I521*1000/O$4</f>
        <v>8340.2212395383576</v>
      </c>
      <c r="P521" s="4">
        <f t="shared" ref="P521:P583" si="187">J521*1000/P$4</f>
        <v>8127.799480001976</v>
      </c>
      <c r="Q521" s="4">
        <f t="shared" si="174"/>
        <v>7749.3967114710304</v>
      </c>
      <c r="R521" s="4">
        <f t="shared" ref="R521:R583" si="188">L521*1000/R$4</f>
        <v>1890.6486632876133</v>
      </c>
      <c r="S521" s="4">
        <f t="shared" si="175"/>
        <v>1827.8560242952428</v>
      </c>
      <c r="T521" s="4">
        <f t="shared" si="176"/>
        <v>1.0261352116349616</v>
      </c>
      <c r="U521" s="4">
        <f t="shared" si="177"/>
        <v>0.95344339270893852</v>
      </c>
      <c r="V521" s="4">
        <f t="shared" si="178"/>
        <v>0.96678778018800093</v>
      </c>
      <c r="W521" s="4"/>
      <c r="X521">
        <f>IF(front!E521&gt;$X$2,O521,P521)</f>
        <v>8340.2212395383576</v>
      </c>
      <c r="Y521">
        <f t="shared" si="169"/>
        <v>8006.7383202183019</v>
      </c>
      <c r="Z521">
        <f>SUMPRODUCT($B$7:$B$456,Y$7:Y$456,EXP(constants!$B$32+constants!$A$32*ABS($A$7:$A$456-$A521)))</f>
        <v>5.4589098336984154</v>
      </c>
      <c r="AA521">
        <f t="shared" si="170"/>
        <v>8001.2794103846036</v>
      </c>
      <c r="AB521">
        <f t="shared" si="179"/>
        <v>7995.0775746872941</v>
      </c>
      <c r="AD521" s="4">
        <f t="shared" si="171"/>
        <v>18.068778589744397</v>
      </c>
      <c r="AE521">
        <f>SUMPRODUCT($B$7:$B$456,AD$7:AD$456,EXP(constants!$B$32+constants!$A$32*ABS($A$7:$A$456-$A521)))</f>
        <v>2.8780913328877369</v>
      </c>
      <c r="AF521" s="4">
        <f t="shared" si="172"/>
        <v>15.190687256856661</v>
      </c>
      <c r="AG521">
        <f t="shared" si="180"/>
        <v>15.190687256856661</v>
      </c>
      <c r="AH521" s="4"/>
      <c r="AI521" s="5">
        <f>SUMPRODUCT(constants!$B$13:$B$20,A521^constants!$A$13:$A$20)*constants!$C$10/((A521/1000000000)^5*(EXP(0.014388/(A521/1000000000)/constants!$B$9)-1))</f>
        <v>3.6355912589870321E-6</v>
      </c>
      <c r="AJ521">
        <f>SUMPRODUCT(A521^constants!$E$28:$J$28,constants!$E$27:$J$27)</f>
        <v>6.1174481129643065E-7</v>
      </c>
      <c r="AL521" s="17">
        <f t="shared" si="173"/>
        <v>4.5472870338337254E-10</v>
      </c>
      <c r="AM521">
        <f t="shared" si="181"/>
        <v>4.0271042445449979E-8</v>
      </c>
      <c r="AN521">
        <f t="shared" si="182"/>
        <v>1.1291704305875252E-2</v>
      </c>
      <c r="AO521">
        <f t="shared" si="183"/>
        <v>7.6441034728820824E-8</v>
      </c>
      <c r="AQ521">
        <f t="shared" si="168"/>
        <v>4.5472870338337254E-10</v>
      </c>
      <c r="AS521" s="4">
        <f t="shared" si="184"/>
        <v>5.9487512825611268E-3</v>
      </c>
    </row>
    <row r="522" spans="1:45" x14ac:dyDescent="0.2">
      <c r="A522">
        <f>front!A522</f>
        <v>431.3</v>
      </c>
      <c r="B522" s="1">
        <f t="shared" si="185"/>
        <v>0.46000000000003638</v>
      </c>
      <c r="C522">
        <f>front!D522-front!B522</f>
        <v>5093.13</v>
      </c>
      <c r="D522" s="2">
        <f>front!E522-front!C522</f>
        <v>39859.4</v>
      </c>
      <c r="E522" s="2">
        <f>IF(front!F522-front!C522&gt;0,front!F522-front!C522,0)</f>
        <v>38146.6</v>
      </c>
      <c r="F522" s="2">
        <f>front!I522-front!H522</f>
        <v>10904.4</v>
      </c>
      <c r="G522" s="2">
        <f>IF(front!J522-front!H522&gt;0,front!J522-front!H522,0)</f>
        <v>10569.000000000002</v>
      </c>
      <c r="H522" s="2"/>
      <c r="I522" s="4">
        <f>C522/(constants!$A$4+constants!$B$4*data!C522+constants!$C$4*data!C522^2+constants!$D$4*data!C522^3+constants!$E$4*data!C522^4+constants!$F$4*data!C522^5+constants!$G$4*data!C522^6+constants!$H$4*data!C522^7)</f>
        <v>5082.4171687936296</v>
      </c>
      <c r="J522" s="4">
        <f>D522/(constants!$A$4+constants!$B$4*data!D522+constants!$C$4*data!D522^2+constants!$D$4*data!D522^3+constants!$E$4*data!D522^4+constants!$F$4*data!D522^5+constants!$G$4*data!D522^6+constants!$H$4*data!D522^7)</f>
        <v>41345.882438541041</v>
      </c>
      <c r="K522" s="4">
        <f>E522/(constants!$A$4+constants!$B$4*data!E522+constants!$C$4*data!E522^2+constants!$D$4*data!E522^3+constants!$E$4*data!E522^4+constants!$F$4*data!E522^5+constants!$G$4*data!E522^6+constants!$H$4*data!E522^7)</f>
        <v>39484.824475872774</v>
      </c>
      <c r="L522" s="4">
        <f>F522/(constants!$A$4+constants!$B$4*data!F522+constants!$C$4*data!F522^2+constants!$D$4*data!F522^3+constants!$E$4*data!F522^4+constants!$F$4*data!F522^5+constants!$G$4*data!F522^6+constants!$H$4*data!F522^7)</f>
        <v>10910.130549488227</v>
      </c>
      <c r="M522" s="4">
        <f>G522/(constants!$A$4+constants!$B$4*data!G522+constants!$C$4*data!G522^2+constants!$D$4*data!G522^3+constants!$E$4*data!G522^4+constants!$F$4*data!G522^5+constants!$G$4*data!G522^6+constants!$H$4*data!G522^7)</f>
        <v>10571.902350552229</v>
      </c>
      <c r="N522" s="4"/>
      <c r="O522" s="4">
        <f t="shared" si="186"/>
        <v>8470.6952813227163</v>
      </c>
      <c r="P522" s="4">
        <f t="shared" si="187"/>
        <v>8269.1764877082078</v>
      </c>
      <c r="Q522" s="4">
        <f t="shared" si="174"/>
        <v>7896.9648951745557</v>
      </c>
      <c r="R522" s="4">
        <f t="shared" si="188"/>
        <v>1818.3550915813712</v>
      </c>
      <c r="S522" s="4">
        <f t="shared" si="175"/>
        <v>1761.9837250920382</v>
      </c>
      <c r="T522" s="4">
        <f t="shared" si="176"/>
        <v>1.0243698745472487</v>
      </c>
      <c r="U522" s="4">
        <f t="shared" si="177"/>
        <v>0.95498807008328712</v>
      </c>
      <c r="V522" s="4">
        <f t="shared" si="178"/>
        <v>0.96899870286594658</v>
      </c>
      <c r="W522" s="4"/>
      <c r="X522">
        <f>IF(front!E522&gt;$X$2,O522,P522)</f>
        <v>8470.6952813227163</v>
      </c>
      <c r="Y522">
        <f t="shared" si="169"/>
        <v>8137.2123620026605</v>
      </c>
      <c r="Z522">
        <f>SUMPRODUCT($B$7:$B$456,Y$7:Y$456,EXP(constants!$B$32+constants!$A$32*ABS($A$7:$A$456-$A522)))</f>
        <v>5.3179309347456547</v>
      </c>
      <c r="AA522">
        <f t="shared" si="170"/>
        <v>8131.8944310679144</v>
      </c>
      <c r="AB522">
        <f t="shared" si="179"/>
        <v>8125.692595370605</v>
      </c>
      <c r="AD522" s="4">
        <f t="shared" si="171"/>
        <v>13.259265150225019</v>
      </c>
      <c r="AE522">
        <f>SUMPRODUCT($B$7:$B$456,AD$7:AD$456,EXP(constants!$B$32+constants!$A$32*ABS($A$7:$A$456-$A522)))</f>
        <v>2.8037632784671898</v>
      </c>
      <c r="AF522" s="4">
        <f t="shared" si="172"/>
        <v>10.455501871757829</v>
      </c>
      <c r="AG522">
        <f t="shared" si="180"/>
        <v>10.455501871757829</v>
      </c>
      <c r="AH522" s="4"/>
      <c r="AI522" s="5">
        <f>SUMPRODUCT(constants!$B$13:$B$20,A522^constants!$A$13:$A$20)*constants!$C$10/((A522/1000000000)^5*(EXP(0.014388/(A522/1000000000)/constants!$B$9)-1))</f>
        <v>3.6574574549985957E-6</v>
      </c>
      <c r="AJ522">
        <f>SUMPRODUCT(A522^constants!$E$28:$J$28,constants!$E$27:$J$27)</f>
        <v>6.1341398044915301E-7</v>
      </c>
      <c r="AL522" s="17">
        <f t="shared" si="173"/>
        <v>4.5011024132051634E-10</v>
      </c>
      <c r="AM522">
        <f t="shared" si="181"/>
        <v>5.8669013498633991E-8</v>
      </c>
      <c r="AN522">
        <f t="shared" si="182"/>
        <v>7.6720267561852969E-3</v>
      </c>
      <c r="AO522">
        <f t="shared" si="183"/>
        <v>1.1136339727062229E-7</v>
      </c>
      <c r="AQ522">
        <f t="shared" si="168"/>
        <v>4.5011024132051634E-10</v>
      </c>
      <c r="AS522" s="4">
        <f t="shared" si="184"/>
        <v>4.041814926197978E-3</v>
      </c>
    </row>
    <row r="523" spans="1:45" x14ac:dyDescent="0.2">
      <c r="A523">
        <f>front!A523</f>
        <v>431.77</v>
      </c>
      <c r="B523" s="1">
        <f t="shared" si="185"/>
        <v>0.46999999999997044</v>
      </c>
      <c r="C523">
        <f>front!D523-front!B523</f>
        <v>5132.4000000000015</v>
      </c>
      <c r="D523" s="2">
        <f>front!E523-front!C523</f>
        <v>40109.199999999997</v>
      </c>
      <c r="E523" s="2">
        <f>IF(front!F523-front!C523&gt;0,front!F523-front!C523,0)</f>
        <v>38272.6</v>
      </c>
      <c r="F523" s="2">
        <f>front!I523-front!H523</f>
        <v>10246.1</v>
      </c>
      <c r="G523" s="2">
        <f>IF(front!J523-front!H523&gt;0,front!J523-front!H523,0)</f>
        <v>9918.6999999999989</v>
      </c>
      <c r="H523" s="2"/>
      <c r="I523" s="4">
        <f>C523/(constants!$A$4+constants!$B$4*data!C523+constants!$C$4*data!C523^2+constants!$D$4*data!C523^3+constants!$E$4*data!C523^4+constants!$F$4*data!C523^5+constants!$G$4*data!C523^6+constants!$H$4*data!C523^7)</f>
        <v>5121.6359860596604</v>
      </c>
      <c r="J523" s="4">
        <f>D523/(constants!$A$4+constants!$B$4*data!D523+constants!$C$4*data!D523^2+constants!$D$4*data!D523^3+constants!$E$4*data!D523^4+constants!$F$4*data!D523^5+constants!$G$4*data!D523^6+constants!$H$4*data!D523^7)</f>
        <v>41617.896555755557</v>
      </c>
      <c r="K523" s="4">
        <f>E523/(constants!$A$4+constants!$B$4*data!E523+constants!$C$4*data!E523^2+constants!$D$4*data!E523^3+constants!$E$4*data!E523^4+constants!$F$4*data!E523^5+constants!$G$4*data!E523^6+constants!$H$4*data!E523^7)</f>
        <v>39621.486736050458</v>
      </c>
      <c r="L523" s="4">
        <f>F523/(constants!$A$4+constants!$B$4*data!F523+constants!$C$4*data!F523^2+constants!$D$4*data!F523^3+constants!$E$4*data!F523^4+constants!$F$4*data!F523^5+constants!$G$4*data!F523^6+constants!$H$4*data!F523^7)</f>
        <v>10246.55315453189</v>
      </c>
      <c r="M523" s="4">
        <f>G523/(constants!$A$4+constants!$B$4*data!G523+constants!$C$4*data!G523^2+constants!$D$4*data!G523^3+constants!$E$4*data!G523^4+constants!$F$4*data!G523^5+constants!$G$4*data!G523^6+constants!$H$4*data!G523^7)</f>
        <v>9916.9345850270965</v>
      </c>
      <c r="N523" s="4"/>
      <c r="O523" s="4">
        <f t="shared" si="186"/>
        <v>8536.0599767661006</v>
      </c>
      <c r="P523" s="4">
        <f t="shared" si="187"/>
        <v>8323.5793111511102</v>
      </c>
      <c r="Q523" s="4">
        <f t="shared" si="174"/>
        <v>7924.2973472100912</v>
      </c>
      <c r="R523" s="4">
        <f t="shared" si="188"/>
        <v>1707.7588590886485</v>
      </c>
      <c r="S523" s="4">
        <f t="shared" si="175"/>
        <v>1652.8224308378494</v>
      </c>
      <c r="T523" s="4">
        <f t="shared" si="176"/>
        <v>1.0255275594395226</v>
      </c>
      <c r="U523" s="4">
        <f t="shared" si="177"/>
        <v>0.95203001629285844</v>
      </c>
      <c r="V523" s="4">
        <f t="shared" si="178"/>
        <v>0.96783127315754869</v>
      </c>
      <c r="W523" s="4"/>
      <c r="X523">
        <f>IF(front!E523&gt;$X$2,O523,P523)</f>
        <v>8536.0599767661006</v>
      </c>
      <c r="Y523">
        <f t="shared" si="169"/>
        <v>8202.5770574460457</v>
      </c>
      <c r="Z523">
        <f>SUMPRODUCT($B$7:$B$456,Y$7:Y$456,EXP(constants!$B$32+constants!$A$32*ABS($A$7:$A$456-$A523)))</f>
        <v>5.1776469984353017</v>
      </c>
      <c r="AA523">
        <f t="shared" si="170"/>
        <v>8197.3994104476096</v>
      </c>
      <c r="AB523">
        <f t="shared" si="179"/>
        <v>8191.1975747503002</v>
      </c>
      <c r="AD523" s="4">
        <f t="shared" si="171"/>
        <v>14.49527824522238</v>
      </c>
      <c r="AE523">
        <f>SUMPRODUCT($B$7:$B$456,AD$7:AD$456,EXP(constants!$B$32+constants!$A$32*ABS($A$7:$A$456-$A523)))</f>
        <v>2.7298016279658714</v>
      </c>
      <c r="AF523" s="4">
        <f t="shared" si="172"/>
        <v>11.765476617256509</v>
      </c>
      <c r="AG523">
        <f t="shared" si="180"/>
        <v>11.765476617256509</v>
      </c>
      <c r="AH523" s="4"/>
      <c r="AI523" s="5">
        <f>SUMPRODUCT(constants!$B$13:$B$20,A523^constants!$A$13:$A$20)*constants!$C$10/((A523/1000000000)^5*(EXP(0.014388/(A523/1000000000)/constants!$B$9)-1))</f>
        <v>3.6798651655441063E-6</v>
      </c>
      <c r="AJ523">
        <f>SUMPRODUCT(A523^constants!$E$28:$J$28,constants!$E$27:$J$27)</f>
        <v>6.1514007664915287E-7</v>
      </c>
      <c r="AL523" s="17">
        <f t="shared" si="173"/>
        <v>4.4924629542418076E-10</v>
      </c>
      <c r="AM523">
        <f t="shared" si="181"/>
        <v>5.2283481295345278E-8</v>
      </c>
      <c r="AN523">
        <f t="shared" si="182"/>
        <v>8.5925092265073891E-3</v>
      </c>
      <c r="AO523">
        <f t="shared" si="183"/>
        <v>9.924261123497929E-8</v>
      </c>
      <c r="AQ523">
        <f t="shared" si="168"/>
        <v>4.4924629542418076E-10</v>
      </c>
      <c r="AS523" s="4">
        <f t="shared" si="184"/>
        <v>4.5267480352818275E-3</v>
      </c>
    </row>
    <row r="524" spans="1:45" x14ac:dyDescent="0.2">
      <c r="A524">
        <f>front!A524</f>
        <v>432.23</v>
      </c>
      <c r="B524" s="1">
        <f t="shared" si="185"/>
        <v>0.46000000000003638</v>
      </c>
      <c r="C524">
        <f>front!D524-front!B524</f>
        <v>5163.26</v>
      </c>
      <c r="D524" s="2">
        <f>front!E524-front!C524</f>
        <v>40448.300000000003</v>
      </c>
      <c r="E524" s="2">
        <f>IF(front!F524-front!C524&gt;0,front!F524-front!C524,0)</f>
        <v>38535.399999999994</v>
      </c>
      <c r="F524" s="2">
        <f>front!I524-front!H524</f>
        <v>9809.7000000000007</v>
      </c>
      <c r="G524" s="2">
        <f>IF(front!J524-front!H524&gt;0,front!J524-front!H524,0)</f>
        <v>9436.5999999999985</v>
      </c>
      <c r="H524" s="2"/>
      <c r="I524" s="4">
        <f>C524/(constants!$A$4+constants!$B$4*data!C524+constants!$C$4*data!C524^2+constants!$D$4*data!C524^3+constants!$E$4*data!C524^4+constants!$F$4*data!C524^5+constants!$G$4*data!C524^6+constants!$H$4*data!C524^7)</f>
        <v>5152.456581773522</v>
      </c>
      <c r="J524" s="4">
        <f>D524/(constants!$A$4+constants!$B$4*data!D524+constants!$C$4*data!D524^2+constants!$D$4*data!D524^3+constants!$E$4*data!D524^4+constants!$F$4*data!D524^5+constants!$G$4*data!D524^6+constants!$H$4*data!D524^7)</f>
        <v>41987.388283272587</v>
      </c>
      <c r="K524" s="4">
        <f>E524/(constants!$A$4+constants!$B$4*data!E524+constants!$C$4*data!E524^2+constants!$D$4*data!E524^3+constants!$E$4*data!E524^4+constants!$F$4*data!E524^5+constants!$G$4*data!E524^6+constants!$H$4*data!E524^7)</f>
        <v>39906.650760770179</v>
      </c>
      <c r="L524" s="4">
        <f>F524/(constants!$A$4+constants!$B$4*data!F524+constants!$C$4*data!F524^2+constants!$D$4*data!F524^3+constants!$E$4*data!F524^4+constants!$F$4*data!F524^5+constants!$G$4*data!F524^6+constants!$H$4*data!F524^7)</f>
        <v>9807.2534506205975</v>
      </c>
      <c r="M524" s="4">
        <f>G524/(constants!$A$4+constants!$B$4*data!G524+constants!$C$4*data!G524^2+constants!$D$4*data!G524^3+constants!$E$4*data!G524^4+constants!$F$4*data!G524^5+constants!$G$4*data!G524^6+constants!$H$4*data!G524^7)</f>
        <v>9432.032347495975</v>
      </c>
      <c r="N524" s="4"/>
      <c r="O524" s="4">
        <f t="shared" si="186"/>
        <v>8587.4276362892033</v>
      </c>
      <c r="P524" s="4">
        <f t="shared" si="187"/>
        <v>8397.477656654517</v>
      </c>
      <c r="Q524" s="4">
        <f t="shared" si="174"/>
        <v>7981.3301521540361</v>
      </c>
      <c r="R524" s="4">
        <f t="shared" si="188"/>
        <v>1634.5422417700995</v>
      </c>
      <c r="S524" s="4">
        <f t="shared" si="175"/>
        <v>1572.0053912493293</v>
      </c>
      <c r="T524" s="4">
        <f t="shared" si="176"/>
        <v>1.0226198850894426</v>
      </c>
      <c r="U524" s="4">
        <f t="shared" si="177"/>
        <v>0.95044374971683221</v>
      </c>
      <c r="V524" s="4">
        <f t="shared" si="178"/>
        <v>0.96174045006444919</v>
      </c>
      <c r="W524" s="4"/>
      <c r="X524">
        <f>IF(front!E524&gt;$X$2,O524,P524)</f>
        <v>8587.4276362892033</v>
      </c>
      <c r="Y524">
        <f t="shared" si="169"/>
        <v>8253.9447169691484</v>
      </c>
      <c r="Z524">
        <f>SUMPRODUCT($B$7:$B$456,Y$7:Y$456,EXP(constants!$B$32+constants!$A$32*ABS($A$7:$A$456-$A524)))</f>
        <v>5.0439318437171412</v>
      </c>
      <c r="AA524">
        <f t="shared" si="170"/>
        <v>8248.9007851254319</v>
      </c>
      <c r="AB524">
        <f t="shared" si="179"/>
        <v>8242.6989494281224</v>
      </c>
      <c r="AD524" s="4">
        <f t="shared" si="171"/>
        <v>24.073126498787587</v>
      </c>
      <c r="AE524">
        <f>SUMPRODUCT($B$7:$B$456,AD$7:AD$456,EXP(constants!$B$32+constants!$A$32*ABS($A$7:$A$456-$A524)))</f>
        <v>2.659303224512787</v>
      </c>
      <c r="AF524" s="4">
        <f t="shared" si="172"/>
        <v>21.413823274274801</v>
      </c>
      <c r="AG524">
        <f t="shared" si="180"/>
        <v>21.413823274274801</v>
      </c>
      <c r="AH524" s="4"/>
      <c r="AI524" s="5">
        <f>SUMPRODUCT(constants!$B$13:$B$20,A524^constants!$A$13:$A$20)*constants!$C$10/((A524/1000000000)^5*(EXP(0.014388/(A524/1000000000)/constants!$B$9)-1))</f>
        <v>3.7018606862796373E-6</v>
      </c>
      <c r="AJ524">
        <f>SUMPRODUCT(A524^constants!$E$28:$J$28,constants!$E$27:$J$27)</f>
        <v>6.1684898238569029E-7</v>
      </c>
      <c r="AL524" s="17">
        <f t="shared" si="173"/>
        <v>4.4910783579406013E-10</v>
      </c>
      <c r="AM524">
        <f t="shared" si="181"/>
        <v>2.8806111570311372E-8</v>
      </c>
      <c r="AN524">
        <f t="shared" si="182"/>
        <v>1.5590713612903139E-2</v>
      </c>
      <c r="AO524">
        <f t="shared" si="183"/>
        <v>5.4678718037438041E-8</v>
      </c>
      <c r="AQ524">
        <f t="shared" si="168"/>
        <v>4.4910783579406013E-10</v>
      </c>
      <c r="AS524" s="4">
        <f t="shared" si="184"/>
        <v>8.2135765415451024E-3</v>
      </c>
    </row>
    <row r="525" spans="1:45" x14ac:dyDescent="0.2">
      <c r="A525">
        <f>front!A525</f>
        <v>432.7</v>
      </c>
      <c r="B525" s="1">
        <f t="shared" si="185"/>
        <v>0.46999999999997044</v>
      </c>
      <c r="C525">
        <f>front!D525-front!B525</f>
        <v>5182.5300000000007</v>
      </c>
      <c r="D525" s="2">
        <f>front!E525-front!C525</f>
        <v>40822.299999999996</v>
      </c>
      <c r="E525" s="2">
        <f>IF(front!F525-front!C525&gt;0,front!F525-front!C525,0)</f>
        <v>38909</v>
      </c>
      <c r="F525" s="2">
        <f>front!I525-front!H525</f>
        <v>9989.3000000000011</v>
      </c>
      <c r="G525" s="2">
        <f>IF(front!J525-front!H525&gt;0,front!J525-front!H525,0)</f>
        <v>9751.1</v>
      </c>
      <c r="H525" s="2"/>
      <c r="I525" s="4">
        <f>C525/(constants!$A$4+constants!$B$4*data!C525+constants!$C$4*data!C525^2+constants!$D$4*data!C525^3+constants!$E$4*data!C525^4+constants!$F$4*data!C525^5+constants!$G$4*data!C525^6+constants!$H$4*data!C525^7)</f>
        <v>5171.7023461481604</v>
      </c>
      <c r="J525" s="4">
        <f>D525/(constants!$A$4+constants!$B$4*data!D525+constants!$C$4*data!D525^2+constants!$D$4*data!D525^3+constants!$E$4*data!D525^4+constants!$F$4*data!D525^5+constants!$G$4*data!D525^6+constants!$H$4*data!D525^7)</f>
        <v>42395.220193043693</v>
      </c>
      <c r="K525" s="4">
        <f>E525/(constants!$A$4+constants!$B$4*data!E525+constants!$C$4*data!E525^2+constants!$D$4*data!E525^3+constants!$E$4*data!E525^4+constants!$F$4*data!E525^5+constants!$G$4*data!E525^6+constants!$H$4*data!E525^7)</f>
        <v>40312.335081714838</v>
      </c>
      <c r="L525" s="4">
        <f>F525/(constants!$A$4+constants!$B$4*data!F525+constants!$C$4*data!F525^2+constants!$D$4*data!F525^3+constants!$E$4*data!F525^4+constants!$F$4*data!F525^5+constants!$G$4*data!F525^6+constants!$H$4*data!F525^7)</f>
        <v>9987.9909300926156</v>
      </c>
      <c r="M525" s="4">
        <f>G525/(constants!$A$4+constants!$B$4*data!G525+constants!$C$4*data!G525^2+constants!$D$4*data!G525^3+constants!$E$4*data!G525^4+constants!$F$4*data!G525^5+constants!$G$4*data!G525^6+constants!$H$4*data!G525^7)</f>
        <v>9748.2989007127035</v>
      </c>
      <c r="N525" s="4"/>
      <c r="O525" s="4">
        <f t="shared" si="186"/>
        <v>8619.5039102469345</v>
      </c>
      <c r="P525" s="4">
        <f t="shared" si="187"/>
        <v>8479.0440386087394</v>
      </c>
      <c r="Q525" s="4">
        <f t="shared" si="174"/>
        <v>8062.4670163429673</v>
      </c>
      <c r="R525" s="4">
        <f t="shared" si="188"/>
        <v>1664.6651550154361</v>
      </c>
      <c r="S525" s="4">
        <f t="shared" si="175"/>
        <v>1624.7164834521175</v>
      </c>
      <c r="T525" s="4">
        <f t="shared" si="176"/>
        <v>1.016565531562122</v>
      </c>
      <c r="U525" s="4">
        <f t="shared" si="177"/>
        <v>0.95086981263820336</v>
      </c>
      <c r="V525" s="4">
        <f t="shared" si="178"/>
        <v>0.97600197766922792</v>
      </c>
      <c r="W525" s="4"/>
      <c r="X525">
        <f>IF(front!E525&gt;$X$2,O525,P525)</f>
        <v>8619.5039102469345</v>
      </c>
      <c r="Y525">
        <f t="shared" si="169"/>
        <v>8286.0209909268797</v>
      </c>
      <c r="Z525">
        <f>SUMPRODUCT($B$7:$B$456,Y$7:Y$456,EXP(constants!$B$32+constants!$A$32*ABS($A$7:$A$456-$A525)))</f>
        <v>4.9108758446452718</v>
      </c>
      <c r="AA525">
        <f t="shared" si="170"/>
        <v>8281.1101150822342</v>
      </c>
      <c r="AB525">
        <f t="shared" si="179"/>
        <v>8274.9082793849248</v>
      </c>
      <c r="AD525" s="4">
        <f t="shared" si="171"/>
        <v>0.19521602090276247</v>
      </c>
      <c r="AE525">
        <f>SUMPRODUCT($B$7:$B$456,AD$7:AD$456,EXP(constants!$B$32+constants!$A$32*ABS($A$7:$A$456-$A525)))</f>
        <v>2.5891523465199895</v>
      </c>
      <c r="AF525" s="4">
        <f t="shared" si="172"/>
        <v>-2.393936325617227</v>
      </c>
      <c r="AG525">
        <f t="shared" si="180"/>
        <v>0</v>
      </c>
      <c r="AH525" s="4"/>
      <c r="AI525" s="5">
        <f>SUMPRODUCT(constants!$B$13:$B$20,A525^constants!$A$13:$A$20)*constants!$C$10/((A525/1000000000)^5*(EXP(0.014388/(A525/1000000000)/constants!$B$9)-1))</f>
        <v>3.7244001524092889E-6</v>
      </c>
      <c r="AJ525">
        <f>SUMPRODUCT(A525^constants!$E$28:$J$28,constants!$E$27:$J$27)</f>
        <v>6.1861429779473372E-7</v>
      </c>
      <c r="AL525" s="17">
        <f t="shared" si="173"/>
        <v>4.5008355702114492E-10</v>
      </c>
      <c r="AM525">
        <f t="shared" si="181"/>
        <v>0</v>
      </c>
      <c r="AN525" t="e">
        <f t="shared" si="182"/>
        <v>#DIV/0!</v>
      </c>
      <c r="AO525">
        <f t="shared" si="183"/>
        <v>0</v>
      </c>
      <c r="AQ525">
        <f t="shared" ref="AQ525:AQ588" si="189">AL525</f>
        <v>4.5008355702114492E-10</v>
      </c>
      <c r="AS525" s="4" t="e">
        <f t="shared" si="184"/>
        <v>#DIV/0!</v>
      </c>
    </row>
    <row r="526" spans="1:45" x14ac:dyDescent="0.2">
      <c r="A526">
        <f>front!A526</f>
        <v>433.17</v>
      </c>
      <c r="B526" s="1">
        <f t="shared" si="185"/>
        <v>0.47000000000002728</v>
      </c>
      <c r="C526">
        <f>front!D526-front!B526</f>
        <v>5262.9299999999994</v>
      </c>
      <c r="D526" s="2">
        <f>front!E526-front!C526</f>
        <v>41270.400000000001</v>
      </c>
      <c r="E526" s="2">
        <f>IF(front!F526-front!C526&gt;0,front!F526-front!C526,0)</f>
        <v>39399.200000000004</v>
      </c>
      <c r="F526" s="2">
        <f>front!I526-front!H526</f>
        <v>10339.699999999999</v>
      </c>
      <c r="G526" s="2">
        <f>IF(front!J526-front!H526&gt;0,front!J526-front!H526,0)</f>
        <v>10030.500000000002</v>
      </c>
      <c r="H526" s="2"/>
      <c r="I526" s="4">
        <f>C526/(constants!$A$4+constants!$B$4*data!C526+constants!$C$4*data!C526^2+constants!$D$4*data!C526^3+constants!$E$4*data!C526^4+constants!$F$4*data!C526^5+constants!$G$4*data!C526^6+constants!$H$4*data!C526^7)</f>
        <v>5252.004354997006</v>
      </c>
      <c r="J526" s="4">
        <f>D526/(constants!$A$4+constants!$B$4*data!D526+constants!$C$4*data!D526^2+constants!$D$4*data!D526^3+constants!$E$4*data!D526^4+constants!$F$4*data!D526^5+constants!$G$4*data!D526^6+constants!$H$4*data!D526^7)</f>
        <v>42884.28008638262</v>
      </c>
      <c r="K526" s="4">
        <f>E526/(constants!$A$4+constants!$B$4*data!E526+constants!$C$4*data!E526^2+constants!$D$4*data!E526^3+constants!$E$4*data!E526^4+constants!$F$4*data!E526^5+constants!$G$4*data!E526^6+constants!$H$4*data!E526^7)</f>
        <v>40845.148662916421</v>
      </c>
      <c r="L526" s="4">
        <f>F526/(constants!$A$4+constants!$B$4*data!F526+constants!$C$4*data!F526^2+constants!$D$4*data!F526^3+constants!$E$4*data!F526^4+constants!$F$4*data!F526^5+constants!$G$4*data!F526^6+constants!$H$4*data!F526^7)</f>
        <v>10340.836012342788</v>
      </c>
      <c r="M526" s="4">
        <f>G526/(constants!$A$4+constants!$B$4*data!G526+constants!$C$4*data!G526^2+constants!$D$4*data!G526^3+constants!$E$4*data!G526^4+constants!$F$4*data!G526^5+constants!$G$4*data!G526^6+constants!$H$4*data!G526^7)</f>
        <v>10029.462798190172</v>
      </c>
      <c r="N526" s="4"/>
      <c r="O526" s="4">
        <f t="shared" si="186"/>
        <v>8753.3405916616775</v>
      </c>
      <c r="P526" s="4">
        <f t="shared" si="187"/>
        <v>8576.8560172765247</v>
      </c>
      <c r="Q526" s="4">
        <f t="shared" si="174"/>
        <v>8169.0297325832844</v>
      </c>
      <c r="R526" s="4">
        <f t="shared" si="188"/>
        <v>1723.4726687237981</v>
      </c>
      <c r="S526" s="4">
        <f t="shared" si="175"/>
        <v>1671.5771330316954</v>
      </c>
      <c r="T526" s="4">
        <f t="shared" si="176"/>
        <v>1.0205768377164846</v>
      </c>
      <c r="U526" s="4">
        <f t="shared" si="177"/>
        <v>0.95245037530398691</v>
      </c>
      <c r="V526" s="4">
        <f t="shared" si="178"/>
        <v>0.96988897089355619</v>
      </c>
      <c r="W526" s="4"/>
      <c r="X526">
        <f>IF(front!E526&gt;$X$2,O526,P526)</f>
        <v>8753.3405916616775</v>
      </c>
      <c r="Y526">
        <f t="shared" si="169"/>
        <v>8419.8576723416227</v>
      </c>
      <c r="Z526">
        <f>SUMPRODUCT($B$7:$B$456,Y$7:Y$456,EXP(constants!$B$32+constants!$A$32*ABS($A$7:$A$456-$A526)))</f>
        <v>4.7813297857227681</v>
      </c>
      <c r="AA526">
        <f t="shared" si="170"/>
        <v>8415.0763425558998</v>
      </c>
      <c r="AB526">
        <f t="shared" si="179"/>
        <v>8408.8745068585904</v>
      </c>
      <c r="AD526" s="4">
        <f t="shared" si="171"/>
        <v>10.995496872712465</v>
      </c>
      <c r="AE526">
        <f>SUMPRODUCT($B$7:$B$456,AD$7:AD$456,EXP(constants!$B$32+constants!$A$32*ABS($A$7:$A$456-$A526)))</f>
        <v>2.5208520080361043</v>
      </c>
      <c r="AF526" s="4">
        <f t="shared" si="172"/>
        <v>8.4746448646763604</v>
      </c>
      <c r="AG526">
        <f t="shared" si="180"/>
        <v>8.4746448646763604</v>
      </c>
      <c r="AH526" s="4"/>
      <c r="AI526" s="5">
        <f>SUMPRODUCT(constants!$B$13:$B$20,A526^constants!$A$13:$A$20)*constants!$C$10/((A526/1000000000)^5*(EXP(0.014388/(A526/1000000000)/constants!$B$9)-1))</f>
        <v>3.7470059122428051E-6</v>
      </c>
      <c r="AJ526">
        <f>SUMPRODUCT(A526^constants!$E$28:$J$28,constants!$E$27:$J$27)</f>
        <v>6.2039835774333483E-7</v>
      </c>
      <c r="AL526" s="17">
        <f t="shared" si="173"/>
        <v>4.4560135951447579E-10</v>
      </c>
      <c r="AM526">
        <f t="shared" si="181"/>
        <v>7.320641367867246E-8</v>
      </c>
      <c r="AN526">
        <f t="shared" si="182"/>
        <v>6.0869169396874133E-3</v>
      </c>
      <c r="AO526">
        <f t="shared" si="183"/>
        <v>1.3895776395567544E-7</v>
      </c>
      <c r="AQ526">
        <f t="shared" si="189"/>
        <v>4.4560135951447579E-10</v>
      </c>
      <c r="AS526" s="4">
        <f t="shared" si="184"/>
        <v>3.2067395648120323E-3</v>
      </c>
    </row>
    <row r="527" spans="1:45" x14ac:dyDescent="0.2">
      <c r="A527">
        <f>front!A527</f>
        <v>433.63</v>
      </c>
      <c r="B527" s="1">
        <f t="shared" si="185"/>
        <v>0.45999999999997954</v>
      </c>
      <c r="C527">
        <f>front!D527-front!B527</f>
        <v>5331.2699999999995</v>
      </c>
      <c r="D527" s="2">
        <f>front!E527-front!C527</f>
        <v>41615.799999999996</v>
      </c>
      <c r="E527" s="2">
        <f>IF(front!F527-front!C527&gt;0,front!F527-front!C527,0)</f>
        <v>39865.299999999996</v>
      </c>
      <c r="F527" s="2">
        <f>front!I527-front!H527</f>
        <v>10656.400000000001</v>
      </c>
      <c r="G527" s="2">
        <f>IF(front!J527-front!H527&gt;0,front!J527-front!H527,0)</f>
        <v>10297</v>
      </c>
      <c r="H527" s="2"/>
      <c r="I527" s="4">
        <f>C527/(constants!$A$4+constants!$B$4*data!C527+constants!$C$4*data!C527^2+constants!$D$4*data!C527^3+constants!$E$4*data!C527^4+constants!$F$4*data!C527^5+constants!$G$4*data!C527^6+constants!$H$4*data!C527^7)</f>
        <v>5320.2651272208905</v>
      </c>
      <c r="J527" s="4">
        <f>D527/(constants!$A$4+constants!$B$4*data!D527+constants!$C$4*data!D527^2+constants!$D$4*data!D527^3+constants!$E$4*data!D527^4+constants!$F$4*data!D527^5+constants!$G$4*data!D527^6+constants!$H$4*data!D527^7)</f>
        <v>43261.563110665404</v>
      </c>
      <c r="K527" s="4">
        <f>E527/(constants!$A$4+constants!$B$4*data!E527+constants!$C$4*data!E527^2+constants!$D$4*data!E527^3+constants!$E$4*data!E527^4+constants!$F$4*data!E527^5+constants!$G$4*data!E527^6+constants!$H$4*data!E527^7)</f>
        <v>41352.305397986012</v>
      </c>
      <c r="L527" s="4">
        <f>F527/(constants!$A$4+constants!$B$4*data!F527+constants!$C$4*data!F527^2+constants!$D$4*data!F527^3+constants!$E$4*data!F527^4+constants!$F$4*data!F527^5+constants!$G$4*data!F527^6+constants!$H$4*data!F527^7)</f>
        <v>10660.011054610235</v>
      </c>
      <c r="M527" s="4">
        <f>G527/(constants!$A$4+constants!$B$4*data!G527+constants!$C$4*data!G527^2+constants!$D$4*data!G527^3+constants!$E$4*data!G527^4+constants!$F$4*data!G527^5+constants!$G$4*data!G527^6+constants!$H$4*data!G527^7)</f>
        <v>10297.82177716653</v>
      </c>
      <c r="N527" s="4"/>
      <c r="O527" s="4">
        <f t="shared" si="186"/>
        <v>8867.1085453681517</v>
      </c>
      <c r="P527" s="4">
        <f t="shared" si="187"/>
        <v>8652.3126221330804</v>
      </c>
      <c r="Q527" s="4">
        <f t="shared" si="174"/>
        <v>8270.4610795972021</v>
      </c>
      <c r="R527" s="4">
        <f t="shared" si="188"/>
        <v>1776.6685091017059</v>
      </c>
      <c r="S527" s="4">
        <f t="shared" si="175"/>
        <v>1716.3036295277548</v>
      </c>
      <c r="T527" s="4">
        <f t="shared" si="176"/>
        <v>1.0248252614781408</v>
      </c>
      <c r="U527" s="4">
        <f t="shared" si="177"/>
        <v>0.95586711215691844</v>
      </c>
      <c r="V527" s="4">
        <f t="shared" si="178"/>
        <v>0.96602355517379435</v>
      </c>
      <c r="W527" s="4"/>
      <c r="X527">
        <f>IF(front!E527&gt;$X$2,O527,P527)</f>
        <v>8867.1085453681517</v>
      </c>
      <c r="Y527">
        <f t="shared" si="169"/>
        <v>8533.6256260480968</v>
      </c>
      <c r="Z527">
        <f>SUMPRODUCT($B$7:$B$456,Y$7:Y$456,EXP(constants!$B$32+constants!$A$32*ABS($A$7:$A$456-$A527)))</f>
        <v>4.6578497083344139</v>
      </c>
      <c r="AA527">
        <f t="shared" si="170"/>
        <v>8528.9677763397631</v>
      </c>
      <c r="AB527">
        <f t="shared" si="179"/>
        <v>8522.7659406424536</v>
      </c>
      <c r="AD527" s="4">
        <f t="shared" si="171"/>
        <v>18.370475794192089</v>
      </c>
      <c r="AE527">
        <f>SUMPRODUCT($B$7:$B$456,AD$7:AD$456,EXP(constants!$B$32+constants!$A$32*ABS($A$7:$A$456-$A527)))</f>
        <v>2.4557498262191602</v>
      </c>
      <c r="AF527" s="4">
        <f t="shared" si="172"/>
        <v>15.914725967972929</v>
      </c>
      <c r="AG527">
        <f t="shared" si="180"/>
        <v>15.914725967972929</v>
      </c>
      <c r="AH527" s="4"/>
      <c r="AI527" s="5">
        <f>SUMPRODUCT(constants!$B$13:$B$20,A527^constants!$A$13:$A$20)*constants!$C$10/((A527/1000000000)^5*(EXP(0.014388/(A527/1000000000)/constants!$B$9)-1))</f>
        <v>3.7691947004705582E-6</v>
      </c>
      <c r="AJ527">
        <f>SUMPRODUCT(A527^constants!$E$28:$J$28,constants!$E$27:$J$27)</f>
        <v>6.2216189627555549E-7</v>
      </c>
      <c r="AL527" s="17">
        <f t="shared" si="173"/>
        <v>4.4225017168386922E-10</v>
      </c>
      <c r="AM527">
        <f t="shared" si="181"/>
        <v>3.9093472141939789E-8</v>
      </c>
      <c r="AN527">
        <f t="shared" si="182"/>
        <v>1.1312634755955066E-2</v>
      </c>
      <c r="AO527">
        <f t="shared" si="183"/>
        <v>7.4205813413450552E-8</v>
      </c>
      <c r="AQ527">
        <f t="shared" si="189"/>
        <v>4.4225017168386922E-10</v>
      </c>
      <c r="AS527" s="4">
        <f t="shared" si="184"/>
        <v>5.9597779653703916E-3</v>
      </c>
    </row>
    <row r="528" spans="1:45" x14ac:dyDescent="0.2">
      <c r="A528">
        <f>front!A528</f>
        <v>434.1</v>
      </c>
      <c r="B528" s="1">
        <f t="shared" si="185"/>
        <v>0.47000000000002728</v>
      </c>
      <c r="C528">
        <f>front!D528-front!B528</f>
        <v>5358.27</v>
      </c>
      <c r="D528" s="2">
        <f>front!E528-front!C528</f>
        <v>42010.3</v>
      </c>
      <c r="E528" s="2">
        <f>IF(front!F528-front!C528&gt;0,front!F528-front!C528,0)</f>
        <v>40134.700000000004</v>
      </c>
      <c r="F528" s="2">
        <f>front!I528-front!H528</f>
        <v>11492.3</v>
      </c>
      <c r="G528" s="2">
        <f>IF(front!J528-front!H528&gt;0,front!J528-front!H528,0)</f>
        <v>11163.8</v>
      </c>
      <c r="H528" s="2"/>
      <c r="I528" s="4">
        <f>C528/(constants!$A$4+constants!$B$4*data!C528+constants!$C$4*data!C528^2+constants!$D$4*data!C528^3+constants!$E$4*data!C528^4+constants!$F$4*data!C528^5+constants!$G$4*data!C528^6+constants!$H$4*data!C528^7)</f>
        <v>5347.2348811543279</v>
      </c>
      <c r="J528" s="4">
        <f>D528/(constants!$A$4+constants!$B$4*data!D528+constants!$C$4*data!D528^2+constants!$D$4*data!D528^3+constants!$E$4*data!D528^4+constants!$F$4*data!D528^5+constants!$G$4*data!D528^6+constants!$H$4*data!D528^7)</f>
        <v>43692.802790326088</v>
      </c>
      <c r="K528" s="4">
        <f>E528/(constants!$A$4+constants!$B$4*data!E528+constants!$C$4*data!E528^2+constants!$D$4*data!E528^3+constants!$E$4*data!E528^4+constants!$F$4*data!E528^5+constants!$G$4*data!E528^6+constants!$H$4*data!E528^7)</f>
        <v>41645.672546722177</v>
      </c>
      <c r="L528" s="4">
        <f>F528/(constants!$A$4+constants!$B$4*data!F528+constants!$C$4*data!F528^2+constants!$D$4*data!F528^3+constants!$E$4*data!F528^4+constants!$F$4*data!F528^5+constants!$G$4*data!F528^6+constants!$H$4*data!F528^7)</f>
        <v>11503.714556310275</v>
      </c>
      <c r="M528" s="4">
        <f>G528/(constants!$A$4+constants!$B$4*data!G528+constants!$C$4*data!G528^2+constants!$D$4*data!G528^3+constants!$E$4*data!G528^4+constants!$F$4*data!G528^5+constants!$G$4*data!G528^6+constants!$H$4*data!G528^7)</f>
        <v>11171.922428930529</v>
      </c>
      <c r="N528" s="4"/>
      <c r="O528" s="4">
        <f t="shared" si="186"/>
        <v>8912.0581352572135</v>
      </c>
      <c r="P528" s="4">
        <f t="shared" si="187"/>
        <v>8738.5605580652173</v>
      </c>
      <c r="Q528" s="4">
        <f t="shared" si="174"/>
        <v>8329.1345093444343</v>
      </c>
      <c r="R528" s="4">
        <f t="shared" si="188"/>
        <v>1917.2857593850458</v>
      </c>
      <c r="S528" s="4">
        <f t="shared" si="175"/>
        <v>1861.9870714884214</v>
      </c>
      <c r="T528" s="4">
        <f t="shared" si="176"/>
        <v>1.019854251285341</v>
      </c>
      <c r="U528" s="4">
        <f t="shared" si="177"/>
        <v>0.9531471978708318</v>
      </c>
      <c r="V528" s="4">
        <f t="shared" si="178"/>
        <v>0.97115782682579299</v>
      </c>
      <c r="W528" s="4"/>
      <c r="X528">
        <f>IF(front!E528&gt;$X$2,O528,P528)</f>
        <v>8912.0581352572135</v>
      </c>
      <c r="Y528">
        <f t="shared" si="169"/>
        <v>8578.5752159371586</v>
      </c>
      <c r="Z528">
        <f>SUMPRODUCT($B$7:$B$456,Y$7:Y$456,EXP(constants!$B$32+constants!$A$32*ABS($A$7:$A$456-$A528)))</f>
        <v>4.5349783322588015</v>
      </c>
      <c r="AA528">
        <f t="shared" si="170"/>
        <v>8574.0402376049005</v>
      </c>
      <c r="AB528">
        <f t="shared" si="179"/>
        <v>8567.8384019075911</v>
      </c>
      <c r="AD528" s="4">
        <f t="shared" si="171"/>
        <v>9.7397112869373359</v>
      </c>
      <c r="AE528">
        <f>SUMPRODUCT($B$7:$B$456,AD$7:AD$456,EXP(constants!$B$32+constants!$A$32*ABS($A$7:$A$456-$A528)))</f>
        <v>2.3909685689138676</v>
      </c>
      <c r="AF528" s="4">
        <f t="shared" si="172"/>
        <v>7.3487427180234679</v>
      </c>
      <c r="AG528">
        <f t="shared" si="180"/>
        <v>7.3487427180234679</v>
      </c>
      <c r="AH528" s="4"/>
      <c r="AI528" s="5">
        <f>SUMPRODUCT(constants!$B$13:$B$20,A528^constants!$A$13:$A$20)*constants!$C$10/((A528/1000000000)^5*(EXP(0.014388/(A528/1000000000)/constants!$B$9)-1))</f>
        <v>3.7919310502697252E-6</v>
      </c>
      <c r="AJ528">
        <f>SUMPRODUCT(A528^constants!$E$28:$J$28,constants!$E$27:$J$27)</f>
        <v>6.2398084570695249E-7</v>
      </c>
      <c r="AL528" s="17">
        <f t="shared" si="173"/>
        <v>4.4257733075654981E-10</v>
      </c>
      <c r="AM528">
        <f t="shared" si="181"/>
        <v>8.4909877736851776E-8</v>
      </c>
      <c r="AN528">
        <f t="shared" si="182"/>
        <v>5.2123185494173264E-3</v>
      </c>
      <c r="AO528">
        <f t="shared" si="183"/>
        <v>1.6117285569884611E-7</v>
      </c>
      <c r="AQ528">
        <f t="shared" si="189"/>
        <v>4.4257733075654981E-10</v>
      </c>
      <c r="AS528" s="4">
        <f t="shared" si="184"/>
        <v>2.7459793327947986E-3</v>
      </c>
    </row>
    <row r="529" spans="1:45" x14ac:dyDescent="0.2">
      <c r="A529">
        <f>front!A529</f>
        <v>434.56</v>
      </c>
      <c r="B529" s="1">
        <f t="shared" si="185"/>
        <v>0.45999999999997954</v>
      </c>
      <c r="C529">
        <f>front!D529-front!B529</f>
        <v>5424.6600000000008</v>
      </c>
      <c r="D529" s="2">
        <f>front!E529-front!C529</f>
        <v>42473</v>
      </c>
      <c r="E529" s="2">
        <f>IF(front!F529-front!C529&gt;0,front!F529-front!C529,0)</f>
        <v>40625</v>
      </c>
      <c r="F529" s="2">
        <f>front!I529-front!H529</f>
        <v>10496.7</v>
      </c>
      <c r="G529" s="2">
        <f>IF(front!J529-front!H529&gt;0,front!J529-front!H529,0)</f>
        <v>10182.200000000001</v>
      </c>
      <c r="H529" s="2"/>
      <c r="I529" s="4">
        <f>C529/(constants!$A$4+constants!$B$4*data!C529+constants!$C$4*data!C529^2+constants!$D$4*data!C529^3+constants!$E$4*data!C529^4+constants!$F$4*data!C529^5+constants!$G$4*data!C529^6+constants!$H$4*data!C529^7)</f>
        <v>5413.5531100111039</v>
      </c>
      <c r="J529" s="4">
        <f>D529/(constants!$A$4+constants!$B$4*data!D529+constants!$C$4*data!D529^2+constants!$D$4*data!D529^3+constants!$E$4*data!D529^4+constants!$F$4*data!D529^5+constants!$G$4*data!D529^6+constants!$H$4*data!D529^7)</f>
        <v>44199.024598693402</v>
      </c>
      <c r="K529" s="4">
        <f>E529/(constants!$A$4+constants!$B$4*data!E529+constants!$C$4*data!E529^2+constants!$D$4*data!E529^3+constants!$E$4*data!E529^4+constants!$F$4*data!E529^5+constants!$G$4*data!E529^6+constants!$H$4*data!E529^7)</f>
        <v>42180.03193769823</v>
      </c>
      <c r="L529" s="4">
        <f>F529/(constants!$A$4+constants!$B$4*data!F529+constants!$C$4*data!F529^2+constants!$D$4*data!F529^3+constants!$E$4*data!F529^4+constants!$F$4*data!F529^5+constants!$G$4*data!F529^6+constants!$H$4*data!F529^7)</f>
        <v>10499.030953529744</v>
      </c>
      <c r="M529" s="4">
        <f>G529/(constants!$A$4+constants!$B$4*data!G529+constants!$C$4*data!G529^2+constants!$D$4*data!G529^3+constants!$E$4*data!G529^4+constants!$F$4*data!G529^5+constants!$G$4*data!G529^6+constants!$H$4*data!G529^7)</f>
        <v>10182.199505373823</v>
      </c>
      <c r="N529" s="4"/>
      <c r="O529" s="4">
        <f t="shared" si="186"/>
        <v>9022.5885166851731</v>
      </c>
      <c r="P529" s="4">
        <f t="shared" si="187"/>
        <v>8839.8049197386808</v>
      </c>
      <c r="Q529" s="4">
        <f t="shared" si="174"/>
        <v>8436.0063875396463</v>
      </c>
      <c r="R529" s="4">
        <f t="shared" si="188"/>
        <v>1749.8384922549571</v>
      </c>
      <c r="S529" s="4">
        <f t="shared" si="175"/>
        <v>1697.0332508956371</v>
      </c>
      <c r="T529" s="4">
        <f t="shared" si="176"/>
        <v>1.0206773337880284</v>
      </c>
      <c r="U529" s="4">
        <f t="shared" si="177"/>
        <v>0.95432042495673408</v>
      </c>
      <c r="V529" s="4">
        <f t="shared" si="178"/>
        <v>0.9698227913072871</v>
      </c>
      <c r="W529" s="4"/>
      <c r="X529">
        <f>IF(front!E529&gt;$X$2,O529,P529)</f>
        <v>9022.5885166851731</v>
      </c>
      <c r="Y529">
        <f t="shared" si="169"/>
        <v>8689.1055973651182</v>
      </c>
      <c r="Z529">
        <f>SUMPRODUCT($B$7:$B$456,Y$7:Y$456,EXP(constants!$B$32+constants!$A$32*ABS($A$7:$A$456-$A529)))</f>
        <v>4.4178603963460858</v>
      </c>
      <c r="AA529">
        <f t="shared" si="170"/>
        <v>8684.6877369687718</v>
      </c>
      <c r="AB529">
        <f t="shared" si="179"/>
        <v>8678.4859012714624</v>
      </c>
      <c r="AD529" s="4">
        <f t="shared" si="171"/>
        <v>11.28234393038565</v>
      </c>
      <c r="AE529">
        <f>SUMPRODUCT($B$7:$B$456,AD$7:AD$456,EXP(constants!$B$32+constants!$A$32*ABS($A$7:$A$456-$A529)))</f>
        <v>2.3292206876436388</v>
      </c>
      <c r="AF529" s="4">
        <f t="shared" si="172"/>
        <v>8.9531232427420111</v>
      </c>
      <c r="AG529">
        <f t="shared" si="180"/>
        <v>8.9531232427420111</v>
      </c>
      <c r="AH529" s="4"/>
      <c r="AI529" s="5">
        <f>SUMPRODUCT(constants!$B$13:$B$20,A529^constants!$A$13:$A$20)*constants!$C$10/((A529/1000000000)^5*(EXP(0.014388/(A529/1000000000)/constants!$B$9)-1))</f>
        <v>3.8142472646230471E-6</v>
      </c>
      <c r="AJ529">
        <f>SUMPRODUCT(A529^constants!$E$28:$J$28,constants!$E$27:$J$27)</f>
        <v>6.2577706753209417E-7</v>
      </c>
      <c r="AL529" s="17">
        <f t="shared" si="173"/>
        <v>4.3950607375697088E-10</v>
      </c>
      <c r="AM529">
        <f t="shared" si="181"/>
        <v>6.9894834524855904E-8</v>
      </c>
      <c r="AN529">
        <f t="shared" si="182"/>
        <v>6.2881052190011891E-3</v>
      </c>
      <c r="AO529">
        <f t="shared" si="183"/>
        <v>1.3267184430392996E-7</v>
      </c>
      <c r="AQ529">
        <f t="shared" si="189"/>
        <v>4.3950607375697088E-10</v>
      </c>
      <c r="AS529" s="4">
        <f t="shared" si="184"/>
        <v>3.3127305651237714E-3</v>
      </c>
    </row>
    <row r="530" spans="1:45" x14ac:dyDescent="0.2">
      <c r="A530">
        <f>front!A530</f>
        <v>435.03</v>
      </c>
      <c r="B530" s="1">
        <f t="shared" si="185"/>
        <v>0.46999999999997044</v>
      </c>
      <c r="C530">
        <f>front!D530-front!B530</f>
        <v>5478.6</v>
      </c>
      <c r="D530" s="2">
        <f>front!E530-front!C530</f>
        <v>42712.3</v>
      </c>
      <c r="E530" s="2">
        <f>IF(front!F530-front!C530&gt;0,front!F530-front!C530,0)</f>
        <v>40900.5</v>
      </c>
      <c r="F530" s="2">
        <f>front!I530-front!H530</f>
        <v>10217.9</v>
      </c>
      <c r="G530" s="2">
        <f>IF(front!J530-front!H530&gt;0,front!J530-front!H530,0)</f>
        <v>9955.6</v>
      </c>
      <c r="H530" s="2"/>
      <c r="I530" s="4">
        <f>C530/(constants!$A$4+constants!$B$4*data!C530+constants!$C$4*data!C530^2+constants!$D$4*data!C530^3+constants!$E$4*data!C530^4+constants!$F$4*data!C530^5+constants!$G$4*data!C530^6+constants!$H$4*data!C530^7)</f>
        <v>5467.4375761740039</v>
      </c>
      <c r="J530" s="4">
        <f>D530/(constants!$A$4+constants!$B$4*data!D530+constants!$C$4*data!D530^2+constants!$D$4*data!D530^3+constants!$E$4*data!D530^4+constants!$F$4*data!D530^5+constants!$G$4*data!D530^6+constants!$H$4*data!D530^7)</f>
        <v>44461.011467038879</v>
      </c>
      <c r="K530" s="4">
        <f>E530/(constants!$A$4+constants!$B$4*data!E530+constants!$C$4*data!E530^2+constants!$D$4*data!E530^3+constants!$E$4*data!E530^4+constants!$F$4*data!E530^5+constants!$G$4*data!E530^6+constants!$H$4*data!E530^7)</f>
        <v>42480.535136684317</v>
      </c>
      <c r="L530" s="4">
        <f>F530/(constants!$A$4+constants!$B$4*data!F530+constants!$C$4*data!F530^2+constants!$D$4*data!F530^3+constants!$E$4*data!F530^4+constants!$F$4*data!F530^5+constants!$G$4*data!F530^6+constants!$H$4*data!F530^7)</f>
        <v>10218.151704467587</v>
      </c>
      <c r="M530" s="4">
        <f>G530/(constants!$A$4+constants!$B$4*data!G530+constants!$C$4*data!G530^2+constants!$D$4*data!G530^3+constants!$E$4*data!G530^4+constants!$F$4*data!G530^5+constants!$G$4*data!G530^6+constants!$H$4*data!G530^7)</f>
        <v>9954.0716032690434</v>
      </c>
      <c r="N530" s="4"/>
      <c r="O530" s="4">
        <f t="shared" si="186"/>
        <v>9112.3959602900068</v>
      </c>
      <c r="P530" s="4">
        <f t="shared" si="187"/>
        <v>8892.2022934077759</v>
      </c>
      <c r="Q530" s="4">
        <f t="shared" si="174"/>
        <v>8496.1070273368623</v>
      </c>
      <c r="R530" s="4">
        <f t="shared" si="188"/>
        <v>1703.0252840779312</v>
      </c>
      <c r="S530" s="4">
        <f t="shared" si="175"/>
        <v>1659.011933878174</v>
      </c>
      <c r="T530" s="4">
        <f t="shared" si="176"/>
        <v>1.0247625570827905</v>
      </c>
      <c r="U530" s="4">
        <f t="shared" si="177"/>
        <v>0.95545588674196513</v>
      </c>
      <c r="V530" s="4">
        <f t="shared" si="178"/>
        <v>0.97415578581759732</v>
      </c>
      <c r="W530" s="4"/>
      <c r="X530">
        <f>IF(front!E530&gt;$X$2,O530,P530)</f>
        <v>9112.3959602900068</v>
      </c>
      <c r="Y530">
        <f t="shared" si="169"/>
        <v>8778.9130409699519</v>
      </c>
      <c r="Z530">
        <f>SUMPRODUCT($B$7:$B$456,Y$7:Y$456,EXP(constants!$B$32+constants!$A$32*ABS($A$7:$A$456-$A530)))</f>
        <v>4.3013197992466079</v>
      </c>
      <c r="AA530">
        <f t="shared" si="170"/>
        <v>8774.611721170706</v>
      </c>
      <c r="AB530">
        <f t="shared" si="179"/>
        <v>8768.4098854733966</v>
      </c>
      <c r="AD530" s="4">
        <f t="shared" si="171"/>
        <v>3.4207558428433913</v>
      </c>
      <c r="AE530">
        <f>SUMPRODUCT($B$7:$B$456,AD$7:AD$456,EXP(constants!$B$32+constants!$A$32*ABS($A$7:$A$456-$A530)))</f>
        <v>2.2677771956901691</v>
      </c>
      <c r="AF530" s="4">
        <f t="shared" si="172"/>
        <v>1.1529786471532222</v>
      </c>
      <c r="AG530">
        <f t="shared" si="180"/>
        <v>1.1529786471532222</v>
      </c>
      <c r="AH530" s="4"/>
      <c r="AI530" s="5">
        <f>SUMPRODUCT(constants!$B$13:$B$20,A530^constants!$A$13:$A$20)*constants!$C$10/((A530/1000000000)^5*(EXP(0.014388/(A530/1000000000)/constants!$B$9)-1))</f>
        <v>3.8371134137157051E-6</v>
      </c>
      <c r="AJ530">
        <f>SUMPRODUCT(A530^constants!$E$28:$J$28,constants!$E$27:$J$27)</f>
        <v>6.2762788586705762E-7</v>
      </c>
      <c r="AL530" s="17">
        <f t="shared" si="173"/>
        <v>4.3760652887277105E-10</v>
      </c>
      <c r="AM530">
        <f t="shared" si="181"/>
        <v>5.4435343396576419E-7</v>
      </c>
      <c r="AN530">
        <f t="shared" si="182"/>
        <v>8.0390147570979272E-4</v>
      </c>
      <c r="AO530">
        <f t="shared" si="183"/>
        <v>1.0332719796587054E-6</v>
      </c>
      <c r="AQ530">
        <f t="shared" si="189"/>
        <v>4.3760652887277105E-10</v>
      </c>
      <c r="AS530" s="4">
        <f t="shared" si="184"/>
        <v>4.2351533525308079E-4</v>
      </c>
    </row>
    <row r="531" spans="1:45" x14ac:dyDescent="0.2">
      <c r="A531">
        <f>front!A531</f>
        <v>435.49</v>
      </c>
      <c r="B531" s="1">
        <f t="shared" si="185"/>
        <v>0.46000000000003638</v>
      </c>
      <c r="C531">
        <f>front!D531-front!B531</f>
        <v>5567.07</v>
      </c>
      <c r="D531" s="2">
        <f>front!E531-front!C531</f>
        <v>43306.899999999994</v>
      </c>
      <c r="E531" s="2">
        <f>IF(front!F531-front!C531&gt;0,front!F531-front!C531,0)</f>
        <v>41411.300000000003</v>
      </c>
      <c r="F531" s="2">
        <f>front!I531-front!H531</f>
        <v>10419.9</v>
      </c>
      <c r="G531" s="2">
        <f>IF(front!J531-front!H531&gt;0,front!J531-front!H531,0)</f>
        <v>10090.000000000002</v>
      </c>
      <c r="H531" s="2"/>
      <c r="I531" s="4">
        <f>C531/(constants!$A$4+constants!$B$4*data!C531+constants!$C$4*data!C531^2+constants!$D$4*data!C531^3+constants!$E$4*data!C531^4+constants!$F$4*data!C531^5+constants!$G$4*data!C531^6+constants!$H$4*data!C531^7)</f>
        <v>5555.8220389674743</v>
      </c>
      <c r="J531" s="4">
        <f>D531/(constants!$A$4+constants!$B$4*data!D531+constants!$C$4*data!D531^2+constants!$D$4*data!D531^3+constants!$E$4*data!D531^4+constants!$F$4*data!D531^5+constants!$G$4*data!D531^6+constants!$H$4*data!D531^7)</f>
        <v>45112.492374942507</v>
      </c>
      <c r="K531" s="4">
        <f>E531/(constants!$A$4+constants!$B$4*data!E531+constants!$C$4*data!E531^2+constants!$D$4*data!E531^3+constants!$E$4*data!E531^4+constants!$F$4*data!E531^5+constants!$G$4*data!E531^6+constants!$H$4*data!E531^7)</f>
        <v>43038.153859827798</v>
      </c>
      <c r="L531" s="4">
        <f>F531/(constants!$A$4+constants!$B$4*data!F531+constants!$C$4*data!F531^2+constants!$D$4*data!F531^3+constants!$E$4*data!F531^4+constants!$F$4*data!F531^5+constants!$G$4*data!F531^6+constants!$H$4*data!F531^7)</f>
        <v>10421.638617194085</v>
      </c>
      <c r="M531" s="4">
        <f>G531/(constants!$A$4+constants!$B$4*data!G531+constants!$C$4*data!G531^2+constants!$D$4*data!G531^3+constants!$E$4*data!G531^4+constants!$F$4*data!G531^5+constants!$G$4*data!G531^6+constants!$H$4*data!G531^7)</f>
        <v>10089.362702707449</v>
      </c>
      <c r="N531" s="4"/>
      <c r="O531" s="4">
        <f t="shared" si="186"/>
        <v>9259.7033982791236</v>
      </c>
      <c r="P531" s="4">
        <f t="shared" si="187"/>
        <v>9022.4984749885007</v>
      </c>
      <c r="Q531" s="4">
        <f t="shared" si="174"/>
        <v>8607.6307719655597</v>
      </c>
      <c r="R531" s="4">
        <f t="shared" si="188"/>
        <v>1736.9397695323473</v>
      </c>
      <c r="S531" s="4">
        <f t="shared" si="175"/>
        <v>1681.5604504512414</v>
      </c>
      <c r="T531" s="4">
        <f t="shared" si="176"/>
        <v>1.0262903810899149</v>
      </c>
      <c r="U531" s="4">
        <f t="shared" si="177"/>
        <v>0.95401853442557993</v>
      </c>
      <c r="V531" s="4">
        <f t="shared" si="178"/>
        <v>0.96811673032507273</v>
      </c>
      <c r="W531" s="4"/>
      <c r="X531">
        <f>IF(front!E531&gt;$X$2,O531,P531)</f>
        <v>9259.7033982791236</v>
      </c>
      <c r="Y531">
        <f t="shared" si="169"/>
        <v>8926.2204789590687</v>
      </c>
      <c r="Z531">
        <f>SUMPRODUCT($B$7:$B$456,Y$7:Y$456,EXP(constants!$B$32+constants!$A$32*ABS($A$7:$A$456-$A531)))</f>
        <v>4.1902362042038463</v>
      </c>
      <c r="AA531">
        <f t="shared" si="170"/>
        <v>8922.030242754865</v>
      </c>
      <c r="AB531">
        <f t="shared" si="179"/>
        <v>8915.8284070575555</v>
      </c>
      <c r="AD531" s="4">
        <f t="shared" si="171"/>
        <v>14.235009110874444</v>
      </c>
      <c r="AE531">
        <f>SUMPRODUCT($B$7:$B$456,AD$7:AD$456,EXP(constants!$B$32+constants!$A$32*ABS($A$7:$A$456-$A531)))</f>
        <v>2.2092107892357187</v>
      </c>
      <c r="AF531" s="4">
        <f t="shared" si="172"/>
        <v>12.025798321638725</v>
      </c>
      <c r="AG531">
        <f t="shared" si="180"/>
        <v>12.025798321638725</v>
      </c>
      <c r="AH531" s="4"/>
      <c r="AI531" s="5">
        <f>SUMPRODUCT(constants!$B$13:$B$20,A531^constants!$A$13:$A$20)*constants!$C$10/((A531/1000000000)^5*(EXP(0.014388/(A531/1000000000)/constants!$B$9)-1))</f>
        <v>3.8595562740049457E-6</v>
      </c>
      <c r="AJ531">
        <f>SUMPRODUCT(A531^constants!$E$28:$J$28,constants!$E$27:$J$27)</f>
        <v>6.294537774811774E-7</v>
      </c>
      <c r="AL531" s="17">
        <f t="shared" si="173"/>
        <v>4.328881285949619E-10</v>
      </c>
      <c r="AM531">
        <f t="shared" si="181"/>
        <v>5.2341953577299251E-8</v>
      </c>
      <c r="AN531">
        <f t="shared" si="182"/>
        <v>8.2703853985057578E-3</v>
      </c>
      <c r="AO531">
        <f t="shared" si="183"/>
        <v>9.9353601203554643E-8</v>
      </c>
      <c r="AQ531">
        <f t="shared" si="189"/>
        <v>4.328881285949619E-10</v>
      </c>
      <c r="AS531" s="4">
        <f t="shared" si="184"/>
        <v>4.35704517351178E-3</v>
      </c>
    </row>
    <row r="532" spans="1:45" x14ac:dyDescent="0.2">
      <c r="A532">
        <f>front!A532</f>
        <v>435.96</v>
      </c>
      <c r="B532" s="1">
        <f t="shared" si="185"/>
        <v>0.46999999999997044</v>
      </c>
      <c r="C532">
        <f>front!D532-front!B532</f>
        <v>5575.4699999999993</v>
      </c>
      <c r="D532" s="2">
        <f>front!E532-front!C532</f>
        <v>43455.5</v>
      </c>
      <c r="E532" s="2">
        <f>IF(front!F532-front!C532&gt;0,front!F532-front!C532,0)</f>
        <v>41604.699999999997</v>
      </c>
      <c r="F532" s="2">
        <f>front!I532-front!H532</f>
        <v>10287.9</v>
      </c>
      <c r="G532" s="2">
        <f>IF(front!J532-front!H532&gt;0,front!J532-front!H532,0)</f>
        <v>10017.4</v>
      </c>
      <c r="H532" s="2"/>
      <c r="I532" s="4">
        <f>C532/(constants!$A$4+constants!$B$4*data!C532+constants!$C$4*data!C532^2+constants!$D$4*data!C532^3+constants!$E$4*data!C532^4+constants!$F$4*data!C532^5+constants!$G$4*data!C532^6+constants!$H$4*data!C532^7)</f>
        <v>5564.2142828948563</v>
      </c>
      <c r="J532" s="4">
        <f>D532/(constants!$A$4+constants!$B$4*data!D532+constants!$C$4*data!D532^2+constants!$D$4*data!D532^3+constants!$E$4*data!D532^4+constants!$F$4*data!D532^5+constants!$G$4*data!D532^6+constants!$H$4*data!D532^7)</f>
        <v>45275.418441478956</v>
      </c>
      <c r="K532" s="4">
        <f>E532/(constants!$A$4+constants!$B$4*data!E532+constants!$C$4*data!E532^2+constants!$D$4*data!E532^3+constants!$E$4*data!E532^4+constants!$F$4*data!E532^5+constants!$G$4*data!E532^6+constants!$H$4*data!E532^7)</f>
        <v>43249.434343489476</v>
      </c>
      <c r="L532" s="4">
        <f>F532/(constants!$A$4+constants!$B$4*data!F532+constants!$C$4*data!F532^2+constants!$D$4*data!F532^3+constants!$E$4*data!F532^4+constants!$F$4*data!F532^5+constants!$G$4*data!F532^6+constants!$H$4*data!F532^7)</f>
        <v>10288.655399341853</v>
      </c>
      <c r="M532" s="4">
        <f>G532/(constants!$A$4+constants!$B$4*data!G532+constants!$C$4*data!G532^2+constants!$D$4*data!G532^3+constants!$E$4*data!G532^4+constants!$F$4*data!G532^5+constants!$G$4*data!G532^6+constants!$H$4*data!G532^7)</f>
        <v>10016.275908715432</v>
      </c>
      <c r="N532" s="4"/>
      <c r="O532" s="4">
        <f t="shared" si="186"/>
        <v>9273.6904714914272</v>
      </c>
      <c r="P532" s="4">
        <f t="shared" si="187"/>
        <v>9055.0836882957901</v>
      </c>
      <c r="Q532" s="4">
        <f t="shared" si="174"/>
        <v>8649.8868686978949</v>
      </c>
      <c r="R532" s="4">
        <f t="shared" si="188"/>
        <v>1714.7758998903089</v>
      </c>
      <c r="S532" s="4">
        <f t="shared" si="175"/>
        <v>1669.3793181192389</v>
      </c>
      <c r="T532" s="4">
        <f t="shared" si="176"/>
        <v>1.0241418843514609</v>
      </c>
      <c r="U532" s="4">
        <f t="shared" si="177"/>
        <v>0.95525200720986869</v>
      </c>
      <c r="V532" s="4">
        <f t="shared" si="178"/>
        <v>0.97352623058559784</v>
      </c>
      <c r="W532" s="4"/>
      <c r="X532">
        <f>IF(front!E532&gt;$X$2,O532,P532)</f>
        <v>9273.6904714914272</v>
      </c>
      <c r="Y532">
        <f t="shared" si="169"/>
        <v>8940.2075521713723</v>
      </c>
      <c r="Z532">
        <f>SUMPRODUCT($B$7:$B$456,Y$7:Y$456,EXP(constants!$B$32+constants!$A$32*ABS($A$7:$A$456-$A532)))</f>
        <v>4.0797002013845489</v>
      </c>
      <c r="AA532">
        <f t="shared" si="170"/>
        <v>8936.1278519699881</v>
      </c>
      <c r="AB532">
        <f t="shared" si="179"/>
        <v>8929.9260162726787</v>
      </c>
      <c r="AD532" s="4">
        <f t="shared" si="171"/>
        <v>4.5503189417081558</v>
      </c>
      <c r="AE532">
        <f>SUMPRODUCT($B$7:$B$456,AD$7:AD$456,EXP(constants!$B$32+constants!$A$32*ABS($A$7:$A$456-$A532)))</f>
        <v>2.1509330888563478</v>
      </c>
      <c r="AF532" s="4">
        <f t="shared" si="172"/>
        <v>2.3993858528518079</v>
      </c>
      <c r="AG532">
        <f t="shared" si="180"/>
        <v>2.3993858528518079</v>
      </c>
      <c r="AH532" s="4"/>
      <c r="AI532" s="5">
        <f>SUMPRODUCT(constants!$B$13:$B$20,A532^constants!$A$13:$A$20)*constants!$C$10/((A532/1000000000)^5*(EXP(0.014388/(A532/1000000000)/constants!$B$9)-1))</f>
        <v>3.8825514187936576E-6</v>
      </c>
      <c r="AJ532">
        <f>SUMPRODUCT(A532^constants!$E$28:$J$28,constants!$E$27:$J$27)</f>
        <v>6.3133332683457328E-7</v>
      </c>
      <c r="AL532" s="17">
        <f t="shared" si="173"/>
        <v>4.3477979679995395E-10</v>
      </c>
      <c r="AM532">
        <f t="shared" si="181"/>
        <v>2.6312288458490216E-7</v>
      </c>
      <c r="AN532">
        <f t="shared" si="182"/>
        <v>1.6523830585312052E-3</v>
      </c>
      <c r="AO532">
        <f t="shared" si="183"/>
        <v>4.9945033297181326E-7</v>
      </c>
      <c r="AQ532">
        <f t="shared" si="189"/>
        <v>4.3477979679995395E-10</v>
      </c>
      <c r="AS532" s="4">
        <f t="shared" si="184"/>
        <v>8.7051658212527604E-4</v>
      </c>
    </row>
    <row r="533" spans="1:45" x14ac:dyDescent="0.2">
      <c r="A533">
        <f>front!A533</f>
        <v>436.42</v>
      </c>
      <c r="B533" s="1">
        <f t="shared" si="185"/>
        <v>0.46000000000003638</v>
      </c>
      <c r="C533">
        <f>front!D533-front!B533</f>
        <v>5627.4000000000005</v>
      </c>
      <c r="D533" s="2">
        <f>front!E533-front!C533</f>
        <v>43897.5</v>
      </c>
      <c r="E533" s="2">
        <f>IF(front!F533-front!C533&gt;0,front!F533-front!C533,0)</f>
        <v>42017.1</v>
      </c>
      <c r="F533" s="2">
        <f>front!I533-front!H533</f>
        <v>10363.9</v>
      </c>
      <c r="G533" s="2">
        <f>IF(front!J533-front!H533&gt;0,front!J533-front!H533,0)</f>
        <v>10080.800000000001</v>
      </c>
      <c r="H533" s="2"/>
      <c r="I533" s="4">
        <f>C533/(constants!$A$4+constants!$B$4*data!C533+constants!$C$4*data!C533^2+constants!$D$4*data!C533^3+constants!$E$4*data!C533^4+constants!$F$4*data!C533^5+constants!$G$4*data!C533^6+constants!$H$4*data!C533^7)</f>
        <v>5616.0977683686851</v>
      </c>
      <c r="J533" s="4">
        <f>D533/(constants!$A$4+constants!$B$4*data!D533+constants!$C$4*data!D533^2+constants!$D$4*data!D533^3+constants!$E$4*data!D533^4+constants!$F$4*data!D533^5+constants!$G$4*data!D533^6+constants!$H$4*data!D533^7)</f>
        <v>45760.282913989759</v>
      </c>
      <c r="K533" s="4">
        <f>E533/(constants!$A$4+constants!$B$4*data!E533+constants!$C$4*data!E533^2+constants!$D$4*data!E533^3+constants!$E$4*data!E533^4+constants!$F$4*data!E533^5+constants!$G$4*data!E533^6+constants!$H$4*data!E533^7)</f>
        <v>43700.239063094654</v>
      </c>
      <c r="L533" s="4">
        <f>F533/(constants!$A$4+constants!$B$4*data!F533+constants!$C$4*data!F533^2+constants!$D$4*data!F533^3+constants!$E$4*data!F533^4+constants!$F$4*data!F533^5+constants!$G$4*data!F533^6+constants!$H$4*data!F533^7)</f>
        <v>10365.216136504509</v>
      </c>
      <c r="M533" s="4">
        <f>G533/(constants!$A$4+constants!$B$4*data!G533+constants!$C$4*data!G533^2+constants!$D$4*data!G533^3+constants!$E$4*data!G533^4+constants!$F$4*data!G533^5+constants!$G$4*data!G533^6+constants!$H$4*data!G533^7)</f>
        <v>10080.100304527783</v>
      </c>
      <c r="N533" s="4"/>
      <c r="O533" s="4">
        <f t="shared" si="186"/>
        <v>9360.1629472811419</v>
      </c>
      <c r="P533" s="4">
        <f t="shared" si="187"/>
        <v>9152.0565827979517</v>
      </c>
      <c r="Q533" s="4">
        <f t="shared" si="174"/>
        <v>8740.04781261893</v>
      </c>
      <c r="R533" s="4">
        <f t="shared" si="188"/>
        <v>1727.5360227507515</v>
      </c>
      <c r="S533" s="4">
        <f t="shared" si="175"/>
        <v>1680.0167174212972</v>
      </c>
      <c r="T533" s="4">
        <f t="shared" si="176"/>
        <v>1.0227387541368946</v>
      </c>
      <c r="U533" s="4">
        <f t="shared" si="177"/>
        <v>0.95498183753000099</v>
      </c>
      <c r="V533" s="4">
        <f t="shared" si="178"/>
        <v>0.97249301623604389</v>
      </c>
      <c r="W533" s="4"/>
      <c r="X533">
        <f>IF(front!E533&gt;$X$2,O533,P533)</f>
        <v>9360.1629472811419</v>
      </c>
      <c r="Y533">
        <f t="shared" si="169"/>
        <v>9026.680027961087</v>
      </c>
      <c r="Z533">
        <f>SUMPRODUCT($B$7:$B$456,Y$7:Y$456,EXP(constants!$B$32+constants!$A$32*ABS($A$7:$A$456-$A533)))</f>
        <v>3.9743400360822991</v>
      </c>
      <c r="AA533">
        <f t="shared" si="170"/>
        <v>9022.7056879250049</v>
      </c>
      <c r="AB533">
        <f t="shared" si="179"/>
        <v>9016.5038522276955</v>
      </c>
      <c r="AD533" s="4">
        <f t="shared" si="171"/>
        <v>6.4127673169768968</v>
      </c>
      <c r="AE533">
        <f>SUMPRODUCT($B$7:$B$456,AD$7:AD$456,EXP(constants!$B$32+constants!$A$32*ABS($A$7:$A$456-$A533)))</f>
        <v>2.0953842360952857</v>
      </c>
      <c r="AF533" s="4">
        <f t="shared" si="172"/>
        <v>4.3173830808816112</v>
      </c>
      <c r="AG533">
        <f t="shared" si="180"/>
        <v>4.3173830808816112</v>
      </c>
      <c r="AH533" s="4"/>
      <c r="AI533" s="5">
        <f>SUMPRODUCT(constants!$B$13:$B$20,A533^constants!$A$13:$A$20)*constants!$C$10/((A533/1000000000)^5*(EXP(0.014388/(A533/1000000000)/constants!$B$9)-1))</f>
        <v>3.9051201322389097E-6</v>
      </c>
      <c r="AJ533">
        <f>SUMPRODUCT(A533^constants!$E$28:$J$28,constants!$E$27:$J$27)</f>
        <v>6.331857590797141E-7</v>
      </c>
      <c r="AL533" s="17">
        <f t="shared" si="173"/>
        <v>4.3310802016394382E-10</v>
      </c>
      <c r="AM533">
        <f t="shared" si="181"/>
        <v>1.4665961931513785E-7</v>
      </c>
      <c r="AN533">
        <f t="shared" si="182"/>
        <v>2.9531511276685786E-3</v>
      </c>
      <c r="AO533">
        <f t="shared" si="183"/>
        <v>2.7838397947035874E-7</v>
      </c>
      <c r="AQ533">
        <f t="shared" si="189"/>
        <v>4.3310802016394382E-10</v>
      </c>
      <c r="AS533" s="4">
        <f t="shared" si="184"/>
        <v>1.5557936235697052E-3</v>
      </c>
    </row>
    <row r="534" spans="1:45" x14ac:dyDescent="0.2">
      <c r="A534">
        <f>front!A534</f>
        <v>436.89</v>
      </c>
      <c r="B534" s="1">
        <f t="shared" si="185"/>
        <v>0.46999999999997044</v>
      </c>
      <c r="C534">
        <f>front!D534-front!B534</f>
        <v>5662.87</v>
      </c>
      <c r="D534" s="2">
        <f>front!E534-front!C534</f>
        <v>44355.9</v>
      </c>
      <c r="E534" s="2">
        <f>IF(front!F534-front!C534&gt;0,front!F534-front!C534,0)</f>
        <v>42433.8</v>
      </c>
      <c r="F534" s="2">
        <f>front!I534-front!H534</f>
        <v>10624.6</v>
      </c>
      <c r="G534" s="2">
        <f>IF(front!J534-front!H534&gt;0,front!J534-front!H534,0)</f>
        <v>10266.800000000001</v>
      </c>
      <c r="H534" s="2"/>
      <c r="I534" s="4">
        <f>C534/(constants!$A$4+constants!$B$4*data!C534+constants!$C$4*data!C534^2+constants!$D$4*data!C534^3+constants!$E$4*data!C534^4+constants!$F$4*data!C534^5+constants!$G$4*data!C534^6+constants!$H$4*data!C534^7)</f>
        <v>5651.5374344740248</v>
      </c>
      <c r="J534" s="4">
        <f>D534/(constants!$A$4+constants!$B$4*data!D534+constants!$C$4*data!D534^2+constants!$D$4*data!D534^3+constants!$E$4*data!D534^4+constants!$F$4*data!D534^5+constants!$G$4*data!D534^6+constants!$H$4*data!D534^7)</f>
        <v>46263.524048387168</v>
      </c>
      <c r="K534" s="4">
        <f>E534/(constants!$A$4+constants!$B$4*data!E534+constants!$C$4*data!E534^2+constants!$D$4*data!E534^3+constants!$E$4*data!E534^4+constants!$F$4*data!E534^5+constants!$G$4*data!E534^6+constants!$H$4*data!E534^7)</f>
        <v>44156.119706150523</v>
      </c>
      <c r="L534" s="4">
        <f>F534/(constants!$A$4+constants!$B$4*data!F534+constants!$C$4*data!F534^2+constants!$D$4*data!F534^3+constants!$E$4*data!F534^4+constants!$F$4*data!F534^5+constants!$G$4*data!F534^6+constants!$H$4*data!F534^7)</f>
        <v>10627.950910622476</v>
      </c>
      <c r="M534" s="4">
        <f>G534/(constants!$A$4+constants!$B$4*data!G534+constants!$C$4*data!G534^2+constants!$D$4*data!G534^3+constants!$E$4*data!G534^4+constants!$F$4*data!G534^5+constants!$G$4*data!G534^6+constants!$H$4*data!G534^7)</f>
        <v>10267.402286243678</v>
      </c>
      <c r="N534" s="4"/>
      <c r="O534" s="4">
        <f t="shared" si="186"/>
        <v>9419.2290574567087</v>
      </c>
      <c r="P534" s="4">
        <f t="shared" si="187"/>
        <v>9252.7048096774342</v>
      </c>
      <c r="Q534" s="4">
        <f t="shared" si="174"/>
        <v>8831.2239412301042</v>
      </c>
      <c r="R534" s="4">
        <f t="shared" si="188"/>
        <v>1771.3251517704125</v>
      </c>
      <c r="S534" s="4">
        <f t="shared" si="175"/>
        <v>1711.2337143739462</v>
      </c>
      <c r="T534" s="4">
        <f t="shared" si="176"/>
        <v>1.0179973587404525</v>
      </c>
      <c r="U534" s="4">
        <f t="shared" si="177"/>
        <v>0.95444782070573553</v>
      </c>
      <c r="V534" s="4">
        <f t="shared" si="178"/>
        <v>0.96607543378672978</v>
      </c>
      <c r="W534" s="4"/>
      <c r="X534">
        <f>IF(front!E534&gt;$X$2,O534,P534)</f>
        <v>9419.2290574567087</v>
      </c>
      <c r="Y534">
        <f t="shared" si="169"/>
        <v>9085.7461381366538</v>
      </c>
      <c r="Z534">
        <f>SUMPRODUCT($B$7:$B$456,Y$7:Y$456,EXP(constants!$B$32+constants!$A$32*ABS($A$7:$A$456-$A534)))</f>
        <v>3.8694992490659237</v>
      </c>
      <c r="AA534">
        <f t="shared" si="170"/>
        <v>9081.8766388875883</v>
      </c>
      <c r="AB534">
        <f t="shared" si="179"/>
        <v>9075.6748031902789</v>
      </c>
      <c r="AD534" s="4">
        <f t="shared" si="171"/>
        <v>18.221083965628623</v>
      </c>
      <c r="AE534">
        <f>SUMPRODUCT($B$7:$B$456,AD$7:AD$456,EXP(constants!$B$32+constants!$A$32*ABS($A$7:$A$456-$A534)))</f>
        <v>2.0401092142251174</v>
      </c>
      <c r="AF534" s="4">
        <f t="shared" si="172"/>
        <v>16.180974751403504</v>
      </c>
      <c r="AG534">
        <f t="shared" si="180"/>
        <v>16.180974751403504</v>
      </c>
      <c r="AH534" s="4"/>
      <c r="AI534" s="5">
        <f>SUMPRODUCT(constants!$B$13:$B$20,A534^constants!$A$13:$A$20)*constants!$C$10/((A534/1000000000)^5*(EXP(0.014388/(A534/1000000000)/constants!$B$9)-1))</f>
        <v>3.9282434563237258E-6</v>
      </c>
      <c r="AJ534">
        <f>SUMPRODUCT(A534^constants!$E$28:$J$28,constants!$E$27:$J$27)</f>
        <v>6.3509078253250239E-7</v>
      </c>
      <c r="AL534" s="17">
        <f t="shared" si="173"/>
        <v>4.3283210797095448E-10</v>
      </c>
      <c r="AM534">
        <f t="shared" si="181"/>
        <v>3.9249228942614596E-8</v>
      </c>
      <c r="AN534">
        <f t="shared" si="182"/>
        <v>1.1027786268203853E-2</v>
      </c>
      <c r="AO534">
        <f t="shared" si="183"/>
        <v>7.450146533320805E-8</v>
      </c>
      <c r="AQ534">
        <f t="shared" si="189"/>
        <v>4.3283210797095448E-10</v>
      </c>
      <c r="AS534" s="4">
        <f t="shared" si="184"/>
        <v>5.8097126819601662E-3</v>
      </c>
    </row>
    <row r="535" spans="1:45" x14ac:dyDescent="0.2">
      <c r="A535">
        <f>front!A535</f>
        <v>437.35</v>
      </c>
      <c r="B535" s="1">
        <f t="shared" si="185"/>
        <v>0.46000000000003638</v>
      </c>
      <c r="C535">
        <f>front!D535-front!B535</f>
        <v>5719.5399999999991</v>
      </c>
      <c r="D535" s="2">
        <f>front!E535-front!C535</f>
        <v>44493.5</v>
      </c>
      <c r="E535" s="2">
        <f>IF(front!F535-front!C535&gt;0,front!F535-front!C535,0)</f>
        <v>42618</v>
      </c>
      <c r="F535" s="2">
        <f>front!I535-front!H535</f>
        <v>10165.199999999999</v>
      </c>
      <c r="G535" s="2">
        <f>IF(front!J535-front!H535&gt;0,front!J535-front!H535,0)</f>
        <v>9867.6999999999989</v>
      </c>
      <c r="H535" s="2"/>
      <c r="I535" s="4">
        <f>C535/(constants!$A$4+constants!$B$4*data!C535+constants!$C$4*data!C535^2+constants!$D$4*data!C535^3+constants!$E$4*data!C535^4+constants!$F$4*data!C535^5+constants!$G$4*data!C535^6+constants!$H$4*data!C535^7)</f>
        <v>5708.1614356158298</v>
      </c>
      <c r="J535" s="4">
        <f>D535/(constants!$A$4+constants!$B$4*data!D535+constants!$C$4*data!D535^2+constants!$D$4*data!D535^3+constants!$E$4*data!D535^4+constants!$F$4*data!D535^5+constants!$G$4*data!D535^6+constants!$H$4*data!D535^7)</f>
        <v>46414.658249729931</v>
      </c>
      <c r="K535" s="4">
        <f>E535/(constants!$A$4+constants!$B$4*data!E535+constants!$C$4*data!E535^2+constants!$D$4*data!E535^3+constants!$E$4*data!E535^4+constants!$F$4*data!E535^5+constants!$G$4*data!E535^6+constants!$H$4*data!E535^7)</f>
        <v>44357.757041227189</v>
      </c>
      <c r="L535" s="4">
        <f>F535/(constants!$A$4+constants!$B$4*data!F535+constants!$C$4*data!F535^2+constants!$D$4*data!F535^3+constants!$E$4*data!F535^4+constants!$F$4*data!F535^5+constants!$G$4*data!F535^6+constants!$H$4*data!F535^7)</f>
        <v>10165.080517932058</v>
      </c>
      <c r="M535" s="4">
        <f>G535/(constants!$A$4+constants!$B$4*data!G535+constants!$C$4*data!G535^2+constants!$D$4*data!G535^3+constants!$E$4*data!G535^4+constants!$F$4*data!G535^5+constants!$G$4*data!G535^6+constants!$H$4*data!G535^7)</f>
        <v>9865.6123673766251</v>
      </c>
      <c r="N535" s="4"/>
      <c r="O535" s="4">
        <f t="shared" si="186"/>
        <v>9513.6023926930502</v>
      </c>
      <c r="P535" s="4">
        <f t="shared" si="187"/>
        <v>9282.9316499459856</v>
      </c>
      <c r="Q535" s="4">
        <f t="shared" si="174"/>
        <v>8871.5514082454392</v>
      </c>
      <c r="R535" s="4">
        <f t="shared" si="188"/>
        <v>1694.1800863220096</v>
      </c>
      <c r="S535" s="4">
        <f t="shared" si="175"/>
        <v>1644.2687278961043</v>
      </c>
      <c r="T535" s="4">
        <f t="shared" si="176"/>
        <v>1.0248489110386165</v>
      </c>
      <c r="U535" s="4">
        <f t="shared" si="177"/>
        <v>0.95568423239409073</v>
      </c>
      <c r="V535" s="4">
        <f t="shared" si="178"/>
        <v>0.97053952007294531</v>
      </c>
      <c r="W535" s="4"/>
      <c r="X535">
        <f>IF(front!E535&gt;$X$2,O535,P535)</f>
        <v>9513.6023926930502</v>
      </c>
      <c r="Y535">
        <f t="shared" si="169"/>
        <v>9180.1194733729953</v>
      </c>
      <c r="Z535">
        <f>SUMPRODUCT($B$7:$B$456,Y$7:Y$456,EXP(constants!$B$32+constants!$A$32*ABS($A$7:$A$456-$A535)))</f>
        <v>3.7695676216438496</v>
      </c>
      <c r="AA535">
        <f t="shared" si="170"/>
        <v>9176.3499057513509</v>
      </c>
      <c r="AB535">
        <f t="shared" si="179"/>
        <v>9170.1480700540415</v>
      </c>
      <c r="AD535" s="4">
        <f t="shared" si="171"/>
        <v>9.6794998586078691</v>
      </c>
      <c r="AE535">
        <f>SUMPRODUCT($B$7:$B$456,AD$7:AD$456,EXP(constants!$B$32+constants!$A$32*ABS($A$7:$A$456-$A535)))</f>
        <v>1.987422439845848</v>
      </c>
      <c r="AF535" s="4">
        <f t="shared" si="172"/>
        <v>7.6920774187620209</v>
      </c>
      <c r="AG535">
        <f t="shared" si="180"/>
        <v>7.6920774187620209</v>
      </c>
      <c r="AH535" s="4"/>
      <c r="AI535" s="5">
        <f>SUMPRODUCT(constants!$B$13:$B$20,A535^constants!$A$13:$A$20)*constants!$C$10/((A535/1000000000)^5*(EXP(0.014388/(A535/1000000000)/constants!$B$9)-1))</f>
        <v>3.9509372176752152E-6</v>
      </c>
      <c r="AJ535">
        <f>SUMPRODUCT(A535^constants!$E$28:$J$28,constants!$E$27:$J$27)</f>
        <v>6.3696650889753141E-7</v>
      </c>
      <c r="AL535" s="17">
        <f t="shared" si="173"/>
        <v>4.3084770142124126E-10</v>
      </c>
      <c r="AM535">
        <f t="shared" si="181"/>
        <v>8.280812506435305E-8</v>
      </c>
      <c r="AN535">
        <f t="shared" si="182"/>
        <v>5.2029640942409293E-3</v>
      </c>
      <c r="AO535">
        <f t="shared" si="183"/>
        <v>1.5718338487132797E-7</v>
      </c>
      <c r="AQ535">
        <f t="shared" si="189"/>
        <v>4.3084770142124126E-10</v>
      </c>
      <c r="AS535" s="4">
        <f t="shared" si="184"/>
        <v>2.741051172641039E-3</v>
      </c>
    </row>
    <row r="536" spans="1:45" x14ac:dyDescent="0.2">
      <c r="A536">
        <f>front!A536</f>
        <v>437.82</v>
      </c>
      <c r="B536" s="1">
        <f t="shared" si="185"/>
        <v>0.46999999999997044</v>
      </c>
      <c r="C536">
        <f>front!D536-front!B536</f>
        <v>5774.0599999999995</v>
      </c>
      <c r="D536" s="2">
        <f>front!E536-front!C536</f>
        <v>44833.100000000006</v>
      </c>
      <c r="E536" s="2">
        <f>IF(front!F536-front!C536&gt;0,front!F536-front!C536,0)</f>
        <v>43131.5</v>
      </c>
      <c r="F536" s="2">
        <f>front!I536-front!H536</f>
        <v>10113.5</v>
      </c>
      <c r="G536" s="2">
        <f>IF(front!J536-front!H536&gt;0,front!J536-front!H536,0)</f>
        <v>9865.6000000000022</v>
      </c>
      <c r="H536" s="2"/>
      <c r="I536" s="4">
        <f>C536/(constants!$A$4+constants!$B$4*data!C536+constants!$C$4*data!C536^2+constants!$D$4*data!C536^3+constants!$E$4*data!C536^4+constants!$F$4*data!C536^5+constants!$G$4*data!C536^6+constants!$H$4*data!C536^7)</f>
        <v>5762.6400968377857</v>
      </c>
      <c r="J536" s="4">
        <f>D536/(constants!$A$4+constants!$B$4*data!D536+constants!$C$4*data!D536^2+constants!$D$4*data!D536^3+constants!$E$4*data!D536^4+constants!$F$4*data!D536^5+constants!$G$4*data!D536^6+constants!$H$4*data!D536^7)</f>
        <v>46787.802253208967</v>
      </c>
      <c r="K536" s="4">
        <f>E536/(constants!$A$4+constants!$B$4*data!E536+constants!$C$4*data!E536^2+constants!$D$4*data!E536^3+constants!$E$4*data!E536^4+constants!$F$4*data!E536^5+constants!$G$4*data!E536^6+constants!$H$4*data!E536^7)</f>
        <v>44920.238866526852</v>
      </c>
      <c r="L536" s="4">
        <f>F536/(constants!$A$4+constants!$B$4*data!F536+constants!$C$4*data!F536^2+constants!$D$4*data!F536^3+constants!$E$4*data!F536^4+constants!$F$4*data!F536^5+constants!$G$4*data!F536^6+constants!$H$4*data!F536^7)</f>
        <v>10113.023029236609</v>
      </c>
      <c r="M536" s="4">
        <f>G536/(constants!$A$4+constants!$B$4*data!G536+constants!$C$4*data!G536^2+constants!$D$4*data!G536^3+constants!$E$4*data!G536^4+constants!$F$4*data!G536^5+constants!$G$4*data!G536^6+constants!$H$4*data!G536^7)</f>
        <v>9863.4992326516985</v>
      </c>
      <c r="N536" s="4"/>
      <c r="O536" s="4">
        <f t="shared" si="186"/>
        <v>9604.4001613963101</v>
      </c>
      <c r="P536" s="4">
        <f t="shared" si="187"/>
        <v>9357.5604506417931</v>
      </c>
      <c r="Q536" s="4">
        <f t="shared" si="174"/>
        <v>8984.0477733053704</v>
      </c>
      <c r="R536" s="4">
        <f t="shared" si="188"/>
        <v>1685.5038382061016</v>
      </c>
      <c r="S536" s="4">
        <f t="shared" si="175"/>
        <v>1643.9165387752832</v>
      </c>
      <c r="T536" s="4">
        <f t="shared" si="176"/>
        <v>1.0263786391823508</v>
      </c>
      <c r="U536" s="4">
        <f t="shared" si="177"/>
        <v>0.96008439600186546</v>
      </c>
      <c r="V536" s="4">
        <f t="shared" si="178"/>
        <v>0.97532648785001874</v>
      </c>
      <c r="W536" s="4"/>
      <c r="X536">
        <f>IF(front!E536&gt;$X$2,O536,P536)</f>
        <v>9604.4001613963101</v>
      </c>
      <c r="Y536">
        <f t="shared" si="169"/>
        <v>9270.9172420762552</v>
      </c>
      <c r="Z536">
        <f>SUMPRODUCT($B$7:$B$456,Y$7:Y$456,EXP(constants!$B$32+constants!$A$32*ABS($A$7:$A$456-$A536)))</f>
        <v>3.6701286122544681</v>
      </c>
      <c r="AA536">
        <f t="shared" si="170"/>
        <v>9267.247113464</v>
      </c>
      <c r="AB536">
        <f t="shared" si="179"/>
        <v>9261.0452777666906</v>
      </c>
      <c r="AD536" s="4">
        <f t="shared" si="171"/>
        <v>1.3640582036534852</v>
      </c>
      <c r="AE536">
        <f>SUMPRODUCT($B$7:$B$456,AD$7:AD$456,EXP(constants!$B$32+constants!$A$32*ABS($A$7:$A$456-$A536)))</f>
        <v>1.9349953875967325</v>
      </c>
      <c r="AF536" s="4">
        <f t="shared" si="172"/>
        <v>-0.57093718394324733</v>
      </c>
      <c r="AG536">
        <f t="shared" si="180"/>
        <v>0</v>
      </c>
      <c r="AH536" s="4"/>
      <c r="AI536" s="5">
        <f>SUMPRODUCT(constants!$B$13:$B$20,A536^constants!$A$13:$A$20)*constants!$C$10/((A536/1000000000)^5*(EXP(0.014388/(A536/1000000000)/constants!$B$9)-1))</f>
        <v>3.9741878919766817E-6</v>
      </c>
      <c r="AJ536">
        <f>SUMPRODUCT(A536^constants!$E$28:$J$28,constants!$E$27:$J$27)</f>
        <v>6.3889362875835633E-7</v>
      </c>
      <c r="AL536" s="17">
        <f t="shared" si="173"/>
        <v>4.2912951754135693E-10</v>
      </c>
      <c r="AM536">
        <f t="shared" si="181"/>
        <v>0</v>
      </c>
      <c r="AN536" t="e">
        <f t="shared" si="182"/>
        <v>#DIV/0!</v>
      </c>
      <c r="AO536">
        <f t="shared" si="183"/>
        <v>0</v>
      </c>
      <c r="AQ536">
        <f t="shared" si="189"/>
        <v>4.2912951754135693E-10</v>
      </c>
      <c r="AS536" s="4" t="e">
        <f t="shared" si="184"/>
        <v>#DIV/0!</v>
      </c>
    </row>
    <row r="537" spans="1:45" x14ac:dyDescent="0.2">
      <c r="A537">
        <f>front!A537</f>
        <v>438.28</v>
      </c>
      <c r="B537" s="1">
        <f t="shared" si="185"/>
        <v>0.45999999999997954</v>
      </c>
      <c r="C537">
        <f>front!D537-front!B537</f>
        <v>5810.2</v>
      </c>
      <c r="D537" s="2">
        <f>front!E537-front!C537</f>
        <v>45332.700000000004</v>
      </c>
      <c r="E537" s="2">
        <f>IF(front!F537-front!C537&gt;0,front!F537-front!C537,0)</f>
        <v>43442</v>
      </c>
      <c r="F537" s="2">
        <f>front!I537-front!H537</f>
        <v>10264.599999999999</v>
      </c>
      <c r="G537" s="2">
        <f>IF(front!J537-front!H537&gt;0,front!J537-front!H537,0)</f>
        <v>9963.0999999999985</v>
      </c>
      <c r="H537" s="2"/>
      <c r="I537" s="4">
        <f>C537/(constants!$A$4+constants!$B$4*data!C537+constants!$C$4*data!C537^2+constants!$D$4*data!C537^3+constants!$E$4*data!C537^4+constants!$F$4*data!C537^5+constants!$G$4*data!C537^6+constants!$H$4*data!C537^7)</f>
        <v>5798.7542985929331</v>
      </c>
      <c r="J537" s="4">
        <f>D537/(constants!$A$4+constants!$B$4*data!D537+constants!$C$4*data!D537^2+constants!$D$4*data!D537^3+constants!$E$4*data!D537^4+constants!$F$4*data!D537^5+constants!$G$4*data!D537^6+constants!$H$4*data!D537^7)</f>
        <v>47337.101707611459</v>
      </c>
      <c r="K537" s="4">
        <f>E537/(constants!$A$4+constants!$B$4*data!E537+constants!$C$4*data!E537^2+constants!$D$4*data!E537^3+constants!$E$4*data!E537^4+constants!$F$4*data!E537^5+constants!$G$4*data!E537^6+constants!$H$4*data!E537^7)</f>
        <v>45260.615158743465</v>
      </c>
      <c r="L537" s="4">
        <f>F537/(constants!$A$4+constants!$B$4*data!F537+constants!$C$4*data!F537^2+constants!$D$4*data!F537^3+constants!$E$4*data!F537^4+constants!$F$4*data!F537^5+constants!$G$4*data!F537^6+constants!$H$4*data!F537^7)</f>
        <v>10265.186385796454</v>
      </c>
      <c r="M537" s="4">
        <f>G537/(constants!$A$4+constants!$B$4*data!G537+constants!$C$4*data!G537^2+constants!$D$4*data!G537^3+constants!$E$4*data!G537^4+constants!$F$4*data!G537^5+constants!$G$4*data!G537^6+constants!$H$4*data!G537^7)</f>
        <v>9961.6201780071442</v>
      </c>
      <c r="N537" s="4"/>
      <c r="O537" s="4">
        <f t="shared" si="186"/>
        <v>9664.59049765489</v>
      </c>
      <c r="P537" s="4">
        <f t="shared" si="187"/>
        <v>9467.420341522291</v>
      </c>
      <c r="Q537" s="4">
        <f t="shared" si="174"/>
        <v>9052.1230317486934</v>
      </c>
      <c r="R537" s="4">
        <f t="shared" si="188"/>
        <v>1710.8643976327423</v>
      </c>
      <c r="S537" s="4">
        <f t="shared" si="175"/>
        <v>1660.2700296678574</v>
      </c>
      <c r="T537" s="4">
        <f t="shared" si="176"/>
        <v>1.0208261753487218</v>
      </c>
      <c r="U537" s="4">
        <f t="shared" si="177"/>
        <v>0.95613405819194663</v>
      </c>
      <c r="V537" s="4">
        <f t="shared" si="178"/>
        <v>0.97042759903421316</v>
      </c>
      <c r="W537" s="4"/>
      <c r="X537">
        <f>IF(front!E537&gt;$X$2,O537,P537)</f>
        <v>9664.59049765489</v>
      </c>
      <c r="Y537">
        <f t="shared" si="169"/>
        <v>9331.1075783348351</v>
      </c>
      <c r="Z537">
        <f>SUMPRODUCT($B$7:$B$456,Y$7:Y$456,EXP(constants!$B$32+constants!$A$32*ABS($A$7:$A$456-$A537)))</f>
        <v>3.5753458247505305</v>
      </c>
      <c r="AA537">
        <f t="shared" si="170"/>
        <v>9327.5322325100842</v>
      </c>
      <c r="AB537">
        <f t="shared" si="179"/>
        <v>9321.3303968127748</v>
      </c>
      <c r="AD537" s="4">
        <f t="shared" si="171"/>
        <v>9.9709906033344851</v>
      </c>
      <c r="AE537">
        <f>SUMPRODUCT($B$7:$B$456,AD$7:AD$456,EXP(constants!$B$32+constants!$A$32*ABS($A$7:$A$456-$A537)))</f>
        <v>1.8850232269396652</v>
      </c>
      <c r="AF537" s="4">
        <f t="shared" si="172"/>
        <v>8.0859673763948194</v>
      </c>
      <c r="AG537">
        <f t="shared" si="180"/>
        <v>8.0859673763948194</v>
      </c>
      <c r="AH537" s="4"/>
      <c r="AI537" s="5">
        <f>SUMPRODUCT(constants!$B$13:$B$20,A537^constants!$A$13:$A$20)*constants!$C$10/((A537/1000000000)^5*(EXP(0.014388/(A537/1000000000)/constants!$B$9)-1))</f>
        <v>3.9970058836373087E-6</v>
      </c>
      <c r="AJ537">
        <f>SUMPRODUCT(A537^constants!$E$28:$J$28,constants!$E$27:$J$27)</f>
        <v>6.4078928368240537E-7</v>
      </c>
      <c r="AL537" s="17">
        <f t="shared" si="173"/>
        <v>4.2880208226542402E-10</v>
      </c>
      <c r="AM537">
        <f t="shared" si="181"/>
        <v>7.9247077542391152E-8</v>
      </c>
      <c r="AN537">
        <f t="shared" si="182"/>
        <v>5.4109513632985082E-3</v>
      </c>
      <c r="AO537">
        <f t="shared" si="183"/>
        <v>1.5042393339534497E-7</v>
      </c>
      <c r="AQ537">
        <f t="shared" si="189"/>
        <v>4.2880208226542402E-10</v>
      </c>
      <c r="AS537" s="4">
        <f t="shared" si="184"/>
        <v>2.8506240502197489E-3</v>
      </c>
    </row>
    <row r="538" spans="1:45" x14ac:dyDescent="0.2">
      <c r="A538">
        <f>front!A538</f>
        <v>438.75</v>
      </c>
      <c r="B538" s="1">
        <f t="shared" si="185"/>
        <v>0.47000000000002728</v>
      </c>
      <c r="C538">
        <f>front!D538-front!B538</f>
        <v>5884.8599999999988</v>
      </c>
      <c r="D538" s="2">
        <f>front!E538-front!C538</f>
        <v>45745.5</v>
      </c>
      <c r="E538" s="2">
        <f>IF(front!F538-front!C538&gt;0,front!F538-front!C538,0)</f>
        <v>43925.200000000004</v>
      </c>
      <c r="F538" s="2">
        <f>front!I538-front!H538</f>
        <v>10384.4</v>
      </c>
      <c r="G538" s="2">
        <f>IF(front!J538-front!H538&gt;0,front!J538-front!H538,0)</f>
        <v>10097.9</v>
      </c>
      <c r="H538" s="2"/>
      <c r="I538" s="4">
        <f>C538/(constants!$A$4+constants!$B$4*data!C538+constants!$C$4*data!C538^2+constants!$D$4*data!C538^3+constants!$E$4*data!C538^4+constants!$F$4*data!C538^5+constants!$G$4*data!C538^6+constants!$H$4*data!C538^7)</f>
        <v>5873.3651352290408</v>
      </c>
      <c r="J538" s="4">
        <f>D538/(constants!$A$4+constants!$B$4*data!D538+constants!$C$4*data!D538^2+constants!$D$4*data!D538^3+constants!$E$4*data!D538^4+constants!$F$4*data!D538^5+constants!$G$4*data!D538^6+constants!$H$4*data!D538^7)</f>
        <v>47791.265469574508</v>
      </c>
      <c r="K538" s="4">
        <f>E538/(constants!$A$4+constants!$B$4*data!E538+constants!$C$4*data!E538^2+constants!$D$4*data!E538^3+constants!$E$4*data!E538^4+constants!$F$4*data!E538^5+constants!$G$4*data!E538^6+constants!$H$4*data!E538^7)</f>
        <v>45790.681566043764</v>
      </c>
      <c r="L538" s="4">
        <f>F538/(constants!$A$4+constants!$B$4*data!F538+constants!$C$4*data!F538^2+constants!$D$4*data!F538^3+constants!$E$4*data!F538^4+constants!$F$4*data!F538^5+constants!$G$4*data!F538^6+constants!$H$4*data!F538^7)</f>
        <v>10385.869875305512</v>
      </c>
      <c r="M538" s="4">
        <f>G538/(constants!$A$4+constants!$B$4*data!G538+constants!$C$4*data!G538^2+constants!$D$4*data!G538^3+constants!$E$4*data!G538^4+constants!$F$4*data!G538^5+constants!$G$4*data!G538^6+constants!$H$4*data!G538^7)</f>
        <v>10097.316448880836</v>
      </c>
      <c r="N538" s="4"/>
      <c r="O538" s="4">
        <f t="shared" si="186"/>
        <v>9788.9418920484022</v>
      </c>
      <c r="P538" s="4">
        <f t="shared" si="187"/>
        <v>9558.2530939149019</v>
      </c>
      <c r="Q538" s="4">
        <f t="shared" si="174"/>
        <v>9158.1363132087536</v>
      </c>
      <c r="R538" s="4">
        <f t="shared" si="188"/>
        <v>1730.9783125509189</v>
      </c>
      <c r="S538" s="4">
        <f t="shared" si="175"/>
        <v>1682.8860748134728</v>
      </c>
      <c r="T538" s="4">
        <f t="shared" si="176"/>
        <v>1.0241350376336409</v>
      </c>
      <c r="U538" s="4">
        <f t="shared" si="177"/>
        <v>0.95813913099236969</v>
      </c>
      <c r="V538" s="4">
        <f t="shared" si="178"/>
        <v>0.97221673004870102</v>
      </c>
      <c r="W538" s="4"/>
      <c r="X538">
        <f>IF(front!E538&gt;$X$2,O538,P538)</f>
        <v>9788.9418920484022</v>
      </c>
      <c r="Y538">
        <f t="shared" si="169"/>
        <v>9455.4589727283474</v>
      </c>
      <c r="Z538">
        <f>SUMPRODUCT($B$7:$B$456,Y$7:Y$456,EXP(constants!$B$32+constants!$A$32*ABS($A$7:$A$456-$A538)))</f>
        <v>3.4810302738113856</v>
      </c>
      <c r="AA538">
        <f t="shared" si="170"/>
        <v>9451.9779424545359</v>
      </c>
      <c r="AB538">
        <f t="shared" si="179"/>
        <v>9445.7761067572264</v>
      </c>
      <c r="AD538" s="4">
        <f t="shared" si="171"/>
        <v>6.9154924779279554</v>
      </c>
      <c r="AE538">
        <f>SUMPRODUCT($B$7:$B$456,AD$7:AD$456,EXP(constants!$B$32+constants!$A$32*ABS($A$7:$A$456-$A538)))</f>
        <v>1.8352974065865246</v>
      </c>
      <c r="AF538" s="4">
        <f t="shared" si="172"/>
        <v>5.0801950713414303</v>
      </c>
      <c r="AG538">
        <f t="shared" si="180"/>
        <v>5.0801950713414303</v>
      </c>
      <c r="AH538" s="4"/>
      <c r="AI538" s="5">
        <f>SUMPRODUCT(constants!$B$13:$B$20,A538^constants!$A$13:$A$20)*constants!$C$10/((A538/1000000000)^5*(EXP(0.014388/(A538/1000000000)/constants!$B$9)-1))</f>
        <v>4.0203830665234908E-6</v>
      </c>
      <c r="AJ538">
        <f>SUMPRODUCT(A538^constants!$E$28:$J$28,constants!$E$27:$J$27)</f>
        <v>6.4273499976002764E-7</v>
      </c>
      <c r="AL538" s="17">
        <f t="shared" si="173"/>
        <v>4.2562760551220651E-10</v>
      </c>
      <c r="AM538">
        <f t="shared" si="181"/>
        <v>1.2651777948170657E-7</v>
      </c>
      <c r="AN538">
        <f t="shared" si="182"/>
        <v>3.3641722709316819E-3</v>
      </c>
      <c r="AO538">
        <f t="shared" si="183"/>
        <v>2.4015146834787534E-7</v>
      </c>
      <c r="AQ538">
        <f t="shared" si="189"/>
        <v>4.2562760551220651E-10</v>
      </c>
      <c r="AS538" s="4">
        <f t="shared" si="184"/>
        <v>1.7723298068519685E-3</v>
      </c>
    </row>
    <row r="539" spans="1:45" x14ac:dyDescent="0.2">
      <c r="A539">
        <f>front!A539</f>
        <v>439.21</v>
      </c>
      <c r="B539" s="1">
        <f t="shared" si="185"/>
        <v>0.45999999999997954</v>
      </c>
      <c r="C539">
        <f>front!D539-front!B539</f>
        <v>5922.2699999999995</v>
      </c>
      <c r="D539" s="2">
        <f>front!E539-front!C539</f>
        <v>46130.5</v>
      </c>
      <c r="E539" s="2">
        <f>IF(front!F539-front!C539&gt;0,front!F539-front!C539,0)</f>
        <v>44298.3</v>
      </c>
      <c r="F539" s="2">
        <f>front!I539-front!H539</f>
        <v>10328.000000000002</v>
      </c>
      <c r="G539" s="2">
        <f>IF(front!J539-front!H539&gt;0,front!J539-front!H539,0)</f>
        <v>10043.1</v>
      </c>
      <c r="H539" s="2"/>
      <c r="I539" s="4">
        <f>C539/(constants!$A$4+constants!$B$4*data!C539+constants!$C$4*data!C539^2+constants!$D$4*data!C539^3+constants!$E$4*data!C539^4+constants!$F$4*data!C539^5+constants!$G$4*data!C539^6+constants!$H$4*data!C539^7)</f>
        <v>5910.7526322725816</v>
      </c>
      <c r="J539" s="4">
        <f>D539/(constants!$A$4+constants!$B$4*data!D539+constants!$C$4*data!D539^2+constants!$D$4*data!D539^3+constants!$E$4*data!D539^4+constants!$F$4*data!D539^5+constants!$G$4*data!D539^6+constants!$H$4*data!D539^7)</f>
        <v>48215.072994115289</v>
      </c>
      <c r="K539" s="4">
        <f>E539/(constants!$A$4+constants!$B$4*data!E539+constants!$C$4*data!E539^2+constants!$D$4*data!E539^3+constants!$E$4*data!E539^4+constants!$F$4*data!E539^5+constants!$G$4*data!E539^6+constants!$H$4*data!E539^7)</f>
        <v>46200.268572060835</v>
      </c>
      <c r="L539" s="4">
        <f>F539/(constants!$A$4+constants!$B$4*data!F539+constants!$C$4*data!F539^2+constants!$D$4*data!F539^3+constants!$E$4*data!F539^4+constants!$F$4*data!F539^5+constants!$G$4*data!F539^6+constants!$H$4*data!F539^7)</f>
        <v>10329.049455555918</v>
      </c>
      <c r="M539" s="4">
        <f>G539/(constants!$A$4+constants!$B$4*data!G539+constants!$C$4*data!G539^2+constants!$D$4*data!G539^3+constants!$E$4*data!G539^4+constants!$F$4*data!G539^5+constants!$G$4*data!G539^6+constants!$H$4*data!G539^7)</f>
        <v>10042.146764409499</v>
      </c>
      <c r="N539" s="4"/>
      <c r="O539" s="4">
        <f t="shared" si="186"/>
        <v>9851.2543871209691</v>
      </c>
      <c r="P539" s="4">
        <f t="shared" si="187"/>
        <v>9643.0145988230579</v>
      </c>
      <c r="Q539" s="4">
        <f t="shared" si="174"/>
        <v>9240.0537144121681</v>
      </c>
      <c r="R539" s="4">
        <f t="shared" si="188"/>
        <v>1721.508242592653</v>
      </c>
      <c r="S539" s="4">
        <f t="shared" si="175"/>
        <v>1673.6911274015831</v>
      </c>
      <c r="T539" s="4">
        <f t="shared" si="176"/>
        <v>1.0215948846871317</v>
      </c>
      <c r="U539" s="4">
        <f t="shared" si="177"/>
        <v>0.95821214618299222</v>
      </c>
      <c r="V539" s="4">
        <f t="shared" si="178"/>
        <v>0.9722237082530284</v>
      </c>
      <c r="W539" s="4"/>
      <c r="X539">
        <f>IF(front!E539&gt;$X$2,O539,P539)</f>
        <v>9851.2543871209691</v>
      </c>
      <c r="Y539">
        <f t="shared" si="169"/>
        <v>9517.7714678009143</v>
      </c>
      <c r="Z539">
        <f>SUMPRODUCT($B$7:$B$456,Y$7:Y$456,EXP(constants!$B$32+constants!$A$32*ABS($A$7:$A$456-$A539)))</f>
        <v>3.3911310393170506</v>
      </c>
      <c r="AA539">
        <f t="shared" si="170"/>
        <v>9514.3803367615965</v>
      </c>
      <c r="AB539">
        <f t="shared" si="179"/>
        <v>9508.178501064287</v>
      </c>
      <c r="AD539" s="4">
        <f t="shared" si="171"/>
        <v>6.8653512971475266</v>
      </c>
      <c r="AE539">
        <f>SUMPRODUCT($B$7:$B$456,AD$7:AD$456,EXP(constants!$B$32+constants!$A$32*ABS($A$7:$A$456-$A539)))</f>
        <v>1.7878999929062005</v>
      </c>
      <c r="AF539" s="4">
        <f t="shared" si="172"/>
        <v>5.0774513042413263</v>
      </c>
      <c r="AG539">
        <f t="shared" si="180"/>
        <v>5.0774513042413263</v>
      </c>
      <c r="AH539" s="4"/>
      <c r="AI539" s="5">
        <f>SUMPRODUCT(constants!$B$13:$B$20,A539^constants!$A$13:$A$20)*constants!$C$10/((A539/1000000000)^5*(EXP(0.014388/(A539/1000000000)/constants!$B$9)-1))</f>
        <v>4.043324458670742E-6</v>
      </c>
      <c r="AJ539">
        <f>SUMPRODUCT(A539^constants!$E$28:$J$28,constants!$E$27:$J$27)</f>
        <v>6.4464709693940305E-7</v>
      </c>
      <c r="AL539" s="17">
        <f t="shared" si="173"/>
        <v>4.2524700795406365E-10</v>
      </c>
      <c r="AM539">
        <f t="shared" si="181"/>
        <v>1.2696273352753038E-7</v>
      </c>
      <c r="AN539">
        <f t="shared" si="182"/>
        <v>3.3493844700646256E-3</v>
      </c>
      <c r="AO539">
        <f t="shared" si="183"/>
        <v>2.4099606400778706E-7</v>
      </c>
      <c r="AQ539">
        <f t="shared" si="189"/>
        <v>4.2524700795406365E-10</v>
      </c>
      <c r="AS539" s="4">
        <f t="shared" si="184"/>
        <v>1.7645392247581399E-3</v>
      </c>
    </row>
    <row r="540" spans="1:45" x14ac:dyDescent="0.2">
      <c r="A540">
        <f>front!A540</f>
        <v>439.68</v>
      </c>
      <c r="B540" s="1">
        <f t="shared" si="185"/>
        <v>0.47000000000002728</v>
      </c>
      <c r="C540">
        <f>front!D540-front!B540</f>
        <v>5952.34</v>
      </c>
      <c r="D540" s="2">
        <f>front!E540-front!C540</f>
        <v>46040.600000000006</v>
      </c>
      <c r="E540" s="2">
        <f>IF(front!F540-front!C540&gt;0,front!F540-front!C540,0)</f>
        <v>44290</v>
      </c>
      <c r="F540" s="2">
        <f>front!I540-front!H540</f>
        <v>10111.400000000001</v>
      </c>
      <c r="G540" s="2">
        <f>IF(front!J540-front!H540&gt;0,front!J540-front!H540,0)</f>
        <v>9879.8000000000029</v>
      </c>
      <c r="H540" s="2"/>
      <c r="I540" s="4">
        <f>C540/(constants!$A$4+constants!$B$4*data!C540+constants!$C$4*data!C540^2+constants!$D$4*data!C540^3+constants!$E$4*data!C540^4+constants!$F$4*data!C540^5+constants!$G$4*data!C540^6+constants!$H$4*data!C540^7)</f>
        <v>5940.8055933618216</v>
      </c>
      <c r="J540" s="4">
        <f>D540/(constants!$A$4+constants!$B$4*data!D540+constants!$C$4*data!D540^2+constants!$D$4*data!D540^3+constants!$E$4*data!D540^4+constants!$F$4*data!D540^5+constants!$G$4*data!D540^6+constants!$H$4*data!D540^7)</f>
        <v>48116.092062645206</v>
      </c>
      <c r="K540" s="4">
        <f>E540/(constants!$A$4+constants!$B$4*data!E540+constants!$C$4*data!E540^2+constants!$D$4*data!E540^3+constants!$E$4*data!E540^4+constants!$F$4*data!E540^5+constants!$G$4*data!E540^6+constants!$H$4*data!E540^7)</f>
        <v>46191.154123940112</v>
      </c>
      <c r="L540" s="4">
        <f>F540/(constants!$A$4+constants!$B$4*data!F540+constants!$C$4*data!F540^2+constants!$D$4*data!F540^3+constants!$E$4*data!F540^4+constants!$F$4*data!F540^5+constants!$G$4*data!F540^6+constants!$H$4*data!F540^7)</f>
        <v>10110.908647156102</v>
      </c>
      <c r="M540" s="4">
        <f>G540/(constants!$A$4+constants!$B$4*data!G540+constants!$C$4*data!G540^2+constants!$D$4*data!G540^3+constants!$E$4*data!G540^4+constants!$F$4*data!G540^5+constants!$G$4*data!G540^6+constants!$H$4*data!G540^7)</f>
        <v>9877.7882531171344</v>
      </c>
      <c r="N540" s="4"/>
      <c r="O540" s="4">
        <f t="shared" si="186"/>
        <v>9901.3426556030372</v>
      </c>
      <c r="P540" s="4">
        <f t="shared" si="187"/>
        <v>9623.2184125290405</v>
      </c>
      <c r="Q540" s="4">
        <f t="shared" si="174"/>
        <v>9238.2308247880228</v>
      </c>
      <c r="R540" s="4">
        <f t="shared" si="188"/>
        <v>1685.1514411926837</v>
      </c>
      <c r="S540" s="4">
        <f t="shared" si="175"/>
        <v>1646.2980421861892</v>
      </c>
      <c r="T540" s="4">
        <f t="shared" si="176"/>
        <v>1.0289013748988478</v>
      </c>
      <c r="U540" s="4">
        <f t="shared" si="177"/>
        <v>0.95999388445348188</v>
      </c>
      <c r="V540" s="4">
        <f t="shared" si="178"/>
        <v>0.97694367517557024</v>
      </c>
      <c r="W540" s="4"/>
      <c r="X540">
        <f>IF(front!E540&gt;$X$2,O540,P540)</f>
        <v>9901.3426556030372</v>
      </c>
      <c r="Y540">
        <f t="shared" si="169"/>
        <v>9567.8597362829823</v>
      </c>
      <c r="Z540">
        <f>SUMPRODUCT($B$7:$B$456,Y$7:Y$456,EXP(constants!$B$32+constants!$A$32*ABS($A$7:$A$456-$A540)))</f>
        <v>3.3016749676649217</v>
      </c>
      <c r="AA540">
        <f t="shared" si="170"/>
        <v>9564.5580613153179</v>
      </c>
      <c r="AB540">
        <f t="shared" si="179"/>
        <v>9558.3562256180085</v>
      </c>
      <c r="AD540" s="4">
        <f t="shared" si="171"/>
        <v>-1.4281126887387927</v>
      </c>
      <c r="AE540">
        <f>SUMPRODUCT($B$7:$B$456,AD$7:AD$456,EXP(constants!$B$32+constants!$A$32*ABS($A$7:$A$456-$A540)))</f>
        <v>1.7407362271838165</v>
      </c>
      <c r="AF540" s="4">
        <f t="shared" si="172"/>
        <v>-3.1688489159226094</v>
      </c>
      <c r="AG540">
        <f t="shared" si="180"/>
        <v>0</v>
      </c>
      <c r="AH540" s="4"/>
      <c r="AI540" s="5">
        <f>SUMPRODUCT(constants!$B$13:$B$20,A540^constants!$A$13:$A$20)*constants!$C$10/((A540/1000000000)^5*(EXP(0.014388/(A540/1000000000)/constants!$B$9)-1))</f>
        <v>4.0668272960829242E-6</v>
      </c>
      <c r="AJ540">
        <f>SUMPRODUCT(A540^constants!$E$28:$J$28,constants!$E$27:$J$27)</f>
        <v>6.4660778480125436E-7</v>
      </c>
      <c r="AL540" s="17">
        <f t="shared" si="173"/>
        <v>4.2547350193782698E-10</v>
      </c>
      <c r="AM540">
        <f t="shared" si="181"/>
        <v>0</v>
      </c>
      <c r="AN540" t="e">
        <f t="shared" si="182"/>
        <v>#DIV/0!</v>
      </c>
      <c r="AO540">
        <f t="shared" si="183"/>
        <v>0</v>
      </c>
      <c r="AQ540">
        <f t="shared" si="189"/>
        <v>4.2547350193782698E-10</v>
      </c>
      <c r="AS540" s="4" t="e">
        <f t="shared" si="184"/>
        <v>#DIV/0!</v>
      </c>
    </row>
    <row r="541" spans="1:45" x14ac:dyDescent="0.2">
      <c r="A541">
        <f>front!A541</f>
        <v>440.14</v>
      </c>
      <c r="B541" s="1">
        <f t="shared" si="185"/>
        <v>0.45999999999997954</v>
      </c>
      <c r="C541">
        <f>front!D541-front!B541</f>
        <v>5998.1299999999992</v>
      </c>
      <c r="D541" s="2">
        <f>front!E541-front!C541</f>
        <v>46813.600000000006</v>
      </c>
      <c r="E541" s="2">
        <f>IF(front!F541-front!C541&gt;0,front!F541-front!C541,0)</f>
        <v>44924.7</v>
      </c>
      <c r="F541" s="2">
        <f>front!I541-front!H541</f>
        <v>10426.5</v>
      </c>
      <c r="G541" s="2">
        <f>IF(front!J541-front!H541&gt;0,front!J541-front!H541,0)</f>
        <v>10123.600000000002</v>
      </c>
      <c r="H541" s="2"/>
      <c r="I541" s="4">
        <f>C541/(constants!$A$4+constants!$B$4*data!C541+constants!$C$4*data!C541^2+constants!$D$4*data!C541^3+constants!$E$4*data!C541^4+constants!$F$4*data!C541^5+constants!$G$4*data!C541^6+constants!$H$4*data!C541^7)</f>
        <v>5986.5714660413605</v>
      </c>
      <c r="J541" s="4">
        <f>D541/(constants!$A$4+constants!$B$4*data!D541+constants!$C$4*data!D541^2+constants!$D$4*data!D541^3+constants!$E$4*data!D541^4+constants!$F$4*data!D541^5+constants!$G$4*data!D541^6+constants!$H$4*data!D541^7)</f>
        <v>48967.533589170969</v>
      </c>
      <c r="K541" s="4">
        <f>E541/(constants!$A$4+constants!$B$4*data!E541+constants!$C$4*data!E541^2+constants!$D$4*data!E541^3+constants!$E$4*data!E541^4+constants!$F$4*data!E541^5+constants!$G$4*data!E541^6+constants!$H$4*data!E541^7)</f>
        <v>46888.483716384202</v>
      </c>
      <c r="L541" s="4">
        <f>F541/(constants!$A$4+constants!$B$4*data!F541+constants!$C$4*data!F541^2+constants!$D$4*data!F541^3+constants!$E$4*data!F541^4+constants!$F$4*data!F541^5+constants!$G$4*data!F541^6+constants!$H$4*data!F541^7)</f>
        <v>10428.288932243988</v>
      </c>
      <c r="M541" s="4">
        <f>G541/(constants!$A$4+constants!$B$4*data!G541+constants!$C$4*data!G541^2+constants!$D$4*data!G541^3+constants!$E$4*data!G541^4+constants!$F$4*data!G541^5+constants!$G$4*data!G541^6+constants!$H$4*data!G541^7)</f>
        <v>10123.192351269779</v>
      </c>
      <c r="N541" s="4"/>
      <c r="O541" s="4">
        <f t="shared" si="186"/>
        <v>9977.6191100689339</v>
      </c>
      <c r="P541" s="4">
        <f t="shared" si="187"/>
        <v>9793.5067178341942</v>
      </c>
      <c r="Q541" s="4">
        <f t="shared" si="174"/>
        <v>9377.6967432768397</v>
      </c>
      <c r="R541" s="4">
        <f t="shared" si="188"/>
        <v>1738.048155373998</v>
      </c>
      <c r="S541" s="4">
        <f t="shared" si="175"/>
        <v>1687.1987252116301</v>
      </c>
      <c r="T541" s="4">
        <f t="shared" si="176"/>
        <v>1.0187994349255376</v>
      </c>
      <c r="U541" s="4">
        <f t="shared" si="177"/>
        <v>0.95754227913070655</v>
      </c>
      <c r="V541" s="4">
        <f t="shared" si="178"/>
        <v>0.97074337094450291</v>
      </c>
      <c r="W541" s="4"/>
      <c r="X541">
        <f>IF(front!E541&gt;$X$2,O541,P541)</f>
        <v>9977.6191100689339</v>
      </c>
      <c r="Y541">
        <f t="shared" si="169"/>
        <v>9644.136190748879</v>
      </c>
      <c r="Z541">
        <f>SUMPRODUCT($B$7:$B$456,Y$7:Y$456,EXP(constants!$B$32+constants!$A$32*ABS($A$7:$A$456-$A541)))</f>
        <v>3.2164076678154436</v>
      </c>
      <c r="AA541">
        <f t="shared" si="170"/>
        <v>9640.9197830810645</v>
      </c>
      <c r="AB541">
        <f t="shared" si="179"/>
        <v>9634.717947383755</v>
      </c>
      <c r="AD541" s="4">
        <f t="shared" si="171"/>
        <v>9.5671632579230845</v>
      </c>
      <c r="AE541">
        <f>SUMPRODUCT($B$7:$B$456,AD$7:AD$456,EXP(constants!$B$32+constants!$A$32*ABS($A$7:$A$456-$A541)))</f>
        <v>1.695780900176836</v>
      </c>
      <c r="AF541" s="4">
        <f t="shared" si="172"/>
        <v>7.8713823577462483</v>
      </c>
      <c r="AG541">
        <f t="shared" si="180"/>
        <v>7.8713823577462483</v>
      </c>
      <c r="AH541" s="4"/>
      <c r="AI541" s="5">
        <f>SUMPRODUCT(constants!$B$13:$B$20,A541^constants!$A$13:$A$20)*constants!$C$10/((A541/1000000000)^5*(EXP(0.014388/(A541/1000000000)/constants!$B$9)-1))</f>
        <v>4.0898912467958021E-6</v>
      </c>
      <c r="AJ541">
        <f>SUMPRODUCT(A541^constants!$E$28:$J$28,constants!$E$27:$J$27)</f>
        <v>6.4853271548810697E-7</v>
      </c>
      <c r="AL541" s="17">
        <f t="shared" si="173"/>
        <v>4.2449517143430081E-10</v>
      </c>
      <c r="AM541">
        <f t="shared" si="181"/>
        <v>8.2391209829857161E-8</v>
      </c>
      <c r="AN541">
        <f t="shared" si="182"/>
        <v>5.1521900492893487E-3</v>
      </c>
      <c r="AO541">
        <f t="shared" si="183"/>
        <v>1.5639201146791424E-7</v>
      </c>
      <c r="AQ541">
        <f t="shared" si="189"/>
        <v>4.2449517143430081E-10</v>
      </c>
      <c r="AS541" s="4">
        <f t="shared" si="184"/>
        <v>2.7143021401792714E-3</v>
      </c>
    </row>
    <row r="542" spans="1:45" x14ac:dyDescent="0.2">
      <c r="A542">
        <f>front!A542</f>
        <v>440.61</v>
      </c>
      <c r="B542" s="1">
        <f t="shared" si="185"/>
        <v>0.47000000000002728</v>
      </c>
      <c r="C542">
        <f>front!D542-front!B542</f>
        <v>6044</v>
      </c>
      <c r="D542" s="2">
        <f>front!E542-front!C542</f>
        <v>47166.8</v>
      </c>
      <c r="E542" s="2">
        <f>IF(front!F542-front!C542&gt;0,front!F542-front!C542,0)</f>
        <v>45293.700000000004</v>
      </c>
      <c r="F542" s="2">
        <f>front!I542-front!H542</f>
        <v>10620.500000000002</v>
      </c>
      <c r="G542" s="2">
        <f>IF(front!J542-front!H542&gt;0,front!J542-front!H542,0)</f>
        <v>10404.000000000002</v>
      </c>
      <c r="H542" s="2"/>
      <c r="I542" s="4">
        <f>C542/(constants!$A$4+constants!$B$4*data!C542+constants!$C$4*data!C542^2+constants!$D$4*data!C542^3+constants!$E$4*data!C542^4+constants!$F$4*data!C542^5+constants!$G$4*data!C542^6+constants!$H$4*data!C542^7)</f>
        <v>6032.4195293061839</v>
      </c>
      <c r="J542" s="4">
        <f>D542/(constants!$A$4+constants!$B$4*data!D542+constants!$C$4*data!D542^2+constants!$D$4*data!D542^3+constants!$E$4*data!D542^4+constants!$F$4*data!D542^5+constants!$G$4*data!D542^6+constants!$H$4*data!D542^7)</f>
        <v>49356.830800074029</v>
      </c>
      <c r="K542" s="4">
        <f>E542/(constants!$A$4+constants!$B$4*data!E542+constants!$C$4*data!E542^2+constants!$D$4*data!E542^3+constants!$E$4*data!E542^4+constants!$F$4*data!E542^5+constants!$G$4*data!E542^6+constants!$H$4*data!E542^7)</f>
        <v>47294.207492792513</v>
      </c>
      <c r="L542" s="4">
        <f>F542/(constants!$A$4+constants!$B$4*data!F542+constants!$C$4*data!F542^2+constants!$D$4*data!F542^3+constants!$E$4*data!F542^4+constants!$F$4*data!F542^5+constants!$G$4*data!F542^6+constants!$H$4*data!F542^7)</f>
        <v>10623.817560674608</v>
      </c>
      <c r="M542" s="4">
        <f>G542/(constants!$A$4+constants!$B$4*data!G542+constants!$C$4*data!G542^2+constants!$D$4*data!G542^3+constants!$E$4*data!G542^4+constants!$F$4*data!G542^5+constants!$G$4*data!G542^6+constants!$H$4*data!G542^7)</f>
        <v>10405.617856884519</v>
      </c>
      <c r="N542" s="4"/>
      <c r="O542" s="4">
        <f t="shared" si="186"/>
        <v>10054.032548843639</v>
      </c>
      <c r="P542" s="4">
        <f t="shared" si="187"/>
        <v>9871.3661600148043</v>
      </c>
      <c r="Q542" s="4">
        <f t="shared" si="174"/>
        <v>9458.8414985585041</v>
      </c>
      <c r="R542" s="4">
        <f t="shared" si="188"/>
        <v>1770.6362601124347</v>
      </c>
      <c r="S542" s="4">
        <f t="shared" si="175"/>
        <v>1734.2696428140864</v>
      </c>
      <c r="T542" s="4">
        <f t="shared" si="176"/>
        <v>1.0185046715791728</v>
      </c>
      <c r="U542" s="4">
        <f t="shared" si="177"/>
        <v>0.95820997268571773</v>
      </c>
      <c r="V542" s="4">
        <f t="shared" si="178"/>
        <v>0.97946127156797358</v>
      </c>
      <c r="W542" s="4"/>
      <c r="X542">
        <f>IF(front!E542&gt;$X$2,O542,P542)</f>
        <v>10054.032548843639</v>
      </c>
      <c r="Y542">
        <f t="shared" si="169"/>
        <v>9720.5496295235844</v>
      </c>
      <c r="Z542">
        <f>SUMPRODUCT($B$7:$B$456,Y$7:Y$456,EXP(constants!$B$32+constants!$A$32*ABS($A$7:$A$456-$A542)))</f>
        <v>3.1315606974510968</v>
      </c>
      <c r="AA542">
        <f t="shared" si="170"/>
        <v>9717.4180688261331</v>
      </c>
      <c r="AB542">
        <f t="shared" si="179"/>
        <v>9711.2162331288237</v>
      </c>
      <c r="AD542" s="4">
        <f t="shared" si="171"/>
        <v>-6.0673777071583572</v>
      </c>
      <c r="AE542">
        <f>SUMPRODUCT($B$7:$B$456,AD$7:AD$456,EXP(constants!$B$32+constants!$A$32*ABS($A$7:$A$456-$A542)))</f>
        <v>1.6510471827375135</v>
      </c>
      <c r="AF542" s="4">
        <f t="shared" si="172"/>
        <v>-7.7184248898958705</v>
      </c>
      <c r="AG542">
        <f t="shared" si="180"/>
        <v>0</v>
      </c>
      <c r="AH542" s="4"/>
      <c r="AI542" s="5">
        <f>SUMPRODUCT(constants!$B$13:$B$20,A542^constants!$A$13:$A$20)*constants!$C$10/((A542/1000000000)^5*(EXP(0.014388/(A542/1000000000)/constants!$B$9)-1))</f>
        <v>4.1135188723770181E-6</v>
      </c>
      <c r="AJ542">
        <f>SUMPRODUCT(A542^constants!$E$28:$J$28,constants!$E$27:$J$27)</f>
        <v>6.5050462473445697E-7</v>
      </c>
      <c r="AL542" s="17">
        <f t="shared" si="173"/>
        <v>4.2358431463447058E-10</v>
      </c>
      <c r="AM542">
        <f t="shared" si="181"/>
        <v>0</v>
      </c>
      <c r="AN542" t="e">
        <f t="shared" si="182"/>
        <v>#DIV/0!</v>
      </c>
      <c r="AO542">
        <f t="shared" si="183"/>
        <v>0</v>
      </c>
      <c r="AQ542">
        <f t="shared" si="189"/>
        <v>4.2358431463447058E-10</v>
      </c>
      <c r="AS542" s="4" t="e">
        <f t="shared" si="184"/>
        <v>#DIV/0!</v>
      </c>
    </row>
    <row r="543" spans="1:45" x14ac:dyDescent="0.2">
      <c r="A543">
        <f>front!A543</f>
        <v>441.07</v>
      </c>
      <c r="B543" s="1">
        <f t="shared" si="185"/>
        <v>0.45999999999997954</v>
      </c>
      <c r="C543">
        <f>front!D543-front!B543</f>
        <v>6082.2</v>
      </c>
      <c r="D543" s="2">
        <f>front!E543-front!C543</f>
        <v>47506.3</v>
      </c>
      <c r="E543" s="2">
        <f>IF(front!F543-front!C543&gt;0,front!F543-front!C543,0)</f>
        <v>45614.5</v>
      </c>
      <c r="F543" s="2">
        <f>front!I543-front!H543</f>
        <v>11269.2</v>
      </c>
      <c r="G543" s="2">
        <f>IF(front!J543-front!H543&gt;0,front!J543-front!H543,0)</f>
        <v>10908.8</v>
      </c>
      <c r="H543" s="2"/>
      <c r="I543" s="4">
        <f>C543/(constants!$A$4+constants!$B$4*data!C543+constants!$C$4*data!C543^2+constants!$D$4*data!C543^3+constants!$E$4*data!C543^4+constants!$F$4*data!C543^5+constants!$G$4*data!C543^6+constants!$H$4*data!C543^7)</f>
        <v>6070.6029912115482</v>
      </c>
      <c r="J543" s="4">
        <f>D543/(constants!$A$4+constants!$B$4*data!D543+constants!$C$4*data!D543^2+constants!$D$4*data!D543^3+constants!$E$4*data!D543^4+constants!$F$4*data!D543^5+constants!$G$4*data!D543^6+constants!$H$4*data!D543^7)</f>
        <v>49731.166309370856</v>
      </c>
      <c r="K543" s="4">
        <f>E543/(constants!$A$4+constants!$B$4*data!E543+constants!$C$4*data!E543^2+constants!$D$4*data!E543^3+constants!$E$4*data!E543^4+constants!$F$4*data!E543^5+constants!$G$4*data!E543^6+constants!$H$4*data!E543^7)</f>
        <v>47647.110618197672</v>
      </c>
      <c r="L543" s="4">
        <f>F543/(constants!$A$4+constants!$B$4*data!F543+constants!$C$4*data!F543^2+constants!$D$4*data!F543^3+constants!$E$4*data!F543^4+constants!$F$4*data!F543^5+constants!$G$4*data!F543^6+constants!$H$4*data!F543^7)</f>
        <v>11278.346353292462</v>
      </c>
      <c r="M543" s="4">
        <f>G543/(constants!$A$4+constants!$B$4*data!G543+constants!$C$4*data!G543^2+constants!$D$4*data!G543^3+constants!$E$4*data!G543^4+constants!$F$4*data!G543^5+constants!$G$4*data!G543^6+constants!$H$4*data!G543^7)</f>
        <v>10914.569618152218</v>
      </c>
      <c r="N543" s="4"/>
      <c r="O543" s="4">
        <f t="shared" si="186"/>
        <v>10117.671652019248</v>
      </c>
      <c r="P543" s="4">
        <f t="shared" si="187"/>
        <v>9946.2332618741711</v>
      </c>
      <c r="Q543" s="4">
        <f t="shared" si="174"/>
        <v>9529.4221236395351</v>
      </c>
      <c r="R543" s="4">
        <f t="shared" si="188"/>
        <v>1879.7243922154103</v>
      </c>
      <c r="S543" s="4">
        <f t="shared" si="175"/>
        <v>1819.0949363587031</v>
      </c>
      <c r="T543" s="4">
        <f t="shared" si="176"/>
        <v>1.0172365141286432</v>
      </c>
      <c r="U543" s="4">
        <f t="shared" si="177"/>
        <v>0.95809356896621822</v>
      </c>
      <c r="V543" s="4">
        <f t="shared" si="178"/>
        <v>0.9677455609408514</v>
      </c>
      <c r="W543" s="4"/>
      <c r="X543">
        <f>IF(front!E543&gt;$X$2,O543,P543)</f>
        <v>10117.671652019248</v>
      </c>
      <c r="Y543">
        <f t="shared" si="169"/>
        <v>9784.1887326991928</v>
      </c>
      <c r="Z543">
        <f>SUMPRODUCT($B$7:$B$456,Y$7:Y$456,EXP(constants!$B$32+constants!$A$32*ABS($A$7:$A$456-$A543)))</f>
        <v>3.0506866781725557</v>
      </c>
      <c r="AA543">
        <f t="shared" si="170"/>
        <v>9781.1380460210203</v>
      </c>
      <c r="AB543">
        <f t="shared" si="179"/>
        <v>9774.9362103237108</v>
      </c>
      <c r="AD543" s="4">
        <f t="shared" si="171"/>
        <v>16.119961174707214</v>
      </c>
      <c r="AE543">
        <f>SUMPRODUCT($B$7:$B$456,AD$7:AD$456,EXP(constants!$B$32+constants!$A$32*ABS($A$7:$A$456-$A543)))</f>
        <v>1.608408117240498</v>
      </c>
      <c r="AF543" s="4">
        <f t="shared" si="172"/>
        <v>14.511553057466717</v>
      </c>
      <c r="AG543">
        <f t="shared" si="180"/>
        <v>14.511553057466717</v>
      </c>
      <c r="AH543" s="4"/>
      <c r="AI543" s="5">
        <f>SUMPRODUCT(constants!$B$13:$B$20,A543^constants!$A$13:$A$20)*constants!$C$10/((A543/1000000000)^5*(EXP(0.014388/(A543/1000000000)/constants!$B$9)-1))</f>
        <v>4.1367045277609826E-6</v>
      </c>
      <c r="AJ543">
        <f>SUMPRODUCT(A543^constants!$E$28:$J$28,constants!$E$27:$J$27)</f>
        <v>6.5243865604130676E-7</v>
      </c>
      <c r="AL543" s="17">
        <f t="shared" si="173"/>
        <v>4.2319504074021878E-10</v>
      </c>
      <c r="AM543">
        <f t="shared" si="181"/>
        <v>4.4959946978631867E-8</v>
      </c>
      <c r="AN543">
        <f t="shared" si="182"/>
        <v>9.4127121844994801E-3</v>
      </c>
      <c r="AO543">
        <f t="shared" si="183"/>
        <v>8.5341343548653187E-8</v>
      </c>
      <c r="AQ543">
        <f t="shared" si="189"/>
        <v>4.2319504074021878E-10</v>
      </c>
      <c r="AS543" s="4">
        <f t="shared" si="184"/>
        <v>4.958851397727935E-3</v>
      </c>
    </row>
    <row r="544" spans="1:45" x14ac:dyDescent="0.2">
      <c r="A544">
        <f>front!A544</f>
        <v>441.54</v>
      </c>
      <c r="B544" s="1">
        <f t="shared" si="185"/>
        <v>0.47000000000002728</v>
      </c>
      <c r="C544">
        <f>front!D544-front!B544</f>
        <v>6146.53</v>
      </c>
      <c r="D544" s="2">
        <f>front!E544-front!C544</f>
        <v>47978.7</v>
      </c>
      <c r="E544" s="2">
        <f>IF(front!F544-front!C544&gt;0,front!F544-front!C544,0)</f>
        <v>46076.5</v>
      </c>
      <c r="F544" s="2">
        <f>front!I544-front!H544</f>
        <v>11986.800000000001</v>
      </c>
      <c r="G544" s="2">
        <f>IF(front!J544-front!H544&gt;0,front!J544-front!H544,0)</f>
        <v>11701.300000000001</v>
      </c>
      <c r="H544" s="2"/>
      <c r="I544" s="4">
        <f>C544/(constants!$A$4+constants!$B$4*data!C544+constants!$C$4*data!C544^2+constants!$D$4*data!C544^3+constants!$E$4*data!C544^4+constants!$F$4*data!C544^5+constants!$G$4*data!C544^6+constants!$H$4*data!C544^7)</f>
        <v>6134.9087538591875</v>
      </c>
      <c r="J544" s="4">
        <f>D544/(constants!$A$4+constants!$B$4*data!D544+constants!$C$4*data!D544^2+constants!$D$4*data!D544^3+constants!$E$4*data!D544^4+constants!$F$4*data!D544^5+constants!$G$4*data!D544^6+constants!$H$4*data!D544^7)</f>
        <v>50252.248261255081</v>
      </c>
      <c r="K544" s="4">
        <f>E544/(constants!$A$4+constants!$B$4*data!E544+constants!$C$4*data!E544^2+constants!$D$4*data!E544^3+constants!$E$4*data!E544^4+constants!$F$4*data!E544^5+constants!$G$4*data!E544^6+constants!$H$4*data!E544^7)</f>
        <v>48155.617000974387</v>
      </c>
      <c r="L544" s="4">
        <f>F544/(constants!$A$4+constants!$B$4*data!F544+constants!$C$4*data!F544^2+constants!$D$4*data!F544^3+constants!$E$4*data!F544^4+constants!$F$4*data!F544^5+constants!$G$4*data!F544^6+constants!$H$4*data!F544^7)</f>
        <v>12003.74098119406</v>
      </c>
      <c r="M544" s="4">
        <f>G544/(constants!$A$4+constants!$B$4*data!G544+constants!$C$4*data!G544^2+constants!$D$4*data!G544^3+constants!$E$4*data!G544^4+constants!$F$4*data!G544^5+constants!$G$4*data!G544^6+constants!$H$4*data!G544^7)</f>
        <v>11714.965484334174</v>
      </c>
      <c r="N544" s="4"/>
      <c r="O544" s="4">
        <f t="shared" si="186"/>
        <v>10224.847923098645</v>
      </c>
      <c r="P544" s="4">
        <f t="shared" si="187"/>
        <v>10050.449652251016</v>
      </c>
      <c r="Q544" s="4">
        <f t="shared" si="174"/>
        <v>9631.1234001948778</v>
      </c>
      <c r="R544" s="4">
        <f t="shared" si="188"/>
        <v>2000.6234968656768</v>
      </c>
      <c r="S544" s="4">
        <f t="shared" si="175"/>
        <v>1952.4942473890292</v>
      </c>
      <c r="T544" s="4">
        <f t="shared" si="176"/>
        <v>1.0173522854083019</v>
      </c>
      <c r="U544" s="4">
        <f t="shared" si="177"/>
        <v>0.95827786153207373</v>
      </c>
      <c r="V544" s="4">
        <f t="shared" si="178"/>
        <v>0.9759428750326834</v>
      </c>
      <c r="W544" s="4"/>
      <c r="X544">
        <f>IF(front!E544&gt;$X$2,O544,P544)</f>
        <v>10224.847923098645</v>
      </c>
      <c r="Y544">
        <f t="shared" si="169"/>
        <v>9891.3650037785901</v>
      </c>
      <c r="Z544">
        <f>SUMPRODUCT($B$7:$B$456,Y$7:Y$456,EXP(constants!$B$32+constants!$A$32*ABS($A$7:$A$456-$A544)))</f>
        <v>2.9702113314794505</v>
      </c>
      <c r="AA544">
        <f t="shared" si="170"/>
        <v>9888.3947924471104</v>
      </c>
      <c r="AB544">
        <f t="shared" si="179"/>
        <v>9882.1929567498009</v>
      </c>
      <c r="AD544" s="4">
        <f t="shared" si="171"/>
        <v>0.35574926848653377</v>
      </c>
      <c r="AE544">
        <f>SUMPRODUCT($B$7:$B$456,AD$7:AD$456,EXP(constants!$B$32+constants!$A$32*ABS($A$7:$A$456-$A544)))</f>
        <v>1.5659792431823887</v>
      </c>
      <c r="AF544" s="4">
        <f t="shared" si="172"/>
        <v>-1.2102299746958549</v>
      </c>
      <c r="AG544">
        <f t="shared" si="180"/>
        <v>0</v>
      </c>
      <c r="AH544" s="4"/>
      <c r="AI544" s="5">
        <f>SUMPRODUCT(constants!$B$13:$B$20,A544^constants!$A$13:$A$20)*constants!$C$10/((A544/1000000000)^5*(EXP(0.014388/(A544/1000000000)/constants!$B$9)-1))</f>
        <v>4.1604560629860042E-6</v>
      </c>
      <c r="AJ544">
        <f>SUMPRODUCT(A544^constants!$E$28:$J$28,constants!$E$27:$J$27)</f>
        <v>6.544179085675038E-7</v>
      </c>
      <c r="AL544" s="17">
        <f t="shared" si="173"/>
        <v>4.2100534579668393E-10</v>
      </c>
      <c r="AM544">
        <f t="shared" si="181"/>
        <v>0</v>
      </c>
      <c r="AN544" t="e">
        <f t="shared" si="182"/>
        <v>#DIV/0!</v>
      </c>
      <c r="AO544">
        <f t="shared" si="183"/>
        <v>0</v>
      </c>
      <c r="AQ544">
        <f t="shared" si="189"/>
        <v>4.2100534579668393E-10</v>
      </c>
      <c r="AS544" s="4" t="e">
        <f t="shared" si="184"/>
        <v>#DIV/0!</v>
      </c>
    </row>
    <row r="545" spans="1:45" x14ac:dyDescent="0.2">
      <c r="A545">
        <f>front!A545</f>
        <v>442</v>
      </c>
      <c r="B545" s="1">
        <f t="shared" si="185"/>
        <v>0.45999999999997954</v>
      </c>
      <c r="C545">
        <f>front!D545-front!B545</f>
        <v>6219.93</v>
      </c>
      <c r="D545" s="2">
        <f>front!E545-front!C545</f>
        <v>48280</v>
      </c>
      <c r="E545" s="2">
        <f>IF(front!F545-front!C545&gt;0,front!F545-front!C545,0)</f>
        <v>46338.3</v>
      </c>
      <c r="F545" s="2">
        <f>front!I545-front!H545</f>
        <v>11769.999999999998</v>
      </c>
      <c r="G545" s="2">
        <f>IF(front!J545-front!H545&gt;0,front!J545-front!H545,0)</f>
        <v>11516.800000000001</v>
      </c>
      <c r="H545" s="2"/>
      <c r="I545" s="4">
        <f>C545/(constants!$A$4+constants!$B$4*data!C545+constants!$C$4*data!C545^2+constants!$D$4*data!C545^3+constants!$E$4*data!C545^4+constants!$F$4*data!C545^5+constants!$G$4*data!C545^6+constants!$H$4*data!C545^7)</f>
        <v>6208.2867449107171</v>
      </c>
      <c r="J545" s="4">
        <f>D545/(constants!$A$4+constants!$B$4*data!D545+constants!$C$4*data!D545^2+constants!$D$4*data!D545^3+constants!$E$4*data!D545^4+constants!$F$4*data!D545^5+constants!$G$4*data!D545^6+constants!$H$4*data!D545^7)</f>
        <v>50584.716525386793</v>
      </c>
      <c r="K545" s="4">
        <f>E545/(constants!$A$4+constants!$B$4*data!E545+constants!$C$4*data!E545^2+constants!$D$4*data!E545^3+constants!$E$4*data!E545^4+constants!$F$4*data!E545^5+constants!$G$4*data!E545^6+constants!$H$4*data!E545^7)</f>
        <v>48443.906408001334</v>
      </c>
      <c r="L545" s="4">
        <f>F545/(constants!$A$4+constants!$B$4*data!F545+constants!$C$4*data!F545^2+constants!$D$4*data!F545^3+constants!$E$4*data!F545^4+constants!$F$4*data!F545^5+constants!$G$4*data!F545^6+constants!$H$4*data!F545^7)</f>
        <v>11784.432357285919</v>
      </c>
      <c r="M545" s="4">
        <f>G545/(constants!$A$4+constants!$B$4*data!G545+constants!$C$4*data!G545^2+constants!$D$4*data!G545^3+constants!$E$4*data!G545^4+constants!$F$4*data!G545^5+constants!$G$4*data!G545^6+constants!$H$4*data!G545^7)</f>
        <v>11528.472070104346</v>
      </c>
      <c r="N545" s="4"/>
      <c r="O545" s="4">
        <f t="shared" si="186"/>
        <v>10347.144574851194</v>
      </c>
      <c r="P545" s="4">
        <f t="shared" si="187"/>
        <v>10116.943305077359</v>
      </c>
      <c r="Q545" s="4">
        <f t="shared" si="174"/>
        <v>9688.7812816002661</v>
      </c>
      <c r="R545" s="4">
        <f t="shared" si="188"/>
        <v>1964.072059547653</v>
      </c>
      <c r="S545" s="4">
        <f t="shared" si="175"/>
        <v>1921.4120116840577</v>
      </c>
      <c r="T545" s="4">
        <f t="shared" si="176"/>
        <v>1.0227540337859069</v>
      </c>
      <c r="U545" s="4">
        <f t="shared" si="177"/>
        <v>0.9576787167264037</v>
      </c>
      <c r="V545" s="4">
        <f t="shared" si="178"/>
        <v>0.97827979495140294</v>
      </c>
      <c r="W545" s="4"/>
      <c r="X545">
        <f>IF(front!E545&gt;$X$2,O545,P545)</f>
        <v>10347.144574851194</v>
      </c>
      <c r="Y545">
        <f t="shared" si="169"/>
        <v>10013.661655531139</v>
      </c>
      <c r="Z545">
        <f>SUMPRODUCT($B$7:$B$456,Y$7:Y$456,EXP(constants!$B$32+constants!$A$32*ABS($A$7:$A$456-$A545)))</f>
        <v>2.8935042350214655</v>
      </c>
      <c r="AA545">
        <f t="shared" si="170"/>
        <v>10010.768151296117</v>
      </c>
      <c r="AB545">
        <f t="shared" si="179"/>
        <v>10004.566315598808</v>
      </c>
      <c r="AD545" s="4">
        <f t="shared" si="171"/>
        <v>-4.3529342555075345</v>
      </c>
      <c r="AE545">
        <f>SUMPRODUCT($B$7:$B$456,AD$7:AD$456,EXP(constants!$B$32+constants!$A$32*ABS($A$7:$A$456-$A545)))</f>
        <v>1.5255370970007709</v>
      </c>
      <c r="AF545" s="4">
        <f t="shared" si="172"/>
        <v>-5.8784713525083054</v>
      </c>
      <c r="AG545">
        <f t="shared" si="180"/>
        <v>0</v>
      </c>
      <c r="AH545" s="4"/>
      <c r="AI545" s="5">
        <f>SUMPRODUCT(constants!$B$13:$B$20,A545^constants!$A$13:$A$20)*constants!$C$10/((A545/1000000000)^5*(EXP(0.014388/(A545/1000000000)/constants!$B$9)-1))</f>
        <v>4.1837625573009882E-6</v>
      </c>
      <c r="AJ545">
        <f>SUMPRODUCT(A545^constants!$E$28:$J$28,constants!$E$27:$J$27)</f>
        <v>6.5635718177241504E-7</v>
      </c>
      <c r="AL545" s="17">
        <f t="shared" si="173"/>
        <v>4.1818529912464034E-10</v>
      </c>
      <c r="AM545">
        <f t="shared" si="181"/>
        <v>0</v>
      </c>
      <c r="AN545" t="e">
        <f t="shared" si="182"/>
        <v>#DIV/0!</v>
      </c>
      <c r="AO545">
        <f t="shared" si="183"/>
        <v>0</v>
      </c>
      <c r="AQ545">
        <f t="shared" si="189"/>
        <v>4.1818529912464034E-10</v>
      </c>
      <c r="AS545" s="4" t="e">
        <f t="shared" si="184"/>
        <v>#DIV/0!</v>
      </c>
    </row>
    <row r="546" spans="1:45" x14ac:dyDescent="0.2">
      <c r="A546">
        <f>front!A546</f>
        <v>442.47</v>
      </c>
      <c r="B546" s="1">
        <f t="shared" si="185"/>
        <v>0.47000000000002728</v>
      </c>
      <c r="C546">
        <f>front!D546-front!B546</f>
        <v>6235.9999999999991</v>
      </c>
      <c r="D546" s="2">
        <f>front!E546-front!C546</f>
        <v>48336.7</v>
      </c>
      <c r="E546" s="2">
        <f>IF(front!F546-front!C546&gt;0,front!F546-front!C546,0)</f>
        <v>46493.9</v>
      </c>
      <c r="F546" s="2">
        <f>front!I546-front!H546</f>
        <v>11493.8</v>
      </c>
      <c r="G546" s="2">
        <f>IF(front!J546-front!H546&gt;0,front!J546-front!H546,0)</f>
        <v>11213.7</v>
      </c>
      <c r="H546" s="2"/>
      <c r="I546" s="4">
        <f>C546/(constants!$A$4+constants!$B$4*data!C546+constants!$C$4*data!C546^2+constants!$D$4*data!C546^3+constants!$E$4*data!C546^4+constants!$F$4*data!C546^5+constants!$G$4*data!C546^6+constants!$H$4*data!C546^7)</f>
        <v>6224.3527426536202</v>
      </c>
      <c r="J546" s="4">
        <f>D546/(constants!$A$4+constants!$B$4*data!D546+constants!$C$4*data!D546^2+constants!$D$4*data!D546^3+constants!$E$4*data!D546^4+constants!$F$4*data!D546^5+constants!$G$4*data!D546^6+constants!$H$4*data!D546^7)</f>
        <v>50647.291678389534</v>
      </c>
      <c r="K546" s="4">
        <f>E546/(constants!$A$4+constants!$B$4*data!E546+constants!$C$4*data!E546^2+constants!$D$4*data!E546^3+constants!$E$4*data!E546^4+constants!$F$4*data!E546^5+constants!$G$4*data!E546^6+constants!$H$4*data!E546^7)</f>
        <v>48615.294723991385</v>
      </c>
      <c r="L546" s="4">
        <f>F546/(constants!$A$4+constants!$B$4*data!F546+constants!$C$4*data!F546^2+constants!$D$4*data!F546^3+constants!$E$4*data!F546^4+constants!$F$4*data!F546^5+constants!$G$4*data!F546^6+constants!$H$4*data!F546^7)</f>
        <v>11505.23027424391</v>
      </c>
      <c r="M546" s="4">
        <f>G546/(constants!$A$4+constants!$B$4*data!G546+constants!$C$4*data!G546^2+constants!$D$4*data!G546^3+constants!$E$4*data!G546^4+constants!$F$4*data!G546^5+constants!$G$4*data!G546^6+constants!$H$4*data!G546^7)</f>
        <v>11222.303407724376</v>
      </c>
      <c r="N546" s="4"/>
      <c r="O546" s="4">
        <f t="shared" si="186"/>
        <v>10373.921237756034</v>
      </c>
      <c r="P546" s="4">
        <f t="shared" si="187"/>
        <v>10129.458335677908</v>
      </c>
      <c r="Q546" s="4">
        <f t="shared" si="174"/>
        <v>9723.0589447982766</v>
      </c>
      <c r="R546" s="4">
        <f t="shared" si="188"/>
        <v>1917.5383790406515</v>
      </c>
      <c r="S546" s="4">
        <f t="shared" si="175"/>
        <v>1870.3839012873959</v>
      </c>
      <c r="T546" s="4">
        <f t="shared" si="176"/>
        <v>1.0241338573077576</v>
      </c>
      <c r="U546" s="4">
        <f t="shared" si="177"/>
        <v>0.959879454812681</v>
      </c>
      <c r="V546" s="4">
        <f t="shared" si="178"/>
        <v>0.97540884799560201</v>
      </c>
      <c r="W546" s="4"/>
      <c r="X546">
        <f>IF(front!E546&gt;$X$2,O546,P546)</f>
        <v>10373.921237756034</v>
      </c>
      <c r="Y546">
        <f t="shared" si="169"/>
        <v>10040.438318435979</v>
      </c>
      <c r="Z546">
        <f>SUMPRODUCT($B$7:$B$456,Y$7:Y$456,EXP(constants!$B$32+constants!$A$32*ABS($A$7:$A$456-$A546)))</f>
        <v>2.8171752700912465</v>
      </c>
      <c r="AA546">
        <f t="shared" si="170"/>
        <v>10037.621143165888</v>
      </c>
      <c r="AB546">
        <f t="shared" si="179"/>
        <v>10031.419307468579</v>
      </c>
      <c r="AD546" s="4">
        <f t="shared" si="171"/>
        <v>1.390048066979034</v>
      </c>
      <c r="AE546">
        <f>SUMPRODUCT($B$7:$B$456,AD$7:AD$456,EXP(constants!$B$32+constants!$A$32*ABS($A$7:$A$456-$A546)))</f>
        <v>1.485294312432716</v>
      </c>
      <c r="AF546" s="4">
        <f t="shared" si="172"/>
        <v>-9.5246245453681988E-2</v>
      </c>
      <c r="AG546">
        <f t="shared" si="180"/>
        <v>0</v>
      </c>
      <c r="AH546" s="4"/>
      <c r="AI546" s="5">
        <f>SUMPRODUCT(constants!$B$13:$B$20,A546^constants!$A$13:$A$20)*constants!$C$10/((A546/1000000000)^5*(EXP(0.014388/(A546/1000000000)/constants!$B$9)-1))</f>
        <v>4.2076371116071564E-6</v>
      </c>
      <c r="AJ546">
        <f>SUMPRODUCT(A546^constants!$E$28:$J$28,constants!$E$27:$J$27)</f>
        <v>6.5833977003329535E-7</v>
      </c>
      <c r="AL546" s="17">
        <f t="shared" si="173"/>
        <v>4.1944584137505765E-10</v>
      </c>
      <c r="AM546">
        <f t="shared" si="181"/>
        <v>0</v>
      </c>
      <c r="AN546" t="e">
        <f t="shared" si="182"/>
        <v>#DIV/0!</v>
      </c>
      <c r="AO546">
        <f t="shared" si="183"/>
        <v>0</v>
      </c>
      <c r="AQ546">
        <f t="shared" si="189"/>
        <v>4.1944584137505765E-10</v>
      </c>
      <c r="AS546" s="4" t="e">
        <f t="shared" si="184"/>
        <v>#DIV/0!</v>
      </c>
    </row>
    <row r="547" spans="1:45" x14ac:dyDescent="0.2">
      <c r="A547">
        <f>front!A547</f>
        <v>442.93</v>
      </c>
      <c r="B547" s="1">
        <f t="shared" si="185"/>
        <v>0.45999999999997954</v>
      </c>
      <c r="C547">
        <f>front!D547-front!B547</f>
        <v>6311</v>
      </c>
      <c r="D547" s="2">
        <f>front!E547-front!C547</f>
        <v>49177.9</v>
      </c>
      <c r="E547" s="2">
        <f>IF(front!F547-front!C547&gt;0,front!F547-front!C547,0)</f>
        <v>47190.3</v>
      </c>
      <c r="F547" s="2">
        <f>front!I547-front!H547</f>
        <v>11462.400000000001</v>
      </c>
      <c r="G547" s="2">
        <f>IF(front!J547-front!H547&gt;0,front!J547-front!H547,0)</f>
        <v>11192.400000000001</v>
      </c>
      <c r="H547" s="2"/>
      <c r="I547" s="4">
        <f>C547/(constants!$A$4+constants!$B$4*data!C547+constants!$C$4*data!C547^2+constants!$D$4*data!C547^3+constants!$E$4*data!C547^4+constants!$F$4*data!C547^5+constants!$G$4*data!C547^6+constants!$H$4*data!C547^7)</f>
        <v>6299.3380098316657</v>
      </c>
      <c r="J547" s="4">
        <f>D547/(constants!$A$4+constants!$B$4*data!D547+constants!$C$4*data!D547^2+constants!$D$4*data!D547^3+constants!$E$4*data!D547^4+constants!$F$4*data!D547^5+constants!$G$4*data!D547^6+constants!$H$4*data!D547^7)</f>
        <v>51575.991243678065</v>
      </c>
      <c r="K547" s="4">
        <f>E547/(constants!$A$4+constants!$B$4*data!E547+constants!$C$4*data!E547^2+constants!$D$4*data!E547^3+constants!$E$4*data!E547^4+constants!$F$4*data!E547^5+constants!$G$4*data!E547^6+constants!$H$4*data!E547^7)</f>
        <v>49382.737824510958</v>
      </c>
      <c r="L547" s="4">
        <f>F547/(constants!$A$4+constants!$B$4*data!F547+constants!$C$4*data!F547^2+constants!$D$4*data!F547^3+constants!$E$4*data!F547^4+constants!$F$4*data!F547^5+constants!$G$4*data!F547^6+constants!$H$4*data!F547^7)</f>
        <v>11473.502555798219</v>
      </c>
      <c r="M547" s="4">
        <f>G547/(constants!$A$4+constants!$B$4*data!G547+constants!$C$4*data!G547^2+constants!$D$4*data!G547^3+constants!$E$4*data!G547^4+constants!$F$4*data!G547^5+constants!$G$4*data!G547^6+constants!$H$4*data!G547^7)</f>
        <v>11200.797269952152</v>
      </c>
      <c r="N547" s="4"/>
      <c r="O547" s="4">
        <f t="shared" si="186"/>
        <v>10498.896683052777</v>
      </c>
      <c r="P547" s="4">
        <f t="shared" si="187"/>
        <v>10315.198248735613</v>
      </c>
      <c r="Q547" s="4">
        <f t="shared" si="174"/>
        <v>9876.5475649021901</v>
      </c>
      <c r="R547" s="4">
        <f t="shared" si="188"/>
        <v>1912.2504259663699</v>
      </c>
      <c r="S547" s="4">
        <f t="shared" si="175"/>
        <v>1866.7995449920254</v>
      </c>
      <c r="T547" s="4">
        <f t="shared" si="176"/>
        <v>1.0178085219389439</v>
      </c>
      <c r="U547" s="4">
        <f t="shared" si="177"/>
        <v>0.95747530263054415</v>
      </c>
      <c r="V547" s="4">
        <f t="shared" si="178"/>
        <v>0.97623173180815193</v>
      </c>
      <c r="W547" s="4"/>
      <c r="X547">
        <f>IF(front!E547&gt;$X$2,O547,P547)</f>
        <v>10498.896683052777</v>
      </c>
      <c r="Y547">
        <f t="shared" si="169"/>
        <v>10165.413763732722</v>
      </c>
      <c r="Z547">
        <f>SUMPRODUCT($B$7:$B$456,Y$7:Y$456,EXP(constants!$B$32+constants!$A$32*ABS($A$7:$A$456-$A547)))</f>
        <v>2.7444204014757867</v>
      </c>
      <c r="AA547">
        <f t="shared" si="170"/>
        <v>10162.669343331247</v>
      </c>
      <c r="AB547">
        <f t="shared" si="179"/>
        <v>10156.467507633937</v>
      </c>
      <c r="AD547" s="4"/>
      <c r="AE547" s="4"/>
      <c r="AF547" s="4"/>
      <c r="AH547" s="4"/>
      <c r="AI547" s="5">
        <f>SUMPRODUCT(constants!$B$13:$B$20,A547^constants!$A$13:$A$20)*constants!$C$10/((A547/1000000000)^5*(EXP(0.014388/(A547/1000000000)/constants!$B$9)-1))</f>
        <v>4.231063567396484E-6</v>
      </c>
      <c r="AJ547">
        <f>SUMPRODUCT(A547^constants!$E$28:$J$28,constants!$E$27:$J$27)</f>
        <v>6.602802988831002E-7</v>
      </c>
      <c r="AL547" s="17">
        <f t="shared" si="173"/>
        <v>4.1658810646676875E-10</v>
      </c>
      <c r="AM547">
        <f t="shared" si="181"/>
        <v>0</v>
      </c>
      <c r="AN547" t="e">
        <f t="shared" si="182"/>
        <v>#DIV/0!</v>
      </c>
      <c r="AO547">
        <f t="shared" si="183"/>
        <v>0</v>
      </c>
      <c r="AQ547">
        <f t="shared" si="189"/>
        <v>4.1658810646676875E-10</v>
      </c>
      <c r="AS547" s="4" t="e">
        <f t="shared" si="184"/>
        <v>#DIV/0!</v>
      </c>
    </row>
    <row r="548" spans="1:45" x14ac:dyDescent="0.2">
      <c r="A548">
        <f>front!A548</f>
        <v>443.39</v>
      </c>
      <c r="B548" s="1">
        <f t="shared" si="185"/>
        <v>0.45999999999997954</v>
      </c>
      <c r="C548">
        <f>front!D548-front!B548</f>
        <v>6364.8599999999988</v>
      </c>
      <c r="D548" s="2">
        <f>front!E548-front!C548</f>
        <v>49354.100000000006</v>
      </c>
      <c r="E548" s="2">
        <f>IF(front!F548-front!C548&gt;0,front!F548-front!C548,0)</f>
        <v>47402.100000000006</v>
      </c>
      <c r="F548" s="2">
        <f>front!I548-front!H548</f>
        <v>11642.099999999999</v>
      </c>
      <c r="G548" s="2">
        <f>IF(front!J548-front!H548&gt;0,front!J548-front!H548,0)</f>
        <v>11330.7</v>
      </c>
      <c r="H548" s="2"/>
      <c r="I548" s="4">
        <f>C548/(constants!$A$4+constants!$B$4*data!C548+constants!$C$4*data!C548^2+constants!$D$4*data!C548^3+constants!$E$4*data!C548^4+constants!$F$4*data!C548^5+constants!$G$4*data!C548^6+constants!$H$4*data!C548^7)</f>
        <v>6353.1915003748127</v>
      </c>
      <c r="J548" s="4">
        <f>D548/(constants!$A$4+constants!$B$4*data!D548+constants!$C$4*data!D548^2+constants!$D$4*data!D548^3+constants!$E$4*data!D548^4+constants!$F$4*data!D548^5+constants!$G$4*data!D548^6+constants!$H$4*data!D548^7)</f>
        <v>51770.593539330774</v>
      </c>
      <c r="K548" s="4">
        <f>E548/(constants!$A$4+constants!$B$4*data!E548+constants!$C$4*data!E548^2+constants!$D$4*data!E548^3+constants!$E$4*data!E548^4+constants!$F$4*data!E548^5+constants!$G$4*data!E548^6+constants!$H$4*data!E548^7)</f>
        <v>49616.260615724263</v>
      </c>
      <c r="L548" s="4">
        <f>F548/(constants!$A$4+constants!$B$4*data!F548+constants!$C$4*data!F548^2+constants!$D$4*data!F548^3+constants!$E$4*data!F548^4+constants!$F$4*data!F548^5+constants!$G$4*data!F548^6+constants!$H$4*data!F548^7)</f>
        <v>11655.11540171983</v>
      </c>
      <c r="M548" s="4">
        <f>G548/(constants!$A$4+constants!$B$4*data!G548+constants!$C$4*data!G548^2+constants!$D$4*data!G548^3+constants!$E$4*data!G548^4+constants!$F$4*data!G548^5+constants!$G$4*data!G548^6+constants!$H$4*data!G548^7)</f>
        <v>11340.457868605361</v>
      </c>
      <c r="N548" s="4"/>
      <c r="O548" s="4">
        <f t="shared" si="186"/>
        <v>10588.652500624688</v>
      </c>
      <c r="P548" s="4">
        <f t="shared" si="187"/>
        <v>10354.118707866155</v>
      </c>
      <c r="Q548" s="4">
        <f t="shared" si="174"/>
        <v>9923.2521231448536</v>
      </c>
      <c r="R548" s="4">
        <f t="shared" si="188"/>
        <v>1942.5192336199716</v>
      </c>
      <c r="S548" s="4">
        <f t="shared" si="175"/>
        <v>1890.0763114342267</v>
      </c>
      <c r="T548" s="4">
        <f t="shared" si="176"/>
        <v>1.0226512559277841</v>
      </c>
      <c r="U548" s="4">
        <f t="shared" si="177"/>
        <v>0.95838693790578555</v>
      </c>
      <c r="V548" s="4">
        <f t="shared" si="178"/>
        <v>0.97300262397504544</v>
      </c>
      <c r="W548" s="4"/>
      <c r="X548">
        <f>IF(front!E548&gt;$X$2,O548,P548)</f>
        <v>10588.652500624688</v>
      </c>
      <c r="Y548">
        <f t="shared" si="169"/>
        <v>10255.169581304634</v>
      </c>
      <c r="Z548">
        <f>SUMPRODUCT($B$7:$B$456,Y$7:Y$456,EXP(constants!$B$32+constants!$A$32*ABS($A$7:$A$456-$A548)))</f>
        <v>2.6735444613613173</v>
      </c>
      <c r="AA548">
        <f t="shared" si="170"/>
        <v>10252.496036843273</v>
      </c>
      <c r="AB548">
        <f t="shared" si="179"/>
        <v>10246.294201145964</v>
      </c>
      <c r="AD548" s="4"/>
      <c r="AE548" s="4"/>
      <c r="AF548" s="4"/>
      <c r="AH548" s="4"/>
      <c r="AI548" s="5">
        <f>SUMPRODUCT(constants!$B$13:$B$20,A548^constants!$A$13:$A$20)*constants!$C$10/((A548/1000000000)^5*(EXP(0.014388/(A548/1000000000)/constants!$B$9)-1))</f>
        <v>4.2545490310611568E-6</v>
      </c>
      <c r="AJ548">
        <f>SUMPRODUCT(A548^constants!$E$28:$J$28,constants!$E$27:$J$27)</f>
        <v>6.6221993567954678E-7</v>
      </c>
      <c r="AL548" s="17">
        <f t="shared" si="173"/>
        <v>4.1522807636982751E-10</v>
      </c>
      <c r="AM548">
        <f t="shared" si="181"/>
        <v>0</v>
      </c>
      <c r="AN548" t="e">
        <f t="shared" si="182"/>
        <v>#DIV/0!</v>
      </c>
      <c r="AO548">
        <f t="shared" si="183"/>
        <v>0</v>
      </c>
      <c r="AQ548">
        <f t="shared" si="189"/>
        <v>4.1522807636982751E-10</v>
      </c>
      <c r="AS548" s="4" t="e">
        <f t="shared" si="184"/>
        <v>#DIV/0!</v>
      </c>
    </row>
    <row r="549" spans="1:45" x14ac:dyDescent="0.2">
      <c r="A549">
        <f>front!A549</f>
        <v>443.86</v>
      </c>
      <c r="B549" s="1">
        <f t="shared" si="185"/>
        <v>0.47000000000002728</v>
      </c>
      <c r="C549">
        <f>front!D549-front!B549</f>
        <v>6398.2</v>
      </c>
      <c r="D549" s="2">
        <f>front!E549-front!C549</f>
        <v>49844.5</v>
      </c>
      <c r="E549" s="2">
        <f>IF(front!F549-front!C549&gt;0,front!F549-front!C549,0)</f>
        <v>47868</v>
      </c>
      <c r="F549" s="2">
        <f>front!I549-front!H549</f>
        <v>11796.2</v>
      </c>
      <c r="G549" s="2">
        <f>IF(front!J549-front!H549&gt;0,front!J549-front!H549,0)</f>
        <v>11507.5</v>
      </c>
      <c r="H549" s="2"/>
      <c r="I549" s="4">
        <f>C549/(constants!$A$4+constants!$B$4*data!C549+constants!$C$4*data!C549^2+constants!$D$4*data!C549^3+constants!$E$4*data!C549^4+constants!$F$4*data!C549^5+constants!$G$4*data!C549^6+constants!$H$4*data!C549^7)</f>
        <v>6386.5292047116045</v>
      </c>
      <c r="J549" s="4">
        <f>D549/(constants!$A$4+constants!$B$4*data!D549+constants!$C$4*data!D549^2+constants!$D$4*data!D549^3+constants!$E$4*data!D549^4+constants!$F$4*data!D549^5+constants!$G$4*data!D549^6+constants!$H$4*data!D549^7)</f>
        <v>52312.334764855361</v>
      </c>
      <c r="K549" s="4">
        <f>E549/(constants!$A$4+constants!$B$4*data!E549+constants!$C$4*data!E549^2+constants!$D$4*data!E549^3+constants!$E$4*data!E549^4+constants!$F$4*data!E549^5+constants!$G$4*data!E549^6+constants!$H$4*data!E549^7)</f>
        <v>50130.119438386741</v>
      </c>
      <c r="L549" s="4">
        <f>F549/(constants!$A$4+constants!$B$4*data!F549+constants!$C$4*data!F549^2+constants!$D$4*data!F549^3+constants!$E$4*data!F549^4+constants!$F$4*data!F549^5+constants!$G$4*data!F549^6+constants!$H$4*data!F549^7)</f>
        <v>11810.928359989548</v>
      </c>
      <c r="M549" s="4">
        <f>G549/(constants!$A$4+constants!$B$4*data!G549+constants!$C$4*data!G549^2+constants!$D$4*data!G549^3+constants!$E$4*data!G549^4+constants!$F$4*data!G549^5+constants!$G$4*data!G549^6+constants!$H$4*data!G549^7)</f>
        <v>11519.074122336375</v>
      </c>
      <c r="N549" s="4"/>
      <c r="O549" s="4">
        <f t="shared" si="186"/>
        <v>10644.215341186007</v>
      </c>
      <c r="P549" s="4">
        <f t="shared" si="187"/>
        <v>10462.466952971072</v>
      </c>
      <c r="Q549" s="4">
        <f t="shared" si="174"/>
        <v>10026.023887677347</v>
      </c>
      <c r="R549" s="4">
        <f t="shared" si="188"/>
        <v>1968.488059998258</v>
      </c>
      <c r="S549" s="4">
        <f t="shared" si="175"/>
        <v>1919.8456870560624</v>
      </c>
      <c r="T549" s="4">
        <f t="shared" si="176"/>
        <v>1.0173714659297752</v>
      </c>
      <c r="U549" s="4">
        <f t="shared" si="177"/>
        <v>0.95828487991832689</v>
      </c>
      <c r="V549" s="4">
        <f t="shared" si="178"/>
        <v>0.97528947524211107</v>
      </c>
      <c r="W549" s="4"/>
      <c r="X549">
        <f>IF(front!E549&gt;$X$2,O549,P549)</f>
        <v>10644.215341186007</v>
      </c>
      <c r="Y549">
        <f t="shared" si="169"/>
        <v>10310.732421865952</v>
      </c>
      <c r="Z549">
        <f>SUMPRODUCT($B$7:$B$456,Y$7:Y$456,EXP(constants!$B$32+constants!$A$32*ABS($A$7:$A$456-$A549)))</f>
        <v>2.6030179077932623</v>
      </c>
      <c r="AA549">
        <f t="shared" si="170"/>
        <v>10308.129403958159</v>
      </c>
      <c r="AB549">
        <f t="shared" si="179"/>
        <v>10301.92756826085</v>
      </c>
      <c r="AD549" s="4"/>
      <c r="AE549" s="4"/>
      <c r="AF549" s="4"/>
      <c r="AH549" s="4"/>
      <c r="AI549" s="5">
        <f>SUMPRODUCT(constants!$B$13:$B$20,A549^constants!$A$13:$A$20)*constants!$C$10/((A549/1000000000)^5*(EXP(0.014388/(A549/1000000000)/constants!$B$9)-1))</f>
        <v>4.278605766537267E-6</v>
      </c>
      <c r="AJ549">
        <f>SUMPRODUCT(A549^constants!$E$28:$J$28,constants!$E$27:$J$27)</f>
        <v>6.6419975317655701E-7</v>
      </c>
      <c r="AL549" s="17">
        <f t="shared" si="173"/>
        <v>4.1532089389942903E-10</v>
      </c>
      <c r="AM549">
        <f t="shared" si="181"/>
        <v>0</v>
      </c>
      <c r="AN549" t="e">
        <f t="shared" si="182"/>
        <v>#DIV/0!</v>
      </c>
      <c r="AO549">
        <f t="shared" si="183"/>
        <v>0</v>
      </c>
      <c r="AQ549">
        <f t="shared" si="189"/>
        <v>4.1532089389942903E-10</v>
      </c>
      <c r="AS549" s="4" t="e">
        <f t="shared" si="184"/>
        <v>#DIV/0!</v>
      </c>
    </row>
    <row r="550" spans="1:45" x14ac:dyDescent="0.2">
      <c r="A550">
        <f>front!A550</f>
        <v>444.32</v>
      </c>
      <c r="B550" s="1">
        <f t="shared" si="185"/>
        <v>0.45999999999997954</v>
      </c>
      <c r="C550">
        <f>front!D550-front!B550</f>
        <v>6457.0600000000013</v>
      </c>
      <c r="D550" s="2">
        <f>front!E550-front!C550</f>
        <v>50277.899999999994</v>
      </c>
      <c r="E550" s="2">
        <f>IF(front!F550-front!C550&gt;0,front!F550-front!C550,0)</f>
        <v>48283.8</v>
      </c>
      <c r="F550" s="2">
        <f>front!I550-front!H550</f>
        <v>11584.3</v>
      </c>
      <c r="G550" s="2">
        <f>IF(front!J550-front!H550&gt;0,front!J550-front!H550,0)</f>
        <v>11329</v>
      </c>
      <c r="H550" s="2"/>
      <c r="I550" s="4">
        <f>C550/(constants!$A$4+constants!$B$4*data!C550+constants!$C$4*data!C550^2+constants!$D$4*data!C550^3+constants!$E$4*data!C550^4+constants!$F$4*data!C550^5+constants!$G$4*data!C550^6+constants!$H$4*data!C550^7)</f>
        <v>6445.3884363611423</v>
      </c>
      <c r="J550" s="4">
        <f>D550/(constants!$A$4+constants!$B$4*data!D550+constants!$C$4*data!D550^2+constants!$D$4*data!D550^3+constants!$E$4*data!D550^4+constants!$F$4*data!D550^5+constants!$G$4*data!D550^6+constants!$H$4*data!D550^7)</f>
        <v>52791.252368146626</v>
      </c>
      <c r="K550" s="4">
        <f>E550/(constants!$A$4+constants!$B$4*data!E550+constants!$C$4*data!E550^2+constants!$D$4*data!E550^3+constants!$E$4*data!E550^4+constants!$F$4*data!E550^5+constants!$G$4*data!E550^6+constants!$H$4*data!E550^7)</f>
        <v>50588.910179847735</v>
      </c>
      <c r="L550" s="4">
        <f>F550/(constants!$A$4+constants!$B$4*data!F550+constants!$C$4*data!F550^2+constants!$D$4*data!F550^3+constants!$E$4*data!F550^4+constants!$F$4*data!F550^5+constants!$G$4*data!F550^6+constants!$H$4*data!F550^7)</f>
        <v>11596.690246145268</v>
      </c>
      <c r="M550" s="4">
        <f>G550/(constants!$A$4+constants!$B$4*data!G550+constants!$C$4*data!G550^2+constants!$D$4*data!G550^3+constants!$E$4*data!G550^4+constants!$F$4*data!G550^5+constants!$G$4*data!G550^6+constants!$H$4*data!G550^7)</f>
        <v>11338.740825000135</v>
      </c>
      <c r="N550" s="4"/>
      <c r="O550" s="4">
        <f t="shared" si="186"/>
        <v>10742.314060601904</v>
      </c>
      <c r="P550" s="4">
        <f t="shared" si="187"/>
        <v>10558.250473629325</v>
      </c>
      <c r="Q550" s="4">
        <f t="shared" si="174"/>
        <v>10117.782035969547</v>
      </c>
      <c r="R550" s="4">
        <f t="shared" si="188"/>
        <v>1932.7817076908782</v>
      </c>
      <c r="S550" s="4">
        <f t="shared" si="175"/>
        <v>1889.7901375000226</v>
      </c>
      <c r="T550" s="4">
        <f t="shared" si="176"/>
        <v>1.017433152152651</v>
      </c>
      <c r="U550" s="4">
        <f t="shared" si="177"/>
        <v>0.9582820620935345</v>
      </c>
      <c r="V550" s="4">
        <f t="shared" si="178"/>
        <v>0.97775663437842741</v>
      </c>
      <c r="W550" s="4"/>
      <c r="X550">
        <f>IF(front!E550&gt;$X$2,O550,P550)</f>
        <v>10742.314060601904</v>
      </c>
      <c r="Y550">
        <f t="shared" si="169"/>
        <v>10408.831141281849</v>
      </c>
      <c r="Z550">
        <f>SUMPRODUCT($B$7:$B$456,Y$7:Y$456,EXP(constants!$B$32+constants!$A$32*ABS($A$7:$A$456-$A550)))</f>
        <v>2.5357937531956507</v>
      </c>
      <c r="AA550">
        <f t="shared" si="170"/>
        <v>10406.295347528654</v>
      </c>
      <c r="AB550">
        <f t="shared" si="179"/>
        <v>10400.093511831345</v>
      </c>
      <c r="AD550" s="4"/>
      <c r="AE550" s="4"/>
      <c r="AF550" s="4"/>
      <c r="AH550" s="4"/>
      <c r="AI550" s="5">
        <f>SUMPRODUCT(constants!$B$13:$B$20,A550^constants!$A$13:$A$20)*constants!$C$10/((A550/1000000000)^5*(EXP(0.014388/(A550/1000000000)/constants!$B$9)-1))</f>
        <v>4.3022098586492872E-6</v>
      </c>
      <c r="AJ550">
        <f>SUMPRODUCT(A550^constants!$E$28:$J$28,constants!$E$27:$J$27)</f>
        <v>6.6613444622967222E-7</v>
      </c>
      <c r="AL550" s="17">
        <f t="shared" si="173"/>
        <v>4.1367030534437131E-10</v>
      </c>
      <c r="AM550">
        <f t="shared" si="181"/>
        <v>0</v>
      </c>
      <c r="AN550" t="e">
        <f t="shared" si="182"/>
        <v>#DIV/0!</v>
      </c>
      <c r="AO550">
        <f t="shared" si="183"/>
        <v>0</v>
      </c>
      <c r="AQ550">
        <f t="shared" si="189"/>
        <v>4.1367030534437131E-10</v>
      </c>
      <c r="AS550" s="4" t="e">
        <f t="shared" si="184"/>
        <v>#DIV/0!</v>
      </c>
    </row>
    <row r="551" spans="1:45" x14ac:dyDescent="0.2">
      <c r="A551">
        <f>front!A551</f>
        <v>444.79</v>
      </c>
      <c r="B551" s="1">
        <f t="shared" si="185"/>
        <v>0.47000000000002728</v>
      </c>
      <c r="C551">
        <f>front!D551-front!B551</f>
        <v>6507.5299999999988</v>
      </c>
      <c r="D551" s="2">
        <f>front!E551-front!C551</f>
        <v>50423</v>
      </c>
      <c r="E551" s="2">
        <f>IF(front!F551-front!C551&gt;0,front!F551-front!C551,0)</f>
        <v>48468.5</v>
      </c>
      <c r="F551" s="2">
        <f>front!I551-front!H551</f>
        <v>11249.199999999999</v>
      </c>
      <c r="G551" s="2">
        <f>IF(front!J551-front!H551&gt;0,front!J551-front!H551,0)</f>
        <v>10932.999999999998</v>
      </c>
      <c r="H551" s="2"/>
      <c r="I551" s="4">
        <f>C551/(constants!$A$4+constants!$B$4*data!C551+constants!$C$4*data!C551^2+constants!$D$4*data!C551^3+constants!$E$4*data!C551^4+constants!$F$4*data!C551^5+constants!$G$4*data!C551^6+constants!$H$4*data!C551^7)</f>
        <v>6495.8611649504837</v>
      </c>
      <c r="J551" s="4">
        <f>D551/(constants!$A$4+constants!$B$4*data!D551+constants!$C$4*data!D551^2+constants!$D$4*data!D551^3+constants!$E$4*data!D551^4+constants!$F$4*data!D551^5+constants!$G$4*data!D551^6+constants!$H$4*data!D551^7)</f>
        <v>52951.620357565378</v>
      </c>
      <c r="K551" s="4">
        <f>E551/(constants!$A$4+constants!$B$4*data!E551+constants!$C$4*data!E551^2+constants!$D$4*data!E551^3+constants!$E$4*data!E551^4+constants!$F$4*data!E551^5+constants!$G$4*data!E551^6+constants!$H$4*data!E551^7)</f>
        <v>50792.760129264316</v>
      </c>
      <c r="L551" s="4">
        <f>F551/(constants!$A$4+constants!$B$4*data!F551+constants!$C$4*data!F551^2+constants!$D$4*data!F551^3+constants!$E$4*data!F551^4+constants!$F$4*data!F551^5+constants!$G$4*data!F551^6+constants!$H$4*data!F551^7)</f>
        <v>11258.149725235999</v>
      </c>
      <c r="M551" s="4">
        <f>G551/(constants!$A$4+constants!$B$4*data!G551+constants!$C$4*data!G551^2+constants!$D$4*data!G551^3+constants!$E$4*data!G551^4+constants!$F$4*data!G551^5+constants!$G$4*data!G551^6+constants!$H$4*data!G551^7)</f>
        <v>10938.985416498504</v>
      </c>
      <c r="N551" s="4"/>
      <c r="O551" s="4">
        <f t="shared" si="186"/>
        <v>10826.435274917472</v>
      </c>
      <c r="P551" s="4">
        <f t="shared" si="187"/>
        <v>10590.324071513076</v>
      </c>
      <c r="Q551" s="4">
        <f t="shared" si="174"/>
        <v>10158.552025852863</v>
      </c>
      <c r="R551" s="4">
        <f t="shared" si="188"/>
        <v>1876.3582875393331</v>
      </c>
      <c r="S551" s="4">
        <f t="shared" si="175"/>
        <v>1823.164236083084</v>
      </c>
      <c r="T551" s="4">
        <f t="shared" si="176"/>
        <v>1.0222949932230603</v>
      </c>
      <c r="U551" s="4">
        <f t="shared" si="177"/>
        <v>0.95922957194278535</v>
      </c>
      <c r="V551" s="4">
        <f t="shared" si="178"/>
        <v>0.97165037625835948</v>
      </c>
      <c r="W551" s="4"/>
      <c r="X551">
        <f>IF(front!E551&gt;$X$2,O551,P551)</f>
        <v>10826.435274917472</v>
      </c>
      <c r="Y551">
        <f t="shared" si="169"/>
        <v>10492.952355597417</v>
      </c>
      <c r="Z551">
        <f>SUMPRODUCT($B$7:$B$456,Y$7:Y$456,EXP(constants!$B$32+constants!$A$32*ABS($A$7:$A$456-$A551)))</f>
        <v>2.4689009834822828</v>
      </c>
      <c r="AA551">
        <f t="shared" si="170"/>
        <v>10490.483454613935</v>
      </c>
      <c r="AB551">
        <f t="shared" si="179"/>
        <v>10484.281618916626</v>
      </c>
      <c r="AD551" s="4"/>
      <c r="AE551" s="4"/>
      <c r="AF551" s="4"/>
      <c r="AH551" s="4"/>
      <c r="AI551" s="5">
        <f>SUMPRODUCT(constants!$B$13:$B$20,A551^constants!$A$13:$A$20)*constants!$C$10/((A551/1000000000)^5*(EXP(0.014388/(A551/1000000000)/constants!$B$9)-1))</f>
        <v>4.3263873399873792E-6</v>
      </c>
      <c r="AJ551">
        <f>SUMPRODUCT(A551^constants!$E$28:$J$28,constants!$E$27:$J$27)</f>
        <v>6.681070266218868E-7</v>
      </c>
      <c r="AL551" s="17">
        <f t="shared" si="173"/>
        <v>4.1265462882848795E-10</v>
      </c>
      <c r="AM551">
        <f t="shared" si="181"/>
        <v>0</v>
      </c>
      <c r="AN551" t="e">
        <f t="shared" si="182"/>
        <v>#DIV/0!</v>
      </c>
      <c r="AO551">
        <f t="shared" si="183"/>
        <v>0</v>
      </c>
      <c r="AQ551">
        <f t="shared" si="189"/>
        <v>4.1265462882848795E-10</v>
      </c>
      <c r="AS551" s="4" t="e">
        <f t="shared" si="184"/>
        <v>#DIV/0!</v>
      </c>
    </row>
    <row r="552" spans="1:45" x14ac:dyDescent="0.2">
      <c r="A552">
        <f>front!A552</f>
        <v>445.25</v>
      </c>
      <c r="B552" s="1">
        <f t="shared" si="185"/>
        <v>0.45999999999997954</v>
      </c>
      <c r="C552">
        <f>front!D552-front!B552</f>
        <v>6558.27</v>
      </c>
      <c r="D552" s="2">
        <f>front!E552-front!C552</f>
        <v>51142</v>
      </c>
      <c r="E552" s="2">
        <f>IF(front!F552-front!C552&gt;0,front!F552-front!C552,0)</f>
        <v>49060.7</v>
      </c>
      <c r="F552" s="2">
        <f>front!I552-front!H552</f>
        <v>11292.899999999998</v>
      </c>
      <c r="G552" s="2">
        <f>IF(front!J552-front!H552&gt;0,front!J552-front!H552,0)</f>
        <v>11047.099999999999</v>
      </c>
      <c r="H552" s="2"/>
      <c r="I552" s="4">
        <f>C552/(constants!$A$4+constants!$B$4*data!C552+constants!$C$4*data!C552^2+constants!$D$4*data!C552^3+constants!$E$4*data!C552^4+constants!$F$4*data!C552^5+constants!$G$4*data!C552^6+constants!$H$4*data!C552^7)</f>
        <v>6546.607110699144</v>
      </c>
      <c r="J552" s="4">
        <f>D552/(constants!$A$4+constants!$B$4*data!D552+constants!$C$4*data!D552^2+constants!$D$4*data!D552^3+constants!$E$4*data!D552^4+constants!$F$4*data!D552^5+constants!$G$4*data!D552^6+constants!$H$4*data!D552^7)</f>
        <v>53746.485601831737</v>
      </c>
      <c r="K552" s="4">
        <f>E552/(constants!$A$4+constants!$B$4*data!E552+constants!$C$4*data!E552^2+constants!$D$4*data!E552^3+constants!$E$4*data!E552^4+constants!$F$4*data!E552^5+constants!$G$4*data!E552^6+constants!$H$4*data!E552^7)</f>
        <v>51446.564524475827</v>
      </c>
      <c r="L552" s="4">
        <f>F552/(constants!$A$4+constants!$B$4*data!F552+constants!$C$4*data!F552^2+constants!$D$4*data!F552^3+constants!$E$4*data!F552^4+constants!$F$4*data!F552^5+constants!$G$4*data!F552^6+constants!$H$4*data!F552^7)</f>
        <v>11302.280778522518</v>
      </c>
      <c r="M552" s="4">
        <f>G552/(constants!$A$4+constants!$B$4*data!G552+constants!$C$4*data!G552^2+constants!$D$4*data!G552^3+constants!$E$4*data!G552^4+constants!$F$4*data!G552^5+constants!$G$4*data!G552^6+constants!$H$4*data!G552^7)</f>
        <v>11054.123961120431</v>
      </c>
      <c r="N552" s="4"/>
      <c r="O552" s="4">
        <f t="shared" si="186"/>
        <v>10911.01185116524</v>
      </c>
      <c r="P552" s="4">
        <f t="shared" si="187"/>
        <v>10749.297120366347</v>
      </c>
      <c r="Q552" s="4">
        <f t="shared" si="174"/>
        <v>10289.312904895165</v>
      </c>
      <c r="R552" s="4">
        <f t="shared" si="188"/>
        <v>1883.7134630870862</v>
      </c>
      <c r="S552" s="4">
        <f t="shared" si="175"/>
        <v>1842.3539935200718</v>
      </c>
      <c r="T552" s="4">
        <f t="shared" si="176"/>
        <v>1.0150442144251923</v>
      </c>
      <c r="U552" s="4">
        <f t="shared" si="177"/>
        <v>0.95720797273342972</v>
      </c>
      <c r="V552" s="4">
        <f t="shared" si="178"/>
        <v>0.97804365134215621</v>
      </c>
      <c r="W552" s="4"/>
      <c r="X552">
        <f>IF(front!E552&gt;$X$2,O552,P552)</f>
        <v>10911.01185116524</v>
      </c>
      <c r="Y552">
        <f t="shared" si="169"/>
        <v>10577.528931845185</v>
      </c>
      <c r="Z552">
        <f>SUMPRODUCT($B$7:$B$456,Y$7:Y$456,EXP(constants!$B$32+constants!$A$32*ABS($A$7:$A$456-$A552)))</f>
        <v>2.4051404611658951</v>
      </c>
      <c r="AA552">
        <f t="shared" si="170"/>
        <v>10575.12379138402</v>
      </c>
      <c r="AB552">
        <f t="shared" si="179"/>
        <v>10568.92195568671</v>
      </c>
      <c r="AD552" s="4"/>
      <c r="AE552" s="4"/>
      <c r="AF552" s="4"/>
      <c r="AH552" s="4"/>
      <c r="AI552" s="5">
        <f>SUMPRODUCT(constants!$B$13:$B$20,A552^constants!$A$13:$A$20)*constants!$C$10/((A552/1000000000)^5*(EXP(0.014388/(A552/1000000000)/constants!$B$9)-1))</f>
        <v>4.3501091544329829E-6</v>
      </c>
      <c r="AJ552">
        <f>SUMPRODUCT(A552^constants!$E$28:$J$28,constants!$E$27:$J$27)</f>
        <v>6.7003246413595849E-7</v>
      </c>
      <c r="AL552" s="17">
        <f t="shared" si="173"/>
        <v>4.1159440600205823E-10</v>
      </c>
      <c r="AM552">
        <f t="shared" si="181"/>
        <v>0</v>
      </c>
      <c r="AN552" t="e">
        <f t="shared" si="182"/>
        <v>#DIV/0!</v>
      </c>
      <c r="AO552">
        <f t="shared" si="183"/>
        <v>0</v>
      </c>
      <c r="AQ552">
        <f t="shared" si="189"/>
        <v>4.1159440600205823E-10</v>
      </c>
      <c r="AS552" s="4" t="e">
        <f t="shared" si="184"/>
        <v>#DIV/0!</v>
      </c>
    </row>
    <row r="553" spans="1:45" x14ac:dyDescent="0.2">
      <c r="A553">
        <f>front!A553</f>
        <v>445.72</v>
      </c>
      <c r="B553" s="1">
        <f t="shared" si="185"/>
        <v>0.47000000000002728</v>
      </c>
      <c r="C553">
        <f>front!D553-front!B553</f>
        <v>6635.7999999999993</v>
      </c>
      <c r="D553" s="2">
        <f>front!E553-front!C553</f>
        <v>51329</v>
      </c>
      <c r="E553" s="2">
        <f>IF(front!F553-front!C553&gt;0,front!F553-front!C553,0)</f>
        <v>49448</v>
      </c>
      <c r="F553" s="2">
        <f>front!I553-front!H553</f>
        <v>11212.300000000001</v>
      </c>
      <c r="G553" s="2">
        <f>IF(front!J553-front!H553&gt;0,front!J553-front!H553,0)</f>
        <v>10959.4</v>
      </c>
      <c r="H553" s="2"/>
      <c r="I553" s="4">
        <f>C553/(constants!$A$4+constants!$B$4*data!C553+constants!$C$4*data!C553^2+constants!$D$4*data!C553^3+constants!$E$4*data!C553^4+constants!$F$4*data!C553^5+constants!$G$4*data!C553^6+constants!$H$4*data!C553^7)</f>
        <v>6624.1525055724951</v>
      </c>
      <c r="J553" s="4">
        <f>D553/(constants!$A$4+constants!$B$4*data!D553+constants!$C$4*data!D553^2+constants!$D$4*data!D553^3+constants!$E$4*data!D553^4+constants!$F$4*data!D553^5+constants!$G$4*data!D553^6+constants!$H$4*data!D553^7)</f>
        <v>53953.27414283609</v>
      </c>
      <c r="K553" s="4">
        <f>E553/(constants!$A$4+constants!$B$4*data!E553+constants!$C$4*data!E553^2+constants!$D$4*data!E553^3+constants!$E$4*data!E553^4+constants!$F$4*data!E553^5+constants!$G$4*data!E553^6+constants!$H$4*data!E553^7)</f>
        <v>51874.310262614534</v>
      </c>
      <c r="L553" s="4">
        <f>F553/(constants!$A$4+constants!$B$4*data!F553+constants!$C$4*data!F553^2+constants!$D$4*data!F553^3+constants!$E$4*data!F553^4+constants!$F$4*data!F553^5+constants!$G$4*data!F553^6+constants!$H$4*data!F553^7)</f>
        <v>11220.889820743259</v>
      </c>
      <c r="M553" s="4">
        <f>G553/(constants!$A$4+constants!$B$4*data!G553+constants!$C$4*data!G553^2+constants!$D$4*data!G553^3+constants!$E$4*data!G553^4+constants!$F$4*data!G553^5+constants!$G$4*data!G553^6+constants!$H$4*data!G553^7)</f>
        <v>10965.622612853627</v>
      </c>
      <c r="N553" s="4"/>
      <c r="O553" s="4">
        <f t="shared" si="186"/>
        <v>11040.254175954158</v>
      </c>
      <c r="P553" s="4">
        <f t="shared" si="187"/>
        <v>10790.654828567218</v>
      </c>
      <c r="Q553" s="4">
        <f t="shared" si="174"/>
        <v>10374.862052522907</v>
      </c>
      <c r="R553" s="4">
        <f t="shared" si="188"/>
        <v>1870.1483034572097</v>
      </c>
      <c r="S553" s="4">
        <f t="shared" si="175"/>
        <v>1827.603768808938</v>
      </c>
      <c r="T553" s="4">
        <f t="shared" si="176"/>
        <v>1.0231310658483996</v>
      </c>
      <c r="U553" s="4">
        <f t="shared" si="177"/>
        <v>0.96146732680730929</v>
      </c>
      <c r="V553" s="4">
        <f t="shared" si="178"/>
        <v>0.97725071612255421</v>
      </c>
      <c r="W553" s="4"/>
      <c r="X553">
        <f>IF(front!E553&gt;$X$2,O553,P553)</f>
        <v>11040.254175954158</v>
      </c>
      <c r="Y553">
        <f t="shared" si="169"/>
        <v>10706.771256634103</v>
      </c>
      <c r="Z553">
        <f>SUMPRODUCT($B$7:$B$456,Y$7:Y$456,EXP(constants!$B$32+constants!$A$32*ABS($A$7:$A$456-$A553)))</f>
        <v>2.3416942495825128</v>
      </c>
      <c r="AA553">
        <f t="shared" si="170"/>
        <v>10704.429562384521</v>
      </c>
      <c r="AB553">
        <f t="shared" si="179"/>
        <v>10698.227726687212</v>
      </c>
      <c r="AD553" s="4"/>
      <c r="AE553" s="4"/>
      <c r="AF553" s="4"/>
      <c r="AH553" s="4"/>
      <c r="AI553" s="5">
        <f>SUMPRODUCT(constants!$B$13:$B$20,A553^constants!$A$13:$A$20)*constants!$C$10/((A553/1000000000)^5*(EXP(0.014388/(A553/1000000000)/constants!$B$9)-1))</f>
        <v>4.3744064500535463E-6</v>
      </c>
      <c r="AJ553">
        <f>SUMPRODUCT(A553^constants!$E$28:$J$28,constants!$E$27:$J$27)</f>
        <v>6.7199333393083748E-7</v>
      </c>
      <c r="AL553" s="17">
        <f t="shared" si="173"/>
        <v>4.0889075852642323E-10</v>
      </c>
      <c r="AM553">
        <f t="shared" si="181"/>
        <v>0</v>
      </c>
      <c r="AN553" t="e">
        <f t="shared" si="182"/>
        <v>#DIV/0!</v>
      </c>
      <c r="AO553">
        <f t="shared" si="183"/>
        <v>0</v>
      </c>
      <c r="AQ553">
        <f t="shared" si="189"/>
        <v>4.0889075852642323E-10</v>
      </c>
      <c r="AS553" s="4" t="e">
        <f t="shared" si="184"/>
        <v>#DIV/0!</v>
      </c>
    </row>
    <row r="554" spans="1:45" x14ac:dyDescent="0.2">
      <c r="A554">
        <f>front!A554</f>
        <v>446.18</v>
      </c>
      <c r="B554" s="1">
        <f t="shared" si="185"/>
        <v>0.45999999999997954</v>
      </c>
      <c r="C554">
        <f>front!D554-front!B554</f>
        <v>6674.9400000000005</v>
      </c>
      <c r="D554" s="2">
        <f>front!E554-front!C554</f>
        <v>51746.1</v>
      </c>
      <c r="E554" s="2">
        <f>IF(front!F554-front!C554&gt;0,front!F554-front!C554,0)</f>
        <v>49716.4</v>
      </c>
      <c r="F554" s="2">
        <f>front!I554-front!H554</f>
        <v>11144.2</v>
      </c>
      <c r="G554" s="2">
        <f>IF(front!J554-front!H554&gt;0,front!J554-front!H554,0)</f>
        <v>10821.100000000002</v>
      </c>
      <c r="H554" s="2"/>
      <c r="I554" s="4">
        <f>C554/(constants!$A$4+constants!$B$4*data!C554+constants!$C$4*data!C554^2+constants!$D$4*data!C554^3+constants!$E$4*data!C554^4+constants!$F$4*data!C554^5+constants!$G$4*data!C554^6+constants!$H$4*data!C554^7)</f>
        <v>6663.3032213128745</v>
      </c>
      <c r="J554" s="4">
        <f>D554/(constants!$A$4+constants!$B$4*data!D554+constants!$C$4*data!D554^2+constants!$D$4*data!D554^3+constants!$E$4*data!D554^4+constants!$F$4*data!D554^5+constants!$G$4*data!D554^6+constants!$H$4*data!D554^7)</f>
        <v>54414.600294106414</v>
      </c>
      <c r="K554" s="4">
        <f>E554/(constants!$A$4+constants!$B$4*data!E554+constants!$C$4*data!E554^2+constants!$D$4*data!E554^3+constants!$E$4*data!E554^4+constants!$F$4*data!E554^5+constants!$G$4*data!E554^6+constants!$H$4*data!E554^7)</f>
        <v>52170.806551416841</v>
      </c>
      <c r="L554" s="4">
        <f>F554/(constants!$A$4+constants!$B$4*data!F554+constants!$C$4*data!F554^2+constants!$D$4*data!F554^3+constants!$E$4*data!F554^4+constants!$F$4*data!F554^5+constants!$G$4*data!F554^6+constants!$H$4*data!F554^7)</f>
        <v>11152.135361275132</v>
      </c>
      <c r="M554" s="4">
        <f>G554/(constants!$A$4+constants!$B$4*data!G554+constants!$C$4*data!G554^2+constants!$D$4*data!G554^3+constants!$E$4*data!G554^4+constants!$F$4*data!G554^5+constants!$G$4*data!G554^6+constants!$H$4*data!G554^7)</f>
        <v>10826.100593396022</v>
      </c>
      <c r="N554" s="4"/>
      <c r="O554" s="4">
        <f t="shared" si="186"/>
        <v>11105.505368854792</v>
      </c>
      <c r="P554" s="4">
        <f t="shared" si="187"/>
        <v>10882.920058821283</v>
      </c>
      <c r="Q554" s="4">
        <f t="shared" si="174"/>
        <v>10434.161310283369</v>
      </c>
      <c r="R554" s="4">
        <f t="shared" si="188"/>
        <v>1858.6892268791885</v>
      </c>
      <c r="S554" s="4">
        <f t="shared" si="175"/>
        <v>1804.3500988993371</v>
      </c>
      <c r="T554" s="4">
        <f t="shared" si="176"/>
        <v>1.0204527193832589</v>
      </c>
      <c r="U554" s="4">
        <f t="shared" si="177"/>
        <v>0.95876485850190851</v>
      </c>
      <c r="V554" s="4">
        <f t="shared" si="178"/>
        <v>0.97076481253884017</v>
      </c>
      <c r="W554" s="4"/>
      <c r="X554">
        <f>IF(front!E554&gt;$X$2,O554,P554)</f>
        <v>11105.505368854792</v>
      </c>
      <c r="Y554">
        <f t="shared" si="169"/>
        <v>10772.022449534737</v>
      </c>
      <c r="Z554">
        <f>SUMPRODUCT($B$7:$B$456,Y$7:Y$456,EXP(constants!$B$32+constants!$A$32*ABS($A$7:$A$456-$A554)))</f>
        <v>2.2812189006488865</v>
      </c>
      <c r="AA554">
        <f t="shared" si="170"/>
        <v>10769.741230634088</v>
      </c>
      <c r="AB554">
        <f t="shared" si="179"/>
        <v>10763.539394936779</v>
      </c>
      <c r="AD554" s="4"/>
      <c r="AE554" s="4"/>
      <c r="AF554" s="4"/>
      <c r="AH554" s="4"/>
      <c r="AI554" s="5">
        <f>SUMPRODUCT(constants!$B$13:$B$20,A554^constants!$A$13:$A$20)*constants!$C$10/((A554/1000000000)^5*(EXP(0.014388/(A554/1000000000)/constants!$B$9)-1))</f>
        <v>4.3982450694640101E-6</v>
      </c>
      <c r="AJ554">
        <f>SUMPRODUCT(A554^constants!$E$28:$J$28,constants!$E$27:$J$27)</f>
        <v>6.7390507064941972E-7</v>
      </c>
      <c r="AL554" s="17">
        <f t="shared" si="173"/>
        <v>4.0862442251411892E-10</v>
      </c>
      <c r="AM554">
        <f t="shared" si="181"/>
        <v>0</v>
      </c>
      <c r="AN554" t="e">
        <f t="shared" si="182"/>
        <v>#DIV/0!</v>
      </c>
      <c r="AO554">
        <f t="shared" si="183"/>
        <v>0</v>
      </c>
      <c r="AQ554">
        <f t="shared" si="189"/>
        <v>4.0862442251411892E-10</v>
      </c>
      <c r="AS554" s="4" t="e">
        <f t="shared" si="184"/>
        <v>#DIV/0!</v>
      </c>
    </row>
    <row r="555" spans="1:45" x14ac:dyDescent="0.2">
      <c r="A555">
        <f>front!A555</f>
        <v>446.65</v>
      </c>
      <c r="B555" s="1">
        <f t="shared" si="185"/>
        <v>0.46999999999997044</v>
      </c>
      <c r="C555">
        <f>front!D555-front!B555</f>
        <v>6716.5999999999985</v>
      </c>
      <c r="D555" s="2">
        <f>front!E555-front!C555</f>
        <v>52087.1</v>
      </c>
      <c r="E555" s="2">
        <f>IF(front!F555-front!C555&gt;0,front!F555-front!C555,0)</f>
        <v>50097</v>
      </c>
      <c r="F555" s="2">
        <f>front!I555-front!H555</f>
        <v>11346.2</v>
      </c>
      <c r="G555" s="2">
        <f>IF(front!J555-front!H555&gt;0,front!J555-front!H555,0)</f>
        <v>11021.099999999999</v>
      </c>
      <c r="H555" s="2"/>
      <c r="I555" s="4">
        <f>C555/(constants!$A$4+constants!$B$4*data!C555+constants!$C$4*data!C555^2+constants!$D$4*data!C555^3+constants!$E$4*data!C555^4+constants!$F$4*data!C555^5+constants!$G$4*data!C555^6+constants!$H$4*data!C555^7)</f>
        <v>6704.9768293967099</v>
      </c>
      <c r="J555" s="4">
        <f>D555/(constants!$A$4+constants!$B$4*data!D555+constants!$C$4*data!D555^2+constants!$D$4*data!D555^3+constants!$E$4*data!D555^4+constants!$F$4*data!D555^5+constants!$G$4*data!D555^6+constants!$H$4*data!D555^7)</f>
        <v>54791.852593438743</v>
      </c>
      <c r="K555" s="4">
        <f>E555/(constants!$A$4+constants!$B$4*data!E555+constants!$C$4*data!E555^2+constants!$D$4*data!E555^3+constants!$E$4*data!E555^4+constants!$F$4*data!E555^5+constants!$G$4*data!E555^6+constants!$H$4*data!E555^7)</f>
        <v>52591.337534581064</v>
      </c>
      <c r="L555" s="4">
        <f>F555/(constants!$A$4+constants!$B$4*data!F555+constants!$C$4*data!F555^2+constants!$D$4*data!F555^3+constants!$E$4*data!F555^4+constants!$F$4*data!F555^5+constants!$G$4*data!F555^6+constants!$H$4*data!F555^7)</f>
        <v>11356.113633913747</v>
      </c>
      <c r="M555" s="4">
        <f>G555/(constants!$A$4+constants!$B$4*data!G555+constants!$C$4*data!G555^2+constants!$D$4*data!G555^3+constants!$E$4*data!G555^4+constants!$F$4*data!G555^5+constants!$G$4*data!G555^6+constants!$H$4*data!G555^7)</f>
        <v>11027.884237097745</v>
      </c>
      <c r="N555" s="4"/>
      <c r="O555" s="4">
        <f t="shared" si="186"/>
        <v>11174.961382327851</v>
      </c>
      <c r="P555" s="4">
        <f t="shared" si="187"/>
        <v>10958.370518687749</v>
      </c>
      <c r="Q555" s="4">
        <f t="shared" si="174"/>
        <v>10518.267506916212</v>
      </c>
      <c r="R555" s="4">
        <f t="shared" si="188"/>
        <v>1892.6856056522911</v>
      </c>
      <c r="S555" s="4">
        <f t="shared" si="175"/>
        <v>1837.9807061829576</v>
      </c>
      <c r="T555" s="4">
        <f t="shared" si="176"/>
        <v>1.0197648786624562</v>
      </c>
      <c r="U555" s="4">
        <f t="shared" si="177"/>
        <v>0.95983864471264124</v>
      </c>
      <c r="V555" s="4">
        <f t="shared" si="178"/>
        <v>0.97109667907550867</v>
      </c>
      <c r="W555" s="4"/>
      <c r="X555">
        <f>IF(front!E555&gt;$X$2,O555,P555)</f>
        <v>11174.961382327851</v>
      </c>
      <c r="Y555">
        <f t="shared" si="169"/>
        <v>10841.478463007796</v>
      </c>
      <c r="Z555">
        <f>SUMPRODUCT($B$7:$B$456,Y$7:Y$456,EXP(constants!$B$32+constants!$A$32*ABS($A$7:$A$456-$A555)))</f>
        <v>2.2210416680192369</v>
      </c>
      <c r="AA555">
        <f t="shared" si="170"/>
        <v>10839.257421339777</v>
      </c>
      <c r="AB555">
        <f t="shared" si="179"/>
        <v>10833.055585642467</v>
      </c>
      <c r="AD555" s="4"/>
      <c r="AE555" s="4"/>
      <c r="AF555" s="4"/>
      <c r="AH555" s="4"/>
      <c r="AI555" s="5">
        <f>SUMPRODUCT(constants!$B$13:$B$20,A555^constants!$A$13:$A$20)*constants!$C$10/((A555/1000000000)^5*(EXP(0.014388/(A555/1000000000)/constants!$B$9)-1))</f>
        <v>4.4226612363571781E-6</v>
      </c>
      <c r="AJ555">
        <f>SUMPRODUCT(A555^constants!$E$28:$J$28,constants!$E$27:$J$27)</f>
        <v>6.758496191178469E-7</v>
      </c>
      <c r="AL555" s="17">
        <f t="shared" si="173"/>
        <v>4.0825611955861547E-10</v>
      </c>
      <c r="AM555">
        <f t="shared" si="181"/>
        <v>0</v>
      </c>
      <c r="AN555" t="e">
        <f t="shared" si="182"/>
        <v>#DIV/0!</v>
      </c>
      <c r="AO555">
        <f t="shared" si="183"/>
        <v>0</v>
      </c>
      <c r="AQ555">
        <f t="shared" si="189"/>
        <v>4.0825611955861547E-10</v>
      </c>
      <c r="AS555" s="4" t="e">
        <f t="shared" si="184"/>
        <v>#DIV/0!</v>
      </c>
    </row>
    <row r="556" spans="1:45" x14ac:dyDescent="0.2">
      <c r="A556">
        <f>front!A556</f>
        <v>447.11</v>
      </c>
      <c r="B556" s="1">
        <f t="shared" si="185"/>
        <v>0.46000000000003638</v>
      </c>
      <c r="C556">
        <f>front!D556-front!B556</f>
        <v>6796.0700000000006</v>
      </c>
      <c r="D556" s="2">
        <f>front!E556-front!C556</f>
        <v>52425.2</v>
      </c>
      <c r="E556" s="2">
        <f>IF(front!F556-front!C556&gt;0,front!F556-front!C556,0)</f>
        <v>50554.7</v>
      </c>
      <c r="F556" s="2">
        <f>front!I556-front!H556</f>
        <v>11150.8</v>
      </c>
      <c r="G556" s="2">
        <f>IF(front!J556-front!H556&gt;0,front!J556-front!H556,0)</f>
        <v>10933.2</v>
      </c>
      <c r="H556" s="2"/>
      <c r="I556" s="4">
        <f>C556/(constants!$A$4+constants!$B$4*data!C556+constants!$C$4*data!C556^2+constants!$D$4*data!C556^3+constants!$E$4*data!C556^4+constants!$F$4*data!C556^5+constants!$G$4*data!C556^6+constants!$H$4*data!C556^7)</f>
        <v>6784.4791800277062</v>
      </c>
      <c r="J556" s="4">
        <f>D556/(constants!$A$4+constants!$B$4*data!D556+constants!$C$4*data!D556^2+constants!$D$4*data!D556^3+constants!$E$4*data!D556^4+constants!$F$4*data!D556^5+constants!$G$4*data!D556^6+constants!$H$4*data!D556^7)</f>
        <v>55165.988320067809</v>
      </c>
      <c r="K556" s="4">
        <f>E556/(constants!$A$4+constants!$B$4*data!E556+constants!$C$4*data!E556^2+constants!$D$4*data!E556^3+constants!$E$4*data!E556^4+constants!$F$4*data!E556^5+constants!$G$4*data!E556^6+constants!$H$4*data!E556^7)</f>
        <v>53097.190686579634</v>
      </c>
      <c r="L556" s="4">
        <f>F556/(constants!$A$4+constants!$B$4*data!F556+constants!$C$4*data!F556^2+constants!$D$4*data!F556^3+constants!$E$4*data!F556^4+constants!$F$4*data!F556^5+constants!$G$4*data!F556^6+constants!$H$4*data!F556^7)</f>
        <v>11158.798236884562</v>
      </c>
      <c r="M556" s="4">
        <f>G556/(constants!$A$4+constants!$B$4*data!G556+constants!$C$4*data!G556^2+constants!$D$4*data!G556^3+constants!$E$4*data!G556^4+constants!$F$4*data!G556^5+constants!$G$4*data!G556^6+constants!$H$4*data!G556^7)</f>
        <v>10939.187206453234</v>
      </c>
      <c r="N556" s="4"/>
      <c r="O556" s="4">
        <f t="shared" si="186"/>
        <v>11307.465300046177</v>
      </c>
      <c r="P556" s="4">
        <f t="shared" si="187"/>
        <v>11033.197664013562</v>
      </c>
      <c r="Q556" s="4">
        <f t="shared" si="174"/>
        <v>10619.438137315927</v>
      </c>
      <c r="R556" s="4">
        <f t="shared" si="188"/>
        <v>1859.7997061474271</v>
      </c>
      <c r="S556" s="4">
        <f t="shared" si="175"/>
        <v>1823.1978677422057</v>
      </c>
      <c r="T556" s="4">
        <f t="shared" si="176"/>
        <v>1.0248583995668981</v>
      </c>
      <c r="U556" s="4">
        <f t="shared" si="177"/>
        <v>0.96249867542506062</v>
      </c>
      <c r="V556" s="4">
        <f t="shared" si="178"/>
        <v>0.98031947296032107</v>
      </c>
      <c r="W556" s="4"/>
      <c r="X556">
        <f>IF(front!E556&gt;$X$2,O556,P556)</f>
        <v>11307.465300046177</v>
      </c>
      <c r="Y556">
        <f t="shared" si="169"/>
        <v>10973.982380726122</v>
      </c>
      <c r="Z556">
        <f>SUMPRODUCT($B$7:$B$456,Y$7:Y$456,EXP(constants!$B$32+constants!$A$32*ABS($A$7:$A$456-$A556)))</f>
        <v>2.1636822284196602</v>
      </c>
      <c r="AA556">
        <f t="shared" si="170"/>
        <v>10971.818698497702</v>
      </c>
      <c r="AB556">
        <f t="shared" si="179"/>
        <v>10965.616862800392</v>
      </c>
      <c r="AD556" s="4"/>
      <c r="AE556" s="4"/>
      <c r="AF556" s="4"/>
      <c r="AH556" s="4"/>
      <c r="AI556" s="5">
        <f>SUMPRODUCT(constants!$B$13:$B$20,A556^constants!$A$13:$A$20)*constants!$C$10/((A556/1000000000)^5*(EXP(0.014388/(A556/1000000000)/constants!$B$9)-1))</f>
        <v>4.4466157322430093E-6</v>
      </c>
      <c r="AJ556">
        <f>SUMPRODUCT(A556^constants!$E$28:$J$28,constants!$E$27:$J$27)</f>
        <v>6.7774307462611623E-7</v>
      </c>
      <c r="AL556" s="17">
        <f t="shared" si="173"/>
        <v>4.0550529786679372E-10</v>
      </c>
      <c r="AM556">
        <f t="shared" si="181"/>
        <v>0</v>
      </c>
      <c r="AN556" t="e">
        <f t="shared" si="182"/>
        <v>#DIV/0!</v>
      </c>
      <c r="AO556">
        <f t="shared" si="183"/>
        <v>0</v>
      </c>
      <c r="AQ556">
        <f t="shared" si="189"/>
        <v>4.0550529786679372E-10</v>
      </c>
      <c r="AS556" s="4" t="e">
        <f t="shared" si="184"/>
        <v>#DIV/0!</v>
      </c>
    </row>
    <row r="557" spans="1:45" x14ac:dyDescent="0.2">
      <c r="A557">
        <f>front!A557</f>
        <v>447.58</v>
      </c>
      <c r="B557" s="1">
        <f t="shared" si="185"/>
        <v>0.46999999999997044</v>
      </c>
      <c r="C557">
        <f>front!D557-front!B557</f>
        <v>6826.2699999999986</v>
      </c>
      <c r="D557" s="2">
        <f>front!E557-front!C557</f>
        <v>52332.1</v>
      </c>
      <c r="E557" s="2">
        <f>IF(front!F557-front!C557&gt;0,front!F557-front!C557,0)</f>
        <v>50936.799999999996</v>
      </c>
      <c r="F557" s="2">
        <f>front!I557-front!H557</f>
        <v>10846.3</v>
      </c>
      <c r="G557" s="2">
        <f>IF(front!J557-front!H557&gt;0,front!J557-front!H557,0)</f>
        <v>10589.599999999999</v>
      </c>
      <c r="H557" s="2"/>
      <c r="I557" s="4">
        <f>C557/(constants!$A$4+constants!$B$4*data!C557+constants!$C$4*data!C557^2+constants!$D$4*data!C557^3+constants!$E$4*data!C557^4+constants!$F$4*data!C557^5+constants!$G$4*data!C557^6+constants!$H$4*data!C557^7)</f>
        <v>6814.6937035576848</v>
      </c>
      <c r="J557" s="4">
        <f>D557/(constants!$A$4+constants!$B$4*data!D557+constants!$C$4*data!D557^2+constants!$D$4*data!D557^3+constants!$E$4*data!D557^4+constants!$F$4*data!D557^5+constants!$G$4*data!D557^6+constants!$H$4*data!D557^7)</f>
        <v>55062.955844880766</v>
      </c>
      <c r="K557" s="4">
        <f>E557/(constants!$A$4+constants!$B$4*data!E557+constants!$C$4*data!E557^2+constants!$D$4*data!E557^3+constants!$E$4*data!E557^4+constants!$F$4*data!E557^5+constants!$G$4*data!E557^6+constants!$H$4*data!E557^7)</f>
        <v>53519.598495542428</v>
      </c>
      <c r="L557" s="4">
        <f>F557/(constants!$A$4+constants!$B$4*data!F557+constants!$C$4*data!F557^2+constants!$D$4*data!F557^3+constants!$E$4*data!F557^4+constants!$F$4*data!F557^5+constants!$G$4*data!F557^6+constants!$H$4*data!F557^7)</f>
        <v>10851.519483212493</v>
      </c>
      <c r="M557" s="4">
        <f>G557/(constants!$A$4+constants!$B$4*data!G557+constants!$C$4*data!G557^2+constants!$D$4*data!G557^3+constants!$E$4*data!G557^4+constants!$F$4*data!G557^5+constants!$G$4*data!G557^6+constants!$H$4*data!G557^7)</f>
        <v>10592.667613536172</v>
      </c>
      <c r="N557" s="4"/>
      <c r="O557" s="4">
        <f t="shared" si="186"/>
        <v>11357.822839262808</v>
      </c>
      <c r="P557" s="4">
        <f t="shared" si="187"/>
        <v>11012.591168976154</v>
      </c>
      <c r="Q557" s="4">
        <f t="shared" si="174"/>
        <v>10703.919699108486</v>
      </c>
      <c r="R557" s="4">
        <f t="shared" si="188"/>
        <v>1808.5865805354156</v>
      </c>
      <c r="S557" s="4">
        <f t="shared" si="175"/>
        <v>1765.4446022560287</v>
      </c>
      <c r="T557" s="4">
        <f t="shared" si="176"/>
        <v>1.031348813824962</v>
      </c>
      <c r="U557" s="4">
        <f t="shared" si="177"/>
        <v>0.97197104068139439</v>
      </c>
      <c r="V557" s="4">
        <f t="shared" si="178"/>
        <v>0.97614602544125084</v>
      </c>
      <c r="W557" s="4"/>
      <c r="X557">
        <f>IF(front!E557&gt;$X$2,O557,P557)</f>
        <v>11357.822839262808</v>
      </c>
      <c r="Y557">
        <f t="shared" si="169"/>
        <v>11024.339919942753</v>
      </c>
      <c r="Z557">
        <f>SUMPRODUCT($B$7:$B$456,Y$7:Y$456,EXP(constants!$B$32+constants!$A$32*ABS($A$7:$A$456-$A557)))</f>
        <v>2.1066055450907548</v>
      </c>
      <c r="AA557">
        <f t="shared" si="170"/>
        <v>11022.233314397663</v>
      </c>
      <c r="AB557">
        <f t="shared" si="179"/>
        <v>11016.031478700354</v>
      </c>
      <c r="AD557" s="4"/>
      <c r="AE557" s="4"/>
      <c r="AF557" s="4"/>
      <c r="AH557" s="4"/>
      <c r="AI557" s="5">
        <f>SUMPRODUCT(constants!$B$13:$B$20,A557^constants!$A$13:$A$20)*constants!$C$10/((A557/1000000000)^5*(EXP(0.014388/(A557/1000000000)/constants!$B$9)-1))</f>
        <v>4.4711498161064777E-6</v>
      </c>
      <c r="AJ557">
        <f>SUMPRODUCT(A557^constants!$E$28:$J$28,constants!$E$27:$J$27)</f>
        <v>6.7966655208111975E-7</v>
      </c>
      <c r="AL557" s="17">
        <f t="shared" si="173"/>
        <v>4.0587663758509648E-10</v>
      </c>
      <c r="AM557">
        <f t="shared" si="181"/>
        <v>0</v>
      </c>
      <c r="AN557" t="e">
        <f t="shared" si="182"/>
        <v>#DIV/0!</v>
      </c>
      <c r="AO557">
        <f t="shared" si="183"/>
        <v>0</v>
      </c>
      <c r="AQ557">
        <f t="shared" si="189"/>
        <v>4.0587663758509648E-10</v>
      </c>
      <c r="AS557" s="4" t="e">
        <f t="shared" si="184"/>
        <v>#DIV/0!</v>
      </c>
    </row>
    <row r="558" spans="1:45" x14ac:dyDescent="0.2">
      <c r="A558">
        <f>front!A558</f>
        <v>448.04</v>
      </c>
      <c r="B558" s="1">
        <f t="shared" si="185"/>
        <v>0.46000000000003638</v>
      </c>
      <c r="C558">
        <f>front!D558-front!B558</f>
        <v>6898.26</v>
      </c>
      <c r="D558" s="2">
        <f>front!E558-front!C558</f>
        <v>52624.800000000003</v>
      </c>
      <c r="E558" s="2">
        <f>IF(front!F558-front!C558&gt;0,front!F558-front!C558,0)</f>
        <v>51324.7</v>
      </c>
      <c r="F558" s="2">
        <f>front!I558-front!H558</f>
        <v>10795.199999999999</v>
      </c>
      <c r="G558" s="2">
        <f>IF(front!J558-front!H558&gt;0,front!J558-front!H558,0)</f>
        <v>10520.199999999999</v>
      </c>
      <c r="H558" s="2"/>
      <c r="I558" s="4">
        <f>C558/(constants!$A$4+constants!$B$4*data!C558+constants!$C$4*data!C558^2+constants!$D$4*data!C558^3+constants!$E$4*data!C558^4+constants!$F$4*data!C558^5+constants!$G$4*data!C558^6+constants!$H$4*data!C558^7)</f>
        <v>6886.7233581400069</v>
      </c>
      <c r="J558" s="4">
        <f>D558/(constants!$A$4+constants!$B$4*data!D558+constants!$C$4*data!D558^2+constants!$D$4*data!D558^3+constants!$E$4*data!D558^4+constants!$F$4*data!D558^5+constants!$G$4*data!D558^6+constants!$H$4*data!D558^7)</f>
        <v>55386.908791840076</v>
      </c>
      <c r="K558" s="4">
        <f>E558/(constants!$A$4+constants!$B$4*data!E558+constants!$C$4*data!E558^2+constants!$D$4*data!E558^3+constants!$E$4*data!E558^4+constants!$F$4*data!E558^5+constants!$G$4*data!E558^6+constants!$H$4*data!E558^7)</f>
        <v>53948.518842059282</v>
      </c>
      <c r="L558" s="4">
        <f>F558/(constants!$A$4+constants!$B$4*data!F558+constants!$C$4*data!F558^2+constants!$D$4*data!F558^3+constants!$E$4*data!F558^4+constants!$F$4*data!F558^5+constants!$G$4*data!F558^6+constants!$H$4*data!F558^7)</f>
        <v>10799.977368531234</v>
      </c>
      <c r="M558" s="4">
        <f>G558/(constants!$A$4+constants!$B$4*data!G558+constants!$C$4*data!G558^2+constants!$D$4*data!G558^3+constants!$E$4*data!G558^4+constants!$F$4*data!G558^5+constants!$G$4*data!G558^6+constants!$H$4*data!G558^7)</f>
        <v>10522.715207638992</v>
      </c>
      <c r="N558" s="4"/>
      <c r="O558" s="4">
        <f t="shared" si="186"/>
        <v>11477.872263566678</v>
      </c>
      <c r="P558" s="4">
        <f t="shared" si="187"/>
        <v>11077.381758368016</v>
      </c>
      <c r="Q558" s="4">
        <f t="shared" si="174"/>
        <v>10789.703768411857</v>
      </c>
      <c r="R558" s="4">
        <f t="shared" si="188"/>
        <v>1799.9962280885391</v>
      </c>
      <c r="S558" s="4">
        <f t="shared" si="175"/>
        <v>1753.7858679398321</v>
      </c>
      <c r="T558" s="4">
        <f t="shared" si="176"/>
        <v>1.0361538957431098</v>
      </c>
      <c r="U558" s="4">
        <f t="shared" si="177"/>
        <v>0.97403014573016389</v>
      </c>
      <c r="V558" s="4">
        <f t="shared" si="178"/>
        <v>0.97432752389832566</v>
      </c>
      <c r="W558" s="4"/>
      <c r="X558">
        <f>IF(front!E558&gt;$X$2,O558,P558)</f>
        <v>11477.872263566678</v>
      </c>
      <c r="Y558">
        <f t="shared" si="169"/>
        <v>11144.389344246623</v>
      </c>
      <c r="Z558">
        <f>SUMPRODUCT($B$7:$B$456,Y$7:Y$456,EXP(constants!$B$32+constants!$A$32*ABS($A$7:$A$456-$A558)))</f>
        <v>2.052201471874278</v>
      </c>
      <c r="AA558">
        <f t="shared" si="170"/>
        <v>11142.33714277475</v>
      </c>
      <c r="AB558">
        <f t="shared" si="179"/>
        <v>11136.13530707744</v>
      </c>
      <c r="AD558" s="4"/>
      <c r="AE558" s="4"/>
      <c r="AF558" s="4"/>
      <c r="AH558" s="4"/>
      <c r="AI558" s="5">
        <f>SUMPRODUCT(constants!$B$13:$B$20,A558^constants!$A$13:$A$20)*constants!$C$10/((A558/1000000000)^5*(EXP(0.014388/(A558/1000000000)/constants!$B$9)-1))</f>
        <v>4.4952192489946692E-6</v>
      </c>
      <c r="AJ558">
        <f>SUMPRODUCT(A558^constants!$E$28:$J$28,constants!$E$27:$J$27)</f>
        <v>6.8153700910996611E-7</v>
      </c>
      <c r="AL558" s="17">
        <f t="shared" si="173"/>
        <v>4.0366061699499873E-10</v>
      </c>
      <c r="AM558">
        <f t="shared" si="181"/>
        <v>0</v>
      </c>
      <c r="AN558" t="e">
        <f t="shared" si="182"/>
        <v>#DIV/0!</v>
      </c>
      <c r="AO558">
        <f t="shared" si="183"/>
        <v>0</v>
      </c>
      <c r="AQ558">
        <f t="shared" si="189"/>
        <v>4.0366061699499873E-10</v>
      </c>
      <c r="AS558" s="4" t="e">
        <f t="shared" si="184"/>
        <v>#DIV/0!</v>
      </c>
    </row>
    <row r="559" spans="1:45" x14ac:dyDescent="0.2">
      <c r="A559">
        <f>front!A559</f>
        <v>448.5</v>
      </c>
      <c r="B559" s="1">
        <f t="shared" si="185"/>
        <v>0.45999999999997954</v>
      </c>
      <c r="C559">
        <f>front!D559-front!B559</f>
        <v>6931.5300000000007</v>
      </c>
      <c r="D559" s="2">
        <f>front!E559-front!C559</f>
        <v>52763.7</v>
      </c>
      <c r="E559" s="2">
        <f>IF(front!F559-front!C559&gt;0,front!F559-front!C559,0)</f>
        <v>51760.100000000006</v>
      </c>
      <c r="F559" s="2">
        <f>front!I559-front!H559</f>
        <v>10669.499999999998</v>
      </c>
      <c r="G559" s="2">
        <f>IF(front!J559-front!H559&gt;0,front!J559-front!H559,0)</f>
        <v>10428.1</v>
      </c>
      <c r="H559" s="2"/>
      <c r="I559" s="4">
        <f>C559/(constants!$A$4+constants!$B$4*data!C559+constants!$C$4*data!C559^2+constants!$D$4*data!C559^3+constants!$E$4*data!C559^4+constants!$F$4*data!C559^5+constants!$G$4*data!C559^6+constants!$H$4*data!C559^7)</f>
        <v>6920.0141094096307</v>
      </c>
      <c r="J559" s="4">
        <f>D559/(constants!$A$4+constants!$B$4*data!D559+constants!$C$4*data!D559^2+constants!$D$4*data!D559^3+constants!$E$4*data!D559^4+constants!$F$4*data!D559^5+constants!$G$4*data!D559^6+constants!$H$4*data!D559^7)</f>
        <v>55540.667391843614</v>
      </c>
      <c r="K559" s="4">
        <f>E559/(constants!$A$4+constants!$B$4*data!E559+constants!$C$4*data!E559^2+constants!$D$4*data!E559^3+constants!$E$4*data!E559^4+constants!$F$4*data!E559^5+constants!$G$4*data!E559^6+constants!$H$4*data!E559^7)</f>
        <v>54430.086925454161</v>
      </c>
      <c r="L559" s="4">
        <f>F559/(constants!$A$4+constants!$B$4*data!F559+constants!$C$4*data!F559^2+constants!$D$4*data!F559^3+constants!$E$4*data!F559^4+constants!$F$4*data!F559^5+constants!$G$4*data!F559^6+constants!$H$4*data!F559^7)</f>
        <v>10673.218983849169</v>
      </c>
      <c r="M559" s="4">
        <f>G559/(constants!$A$4+constants!$B$4*data!G559+constants!$C$4*data!G559^2+constants!$D$4*data!G559^3+constants!$E$4*data!G559^4+constants!$F$4*data!G559^5+constants!$G$4*data!G559^6+constants!$H$4*data!G559^7)</f>
        <v>10429.901146467029</v>
      </c>
      <c r="N559" s="4"/>
      <c r="O559" s="4">
        <f t="shared" si="186"/>
        <v>11533.356849016051</v>
      </c>
      <c r="P559" s="4">
        <f t="shared" si="187"/>
        <v>11108.133478368723</v>
      </c>
      <c r="Q559" s="4">
        <f t="shared" si="174"/>
        <v>10886.017385090832</v>
      </c>
      <c r="R559" s="4">
        <f t="shared" si="188"/>
        <v>1778.8698306415279</v>
      </c>
      <c r="S559" s="4">
        <f t="shared" si="175"/>
        <v>1738.3168577445051</v>
      </c>
      <c r="T559" s="4">
        <f t="shared" si="176"/>
        <v>1.0382803619955936</v>
      </c>
      <c r="U559" s="4">
        <f t="shared" si="177"/>
        <v>0.98000419298971997</v>
      </c>
      <c r="V559" s="4">
        <f t="shared" si="178"/>
        <v>0.97720295650727973</v>
      </c>
      <c r="W559" s="4"/>
      <c r="X559">
        <f>IF(front!E559&gt;$X$2,O559,P559)</f>
        <v>11533.356849016051</v>
      </c>
      <c r="Y559">
        <f t="shared" si="169"/>
        <v>11199.873929695996</v>
      </c>
      <c r="Z559">
        <f>SUMPRODUCT($B$7:$B$456,Y$7:Y$456,EXP(constants!$B$32+constants!$A$32*ABS($A$7:$A$456-$A559)))</f>
        <v>1.9992024092870841</v>
      </c>
      <c r="AA559">
        <f t="shared" si="170"/>
        <v>11197.874727286709</v>
      </c>
      <c r="AB559">
        <f t="shared" si="179"/>
        <v>11191.6728915894</v>
      </c>
      <c r="AD559" s="4"/>
      <c r="AE559" s="4"/>
      <c r="AF559" s="4"/>
      <c r="AH559" s="4"/>
      <c r="AI559" s="5">
        <f>SUMPRODUCT(constants!$B$13:$B$20,A559^constants!$A$13:$A$20)*constants!$C$10/((A559/1000000000)^5*(EXP(0.014388/(A559/1000000000)/constants!$B$9)-1))</f>
        <v>4.5193451818390136E-6</v>
      </c>
      <c r="AJ559">
        <f>SUMPRODUCT(A559^constants!$E$28:$J$28,constants!$E$27:$J$27)</f>
        <v>6.8339430434294053E-7</v>
      </c>
      <c r="AL559" s="17">
        <f t="shared" si="173"/>
        <v>4.0381319447205475E-10</v>
      </c>
      <c r="AM559">
        <f t="shared" si="181"/>
        <v>0</v>
      </c>
      <c r="AN559" t="e">
        <f t="shared" si="182"/>
        <v>#DIV/0!</v>
      </c>
      <c r="AO559">
        <f t="shared" si="183"/>
        <v>0</v>
      </c>
      <c r="AQ559">
        <f t="shared" si="189"/>
        <v>4.0381319447205475E-10</v>
      </c>
      <c r="AS559" s="4" t="e">
        <f t="shared" si="184"/>
        <v>#DIV/0!</v>
      </c>
    </row>
    <row r="560" spans="1:45" x14ac:dyDescent="0.2">
      <c r="A560">
        <f>front!A560</f>
        <v>448.97</v>
      </c>
      <c r="B560" s="1">
        <f t="shared" si="185"/>
        <v>0.47000000000002728</v>
      </c>
      <c r="C560">
        <f>front!D560-front!B560</f>
        <v>6992.2699999999995</v>
      </c>
      <c r="D560" s="2">
        <f>front!E560-front!C560</f>
        <v>52051.199999999997</v>
      </c>
      <c r="E560" s="2">
        <f>IF(front!F560-front!C560&gt;0,front!F560-front!C560,0)</f>
        <v>52017</v>
      </c>
      <c r="F560" s="2">
        <f>front!I560-front!H560</f>
        <v>10838.2</v>
      </c>
      <c r="G560" s="2">
        <f>IF(front!J560-front!H560&gt;0,front!J560-front!H560,0)</f>
        <v>10564.8</v>
      </c>
      <c r="H560" s="2"/>
      <c r="I560" s="4">
        <f>C560/(constants!$A$4+constants!$B$4*data!C560+constants!$C$4*data!C560^2+constants!$D$4*data!C560^3+constants!$E$4*data!C560^4+constants!$F$4*data!C560^5+constants!$G$4*data!C560^6+constants!$H$4*data!C560^7)</f>
        <v>6980.7960058854342</v>
      </c>
      <c r="J560" s="4">
        <f>D560/(constants!$A$4+constants!$B$4*data!D560+constants!$C$4*data!D560^2+constants!$D$4*data!D560^3+constants!$E$4*data!D560^4+constants!$F$4*data!D560^5+constants!$G$4*data!D560^6+constants!$H$4*data!D560^7)</f>
        <v>54752.131764829712</v>
      </c>
      <c r="K560" s="4">
        <f>E560/(constants!$A$4+constants!$B$4*data!E560+constants!$C$4*data!E560^2+constants!$D$4*data!E560^3+constants!$E$4*data!E560^4+constants!$F$4*data!E560^5+constants!$G$4*data!E560^6+constants!$H$4*data!E560^7)</f>
        <v>54714.292814247252</v>
      </c>
      <c r="L560" s="4">
        <f>F560/(constants!$A$4+constants!$B$4*data!F560+constants!$C$4*data!F560^2+constants!$D$4*data!F560^3+constants!$E$4*data!F560^4+constants!$F$4*data!F560^5+constants!$G$4*data!F560^6+constants!$H$4*data!F560^7)</f>
        <v>10843.348942879345</v>
      </c>
      <c r="M560" s="4">
        <f>G560/(constants!$A$4+constants!$B$4*data!G560+constants!$C$4*data!G560^2+constants!$D$4*data!G560^3+constants!$E$4*data!G560^4+constants!$F$4*data!G560^5+constants!$G$4*data!G560^6+constants!$H$4*data!G560^7)</f>
        <v>10567.668790262827</v>
      </c>
      <c r="N560" s="4"/>
      <c r="O560" s="4">
        <f t="shared" si="186"/>
        <v>11634.660009809057</v>
      </c>
      <c r="P560" s="4">
        <f t="shared" si="187"/>
        <v>10950.426352965942</v>
      </c>
      <c r="Q560" s="4">
        <f t="shared" si="174"/>
        <v>10942.858562849449</v>
      </c>
      <c r="R560" s="4">
        <f t="shared" si="188"/>
        <v>1807.2248238132242</v>
      </c>
      <c r="S560" s="4">
        <f t="shared" si="175"/>
        <v>1761.2781317104714</v>
      </c>
      <c r="T560" s="4">
        <f t="shared" si="176"/>
        <v>1.0624846590249692</v>
      </c>
      <c r="U560" s="4">
        <f t="shared" si="177"/>
        <v>0.99930890452366328</v>
      </c>
      <c r="V560" s="4">
        <f t="shared" si="178"/>
        <v>0.97457610613946422</v>
      </c>
      <c r="W560" s="4"/>
      <c r="X560">
        <f>IF(front!E560&gt;$X$2,O560,P560)</f>
        <v>11634.660009809057</v>
      </c>
      <c r="Y560">
        <f t="shared" si="169"/>
        <v>11301.177090489002</v>
      </c>
      <c r="Z560">
        <f>SUMPRODUCT($B$7:$B$456,Y$7:Y$456,EXP(constants!$B$32+constants!$A$32*ABS($A$7:$A$456-$A560)))</f>
        <v>1.9464646082706094</v>
      </c>
      <c r="AA560">
        <f t="shared" si="170"/>
        <v>11299.230625880731</v>
      </c>
      <c r="AB560">
        <f t="shared" si="179"/>
        <v>11293.028790183422</v>
      </c>
      <c r="AD560" s="4"/>
      <c r="AE560" s="4"/>
      <c r="AF560" s="4"/>
      <c r="AH560" s="4"/>
      <c r="AI560" s="5">
        <f>SUMPRODUCT(constants!$B$13:$B$20,A560^constants!$A$13:$A$20)*constants!$C$10/((A560/1000000000)^5*(EXP(0.014388/(A560/1000000000)/constants!$B$9)-1))</f>
        <v>4.5440537039449022E-6</v>
      </c>
      <c r="AJ560">
        <f>SUMPRODUCT(A560^constants!$E$28:$J$28,constants!$E$27:$J$27)</f>
        <v>6.8527712789040332E-7</v>
      </c>
      <c r="AL560" s="17">
        <f t="shared" si="173"/>
        <v>4.0237688120434671E-10</v>
      </c>
      <c r="AM560">
        <f t="shared" si="181"/>
        <v>0</v>
      </c>
      <c r="AN560" t="e">
        <f t="shared" si="182"/>
        <v>#DIV/0!</v>
      </c>
      <c r="AO560">
        <f t="shared" si="183"/>
        <v>0</v>
      </c>
      <c r="AQ560">
        <f t="shared" si="189"/>
        <v>4.0237688120434671E-10</v>
      </c>
      <c r="AS560" s="4" t="e">
        <f t="shared" si="184"/>
        <v>#DIV/0!</v>
      </c>
    </row>
    <row r="561" spans="1:45" x14ac:dyDescent="0.2">
      <c r="A561">
        <f>front!A561</f>
        <v>449.43</v>
      </c>
      <c r="B561" s="1">
        <f t="shared" si="185"/>
        <v>0.45999999999997954</v>
      </c>
      <c r="C561">
        <f>front!D561-front!B561</f>
        <v>7054.4599999999991</v>
      </c>
      <c r="D561" s="2">
        <f>front!E561-front!C561</f>
        <v>52055.3</v>
      </c>
      <c r="E561" s="2">
        <f>IF(front!F561-front!C561&gt;0,front!F561-front!C561,0)</f>
        <v>52055.3</v>
      </c>
      <c r="F561" s="2">
        <f>front!I561-front!H561</f>
        <v>10705.2</v>
      </c>
      <c r="G561" s="2">
        <f>IF(front!J561-front!H561&gt;0,front!J561-front!H561,0)</f>
        <v>10462.899999999998</v>
      </c>
      <c r="H561" s="2"/>
      <c r="I561" s="4">
        <f>C561/(constants!$A$4+constants!$B$4*data!C561+constants!$C$4*data!C561^2+constants!$D$4*data!C561^3+constants!$E$4*data!C561^4+constants!$F$4*data!C561^5+constants!$G$4*data!C561^6+constants!$H$4*data!C561^7)</f>
        <v>7043.0343456422088</v>
      </c>
      <c r="J561" s="4">
        <f>D561/(constants!$A$4+constants!$B$4*data!D561+constants!$C$4*data!D561^2+constants!$D$4*data!D561^3+constants!$E$4*data!D561^4+constants!$F$4*data!D561^5+constants!$G$4*data!D561^6+constants!$H$4*data!D561^7)</f>
        <v>54756.668075182599</v>
      </c>
      <c r="K561" s="4">
        <f>E561/(constants!$A$4+constants!$B$4*data!E561+constants!$C$4*data!E561^2+constants!$D$4*data!E561^3+constants!$E$4*data!E561^4+constants!$F$4*data!E561^5+constants!$G$4*data!E561^6+constants!$H$4*data!E561^7)</f>
        <v>54756.668075182599</v>
      </c>
      <c r="L561" s="4">
        <f>F561/(constants!$A$4+constants!$B$4*data!F561+constants!$C$4*data!F561^2+constants!$D$4*data!F561^3+constants!$E$4*data!F561^4+constants!$F$4*data!F561^5+constants!$G$4*data!F561^6+constants!$H$4*data!F561^7)</f>
        <v>10709.215377520988</v>
      </c>
      <c r="M561" s="4">
        <f>G561/(constants!$A$4+constants!$B$4*data!G561+constants!$C$4*data!G561^2+constants!$D$4*data!G561^3+constants!$E$4*data!G561^4+constants!$F$4*data!G561^5+constants!$G$4*data!G561^6+constants!$H$4*data!G561^7)</f>
        <v>10464.96841432532</v>
      </c>
      <c r="N561" s="4"/>
      <c r="O561" s="4">
        <f t="shared" si="186"/>
        <v>11738.390576070349</v>
      </c>
      <c r="P561" s="4">
        <f t="shared" si="187"/>
        <v>10951.333615036521</v>
      </c>
      <c r="Q561" s="4">
        <f t="shared" si="174"/>
        <v>10951.333615036521</v>
      </c>
      <c r="R561" s="4">
        <f t="shared" si="188"/>
        <v>1784.8692295868314</v>
      </c>
      <c r="S561" s="4">
        <f t="shared" si="175"/>
        <v>1744.1614023875532</v>
      </c>
      <c r="T561" s="4">
        <f t="shared" si="176"/>
        <v>1.0718685950680176</v>
      </c>
      <c r="U561" s="4">
        <f t="shared" si="177"/>
        <v>1</v>
      </c>
      <c r="V561" s="4">
        <f t="shared" si="178"/>
        <v>0.97719282369571614</v>
      </c>
      <c r="W561" s="4"/>
      <c r="X561">
        <f>IF(front!E561&gt;$X$2,O561,P561)</f>
        <v>11738.390576070349</v>
      </c>
      <c r="Y561">
        <f t="shared" si="169"/>
        <v>11404.907656750294</v>
      </c>
      <c r="Z561">
        <f>SUMPRODUCT($B$7:$B$456,Y$7:Y$456,EXP(constants!$B$32+constants!$A$32*ABS($A$7:$A$456-$A561)))</f>
        <v>1.8961962496268181</v>
      </c>
      <c r="AA561">
        <f t="shared" si="170"/>
        <v>11403.011460500667</v>
      </c>
      <c r="AB561">
        <f t="shared" si="179"/>
        <v>11396.809624803358</v>
      </c>
      <c r="AD561" s="4"/>
      <c r="AE561" s="4"/>
      <c r="AF561" s="4"/>
      <c r="AH561" s="4"/>
      <c r="AI561" s="5">
        <f>SUMPRODUCT(constants!$B$13:$B$20,A561^constants!$A$13:$A$20)*constants!$C$10/((A561/1000000000)^5*(EXP(0.014388/(A561/1000000000)/constants!$B$9)-1))</f>
        <v>4.5682931494559464E-6</v>
      </c>
      <c r="AJ561">
        <f>SUMPRODUCT(A561^constants!$E$28:$J$28,constants!$E$27:$J$27)</f>
        <v>6.871041152801201E-7</v>
      </c>
      <c r="AL561" s="17">
        <f t="shared" si="173"/>
        <v>4.008396472214274E-10</v>
      </c>
      <c r="AM561">
        <f t="shared" si="181"/>
        <v>0</v>
      </c>
      <c r="AN561" t="e">
        <f t="shared" si="182"/>
        <v>#DIV/0!</v>
      </c>
      <c r="AO561">
        <f t="shared" si="183"/>
        <v>0</v>
      </c>
      <c r="AQ561">
        <f t="shared" si="189"/>
        <v>4.008396472214274E-10</v>
      </c>
      <c r="AS561" s="4" t="e">
        <f t="shared" si="184"/>
        <v>#DIV/0!</v>
      </c>
    </row>
    <row r="562" spans="1:45" x14ac:dyDescent="0.2">
      <c r="A562">
        <f>front!A562</f>
        <v>449.9</v>
      </c>
      <c r="B562" s="1">
        <f t="shared" si="185"/>
        <v>0.46999999999997044</v>
      </c>
      <c r="C562">
        <f>front!D562-front!B562</f>
        <v>7107.74</v>
      </c>
      <c r="D562" s="2">
        <f>front!E562-front!C562</f>
        <v>52449.3</v>
      </c>
      <c r="E562" s="2">
        <f>IF(front!F562-front!C562&gt;0,front!F562-front!C562,0)</f>
        <v>52449.3</v>
      </c>
      <c r="F562" s="2">
        <f>front!I562-front!H562</f>
        <v>10746.399999999998</v>
      </c>
      <c r="G562" s="2">
        <f>IF(front!J562-front!H562&gt;0,front!J562-front!H562,0)</f>
        <v>10500.899999999998</v>
      </c>
      <c r="H562" s="2"/>
      <c r="I562" s="4">
        <f>C562/(constants!$A$4+constants!$B$4*data!C562+constants!$C$4*data!C562^2+constants!$D$4*data!C562^3+constants!$E$4*data!C562^4+constants!$F$4*data!C562^5+constants!$G$4*data!C562^6+constants!$H$4*data!C562^7)</f>
        <v>7096.3602055932743</v>
      </c>
      <c r="J562" s="4">
        <f>D562/(constants!$A$4+constants!$B$4*data!D562+constants!$C$4*data!D562^2+constants!$D$4*data!D562^3+constants!$E$4*data!D562^4+constants!$F$4*data!D562^5+constants!$G$4*data!D562^6+constants!$H$4*data!D562^7)</f>
        <v>55192.660685511095</v>
      </c>
      <c r="K562" s="4">
        <f>E562/(constants!$A$4+constants!$B$4*data!E562+constants!$C$4*data!E562^2+constants!$D$4*data!E562^3+constants!$E$4*data!E562^4+constants!$F$4*data!E562^5+constants!$G$4*data!E562^6+constants!$H$4*data!E562^7)</f>
        <v>55192.660685511095</v>
      </c>
      <c r="L562" s="4">
        <f>F562/(constants!$A$4+constants!$B$4*data!F562+constants!$C$4*data!F562^2+constants!$D$4*data!F562^3+constants!$E$4*data!F562^4+constants!$F$4*data!F562^5+constants!$G$4*data!F562^6+constants!$H$4*data!F562^7)</f>
        <v>10750.761566857896</v>
      </c>
      <c r="M562" s="4">
        <f>G562/(constants!$A$4+constants!$B$4*data!G562+constants!$C$4*data!G562^2+constants!$D$4*data!G562^3+constants!$E$4*data!G562^4+constants!$F$4*data!G562^5+constants!$G$4*data!G562^6+constants!$H$4*data!G562^7)</f>
        <v>10503.263780408761</v>
      </c>
      <c r="N562" s="4"/>
      <c r="O562" s="4">
        <f t="shared" si="186"/>
        <v>11827.267009322124</v>
      </c>
      <c r="P562" s="4">
        <f t="shared" si="187"/>
        <v>11038.53213710222</v>
      </c>
      <c r="Q562" s="4">
        <f t="shared" si="174"/>
        <v>11038.53213710222</v>
      </c>
      <c r="R562" s="4">
        <f t="shared" si="188"/>
        <v>1791.7935944763162</v>
      </c>
      <c r="S562" s="4">
        <f t="shared" si="175"/>
        <v>1750.5439634014601</v>
      </c>
      <c r="T562" s="4">
        <f t="shared" si="176"/>
        <v>1.0714528763809859</v>
      </c>
      <c r="U562" s="4">
        <f t="shared" si="177"/>
        <v>1</v>
      </c>
      <c r="V562" s="4">
        <f t="shared" si="178"/>
        <v>0.97697858101400792</v>
      </c>
      <c r="W562" s="4"/>
      <c r="X562">
        <f>IF(front!E562&gt;$X$2,O562,P562)</f>
        <v>11827.267009322124</v>
      </c>
      <c r="Y562">
        <f t="shared" si="169"/>
        <v>11493.784090002069</v>
      </c>
      <c r="Z562">
        <f>SUMPRODUCT($B$7:$B$456,Y$7:Y$456,EXP(constants!$B$32+constants!$A$32*ABS($A$7:$A$456-$A562)))</f>
        <v>1.8461756914099785</v>
      </c>
      <c r="AA562">
        <f t="shared" si="170"/>
        <v>11491.93791431066</v>
      </c>
      <c r="AB562">
        <f t="shared" si="179"/>
        <v>11485.73607861335</v>
      </c>
      <c r="AD562" s="4"/>
      <c r="AE562" s="4"/>
      <c r="AF562" s="4"/>
      <c r="AH562" s="4"/>
      <c r="AI562" s="5">
        <f>SUMPRODUCT(constants!$B$13:$B$20,A562^constants!$A$13:$A$20)*constants!$C$10/((A562/1000000000)^5*(EXP(0.014388/(A562/1000000000)/constants!$B$9)-1))</f>
        <v>4.5931171596016943E-6</v>
      </c>
      <c r="AJ562">
        <f>SUMPRODUCT(A562^constants!$E$28:$J$28,constants!$E$27:$J$27)</f>
        <v>6.8895340208280408E-7</v>
      </c>
      <c r="AL562" s="17">
        <f t="shared" si="173"/>
        <v>3.9989750140212275E-10</v>
      </c>
      <c r="AM562">
        <f t="shared" si="181"/>
        <v>0</v>
      </c>
      <c r="AN562" t="e">
        <f t="shared" si="182"/>
        <v>#DIV/0!</v>
      </c>
      <c r="AO562">
        <f t="shared" si="183"/>
        <v>0</v>
      </c>
      <c r="AQ562">
        <f t="shared" si="189"/>
        <v>3.9989750140212275E-10</v>
      </c>
      <c r="AS562" s="4" t="e">
        <f t="shared" si="184"/>
        <v>#DIV/0!</v>
      </c>
    </row>
    <row r="563" spans="1:45" x14ac:dyDescent="0.2">
      <c r="A563">
        <f>front!A563</f>
        <v>450.36</v>
      </c>
      <c r="B563" s="1">
        <f t="shared" si="185"/>
        <v>0.46000000000003638</v>
      </c>
      <c r="C563">
        <f>front!D563-front!B563</f>
        <v>7163.3300000000008</v>
      </c>
      <c r="D563" s="2">
        <f>front!E563-front!C563</f>
        <v>52773.3</v>
      </c>
      <c r="E563" s="2">
        <f>IF(front!F563-front!C563&gt;0,front!F563-front!C563,0)</f>
        <v>52773.3</v>
      </c>
      <c r="F563" s="2">
        <f>front!I563-front!H563</f>
        <v>10575.199999999999</v>
      </c>
      <c r="G563" s="2">
        <f>IF(front!J563-front!H563&gt;0,front!J563-front!H563,0)</f>
        <v>10294.9</v>
      </c>
      <c r="H563" s="2"/>
      <c r="I563" s="4">
        <f>C563/(constants!$A$4+constants!$B$4*data!C563+constants!$C$4*data!C563^2+constants!$D$4*data!C563^3+constants!$E$4*data!C563^4+constants!$F$4*data!C563^5+constants!$G$4*data!C563^6+constants!$H$4*data!C563^7)</f>
        <v>7152.0024898606716</v>
      </c>
      <c r="J563" s="4">
        <f>D563/(constants!$A$4+constants!$B$4*data!D563+constants!$C$4*data!D563^2+constants!$D$4*data!D563^3+constants!$E$4*data!D563^4+constants!$F$4*data!D563^5+constants!$G$4*data!D563^6+constants!$H$4*data!D563^7)</f>
        <v>55551.295025119427</v>
      </c>
      <c r="K563" s="4">
        <f>E563/(constants!$A$4+constants!$B$4*data!E563+constants!$C$4*data!E563^2+constants!$D$4*data!E563^3+constants!$E$4*data!E563^4+constants!$F$4*data!E563^5+constants!$G$4*data!E563^6+constants!$H$4*data!E563^7)</f>
        <v>55551.295025119427</v>
      </c>
      <c r="L563" s="4">
        <f>F563/(constants!$A$4+constants!$B$4*data!F563+constants!$C$4*data!F563^2+constants!$D$4*data!F563^3+constants!$E$4*data!F563^4+constants!$F$4*data!F563^5+constants!$G$4*data!F563^6+constants!$H$4*data!F563^7)</f>
        <v>10578.151974909455</v>
      </c>
      <c r="M563" s="4">
        <f>G563/(constants!$A$4+constants!$B$4*data!G563+constants!$C$4*data!G563^2+constants!$D$4*data!G563^3+constants!$E$4*data!G563^4+constants!$F$4*data!G563^5+constants!$G$4*data!G563^6+constants!$H$4*data!G563^7)</f>
        <v>10295.706440827222</v>
      </c>
      <c r="N563" s="4"/>
      <c r="O563" s="4">
        <f t="shared" si="186"/>
        <v>11920.004149767787</v>
      </c>
      <c r="P563" s="4">
        <f t="shared" si="187"/>
        <v>11110.259005023885</v>
      </c>
      <c r="Q563" s="4">
        <f t="shared" si="174"/>
        <v>11110.259005023885</v>
      </c>
      <c r="R563" s="4">
        <f t="shared" si="188"/>
        <v>1763.0253291515758</v>
      </c>
      <c r="S563" s="4">
        <f t="shared" si="175"/>
        <v>1715.9510734712037</v>
      </c>
      <c r="T563" s="4">
        <f t="shared" si="176"/>
        <v>1.0728826523646071</v>
      </c>
      <c r="U563" s="4">
        <f t="shared" si="177"/>
        <v>1</v>
      </c>
      <c r="V563" s="4">
        <f t="shared" si="178"/>
        <v>0.97329916087874602</v>
      </c>
      <c r="W563" s="4"/>
      <c r="X563">
        <f>IF(front!E563&gt;$X$2,O563,P563)</f>
        <v>11920.004149767787</v>
      </c>
      <c r="Y563">
        <f t="shared" si="169"/>
        <v>11586.521230447732</v>
      </c>
      <c r="Z563">
        <f>SUMPRODUCT($B$7:$B$456,Y$7:Y$456,EXP(constants!$B$32+constants!$A$32*ABS($A$7:$A$456-$A563)))</f>
        <v>1.7984973409375729</v>
      </c>
      <c r="AA563">
        <f t="shared" si="170"/>
        <v>11584.722733106793</v>
      </c>
      <c r="AB563">
        <f t="shared" si="179"/>
        <v>11578.520897409484</v>
      </c>
      <c r="AD563" s="4"/>
      <c r="AE563" s="4"/>
      <c r="AF563" s="4"/>
      <c r="AH563" s="4"/>
      <c r="AI563" s="5">
        <f>SUMPRODUCT(constants!$B$13:$B$20,A563^constants!$A$13:$A$20)*constants!$C$10/((A563/1000000000)^5*(EXP(0.014388/(A563/1000000000)/constants!$B$9)-1))</f>
        <v>4.6174691515088303E-6</v>
      </c>
      <c r="AJ563">
        <f>SUMPRODUCT(A563^constants!$E$28:$J$28,constants!$E$27:$J$27)</f>
        <v>6.9074501556017119E-7</v>
      </c>
      <c r="AL563" s="17">
        <f t="shared" si="173"/>
        <v>3.9879611501516726E-10</v>
      </c>
      <c r="AM563">
        <f t="shared" si="181"/>
        <v>0</v>
      </c>
      <c r="AN563" t="e">
        <f t="shared" si="182"/>
        <v>#DIV/0!</v>
      </c>
      <c r="AO563">
        <f t="shared" si="183"/>
        <v>0</v>
      </c>
      <c r="AQ563">
        <f t="shared" si="189"/>
        <v>3.9879611501516726E-10</v>
      </c>
      <c r="AS563" s="4" t="e">
        <f t="shared" si="184"/>
        <v>#DIV/0!</v>
      </c>
    </row>
    <row r="564" spans="1:45" x14ac:dyDescent="0.2">
      <c r="A564">
        <f>front!A564</f>
        <v>450.83</v>
      </c>
      <c r="B564" s="1">
        <f t="shared" si="185"/>
        <v>0.46999999999997044</v>
      </c>
      <c r="C564">
        <f>front!D564-front!B564</f>
        <v>7227.4699999999993</v>
      </c>
      <c r="D564" s="2">
        <f>front!E564-front!C564</f>
        <v>52930.8</v>
      </c>
      <c r="E564" s="2">
        <f>IF(front!F564-front!C564&gt;0,front!F564-front!C564,0)</f>
        <v>52930.8</v>
      </c>
      <c r="F564" s="2">
        <f>front!I564-front!H564</f>
        <v>10432.6</v>
      </c>
      <c r="G564" s="2">
        <f>IF(front!J564-front!H564&gt;0,front!J564-front!H564,0)</f>
        <v>10144.800000000001</v>
      </c>
      <c r="H564" s="2"/>
      <c r="I564" s="4">
        <f>C564/(constants!$A$4+constants!$B$4*data!C564+constants!$C$4*data!C564^2+constants!$D$4*data!C564^3+constants!$E$4*data!C564^4+constants!$F$4*data!C564^5+constants!$G$4*data!C564^6+constants!$H$4*data!C564^7)</f>
        <v>7216.2085246850293</v>
      </c>
      <c r="J564" s="4">
        <f>D564/(constants!$A$4+constants!$B$4*data!D564+constants!$C$4*data!D564^2+constants!$D$4*data!D564^3+constants!$E$4*data!D564^4+constants!$F$4*data!D564^5+constants!$G$4*data!D564^6+constants!$H$4*data!D564^7)</f>
        <v>55725.667816358458</v>
      </c>
      <c r="K564" s="4">
        <f>E564/(constants!$A$4+constants!$B$4*data!E564+constants!$C$4*data!E564^2+constants!$D$4*data!E564^3+constants!$E$4*data!E564^4+constants!$F$4*data!E564^5+constants!$G$4*data!E564^6+constants!$H$4*data!E564^7)</f>
        <v>55725.667816358458</v>
      </c>
      <c r="L564" s="4">
        <f>F564/(constants!$A$4+constants!$B$4*data!F564+constants!$C$4*data!F564^2+constants!$D$4*data!F564^3+constants!$E$4*data!F564^4+constants!$F$4*data!F564^5+constants!$G$4*data!F564^6+constants!$H$4*data!F564^7)</f>
        <v>10434.435533789287</v>
      </c>
      <c r="M564" s="4">
        <f>G564/(constants!$A$4+constants!$B$4*data!G564+constants!$C$4*data!G564^2+constants!$D$4*data!G564^3+constants!$E$4*data!G564^4+constants!$F$4*data!G564^5+constants!$G$4*data!G564^6+constants!$H$4*data!G564^7)</f>
        <v>10144.538673489946</v>
      </c>
      <c r="N564" s="4"/>
      <c r="O564" s="4">
        <f t="shared" si="186"/>
        <v>12027.014207808381</v>
      </c>
      <c r="P564" s="4">
        <f t="shared" si="187"/>
        <v>11145.133563271693</v>
      </c>
      <c r="Q564" s="4">
        <f t="shared" si="174"/>
        <v>11145.133563271693</v>
      </c>
      <c r="R564" s="4">
        <f t="shared" si="188"/>
        <v>1739.0725889648811</v>
      </c>
      <c r="S564" s="4">
        <f t="shared" si="175"/>
        <v>1690.7564455816575</v>
      </c>
      <c r="T564" s="4">
        <f t="shared" si="176"/>
        <v>1.0791269695899284</v>
      </c>
      <c r="U564" s="4">
        <f t="shared" si="177"/>
        <v>1</v>
      </c>
      <c r="V564" s="4">
        <f t="shared" si="178"/>
        <v>0.97221729346445396</v>
      </c>
      <c r="W564" s="4"/>
      <c r="X564">
        <f>IF(front!E564&gt;$X$2,O564,P564)</f>
        <v>12027.014207808381</v>
      </c>
      <c r="Y564">
        <f t="shared" si="169"/>
        <v>11693.531288488326</v>
      </c>
      <c r="Z564">
        <f>SUMPRODUCT($B$7:$B$456,Y$7:Y$456,EXP(constants!$B$32+constants!$A$32*ABS($A$7:$A$456-$A564)))</f>
        <v>1.7510540233153049</v>
      </c>
      <c r="AA564">
        <f t="shared" si="170"/>
        <v>11691.78023446501</v>
      </c>
      <c r="AB564">
        <f t="shared" si="179"/>
        <v>11685.5783987677</v>
      </c>
      <c r="AD564" s="4"/>
      <c r="AE564" s="4"/>
      <c r="AF564" s="4"/>
      <c r="AH564" s="4"/>
      <c r="AI564" s="5">
        <f>SUMPRODUCT(constants!$B$13:$B$20,A564^constants!$A$13:$A$20)*constants!$C$10/((A564/1000000000)^5*(EXP(0.014388/(A564/1000000000)/constants!$B$9)-1))</f>
        <v>4.6424076570375794E-6</v>
      </c>
      <c r="AJ564">
        <f>SUMPRODUCT(A564^constants!$E$28:$J$28,constants!$E$27:$J$27)</f>
        <v>6.9255551668592806E-7</v>
      </c>
      <c r="AL564" s="17">
        <f t="shared" si="173"/>
        <v>3.9727666860950102E-10</v>
      </c>
      <c r="AM564">
        <f t="shared" si="181"/>
        <v>0</v>
      </c>
      <c r="AN564" t="e">
        <f t="shared" si="182"/>
        <v>#DIV/0!</v>
      </c>
      <c r="AO564">
        <f t="shared" si="183"/>
        <v>0</v>
      </c>
      <c r="AQ564">
        <f t="shared" si="189"/>
        <v>3.9727666860950102E-10</v>
      </c>
      <c r="AS564" s="4" t="e">
        <f t="shared" si="184"/>
        <v>#DIV/0!</v>
      </c>
    </row>
    <row r="565" spans="1:45" x14ac:dyDescent="0.2">
      <c r="A565">
        <f>front!A565</f>
        <v>451.29</v>
      </c>
      <c r="B565" s="1">
        <f t="shared" si="185"/>
        <v>0.46000000000003638</v>
      </c>
      <c r="C565">
        <f>front!D565-front!B565</f>
        <v>7271.5999999999995</v>
      </c>
      <c r="D565" s="2">
        <f>front!E565-front!C565</f>
        <v>52759.1</v>
      </c>
      <c r="E565" s="2">
        <f>IF(front!F565-front!C565&gt;0,front!F565-front!C565,0)</f>
        <v>52759.1</v>
      </c>
      <c r="F565" s="2">
        <f>front!I565-front!H565</f>
        <v>10343.4</v>
      </c>
      <c r="G565" s="2">
        <f>IF(front!J565-front!H565&gt;0,front!J565-front!H565,0)</f>
        <v>10074.499999999998</v>
      </c>
      <c r="H565" s="2"/>
      <c r="I565" s="4">
        <f>C565/(constants!$A$4+constants!$B$4*data!C565+constants!$C$4*data!C565^2+constants!$D$4*data!C565^3+constants!$E$4*data!C565^4+constants!$F$4*data!C565^5+constants!$G$4*data!C565^6+constants!$H$4*data!C565^7)</f>
        <v>7260.3875574946651</v>
      </c>
      <c r="J565" s="4">
        <f>D565/(constants!$A$4+constants!$B$4*data!D565+constants!$C$4*data!D565^2+constants!$D$4*data!D565^3+constants!$E$4*data!D565^4+constants!$F$4*data!D565^5+constants!$G$4*data!D565^6+constants!$H$4*data!D565^7)</f>
        <v>55535.575016292089</v>
      </c>
      <c r="K565" s="4">
        <f>E565/(constants!$A$4+constants!$B$4*data!E565+constants!$C$4*data!E565^2+constants!$D$4*data!E565^3+constants!$E$4*data!E565^4+constants!$F$4*data!E565^5+constants!$G$4*data!E565^6+constants!$H$4*data!E565^7)</f>
        <v>55535.575016292089</v>
      </c>
      <c r="L565" s="4">
        <f>F565/(constants!$A$4+constants!$B$4*data!F565+constants!$C$4*data!F565^2+constants!$D$4*data!F565^3+constants!$E$4*data!F565^4+constants!$F$4*data!F565^5+constants!$G$4*data!F565^6+constants!$H$4*data!F565^7)</f>
        <v>10344.563456581314</v>
      </c>
      <c r="M565" s="4">
        <f>G565/(constants!$A$4+constants!$B$4*data!G565+constants!$C$4*data!G565^2+constants!$D$4*data!G565^3+constants!$E$4*data!G565^4+constants!$F$4*data!G565^5+constants!$G$4*data!G565^6+constants!$H$4*data!G565^7)</f>
        <v>10073.757694596152</v>
      </c>
      <c r="N565" s="4"/>
      <c r="O565" s="4">
        <f t="shared" si="186"/>
        <v>12100.645929157776</v>
      </c>
      <c r="P565" s="4">
        <f t="shared" si="187"/>
        <v>11107.115003258417</v>
      </c>
      <c r="Q565" s="4">
        <f t="shared" si="174"/>
        <v>11107.115003258417</v>
      </c>
      <c r="R565" s="4">
        <f t="shared" si="188"/>
        <v>1724.0939094302191</v>
      </c>
      <c r="S565" s="4">
        <f t="shared" si="175"/>
        <v>1678.9596157660255</v>
      </c>
      <c r="T565" s="4">
        <f t="shared" si="176"/>
        <v>1.0894499539806595</v>
      </c>
      <c r="U565" s="4">
        <f t="shared" si="177"/>
        <v>1</v>
      </c>
      <c r="V565" s="4">
        <f t="shared" si="178"/>
        <v>0.97382144126991921</v>
      </c>
      <c r="W565" s="4"/>
      <c r="X565">
        <f>IF(front!E565&gt;$X$2,O565,P565)</f>
        <v>12100.645929157776</v>
      </c>
      <c r="Y565">
        <f t="shared" ref="Y565:Y628" si="190">X565-$U$4</f>
        <v>11767.163009837721</v>
      </c>
      <c r="Z565">
        <f>SUMPRODUCT($B$7:$B$456,Y$7:Y$456,EXP(constants!$B$32+constants!$A$32*ABS($A$7:$A$456-$A565)))</f>
        <v>1.7058322343987897</v>
      </c>
      <c r="AA565">
        <f t="shared" si="170"/>
        <v>11765.457177603323</v>
      </c>
      <c r="AB565">
        <f t="shared" si="179"/>
        <v>11759.255341906013</v>
      </c>
      <c r="AD565" s="4"/>
      <c r="AE565" s="4"/>
      <c r="AF565" s="4"/>
      <c r="AH565" s="4"/>
      <c r="AI565" s="5">
        <f>SUMPRODUCT(constants!$B$13:$B$20,A565^constants!$A$13:$A$20)*constants!$C$10/((A565/1000000000)^5*(EXP(0.014388/(A565/1000000000)/constants!$B$9)-1))</f>
        <v>4.6668712185732013E-6</v>
      </c>
      <c r="AJ565">
        <f>SUMPRODUCT(A565^constants!$E$28:$J$28,constants!$E$27:$J$27)</f>
        <v>6.9430654739979997E-7</v>
      </c>
      <c r="AL565" s="17">
        <f t="shared" si="173"/>
        <v>3.9686792087438128E-10</v>
      </c>
      <c r="AM565">
        <f t="shared" si="181"/>
        <v>0</v>
      </c>
      <c r="AN565" t="e">
        <f t="shared" si="182"/>
        <v>#DIV/0!</v>
      </c>
      <c r="AO565">
        <f t="shared" si="183"/>
        <v>0</v>
      </c>
      <c r="AQ565">
        <f t="shared" si="189"/>
        <v>3.9686792087438128E-10</v>
      </c>
      <c r="AS565" s="4" t="e">
        <f t="shared" si="184"/>
        <v>#DIV/0!</v>
      </c>
    </row>
    <row r="566" spans="1:45" x14ac:dyDescent="0.2">
      <c r="A566">
        <f>front!A566</f>
        <v>451.75</v>
      </c>
      <c r="B566" s="1">
        <f t="shared" si="185"/>
        <v>0.45999999999997954</v>
      </c>
      <c r="C566">
        <f>front!D566-front!B566</f>
        <v>7350.07</v>
      </c>
      <c r="D566" s="2">
        <f>front!E566-front!C566</f>
        <v>52192.800000000003</v>
      </c>
      <c r="E566" s="2">
        <f>IF(front!F566-front!C566&gt;0,front!F566-front!C566,0)</f>
        <v>52192.800000000003</v>
      </c>
      <c r="F566" s="2">
        <f>front!I566-front!H566</f>
        <v>10206.799999999999</v>
      </c>
      <c r="G566" s="2">
        <f>IF(front!J566-front!H566&gt;0,front!J566-front!H566,0)</f>
        <v>9988.4000000000015</v>
      </c>
      <c r="H566" s="2"/>
      <c r="I566" s="4">
        <f>C566/(constants!$A$4+constants!$B$4*data!C566+constants!$C$4*data!C566^2+constants!$D$4*data!C566^3+constants!$E$4*data!C566^4+constants!$F$4*data!C566^5+constants!$G$4*data!C566^6+constants!$H$4*data!C566^7)</f>
        <v>7338.9521002717311</v>
      </c>
      <c r="J566" s="4">
        <f>D566/(constants!$A$4+constants!$B$4*data!D566+constants!$C$4*data!D566^2+constants!$D$4*data!D566^3+constants!$E$4*data!D566^4+constants!$F$4*data!D566^5+constants!$G$4*data!D566^6+constants!$H$4*data!D566^7)</f>
        <v>54908.808224075619</v>
      </c>
      <c r="K566" s="4">
        <f>E566/(constants!$A$4+constants!$B$4*data!E566+constants!$C$4*data!E566^2+constants!$D$4*data!E566^3+constants!$E$4*data!E566^4+constants!$F$4*data!E566^5+constants!$G$4*data!E566^6+constants!$H$4*data!E566^7)</f>
        <v>54908.808224075619</v>
      </c>
      <c r="L566" s="4">
        <f>F566/(constants!$A$4+constants!$B$4*data!F566+constants!$C$4*data!F566^2+constants!$D$4*data!F566^3+constants!$E$4*data!F566^4+constants!$F$4*data!F566^5+constants!$G$4*data!F566^6+constants!$H$4*data!F566^7)</f>
        <v>10206.972951591468</v>
      </c>
      <c r="M566" s="4">
        <f>G566/(constants!$A$4+constants!$B$4*data!G566+constants!$C$4*data!G566^2+constants!$D$4*data!G566^3+constants!$E$4*data!G566^4+constants!$F$4*data!G566^5+constants!$G$4*data!G566^6+constants!$H$4*data!G566^7)</f>
        <v>9987.0850370797325</v>
      </c>
      <c r="N566" s="4"/>
      <c r="O566" s="4">
        <f t="shared" si="186"/>
        <v>12231.586833786218</v>
      </c>
      <c r="P566" s="4">
        <f t="shared" si="187"/>
        <v>10981.761644815124</v>
      </c>
      <c r="Q566" s="4">
        <f t="shared" si="174"/>
        <v>10981.761644815124</v>
      </c>
      <c r="R566" s="4">
        <f t="shared" si="188"/>
        <v>1701.1621585985779</v>
      </c>
      <c r="S566" s="4">
        <f t="shared" si="175"/>
        <v>1664.5141728466222</v>
      </c>
      <c r="T566" s="4">
        <f t="shared" si="176"/>
        <v>1.1138091710050164</v>
      </c>
      <c r="U566" s="4">
        <f t="shared" si="177"/>
        <v>1</v>
      </c>
      <c r="V566" s="4">
        <f t="shared" si="178"/>
        <v>0.97845708854578184</v>
      </c>
      <c r="W566" s="4"/>
      <c r="X566">
        <f>IF(front!E566&gt;$X$2,O566,P566)</f>
        <v>12231.586833786218</v>
      </c>
      <c r="Y566">
        <f t="shared" si="190"/>
        <v>11898.103914466163</v>
      </c>
      <c r="Z566">
        <f>SUMPRODUCT($B$7:$B$456,Y$7:Y$456,EXP(constants!$B$32+constants!$A$32*ABS($A$7:$A$456-$A566)))</f>
        <v>1.6617783193260234</v>
      </c>
      <c r="AA566">
        <f t="shared" si="170"/>
        <v>11896.442136146836</v>
      </c>
      <c r="AB566">
        <f t="shared" si="179"/>
        <v>11890.240300449526</v>
      </c>
      <c r="AD566" s="4"/>
      <c r="AE566" s="4"/>
      <c r="AF566" s="4"/>
      <c r="AH566" s="4"/>
      <c r="AI566" s="5">
        <f>SUMPRODUCT(constants!$B$13:$B$20,A566^constants!$A$13:$A$20)*constants!$C$10/((A566/1000000000)^5*(EXP(0.014388/(A566/1000000000)/constants!$B$9)-1))</f>
        <v>4.6913896008476175E-6</v>
      </c>
      <c r="AJ566">
        <f>SUMPRODUCT(A566^constants!$E$28:$J$28,constants!$E$27:$J$27)</f>
        <v>6.9603553518325688E-7</v>
      </c>
      <c r="AL566" s="17">
        <f t="shared" si="173"/>
        <v>3.94558014161434E-10</v>
      </c>
      <c r="AM566">
        <f t="shared" si="181"/>
        <v>0</v>
      </c>
      <c r="AN566" t="e">
        <f t="shared" si="182"/>
        <v>#DIV/0!</v>
      </c>
      <c r="AO566">
        <f t="shared" si="183"/>
        <v>0</v>
      </c>
      <c r="AQ566">
        <f t="shared" si="189"/>
        <v>3.94558014161434E-10</v>
      </c>
      <c r="AS566" s="4" t="e">
        <f t="shared" si="184"/>
        <v>#DIV/0!</v>
      </c>
    </row>
    <row r="567" spans="1:45" x14ac:dyDescent="0.2">
      <c r="A567">
        <f>front!A567</f>
        <v>452.22</v>
      </c>
      <c r="B567" s="1">
        <f t="shared" si="185"/>
        <v>0.47000000000002728</v>
      </c>
      <c r="C567">
        <f>front!D567-front!B567</f>
        <v>7429.07</v>
      </c>
      <c r="D567" s="2">
        <f>front!E567-front!C567</f>
        <v>51940.6</v>
      </c>
      <c r="E567" s="2">
        <f>IF(front!F567-front!C567&gt;0,front!F567-front!C567,0)</f>
        <v>51940.6</v>
      </c>
      <c r="F567" s="2">
        <f>front!I567-front!H567</f>
        <v>10178.599999999999</v>
      </c>
      <c r="G567" s="2">
        <f>IF(front!J567-front!H567&gt;0,front!J567-front!H567,0)</f>
        <v>9946.7000000000007</v>
      </c>
      <c r="H567" s="2"/>
      <c r="I567" s="4">
        <f>C567/(constants!$A$4+constants!$B$4*data!C567+constants!$C$4*data!C567^2+constants!$D$4*data!C567^3+constants!$E$4*data!C567^4+constants!$F$4*data!C567^5+constants!$G$4*data!C567^6+constants!$H$4*data!C567^7)</f>
        <v>7418.05694249731</v>
      </c>
      <c r="J567" s="4">
        <f>D567/(constants!$A$4+constants!$B$4*data!D567+constants!$C$4*data!D567^2+constants!$D$4*data!D567^3+constants!$E$4*data!D567^4+constants!$F$4*data!D567^5+constants!$G$4*data!D567^6+constants!$H$4*data!D567^7)</f>
        <v>54629.766996081809</v>
      </c>
      <c r="K567" s="4">
        <f>E567/(constants!$A$4+constants!$B$4*data!E567+constants!$C$4*data!E567^2+constants!$D$4*data!E567^3+constants!$E$4*data!E567^4+constants!$F$4*data!E567^5+constants!$G$4*data!E567^6+constants!$H$4*data!E567^7)</f>
        <v>54629.766996081809</v>
      </c>
      <c r="L567" s="4">
        <f>F567/(constants!$A$4+constants!$B$4*data!F567+constants!$C$4*data!F567^2+constants!$D$4*data!F567^3+constants!$E$4*data!F567^4+constants!$F$4*data!F567^5+constants!$G$4*data!F567^6+constants!$H$4*data!F567^7)</f>
        <v>10178.574248493673</v>
      </c>
      <c r="M567" s="4">
        <f>G567/(constants!$A$4+constants!$B$4*data!G567+constants!$C$4*data!G567^2+constants!$D$4*data!G567^3+constants!$E$4*data!G567^4+constants!$F$4*data!G567^5+constants!$G$4*data!G567^6+constants!$H$4*data!G567^7)</f>
        <v>9945.1141368986537</v>
      </c>
      <c r="N567" s="4"/>
      <c r="O567" s="4">
        <f t="shared" si="186"/>
        <v>12363.428237495516</v>
      </c>
      <c r="P567" s="4">
        <f t="shared" si="187"/>
        <v>10925.953399216362</v>
      </c>
      <c r="Q567" s="4">
        <f t="shared" si="174"/>
        <v>10925.953399216362</v>
      </c>
      <c r="R567" s="4">
        <f t="shared" si="188"/>
        <v>1696.4290414156121</v>
      </c>
      <c r="S567" s="4">
        <f t="shared" si="175"/>
        <v>1657.5190228164422</v>
      </c>
      <c r="T567" s="4">
        <f t="shared" si="176"/>
        <v>1.1315651628518071</v>
      </c>
      <c r="U567" s="4">
        <f t="shared" si="177"/>
        <v>1</v>
      </c>
      <c r="V567" s="4">
        <f t="shared" si="178"/>
        <v>0.97706357433806912</v>
      </c>
      <c r="W567" s="4"/>
      <c r="X567">
        <f>IF(front!E567&gt;$X$2,O567,P567)</f>
        <v>12363.428237495516</v>
      </c>
      <c r="Y567">
        <f t="shared" si="190"/>
        <v>12029.945318175462</v>
      </c>
      <c r="Z567">
        <f>SUMPRODUCT($B$7:$B$456,Y$7:Y$456,EXP(constants!$B$32+constants!$A$32*ABS($A$7:$A$456-$A567)))</f>
        <v>1.6179415702650031</v>
      </c>
      <c r="AA567">
        <f t="shared" si="170"/>
        <v>12028.327376605197</v>
      </c>
      <c r="AB567">
        <f t="shared" si="179"/>
        <v>12022.125540907888</v>
      </c>
      <c r="AD567" s="4"/>
      <c r="AE567" s="4"/>
      <c r="AF567" s="4"/>
      <c r="AH567" s="4"/>
      <c r="AI567" s="5">
        <f>SUMPRODUCT(constants!$B$13:$B$20,A567^constants!$A$13:$A$20)*constants!$C$10/((A567/1000000000)^5*(EXP(0.014388/(A567/1000000000)/constants!$B$9)-1))</f>
        <v>4.716497360216667E-6</v>
      </c>
      <c r="AJ567">
        <f>SUMPRODUCT(A567^constants!$E$28:$J$28,constants!$E$27:$J$27)</f>
        <v>6.9777796178144497E-7</v>
      </c>
      <c r="AL567" s="17">
        <f t="shared" si="173"/>
        <v>3.9231809251764694E-10</v>
      </c>
      <c r="AM567">
        <f t="shared" si="181"/>
        <v>0</v>
      </c>
      <c r="AN567" t="e">
        <f t="shared" si="182"/>
        <v>#DIV/0!</v>
      </c>
      <c r="AO567">
        <f t="shared" si="183"/>
        <v>0</v>
      </c>
      <c r="AQ567">
        <f t="shared" si="189"/>
        <v>3.9231809251764694E-10</v>
      </c>
      <c r="AS567" s="4" t="e">
        <f t="shared" si="184"/>
        <v>#DIV/0!</v>
      </c>
    </row>
    <row r="568" spans="1:45" x14ac:dyDescent="0.2">
      <c r="A568">
        <f>front!A568</f>
        <v>452.68</v>
      </c>
      <c r="B568" s="1">
        <f t="shared" si="185"/>
        <v>0.45999999999997954</v>
      </c>
      <c r="C568">
        <f>front!D568-front!B568</f>
        <v>7475.2000000000007</v>
      </c>
      <c r="D568" s="2">
        <f>front!E568-front!C568</f>
        <v>52808.9</v>
      </c>
      <c r="E568" s="2">
        <f>IF(front!F568-front!C568&gt;0,front!F568-front!C568,0)</f>
        <v>52808.9</v>
      </c>
      <c r="F568" s="2">
        <f>front!I568-front!H568</f>
        <v>9931.4999999999982</v>
      </c>
      <c r="G568" s="2">
        <f>IF(front!J568-front!H568&gt;0,front!J568-front!H568,0)</f>
        <v>9710.9</v>
      </c>
      <c r="H568" s="2"/>
      <c r="I568" s="4">
        <f>C568/(constants!$A$4+constants!$B$4*data!C568+constants!$C$4*data!C568^2+constants!$D$4*data!C568^3+constants!$E$4*data!C568^4+constants!$F$4*data!C568^5+constants!$G$4*data!C568^6+constants!$H$4*data!C568^7)</f>
        <v>7464.2527153864921</v>
      </c>
      <c r="J568" s="4">
        <f>D568/(constants!$A$4+constants!$B$4*data!D568+constants!$C$4*data!D568^2+constants!$D$4*data!D568^3+constants!$E$4*data!D568^4+constants!$F$4*data!D568^5+constants!$G$4*data!D568^6+constants!$H$4*data!D568^7)</f>
        <v>55590.706626240433</v>
      </c>
      <c r="K568" s="4">
        <f>E568/(constants!$A$4+constants!$B$4*data!E568+constants!$C$4*data!E568^2+constants!$D$4*data!E568^3+constants!$E$4*data!E568^4+constants!$F$4*data!E568^5+constants!$G$4*data!E568^6+constants!$H$4*data!E568^7)</f>
        <v>55590.706626240433</v>
      </c>
      <c r="L568" s="4">
        <f>F568/(constants!$A$4+constants!$B$4*data!F568+constants!$C$4*data!F568^2+constants!$D$4*data!F568^3+constants!$E$4*data!F568^4+constants!$F$4*data!F568^5+constants!$G$4*data!F568^6+constants!$H$4*data!F568^7)</f>
        <v>9929.8164323765704</v>
      </c>
      <c r="M568" s="4">
        <f>G568/(constants!$A$4+constants!$B$4*data!G568+constants!$C$4*data!G568^2+constants!$D$4*data!G568^3+constants!$E$4*data!G568^4+constants!$F$4*data!G568^5+constants!$G$4*data!G568^6+constants!$H$4*data!G568^7)</f>
        <v>9707.8603434722299</v>
      </c>
      <c r="N568" s="4"/>
      <c r="O568" s="4">
        <f t="shared" si="186"/>
        <v>12440.42119231082</v>
      </c>
      <c r="P568" s="4">
        <f t="shared" si="187"/>
        <v>11118.141325248087</v>
      </c>
      <c r="Q568" s="4">
        <f t="shared" si="174"/>
        <v>11118.141325248087</v>
      </c>
      <c r="R568" s="4">
        <f t="shared" si="188"/>
        <v>1654.9694053960952</v>
      </c>
      <c r="S568" s="4">
        <f t="shared" si="175"/>
        <v>1617.9767239120383</v>
      </c>
      <c r="T568" s="4">
        <f t="shared" si="176"/>
        <v>1.1189299387713285</v>
      </c>
      <c r="U568" s="4">
        <f t="shared" si="177"/>
        <v>1</v>
      </c>
      <c r="V568" s="4">
        <f t="shared" si="178"/>
        <v>0.97764751338396905</v>
      </c>
      <c r="W568" s="4"/>
      <c r="X568">
        <f>IF(front!E568&gt;$X$2,O568,P568)</f>
        <v>12440.42119231082</v>
      </c>
      <c r="Y568">
        <f t="shared" si="190"/>
        <v>12106.938272990765</v>
      </c>
      <c r="Z568">
        <f>SUMPRODUCT($B$7:$B$456,Y$7:Y$456,EXP(constants!$B$32+constants!$A$32*ABS($A$7:$A$456-$A568)))</f>
        <v>1.5761574726897367</v>
      </c>
      <c r="AA568">
        <f t="shared" si="170"/>
        <v>12105.362115518075</v>
      </c>
      <c r="AB568">
        <f t="shared" si="179"/>
        <v>12099.160279820766</v>
      </c>
      <c r="AD568" s="4"/>
      <c r="AE568" s="4"/>
      <c r="AF568" s="4"/>
      <c r="AH568" s="4"/>
      <c r="AI568" s="5">
        <f>SUMPRODUCT(constants!$B$13:$B$20,A568^constants!$A$13:$A$20)*constants!$C$10/((A568/1000000000)^5*(EXP(0.014388/(A568/1000000000)/constants!$B$9)-1))</f>
        <v>4.74112583295923E-6</v>
      </c>
      <c r="AJ568">
        <f>SUMPRODUCT(A568^constants!$E$28:$J$28,constants!$E$27:$J$27)</f>
        <v>6.9945831165219409E-7</v>
      </c>
      <c r="AL568" s="17">
        <f t="shared" si="173"/>
        <v>3.9185577538522068E-10</v>
      </c>
      <c r="AM568">
        <f t="shared" si="181"/>
        <v>0</v>
      </c>
      <c r="AN568" t="e">
        <f t="shared" si="182"/>
        <v>#DIV/0!</v>
      </c>
      <c r="AO568">
        <f t="shared" si="183"/>
        <v>0</v>
      </c>
      <c r="AQ568">
        <f t="shared" si="189"/>
        <v>3.9185577538522068E-10</v>
      </c>
      <c r="AS568" s="4" t="e">
        <f t="shared" si="184"/>
        <v>#DIV/0!</v>
      </c>
    </row>
    <row r="569" spans="1:45" x14ac:dyDescent="0.2">
      <c r="A569">
        <f>front!A569</f>
        <v>453.15</v>
      </c>
      <c r="B569" s="1">
        <f t="shared" si="185"/>
        <v>0.46999999999997044</v>
      </c>
      <c r="C569">
        <f>front!D569-front!B569</f>
        <v>7557.9299999999994</v>
      </c>
      <c r="D569" s="2">
        <f>front!E569-front!C569</f>
        <v>51772.3</v>
      </c>
      <c r="E569" s="2">
        <f>IF(front!F569-front!C569&gt;0,front!F569-front!C569,0)</f>
        <v>51772.3</v>
      </c>
      <c r="F569" s="2">
        <f>front!I569-front!H569</f>
        <v>9718.9999999999982</v>
      </c>
      <c r="G569" s="2">
        <f>IF(front!J569-front!H569&gt;0,front!J569-front!H569,0)</f>
        <v>9485.3000000000011</v>
      </c>
      <c r="H569" s="2"/>
      <c r="I569" s="4">
        <f>C569/(constants!$A$4+constants!$B$4*data!C569+constants!$C$4*data!C569^2+constants!$D$4*data!C569^3+constants!$E$4*data!C569^4+constants!$F$4*data!C569^5+constants!$G$4*data!C569^6+constants!$H$4*data!C569^7)</f>
        <v>7547.1092141314366</v>
      </c>
      <c r="J569" s="4">
        <f>D569/(constants!$A$4+constants!$B$4*data!D569+constants!$C$4*data!D569^2+constants!$D$4*data!D569^3+constants!$E$4*data!D569^4+constants!$F$4*data!D569^5+constants!$G$4*data!D569^6+constants!$H$4*data!D569^7)</f>
        <v>54443.582536787442</v>
      </c>
      <c r="K569" s="4">
        <f>E569/(constants!$A$4+constants!$B$4*data!E569+constants!$C$4*data!E569^2+constants!$D$4*data!E569^3+constants!$E$4*data!E569^4+constants!$F$4*data!E569^5+constants!$G$4*data!E569^6+constants!$H$4*data!E569^7)</f>
        <v>54443.582536787442</v>
      </c>
      <c r="L569" s="4">
        <f>F569/(constants!$A$4+constants!$B$4*data!F569+constants!$C$4*data!F569^2+constants!$D$4*data!F569^3+constants!$E$4*data!F569^4+constants!$F$4*data!F569^5+constants!$G$4*data!F569^6+constants!$H$4*data!F569^7)</f>
        <v>9716.0081066402909</v>
      </c>
      <c r="M569" s="4">
        <f>G569/(constants!$A$4+constants!$B$4*data!G569+constants!$C$4*data!G569^2+constants!$D$4*data!G569^3+constants!$E$4*data!G569^4+constants!$F$4*data!G569^5+constants!$G$4*data!G569^6+constants!$H$4*data!G569^7)</f>
        <v>9480.9910708999723</v>
      </c>
      <c r="N569" s="4"/>
      <c r="O569" s="4">
        <f t="shared" si="186"/>
        <v>12578.515356885728</v>
      </c>
      <c r="P569" s="4">
        <f t="shared" si="187"/>
        <v>10888.716507357489</v>
      </c>
      <c r="Q569" s="4">
        <f t="shared" si="174"/>
        <v>10888.716507357489</v>
      </c>
      <c r="R569" s="4">
        <f t="shared" si="188"/>
        <v>1619.3346844400485</v>
      </c>
      <c r="S569" s="4">
        <f t="shared" si="175"/>
        <v>1580.1651784833289</v>
      </c>
      <c r="T569" s="4">
        <f t="shared" si="176"/>
        <v>1.1551880654057294</v>
      </c>
      <c r="U569" s="4">
        <f t="shared" si="177"/>
        <v>1</v>
      </c>
      <c r="V569" s="4">
        <f t="shared" si="178"/>
        <v>0.97581135861962709</v>
      </c>
      <c r="W569" s="4"/>
      <c r="X569">
        <f>IF(front!E569&gt;$X$2,O569,P569)</f>
        <v>12578.515356885728</v>
      </c>
      <c r="Y569">
        <f t="shared" si="190"/>
        <v>12245.032437565673</v>
      </c>
      <c r="Z569">
        <f>SUMPRODUCT($B$7:$B$456,Y$7:Y$456,EXP(constants!$B$32+constants!$A$32*ABS($A$7:$A$456-$A569)))</f>
        <v>1.5345793519455893</v>
      </c>
      <c r="AA569">
        <f t="shared" si="170"/>
        <v>12243.497858213726</v>
      </c>
      <c r="AB569">
        <f t="shared" si="179"/>
        <v>12237.296022516417</v>
      </c>
      <c r="AD569" s="4"/>
      <c r="AE569" s="4"/>
      <c r="AF569" s="4"/>
      <c r="AH569" s="4"/>
      <c r="AI569" s="5">
        <f>SUMPRODUCT(constants!$B$13:$B$20,A569^constants!$A$13:$A$20)*constants!$C$10/((A569/1000000000)^5*(EXP(0.014388/(A569/1000000000)/constants!$B$9)-1))</f>
        <v>4.7663455652877274E-6</v>
      </c>
      <c r="AJ569">
        <f>SUMPRODUCT(A569^constants!$E$28:$J$28,constants!$E$27:$J$27)</f>
        <v>7.0114821501830781E-7</v>
      </c>
      <c r="AL569" s="17">
        <f t="shared" si="173"/>
        <v>3.8949336164768199E-10</v>
      </c>
      <c r="AM569">
        <f t="shared" si="181"/>
        <v>0</v>
      </c>
      <c r="AN569" t="e">
        <f t="shared" si="182"/>
        <v>#DIV/0!</v>
      </c>
      <c r="AO569">
        <f t="shared" si="183"/>
        <v>0</v>
      </c>
      <c r="AQ569">
        <f t="shared" si="189"/>
        <v>3.8949336164768199E-10</v>
      </c>
      <c r="AS569" s="4" t="e">
        <f t="shared" si="184"/>
        <v>#DIV/0!</v>
      </c>
    </row>
    <row r="570" spans="1:45" x14ac:dyDescent="0.2">
      <c r="A570">
        <f>front!A570</f>
        <v>453.61</v>
      </c>
      <c r="B570" s="1">
        <f t="shared" si="185"/>
        <v>0.46000000000003638</v>
      </c>
      <c r="C570">
        <f>front!D570-front!B570</f>
        <v>7575.46</v>
      </c>
      <c r="D570" s="2">
        <f>front!E570-front!C570</f>
        <v>52414.8</v>
      </c>
      <c r="E570" s="2">
        <f>IF(front!F570-front!C570&gt;0,front!F570-front!C570,0)</f>
        <v>52414.8</v>
      </c>
      <c r="F570" s="2">
        <f>front!I570-front!H570</f>
        <v>9395.9000000000015</v>
      </c>
      <c r="G570" s="2">
        <f>IF(front!J570-front!H570&gt;0,front!J570-front!H570,0)</f>
        <v>9189.4000000000015</v>
      </c>
      <c r="H570" s="2"/>
      <c r="I570" s="4">
        <f>C570/(constants!$A$4+constants!$B$4*data!C570+constants!$C$4*data!C570^2+constants!$D$4*data!C570^3+constants!$E$4*data!C570^4+constants!$F$4*data!C570^5+constants!$G$4*data!C570^6+constants!$H$4*data!C570^7)</f>
        <v>7564.6674418956891</v>
      </c>
      <c r="J570" s="4">
        <f>D570/(constants!$A$4+constants!$B$4*data!D570+constants!$C$4*data!D570^2+constants!$D$4*data!D570^3+constants!$E$4*data!D570^4+constants!$F$4*data!D570^5+constants!$G$4*data!D570^6+constants!$H$4*data!D570^7)</f>
        <v>55154.478411295</v>
      </c>
      <c r="K570" s="4">
        <f>E570/(constants!$A$4+constants!$B$4*data!E570+constants!$C$4*data!E570^2+constants!$D$4*data!E570^3+constants!$E$4*data!E570^4+constants!$F$4*data!E570^5+constants!$G$4*data!E570^6+constants!$H$4*data!E570^7)</f>
        <v>55154.478411295</v>
      </c>
      <c r="L570" s="4">
        <f>F570/(constants!$A$4+constants!$B$4*data!F570+constants!$C$4*data!F570^2+constants!$D$4*data!F570^3+constants!$E$4*data!F570^4+constants!$F$4*data!F570^5+constants!$G$4*data!F570^6+constants!$H$4*data!F570^7)</f>
        <v>9391.1202272805913</v>
      </c>
      <c r="M570" s="4">
        <f>G570/(constants!$A$4+constants!$B$4*data!G570+constants!$C$4*data!G570^2+constants!$D$4*data!G570^3+constants!$E$4*data!G570^4+constants!$F$4*data!G570^5+constants!$G$4*data!G570^6+constants!$H$4*data!G570^7)</f>
        <v>9183.6007733489241</v>
      </c>
      <c r="N570" s="4"/>
      <c r="O570" s="4">
        <f t="shared" si="186"/>
        <v>12607.779069826149</v>
      </c>
      <c r="P570" s="4">
        <f t="shared" si="187"/>
        <v>11030.895682258999</v>
      </c>
      <c r="Q570" s="4">
        <f t="shared" si="174"/>
        <v>11030.895682258999</v>
      </c>
      <c r="R570" s="4">
        <f t="shared" si="188"/>
        <v>1565.1867045467652</v>
      </c>
      <c r="S570" s="4">
        <f t="shared" si="175"/>
        <v>1530.6001288914872</v>
      </c>
      <c r="T570" s="4">
        <f t="shared" si="176"/>
        <v>1.1429515275086186</v>
      </c>
      <c r="U570" s="4">
        <f t="shared" si="177"/>
        <v>1</v>
      </c>
      <c r="V570" s="4">
        <f t="shared" si="178"/>
        <v>0.97790258787989559</v>
      </c>
      <c r="W570" s="4"/>
      <c r="X570">
        <f>IF(front!E570&gt;$X$2,O570,P570)</f>
        <v>12607.779069826149</v>
      </c>
      <c r="Y570">
        <f t="shared" si="190"/>
        <v>12274.296150506094</v>
      </c>
      <c r="Z570">
        <f>SUMPRODUCT($B$7:$B$456,Y$7:Y$456,EXP(constants!$B$32+constants!$A$32*ABS($A$7:$A$456-$A570)))</f>
        <v>1.4949481226372356</v>
      </c>
      <c r="AA570">
        <f t="shared" si="170"/>
        <v>12272.801202383456</v>
      </c>
      <c r="AB570">
        <f t="shared" si="179"/>
        <v>12266.599366686147</v>
      </c>
      <c r="AD570" s="4"/>
      <c r="AE570" s="4"/>
      <c r="AF570" s="4"/>
      <c r="AH570" s="4"/>
      <c r="AI570" s="5">
        <f>SUMPRODUCT(constants!$B$13:$B$20,A570^constants!$A$13:$A$20)*constants!$C$10/((A570/1000000000)^5*(EXP(0.014388/(A570/1000000000)/constants!$B$9)-1))</f>
        <v>4.7910831261671176E-6</v>
      </c>
      <c r="AJ570">
        <f>SUMPRODUCT(A570^constants!$E$28:$J$28,constants!$E$27:$J$27)</f>
        <v>7.0277435453496928E-7</v>
      </c>
      <c r="AL570" s="17">
        <f t="shared" si="173"/>
        <v>3.9057957164385986E-10</v>
      </c>
      <c r="AM570">
        <f t="shared" si="181"/>
        <v>0</v>
      </c>
      <c r="AN570" t="e">
        <f t="shared" si="182"/>
        <v>#DIV/0!</v>
      </c>
      <c r="AO570">
        <f t="shared" si="183"/>
        <v>0</v>
      </c>
      <c r="AQ570">
        <f t="shared" si="189"/>
        <v>3.9057957164385986E-10</v>
      </c>
      <c r="AS570" s="4" t="e">
        <f t="shared" si="184"/>
        <v>#DIV/0!</v>
      </c>
    </row>
    <row r="571" spans="1:45" x14ac:dyDescent="0.2">
      <c r="A571">
        <f>front!A571</f>
        <v>454.08</v>
      </c>
      <c r="B571" s="1">
        <f t="shared" si="185"/>
        <v>0.46999999999997044</v>
      </c>
      <c r="C571">
        <f>front!D571-front!B571</f>
        <v>7688.87</v>
      </c>
      <c r="D571" s="2">
        <f>front!E571-front!C571</f>
        <v>52471.5</v>
      </c>
      <c r="E571" s="2">
        <f>IF(front!F571-front!C571&gt;0,front!F571-front!C571,0)</f>
        <v>52471.5</v>
      </c>
      <c r="F571" s="2">
        <f>front!I571-front!H571</f>
        <v>9429.7000000000007</v>
      </c>
      <c r="G571" s="2">
        <f>IF(front!J571-front!H571&gt;0,front!J571-front!H571,0)</f>
        <v>9211.2999999999993</v>
      </c>
      <c r="H571" s="2"/>
      <c r="I571" s="4">
        <f>C571/(constants!$A$4+constants!$B$4*data!C571+constants!$C$4*data!C571^2+constants!$D$4*data!C571^3+constants!$E$4*data!C571^4+constants!$F$4*data!C571^5+constants!$G$4*data!C571^6+constants!$H$4*data!C571^7)</f>
        <v>7678.2722759401559</v>
      </c>
      <c r="J571" s="4">
        <f>D571/(constants!$A$4+constants!$B$4*data!D571+constants!$C$4*data!D571^2+constants!$D$4*data!D571^3+constants!$E$4*data!D571^4+constants!$F$4*data!D571^5+constants!$G$4*data!D571^6+constants!$H$4*data!D571^7)</f>
        <v>55217.230704615526</v>
      </c>
      <c r="K571" s="4">
        <f>E571/(constants!$A$4+constants!$B$4*data!E571+constants!$C$4*data!E571^2+constants!$D$4*data!E571^3+constants!$E$4*data!E571^4+constants!$F$4*data!E571^5+constants!$G$4*data!E571^6+constants!$H$4*data!E571^7)</f>
        <v>55217.230704615526</v>
      </c>
      <c r="L571" s="4">
        <f>F571/(constants!$A$4+constants!$B$4*data!F571+constants!$C$4*data!F571^2+constants!$D$4*data!F571^3+constants!$E$4*data!F571^4+constants!$F$4*data!F571^5+constants!$G$4*data!F571^6+constants!$H$4*data!F571^7)</f>
        <v>9425.0961237905158</v>
      </c>
      <c r="M571" s="4">
        <f>G571/(constants!$A$4+constants!$B$4*data!G571+constants!$C$4*data!G571^2+constants!$D$4*data!G571^3+constants!$E$4*data!G571^4+constants!$F$4*data!G571^5+constants!$G$4*data!G571^6+constants!$H$4*data!G571^7)</f>
        <v>9205.6044396867346</v>
      </c>
      <c r="N571" s="4"/>
      <c r="O571" s="4">
        <f t="shared" si="186"/>
        <v>12797.120459900259</v>
      </c>
      <c r="P571" s="4">
        <f t="shared" si="187"/>
        <v>11043.446140923104</v>
      </c>
      <c r="Q571" s="4">
        <f t="shared" si="174"/>
        <v>11043.446140923104</v>
      </c>
      <c r="R571" s="4">
        <f t="shared" si="188"/>
        <v>1570.849353965086</v>
      </c>
      <c r="S571" s="4">
        <f t="shared" si="175"/>
        <v>1534.2674066144557</v>
      </c>
      <c r="T571" s="4">
        <f t="shared" si="176"/>
        <v>1.1587977427153522</v>
      </c>
      <c r="U571" s="4">
        <f t="shared" si="177"/>
        <v>1</v>
      </c>
      <c r="V571" s="4">
        <f t="shared" si="178"/>
        <v>0.97671199516472318</v>
      </c>
      <c r="W571" s="4"/>
      <c r="X571">
        <f>IF(front!E571&gt;$X$2,O571,P571)</f>
        <v>12797.120459900259</v>
      </c>
      <c r="Y571">
        <f t="shared" si="190"/>
        <v>12463.637540580205</v>
      </c>
      <c r="Z571">
        <f>SUMPRODUCT($B$7:$B$456,Y$7:Y$456,EXP(constants!$B$32+constants!$A$32*ABS($A$7:$A$456-$A571)))</f>
        <v>1.4555122574865431</v>
      </c>
      <c r="AA571">
        <f t="shared" si="170"/>
        <v>12462.182028322719</v>
      </c>
      <c r="AB571">
        <f t="shared" si="179"/>
        <v>12455.980192625409</v>
      </c>
      <c r="AD571" s="4"/>
      <c r="AE571" s="4"/>
      <c r="AF571" s="4"/>
      <c r="AH571" s="4"/>
      <c r="AI571" s="5">
        <f>SUMPRODUCT(constants!$B$13:$B$20,A571^constants!$A$13:$A$20)*constants!$C$10/((A571/1000000000)^5*(EXP(0.014388/(A571/1000000000)/constants!$B$9)-1))</f>
        <v>4.8164138022092816E-6</v>
      </c>
      <c r="AJ571">
        <f>SUMPRODUCT(A571^constants!$E$28:$J$28,constants!$E$27:$J$27)</f>
        <v>7.0440596532935851E-7</v>
      </c>
      <c r="AL571" s="17">
        <f t="shared" si="173"/>
        <v>3.8667481223684428E-10</v>
      </c>
      <c r="AM571">
        <f t="shared" si="181"/>
        <v>0</v>
      </c>
      <c r="AN571" t="e">
        <f t="shared" si="182"/>
        <v>#DIV/0!</v>
      </c>
      <c r="AO571">
        <f t="shared" si="183"/>
        <v>0</v>
      </c>
      <c r="AQ571">
        <f t="shared" si="189"/>
        <v>3.8667481223684428E-10</v>
      </c>
      <c r="AS571" s="4" t="e">
        <f t="shared" si="184"/>
        <v>#DIV/0!</v>
      </c>
    </row>
    <row r="572" spans="1:45" x14ac:dyDescent="0.2">
      <c r="A572">
        <f>front!A572</f>
        <v>454.54</v>
      </c>
      <c r="B572" s="1">
        <f t="shared" si="185"/>
        <v>0.46000000000003638</v>
      </c>
      <c r="C572">
        <f>front!D572-front!B572</f>
        <v>7717.33</v>
      </c>
      <c r="D572" s="2">
        <f>front!E572-front!C572</f>
        <v>52376.2</v>
      </c>
      <c r="E572" s="2">
        <f>IF(front!F572-front!C572&gt;0,front!F572-front!C572,0)</f>
        <v>52376.2</v>
      </c>
      <c r="F572" s="2">
        <f>front!I572-front!H572</f>
        <v>9564.4999999999982</v>
      </c>
      <c r="G572" s="2">
        <f>IF(front!J572-front!H572&gt;0,front!J572-front!H572,0)</f>
        <v>9365.6999999999989</v>
      </c>
      <c r="H572" s="2"/>
      <c r="I572" s="4">
        <f>C572/(constants!$A$4+constants!$B$4*data!C572+constants!$C$4*data!C572^2+constants!$D$4*data!C572^3+constants!$E$4*data!C572^4+constants!$F$4*data!C572^5+constants!$G$4*data!C572^6+constants!$H$4*data!C572^7)</f>
        <v>7706.7845284355044</v>
      </c>
      <c r="J572" s="4">
        <f>D572/(constants!$A$4+constants!$B$4*data!D572+constants!$C$4*data!D572^2+constants!$D$4*data!D572^3+constants!$E$4*data!D572^4+constants!$F$4*data!D572^5+constants!$G$4*data!D572^6+constants!$H$4*data!D572^7)</f>
        <v>55111.75976701812</v>
      </c>
      <c r="K572" s="4">
        <f>E572/(constants!$A$4+constants!$B$4*data!E572+constants!$C$4*data!E572^2+constants!$D$4*data!E572^3+constants!$E$4*data!E572^4+constants!$F$4*data!E572^5+constants!$G$4*data!E572^6+constants!$H$4*data!E572^7)</f>
        <v>55111.75976701812</v>
      </c>
      <c r="L572" s="4">
        <f>F572/(constants!$A$4+constants!$B$4*data!F572+constants!$C$4*data!F572^2+constants!$D$4*data!F572^3+constants!$E$4*data!F572^4+constants!$F$4*data!F572^5+constants!$G$4*data!F572^6+constants!$H$4*data!F572^7)</f>
        <v>9560.6233357480778</v>
      </c>
      <c r="M572" s="4">
        <f>G572/(constants!$A$4+constants!$B$4*data!G572+constants!$C$4*data!G572^2+constants!$D$4*data!G572^3+constants!$E$4*data!G572^4+constants!$F$4*data!G572^5+constants!$G$4*data!G572^6+constants!$H$4*data!G572^7)</f>
        <v>9360.7652320755278</v>
      </c>
      <c r="N572" s="4"/>
      <c r="O572" s="4">
        <f t="shared" si="186"/>
        <v>12844.640880725839</v>
      </c>
      <c r="P572" s="4">
        <f t="shared" si="187"/>
        <v>11022.351953403624</v>
      </c>
      <c r="Q572" s="4">
        <f t="shared" si="174"/>
        <v>11022.351953403624</v>
      </c>
      <c r="R572" s="4">
        <f t="shared" si="188"/>
        <v>1593.4372226246796</v>
      </c>
      <c r="S572" s="4">
        <f t="shared" si="175"/>
        <v>1560.1275386792545</v>
      </c>
      <c r="T572" s="4">
        <f t="shared" si="176"/>
        <v>1.165326686629663</v>
      </c>
      <c r="U572" s="4">
        <f t="shared" si="177"/>
        <v>1</v>
      </c>
      <c r="V572" s="4">
        <f t="shared" si="178"/>
        <v>0.97909570363207776</v>
      </c>
      <c r="W572" s="4"/>
      <c r="X572">
        <f>IF(front!E572&gt;$X$2,O572,P572)</f>
        <v>12844.640880725839</v>
      </c>
      <c r="Y572">
        <f t="shared" si="190"/>
        <v>12511.157961405785</v>
      </c>
      <c r="Z572">
        <f>SUMPRODUCT($B$7:$B$456,Y$7:Y$456,EXP(constants!$B$32+constants!$A$32*ABS($A$7:$A$456-$A572)))</f>
        <v>1.4179229728630824</v>
      </c>
      <c r="AA572">
        <f t="shared" si="170"/>
        <v>12509.740038432921</v>
      </c>
      <c r="AB572">
        <f t="shared" si="179"/>
        <v>12503.538202735612</v>
      </c>
      <c r="AD572" s="4"/>
      <c r="AE572" s="4"/>
      <c r="AF572" s="4"/>
      <c r="AH572" s="4"/>
      <c r="AI572" s="5">
        <f>SUMPRODUCT(constants!$B$13:$B$20,A572^constants!$A$13:$A$20)*constants!$C$10/((A572/1000000000)^5*(EXP(0.014388/(A572/1000000000)/constants!$B$9)-1))</f>
        <v>4.841259438898376E-6</v>
      </c>
      <c r="AJ572">
        <f>SUMPRODUCT(A572^constants!$E$28:$J$28,constants!$E$27:$J$27)</f>
        <v>7.0597217333639517E-7</v>
      </c>
      <c r="AL572" s="17">
        <f t="shared" si="173"/>
        <v>3.8719115824664504E-10</v>
      </c>
      <c r="AM572">
        <f t="shared" si="181"/>
        <v>0</v>
      </c>
      <c r="AN572" t="e">
        <f t="shared" si="182"/>
        <v>#DIV/0!</v>
      </c>
      <c r="AO572">
        <f t="shared" si="183"/>
        <v>0</v>
      </c>
      <c r="AQ572">
        <f t="shared" si="189"/>
        <v>3.8719115824664504E-10</v>
      </c>
      <c r="AS572" s="4" t="e">
        <f t="shared" si="184"/>
        <v>#DIV/0!</v>
      </c>
    </row>
    <row r="573" spans="1:45" x14ac:dyDescent="0.2">
      <c r="A573">
        <f>front!A573</f>
        <v>455</v>
      </c>
      <c r="B573" s="1">
        <f t="shared" si="185"/>
        <v>0.45999999999997954</v>
      </c>
      <c r="C573">
        <f>front!D573-front!B573</f>
        <v>7779.869999999999</v>
      </c>
      <c r="D573" s="2">
        <f>front!E573-front!C573</f>
        <v>52144.2</v>
      </c>
      <c r="E573" s="2">
        <f>IF(front!F573-front!C573&gt;0,front!F573-front!C573,0)</f>
        <v>52144.2</v>
      </c>
      <c r="F573" s="2">
        <f>front!I573-front!H573</f>
        <v>9646.8999999999978</v>
      </c>
      <c r="G573" s="2">
        <f>IF(front!J573-front!H573&gt;0,front!J573-front!H573,0)</f>
        <v>9425.3999999999978</v>
      </c>
      <c r="H573" s="2"/>
      <c r="I573" s="4">
        <f>C573/(constants!$A$4+constants!$B$4*data!C573+constants!$C$4*data!C573^2+constants!$D$4*data!C573^3+constants!$E$4*data!C573^4+constants!$F$4*data!C573^5+constants!$G$4*data!C573^6+constants!$H$4*data!C573^7)</f>
        <v>7769.4441554135692</v>
      </c>
      <c r="J573" s="4">
        <f>D573/(constants!$A$4+constants!$B$4*data!D573+constants!$C$4*data!D573^2+constants!$D$4*data!D573^3+constants!$E$4*data!D573^4+constants!$F$4*data!D573^5+constants!$G$4*data!D573^6+constants!$H$4*data!D573^7)</f>
        <v>54855.031854379522</v>
      </c>
      <c r="K573" s="4">
        <f>E573/(constants!$A$4+constants!$B$4*data!E573+constants!$C$4*data!E573^2+constants!$D$4*data!E573^3+constants!$E$4*data!E573^4+constants!$F$4*data!E573^5+constants!$G$4*data!E573^6+constants!$H$4*data!E573^7)</f>
        <v>54855.031854379522</v>
      </c>
      <c r="L573" s="4">
        <f>F573/(constants!$A$4+constants!$B$4*data!F573+constants!$C$4*data!F573^2+constants!$D$4*data!F573^3+constants!$E$4*data!F573^4+constants!$F$4*data!F573^5+constants!$G$4*data!F573^6+constants!$H$4*data!F573^7)</f>
        <v>9643.4883329542372</v>
      </c>
      <c r="M573" s="4">
        <f>G573/(constants!$A$4+constants!$B$4*data!G573+constants!$C$4*data!G573^2+constants!$D$4*data!G573^3+constants!$E$4*data!G573^4+constants!$F$4*data!G573^5+constants!$G$4*data!G573^6+constants!$H$4*data!G573^7)</f>
        <v>9420.7736038330404</v>
      </c>
      <c r="N573" s="4"/>
      <c r="O573" s="4">
        <f t="shared" si="186"/>
        <v>12949.073592355948</v>
      </c>
      <c r="P573" s="4">
        <f t="shared" si="187"/>
        <v>10971.006370875904</v>
      </c>
      <c r="Q573" s="4">
        <f t="shared" si="174"/>
        <v>10971.006370875904</v>
      </c>
      <c r="R573" s="4">
        <f t="shared" si="188"/>
        <v>1607.2480554923729</v>
      </c>
      <c r="S573" s="4">
        <f t="shared" si="175"/>
        <v>1570.1289339721734</v>
      </c>
      <c r="T573" s="4">
        <f t="shared" si="176"/>
        <v>1.1802995235451785</v>
      </c>
      <c r="U573" s="4">
        <f t="shared" si="177"/>
        <v>1</v>
      </c>
      <c r="V573" s="4">
        <f t="shared" si="178"/>
        <v>0.97690516943333416</v>
      </c>
      <c r="W573" s="4"/>
      <c r="X573">
        <f>IF(front!E573&gt;$X$2,O573,P573)</f>
        <v>12949.073592355948</v>
      </c>
      <c r="Y573">
        <f t="shared" si="190"/>
        <v>12615.590673035893</v>
      </c>
      <c r="Z573">
        <f>SUMPRODUCT($B$7:$B$456,Y$7:Y$456,EXP(constants!$B$32+constants!$A$32*ABS($A$7:$A$456-$A573)))</f>
        <v>1.3813044490911648</v>
      </c>
      <c r="AA573">
        <f t="shared" si="170"/>
        <v>12614.209368586802</v>
      </c>
      <c r="AB573">
        <f t="shared" si="179"/>
        <v>12608.007532889493</v>
      </c>
      <c r="AD573" s="4"/>
      <c r="AE573" s="4"/>
      <c r="AF573" s="4"/>
      <c r="AH573" s="4"/>
      <c r="AI573" s="5">
        <f>SUMPRODUCT(constants!$B$13:$B$20,A573^constants!$A$13:$A$20)*constants!$C$10/((A573/1000000000)^5*(EXP(0.014388/(A573/1000000000)/constants!$B$9)-1))</f>
        <v>4.8661581552121792E-6</v>
      </c>
      <c r="AJ573">
        <f>SUMPRODUCT(A573^constants!$E$28:$J$28,constants!$E$27:$J$27)</f>
        <v>7.0750657687530154E-7</v>
      </c>
      <c r="AL573" s="17">
        <f t="shared" si="173"/>
        <v>3.8595774491078186E-10</v>
      </c>
      <c r="AM573">
        <f t="shared" si="181"/>
        <v>0</v>
      </c>
      <c r="AN573" t="e">
        <f t="shared" si="182"/>
        <v>#DIV/0!</v>
      </c>
      <c r="AO573">
        <f t="shared" si="183"/>
        <v>0</v>
      </c>
      <c r="AQ573">
        <f t="shared" si="189"/>
        <v>3.8595774491078186E-10</v>
      </c>
      <c r="AS573" s="4" t="e">
        <f t="shared" si="184"/>
        <v>#DIV/0!</v>
      </c>
    </row>
    <row r="574" spans="1:45" x14ac:dyDescent="0.2">
      <c r="A574">
        <f>front!A574</f>
        <v>455.47</v>
      </c>
      <c r="B574" s="1">
        <f t="shared" si="185"/>
        <v>0.47000000000002728</v>
      </c>
      <c r="C574">
        <f>front!D574-front!B574</f>
        <v>7863.4699999999993</v>
      </c>
      <c r="D574" s="2">
        <f>front!E574-front!C574</f>
        <v>52674.3</v>
      </c>
      <c r="E574" s="2">
        <f>IF(front!F574-front!C574&gt;0,front!F574-front!C574,0)</f>
        <v>52674.3</v>
      </c>
      <c r="F574" s="2">
        <f>front!I574-front!H574</f>
        <v>9888.7999999999993</v>
      </c>
      <c r="G574" s="2">
        <f>IF(front!J574-front!H574&gt;0,front!J574-front!H574,0)</f>
        <v>9653.7999999999993</v>
      </c>
      <c r="H574" s="2"/>
      <c r="I574" s="4">
        <f>C574/(constants!$A$4+constants!$B$4*data!C574+constants!$C$4*data!C574^2+constants!$D$4*data!C574^3+constants!$E$4*data!C574^4+constants!$F$4*data!C574^5+constants!$G$4*data!C574^6+constants!$H$4*data!C574^7)</f>
        <v>7853.2145036852362</v>
      </c>
      <c r="J574" s="4">
        <f>D574/(constants!$A$4+constants!$B$4*data!D574+constants!$C$4*data!D574^2+constants!$D$4*data!D574^3+constants!$E$4*data!D574^4+constants!$F$4*data!D574^5+constants!$G$4*data!D574^6+constants!$H$4*data!D574^7)</f>
        <v>55441.701858642577</v>
      </c>
      <c r="K574" s="4">
        <f>E574/(constants!$A$4+constants!$B$4*data!E574+constants!$C$4*data!E574^2+constants!$D$4*data!E574^3+constants!$E$4*data!E574^4+constants!$F$4*data!E574^5+constants!$G$4*data!E574^6+constants!$H$4*data!E574^7)</f>
        <v>55441.701858642577</v>
      </c>
      <c r="L574" s="4">
        <f>F574/(constants!$A$4+constants!$B$4*data!F574+constants!$C$4*data!F574^2+constants!$D$4*data!F574^3+constants!$E$4*data!F574^4+constants!$F$4*data!F574^5+constants!$G$4*data!F574^6+constants!$H$4*data!F574^7)</f>
        <v>9886.8449235143598</v>
      </c>
      <c r="M574" s="4">
        <f>G574/(constants!$A$4+constants!$B$4*data!G574+constants!$C$4*data!G574^2+constants!$D$4*data!G574^3+constants!$E$4*data!G574^4+constants!$F$4*data!G574^5+constants!$G$4*data!G574^6+constants!$H$4*data!G574^7)</f>
        <v>9650.4279824579589</v>
      </c>
      <c r="N574" s="4"/>
      <c r="O574" s="4">
        <f t="shared" si="186"/>
        <v>13088.690839475394</v>
      </c>
      <c r="P574" s="4">
        <f t="shared" si="187"/>
        <v>11088.340371728516</v>
      </c>
      <c r="Q574" s="4">
        <f t="shared" si="174"/>
        <v>11088.340371728516</v>
      </c>
      <c r="R574" s="4">
        <f t="shared" si="188"/>
        <v>1647.8074872523935</v>
      </c>
      <c r="S574" s="4">
        <f t="shared" si="175"/>
        <v>1608.4046637429931</v>
      </c>
      <c r="T574" s="4">
        <f t="shared" si="176"/>
        <v>1.1804012503843306</v>
      </c>
      <c r="U574" s="4">
        <f t="shared" si="177"/>
        <v>1</v>
      </c>
      <c r="V574" s="4">
        <f t="shared" si="178"/>
        <v>0.97608772637931029</v>
      </c>
      <c r="W574" s="4"/>
      <c r="X574">
        <f>IF(front!E574&gt;$X$2,O574,P574)</f>
        <v>13088.690839475394</v>
      </c>
      <c r="Y574">
        <f t="shared" si="190"/>
        <v>12755.207920155339</v>
      </c>
      <c r="Z574">
        <f>SUMPRODUCT($B$7:$B$456,Y$7:Y$456,EXP(constants!$B$32+constants!$A$32*ABS($A$7:$A$456-$A574)))</f>
        <v>1.34486643819195</v>
      </c>
      <c r="AA574">
        <f t="shared" si="170"/>
        <v>12753.863053717147</v>
      </c>
      <c r="AB574">
        <f t="shared" si="179"/>
        <v>12747.661218019837</v>
      </c>
      <c r="AD574" s="4"/>
      <c r="AE574" s="4"/>
      <c r="AF574" s="4"/>
      <c r="AH574" s="4"/>
      <c r="AI574" s="5">
        <f>SUMPRODUCT(constants!$B$13:$B$20,A574^constants!$A$13:$A$20)*constants!$C$10/((A574/1000000000)^5*(EXP(0.014388/(A574/1000000000)/constants!$B$9)-1))</f>
        <v>4.8916527095941051E-6</v>
      </c>
      <c r="AJ574">
        <f>SUMPRODUCT(A574^constants!$E$28:$J$28,constants!$E$27:$J$27)</f>
        <v>7.0903997433097036E-7</v>
      </c>
      <c r="AL574" s="17">
        <f t="shared" si="173"/>
        <v>3.837294250242047E-10</v>
      </c>
      <c r="AM574">
        <f t="shared" si="181"/>
        <v>0</v>
      </c>
      <c r="AN574" t="e">
        <f t="shared" si="182"/>
        <v>#DIV/0!</v>
      </c>
      <c r="AO574">
        <f t="shared" si="183"/>
        <v>0</v>
      </c>
      <c r="AQ574">
        <f t="shared" si="189"/>
        <v>3.837294250242047E-10</v>
      </c>
      <c r="AS574" s="4" t="e">
        <f t="shared" si="184"/>
        <v>#DIV/0!</v>
      </c>
    </row>
    <row r="575" spans="1:45" x14ac:dyDescent="0.2">
      <c r="A575">
        <f>front!A575</f>
        <v>455.93</v>
      </c>
      <c r="B575" s="1">
        <f t="shared" si="185"/>
        <v>0.45999999999997954</v>
      </c>
      <c r="C575">
        <f>front!D575-front!B575</f>
        <v>7909.2000000000007</v>
      </c>
      <c r="D575" s="2">
        <f>front!E575-front!C575</f>
        <v>52306</v>
      </c>
      <c r="E575" s="2">
        <f>IF(front!F575-front!C575&gt;0,front!F575-front!C575,0)</f>
        <v>52306</v>
      </c>
      <c r="F575" s="2">
        <f>front!I575-front!H575</f>
        <v>9702.6999999999989</v>
      </c>
      <c r="G575" s="2">
        <f>IF(front!J575-front!H575&gt;0,front!J575-front!H575,0)</f>
        <v>9522.0000000000018</v>
      </c>
      <c r="H575" s="2"/>
      <c r="I575" s="4">
        <f>C575/(constants!$A$4+constants!$B$4*data!C575+constants!$C$4*data!C575^2+constants!$D$4*data!C575^3+constants!$E$4*data!C575^4+constants!$F$4*data!C575^5+constants!$G$4*data!C575^6+constants!$H$4*data!C575^7)</f>
        <v>7899.0428050329883</v>
      </c>
      <c r="J575" s="4">
        <f>D575/(constants!$A$4+constants!$B$4*data!D575+constants!$C$4*data!D575^2+constants!$D$4*data!D575^3+constants!$E$4*data!D575^4+constants!$F$4*data!D575^5+constants!$G$4*data!D575^6+constants!$H$4*data!D575^7)</f>
        <v>55034.072673993134</v>
      </c>
      <c r="K575" s="4">
        <f>E575/(constants!$A$4+constants!$B$4*data!E575+constants!$C$4*data!E575^2+constants!$D$4*data!E575^3+constants!$E$4*data!E575^4+constants!$F$4*data!E575^5+constants!$G$4*data!E575^6+constants!$H$4*data!E575^7)</f>
        <v>55034.072673993134</v>
      </c>
      <c r="L575" s="4">
        <f>F575/(constants!$A$4+constants!$B$4*data!F575+constants!$C$4*data!F575^2+constants!$D$4*data!F575^3+constants!$E$4*data!F575^4+constants!$F$4*data!F575^5+constants!$G$4*data!F575^6+constants!$H$4*data!F575^7)</f>
        <v>9699.6121467647772</v>
      </c>
      <c r="M575" s="4">
        <f>G575/(constants!$A$4+constants!$B$4*data!G575+constants!$C$4*data!G575^2+constants!$D$4*data!G575^3+constants!$E$4*data!G575^4+constants!$F$4*data!G575^5+constants!$G$4*data!G575^6+constants!$H$4*data!G575^7)</f>
        <v>9517.889596871406</v>
      </c>
      <c r="N575" s="4"/>
      <c r="O575" s="4">
        <f t="shared" si="186"/>
        <v>13165.071341721647</v>
      </c>
      <c r="P575" s="4">
        <f t="shared" si="187"/>
        <v>11006.814534798626</v>
      </c>
      <c r="Q575" s="4">
        <f t="shared" si="174"/>
        <v>11006.814534798626</v>
      </c>
      <c r="R575" s="4">
        <f t="shared" si="188"/>
        <v>1616.6020244607962</v>
      </c>
      <c r="S575" s="4">
        <f t="shared" si="175"/>
        <v>1586.3149328119009</v>
      </c>
      <c r="T575" s="4">
        <f t="shared" si="176"/>
        <v>1.1960836897995852</v>
      </c>
      <c r="U575" s="4">
        <f t="shared" si="177"/>
        <v>1</v>
      </c>
      <c r="V575" s="4">
        <f t="shared" si="178"/>
        <v>0.98126496738800184</v>
      </c>
      <c r="W575" s="4"/>
      <c r="X575">
        <f>IF(front!E575&gt;$X$2,O575,P575)</f>
        <v>13165.071341721647</v>
      </c>
      <c r="Y575">
        <f t="shared" si="190"/>
        <v>12831.588422401592</v>
      </c>
      <c r="Z575">
        <f>SUMPRODUCT($B$7:$B$456,Y$7:Y$456,EXP(constants!$B$32+constants!$A$32*ABS($A$7:$A$456-$A575)))</f>
        <v>1.3101346335879622</v>
      </c>
      <c r="AA575">
        <f t="shared" si="170"/>
        <v>12830.278287768004</v>
      </c>
      <c r="AB575">
        <f t="shared" si="179"/>
        <v>12824.076452070694</v>
      </c>
      <c r="AD575" s="4"/>
      <c r="AE575" s="4"/>
      <c r="AF575" s="4"/>
      <c r="AH575" s="4"/>
      <c r="AI575" s="5">
        <f>SUMPRODUCT(constants!$B$13:$B$20,A575^constants!$A$13:$A$20)*constants!$C$10/((A575/1000000000)^5*(EXP(0.014388/(A575/1000000000)/constants!$B$9)-1))</f>
        <v>4.9166579703556637E-6</v>
      </c>
      <c r="AJ575">
        <f>SUMPRODUCT(A575^constants!$E$28:$J$28,constants!$E$27:$J$27)</f>
        <v>7.1050561445586006E-7</v>
      </c>
      <c r="AL575" s="17">
        <f t="shared" si="173"/>
        <v>3.8339275258779159E-10</v>
      </c>
      <c r="AM575">
        <f t="shared" si="181"/>
        <v>0</v>
      </c>
      <c r="AN575" t="e">
        <f t="shared" si="182"/>
        <v>#DIV/0!</v>
      </c>
      <c r="AO575">
        <f t="shared" si="183"/>
        <v>0</v>
      </c>
      <c r="AQ575">
        <f t="shared" si="189"/>
        <v>3.8339275258779159E-10</v>
      </c>
      <c r="AS575" s="4" t="e">
        <f t="shared" si="184"/>
        <v>#DIV/0!</v>
      </c>
    </row>
    <row r="576" spans="1:45" x14ac:dyDescent="0.2">
      <c r="A576">
        <f>front!A576</f>
        <v>456.4</v>
      </c>
      <c r="B576" s="1">
        <f t="shared" si="185"/>
        <v>0.46999999999997044</v>
      </c>
      <c r="C576">
        <f>front!D576-front!B576</f>
        <v>7950.0000000000009</v>
      </c>
      <c r="D576" s="2">
        <f>front!E576-front!C576</f>
        <v>51860.2</v>
      </c>
      <c r="E576" s="2">
        <f>IF(front!F576-front!C576&gt;0,front!F576-front!C576,0)</f>
        <v>51860.2</v>
      </c>
      <c r="F576" s="2">
        <f>front!I576-front!H576</f>
        <v>9432.9000000000015</v>
      </c>
      <c r="G576" s="2">
        <f>IF(front!J576-front!H576&gt;0,front!J576-front!H576,0)</f>
        <v>9249.2999999999993</v>
      </c>
      <c r="H576" s="2"/>
      <c r="I576" s="4">
        <f>C576/(constants!$A$4+constants!$B$4*data!C576+constants!$C$4*data!C576^2+constants!$D$4*data!C576^3+constants!$E$4*data!C576^4+constants!$F$4*data!C576^5+constants!$G$4*data!C576^6+constants!$H$4*data!C576^7)</f>
        <v>7939.9335997514927</v>
      </c>
      <c r="J576" s="4">
        <f>D576/(constants!$A$4+constants!$B$4*data!D576+constants!$C$4*data!D576^2+constants!$D$4*data!D576^3+constants!$E$4*data!D576^4+constants!$F$4*data!D576^5+constants!$G$4*data!D576^6+constants!$H$4*data!D576^7)</f>
        <v>54540.820591928801</v>
      </c>
      <c r="K576" s="4">
        <f>E576/(constants!$A$4+constants!$B$4*data!E576+constants!$C$4*data!E576^2+constants!$D$4*data!E576^3+constants!$E$4*data!E576^4+constants!$F$4*data!E576^5+constants!$G$4*data!E576^6+constants!$H$4*data!E576^7)</f>
        <v>54540.820591928801</v>
      </c>
      <c r="L576" s="4">
        <f>F576/(constants!$A$4+constants!$B$4*data!F576+constants!$C$4*data!F576^2+constants!$D$4*data!F576^3+constants!$E$4*data!F576^4+constants!$F$4*data!F576^5+constants!$G$4*data!F576^6+constants!$H$4*data!F576^7)</f>
        <v>9428.3129098519312</v>
      </c>
      <c r="M576" s="4">
        <f>G576/(constants!$A$4+constants!$B$4*data!G576+constants!$C$4*data!G576^2+constants!$D$4*data!G576^3+constants!$E$4*data!G576^4+constants!$F$4*data!G576^5+constants!$G$4*data!G576^6+constants!$H$4*data!G576^7)</f>
        <v>9243.7868056207899</v>
      </c>
      <c r="N576" s="4"/>
      <c r="O576" s="4">
        <f t="shared" si="186"/>
        <v>13233.222666252488</v>
      </c>
      <c r="P576" s="4">
        <f t="shared" si="187"/>
        <v>10908.164118385761</v>
      </c>
      <c r="Q576" s="4">
        <f t="shared" si="174"/>
        <v>10908.164118385761</v>
      </c>
      <c r="R576" s="4">
        <f t="shared" si="188"/>
        <v>1571.3854849753218</v>
      </c>
      <c r="S576" s="4">
        <f t="shared" si="175"/>
        <v>1540.6311342701315</v>
      </c>
      <c r="T576" s="4">
        <f t="shared" si="176"/>
        <v>1.2131484750901236</v>
      </c>
      <c r="U576" s="4">
        <f t="shared" si="177"/>
        <v>1</v>
      </c>
      <c r="V576" s="4">
        <f t="shared" si="178"/>
        <v>0.98042851292744804</v>
      </c>
      <c r="W576" s="4"/>
      <c r="X576">
        <f>IF(front!E576&gt;$X$2,O576,P576)</f>
        <v>13233.222666252488</v>
      </c>
      <c r="Y576">
        <f t="shared" si="190"/>
        <v>12899.739746932433</v>
      </c>
      <c r="Z576">
        <f>SUMPRODUCT($B$7:$B$456,Y$7:Y$456,EXP(constants!$B$32+constants!$A$32*ABS($A$7:$A$456-$A576)))</f>
        <v>1.2755740411787206</v>
      </c>
      <c r="AA576">
        <f t="shared" si="170"/>
        <v>12898.464172891254</v>
      </c>
      <c r="AB576">
        <f t="shared" si="179"/>
        <v>12892.262337193944</v>
      </c>
      <c r="AD576" s="4"/>
      <c r="AE576" s="4"/>
      <c r="AF576" s="4"/>
      <c r="AH576" s="4"/>
      <c r="AI576" s="5">
        <f>SUMPRODUCT(constants!$B$13:$B$20,A576^constants!$A$13:$A$20)*constants!$C$10/((A576/1000000000)^5*(EXP(0.014388/(A576/1000000000)/constants!$B$9)-1))</f>
        <v>4.9422608570072691E-6</v>
      </c>
      <c r="AJ576">
        <f>SUMPRODUCT(A576^constants!$E$28:$J$28,constants!$E$27:$J$27)</f>
        <v>7.1196565714504037E-7</v>
      </c>
      <c r="AL576" s="17">
        <f t="shared" si="173"/>
        <v>3.8335093777520611E-10</v>
      </c>
      <c r="AM576">
        <f t="shared" si="181"/>
        <v>0</v>
      </c>
      <c r="AN576" t="e">
        <f t="shared" si="182"/>
        <v>#DIV/0!</v>
      </c>
      <c r="AO576">
        <f t="shared" si="183"/>
        <v>0</v>
      </c>
      <c r="AQ576">
        <f t="shared" si="189"/>
        <v>3.8335093777520611E-10</v>
      </c>
      <c r="AS576" s="4" t="e">
        <f t="shared" si="184"/>
        <v>#DIV/0!</v>
      </c>
    </row>
    <row r="577" spans="1:45" x14ac:dyDescent="0.2">
      <c r="A577">
        <f>front!A577</f>
        <v>456.86</v>
      </c>
      <c r="B577" s="1">
        <f t="shared" si="185"/>
        <v>0.46000000000003638</v>
      </c>
      <c r="C577">
        <f>front!D577-front!B577</f>
        <v>8011.1999999999989</v>
      </c>
      <c r="D577" s="2">
        <f>front!E577-front!C577</f>
        <v>52668.2</v>
      </c>
      <c r="E577" s="2">
        <f>IF(front!F577-front!C577&gt;0,front!F577-front!C577,0)</f>
        <v>52668.2</v>
      </c>
      <c r="F577" s="2">
        <f>front!I577-front!H577</f>
        <v>9613.5000000000018</v>
      </c>
      <c r="G577" s="2">
        <f>IF(front!J577-front!H577&gt;0,front!J577-front!H577,0)</f>
        <v>9399.9</v>
      </c>
      <c r="H577" s="2"/>
      <c r="I577" s="4">
        <f>C577/(constants!$A$4+constants!$B$4*data!C577+constants!$C$4*data!C577^2+constants!$D$4*data!C577^3+constants!$E$4*data!C577^4+constants!$F$4*data!C577^5+constants!$G$4*data!C577^6+constants!$H$4*data!C577^7)</f>
        <v>8001.2753107737817</v>
      </c>
      <c r="J577" s="4">
        <f>D577/(constants!$A$4+constants!$B$4*data!D577+constants!$C$4*data!D577^2+constants!$D$4*data!D577^3+constants!$E$4*data!D577^4+constants!$F$4*data!D577^5+constants!$G$4*data!D577^6+constants!$H$4*data!D577^7)</f>
        <v>55434.949456586583</v>
      </c>
      <c r="K577" s="4">
        <f>E577/(constants!$A$4+constants!$B$4*data!E577+constants!$C$4*data!E577^2+constants!$D$4*data!E577^3+constants!$E$4*data!E577^4+constants!$F$4*data!E577^5+constants!$G$4*data!E577^6+constants!$H$4*data!E577^7)</f>
        <v>55434.949456586583</v>
      </c>
      <c r="L577" s="4">
        <f>F577/(constants!$A$4+constants!$B$4*data!F577+constants!$C$4*data!F577^2+constants!$D$4*data!F577^3+constants!$E$4*data!F577^4+constants!$F$4*data!F577^5+constants!$G$4*data!F577^6+constants!$H$4*data!F577^7)</f>
        <v>9609.8979641948881</v>
      </c>
      <c r="M577" s="4">
        <f>G577/(constants!$A$4+constants!$B$4*data!G577+constants!$C$4*data!G577^2+constants!$D$4*data!G577^3+constants!$E$4*data!G577^4+constants!$F$4*data!G577^5+constants!$G$4*data!G577^6+constants!$H$4*data!G577^7)</f>
        <v>9395.1409095987019</v>
      </c>
      <c r="N577" s="4"/>
      <c r="O577" s="4">
        <f t="shared" si="186"/>
        <v>13335.458851289635</v>
      </c>
      <c r="P577" s="4">
        <f t="shared" si="187"/>
        <v>11086.989891317317</v>
      </c>
      <c r="Q577" s="4">
        <f t="shared" si="174"/>
        <v>11086.989891317317</v>
      </c>
      <c r="R577" s="4">
        <f t="shared" si="188"/>
        <v>1601.6496606991479</v>
      </c>
      <c r="S577" s="4">
        <f t="shared" si="175"/>
        <v>1565.8568182664503</v>
      </c>
      <c r="T577" s="4">
        <f t="shared" si="176"/>
        <v>1.2028024722682564</v>
      </c>
      <c r="U577" s="4">
        <f t="shared" si="177"/>
        <v>1</v>
      </c>
      <c r="V577" s="4">
        <f t="shared" si="178"/>
        <v>0.97765251458482283</v>
      </c>
      <c r="W577" s="4"/>
      <c r="X577">
        <f>IF(front!E577&gt;$X$2,O577,P577)</f>
        <v>13335.458851289635</v>
      </c>
      <c r="Y577">
        <f t="shared" si="190"/>
        <v>13001.97593196958</v>
      </c>
      <c r="Z577">
        <f>SUMPRODUCT($B$7:$B$456,Y$7:Y$456,EXP(constants!$B$32+constants!$A$32*ABS($A$7:$A$456-$A577)))</f>
        <v>1.2426317451275941</v>
      </c>
      <c r="AA577">
        <f t="shared" si="170"/>
        <v>13000.733300224452</v>
      </c>
      <c r="AB577">
        <f t="shared" si="179"/>
        <v>12994.531464527143</v>
      </c>
      <c r="AD577" s="4"/>
      <c r="AE577" s="4"/>
      <c r="AF577" s="4"/>
      <c r="AH577" s="4"/>
      <c r="AI577" s="5">
        <f>SUMPRODUCT(constants!$B$13:$B$20,A577^constants!$A$13:$A$20)*constants!$C$10/((A577/1000000000)^5*(EXP(0.014388/(A577/1000000000)/constants!$B$9)-1))</f>
        <v>4.9673716255971277E-6</v>
      </c>
      <c r="AJ577">
        <f>SUMPRODUCT(A577^constants!$E$28:$J$28,constants!$E$27:$J$27)</f>
        <v>7.1335643431988957E-7</v>
      </c>
      <c r="AL577" s="17">
        <f t="shared" si="173"/>
        <v>3.8226631249900824E-10</v>
      </c>
      <c r="AM577">
        <f t="shared" si="181"/>
        <v>0</v>
      </c>
      <c r="AN577" t="e">
        <f t="shared" si="182"/>
        <v>#DIV/0!</v>
      </c>
      <c r="AO577">
        <f t="shared" si="183"/>
        <v>0</v>
      </c>
      <c r="AQ577">
        <f t="shared" si="189"/>
        <v>3.8226631249900824E-10</v>
      </c>
      <c r="AS577" s="4" t="e">
        <f t="shared" si="184"/>
        <v>#DIV/0!</v>
      </c>
    </row>
    <row r="578" spans="1:45" x14ac:dyDescent="0.2">
      <c r="A578">
        <f>front!A578</f>
        <v>457.32</v>
      </c>
      <c r="B578" s="1">
        <f t="shared" si="185"/>
        <v>0.45999999999997954</v>
      </c>
      <c r="C578">
        <f>front!D578-front!B578</f>
        <v>8045.8000000000011</v>
      </c>
      <c r="D578" s="2">
        <f>front!E578-front!C578</f>
        <v>51574.2</v>
      </c>
      <c r="E578" s="2">
        <f>IF(front!F578-front!C578&gt;0,front!F578-front!C578,0)</f>
        <v>51574.2</v>
      </c>
      <c r="F578" s="2">
        <f>front!I578-front!H578</f>
        <v>9783.8000000000011</v>
      </c>
      <c r="G578" s="2">
        <f>IF(front!J578-front!H578&gt;0,front!J578-front!H578,0)</f>
        <v>9582.6</v>
      </c>
      <c r="H578" s="2"/>
      <c r="I578" s="4">
        <f>C578/(constants!$A$4+constants!$B$4*data!C578+constants!$C$4*data!C578^2+constants!$D$4*data!C578^3+constants!$E$4*data!C578^4+constants!$F$4*data!C578^5+constants!$G$4*data!C578^6+constants!$H$4*data!C578^7)</f>
        <v>8035.9583852509395</v>
      </c>
      <c r="J578" s="4">
        <f>D578/(constants!$A$4+constants!$B$4*data!D578+constants!$C$4*data!D578^2+constants!$D$4*data!D578^3+constants!$E$4*data!D578^4+constants!$F$4*data!D578^5+constants!$G$4*data!D578^6+constants!$H$4*data!D578^7)</f>
        <v>54224.45826620482</v>
      </c>
      <c r="K578" s="4">
        <f>E578/(constants!$A$4+constants!$B$4*data!E578+constants!$C$4*data!E578^2+constants!$D$4*data!E578^3+constants!$E$4*data!E578^4+constants!$F$4*data!E578^5+constants!$G$4*data!E578^6+constants!$H$4*data!E578^7)</f>
        <v>54224.45826620482</v>
      </c>
      <c r="L578" s="4">
        <f>F578/(constants!$A$4+constants!$B$4*data!F578+constants!$C$4*data!F578^2+constants!$D$4*data!F578^3+constants!$E$4*data!F578^4+constants!$F$4*data!F578^5+constants!$G$4*data!F578^6+constants!$H$4*data!F578^7)</f>
        <v>9781.1957487607397</v>
      </c>
      <c r="M578" s="4">
        <f>G578/(constants!$A$4+constants!$B$4*data!G578+constants!$C$4*data!G578^2+constants!$D$4*data!G578^3+constants!$E$4*data!G578^4+constants!$F$4*data!G578^5+constants!$G$4*data!G578^6+constants!$H$4*data!G578^7)</f>
        <v>9578.824137099502</v>
      </c>
      <c r="N578" s="4"/>
      <c r="O578" s="4">
        <f t="shared" si="186"/>
        <v>13393.263975418231</v>
      </c>
      <c r="P578" s="4">
        <f t="shared" si="187"/>
        <v>10844.891653240964</v>
      </c>
      <c r="Q578" s="4">
        <f t="shared" si="174"/>
        <v>10844.891653240964</v>
      </c>
      <c r="R578" s="4">
        <f t="shared" si="188"/>
        <v>1630.1992914601233</v>
      </c>
      <c r="S578" s="4">
        <f t="shared" si="175"/>
        <v>1596.4706895165837</v>
      </c>
      <c r="T578" s="4">
        <f t="shared" si="176"/>
        <v>1.2349836590037018</v>
      </c>
      <c r="U578" s="4">
        <f t="shared" si="177"/>
        <v>1</v>
      </c>
      <c r="V578" s="4">
        <f t="shared" si="178"/>
        <v>0.97931013580963477</v>
      </c>
      <c r="W578" s="4"/>
      <c r="X578">
        <f>IF(front!E578&gt;$X$2,O578,P578)</f>
        <v>13393.263975418231</v>
      </c>
      <c r="Y578">
        <f t="shared" si="190"/>
        <v>13059.781056098176</v>
      </c>
      <c r="Z578">
        <f>SUMPRODUCT($B$7:$B$456,Y$7:Y$456,EXP(constants!$B$32+constants!$A$32*ABS($A$7:$A$456-$A578)))</f>
        <v>1.2105401992752738</v>
      </c>
      <c r="AA578">
        <f t="shared" si="170"/>
        <v>13058.5705158989</v>
      </c>
      <c r="AB578">
        <f t="shared" si="179"/>
        <v>13052.368680201591</v>
      </c>
      <c r="AD578" s="4"/>
      <c r="AE578" s="4"/>
      <c r="AF578" s="4"/>
      <c r="AH578" s="4"/>
      <c r="AI578" s="5">
        <f>SUMPRODUCT(constants!$B$13:$B$20,A578^constants!$A$13:$A$20)*constants!$C$10/((A578/1000000000)^5*(EXP(0.014388/(A578/1000000000)/constants!$B$9)-1))</f>
        <v>4.9925341947616133E-6</v>
      </c>
      <c r="AJ578">
        <f>SUMPRODUCT(A578^constants!$E$28:$J$28,constants!$E$27:$J$27)</f>
        <v>7.1470788041836557E-7</v>
      </c>
      <c r="AL578" s="17">
        <f t="shared" si="173"/>
        <v>3.8250024321903421E-10</v>
      </c>
      <c r="AM578">
        <f t="shared" si="181"/>
        <v>0</v>
      </c>
      <c r="AN578" t="e">
        <f t="shared" si="182"/>
        <v>#DIV/0!</v>
      </c>
      <c r="AO578">
        <f t="shared" si="183"/>
        <v>0</v>
      </c>
      <c r="AQ578">
        <f t="shared" si="189"/>
        <v>3.8250024321903421E-10</v>
      </c>
      <c r="AS578" s="4" t="e">
        <f t="shared" si="184"/>
        <v>#DIV/0!</v>
      </c>
    </row>
    <row r="579" spans="1:45" x14ac:dyDescent="0.2">
      <c r="A579">
        <f>front!A579</f>
        <v>457.79</v>
      </c>
      <c r="B579" s="1">
        <f t="shared" si="185"/>
        <v>0.47000000000002728</v>
      </c>
      <c r="C579">
        <f>front!D579-front!B579</f>
        <v>8132.27</v>
      </c>
      <c r="D579" s="2">
        <f>front!E579-front!C579</f>
        <v>52504.1</v>
      </c>
      <c r="E579" s="2">
        <f>IF(front!F579-front!C579&gt;0,front!F579-front!C579,0)</f>
        <v>52504.1</v>
      </c>
      <c r="F579" s="2">
        <f>front!I579-front!H579</f>
        <v>9992.1</v>
      </c>
      <c r="G579" s="2">
        <f>IF(front!J579-front!H579&gt;0,front!J579-front!H579,0)</f>
        <v>9780.3000000000011</v>
      </c>
      <c r="H579" s="2"/>
      <c r="I579" s="4">
        <f>C579/(constants!$A$4+constants!$B$4*data!C579+constants!$C$4*data!C579^2+constants!$D$4*data!C579^3+constants!$E$4*data!C579^4+constants!$F$4*data!C579^5+constants!$G$4*data!C579^6+constants!$H$4*data!C579^7)</f>
        <v>8122.6454483969947</v>
      </c>
      <c r="J579" s="4">
        <f>D579/(constants!$A$4+constants!$B$4*data!D579+constants!$C$4*data!D579^2+constants!$D$4*data!D579^3+constants!$E$4*data!D579^4+constants!$F$4*data!D579^5+constants!$G$4*data!D579^6+constants!$H$4*data!D579^7)</f>
        <v>55253.311798992465</v>
      </c>
      <c r="K579" s="4">
        <f>E579/(constants!$A$4+constants!$B$4*data!E579+constants!$C$4*data!E579^2+constants!$D$4*data!E579^3+constants!$E$4*data!E579^4+constants!$F$4*data!E579^5+constants!$G$4*data!E579^6+constants!$H$4*data!E579^7)</f>
        <v>55253.311798992465</v>
      </c>
      <c r="L579" s="4">
        <f>F579/(constants!$A$4+constants!$B$4*data!F579+constants!$C$4*data!F579^2+constants!$D$4*data!F579^3+constants!$E$4*data!F579^4+constants!$F$4*data!F579^5+constants!$G$4*data!F579^6+constants!$H$4*data!F579^7)</f>
        <v>9990.8092764290996</v>
      </c>
      <c r="M579" s="4">
        <f>G579/(constants!$A$4+constants!$B$4*data!G579+constants!$C$4*data!G579^2+constants!$D$4*data!G579^3+constants!$E$4*data!G579^4+constants!$F$4*data!G579^5+constants!$G$4*data!G579^6+constants!$H$4*data!G579^7)</f>
        <v>9777.6745591064955</v>
      </c>
      <c r="N579" s="4"/>
      <c r="O579" s="4">
        <f t="shared" si="186"/>
        <v>13537.742413994991</v>
      </c>
      <c r="P579" s="4">
        <f t="shared" si="187"/>
        <v>11050.662359798493</v>
      </c>
      <c r="Q579" s="4">
        <f t="shared" si="174"/>
        <v>11050.662359798493</v>
      </c>
      <c r="R579" s="4">
        <f t="shared" si="188"/>
        <v>1665.1348794048499</v>
      </c>
      <c r="S579" s="4">
        <f t="shared" si="175"/>
        <v>1629.6124265177491</v>
      </c>
      <c r="T579" s="4">
        <f t="shared" si="176"/>
        <v>1.2250616273685382</v>
      </c>
      <c r="U579" s="4">
        <f t="shared" si="177"/>
        <v>1</v>
      </c>
      <c r="V579" s="4">
        <f t="shared" si="178"/>
        <v>0.97866692162511348</v>
      </c>
      <c r="W579" s="4"/>
      <c r="X579">
        <f>IF(front!E579&gt;$X$2,O579,P579)</f>
        <v>13537.742413994991</v>
      </c>
      <c r="Y579">
        <f t="shared" si="190"/>
        <v>13204.259494674936</v>
      </c>
      <c r="Z579">
        <f>SUMPRODUCT($B$7:$B$456,Y$7:Y$456,EXP(constants!$B$32+constants!$A$32*ABS($A$7:$A$456-$A579)))</f>
        <v>1.1786068503280864</v>
      </c>
      <c r="AA579">
        <f t="shared" si="170"/>
        <v>13203.080887824608</v>
      </c>
      <c r="AB579">
        <f t="shared" si="179"/>
        <v>13196.879052127299</v>
      </c>
      <c r="AD579" s="4"/>
      <c r="AE579" s="4"/>
      <c r="AF579" s="4"/>
      <c r="AH579" s="4"/>
      <c r="AI579" s="5">
        <f>SUMPRODUCT(constants!$B$13:$B$20,A579^constants!$A$13:$A$20)*constants!$C$10/((A579/1000000000)^5*(EXP(0.014388/(A579/1000000000)/constants!$B$9)-1))</f>
        <v>5.0182970108233955E-6</v>
      </c>
      <c r="AJ579">
        <f>SUMPRODUCT(A579^constants!$E$28:$J$28,constants!$E$27:$J$27)</f>
        <v>7.1604647136023223E-7</v>
      </c>
      <c r="AL579" s="17">
        <f t="shared" si="173"/>
        <v>3.8026392384148283E-10</v>
      </c>
      <c r="AM579">
        <f t="shared" si="181"/>
        <v>0</v>
      </c>
      <c r="AN579" t="e">
        <f t="shared" si="182"/>
        <v>#DIV/0!</v>
      </c>
      <c r="AO579">
        <f t="shared" si="183"/>
        <v>0</v>
      </c>
      <c r="AQ579">
        <f t="shared" si="189"/>
        <v>3.8026392384148283E-10</v>
      </c>
      <c r="AS579" s="4" t="e">
        <f t="shared" si="184"/>
        <v>#DIV/0!</v>
      </c>
    </row>
    <row r="580" spans="1:45" x14ac:dyDescent="0.2">
      <c r="A580">
        <f>front!A580</f>
        <v>458.25</v>
      </c>
      <c r="B580" s="1">
        <f t="shared" si="185"/>
        <v>0.45999999999997954</v>
      </c>
      <c r="C580">
        <f>front!D580-front!B580</f>
        <v>8193.1299999999992</v>
      </c>
      <c r="D580" s="2">
        <f>front!E580-front!C580</f>
        <v>52438.8</v>
      </c>
      <c r="E580" s="2">
        <f>IF(front!F580-front!C580&gt;0,front!F580-front!C580,0)</f>
        <v>52438.8</v>
      </c>
      <c r="F580" s="2">
        <f>front!I580-front!H580</f>
        <v>10082.799999999999</v>
      </c>
      <c r="G580" s="2">
        <f>IF(front!J580-front!H580&gt;0,front!J580-front!H580,0)</f>
        <v>9853.7000000000007</v>
      </c>
      <c r="H580" s="2"/>
      <c r="I580" s="4">
        <f>C580/(constants!$A$4+constants!$B$4*data!C580+constants!$C$4*data!C580^2+constants!$D$4*data!C580^3+constants!$E$4*data!C580^4+constants!$F$4*data!C580^5+constants!$G$4*data!C580^6+constants!$H$4*data!C580^7)</f>
        <v>8183.6664103873109</v>
      </c>
      <c r="J580" s="4">
        <f>D580/(constants!$A$4+constants!$B$4*data!D580+constants!$C$4*data!D580^2+constants!$D$4*data!D580^3+constants!$E$4*data!D580^4+constants!$F$4*data!D580^5+constants!$G$4*data!D580^6+constants!$H$4*data!D580^7)</f>
        <v>55181.039882484234</v>
      </c>
      <c r="K580" s="4">
        <f>E580/(constants!$A$4+constants!$B$4*data!E580+constants!$C$4*data!E580^2+constants!$D$4*data!E580^3+constants!$E$4*data!E580^4+constants!$F$4*data!E580^5+constants!$G$4*data!E580^6+constants!$H$4*data!E580^7)</f>
        <v>55181.039882484234</v>
      </c>
      <c r="L580" s="4">
        <f>F580/(constants!$A$4+constants!$B$4*data!F580+constants!$C$4*data!F580^2+constants!$D$4*data!F580^3+constants!$E$4*data!F580^4+constants!$F$4*data!F580^5+constants!$G$4*data!F580^6+constants!$H$4*data!F580^7)</f>
        <v>10082.113851757656</v>
      </c>
      <c r="M580" s="4">
        <f>G580/(constants!$A$4+constants!$B$4*data!G580+constants!$C$4*data!G580^2+constants!$D$4*data!G580^3+constants!$E$4*data!G580^4+constants!$F$4*data!G580^5+constants!$G$4*data!G580^6+constants!$H$4*data!G580^7)</f>
        <v>9851.525000822423</v>
      </c>
      <c r="N580" s="4"/>
      <c r="O580" s="4">
        <f t="shared" si="186"/>
        <v>13639.444017312186</v>
      </c>
      <c r="P580" s="4">
        <f t="shared" si="187"/>
        <v>11036.207976496848</v>
      </c>
      <c r="Q580" s="4">
        <f t="shared" si="174"/>
        <v>11036.207976496848</v>
      </c>
      <c r="R580" s="4">
        <f t="shared" si="188"/>
        <v>1680.3523086262762</v>
      </c>
      <c r="S580" s="4">
        <f t="shared" si="175"/>
        <v>1641.9208334704037</v>
      </c>
      <c r="T580" s="4">
        <f t="shared" si="176"/>
        <v>1.2358813866465088</v>
      </c>
      <c r="U580" s="4">
        <f t="shared" si="177"/>
        <v>1</v>
      </c>
      <c r="V580" s="4">
        <f t="shared" si="178"/>
        <v>0.97712891816877911</v>
      </c>
      <c r="W580" s="4"/>
      <c r="X580">
        <f>IF(front!E580&gt;$X$2,O580,P580)</f>
        <v>13639.444017312186</v>
      </c>
      <c r="Y580">
        <f t="shared" si="190"/>
        <v>13305.961097992131</v>
      </c>
      <c r="Z580">
        <f>SUMPRODUCT($B$7:$B$456,Y$7:Y$456,EXP(constants!$B$32+constants!$A$32*ABS($A$7:$A$456-$A580)))</f>
        <v>1.1481687773209637</v>
      </c>
      <c r="AA580">
        <f t="shared" si="170"/>
        <v>13304.81292921481</v>
      </c>
      <c r="AB580">
        <f t="shared" si="179"/>
        <v>13298.6110935175</v>
      </c>
      <c r="AD580" s="4"/>
      <c r="AE580" s="4"/>
      <c r="AF580" s="4"/>
      <c r="AH580" s="4"/>
      <c r="AI580" s="5">
        <f>SUMPRODUCT(constants!$B$13:$B$20,A580^constants!$A$13:$A$20)*constants!$C$10/((A580/1000000000)^5*(EXP(0.014388/(A580/1000000000)/constants!$B$9)-1))</f>
        <v>5.043563520837094E-6</v>
      </c>
      <c r="AJ580">
        <f>SUMPRODUCT(A580^constants!$E$28:$J$28,constants!$E$27:$J$27)</f>
        <v>7.1731364917733626E-7</v>
      </c>
      <c r="AL580" s="17">
        <f t="shared" si="173"/>
        <v>3.7925490755163251E-10</v>
      </c>
      <c r="AM580">
        <f t="shared" si="181"/>
        <v>0</v>
      </c>
      <c r="AN580" t="e">
        <f t="shared" si="182"/>
        <v>#DIV/0!</v>
      </c>
      <c r="AO580">
        <f t="shared" si="183"/>
        <v>0</v>
      </c>
      <c r="AQ580">
        <f t="shared" si="189"/>
        <v>3.7925490755163251E-10</v>
      </c>
      <c r="AS580" s="4" t="e">
        <f t="shared" si="184"/>
        <v>#DIV/0!</v>
      </c>
    </row>
    <row r="581" spans="1:45" x14ac:dyDescent="0.2">
      <c r="A581">
        <f>front!A581</f>
        <v>458.71</v>
      </c>
      <c r="B581" s="1">
        <f t="shared" si="185"/>
        <v>0.45999999999997954</v>
      </c>
      <c r="C581">
        <f>front!D581-front!B581</f>
        <v>8260.1299999999992</v>
      </c>
      <c r="D581" s="2">
        <f>front!E581-front!C581</f>
        <v>53006.5</v>
      </c>
      <c r="E581" s="2">
        <f>IF(front!F581-front!C581&gt;0,front!F581-front!C581,0)</f>
        <v>53006.5</v>
      </c>
      <c r="F581" s="2">
        <f>front!I581-front!H581</f>
        <v>10100.299999999999</v>
      </c>
      <c r="G581" s="2">
        <f>IF(front!J581-front!H581&gt;0,front!J581-front!H581,0)</f>
        <v>9865.2999999999993</v>
      </c>
      <c r="H581" s="2"/>
      <c r="I581" s="4">
        <f>C581/(constants!$A$4+constants!$B$4*data!C581+constants!$C$4*data!C581^2+constants!$D$4*data!C581^3+constants!$E$4*data!C581^4+constants!$F$4*data!C581^5+constants!$G$4*data!C581^6+constants!$H$4*data!C581^7)</f>
        <v>8250.8515384581515</v>
      </c>
      <c r="J581" s="4">
        <f>D581/(constants!$A$4+constants!$B$4*data!D581+constants!$C$4*data!D581^2+constants!$D$4*data!D581^3+constants!$E$4*data!D581^4+constants!$F$4*data!D581^5+constants!$G$4*data!D581^6+constants!$H$4*data!D581^7)</f>
        <v>55809.486573528797</v>
      </c>
      <c r="K581" s="4">
        <f>E581/(constants!$A$4+constants!$B$4*data!E581+constants!$C$4*data!E581^2+constants!$D$4*data!E581^3+constants!$E$4*data!E581^4+constants!$F$4*data!E581^5+constants!$G$4*data!E581^6+constants!$H$4*data!E581^7)</f>
        <v>55809.486573528797</v>
      </c>
      <c r="L581" s="4">
        <f>F581/(constants!$A$4+constants!$B$4*data!F581+constants!$C$4*data!F581^2+constants!$D$4*data!F581^3+constants!$E$4*data!F581^4+constants!$F$4*data!F581^5+constants!$G$4*data!F581^6+constants!$H$4*data!F581^7)</f>
        <v>10099.73280707123</v>
      </c>
      <c r="M581" s="4">
        <f>G581/(constants!$A$4+constants!$B$4*data!G581+constants!$C$4*data!G581^2+constants!$D$4*data!G581^3+constants!$E$4*data!G581^4+constants!$F$4*data!G581^5+constants!$G$4*data!G581^6+constants!$H$4*data!G581^7)</f>
        <v>9863.1973571197286</v>
      </c>
      <c r="N581" s="4"/>
      <c r="O581" s="4">
        <f t="shared" si="186"/>
        <v>13751.419230763586</v>
      </c>
      <c r="P581" s="4">
        <f t="shared" si="187"/>
        <v>11161.897314705759</v>
      </c>
      <c r="Q581" s="4">
        <f t="shared" si="174"/>
        <v>11161.897314705759</v>
      </c>
      <c r="R581" s="4">
        <f t="shared" si="188"/>
        <v>1683.2888011785383</v>
      </c>
      <c r="S581" s="4">
        <f t="shared" si="175"/>
        <v>1643.8662261866214</v>
      </c>
      <c r="T581" s="4">
        <f t="shared" si="176"/>
        <v>1.2319965721818764</v>
      </c>
      <c r="U581" s="4">
        <f t="shared" si="177"/>
        <v>1</v>
      </c>
      <c r="V581" s="4">
        <f t="shared" si="178"/>
        <v>0.9765800289502814</v>
      </c>
      <c r="W581" s="4"/>
      <c r="X581">
        <f>IF(front!E581&gt;$X$2,O581,P581)</f>
        <v>13751.419230763586</v>
      </c>
      <c r="Y581">
        <f t="shared" si="190"/>
        <v>13417.936311443531</v>
      </c>
      <c r="Z581">
        <f>SUMPRODUCT($B$7:$B$456,Y$7:Y$456,EXP(constants!$B$32+constants!$A$32*ABS($A$7:$A$456-$A581)))</f>
        <v>1.1185167817815971</v>
      </c>
      <c r="AA581">
        <f t="shared" si="170"/>
        <v>13416.817794661749</v>
      </c>
      <c r="AB581">
        <f t="shared" si="179"/>
        <v>13410.615958964439</v>
      </c>
      <c r="AD581" s="4"/>
      <c r="AE581" s="4"/>
      <c r="AF581" s="4"/>
      <c r="AH581" s="4"/>
      <c r="AI581" s="5">
        <f>SUMPRODUCT(constants!$B$13:$B$20,A581^constants!$A$13:$A$20)*constants!$C$10/((A581/1000000000)^5*(EXP(0.014388/(A581/1000000000)/constants!$B$9)-1))</f>
        <v>5.068881051213935E-6</v>
      </c>
      <c r="AJ581">
        <f>SUMPRODUCT(A581^constants!$E$28:$J$28,constants!$E$27:$J$27)</f>
        <v>7.1853675737213992E-7</v>
      </c>
      <c r="AL581" s="17">
        <f t="shared" si="173"/>
        <v>3.7797525980345434E-10</v>
      </c>
      <c r="AM581">
        <f t="shared" si="181"/>
        <v>0</v>
      </c>
      <c r="AN581" t="e">
        <f t="shared" si="182"/>
        <v>#DIV/0!</v>
      </c>
      <c r="AO581">
        <f t="shared" si="183"/>
        <v>0</v>
      </c>
      <c r="AQ581">
        <f t="shared" si="189"/>
        <v>3.7797525980345434E-10</v>
      </c>
      <c r="AS581" s="4" t="e">
        <f t="shared" si="184"/>
        <v>#DIV/0!</v>
      </c>
    </row>
    <row r="582" spans="1:45" x14ac:dyDescent="0.2">
      <c r="A582">
        <f>front!A582</f>
        <v>459.18</v>
      </c>
      <c r="B582" s="1">
        <f t="shared" si="185"/>
        <v>0.47000000000002728</v>
      </c>
      <c r="C582">
        <f>front!D582-front!B582</f>
        <v>8309.4699999999993</v>
      </c>
      <c r="D582" s="2">
        <f>front!E582-front!C582</f>
        <v>52237.599999999999</v>
      </c>
      <c r="E582" s="2">
        <f>IF(front!F582-front!C582&gt;0,front!F582-front!C582,0)</f>
        <v>52237.599999999999</v>
      </c>
      <c r="F582" s="2">
        <f>front!I582-front!H582</f>
        <v>10072.5</v>
      </c>
      <c r="G582" s="2">
        <f>IF(front!J582-front!H582&gt;0,front!J582-front!H582,0)</f>
        <v>9844.7999999999993</v>
      </c>
      <c r="H582" s="2"/>
      <c r="I582" s="4">
        <f>C582/(constants!$A$4+constants!$B$4*data!C582+constants!$C$4*data!C582^2+constants!$D$4*data!C582^3+constants!$E$4*data!C582^4+constants!$F$4*data!C582^5+constants!$G$4*data!C582^6+constants!$H$4*data!C582^7)</f>
        <v>8300.3332398070197</v>
      </c>
      <c r="J582" s="4">
        <f>D582/(constants!$A$4+constants!$B$4*data!D582+constants!$C$4*data!D582^2+constants!$D$4*data!D582^3+constants!$E$4*data!D582^4+constants!$F$4*data!D582^5+constants!$G$4*data!D582^6+constants!$H$4*data!D582^7)</f>
        <v>54958.381572279221</v>
      </c>
      <c r="K582" s="4">
        <f>E582/(constants!$A$4+constants!$B$4*data!E582+constants!$C$4*data!E582^2+constants!$D$4*data!E582^3+constants!$E$4*data!E582^4+constants!$F$4*data!E582^5+constants!$G$4*data!E582^6+constants!$H$4*data!E582^7)</f>
        <v>54958.381572279221</v>
      </c>
      <c r="L582" s="4">
        <f>F582/(constants!$A$4+constants!$B$4*data!F582+constants!$C$4*data!F582^2+constants!$D$4*data!F582^3+constants!$E$4*data!F582^4+constants!$F$4*data!F582^5+constants!$G$4*data!F582^6+constants!$H$4*data!F582^7)</f>
        <v>10071.744187893224</v>
      </c>
      <c r="M582" s="4">
        <f>G582/(constants!$A$4+constants!$B$4*data!G582+constants!$C$4*data!G582^2+constants!$D$4*data!G582^3+constants!$E$4*data!G582^4+constants!$F$4*data!G582^5+constants!$G$4*data!G582^6+constants!$H$4*data!G582^7)</f>
        <v>9842.5697030162646</v>
      </c>
      <c r="N582" s="4"/>
      <c r="O582" s="4">
        <f t="shared" si="186"/>
        <v>13833.8887330117</v>
      </c>
      <c r="P582" s="4">
        <f t="shared" si="187"/>
        <v>10991.676314455844</v>
      </c>
      <c r="Q582" s="4">
        <f t="shared" si="174"/>
        <v>10991.676314455844</v>
      </c>
      <c r="R582" s="4">
        <f t="shared" si="188"/>
        <v>1678.6240313155374</v>
      </c>
      <c r="S582" s="4">
        <f t="shared" si="175"/>
        <v>1640.4282838360441</v>
      </c>
      <c r="T582" s="4">
        <f t="shared" si="176"/>
        <v>1.258578613238263</v>
      </c>
      <c r="U582" s="4">
        <f t="shared" si="177"/>
        <v>1</v>
      </c>
      <c r="V582" s="4">
        <f t="shared" si="178"/>
        <v>0.97724579967465419</v>
      </c>
      <c r="W582" s="4"/>
      <c r="X582">
        <f>IF(front!E582&gt;$X$2,O582,P582)</f>
        <v>13833.8887330117</v>
      </c>
      <c r="Y582">
        <f t="shared" si="190"/>
        <v>13500.405813691645</v>
      </c>
      <c r="Z582">
        <f>SUMPRODUCT($B$7:$B$456,Y$7:Y$456,EXP(constants!$B$32+constants!$A$32*ABS($A$7:$A$456-$A582)))</f>
        <v>1.0890109572601976</v>
      </c>
      <c r="AA582">
        <f t="shared" si="170"/>
        <v>13499.316802734384</v>
      </c>
      <c r="AB582">
        <f t="shared" si="179"/>
        <v>13493.114967037074</v>
      </c>
      <c r="AD582" s="4"/>
      <c r="AE582" s="4"/>
      <c r="AF582" s="4"/>
      <c r="AH582" s="4"/>
      <c r="AI582" s="5">
        <f>SUMPRODUCT(constants!$B$13:$B$20,A582^constants!$A$13:$A$20)*constants!$C$10/((A582/1000000000)^5*(EXP(0.014388/(A582/1000000000)/constants!$B$9)-1))</f>
        <v>5.0948013878672372E-6</v>
      </c>
      <c r="AJ582">
        <f>SUMPRODUCT(A582^constants!$E$28:$J$28,constants!$E$27:$J$27)</f>
        <v>7.1973926631894178E-7</v>
      </c>
      <c r="AL582" s="17">
        <f t="shared" si="173"/>
        <v>3.7758526480457272E-10</v>
      </c>
      <c r="AM582">
        <f t="shared" si="181"/>
        <v>0</v>
      </c>
      <c r="AN582" t="e">
        <f t="shared" si="182"/>
        <v>#DIV/0!</v>
      </c>
      <c r="AO582">
        <f t="shared" si="183"/>
        <v>0</v>
      </c>
      <c r="AQ582">
        <f t="shared" si="189"/>
        <v>3.7758526480457272E-10</v>
      </c>
      <c r="AS582" s="4" t="e">
        <f t="shared" si="184"/>
        <v>#DIV/0!</v>
      </c>
    </row>
    <row r="583" spans="1:45" x14ac:dyDescent="0.2">
      <c r="A583">
        <f>front!A583</f>
        <v>459.64</v>
      </c>
      <c r="B583" s="1">
        <f t="shared" si="185"/>
        <v>0.45999999999997954</v>
      </c>
      <c r="C583">
        <f>front!D583-front!B583</f>
        <v>8395.74</v>
      </c>
      <c r="D583" s="2">
        <f>front!E583-front!C583</f>
        <v>52487.5</v>
      </c>
      <c r="E583" s="2">
        <f>IF(front!F583-front!C583&gt;0,front!F583-front!C583,0)</f>
        <v>52487.5</v>
      </c>
      <c r="F583" s="2">
        <f>front!I583-front!H583</f>
        <v>10039.6</v>
      </c>
      <c r="G583" s="2">
        <f>IF(front!J583-front!H583&gt;0,front!J583-front!H583,0)</f>
        <v>9801.1</v>
      </c>
      <c r="H583" s="2"/>
      <c r="I583" s="4">
        <f>C583/(constants!$A$4+constants!$B$4*data!C583+constants!$C$4*data!C583^2+constants!$D$4*data!C583^3+constants!$E$4*data!C583^4+constants!$F$4*data!C583^5+constants!$G$4*data!C583^6+constants!$H$4*data!C583^7)</f>
        <v>8386.8620803661888</v>
      </c>
      <c r="J583" s="4">
        <f>D583/(constants!$A$4+constants!$B$4*data!D583+constants!$C$4*data!D583^2+constants!$D$4*data!D583^3+constants!$E$4*data!D583^4+constants!$F$4*data!D583^5+constants!$G$4*data!D583^6+constants!$H$4*data!D583^7)</f>
        <v>55234.939098366864</v>
      </c>
      <c r="K583" s="4">
        <f>E583/(constants!$A$4+constants!$B$4*data!E583+constants!$C$4*data!E583^2+constants!$D$4*data!E583^3+constants!$E$4*data!E583^4+constants!$F$4*data!E583^5+constants!$G$4*data!E583^6+constants!$H$4*data!E583^7)</f>
        <v>55234.939098366864</v>
      </c>
      <c r="L583" s="4">
        <f>F583/(constants!$A$4+constants!$B$4*data!F583+constants!$C$4*data!F583^2+constants!$D$4*data!F583^3+constants!$E$4*data!F583^4+constants!$F$4*data!F583^5+constants!$G$4*data!F583^6+constants!$H$4*data!F583^7)</f>
        <v>10038.623401758756</v>
      </c>
      <c r="M583" s="4">
        <f>G583/(constants!$A$4+constants!$B$4*data!G583+constants!$C$4*data!G583^2+constants!$D$4*data!G583^3+constants!$E$4*data!G583^4+constants!$F$4*data!G583^5+constants!$G$4*data!G583^6+constants!$H$4*data!G583^7)</f>
        <v>9798.6009106064994</v>
      </c>
      <c r="N583" s="4"/>
      <c r="O583" s="4">
        <f t="shared" si="186"/>
        <v>13978.103467276982</v>
      </c>
      <c r="P583" s="4">
        <f t="shared" si="187"/>
        <v>11046.987819673373</v>
      </c>
      <c r="Q583" s="4">
        <f t="shared" si="174"/>
        <v>11046.987819673373</v>
      </c>
      <c r="R583" s="4">
        <f t="shared" si="188"/>
        <v>1673.1039002931261</v>
      </c>
      <c r="S583" s="4">
        <f t="shared" si="175"/>
        <v>1633.10015176775</v>
      </c>
      <c r="T583" s="4">
        <f t="shared" si="176"/>
        <v>1.2653316628432991</v>
      </c>
      <c r="U583" s="4">
        <f t="shared" si="177"/>
        <v>1</v>
      </c>
      <c r="V583" s="4">
        <f t="shared" si="178"/>
        <v>0.97609009905579236</v>
      </c>
      <c r="W583" s="4"/>
      <c r="X583">
        <f>IF(front!E583&gt;$X$2,O583,P583)</f>
        <v>13978.103467276982</v>
      </c>
      <c r="Y583">
        <f t="shared" si="190"/>
        <v>13644.620547956927</v>
      </c>
      <c r="Z583">
        <f>SUMPRODUCT($B$7:$B$456,Y$7:Y$456,EXP(constants!$B$32+constants!$A$32*ABS($A$7:$A$456-$A583)))</f>
        <v>1.0608867400851354</v>
      </c>
      <c r="AA583">
        <f t="shared" ref="AA583:AA646" si="191">Y583-Z583</f>
        <v>13643.559661216843</v>
      </c>
      <c r="AB583">
        <f t="shared" si="179"/>
        <v>13637.357825519533</v>
      </c>
      <c r="AD583" s="4"/>
      <c r="AE583" s="4"/>
      <c r="AF583" s="4"/>
      <c r="AH583" s="4"/>
      <c r="AI583" s="5">
        <f>SUMPRODUCT(constants!$B$13:$B$20,A583^constants!$A$13:$A$20)*constants!$C$10/((A583/1000000000)^5*(EXP(0.014388/(A583/1000000000)/constants!$B$9)-1))</f>
        <v>5.1202212714455168E-6</v>
      </c>
      <c r="AJ583">
        <f>SUMPRODUCT(A583^constants!$E$28:$J$28,constants!$E$27:$J$27)</f>
        <v>7.2086834977609692E-7</v>
      </c>
      <c r="AL583" s="17">
        <f t="shared" ref="AL583:AL646" si="192">IF(AB583=0,0,AI583/AB583)</f>
        <v>3.7545551982687344E-10</v>
      </c>
      <c r="AM583">
        <f t="shared" si="181"/>
        <v>0</v>
      </c>
      <c r="AN583" t="e">
        <f t="shared" si="182"/>
        <v>#DIV/0!</v>
      </c>
      <c r="AO583">
        <f t="shared" si="183"/>
        <v>0</v>
      </c>
      <c r="AQ583">
        <f t="shared" si="189"/>
        <v>3.7545551982687344E-10</v>
      </c>
      <c r="AS583" s="4" t="e">
        <f t="shared" si="184"/>
        <v>#DIV/0!</v>
      </c>
    </row>
    <row r="584" spans="1:45" x14ac:dyDescent="0.2">
      <c r="A584">
        <f>front!A584</f>
        <v>460.11</v>
      </c>
      <c r="B584" s="1">
        <f t="shared" si="185"/>
        <v>0.47000000000002728</v>
      </c>
      <c r="C584">
        <f>front!D584-front!B584</f>
        <v>8461</v>
      </c>
      <c r="D584" s="2">
        <f>front!E584-front!C584</f>
        <v>52298.8</v>
      </c>
      <c r="E584" s="2">
        <f>IF(front!F584-front!C584&gt;0,front!F584-front!C584,0)</f>
        <v>52298.8</v>
      </c>
      <c r="F584" s="2">
        <f>front!I584-front!H584</f>
        <v>10174.299999999999</v>
      </c>
      <c r="G584" s="2">
        <f>IF(front!J584-front!H584&gt;0,front!J584-front!H584,0)</f>
        <v>9928.4000000000015</v>
      </c>
      <c r="H584" s="2"/>
      <c r="I584" s="4">
        <f>C584/(constants!$A$4+constants!$B$4*data!C584+constants!$C$4*data!C584^2+constants!$D$4*data!C584^3+constants!$E$4*data!C584^4+constants!$F$4*data!C584^5+constants!$G$4*data!C584^6+constants!$H$4*data!C584^7)</f>
        <v>8452.3273600873545</v>
      </c>
      <c r="J584" s="4">
        <f>D584/(constants!$A$4+constants!$B$4*data!D584+constants!$C$4*data!D584^2+constants!$D$4*data!D584^3+constants!$E$4*data!D584^4+constants!$F$4*data!D584^5+constants!$G$4*data!D584^6+constants!$H$4*data!D584^7)</f>
        <v>55026.105004404053</v>
      </c>
      <c r="K584" s="4">
        <f>E584/(constants!$A$4+constants!$B$4*data!E584+constants!$C$4*data!E584^2+constants!$D$4*data!E584^3+constants!$E$4*data!E584^4+constants!$F$4*data!E584^5+constants!$G$4*data!E584^6+constants!$H$4*data!E584^7)</f>
        <v>55026.105004404053</v>
      </c>
      <c r="L584" s="4">
        <f>F584/(constants!$A$4+constants!$B$4*data!F584+constants!$C$4*data!F584^2+constants!$D$4*data!F584^3+constants!$E$4*data!F584^4+constants!$F$4*data!F584^5+constants!$G$4*data!F584^6+constants!$H$4*data!F584^7)</f>
        <v>10174.244122494676</v>
      </c>
      <c r="M584" s="4">
        <f>G584/(constants!$A$4+constants!$B$4*data!G584+constants!$C$4*data!G584^2+constants!$D$4*data!G584^3+constants!$E$4*data!G584^4+constants!$F$4*data!G584^5+constants!$G$4*data!G584^6+constants!$H$4*data!G584^7)</f>
        <v>9926.6965739085135</v>
      </c>
      <c r="N584" s="4"/>
      <c r="O584" s="4">
        <f t="shared" ref="O584:O647" si="193">I584*1000/O$4</f>
        <v>14087.212266812256</v>
      </c>
      <c r="P584" s="4">
        <f t="shared" ref="P584:Q647" si="194">J584*1000/P$4</f>
        <v>11005.221000880811</v>
      </c>
      <c r="Q584" s="4">
        <f t="shared" si="194"/>
        <v>11005.221000880811</v>
      </c>
      <c r="R584" s="4">
        <f t="shared" ref="R584:S647" si="195">L584*1000/R$4</f>
        <v>1695.7073537491126</v>
      </c>
      <c r="S584" s="4">
        <f t="shared" si="195"/>
        <v>1654.4494289847523</v>
      </c>
      <c r="T584" s="4">
        <f t="shared" ref="T584:T647" si="196">O584/P584</f>
        <v>1.2800481031398439</v>
      </c>
      <c r="U584" s="4">
        <f t="shared" ref="U584:U647" si="197">Q584/P584</f>
        <v>1</v>
      </c>
      <c r="V584" s="4">
        <f t="shared" ref="V584:V647" si="198">S584/R584</f>
        <v>0.97566919511604322</v>
      </c>
      <c r="W584" s="4"/>
      <c r="X584">
        <f>IF(front!E584&gt;$X$2,O584,P584)</f>
        <v>14087.212266812256</v>
      </c>
      <c r="Y584">
        <f t="shared" si="190"/>
        <v>13753.729347492201</v>
      </c>
      <c r="Z584">
        <f>SUMPRODUCT($B$7:$B$456,Y$7:Y$456,EXP(constants!$B$32+constants!$A$32*ABS($A$7:$A$456-$A584)))</f>
        <v>1.0329011626670002</v>
      </c>
      <c r="AA584">
        <f t="shared" si="191"/>
        <v>13752.696446329534</v>
      </c>
      <c r="AB584">
        <f t="shared" ref="AB584:AB647" si="199">IF((AA584-$AA$3)&gt;0,AA584-$AA$3,0)</f>
        <v>13746.494610632224</v>
      </c>
      <c r="AD584" s="4"/>
      <c r="AE584" s="4"/>
      <c r="AF584" s="4"/>
      <c r="AH584" s="4"/>
      <c r="AI584" s="5">
        <f>SUMPRODUCT(constants!$B$13:$B$20,A584^constants!$A$13:$A$20)*constants!$C$10/((A584/1000000000)^5*(EXP(0.014388/(A584/1000000000)/constants!$B$9)-1))</f>
        <v>5.1462456390759382E-6</v>
      </c>
      <c r="AJ584">
        <f>SUMPRODUCT(A584^constants!$E$28:$J$28,constants!$E$27:$J$27)</f>
        <v>7.2197137400686071E-7</v>
      </c>
      <c r="AL584" s="17">
        <f t="shared" si="192"/>
        <v>3.7436785048426638E-10</v>
      </c>
      <c r="AM584">
        <f t="shared" ref="AM584:AM647" si="200">IF(AG584=0,0,AJ584/AG584)</f>
        <v>0</v>
      </c>
      <c r="AN584" t="e">
        <f t="shared" ref="AN584:AN647" si="201">AL584/AM584</f>
        <v>#DIV/0!</v>
      </c>
      <c r="AO584">
        <f t="shared" ref="AO584:AO647" si="202">AM584*$AN$2</f>
        <v>0</v>
      </c>
      <c r="AQ584">
        <f t="shared" si="189"/>
        <v>3.7436785048426638E-10</v>
      </c>
      <c r="AS584" s="4" t="e">
        <f t="shared" ref="AS584:AS647" si="203">AL584/AO584</f>
        <v>#DIV/0!</v>
      </c>
    </row>
    <row r="585" spans="1:45" x14ac:dyDescent="0.2">
      <c r="A585">
        <f>front!A585</f>
        <v>460.57</v>
      </c>
      <c r="B585" s="1">
        <f t="shared" ref="B585:B648" si="204">A585-A584</f>
        <v>0.45999999999997954</v>
      </c>
      <c r="C585">
        <f>front!D585-front!B585</f>
        <v>8545.5999999999985</v>
      </c>
      <c r="D585" s="2">
        <f>front!E585-front!C585</f>
        <v>52667.4</v>
      </c>
      <c r="E585" s="2">
        <f>IF(front!F585-front!C585&gt;0,front!F585-front!C585,0)</f>
        <v>52667.4</v>
      </c>
      <c r="F585" s="2">
        <f>front!I585-front!H585</f>
        <v>9887.9000000000015</v>
      </c>
      <c r="G585" s="2">
        <f>IF(front!J585-front!H585&gt;0,front!J585-front!H585,0)</f>
        <v>9661.1000000000022</v>
      </c>
      <c r="H585" s="2"/>
      <c r="I585" s="4">
        <f>C585/(constants!$A$4+constants!$B$4*data!C585+constants!$C$4*data!C585^2+constants!$D$4*data!C585^3+constants!$E$4*data!C585^4+constants!$F$4*data!C585^5+constants!$G$4*data!C585^6+constants!$H$4*data!C585^7)</f>
        <v>8537.2057928894865</v>
      </c>
      <c r="J585" s="4">
        <f>D585/(constants!$A$4+constants!$B$4*data!D585+constants!$C$4*data!D585^2+constants!$D$4*data!D585^3+constants!$E$4*data!D585^4+constants!$F$4*data!D585^5+constants!$G$4*data!D585^6+constants!$H$4*data!D585^7)</f>
        <v>55434.06389828297</v>
      </c>
      <c r="K585" s="4">
        <f>E585/(constants!$A$4+constants!$B$4*data!E585+constants!$C$4*data!E585^2+constants!$D$4*data!E585^3+constants!$E$4*data!E585^4+constants!$F$4*data!E585^5+constants!$G$4*data!E585^6+constants!$H$4*data!E585^7)</f>
        <v>55434.06389828297</v>
      </c>
      <c r="L585" s="4">
        <f>F585/(constants!$A$4+constants!$B$4*data!F585+constants!$C$4*data!F585^2+constants!$D$4*data!F585^3+constants!$E$4*data!F585^4+constants!$F$4*data!F585^5+constants!$G$4*data!F585^6+constants!$H$4*data!F585^7)</f>
        <v>9885.9392477741731</v>
      </c>
      <c r="M585" s="4">
        <f>G585/(constants!$A$4+constants!$B$4*data!G585+constants!$C$4*data!G585^2+constants!$D$4*data!G585^3+constants!$E$4*data!G585^4+constants!$F$4*data!G585^5+constants!$G$4*data!G585^6+constants!$H$4*data!G585^7)</f>
        <v>9657.7700506990095</v>
      </c>
      <c r="N585" s="4"/>
      <c r="O585" s="4">
        <f t="shared" si="193"/>
        <v>14228.676321482479</v>
      </c>
      <c r="P585" s="4">
        <f t="shared" si="194"/>
        <v>11086.812779656593</v>
      </c>
      <c r="Q585" s="4">
        <f t="shared" si="194"/>
        <v>11086.812779656593</v>
      </c>
      <c r="R585" s="4">
        <f t="shared" si="195"/>
        <v>1647.6565412956954</v>
      </c>
      <c r="S585" s="4">
        <f t="shared" si="195"/>
        <v>1609.628341783168</v>
      </c>
      <c r="T585" s="4">
        <f t="shared" si="196"/>
        <v>1.2833874445495239</v>
      </c>
      <c r="U585" s="4">
        <f t="shared" si="197"/>
        <v>1</v>
      </c>
      <c r="V585" s="4">
        <f t="shared" si="198"/>
        <v>0.97691982609274719</v>
      </c>
      <c r="W585" s="4"/>
      <c r="X585">
        <f>IF(front!E585&gt;$X$2,O585,P585)</f>
        <v>14228.676321482479</v>
      </c>
      <c r="Y585">
        <f t="shared" si="190"/>
        <v>13895.193402162424</v>
      </c>
      <c r="Z585">
        <f>SUMPRODUCT($B$7:$B$456,Y$7:Y$456,EXP(constants!$B$32+constants!$A$32*ABS($A$7:$A$456-$A585)))</f>
        <v>1.0062260071733353</v>
      </c>
      <c r="AA585">
        <f t="shared" si="191"/>
        <v>13894.18717615525</v>
      </c>
      <c r="AB585">
        <f t="shared" si="199"/>
        <v>13887.985340457941</v>
      </c>
      <c r="AD585" s="4"/>
      <c r="AE585" s="4"/>
      <c r="AF585" s="4"/>
      <c r="AH585" s="4"/>
      <c r="AI585" s="5">
        <f>SUMPRODUCT(constants!$B$13:$B$20,A585^constants!$A$13:$A$20)*constants!$C$10/((A585/1000000000)^5*(EXP(0.014388/(A585/1000000000)/constants!$B$9)-1))</f>
        <v>5.1717668023285563E-6</v>
      </c>
      <c r="AJ585">
        <f>SUMPRODUCT(A585^constants!$E$28:$J$28,constants!$E$27:$J$27)</f>
        <v>7.2299970616370108E-7</v>
      </c>
      <c r="AL585" s="17">
        <f t="shared" si="192"/>
        <v>3.7239143587388196E-10</v>
      </c>
      <c r="AM585">
        <f t="shared" si="200"/>
        <v>0</v>
      </c>
      <c r="AN585" t="e">
        <f t="shared" si="201"/>
        <v>#DIV/0!</v>
      </c>
      <c r="AO585">
        <f t="shared" si="202"/>
        <v>0</v>
      </c>
      <c r="AQ585">
        <f t="shared" si="189"/>
        <v>3.7239143587388196E-10</v>
      </c>
      <c r="AS585" s="4" t="e">
        <f t="shared" si="203"/>
        <v>#DIV/0!</v>
      </c>
    </row>
    <row r="586" spans="1:45" x14ac:dyDescent="0.2">
      <c r="A586">
        <f>front!A586</f>
        <v>461.03</v>
      </c>
      <c r="B586" s="1">
        <f t="shared" si="204"/>
        <v>0.45999999999997954</v>
      </c>
      <c r="C586">
        <f>front!D586-front!B586</f>
        <v>8577.74</v>
      </c>
      <c r="D586" s="2">
        <f>front!E586-front!C586</f>
        <v>52911.4</v>
      </c>
      <c r="E586" s="2">
        <f>IF(front!F586-front!C586&gt;0,front!F586-front!C586,0)</f>
        <v>52911.4</v>
      </c>
      <c r="F586" s="2">
        <f>front!I586-front!H586</f>
        <v>9725.9000000000015</v>
      </c>
      <c r="G586" s="2">
        <f>IF(front!J586-front!H586&gt;0,front!J586-front!H586,0)</f>
        <v>9531.9000000000015</v>
      </c>
      <c r="H586" s="2"/>
      <c r="I586" s="4">
        <f>C586/(constants!$A$4+constants!$B$4*data!C586+constants!$C$4*data!C586^2+constants!$D$4*data!C586^3+constants!$E$4*data!C586^4+constants!$F$4*data!C586^5+constants!$G$4*data!C586^6+constants!$H$4*data!C586^7)</f>
        <v>8569.4552545556253</v>
      </c>
      <c r="J586" s="4">
        <f>D586/(constants!$A$4+constants!$B$4*data!D586+constants!$C$4*data!D586^2+constants!$D$4*data!D586^3+constants!$E$4*data!D586^4+constants!$F$4*data!D586^5+constants!$G$4*data!D586^6+constants!$H$4*data!D586^7)</f>
        <v>55704.188151187896</v>
      </c>
      <c r="K586" s="4">
        <f>E586/(constants!$A$4+constants!$B$4*data!E586+constants!$C$4*data!E586^2+constants!$D$4*data!E586^3+constants!$E$4*data!E586^4+constants!$F$4*data!E586^5+constants!$G$4*data!E586^6+constants!$H$4*data!E586^7)</f>
        <v>55704.188151187896</v>
      </c>
      <c r="L586" s="4">
        <f>F586/(constants!$A$4+constants!$B$4*data!F586+constants!$C$4*data!F586^2+constants!$D$4*data!F586^3+constants!$E$4*data!F586^4+constants!$F$4*data!F586^5+constants!$G$4*data!F586^6+constants!$H$4*data!F586^7)</f>
        <v>9722.9489148002576</v>
      </c>
      <c r="M586" s="4">
        <f>G586/(constants!$A$4+constants!$B$4*data!G586+constants!$C$4*data!G586^2+constants!$D$4*data!G586^3+constants!$E$4*data!G586^4+constants!$F$4*data!G586^5+constants!$G$4*data!G586^6+constants!$H$4*data!G586^7)</f>
        <v>9527.8436755073708</v>
      </c>
      <c r="N586" s="4"/>
      <c r="O586" s="4">
        <f t="shared" si="193"/>
        <v>14282.425424259376</v>
      </c>
      <c r="P586" s="4">
        <f t="shared" si="194"/>
        <v>11140.83763023758</v>
      </c>
      <c r="Q586" s="4">
        <f t="shared" si="194"/>
        <v>11140.83763023758</v>
      </c>
      <c r="R586" s="4">
        <f t="shared" si="195"/>
        <v>1620.4914858000432</v>
      </c>
      <c r="S586" s="4">
        <f t="shared" si="195"/>
        <v>1587.973945917895</v>
      </c>
      <c r="T586" s="4">
        <f t="shared" si="196"/>
        <v>1.281988473245059</v>
      </c>
      <c r="U586" s="4">
        <f t="shared" si="197"/>
        <v>1</v>
      </c>
      <c r="V586" s="4">
        <f t="shared" si="198"/>
        <v>0.97993353240847536</v>
      </c>
      <c r="W586" s="4"/>
      <c r="X586">
        <f>IF(front!E586&gt;$X$2,O586,P586)</f>
        <v>14282.425424259376</v>
      </c>
      <c r="Y586">
        <f t="shared" si="190"/>
        <v>13948.942504939321</v>
      </c>
      <c r="Z586">
        <f>SUMPRODUCT($B$7:$B$456,Y$7:Y$456,EXP(constants!$B$32+constants!$A$32*ABS($A$7:$A$456-$A586)))</f>
        <v>0.98023975004316344</v>
      </c>
      <c r="AA586">
        <f t="shared" si="191"/>
        <v>13947.962265189279</v>
      </c>
      <c r="AB586">
        <f t="shared" si="199"/>
        <v>13941.760429491969</v>
      </c>
      <c r="AD586" s="4"/>
      <c r="AE586" s="4"/>
      <c r="AF586" s="4"/>
      <c r="AH586" s="4"/>
      <c r="AI586" s="5">
        <f>SUMPRODUCT(constants!$B$13:$B$20,A586^constants!$A$13:$A$20)*constants!$C$10/((A586/1000000000)^5*(EXP(0.014388/(A586/1000000000)/constants!$B$9)-1))</f>
        <v>5.1973376613546115E-6</v>
      </c>
      <c r="AJ586">
        <f>SUMPRODUCT(A586^constants!$E$28:$J$28,constants!$E$27:$J$27)</f>
        <v>7.239756684028942E-7</v>
      </c>
      <c r="AL586" s="17">
        <f t="shared" si="192"/>
        <v>3.7278919600141198E-10</v>
      </c>
      <c r="AM586">
        <f t="shared" si="200"/>
        <v>0</v>
      </c>
      <c r="AN586" t="e">
        <f t="shared" si="201"/>
        <v>#DIV/0!</v>
      </c>
      <c r="AO586">
        <f t="shared" si="202"/>
        <v>0</v>
      </c>
      <c r="AQ586">
        <f t="shared" si="189"/>
        <v>3.7278919600141198E-10</v>
      </c>
      <c r="AS586" s="4" t="e">
        <f t="shared" si="203"/>
        <v>#DIV/0!</v>
      </c>
    </row>
    <row r="587" spans="1:45" x14ac:dyDescent="0.2">
      <c r="A587">
        <f>front!A587</f>
        <v>461.5</v>
      </c>
      <c r="B587" s="1">
        <f t="shared" si="204"/>
        <v>0.47000000000002728</v>
      </c>
      <c r="C587">
        <f>front!D587-front!B587</f>
        <v>8627</v>
      </c>
      <c r="D587" s="2">
        <f>front!E587-front!C587</f>
        <v>51569.2</v>
      </c>
      <c r="E587" s="2">
        <f>IF(front!F587-front!C587&gt;0,front!F587-front!C587,0)</f>
        <v>51569.2</v>
      </c>
      <c r="F587" s="2">
        <f>front!I587-front!H587</f>
        <v>9470.6</v>
      </c>
      <c r="G587" s="2">
        <f>IF(front!J587-front!H587&gt;0,front!J587-front!H587,0)</f>
        <v>9244.8000000000011</v>
      </c>
      <c r="H587" s="2"/>
      <c r="I587" s="4">
        <f>C587/(constants!$A$4+constants!$B$4*data!C587+constants!$C$4*data!C587^2+constants!$D$4*data!C587^3+constants!$E$4*data!C587^4+constants!$F$4*data!C587^5+constants!$G$4*data!C587^6+constants!$H$4*data!C587^7)</f>
        <v>8618.8869966896509</v>
      </c>
      <c r="J587" s="4">
        <f>D587/(constants!$A$4+constants!$B$4*data!D587+constants!$C$4*data!D587^2+constants!$D$4*data!D587^3+constants!$E$4*data!D587^4+constants!$F$4*data!D587^5+constants!$G$4*data!D587^6+constants!$H$4*data!D587^7)</f>
        <v>54218.927985869668</v>
      </c>
      <c r="K587" s="4">
        <f>E587/(constants!$A$4+constants!$B$4*data!E587+constants!$C$4*data!E587^2+constants!$D$4*data!E587^3+constants!$E$4*data!E587^4+constants!$F$4*data!E587^5+constants!$G$4*data!E587^6+constants!$H$4*data!E587^7)</f>
        <v>54218.927985869668</v>
      </c>
      <c r="L587" s="4">
        <f>F587/(constants!$A$4+constants!$B$4*data!F587+constants!$C$4*data!F587^2+constants!$D$4*data!F587^3+constants!$E$4*data!F587^4+constants!$F$4*data!F587^5+constants!$G$4*data!F587^6+constants!$H$4*data!F587^7)</f>
        <v>9466.2124103395399</v>
      </c>
      <c r="M587" s="4">
        <f>G587/(constants!$A$4+constants!$B$4*data!G587+constants!$C$4*data!G587^2+constants!$D$4*data!G587^3+constants!$E$4*data!G587^4+constants!$F$4*data!G587^5+constants!$G$4*data!G587^6+constants!$H$4*data!G587^7)</f>
        <v>9239.2650444254577</v>
      </c>
      <c r="N587" s="4"/>
      <c r="O587" s="4">
        <f t="shared" si="193"/>
        <v>14364.811661149419</v>
      </c>
      <c r="P587" s="4">
        <f t="shared" si="194"/>
        <v>10843.785597173934</v>
      </c>
      <c r="Q587" s="4">
        <f t="shared" si="194"/>
        <v>10843.785597173934</v>
      </c>
      <c r="R587" s="4">
        <f t="shared" si="195"/>
        <v>1577.7020683899234</v>
      </c>
      <c r="S587" s="4">
        <f t="shared" si="195"/>
        <v>1539.877507404243</v>
      </c>
      <c r="T587" s="4">
        <f t="shared" si="196"/>
        <v>1.32470450770376</v>
      </c>
      <c r="U587" s="4">
        <f t="shared" si="197"/>
        <v>1</v>
      </c>
      <c r="V587" s="4">
        <f t="shared" si="198"/>
        <v>0.97602553628881206</v>
      </c>
      <c r="W587" s="4"/>
      <c r="X587">
        <f>IF(front!E587&gt;$X$2,O587,P587)</f>
        <v>14364.811661149419</v>
      </c>
      <c r="Y587">
        <f t="shared" si="190"/>
        <v>14031.328741829364</v>
      </c>
      <c r="Z587">
        <f>SUMPRODUCT($B$7:$B$456,Y$7:Y$456,EXP(constants!$B$32+constants!$A$32*ABS($A$7:$A$456-$A587)))</f>
        <v>0.95438159348729501</v>
      </c>
      <c r="AA587">
        <f t="shared" si="191"/>
        <v>14030.374360235877</v>
      </c>
      <c r="AB587">
        <f t="shared" si="199"/>
        <v>14024.172524538568</v>
      </c>
      <c r="AD587" s="4"/>
      <c r="AE587" s="4"/>
      <c r="AF587" s="4"/>
      <c r="AH587" s="4"/>
      <c r="AI587" s="5">
        <f>SUMPRODUCT(constants!$B$13:$B$20,A587^constants!$A$13:$A$20)*constants!$C$10/((A587/1000000000)^5*(EXP(0.014388/(A587/1000000000)/constants!$B$9)-1))</f>
        <v>5.2235154600501577E-6</v>
      </c>
      <c r="AJ587">
        <f>SUMPRODUCT(A587^constants!$E$28:$J$28,constants!$E$27:$J$27)</f>
        <v>7.2491698351533984E-7</v>
      </c>
      <c r="AL587" s="17">
        <f t="shared" si="192"/>
        <v>3.7246514551289188E-10</v>
      </c>
      <c r="AM587">
        <f t="shared" si="200"/>
        <v>0</v>
      </c>
      <c r="AN587" t="e">
        <f t="shared" si="201"/>
        <v>#DIV/0!</v>
      </c>
      <c r="AO587">
        <f t="shared" si="202"/>
        <v>0</v>
      </c>
      <c r="AQ587">
        <f t="shared" si="189"/>
        <v>3.7246514551289188E-10</v>
      </c>
      <c r="AS587" s="4" t="e">
        <f t="shared" si="203"/>
        <v>#DIV/0!</v>
      </c>
    </row>
    <row r="588" spans="1:45" x14ac:dyDescent="0.2">
      <c r="A588">
        <f>front!A588</f>
        <v>461.96</v>
      </c>
      <c r="B588" s="1">
        <f t="shared" si="204"/>
        <v>0.45999999999997954</v>
      </c>
      <c r="C588">
        <f>front!D588-front!B588</f>
        <v>8713.07</v>
      </c>
      <c r="D588" s="2">
        <f>front!E588-front!C588</f>
        <v>51832.800000000003</v>
      </c>
      <c r="E588" s="2">
        <f>IF(front!F588-front!C588&gt;0,front!F588-front!C588,0)</f>
        <v>51832.800000000003</v>
      </c>
      <c r="F588" s="2">
        <f>front!I588-front!H588</f>
        <v>8908.9000000000015</v>
      </c>
      <c r="G588" s="2">
        <f>IF(front!J588-front!H588&gt;0,front!J588-front!H588,0)</f>
        <v>8769.5</v>
      </c>
      <c r="H588" s="2"/>
      <c r="I588" s="4">
        <f>C588/(constants!$A$4+constants!$B$4*data!C588+constants!$C$4*data!C588^2+constants!$D$4*data!C588^3+constants!$E$4*data!C588^4+constants!$F$4*data!C588^5+constants!$G$4*data!C588^6+constants!$H$4*data!C588^7)</f>
        <v>8705.2687253102049</v>
      </c>
      <c r="J588" s="4">
        <f>D588/(constants!$A$4+constants!$B$4*data!D588+constants!$C$4*data!D588^2+constants!$D$4*data!D588^3+constants!$E$4*data!D588^4+constants!$F$4*data!D588^5+constants!$G$4*data!D588^6+constants!$H$4*data!D588^7)</f>
        <v>54510.509131985244</v>
      </c>
      <c r="K588" s="4">
        <f>E588/(constants!$A$4+constants!$B$4*data!E588+constants!$C$4*data!E588^2+constants!$D$4*data!E588^3+constants!$E$4*data!E588^4+constants!$F$4*data!E588^5+constants!$G$4*data!E588^6+constants!$H$4*data!E588^7)</f>
        <v>54510.509131985244</v>
      </c>
      <c r="L588" s="4">
        <f>F588/(constants!$A$4+constants!$B$4*data!F588+constants!$C$4*data!F588^2+constants!$D$4*data!F588^3+constants!$E$4*data!F588^4+constants!$F$4*data!F588^5+constants!$G$4*data!F588^6+constants!$H$4*data!F588^7)</f>
        <v>8901.8642027419974</v>
      </c>
      <c r="M588" s="4">
        <f>G588/(constants!$A$4+constants!$B$4*data!G588+constants!$C$4*data!G588^2+constants!$D$4*data!G588^3+constants!$E$4*data!G588^4+constants!$F$4*data!G588^5+constants!$G$4*data!G588^6+constants!$H$4*data!G588^7)</f>
        <v>8761.9112316396731</v>
      </c>
      <c r="N588" s="4"/>
      <c r="O588" s="4">
        <f t="shared" si="193"/>
        <v>14508.781208850341</v>
      </c>
      <c r="P588" s="4">
        <f t="shared" si="194"/>
        <v>10902.101826397049</v>
      </c>
      <c r="Q588" s="4">
        <f t="shared" si="194"/>
        <v>10902.101826397049</v>
      </c>
      <c r="R588" s="4">
        <f t="shared" si="195"/>
        <v>1483.644033790333</v>
      </c>
      <c r="S588" s="4">
        <f t="shared" si="195"/>
        <v>1460.3185386066123</v>
      </c>
      <c r="T588" s="4">
        <f t="shared" si="196"/>
        <v>1.3308242245289352</v>
      </c>
      <c r="U588" s="4">
        <f t="shared" si="197"/>
        <v>1</v>
      </c>
      <c r="V588" s="4">
        <f t="shared" si="198"/>
        <v>0.98427824016241283</v>
      </c>
      <c r="W588" s="4"/>
      <c r="X588">
        <f>IF(front!E588&gt;$X$2,O588,P588)</f>
        <v>14508.781208850341</v>
      </c>
      <c r="Y588">
        <f t="shared" si="190"/>
        <v>14175.298289530287</v>
      </c>
      <c r="Z588">
        <f>SUMPRODUCT($B$7:$B$456,Y$7:Y$456,EXP(constants!$B$32+constants!$A$32*ABS($A$7:$A$456-$A588)))</f>
        <v>0.92973424258216986</v>
      </c>
      <c r="AA588">
        <f t="shared" si="191"/>
        <v>14174.368555287705</v>
      </c>
      <c r="AB588">
        <f t="shared" si="199"/>
        <v>14168.166719590396</v>
      </c>
      <c r="AD588" s="4"/>
      <c r="AE588" s="4"/>
      <c r="AF588" s="4"/>
      <c r="AH588" s="4"/>
      <c r="AI588" s="5">
        <f>SUMPRODUCT(constants!$B$13:$B$20,A588^constants!$A$13:$A$20)*constants!$C$10/((A588/1000000000)^5*(EXP(0.014388/(A588/1000000000)/constants!$B$9)-1))</f>
        <v>5.2491859777428597E-6</v>
      </c>
      <c r="AJ588">
        <f>SUMPRODUCT(A588^constants!$E$28:$J$28,constants!$E$27:$J$27)</f>
        <v>7.2578183933229333E-7</v>
      </c>
      <c r="AL588" s="17">
        <f t="shared" si="192"/>
        <v>3.7049154499888712E-10</v>
      </c>
      <c r="AM588">
        <f t="shared" si="200"/>
        <v>0</v>
      </c>
      <c r="AN588" t="e">
        <f t="shared" si="201"/>
        <v>#DIV/0!</v>
      </c>
      <c r="AO588">
        <f t="shared" si="202"/>
        <v>0</v>
      </c>
      <c r="AQ588">
        <f t="shared" si="189"/>
        <v>3.7049154499888712E-10</v>
      </c>
      <c r="AS588" s="4" t="e">
        <f t="shared" si="203"/>
        <v>#DIV/0!</v>
      </c>
    </row>
    <row r="589" spans="1:45" x14ac:dyDescent="0.2">
      <c r="A589">
        <f>front!A589</f>
        <v>462.42</v>
      </c>
      <c r="B589" s="1">
        <f t="shared" si="204"/>
        <v>0.46000000000003638</v>
      </c>
      <c r="C589">
        <f>front!D589-front!B589</f>
        <v>8757.1999999999989</v>
      </c>
      <c r="D589" s="2">
        <f>front!E589-front!C589</f>
        <v>52776.4</v>
      </c>
      <c r="E589" s="2">
        <f>IF(front!F589-front!C589&gt;0,front!F589-front!C589,0)</f>
        <v>52776.4</v>
      </c>
      <c r="F589" s="2">
        <f>front!I589-front!H589</f>
        <v>8634.6000000000022</v>
      </c>
      <c r="G589" s="2">
        <f>IF(front!J589-front!H589&gt;0,front!J589-front!H589,0)</f>
        <v>8432.2000000000007</v>
      </c>
      <c r="H589" s="2"/>
      <c r="I589" s="4">
        <f>C589/(constants!$A$4+constants!$B$4*data!C589+constants!$C$4*data!C589^2+constants!$D$4*data!C589^3+constants!$E$4*data!C589^4+constants!$F$4*data!C589^5+constants!$G$4*data!C589^6+constants!$H$4*data!C589^7)</f>
        <v>8749.5643592903198</v>
      </c>
      <c r="J589" s="4">
        <f>D589/(constants!$A$4+constants!$B$4*data!D589+constants!$C$4*data!D589^2+constants!$D$4*data!D589^3+constants!$E$4*data!D589^4+constants!$F$4*data!D589^5+constants!$G$4*data!D589^6+constants!$H$4*data!D589^7)</f>
        <v>55554.726884393574</v>
      </c>
      <c r="K589" s="4">
        <f>E589/(constants!$A$4+constants!$B$4*data!E589+constants!$C$4*data!E589^2+constants!$D$4*data!E589^3+constants!$E$4*data!E589^4+constants!$F$4*data!E589^5+constants!$G$4*data!E589^6+constants!$H$4*data!E589^7)</f>
        <v>55554.726884393574</v>
      </c>
      <c r="L589" s="4">
        <f>F589/(constants!$A$4+constants!$B$4*data!F589+constants!$C$4*data!F589^2+constants!$D$4*data!F589^3+constants!$E$4*data!F589^4+constants!$F$4*data!F589^5+constants!$G$4*data!F589^6+constants!$H$4*data!F589^7)</f>
        <v>8626.5139240142798</v>
      </c>
      <c r="M589" s="4">
        <f>G589/(constants!$A$4+constants!$B$4*data!G589+constants!$C$4*data!G589^2+constants!$D$4*data!G589^3+constants!$E$4*data!G589^4+constants!$F$4*data!G589^5+constants!$G$4*data!G589^6+constants!$H$4*data!G589^7)</f>
        <v>8423.4357542191774</v>
      </c>
      <c r="N589" s="4"/>
      <c r="O589" s="4">
        <f t="shared" si="193"/>
        <v>14582.607265483868</v>
      </c>
      <c r="P589" s="4">
        <f t="shared" si="194"/>
        <v>11110.945376878715</v>
      </c>
      <c r="Q589" s="4">
        <f t="shared" si="194"/>
        <v>11110.945376878715</v>
      </c>
      <c r="R589" s="4">
        <f t="shared" si="195"/>
        <v>1437.7523206690466</v>
      </c>
      <c r="S589" s="4">
        <f t="shared" si="195"/>
        <v>1403.9059590365298</v>
      </c>
      <c r="T589" s="4">
        <f t="shared" si="196"/>
        <v>1.3124542305670492</v>
      </c>
      <c r="U589" s="4">
        <f t="shared" si="197"/>
        <v>1</v>
      </c>
      <c r="V589" s="4">
        <f t="shared" si="198"/>
        <v>0.97645883707093117</v>
      </c>
      <c r="W589" s="4"/>
      <c r="X589">
        <f>IF(front!E589&gt;$X$2,O589,P589)</f>
        <v>14582.607265483868</v>
      </c>
      <c r="Y589">
        <f t="shared" si="190"/>
        <v>14249.124346163813</v>
      </c>
      <c r="Z589">
        <f>SUMPRODUCT($B$7:$B$456,Y$7:Y$456,EXP(constants!$B$32+constants!$A$32*ABS($A$7:$A$456-$A589)))</f>
        <v>0.90572342103886738</v>
      </c>
      <c r="AA589">
        <f t="shared" si="191"/>
        <v>14248.218622742774</v>
      </c>
      <c r="AB589">
        <f t="shared" si="199"/>
        <v>14242.016787045464</v>
      </c>
      <c r="AD589" s="4"/>
      <c r="AE589" s="4"/>
      <c r="AF589" s="4"/>
      <c r="AH589" s="4"/>
      <c r="AI589" s="5">
        <f>SUMPRODUCT(constants!$B$13:$B$20,A589^constants!$A$13:$A$20)*constants!$C$10/((A589/1000000000)^5*(EXP(0.014388/(A589/1000000000)/constants!$B$9)-1))</f>
        <v>5.2749053846123431E-6</v>
      </c>
      <c r="AJ589">
        <f>SUMPRODUCT(A589^constants!$E$28:$J$28,constants!$E$27:$J$27)</f>
        <v>7.2658911315755465E-7</v>
      </c>
      <c r="AL589" s="17">
        <f t="shared" si="192"/>
        <v>3.7037629315325596E-10</v>
      </c>
      <c r="AM589">
        <f t="shared" si="200"/>
        <v>0</v>
      </c>
      <c r="AN589" t="e">
        <f t="shared" si="201"/>
        <v>#DIV/0!</v>
      </c>
      <c r="AO589">
        <f t="shared" si="202"/>
        <v>0</v>
      </c>
      <c r="AQ589">
        <f t="shared" ref="AQ589:AQ652" si="205">AL589</f>
        <v>3.7037629315325596E-10</v>
      </c>
      <c r="AS589" s="4" t="e">
        <f t="shared" si="203"/>
        <v>#DIV/0!</v>
      </c>
    </row>
    <row r="590" spans="1:45" x14ac:dyDescent="0.2">
      <c r="A590">
        <f>front!A590</f>
        <v>462.89</v>
      </c>
      <c r="B590" s="1">
        <f t="shared" si="204"/>
        <v>0.46999999999997044</v>
      </c>
      <c r="C590">
        <f>front!D590-front!B590</f>
        <v>8822.1999999999989</v>
      </c>
      <c r="D590" s="2">
        <f>front!E590-front!C590</f>
        <v>52996.9</v>
      </c>
      <c r="E590" s="2">
        <f>IF(front!F590-front!C590&gt;0,front!F590-front!C590,0)</f>
        <v>52996.9</v>
      </c>
      <c r="F590" s="2">
        <f>front!I590-front!H590</f>
        <v>8928.6</v>
      </c>
      <c r="G590" s="2">
        <f>IF(front!J590-front!H590&gt;0,front!J590-front!H590,0)</f>
        <v>8723.8000000000011</v>
      </c>
      <c r="H590" s="2"/>
      <c r="I590" s="4">
        <f>C590/(constants!$A$4+constants!$B$4*data!C590+constants!$C$4*data!C590^2+constants!$D$4*data!C590^3+constants!$E$4*data!C590^4+constants!$F$4*data!C590^5+constants!$G$4*data!C590^6+constants!$H$4*data!C590^7)</f>
        <v>8814.815565943336</v>
      </c>
      <c r="J590" s="4">
        <f>D590/(constants!$A$4+constants!$B$4*data!D590+constants!$C$4*data!D590^2+constants!$D$4*data!D590^3+constants!$E$4*data!D590^4+constants!$F$4*data!D590^5+constants!$G$4*data!D590^6+constants!$H$4*data!D590^7)</f>
        <v>55798.856645869491</v>
      </c>
      <c r="K590" s="4">
        <f>E590/(constants!$A$4+constants!$B$4*data!E590+constants!$C$4*data!E590^2+constants!$D$4*data!E590^3+constants!$E$4*data!E590^4+constants!$F$4*data!E590^5+constants!$G$4*data!E590^6+constants!$H$4*data!E590^7)</f>
        <v>55798.856645869491</v>
      </c>
      <c r="L590" s="4">
        <f>F590/(constants!$A$4+constants!$B$4*data!F590+constants!$C$4*data!F590^2+constants!$D$4*data!F590^3+constants!$E$4*data!F590^4+constants!$F$4*data!F590^5+constants!$G$4*data!F590^6+constants!$H$4*data!F590^7)</f>
        <v>8921.6456014842806</v>
      </c>
      <c r="M590" s="4">
        <f>G590/(constants!$A$4+constants!$B$4*data!G590+constants!$C$4*data!G590^2+constants!$D$4*data!G590^3+constants!$E$4*data!G590^4+constants!$F$4*data!G590^5+constants!$G$4*data!G590^6+constants!$H$4*data!G590^7)</f>
        <v>8716.0386345197021</v>
      </c>
      <c r="N590" s="4"/>
      <c r="O590" s="4">
        <f t="shared" si="193"/>
        <v>14691.359276572226</v>
      </c>
      <c r="P590" s="4">
        <f t="shared" si="194"/>
        <v>11159.771329173898</v>
      </c>
      <c r="Q590" s="4">
        <f t="shared" si="194"/>
        <v>11159.771329173898</v>
      </c>
      <c r="R590" s="4">
        <f t="shared" si="195"/>
        <v>1486.9409335807134</v>
      </c>
      <c r="S590" s="4">
        <f t="shared" si="195"/>
        <v>1452.6731057532836</v>
      </c>
      <c r="T590" s="4">
        <f t="shared" si="196"/>
        <v>1.3164570171940748</v>
      </c>
      <c r="U590" s="4">
        <f t="shared" si="197"/>
        <v>1</v>
      </c>
      <c r="V590" s="4">
        <f t="shared" si="198"/>
        <v>0.97695414319860763</v>
      </c>
      <c r="W590" s="4"/>
      <c r="X590">
        <f>IF(front!E590&gt;$X$2,O590,P590)</f>
        <v>14691.359276572226</v>
      </c>
      <c r="Y590">
        <f t="shared" si="190"/>
        <v>14357.876357252171</v>
      </c>
      <c r="Z590">
        <f>SUMPRODUCT($B$7:$B$456,Y$7:Y$456,EXP(constants!$B$32+constants!$A$32*ABS($A$7:$A$456-$A590)))</f>
        <v>0.88183096205982081</v>
      </c>
      <c r="AA590">
        <f t="shared" si="191"/>
        <v>14356.994526290111</v>
      </c>
      <c r="AB590">
        <f t="shared" si="199"/>
        <v>14350.792690592802</v>
      </c>
      <c r="AD590" s="4"/>
      <c r="AE590" s="4"/>
      <c r="AF590" s="4"/>
      <c r="AH590" s="4"/>
      <c r="AI590" s="5">
        <f>SUMPRODUCT(constants!$B$13:$B$20,A590^constants!$A$13:$A$20)*constants!$C$10/((A590/1000000000)^5*(EXP(0.014388/(A590/1000000000)/constants!$B$9)-1))</f>
        <v>5.301234124090845E-6</v>
      </c>
      <c r="AJ590">
        <f>SUMPRODUCT(A590^constants!$E$28:$J$28,constants!$E$27:$J$27)</f>
        <v>7.2735262692408828E-7</v>
      </c>
      <c r="AL590" s="17">
        <f t="shared" si="192"/>
        <v>3.6940357500710728E-10</v>
      </c>
      <c r="AM590">
        <f t="shared" si="200"/>
        <v>0</v>
      </c>
      <c r="AN590" t="e">
        <f t="shared" si="201"/>
        <v>#DIV/0!</v>
      </c>
      <c r="AO590">
        <f t="shared" si="202"/>
        <v>0</v>
      </c>
      <c r="AQ590">
        <f t="shared" si="205"/>
        <v>3.6940357500710728E-10</v>
      </c>
      <c r="AS590" s="4" t="e">
        <f t="shared" si="203"/>
        <v>#DIV/0!</v>
      </c>
    </row>
    <row r="591" spans="1:45" x14ac:dyDescent="0.2">
      <c r="A591">
        <f>front!A591</f>
        <v>463.35</v>
      </c>
      <c r="B591" s="1">
        <f t="shared" si="204"/>
        <v>0.46000000000003638</v>
      </c>
      <c r="C591">
        <f>front!D591-front!B591</f>
        <v>8901.5999999999985</v>
      </c>
      <c r="D591" s="2">
        <f>front!E591-front!C591</f>
        <v>51755.8</v>
      </c>
      <c r="E591" s="2">
        <f>IF(front!F591-front!C591&gt;0,front!F591-front!C591,0)</f>
        <v>51755.8</v>
      </c>
      <c r="F591" s="2">
        <f>front!I591-front!H591</f>
        <v>8997.7999999999993</v>
      </c>
      <c r="G591" s="2">
        <f>IF(front!J591-front!H591&gt;0,front!J591-front!H591,0)</f>
        <v>8795.9000000000015</v>
      </c>
      <c r="H591" s="2"/>
      <c r="I591" s="4">
        <f>C591/(constants!$A$4+constants!$B$4*data!C591+constants!$C$4*data!C591^2+constants!$D$4*data!C591^3+constants!$E$4*data!C591^4+constants!$F$4*data!C591^5+constants!$G$4*data!C591^6+constants!$H$4*data!C591^7)</f>
        <v>8894.534245720788</v>
      </c>
      <c r="J591" s="4">
        <f>D591/(constants!$A$4+constants!$B$4*data!D591+constants!$C$4*data!D591^2+constants!$D$4*data!D591^3+constants!$E$4*data!D591^4+constants!$F$4*data!D591^5+constants!$G$4*data!D591^6+constants!$H$4*data!D591^7)</f>
        <v>54425.330301833965</v>
      </c>
      <c r="K591" s="4">
        <f>E591/(constants!$A$4+constants!$B$4*data!E591+constants!$C$4*data!E591^2+constants!$D$4*data!E591^3+constants!$E$4*data!E591^4+constants!$F$4*data!E591^5+constants!$G$4*data!E591^6+constants!$H$4*data!E591^7)</f>
        <v>54425.330301833965</v>
      </c>
      <c r="L591" s="4">
        <f>F591/(constants!$A$4+constants!$B$4*data!F591+constants!$C$4*data!F591^2+constants!$D$4*data!F591^3+constants!$E$4*data!F591^4+constants!$F$4*data!F591^5+constants!$G$4*data!F591^6+constants!$H$4*data!F591^7)</f>
        <v>8991.1379903633806</v>
      </c>
      <c r="M591" s="4">
        <f>G591/(constants!$A$4+constants!$B$4*data!G591+constants!$C$4*data!G591^2+constants!$D$4*data!G591^3+constants!$E$4*data!G591^4+constants!$F$4*data!G591^5+constants!$G$4*data!G591^6+constants!$H$4*data!G591^7)</f>
        <v>8788.41288030547</v>
      </c>
      <c r="N591" s="4"/>
      <c r="O591" s="4">
        <f t="shared" si="193"/>
        <v>14824.223742867982</v>
      </c>
      <c r="P591" s="4">
        <f t="shared" si="194"/>
        <v>10885.066060366793</v>
      </c>
      <c r="Q591" s="4">
        <f t="shared" si="194"/>
        <v>10885.066060366793</v>
      </c>
      <c r="R591" s="4">
        <f t="shared" si="195"/>
        <v>1498.5229983938966</v>
      </c>
      <c r="S591" s="4">
        <f t="shared" si="195"/>
        <v>1464.7354800509117</v>
      </c>
      <c r="T591" s="4">
        <f t="shared" si="196"/>
        <v>1.3618864286771679</v>
      </c>
      <c r="U591" s="4">
        <f t="shared" si="197"/>
        <v>1</v>
      </c>
      <c r="V591" s="4">
        <f t="shared" si="198"/>
        <v>0.97745278625740273</v>
      </c>
      <c r="W591" s="4"/>
      <c r="X591">
        <f>IF(front!E591&gt;$X$2,O591,P591)</f>
        <v>14824.223742867982</v>
      </c>
      <c r="Y591">
        <f t="shared" si="190"/>
        <v>14490.740823547927</v>
      </c>
      <c r="Z591">
        <f>SUMPRODUCT($B$7:$B$456,Y$7:Y$456,EXP(constants!$B$32+constants!$A$32*ABS($A$7:$A$456-$A591)))</f>
        <v>0.85905726513480307</v>
      </c>
      <c r="AA591">
        <f t="shared" si="191"/>
        <v>14489.881766282791</v>
      </c>
      <c r="AB591">
        <f t="shared" si="199"/>
        <v>14483.679930585482</v>
      </c>
      <c r="AD591" s="4"/>
      <c r="AE591" s="4"/>
      <c r="AF591" s="4"/>
      <c r="AH591" s="4"/>
      <c r="AI591" s="5">
        <f>SUMPRODUCT(constants!$B$13:$B$20,A591^constants!$A$13:$A$20)*constants!$C$10/((A591/1000000000)^5*(EXP(0.014388/(A591/1000000000)/constants!$B$9)-1))</f>
        <v>5.3270515493220154E-6</v>
      </c>
      <c r="AJ591">
        <f>SUMPRODUCT(A591^constants!$E$28:$J$28,constants!$E$27:$J$27)</f>
        <v>7.2803807296602805E-7</v>
      </c>
      <c r="AL591" s="17">
        <f t="shared" si="192"/>
        <v>3.6779682890345924E-10</v>
      </c>
      <c r="AM591">
        <f t="shared" si="200"/>
        <v>0</v>
      </c>
      <c r="AN591" t="e">
        <f t="shared" si="201"/>
        <v>#DIV/0!</v>
      </c>
      <c r="AO591">
        <f t="shared" si="202"/>
        <v>0</v>
      </c>
      <c r="AQ591">
        <f t="shared" si="205"/>
        <v>3.6779682890345924E-10</v>
      </c>
      <c r="AS591" s="4" t="e">
        <f t="shared" si="203"/>
        <v>#DIV/0!</v>
      </c>
    </row>
    <row r="592" spans="1:45" x14ac:dyDescent="0.2">
      <c r="A592">
        <f>front!A592</f>
        <v>463.81</v>
      </c>
      <c r="B592" s="1">
        <f t="shared" si="204"/>
        <v>0.45999999999997954</v>
      </c>
      <c r="C592">
        <f>front!D592-front!B592</f>
        <v>8947.7999999999993</v>
      </c>
      <c r="D592" s="2">
        <f>front!E592-front!C592</f>
        <v>52465</v>
      </c>
      <c r="E592" s="2">
        <f>IF(front!F592-front!C592&gt;0,front!F592-front!C592,0)</f>
        <v>52465</v>
      </c>
      <c r="F592" s="2">
        <f>front!I592-front!H592</f>
        <v>9476.0999999999985</v>
      </c>
      <c r="G592" s="2">
        <f>IF(front!J592-front!H592&gt;0,front!J592-front!H592,0)</f>
        <v>9235</v>
      </c>
      <c r="H592" s="2"/>
      <c r="I592" s="4">
        <f>C592/(constants!$A$4+constants!$B$4*data!C592+constants!$C$4*data!C592^2+constants!$D$4*data!C592^3+constants!$E$4*data!C592^4+constants!$F$4*data!C592^5+constants!$G$4*data!C592^6+constants!$H$4*data!C592^7)</f>
        <v>8940.9257165924992</v>
      </c>
      <c r="J592" s="4">
        <f>D592/(constants!$A$4+constants!$B$4*data!D592+constants!$C$4*data!D592^2+constants!$D$4*data!D592^3+constants!$E$4*data!D592^4+constants!$F$4*data!D592^5+constants!$G$4*data!D592^6+constants!$H$4*data!D592^7)</f>
        <v>55210.036734815869</v>
      </c>
      <c r="K592" s="4">
        <f>E592/(constants!$A$4+constants!$B$4*data!E592+constants!$C$4*data!E592^2+constants!$D$4*data!E592^3+constants!$E$4*data!E592^4+constants!$F$4*data!E592^5+constants!$G$4*data!E592^6+constants!$H$4*data!E592^7)</f>
        <v>55210.036734815869</v>
      </c>
      <c r="L592" s="4">
        <f>F592/(constants!$A$4+constants!$B$4*data!F592+constants!$C$4*data!F592^2+constants!$D$4*data!F592^3+constants!$E$4*data!F592^4+constants!$F$4*data!F592^5+constants!$G$4*data!F592^6+constants!$H$4*data!F592^7)</f>
        <v>9471.7417838185138</v>
      </c>
      <c r="M592" s="4">
        <f>G592/(constants!$A$4+constants!$B$4*data!G592+constants!$C$4*data!G592^2+constants!$D$4*data!G592^3+constants!$E$4*data!G592^4+constants!$F$4*data!G592^5+constants!$G$4*data!G592^6+constants!$H$4*data!G592^7)</f>
        <v>9229.4178071507067</v>
      </c>
      <c r="N592" s="4"/>
      <c r="O592" s="4">
        <f t="shared" si="193"/>
        <v>14901.5428609875</v>
      </c>
      <c r="P592" s="4">
        <f t="shared" si="194"/>
        <v>11042.007346963173</v>
      </c>
      <c r="Q592" s="4">
        <f t="shared" si="194"/>
        <v>11042.007346963173</v>
      </c>
      <c r="R592" s="4">
        <f t="shared" si="195"/>
        <v>1578.623630636419</v>
      </c>
      <c r="S592" s="4">
        <f t="shared" si="195"/>
        <v>1538.2363011917844</v>
      </c>
      <c r="T592" s="4">
        <f t="shared" si="196"/>
        <v>1.3495320545213905</v>
      </c>
      <c r="U592" s="4">
        <f t="shared" si="197"/>
        <v>1</v>
      </c>
      <c r="V592" s="4">
        <f t="shared" si="198"/>
        <v>0.97441611245338289</v>
      </c>
      <c r="W592" s="4"/>
      <c r="X592">
        <f>IF(front!E592&gt;$X$2,O592,P592)</f>
        <v>14901.5428609875</v>
      </c>
      <c r="Y592">
        <f t="shared" si="190"/>
        <v>14568.059941667445</v>
      </c>
      <c r="Z592">
        <f>SUMPRODUCT($B$7:$B$456,Y$7:Y$456,EXP(constants!$B$32+constants!$A$32*ABS($A$7:$A$456-$A592)))</f>
        <v>0.83687170958148682</v>
      </c>
      <c r="AA592">
        <f t="shared" si="191"/>
        <v>14567.223069957863</v>
      </c>
      <c r="AB592">
        <f t="shared" si="199"/>
        <v>14561.021234260554</v>
      </c>
      <c r="AD592" s="4"/>
      <c r="AE592" s="4"/>
      <c r="AF592" s="4"/>
      <c r="AH592" s="4"/>
      <c r="AI592" s="5">
        <f>SUMPRODUCT(constants!$B$13:$B$20,A592^constants!$A$13:$A$20)*constants!$C$10/((A592/1000000000)^5*(EXP(0.014388/(A592/1000000000)/constants!$B$9)-1))</f>
        <v>5.3529170477179618E-6</v>
      </c>
      <c r="AJ592">
        <f>SUMPRODUCT(A592^constants!$E$28:$J$28,constants!$E$27:$J$27)</f>
        <v>7.2866054238643731E-7</v>
      </c>
      <c r="AL592" s="17">
        <f t="shared" si="192"/>
        <v>3.6761961689356719E-10</v>
      </c>
      <c r="AM592">
        <f t="shared" si="200"/>
        <v>0</v>
      </c>
      <c r="AN592" t="e">
        <f t="shared" si="201"/>
        <v>#DIV/0!</v>
      </c>
      <c r="AO592">
        <f t="shared" si="202"/>
        <v>0</v>
      </c>
      <c r="AQ592">
        <f t="shared" si="205"/>
        <v>3.6761961689356719E-10</v>
      </c>
      <c r="AS592" s="4" t="e">
        <f t="shared" si="203"/>
        <v>#DIV/0!</v>
      </c>
    </row>
    <row r="593" spans="1:45" x14ac:dyDescent="0.2">
      <c r="A593">
        <f>front!A593</f>
        <v>464.28</v>
      </c>
      <c r="B593" s="1">
        <f t="shared" si="204"/>
        <v>0.46999999999997044</v>
      </c>
      <c r="C593">
        <f>front!D593-front!B593</f>
        <v>8966.4</v>
      </c>
      <c r="D593" s="2">
        <f>front!E593-front!C593</f>
        <v>52271.4</v>
      </c>
      <c r="E593" s="2">
        <f>IF(front!F593-front!C593&gt;0,front!F593-front!C593,0)</f>
        <v>52271.4</v>
      </c>
      <c r="F593" s="2">
        <f>front!I593-front!H593</f>
        <v>9647.7999999999993</v>
      </c>
      <c r="G593" s="2">
        <f>IF(front!J593-front!H593&gt;0,front!J593-front!H593,0)</f>
        <v>9366.2000000000007</v>
      </c>
      <c r="H593" s="2"/>
      <c r="I593" s="4">
        <f>C593/(constants!$A$4+constants!$B$4*data!C593+constants!$C$4*data!C593^2+constants!$D$4*data!C593^3+constants!$E$4*data!C593^4+constants!$F$4*data!C593^5+constants!$G$4*data!C593^6+constants!$H$4*data!C593^7)</f>
        <v>8959.6040667164634</v>
      </c>
      <c r="J593" s="4">
        <f>D593/(constants!$A$4+constants!$B$4*data!D593+constants!$C$4*data!D593^2+constants!$D$4*data!D593^3+constants!$E$4*data!D593^4+constants!$F$4*data!D593^5+constants!$G$4*data!D593^6+constants!$H$4*data!D593^7)</f>
        <v>54995.783994875594</v>
      </c>
      <c r="K593" s="4">
        <f>E593/(constants!$A$4+constants!$B$4*data!E593+constants!$C$4*data!E593^2+constants!$D$4*data!E593^3+constants!$E$4*data!E593^4+constants!$F$4*data!E593^5+constants!$G$4*data!E593^6+constants!$H$4*data!E593^7)</f>
        <v>54995.783994875594</v>
      </c>
      <c r="L593" s="4">
        <f>F593/(constants!$A$4+constants!$B$4*data!F593+constants!$C$4*data!F593^2+constants!$D$4*data!F593^3+constants!$E$4*data!F593^4+constants!$F$4*data!F593^5+constants!$G$4*data!F593^6+constants!$H$4*data!F593^7)</f>
        <v>9644.3934983697582</v>
      </c>
      <c r="M593" s="4">
        <f>G593/(constants!$A$4+constants!$B$4*data!G593+constants!$C$4*data!G593^2+constants!$D$4*data!G593^3+constants!$E$4*data!G593^4+constants!$F$4*data!G593^5+constants!$G$4*data!G593^6+constants!$H$4*data!G593^7)</f>
        <v>9361.2677816218238</v>
      </c>
      <c r="N593" s="4"/>
      <c r="O593" s="4">
        <f t="shared" si="193"/>
        <v>14932.67344452744</v>
      </c>
      <c r="P593" s="4">
        <f t="shared" si="194"/>
        <v>10999.156798975118</v>
      </c>
      <c r="Q593" s="4">
        <f t="shared" si="194"/>
        <v>10999.156798975118</v>
      </c>
      <c r="R593" s="4">
        <f t="shared" si="195"/>
        <v>1607.3989163949598</v>
      </c>
      <c r="S593" s="4">
        <f t="shared" si="195"/>
        <v>1560.2112969369705</v>
      </c>
      <c r="T593" s="4">
        <f t="shared" si="196"/>
        <v>1.3576198355421971</v>
      </c>
      <c r="U593" s="4">
        <f t="shared" si="197"/>
        <v>1</v>
      </c>
      <c r="V593" s="4">
        <f t="shared" si="198"/>
        <v>0.97064349180735998</v>
      </c>
      <c r="W593" s="4"/>
      <c r="X593">
        <f>IF(front!E593&gt;$X$2,O593,P593)</f>
        <v>14932.67344452744</v>
      </c>
      <c r="Y593">
        <f t="shared" si="190"/>
        <v>14599.190525207385</v>
      </c>
      <c r="Z593">
        <f>SUMPRODUCT($B$7:$B$456,Y$7:Y$456,EXP(constants!$B$32+constants!$A$32*ABS($A$7:$A$456-$A593)))</f>
        <v>0.81479551885102541</v>
      </c>
      <c r="AA593">
        <f t="shared" si="191"/>
        <v>14598.375729688534</v>
      </c>
      <c r="AB593">
        <f t="shared" si="199"/>
        <v>14592.173893991225</v>
      </c>
      <c r="AD593" s="4"/>
      <c r="AE593" s="4"/>
      <c r="AF593" s="4"/>
      <c r="AH593" s="4"/>
      <c r="AI593" s="5">
        <f>SUMPRODUCT(constants!$B$13:$B$20,A593^constants!$A$13:$A$20)*constants!$C$10/((A593/1000000000)^5*(EXP(0.014388/(A593/1000000000)/constants!$B$9)-1))</f>
        <v>5.3793942086292496E-6</v>
      </c>
      <c r="AJ593">
        <f>SUMPRODUCT(A593^constants!$E$28:$J$28,constants!$E$27:$J$27)</f>
        <v>7.2922959895523097E-7</v>
      </c>
      <c r="AL593" s="17">
        <f t="shared" si="192"/>
        <v>3.6864926690905049E-10</v>
      </c>
      <c r="AM593">
        <f t="shared" si="200"/>
        <v>0</v>
      </c>
      <c r="AN593" t="e">
        <f t="shared" si="201"/>
        <v>#DIV/0!</v>
      </c>
      <c r="AO593">
        <f t="shared" si="202"/>
        <v>0</v>
      </c>
      <c r="AQ593">
        <f t="shared" si="205"/>
        <v>3.6864926690905049E-10</v>
      </c>
      <c r="AS593" s="4" t="e">
        <f t="shared" si="203"/>
        <v>#DIV/0!</v>
      </c>
    </row>
    <row r="594" spans="1:45" x14ac:dyDescent="0.2">
      <c r="A594">
        <f>front!A594</f>
        <v>464.74</v>
      </c>
      <c r="B594" s="1">
        <f t="shared" si="204"/>
        <v>0.46000000000003638</v>
      </c>
      <c r="C594">
        <f>front!D594-front!B594</f>
        <v>9056.93</v>
      </c>
      <c r="D594" s="2">
        <f>front!E594-front!C594</f>
        <v>52279.4</v>
      </c>
      <c r="E594" s="2">
        <f>IF(front!F594-front!C594&gt;0,front!F594-front!C594,0)</f>
        <v>52279.4</v>
      </c>
      <c r="F594" s="2">
        <f>front!I594-front!H594</f>
        <v>9833.3000000000011</v>
      </c>
      <c r="G594" s="2">
        <f>IF(front!J594-front!H594&gt;0,front!J594-front!H594,0)</f>
        <v>9631.3000000000011</v>
      </c>
      <c r="H594" s="2"/>
      <c r="I594" s="4">
        <f>C594/(constants!$A$4+constants!$B$4*data!C594+constants!$C$4*data!C594^2+constants!$D$4*data!C594^3+constants!$E$4*data!C594^4+constants!$F$4*data!C594^5+constants!$G$4*data!C594^6+constants!$H$4*data!C594^7)</f>
        <v>9050.5258593379385</v>
      </c>
      <c r="J594" s="4">
        <f>D594/(constants!$A$4+constants!$B$4*data!D594+constants!$C$4*data!D594^2+constants!$D$4*data!D594^3+constants!$E$4*data!D594^4+constants!$F$4*data!D594^5+constants!$G$4*data!D594^6+constants!$H$4*data!D594^7)</f>
        <v>55004.636779100008</v>
      </c>
      <c r="K594" s="4">
        <f>E594/(constants!$A$4+constants!$B$4*data!E594+constants!$C$4*data!E594^2+constants!$D$4*data!E594^3+constants!$E$4*data!E594^4+constants!$F$4*data!E594^5+constants!$G$4*data!E594^6+constants!$H$4*data!E594^7)</f>
        <v>55004.636779100008</v>
      </c>
      <c r="L594" s="4">
        <f>F594/(constants!$A$4+constants!$B$4*data!F594+constants!$C$4*data!F594^2+constants!$D$4*data!F594^3+constants!$E$4*data!F594^4+constants!$F$4*data!F594^5+constants!$G$4*data!F594^6+constants!$H$4*data!F594^7)</f>
        <v>9830.9985293810805</v>
      </c>
      <c r="M594" s="4">
        <f>G594/(constants!$A$4+constants!$B$4*data!G594+constants!$C$4*data!G594^2+constants!$D$4*data!G594^3+constants!$E$4*data!G594^4+constants!$F$4*data!G594^5+constants!$G$4*data!G594^6+constants!$H$4*data!G594^7)</f>
        <v>9627.7990971389518</v>
      </c>
      <c r="N594" s="4"/>
      <c r="O594" s="4">
        <f t="shared" si="193"/>
        <v>15084.209765563231</v>
      </c>
      <c r="P594" s="4">
        <f t="shared" si="194"/>
        <v>11000.927355820002</v>
      </c>
      <c r="Q594" s="4">
        <f t="shared" si="194"/>
        <v>11000.927355820002</v>
      </c>
      <c r="R594" s="4">
        <f t="shared" si="195"/>
        <v>1638.4997548968465</v>
      </c>
      <c r="S594" s="4">
        <f t="shared" si="195"/>
        <v>1604.6331828564921</v>
      </c>
      <c r="T594" s="4">
        <f t="shared" si="196"/>
        <v>1.3711761997576488</v>
      </c>
      <c r="U594" s="4">
        <f t="shared" si="197"/>
        <v>1</v>
      </c>
      <c r="V594" s="4">
        <f t="shared" si="198"/>
        <v>0.97933074329786118</v>
      </c>
      <c r="W594" s="4"/>
      <c r="X594">
        <f>IF(front!E594&gt;$X$2,O594,P594)</f>
        <v>15084.209765563231</v>
      </c>
      <c r="Y594">
        <f t="shared" si="190"/>
        <v>14750.726846243177</v>
      </c>
      <c r="Z594">
        <f>SUMPRODUCT($B$7:$B$456,Y$7:Y$456,EXP(constants!$B$32+constants!$A$32*ABS($A$7:$A$456-$A594)))</f>
        <v>0.79375304359155852</v>
      </c>
      <c r="AA594">
        <f t="shared" si="191"/>
        <v>14749.933093199585</v>
      </c>
      <c r="AB594">
        <f t="shared" si="199"/>
        <v>14743.731257502275</v>
      </c>
      <c r="AD594" s="4"/>
      <c r="AE594" s="4"/>
      <c r="AF594" s="4"/>
      <c r="AH594" s="4"/>
      <c r="AI594" s="5">
        <f>SUMPRODUCT(constants!$B$13:$B$20,A594^constants!$A$13:$A$20)*constants!$C$10/((A594/1000000000)^5*(EXP(0.014388/(A594/1000000000)/constants!$B$9)-1))</f>
        <v>5.4053560663095495E-6</v>
      </c>
      <c r="AJ594">
        <f>SUMPRODUCT(A594^constants!$E$28:$J$28,constants!$E$27:$J$27)</f>
        <v>7.2971914732170235E-7</v>
      </c>
      <c r="AL594" s="17">
        <f t="shared" si="192"/>
        <v>3.6662063163685657E-10</v>
      </c>
      <c r="AM594">
        <f t="shared" si="200"/>
        <v>0</v>
      </c>
      <c r="AN594" t="e">
        <f t="shared" si="201"/>
        <v>#DIV/0!</v>
      </c>
      <c r="AO594">
        <f t="shared" si="202"/>
        <v>0</v>
      </c>
      <c r="AQ594">
        <f t="shared" si="205"/>
        <v>3.6662063163685657E-10</v>
      </c>
      <c r="AS594" s="4" t="e">
        <f t="shared" si="203"/>
        <v>#DIV/0!</v>
      </c>
    </row>
    <row r="595" spans="1:45" x14ac:dyDescent="0.2">
      <c r="A595">
        <f>front!A595</f>
        <v>465.21</v>
      </c>
      <c r="B595" s="1">
        <f t="shared" si="204"/>
        <v>0.46999999999997044</v>
      </c>
      <c r="C595">
        <f>front!D595-front!B595</f>
        <v>9098.8000000000011</v>
      </c>
      <c r="D595" s="2">
        <f>front!E595-front!C595</f>
        <v>52888.6</v>
      </c>
      <c r="E595" s="2">
        <f>IF(front!F595-front!C595&gt;0,front!F595-front!C595,0)</f>
        <v>52888.6</v>
      </c>
      <c r="F595" s="2">
        <f>front!I595-front!H595</f>
        <v>10390.500000000002</v>
      </c>
      <c r="G595" s="2">
        <f>IF(front!J595-front!H595&gt;0,front!J595-front!H595,0)</f>
        <v>10209.000000000002</v>
      </c>
      <c r="H595" s="2"/>
      <c r="I595" s="4">
        <f>C595/(constants!$A$4+constants!$B$4*data!C595+constants!$C$4*data!C595^2+constants!$D$4*data!C595^3+constants!$E$4*data!C595^4+constants!$F$4*data!C595^5+constants!$G$4*data!C595^6+constants!$H$4*data!C595^7)</f>
        <v>9092.5829691541858</v>
      </c>
      <c r="J595" s="4">
        <f>D595/(constants!$A$4+constants!$B$4*data!D595+constants!$C$4*data!D595^2+constants!$D$4*data!D595^3+constants!$E$4*data!D595^4+constants!$F$4*data!D595^5+constants!$G$4*data!D595^6+constants!$H$4*data!D595^7)</f>
        <v>55678.944505929947</v>
      </c>
      <c r="K595" s="4">
        <f>E595/(constants!$A$4+constants!$B$4*data!E595+constants!$C$4*data!E595^2+constants!$D$4*data!E595^3+constants!$E$4*data!E595^4+constants!$F$4*data!E595^5+constants!$G$4*data!E595^6+constants!$H$4*data!E595^7)</f>
        <v>55678.944505929947</v>
      </c>
      <c r="L595" s="4">
        <f>F595/(constants!$A$4+constants!$B$4*data!F595+constants!$C$4*data!F595^2+constants!$D$4*data!F595^3+constants!$E$4*data!F595^4+constants!$F$4*data!F595^5+constants!$G$4*data!F595^6+constants!$H$4*data!F595^7)</f>
        <v>10392.015826731547</v>
      </c>
      <c r="M595" s="4">
        <f>G595/(constants!$A$4+constants!$B$4*data!G595+constants!$C$4*data!G595^2+constants!$D$4*data!G595^3+constants!$E$4*data!G595^4+constants!$F$4*data!G595^5+constants!$G$4*data!G595^6+constants!$H$4*data!G595^7)</f>
        <v>10209.188536006784</v>
      </c>
      <c r="N595" s="4"/>
      <c r="O595" s="4">
        <f t="shared" si="193"/>
        <v>15154.30494859031</v>
      </c>
      <c r="P595" s="4">
        <f t="shared" si="194"/>
        <v>11135.78890118599</v>
      </c>
      <c r="Q595" s="4">
        <f t="shared" si="194"/>
        <v>11135.78890118599</v>
      </c>
      <c r="R595" s="4">
        <f t="shared" si="195"/>
        <v>1732.0026377885913</v>
      </c>
      <c r="S595" s="4">
        <f t="shared" si="195"/>
        <v>1701.5314226677974</v>
      </c>
      <c r="T595" s="4">
        <f t="shared" si="196"/>
        <v>1.3608649627846607</v>
      </c>
      <c r="U595" s="4">
        <f t="shared" si="197"/>
        <v>1</v>
      </c>
      <c r="V595" s="4">
        <f t="shared" si="198"/>
        <v>0.98240694646995497</v>
      </c>
      <c r="W595" s="4"/>
      <c r="X595">
        <f>IF(front!E595&gt;$X$2,O595,P595)</f>
        <v>15154.30494859031</v>
      </c>
      <c r="Y595">
        <f t="shared" si="190"/>
        <v>14820.822029270255</v>
      </c>
      <c r="Z595">
        <f>SUMPRODUCT($B$7:$B$456,Y$7:Y$456,EXP(constants!$B$32+constants!$A$32*ABS($A$7:$A$456-$A595)))</f>
        <v>0.77281429828258574</v>
      </c>
      <c r="AA595">
        <f t="shared" si="191"/>
        <v>14820.049214971972</v>
      </c>
      <c r="AB595">
        <f t="shared" si="199"/>
        <v>14813.847379274663</v>
      </c>
      <c r="AD595" s="4"/>
      <c r="AE595" s="4"/>
      <c r="AF595" s="4"/>
      <c r="AH595" s="4"/>
      <c r="AI595" s="5">
        <f>SUMPRODUCT(constants!$B$13:$B$20,A595^constants!$A$13:$A$20)*constants!$C$10/((A595/1000000000)^5*(EXP(0.014388/(A595/1000000000)/constants!$B$9)-1))</f>
        <v>5.4319311100008123E-6</v>
      </c>
      <c r="AJ595">
        <f>SUMPRODUCT(A595^constants!$E$28:$J$28,constants!$E$27:$J$27)</f>
        <v>7.3014851560698627E-7</v>
      </c>
      <c r="AL595" s="17">
        <f t="shared" si="192"/>
        <v>3.6667929477931331E-10</v>
      </c>
      <c r="AM595">
        <f t="shared" si="200"/>
        <v>0</v>
      </c>
      <c r="AN595" t="e">
        <f t="shared" si="201"/>
        <v>#DIV/0!</v>
      </c>
      <c r="AO595">
        <f t="shared" si="202"/>
        <v>0</v>
      </c>
      <c r="AQ595">
        <f t="shared" si="205"/>
        <v>3.6667929477931331E-10</v>
      </c>
      <c r="AS595" s="4" t="e">
        <f t="shared" si="203"/>
        <v>#DIV/0!</v>
      </c>
    </row>
    <row r="596" spans="1:45" x14ac:dyDescent="0.2">
      <c r="A596">
        <f>front!A596</f>
        <v>465.67</v>
      </c>
      <c r="B596" s="1">
        <f t="shared" si="204"/>
        <v>0.46000000000003638</v>
      </c>
      <c r="C596">
        <f>front!D596-front!B596</f>
        <v>9165.93</v>
      </c>
      <c r="D596" s="2">
        <f>front!E596-front!C596</f>
        <v>52663.1</v>
      </c>
      <c r="E596" s="2">
        <f>IF(front!F596-front!C596&gt;0,front!F596-front!C596,0)</f>
        <v>52663.1</v>
      </c>
      <c r="F596" s="2">
        <f>front!I596-front!H596</f>
        <v>10179.399999999998</v>
      </c>
      <c r="G596" s="2">
        <f>IF(front!J596-front!H596&gt;0,front!J596-front!H596,0)</f>
        <v>10006</v>
      </c>
      <c r="H596" s="2"/>
      <c r="I596" s="4">
        <f>C596/(constants!$A$4+constants!$B$4*data!C596+constants!$C$4*data!C596^2+constants!$D$4*data!C596^3+constants!$E$4*data!C596^4+constants!$F$4*data!C596^5+constants!$G$4*data!C596^6+constants!$H$4*data!C596^7)</f>
        <v>9160.0208346396284</v>
      </c>
      <c r="J596" s="4">
        <f>D596/(constants!$A$4+constants!$B$4*data!D596+constants!$C$4*data!D596^2+constants!$D$4*data!D596^3+constants!$E$4*data!D596^4+constants!$F$4*data!D596^5+constants!$G$4*data!D596^6+constants!$H$4*data!D596^7)</f>
        <v>55429.304032803251</v>
      </c>
      <c r="K596" s="4">
        <f>E596/(constants!$A$4+constants!$B$4*data!E596+constants!$C$4*data!E596^2+constants!$D$4*data!E596^3+constants!$E$4*data!E596^4+constants!$F$4*data!E596^5+constants!$G$4*data!E596^6+constants!$H$4*data!E596^7)</f>
        <v>55429.304032803251</v>
      </c>
      <c r="L596" s="4">
        <f>F596/(constants!$A$4+constants!$B$4*data!F596+constants!$C$4*data!F596^2+constants!$D$4*data!F596^3+constants!$E$4*data!F596^4+constants!$F$4*data!F596^5+constants!$G$4*data!F596^6+constants!$H$4*data!F596^7)</f>
        <v>10179.379858367558</v>
      </c>
      <c r="M596" s="4">
        <f>G596/(constants!$A$4+constants!$B$4*data!G596+constants!$C$4*data!G596^2+constants!$D$4*data!G596^3+constants!$E$4*data!G596^4+constants!$F$4*data!G596^5+constants!$G$4*data!G596^6+constants!$H$4*data!G596^7)</f>
        <v>10004.800633574718</v>
      </c>
      <c r="N596" s="4"/>
      <c r="O596" s="4">
        <f t="shared" si="193"/>
        <v>15266.701391066048</v>
      </c>
      <c r="P596" s="4">
        <f t="shared" si="194"/>
        <v>11085.860806560651</v>
      </c>
      <c r="Q596" s="4">
        <f t="shared" si="194"/>
        <v>11085.860806560651</v>
      </c>
      <c r="R596" s="4">
        <f t="shared" si="195"/>
        <v>1696.5633097279265</v>
      </c>
      <c r="S596" s="4">
        <f t="shared" si="195"/>
        <v>1667.4667722624531</v>
      </c>
      <c r="T596" s="4">
        <f t="shared" si="196"/>
        <v>1.3771326969964444</v>
      </c>
      <c r="U596" s="4">
        <f t="shared" si="197"/>
        <v>1</v>
      </c>
      <c r="V596" s="4">
        <f t="shared" si="198"/>
        <v>0.98284971901806628</v>
      </c>
      <c r="W596" s="4"/>
      <c r="X596">
        <f>IF(front!E596&gt;$X$2,O596,P596)</f>
        <v>15266.701391066048</v>
      </c>
      <c r="Y596">
        <f t="shared" si="190"/>
        <v>14933.218471745993</v>
      </c>
      <c r="Z596">
        <f>SUMPRODUCT($B$7:$B$456,Y$7:Y$456,EXP(constants!$B$32+constants!$A$32*ABS($A$7:$A$456-$A596)))</f>
        <v>0.75285600767403471</v>
      </c>
      <c r="AA596">
        <f t="shared" si="191"/>
        <v>14932.46561573832</v>
      </c>
      <c r="AB596">
        <f t="shared" si="199"/>
        <v>14926.26378004101</v>
      </c>
      <c r="AD596" s="4"/>
      <c r="AE596" s="4"/>
      <c r="AF596" s="4"/>
      <c r="AH596" s="4"/>
      <c r="AI596" s="5">
        <f>SUMPRODUCT(constants!$B$13:$B$20,A596^constants!$A$13:$A$20)*constants!$C$10/((A596/1000000000)^5*(EXP(0.014388/(A596/1000000000)/constants!$B$9)-1))</f>
        <v>5.4579882067166838E-6</v>
      </c>
      <c r="AJ596">
        <f>SUMPRODUCT(A596^constants!$E$28:$J$28,constants!$E$27:$J$27)</f>
        <v>7.3049751033029764E-7</v>
      </c>
      <c r="AL596" s="17">
        <f t="shared" si="192"/>
        <v>3.6566338952249765E-10</v>
      </c>
      <c r="AM596">
        <f t="shared" si="200"/>
        <v>0</v>
      </c>
      <c r="AN596" t="e">
        <f t="shared" si="201"/>
        <v>#DIV/0!</v>
      </c>
      <c r="AO596">
        <f t="shared" si="202"/>
        <v>0</v>
      </c>
      <c r="AQ596">
        <f t="shared" si="205"/>
        <v>3.6566338952249765E-10</v>
      </c>
      <c r="AS596" s="4" t="e">
        <f t="shared" si="203"/>
        <v>#DIV/0!</v>
      </c>
    </row>
    <row r="597" spans="1:45" x14ac:dyDescent="0.2">
      <c r="A597">
        <f>front!A597</f>
        <v>466.13</v>
      </c>
      <c r="B597" s="1">
        <f t="shared" si="204"/>
        <v>0.45999999999997954</v>
      </c>
      <c r="C597">
        <f>front!D597-front!B597</f>
        <v>9248.2599999999984</v>
      </c>
      <c r="D597" s="2">
        <f>front!E597-front!C597</f>
        <v>51834.6</v>
      </c>
      <c r="E597" s="2">
        <f>IF(front!F597-front!C597&gt;0,front!F597-front!C597,0)</f>
        <v>51834.6</v>
      </c>
      <c r="F597" s="2">
        <f>front!I597-front!H597</f>
        <v>10139.999999999998</v>
      </c>
      <c r="G597" s="2">
        <f>IF(front!J597-front!H597&gt;0,front!J597-front!H597,0)</f>
        <v>9994.6999999999989</v>
      </c>
      <c r="H597" s="2"/>
      <c r="I597" s="4">
        <f>C597/(constants!$A$4+constants!$B$4*data!C597+constants!$C$4*data!C597^2+constants!$D$4*data!C597^3+constants!$E$4*data!C597^4+constants!$F$4*data!C597^5+constants!$G$4*data!C597^6+constants!$H$4*data!C597^7)</f>
        <v>9242.7417724158258</v>
      </c>
      <c r="J597" s="4">
        <f>D597/(constants!$A$4+constants!$B$4*data!D597+constants!$C$4*data!D597^2+constants!$D$4*data!D597^3+constants!$E$4*data!D597^4+constants!$F$4*data!D597^5+constants!$G$4*data!D597^6+constants!$H$4*data!D597^7)</f>
        <v>54512.50037842938</v>
      </c>
      <c r="K597" s="4">
        <f>E597/(constants!$A$4+constants!$B$4*data!E597+constants!$C$4*data!E597^2+constants!$D$4*data!E597^3+constants!$E$4*data!E597^4+constants!$F$4*data!E597^5+constants!$G$4*data!E597^6+constants!$H$4*data!E597^7)</f>
        <v>54512.50037842938</v>
      </c>
      <c r="L597" s="4">
        <f>F597/(constants!$A$4+constants!$B$4*data!F597+constants!$C$4*data!F597^2+constants!$D$4*data!F597^3+constants!$E$4*data!F597^4+constants!$F$4*data!F597^5+constants!$G$4*data!F597^6+constants!$H$4*data!F597^7)</f>
        <v>10139.705447197632</v>
      </c>
      <c r="M597" s="4">
        <f>G597/(constants!$A$4+constants!$B$4*data!G597+constants!$C$4*data!G597^2+constants!$D$4*data!G597^3+constants!$E$4*data!G597^4+constants!$F$4*data!G597^5+constants!$G$4*data!G597^6+constants!$H$4*data!G597^7)</f>
        <v>9993.4263292825435</v>
      </c>
      <c r="N597" s="4"/>
      <c r="O597" s="4">
        <f t="shared" si="193"/>
        <v>15404.569620693044</v>
      </c>
      <c r="P597" s="4">
        <f t="shared" si="194"/>
        <v>10902.500075685877</v>
      </c>
      <c r="Q597" s="4">
        <f t="shared" si="194"/>
        <v>10902.500075685877</v>
      </c>
      <c r="R597" s="4">
        <f t="shared" si="195"/>
        <v>1689.9509078662718</v>
      </c>
      <c r="S597" s="4">
        <f t="shared" si="195"/>
        <v>1665.5710548804238</v>
      </c>
      <c r="T597" s="4">
        <f t="shared" si="196"/>
        <v>1.4129391895210734</v>
      </c>
      <c r="U597" s="4">
        <f t="shared" si="197"/>
        <v>1</v>
      </c>
      <c r="V597" s="4">
        <f t="shared" si="198"/>
        <v>0.985573632421885</v>
      </c>
      <c r="W597" s="4"/>
      <c r="X597">
        <f>IF(front!E597&gt;$X$2,O597,P597)</f>
        <v>15404.569620693044</v>
      </c>
      <c r="Y597">
        <f t="shared" si="190"/>
        <v>15071.086701372989</v>
      </c>
      <c r="Z597">
        <f>SUMPRODUCT($B$7:$B$456,Y$7:Y$456,EXP(constants!$B$32+constants!$A$32*ABS($A$7:$A$456-$A597)))</f>
        <v>0.73341314925262446</v>
      </c>
      <c r="AA597">
        <f t="shared" si="191"/>
        <v>15070.353288223736</v>
      </c>
      <c r="AB597">
        <f t="shared" si="199"/>
        <v>15064.151452526427</v>
      </c>
      <c r="AD597" s="4"/>
      <c r="AE597" s="4"/>
      <c r="AF597" s="4"/>
      <c r="AH597" s="4"/>
      <c r="AI597" s="5">
        <f>SUMPRODUCT(constants!$B$13:$B$20,A597^constants!$A$13:$A$20)*constants!$C$10/((A597/1000000000)^5*(EXP(0.014388/(A597/1000000000)/constants!$B$9)-1))</f>
        <v>5.4840919943587203E-6</v>
      </c>
      <c r="AJ597">
        <f>SUMPRODUCT(A597^constants!$E$28:$J$28,constants!$E$27:$J$27)</f>
        <v>7.3077411019201914E-7</v>
      </c>
      <c r="AL597" s="17">
        <f t="shared" si="192"/>
        <v>3.6404918070834828E-10</v>
      </c>
      <c r="AM597">
        <f t="shared" si="200"/>
        <v>0</v>
      </c>
      <c r="AN597" t="e">
        <f t="shared" si="201"/>
        <v>#DIV/0!</v>
      </c>
      <c r="AO597">
        <f t="shared" si="202"/>
        <v>0</v>
      </c>
      <c r="AQ597">
        <f t="shared" si="205"/>
        <v>3.6404918070834828E-10</v>
      </c>
      <c r="AS597" s="4" t="e">
        <f t="shared" si="203"/>
        <v>#DIV/0!</v>
      </c>
    </row>
    <row r="598" spans="1:45" x14ac:dyDescent="0.2">
      <c r="A598">
        <f>front!A598</f>
        <v>466.6</v>
      </c>
      <c r="B598" s="1">
        <f t="shared" si="204"/>
        <v>0.47000000000002728</v>
      </c>
      <c r="C598">
        <f>front!D598-front!B598</f>
        <v>9286.07</v>
      </c>
      <c r="D598" s="2">
        <f>front!E598-front!C598</f>
        <v>52408.9</v>
      </c>
      <c r="E598" s="2">
        <f>IF(front!F598-front!C598&gt;0,front!F598-front!C598,0)</f>
        <v>52408.9</v>
      </c>
      <c r="F598" s="2">
        <f>front!I598-front!H598</f>
        <v>9368.7000000000007</v>
      </c>
      <c r="G598" s="2">
        <f>IF(front!J598-front!H598&gt;0,front!J598-front!H598,0)</f>
        <v>9160.9000000000015</v>
      </c>
      <c r="H598" s="2"/>
      <c r="I598" s="4">
        <f>C598/(constants!$A$4+constants!$B$4*data!C598+constants!$C$4*data!C598^2+constants!$D$4*data!C598^3+constants!$E$4*data!C598^4+constants!$F$4*data!C598^5+constants!$G$4*data!C598^6+constants!$H$4*data!C598^7)</f>
        <v>9280.7362879027805</v>
      </c>
      <c r="J598" s="4">
        <f>D598/(constants!$A$4+constants!$B$4*data!D598+constants!$C$4*data!D598^2+constants!$D$4*data!D598^3+constants!$E$4*data!D598^4+constants!$F$4*data!D598^5+constants!$G$4*data!D598^6+constants!$H$4*data!D598^7)</f>
        <v>55147.948793589021</v>
      </c>
      <c r="K598" s="4">
        <f>E598/(constants!$A$4+constants!$B$4*data!E598+constants!$C$4*data!E598^2+constants!$D$4*data!E598^3+constants!$E$4*data!E598^4+constants!$F$4*data!E598^5+constants!$G$4*data!E598^6+constants!$H$4*data!E598^7)</f>
        <v>55147.948793589021</v>
      </c>
      <c r="L598" s="4">
        <f>F598/(constants!$A$4+constants!$B$4*data!F598+constants!$C$4*data!F598^2+constants!$D$4*data!F598^3+constants!$E$4*data!F598^4+constants!$F$4*data!F598^5+constants!$G$4*data!F598^6+constants!$H$4*data!F598^7)</f>
        <v>9363.780537726434</v>
      </c>
      <c r="M598" s="4">
        <f>G598/(constants!$A$4+constants!$B$4*data!G598+constants!$C$4*data!G598^2+constants!$D$4*data!G598^3+constants!$E$4*data!G598^4+constants!$F$4*data!G598^5+constants!$G$4*data!G598^6+constants!$H$4*data!G598^7)</f>
        <v>9154.9674287097241</v>
      </c>
      <c r="N598" s="4"/>
      <c r="O598" s="4">
        <f t="shared" si="193"/>
        <v>15467.8938131713</v>
      </c>
      <c r="P598" s="4">
        <f t="shared" si="194"/>
        <v>11029.589758717804</v>
      </c>
      <c r="Q598" s="4">
        <f t="shared" si="194"/>
        <v>11029.589758717804</v>
      </c>
      <c r="R598" s="4">
        <f t="shared" si="195"/>
        <v>1560.6300896210723</v>
      </c>
      <c r="S598" s="4">
        <f t="shared" si="195"/>
        <v>1525.8279047849542</v>
      </c>
      <c r="T598" s="4">
        <f t="shared" si="196"/>
        <v>1.4023997402936454</v>
      </c>
      <c r="U598" s="4">
        <f t="shared" si="197"/>
        <v>1</v>
      </c>
      <c r="V598" s="4">
        <f t="shared" si="198"/>
        <v>0.9776999142413253</v>
      </c>
      <c r="W598" s="4"/>
      <c r="X598">
        <f>IF(front!E598&gt;$X$2,O598,P598)</f>
        <v>15467.8938131713</v>
      </c>
      <c r="Y598">
        <f t="shared" si="190"/>
        <v>15134.410893851245</v>
      </c>
      <c r="Z598">
        <f>SUMPRODUCT($B$7:$B$456,Y$7:Y$456,EXP(constants!$B$32+constants!$A$32*ABS($A$7:$A$456-$A598)))</f>
        <v>0.71406613538925912</v>
      </c>
      <c r="AA598">
        <f t="shared" si="191"/>
        <v>15133.696827715856</v>
      </c>
      <c r="AB598">
        <f t="shared" si="199"/>
        <v>15127.494992018546</v>
      </c>
      <c r="AD598" s="4"/>
      <c r="AE598" s="4"/>
      <c r="AF598" s="4"/>
      <c r="AH598" s="4"/>
      <c r="AI598" s="5">
        <f>SUMPRODUCT(constants!$B$13:$B$20,A598^constants!$A$13:$A$20)*constants!$C$10/((A598/1000000000)^5*(EXP(0.014388/(A598/1000000000)/constants!$B$9)-1))</f>
        <v>5.5108111919701647E-6</v>
      </c>
      <c r="AJ598">
        <f>SUMPRODUCT(A598^constants!$E$28:$J$28,constants!$E$27:$J$27)</f>
        <v>7.3097994259500735E-7</v>
      </c>
      <c r="AL598" s="17">
        <f t="shared" si="192"/>
        <v>3.642910604087284E-10</v>
      </c>
      <c r="AM598">
        <f t="shared" si="200"/>
        <v>0</v>
      </c>
      <c r="AN598" t="e">
        <f t="shared" si="201"/>
        <v>#DIV/0!</v>
      </c>
      <c r="AO598">
        <f t="shared" si="202"/>
        <v>0</v>
      </c>
      <c r="AQ598">
        <f t="shared" si="205"/>
        <v>3.642910604087284E-10</v>
      </c>
      <c r="AS598" s="4" t="e">
        <f t="shared" si="203"/>
        <v>#DIV/0!</v>
      </c>
    </row>
    <row r="599" spans="1:45" x14ac:dyDescent="0.2">
      <c r="A599">
        <f>front!A599</f>
        <v>467.06</v>
      </c>
      <c r="B599" s="1">
        <f t="shared" si="204"/>
        <v>0.45999999999997954</v>
      </c>
      <c r="C599">
        <f>front!D599-front!B599</f>
        <v>9369.27</v>
      </c>
      <c r="D599" s="2">
        <f>front!E599-front!C599</f>
        <v>52113.3</v>
      </c>
      <c r="E599" s="2">
        <f>IF(front!F599-front!C599&gt;0,front!F599-front!C599,0)</f>
        <v>52113.3</v>
      </c>
      <c r="F599" s="2">
        <f>front!I599-front!H599</f>
        <v>8789.1</v>
      </c>
      <c r="G599" s="2">
        <f>IF(front!J599-front!H599&gt;0,front!J599-front!H599,0)</f>
        <v>8574.4</v>
      </c>
      <c r="H599" s="2"/>
      <c r="I599" s="4">
        <f>C599/(constants!$A$4+constants!$B$4*data!C599+constants!$C$4*data!C599^2+constants!$D$4*data!C599^3+constants!$E$4*data!C599^4+constants!$F$4*data!C599^5+constants!$G$4*data!C599^6+constants!$H$4*data!C599^7)</f>
        <v>9364.3534480722319</v>
      </c>
      <c r="J599" s="4">
        <f>D599/(constants!$A$4+constants!$B$4*data!D599+constants!$C$4*data!D599^2+constants!$D$4*data!D599^3+constants!$E$4*data!D599^4+constants!$F$4*data!D599^5+constants!$G$4*data!D599^6+constants!$H$4*data!D599^7)</f>
        <v>54820.841701525133</v>
      </c>
      <c r="K599" s="4">
        <f>E599/(constants!$A$4+constants!$B$4*data!E599+constants!$C$4*data!E599^2+constants!$D$4*data!E599^3+constants!$E$4*data!E599^4+constants!$F$4*data!E599^5+constants!$G$4*data!E599^6+constants!$H$4*data!E599^7)</f>
        <v>54820.841701525133</v>
      </c>
      <c r="L599" s="4">
        <f>F599/(constants!$A$4+constants!$B$4*data!F599+constants!$C$4*data!F599^2+constants!$D$4*data!F599^3+constants!$E$4*data!F599^4+constants!$F$4*data!F599^5+constants!$G$4*data!F599^6+constants!$H$4*data!F599^7)</f>
        <v>8781.5865615719831</v>
      </c>
      <c r="M599" s="4">
        <f>G599/(constants!$A$4+constants!$B$4*data!G599+constants!$C$4*data!G599^2+constants!$D$4*data!G599^3+constants!$E$4*data!G599^4+constants!$F$4*data!G599^5+constants!$G$4*data!G599^6+constants!$H$4*data!G599^7)</f>
        <v>8566.1037842180176</v>
      </c>
      <c r="N599" s="4"/>
      <c r="O599" s="4">
        <f t="shared" si="193"/>
        <v>15607.255746787054</v>
      </c>
      <c r="P599" s="4">
        <f t="shared" si="194"/>
        <v>10964.168340305027</v>
      </c>
      <c r="Q599" s="4">
        <f t="shared" si="194"/>
        <v>10964.168340305027</v>
      </c>
      <c r="R599" s="4">
        <f t="shared" si="195"/>
        <v>1463.5977602619973</v>
      </c>
      <c r="S599" s="4">
        <f t="shared" si="195"/>
        <v>1427.6839640363362</v>
      </c>
      <c r="T599" s="4">
        <f t="shared" si="196"/>
        <v>1.4234783033578318</v>
      </c>
      <c r="U599" s="4">
        <f t="shared" si="197"/>
        <v>1</v>
      </c>
      <c r="V599" s="4">
        <f t="shared" si="198"/>
        <v>0.97546197650696576</v>
      </c>
      <c r="W599" s="4"/>
      <c r="X599">
        <f>IF(front!E599&gt;$X$2,O599,P599)</f>
        <v>15607.255746787054</v>
      </c>
      <c r="Y599">
        <f t="shared" si="190"/>
        <v>15273.772827466999</v>
      </c>
      <c r="Z599">
        <f>SUMPRODUCT($B$7:$B$456,Y$7:Y$456,EXP(constants!$B$32+constants!$A$32*ABS($A$7:$A$456-$A599)))</f>
        <v>0.69562504355711652</v>
      </c>
      <c r="AA599">
        <f t="shared" si="191"/>
        <v>15273.077202423441</v>
      </c>
      <c r="AB599">
        <f t="shared" si="199"/>
        <v>15266.875366726132</v>
      </c>
      <c r="AD599" s="4"/>
      <c r="AE599" s="4"/>
      <c r="AF599" s="4"/>
      <c r="AH599" s="4"/>
      <c r="AI599" s="5">
        <f>SUMPRODUCT(constants!$B$13:$B$20,A599^constants!$A$13:$A$20)*constants!$C$10/((A599/1000000000)^5*(EXP(0.014388/(A599/1000000000)/constants!$B$9)-1))</f>
        <v>5.5370085294189692E-6</v>
      </c>
      <c r="AJ599">
        <f>SUMPRODUCT(A599^constants!$E$28:$J$28,constants!$E$27:$J$27)</f>
        <v>7.3110426218478625E-7</v>
      </c>
      <c r="AL599" s="17">
        <f t="shared" si="192"/>
        <v>3.6268119025106964E-10</v>
      </c>
      <c r="AM599">
        <f t="shared" si="200"/>
        <v>0</v>
      </c>
      <c r="AN599" t="e">
        <f t="shared" si="201"/>
        <v>#DIV/0!</v>
      </c>
      <c r="AO599">
        <f t="shared" si="202"/>
        <v>0</v>
      </c>
      <c r="AQ599">
        <f t="shared" si="205"/>
        <v>3.6268119025106964E-10</v>
      </c>
      <c r="AS599" s="4" t="e">
        <f t="shared" si="203"/>
        <v>#DIV/0!</v>
      </c>
    </row>
    <row r="600" spans="1:45" x14ac:dyDescent="0.2">
      <c r="A600">
        <f>front!A600</f>
        <v>467.52</v>
      </c>
      <c r="B600" s="1">
        <f t="shared" si="204"/>
        <v>0.45999999999997954</v>
      </c>
      <c r="C600">
        <f>front!D600-front!B600</f>
        <v>9413.869999999999</v>
      </c>
      <c r="D600" s="2">
        <f>front!E600-front!C600</f>
        <v>52113.3</v>
      </c>
      <c r="E600" s="2">
        <f>IF(front!F600-front!C600&gt;0,front!F600-front!C600,0)</f>
        <v>52113.3</v>
      </c>
      <c r="F600" s="2">
        <f>front!I600-front!H600</f>
        <v>8621.3000000000011</v>
      </c>
      <c r="G600" s="2">
        <f>IF(front!J600-front!H600&gt;0,front!J600-front!H600,0)</f>
        <v>8421.3000000000011</v>
      </c>
      <c r="H600" s="2"/>
      <c r="I600" s="4">
        <f>C600/(constants!$A$4+constants!$B$4*data!C600+constants!$C$4*data!C600^2+constants!$D$4*data!C600^3+constants!$E$4*data!C600^4+constants!$F$4*data!C600^5+constants!$G$4*data!C600^6+constants!$H$4*data!C600^7)</f>
        <v>9409.1834242594068</v>
      </c>
      <c r="J600" s="4">
        <f>D600/(constants!$A$4+constants!$B$4*data!D600+constants!$C$4*data!D600^2+constants!$D$4*data!D600^3+constants!$E$4*data!D600^4+constants!$F$4*data!D600^5+constants!$G$4*data!D600^6+constants!$H$4*data!D600^7)</f>
        <v>54820.841701525133</v>
      </c>
      <c r="K600" s="4">
        <f>E600/(constants!$A$4+constants!$B$4*data!E600+constants!$C$4*data!E600^2+constants!$D$4*data!E600^3+constants!$E$4*data!E600^4+constants!$F$4*data!E600^5+constants!$G$4*data!E600^6+constants!$H$4*data!E600^7)</f>
        <v>54820.841701525133</v>
      </c>
      <c r="L600" s="4">
        <f>F600/(constants!$A$4+constants!$B$4*data!F600+constants!$C$4*data!F600^2+constants!$D$4*data!F600^3+constants!$E$4*data!F600^4+constants!$F$4*data!F600^5+constants!$G$4*data!F600^6+constants!$H$4*data!F600^7)</f>
        <v>8613.1668768781183</v>
      </c>
      <c r="M600" s="4">
        <f>G600/(constants!$A$4+constants!$B$4*data!G600+constants!$C$4*data!G600^2+constants!$D$4*data!G600^3+constants!$E$4*data!G600^4+constants!$F$4*data!G600^5+constants!$G$4*data!G600^6+constants!$H$4*data!G600^7)</f>
        <v>8412.5015022449425</v>
      </c>
      <c r="N600" s="4"/>
      <c r="O600" s="4">
        <f t="shared" si="193"/>
        <v>15681.972373765679</v>
      </c>
      <c r="P600" s="4">
        <f t="shared" si="194"/>
        <v>10964.168340305027</v>
      </c>
      <c r="Q600" s="4">
        <f t="shared" si="194"/>
        <v>10964.168340305027</v>
      </c>
      <c r="R600" s="4">
        <f t="shared" si="195"/>
        <v>1435.5278128130196</v>
      </c>
      <c r="S600" s="4">
        <f t="shared" si="195"/>
        <v>1402.0835837074903</v>
      </c>
      <c r="T600" s="4">
        <f t="shared" si="196"/>
        <v>1.4302929220922014</v>
      </c>
      <c r="U600" s="4">
        <f t="shared" si="197"/>
        <v>1</v>
      </c>
      <c r="V600" s="4">
        <f t="shared" si="198"/>
        <v>0.9767024861468947</v>
      </c>
      <c r="W600" s="4"/>
      <c r="X600">
        <f>IF(front!E600&gt;$X$2,O600,P600)</f>
        <v>15681.972373765679</v>
      </c>
      <c r="Y600">
        <f t="shared" si="190"/>
        <v>15348.489454445624</v>
      </c>
      <c r="Z600">
        <f>SUMPRODUCT($B$7:$B$456,Y$7:Y$456,EXP(constants!$B$32+constants!$A$32*ABS($A$7:$A$456-$A600)))</f>
        <v>0.67766020154429385</v>
      </c>
      <c r="AA600">
        <f t="shared" si="191"/>
        <v>15347.81179424408</v>
      </c>
      <c r="AB600">
        <f t="shared" si="199"/>
        <v>15341.609958546771</v>
      </c>
      <c r="AD600" s="4"/>
      <c r="AE600" s="4"/>
      <c r="AF600" s="4"/>
      <c r="AH600" s="4"/>
      <c r="AI600" s="5">
        <f>SUMPRODUCT(constants!$B$13:$B$20,A600^constants!$A$13:$A$20)*constants!$C$10/((A600/1000000000)^5*(EXP(0.014388/(A600/1000000000)/constants!$B$9)-1))</f>
        <v>5.5632517179341857E-6</v>
      </c>
      <c r="AJ600">
        <f>SUMPRODUCT(A600^constants!$E$28:$J$28,constants!$E$27:$J$27)</f>
        <v>7.3115029131906638E-7</v>
      </c>
      <c r="AL600" s="17">
        <f t="shared" si="192"/>
        <v>3.6262502651065724E-10</v>
      </c>
      <c r="AM600">
        <f t="shared" si="200"/>
        <v>0</v>
      </c>
      <c r="AN600" t="e">
        <f t="shared" si="201"/>
        <v>#DIV/0!</v>
      </c>
      <c r="AO600">
        <f t="shared" si="202"/>
        <v>0</v>
      </c>
      <c r="AQ600">
        <f t="shared" si="205"/>
        <v>3.6262502651065724E-10</v>
      </c>
      <c r="AS600" s="4" t="e">
        <f t="shared" si="203"/>
        <v>#DIV/0!</v>
      </c>
    </row>
    <row r="601" spans="1:45" x14ac:dyDescent="0.2">
      <c r="A601">
        <f>front!A601</f>
        <v>467.99</v>
      </c>
      <c r="B601" s="1">
        <f t="shared" si="204"/>
        <v>0.47000000000002728</v>
      </c>
      <c r="C601">
        <f>front!D601-front!B601</f>
        <v>9497.14</v>
      </c>
      <c r="D601" s="2">
        <f>front!E601-front!C601</f>
        <v>52462.3</v>
      </c>
      <c r="E601" s="2">
        <f>IF(front!F601-front!C601&gt;0,front!F601-front!C601,0)</f>
        <v>52462.3</v>
      </c>
      <c r="F601" s="2">
        <f>front!I601-front!H601</f>
        <v>8523.7999999999993</v>
      </c>
      <c r="G601" s="2">
        <f>IF(front!J601-front!H601&gt;0,front!J601-front!H601,0)</f>
        <v>8267.8999999999978</v>
      </c>
      <c r="H601" s="2"/>
      <c r="I601" s="4">
        <f>C601/(constants!$A$4+constants!$B$4*data!C601+constants!$C$4*data!C601^2+constants!$D$4*data!C601^3+constants!$E$4*data!C601^4+constants!$F$4*data!C601^5+constants!$G$4*data!C601^6+constants!$H$4*data!C601^7)</f>
        <v>9492.8947838748718</v>
      </c>
      <c r="J601" s="4">
        <f>D601/(constants!$A$4+constants!$B$4*data!D601+constants!$C$4*data!D601^2+constants!$D$4*data!D601^3+constants!$E$4*data!D601^4+constants!$F$4*data!D601^5+constants!$G$4*data!D601^6+constants!$H$4*data!D601^7)</f>
        <v>55207.048481475838</v>
      </c>
      <c r="K601" s="4">
        <f>E601/(constants!$A$4+constants!$B$4*data!E601+constants!$C$4*data!E601^2+constants!$D$4*data!E601^3+constants!$E$4*data!E601^4+constants!$F$4*data!E601^5+constants!$G$4*data!E601^6+constants!$H$4*data!E601^7)</f>
        <v>55207.048481475838</v>
      </c>
      <c r="L601" s="4">
        <f>F601/(constants!$A$4+constants!$B$4*data!F601+constants!$C$4*data!F601^2+constants!$D$4*data!F601^3+constants!$E$4*data!F601^4+constants!$F$4*data!F601^5+constants!$G$4*data!F601^6+constants!$H$4*data!F601^7)</f>
        <v>8515.3327054959409</v>
      </c>
      <c r="M601" s="4">
        <f>G601/(constants!$A$4+constants!$B$4*data!G601+constants!$C$4*data!G601^2+constants!$D$4*data!G601^3+constants!$E$4*data!G601^4+constants!$F$4*data!G601^5+constants!$G$4*data!G601^6+constants!$H$4*data!G601^7)</f>
        <v>8258.643549878745</v>
      </c>
      <c r="N601" s="4"/>
      <c r="O601" s="4">
        <f t="shared" si="193"/>
        <v>15821.491306458118</v>
      </c>
      <c r="P601" s="4">
        <f t="shared" si="194"/>
        <v>11041.409696295168</v>
      </c>
      <c r="Q601" s="4">
        <f t="shared" si="194"/>
        <v>11041.409696295168</v>
      </c>
      <c r="R601" s="4">
        <f t="shared" si="195"/>
        <v>1419.2221175826567</v>
      </c>
      <c r="S601" s="4">
        <f t="shared" si="195"/>
        <v>1376.4405916464575</v>
      </c>
      <c r="T601" s="4">
        <f t="shared" si="196"/>
        <v>1.4329231268147633</v>
      </c>
      <c r="U601" s="4">
        <f t="shared" si="197"/>
        <v>1</v>
      </c>
      <c r="V601" s="4">
        <f t="shared" si="198"/>
        <v>0.96985565162339182</v>
      </c>
      <c r="W601" s="4"/>
      <c r="X601">
        <f>IF(front!E601&gt;$X$2,O601,P601)</f>
        <v>15821.491306458118</v>
      </c>
      <c r="Y601">
        <f t="shared" si="190"/>
        <v>15488.008387138063</v>
      </c>
      <c r="Z601">
        <f>SUMPRODUCT($B$7:$B$456,Y$7:Y$456,EXP(constants!$B$32+constants!$A$32*ABS($A$7:$A$456-$A601)))</f>
        <v>0.65978391813256521</v>
      </c>
      <c r="AA601">
        <f t="shared" si="191"/>
        <v>15487.348603219931</v>
      </c>
      <c r="AB601">
        <f t="shared" si="199"/>
        <v>15481.146767522621</v>
      </c>
      <c r="AD601" s="4"/>
      <c r="AE601" s="4"/>
      <c r="AF601" s="4"/>
      <c r="AH601" s="4"/>
      <c r="AI601" s="5">
        <f>SUMPRODUCT(constants!$B$13:$B$20,A601^constants!$A$13:$A$20)*constants!$C$10/((A601/1000000000)^5*(EXP(0.014388/(A601/1000000000)/constants!$B$9)-1))</f>
        <v>5.5901124764884187E-6</v>
      </c>
      <c r="AJ601">
        <f>SUMPRODUCT(A601^constants!$E$28:$J$28,constants!$E$27:$J$27)</f>
        <v>7.3111438528072415E-7</v>
      </c>
      <c r="AL601" s="17">
        <f t="shared" si="192"/>
        <v>3.6109162715359873E-10</v>
      </c>
      <c r="AM601">
        <f t="shared" si="200"/>
        <v>0</v>
      </c>
      <c r="AN601" t="e">
        <f t="shared" si="201"/>
        <v>#DIV/0!</v>
      </c>
      <c r="AO601">
        <f t="shared" si="202"/>
        <v>0</v>
      </c>
      <c r="AQ601">
        <f t="shared" si="205"/>
        <v>3.6109162715359873E-10</v>
      </c>
      <c r="AS601" s="4" t="e">
        <f t="shared" si="203"/>
        <v>#DIV/0!</v>
      </c>
    </row>
    <row r="602" spans="1:45" x14ac:dyDescent="0.2">
      <c r="A602">
        <f>front!A602</f>
        <v>468.45</v>
      </c>
      <c r="B602" s="1">
        <f t="shared" si="204"/>
        <v>0.45999999999997954</v>
      </c>
      <c r="C602">
        <f>front!D602-front!B602</f>
        <v>9572.14</v>
      </c>
      <c r="D602" s="2">
        <f>front!E602-front!C602</f>
        <v>52227.4</v>
      </c>
      <c r="E602" s="2">
        <f>IF(front!F602-front!C602&gt;0,front!F602-front!C602,0)</f>
        <v>52227.4</v>
      </c>
      <c r="F602" s="2">
        <f>front!I602-front!H602</f>
        <v>8474.2999999999993</v>
      </c>
      <c r="G602" s="2">
        <f>IF(front!J602-front!H602&gt;0,front!J602-front!H602,0)</f>
        <v>8194.6000000000022</v>
      </c>
      <c r="H602" s="2"/>
      <c r="I602" s="4">
        <f>C602/(constants!$A$4+constants!$B$4*data!C602+constants!$C$4*data!C602^2+constants!$D$4*data!C602^3+constants!$E$4*data!C602^4+constants!$F$4*data!C602^5+constants!$G$4*data!C602^6+constants!$H$4*data!C602^7)</f>
        <v>9568.3057922272619</v>
      </c>
      <c r="J602" s="4">
        <f>D602/(constants!$A$4+constants!$B$4*data!D602+constants!$C$4*data!D602^2+constants!$D$4*data!D602^3+constants!$E$4*data!D602^4+constants!$F$4*data!D602^5+constants!$G$4*data!D602^6+constants!$H$4*data!D602^7)</f>
        <v>54947.094637406197</v>
      </c>
      <c r="K602" s="4">
        <f>E602/(constants!$A$4+constants!$B$4*data!E602+constants!$C$4*data!E602^2+constants!$D$4*data!E602^3+constants!$E$4*data!E602^4+constants!$F$4*data!E602^5+constants!$G$4*data!E602^6+constants!$H$4*data!E602^7)</f>
        <v>54947.094637406197</v>
      </c>
      <c r="L602" s="4">
        <f>F602/(constants!$A$4+constants!$B$4*data!F602+constants!$C$4*data!F602^2+constants!$D$4*data!F602^3+constants!$E$4*data!F602^4+constants!$F$4*data!F602^5+constants!$G$4*data!F602^6+constants!$H$4*data!F602^7)</f>
        <v>8465.6702071120017</v>
      </c>
      <c r="M602" s="4">
        <f>G602/(constants!$A$4+constants!$B$4*data!G602+constants!$C$4*data!G602^2+constants!$D$4*data!G602^3+constants!$E$4*data!G602^4+constants!$F$4*data!G602^5+constants!$G$4*data!G602^6+constants!$H$4*data!G602^7)</f>
        <v>8185.1403826715841</v>
      </c>
      <c r="N602" s="4"/>
      <c r="O602" s="4">
        <f t="shared" si="193"/>
        <v>15947.17632037877</v>
      </c>
      <c r="P602" s="4">
        <f t="shared" si="194"/>
        <v>10989.41892748124</v>
      </c>
      <c r="Q602" s="4">
        <f t="shared" si="194"/>
        <v>10989.41892748124</v>
      </c>
      <c r="R602" s="4">
        <f t="shared" si="195"/>
        <v>1410.9450345186669</v>
      </c>
      <c r="S602" s="4">
        <f t="shared" si="195"/>
        <v>1364.1900637785975</v>
      </c>
      <c r="T602" s="4">
        <f t="shared" si="196"/>
        <v>1.4511391753843934</v>
      </c>
      <c r="U602" s="4">
        <f t="shared" si="197"/>
        <v>1</v>
      </c>
      <c r="V602" s="4">
        <f t="shared" si="198"/>
        <v>0.9668626561657524</v>
      </c>
      <c r="W602" s="4"/>
      <c r="X602">
        <f>IF(front!E602&gt;$X$2,O602,P602)</f>
        <v>15947.17632037877</v>
      </c>
      <c r="Y602">
        <f t="shared" si="190"/>
        <v>15613.693401058716</v>
      </c>
      <c r="Z602">
        <f>SUMPRODUCT($B$7:$B$456,Y$7:Y$456,EXP(constants!$B$32+constants!$A$32*ABS($A$7:$A$456-$A602)))</f>
        <v>0.64274468994255896</v>
      </c>
      <c r="AA602">
        <f t="shared" si="191"/>
        <v>15613.050656368772</v>
      </c>
      <c r="AB602">
        <f t="shared" si="199"/>
        <v>15606.848820671463</v>
      </c>
      <c r="AD602" s="4"/>
      <c r="AE602" s="4"/>
      <c r="AF602" s="4"/>
      <c r="AH602" s="4"/>
      <c r="AI602" s="5">
        <f>SUMPRODUCT(constants!$B$13:$B$20,A602^constants!$A$13:$A$20)*constants!$C$10/((A602/1000000000)^5*(EXP(0.014388/(A602/1000000000)/constants!$B$9)-1))</f>
        <v>5.6164475082339582E-6</v>
      </c>
      <c r="AJ602">
        <f>SUMPRODUCT(A602^constants!$E$28:$J$28,constants!$E$27:$J$27)</f>
        <v>7.3099602048511169E-7</v>
      </c>
      <c r="AL602" s="17">
        <f t="shared" si="192"/>
        <v>3.5987069348649705E-10</v>
      </c>
      <c r="AM602">
        <f t="shared" si="200"/>
        <v>0</v>
      </c>
      <c r="AN602" t="e">
        <f t="shared" si="201"/>
        <v>#DIV/0!</v>
      </c>
      <c r="AO602">
        <f t="shared" si="202"/>
        <v>0</v>
      </c>
      <c r="AQ602">
        <f t="shared" si="205"/>
        <v>3.5987069348649705E-10</v>
      </c>
      <c r="AS602" s="4" t="e">
        <f t="shared" si="203"/>
        <v>#DIV/0!</v>
      </c>
    </row>
    <row r="603" spans="1:45" x14ac:dyDescent="0.2">
      <c r="A603">
        <f>front!A603</f>
        <v>468.91</v>
      </c>
      <c r="B603" s="1">
        <f t="shared" si="204"/>
        <v>0.46000000000003638</v>
      </c>
      <c r="C603">
        <f>front!D603-front!B603</f>
        <v>9617</v>
      </c>
      <c r="D603" s="2">
        <f>front!E603-front!C603</f>
        <v>52137.8</v>
      </c>
      <c r="E603" s="2">
        <f>IF(front!F603-front!C603&gt;0,front!F603-front!C603,0)</f>
        <v>52137.8</v>
      </c>
      <c r="F603" s="2">
        <f>front!I603-front!H603</f>
        <v>8115.7999999999993</v>
      </c>
      <c r="G603" s="2">
        <f>IF(front!J603-front!H603&gt;0,front!J603-front!H603,0)</f>
        <v>7991.2999999999993</v>
      </c>
      <c r="H603" s="2"/>
      <c r="I603" s="4">
        <f>C603/(constants!$A$4+constants!$B$4*data!C603+constants!$C$4*data!C603^2+constants!$D$4*data!C603^3+constants!$E$4*data!C603^4+constants!$F$4*data!C603^5+constants!$G$4*data!C603^6+constants!$H$4*data!C603^7)</f>
        <v>9613.4177920903221</v>
      </c>
      <c r="J603" s="4">
        <f>D603/(constants!$A$4+constants!$B$4*data!D603+constants!$C$4*data!D603^2+constants!$D$4*data!D603^3+constants!$E$4*data!D603^4+constants!$F$4*data!D603^5+constants!$G$4*data!D603^6+constants!$H$4*data!D603^7)</f>
        <v>54847.950335521862</v>
      </c>
      <c r="K603" s="4">
        <f>E603/(constants!$A$4+constants!$B$4*data!E603+constants!$C$4*data!E603^2+constants!$D$4*data!E603^3+constants!$E$4*data!E603^4+constants!$F$4*data!E603^5+constants!$G$4*data!E603^6+constants!$H$4*data!E603^7)</f>
        <v>54847.950335521862</v>
      </c>
      <c r="L603" s="4">
        <f>F603/(constants!$A$4+constants!$B$4*data!F603+constants!$C$4*data!F603^2+constants!$D$4*data!F603^3+constants!$E$4*data!F603^4+constants!$F$4*data!F603^5+constants!$G$4*data!F603^6+constants!$H$4*data!F603^7)</f>
        <v>8106.1330566984989</v>
      </c>
      <c r="M603" s="4">
        <f>G603/(constants!$A$4+constants!$B$4*data!G603+constants!$C$4*data!G603^2+constants!$D$4*data!G603^3+constants!$E$4*data!G603^4+constants!$F$4*data!G603^5+constants!$G$4*data!G603^6+constants!$H$4*data!G603^7)</f>
        <v>7981.3285009962719</v>
      </c>
      <c r="N603" s="4"/>
      <c r="O603" s="4">
        <f t="shared" si="193"/>
        <v>16022.362986817205</v>
      </c>
      <c r="P603" s="4">
        <f t="shared" si="194"/>
        <v>10969.590067104373</v>
      </c>
      <c r="Q603" s="4">
        <f t="shared" si="194"/>
        <v>10969.590067104373</v>
      </c>
      <c r="R603" s="4">
        <f t="shared" si="195"/>
        <v>1351.0221761164166</v>
      </c>
      <c r="S603" s="4">
        <f t="shared" si="195"/>
        <v>1330.2214168327121</v>
      </c>
      <c r="T603" s="4">
        <f t="shared" si="196"/>
        <v>1.4606163848241784</v>
      </c>
      <c r="U603" s="4">
        <f t="shared" si="197"/>
        <v>1</v>
      </c>
      <c r="V603" s="4">
        <f t="shared" si="198"/>
        <v>0.9846036877473785</v>
      </c>
      <c r="W603" s="4"/>
      <c r="X603">
        <f>IF(front!E603&gt;$X$2,O603,P603)</f>
        <v>16022.362986817205</v>
      </c>
      <c r="Y603">
        <f t="shared" si="190"/>
        <v>15688.88006749715</v>
      </c>
      <c r="Z603">
        <f>SUMPRODUCT($B$7:$B$456,Y$7:Y$456,EXP(constants!$B$32+constants!$A$32*ABS($A$7:$A$456-$A603)))</f>
        <v>0.62614550778782352</v>
      </c>
      <c r="AA603">
        <f t="shared" si="191"/>
        <v>15688.253921989362</v>
      </c>
      <c r="AB603">
        <f t="shared" si="199"/>
        <v>15682.052086292053</v>
      </c>
      <c r="AD603" s="4"/>
      <c r="AE603" s="4"/>
      <c r="AF603" s="4"/>
      <c r="AH603" s="4"/>
      <c r="AI603" s="5">
        <f>SUMPRODUCT(constants!$B$13:$B$20,A603^constants!$A$13:$A$20)*constants!$C$10/((A603/1000000000)^5*(EXP(0.014388/(A603/1000000000)/constants!$B$9)-1))</f>
        <v>5.6428275427381407E-6</v>
      </c>
      <c r="AJ603">
        <f>SUMPRODUCT(A603^constants!$E$28:$J$28,constants!$E$27:$J$27)</f>
        <v>7.3079327680237527E-7</v>
      </c>
      <c r="AL603" s="17">
        <f t="shared" si="192"/>
        <v>3.5982711393176863E-10</v>
      </c>
      <c r="AM603">
        <f t="shared" si="200"/>
        <v>0</v>
      </c>
      <c r="AN603" t="e">
        <f t="shared" si="201"/>
        <v>#DIV/0!</v>
      </c>
      <c r="AO603">
        <f t="shared" si="202"/>
        <v>0</v>
      </c>
      <c r="AQ603">
        <f t="shared" si="205"/>
        <v>3.5982711393176863E-10</v>
      </c>
      <c r="AS603" s="4" t="e">
        <f t="shared" si="203"/>
        <v>#DIV/0!</v>
      </c>
    </row>
    <row r="604" spans="1:45" x14ac:dyDescent="0.2">
      <c r="A604">
        <f>front!A604</f>
        <v>469.37</v>
      </c>
      <c r="B604" s="1">
        <f t="shared" si="204"/>
        <v>0.45999999999997954</v>
      </c>
      <c r="C604">
        <f>front!D604-front!B604</f>
        <v>9696.73</v>
      </c>
      <c r="D604" s="2">
        <f>front!E604-front!C604</f>
        <v>52473</v>
      </c>
      <c r="E604" s="2">
        <f>IF(front!F604-front!C604&gt;0,front!F604-front!C604,0)</f>
        <v>52473</v>
      </c>
      <c r="F604" s="2">
        <f>front!I604-front!H604</f>
        <v>7839.5000000000018</v>
      </c>
      <c r="G604" s="2">
        <f>IF(front!J604-front!H604&gt;0,front!J604-front!H604,0)</f>
        <v>7667.8000000000011</v>
      </c>
      <c r="H604" s="2"/>
      <c r="I604" s="4">
        <f>C604/(constants!$A$4+constants!$B$4*data!C604+constants!$C$4*data!C604^2+constants!$D$4*data!C604^3+constants!$E$4*data!C604^4+constants!$F$4*data!C604^5+constants!$G$4*data!C604^6+constants!$H$4*data!C604^7)</f>
        <v>9693.6071559343527</v>
      </c>
      <c r="J604" s="4">
        <f>D604/(constants!$A$4+constants!$B$4*data!D604+constants!$C$4*data!D604^2+constants!$D$4*data!D604^3+constants!$E$4*data!D604^4+constants!$F$4*data!D604^5+constants!$G$4*data!D604^6+constants!$H$4*data!D604^7)</f>
        <v>55218.89085683084</v>
      </c>
      <c r="K604" s="4">
        <f>E604/(constants!$A$4+constants!$B$4*data!E604+constants!$C$4*data!E604^2+constants!$D$4*data!E604^3+constants!$E$4*data!E604^4+constants!$F$4*data!E604^5+constants!$G$4*data!E604^6+constants!$H$4*data!E604^7)</f>
        <v>55218.89085683084</v>
      </c>
      <c r="L604" s="4">
        <f>F604/(constants!$A$4+constants!$B$4*data!F604+constants!$C$4*data!F604^2+constants!$D$4*data!F604^3+constants!$E$4*data!F604^4+constants!$F$4*data!F604^5+constants!$G$4*data!F604^6+constants!$H$4*data!F604^7)</f>
        <v>7829.1944296455667</v>
      </c>
      <c r="M604" s="4">
        <f>G604/(constants!$A$4+constants!$B$4*data!G604+constants!$C$4*data!G604^2+constants!$D$4*data!G604^3+constants!$E$4*data!G604^4+constants!$F$4*data!G604^5+constants!$G$4*data!G604^6+constants!$H$4*data!G604^7)</f>
        <v>7657.1644654363217</v>
      </c>
      <c r="N604" s="4"/>
      <c r="O604" s="4">
        <f t="shared" si="193"/>
        <v>16156.011926557254</v>
      </c>
      <c r="P604" s="4">
        <f t="shared" si="194"/>
        <v>11043.778171366168</v>
      </c>
      <c r="Q604" s="4">
        <f t="shared" si="194"/>
        <v>11043.778171366168</v>
      </c>
      <c r="R604" s="4">
        <f t="shared" si="195"/>
        <v>1304.8657382742613</v>
      </c>
      <c r="S604" s="4">
        <f t="shared" si="195"/>
        <v>1276.1940775727203</v>
      </c>
      <c r="T604" s="4">
        <f t="shared" si="196"/>
        <v>1.4629062333437541</v>
      </c>
      <c r="U604" s="4">
        <f t="shared" si="197"/>
        <v>1</v>
      </c>
      <c r="V604" s="4">
        <f t="shared" si="198"/>
        <v>0.97802711814668353</v>
      </c>
      <c r="W604" s="4"/>
      <c r="X604">
        <f>IF(front!E604&gt;$X$2,O604,P604)</f>
        <v>16156.011926557254</v>
      </c>
      <c r="Y604">
        <f t="shared" si="190"/>
        <v>15822.529007237199</v>
      </c>
      <c r="Z604">
        <f>SUMPRODUCT($B$7:$B$456,Y$7:Y$456,EXP(constants!$B$32+constants!$A$32*ABS($A$7:$A$456-$A604)))</f>
        <v>0.60997500727374432</v>
      </c>
      <c r="AA604">
        <f t="shared" si="191"/>
        <v>15821.919032229926</v>
      </c>
      <c r="AB604">
        <f t="shared" si="199"/>
        <v>15815.717196532616</v>
      </c>
      <c r="AD604" s="4"/>
      <c r="AE604" s="4"/>
      <c r="AF604" s="4"/>
      <c r="AH604" s="4"/>
      <c r="AI604" s="5">
        <f>SUMPRODUCT(constants!$B$13:$B$20,A604^constants!$A$13:$A$20)*constants!$C$10/((A604/1000000000)^5*(EXP(0.014388/(A604/1000000000)/constants!$B$9)-1))</f>
        <v>5.6692522974522073E-6</v>
      </c>
      <c r="AJ604">
        <f>SUMPRODUCT(A604^constants!$E$28:$J$28,constants!$E$27:$J$27)</f>
        <v>7.3050409641245472E-7</v>
      </c>
      <c r="AL604" s="17">
        <f t="shared" si="192"/>
        <v>3.584568582634441E-10</v>
      </c>
      <c r="AM604">
        <f t="shared" si="200"/>
        <v>0</v>
      </c>
      <c r="AN604" t="e">
        <f t="shared" si="201"/>
        <v>#DIV/0!</v>
      </c>
      <c r="AO604">
        <f t="shared" si="202"/>
        <v>0</v>
      </c>
      <c r="AQ604">
        <f t="shared" si="205"/>
        <v>3.584568582634441E-10</v>
      </c>
      <c r="AS604" s="4" t="e">
        <f t="shared" si="203"/>
        <v>#DIV/0!</v>
      </c>
    </row>
    <row r="605" spans="1:45" x14ac:dyDescent="0.2">
      <c r="A605">
        <f>front!A605</f>
        <v>469.84</v>
      </c>
      <c r="B605" s="1">
        <f t="shared" si="204"/>
        <v>0.46999999999997044</v>
      </c>
      <c r="C605">
        <f>front!D605-front!B605</f>
        <v>9781.5300000000007</v>
      </c>
      <c r="D605" s="2">
        <f>front!E605-front!C605</f>
        <v>52803.9</v>
      </c>
      <c r="E605" s="2">
        <f>IF(front!F605-front!C605&gt;0,front!F605-front!C605,0)</f>
        <v>52803.9</v>
      </c>
      <c r="F605" s="2">
        <f>front!I605-front!H605</f>
        <v>7785.8000000000011</v>
      </c>
      <c r="G605" s="2">
        <f>IF(front!J605-front!H605&gt;0,front!J605-front!H605,0)</f>
        <v>7624.8000000000011</v>
      </c>
      <c r="H605" s="2"/>
      <c r="I605" s="4">
        <f>C605/(constants!$A$4+constants!$B$4*data!C605+constants!$C$4*data!C605^2+constants!$D$4*data!C605^3+constants!$E$4*data!C605^4+constants!$F$4*data!C605^5+constants!$G$4*data!C605^6+constants!$H$4*data!C605^7)</f>
        <v>9778.9120024659351</v>
      </c>
      <c r="J605" s="4">
        <f>D605/(constants!$A$4+constants!$B$4*data!D605+constants!$C$4*data!D605^2+constants!$D$4*data!D605^3+constants!$E$4*data!D605^4+constants!$F$4*data!D605^5+constants!$G$4*data!D605^6+constants!$H$4*data!D605^7)</f>
        <v>55585.171213114416</v>
      </c>
      <c r="K605" s="4">
        <f>E605/(constants!$A$4+constants!$B$4*data!E605+constants!$C$4*data!E605^2+constants!$D$4*data!E605^3+constants!$E$4*data!E605^4+constants!$F$4*data!E605^5+constants!$G$4*data!E605^6+constants!$H$4*data!E605^7)</f>
        <v>55585.171213114416</v>
      </c>
      <c r="L605" s="4">
        <f>F605/(constants!$A$4+constants!$B$4*data!F605+constants!$C$4*data!F605^2+constants!$D$4*data!F605^3+constants!$E$4*data!F605^4+constants!$F$4*data!F605^5+constants!$G$4*data!F605^6+constants!$H$4*data!F605^7)</f>
        <v>7775.3858433901705</v>
      </c>
      <c r="M605" s="4">
        <f>G605/(constants!$A$4+constants!$B$4*data!G605+constants!$C$4*data!G605^2+constants!$D$4*data!G605^3+constants!$E$4*data!G605^4+constants!$F$4*data!G605^5+constants!$G$4*data!G605^6+constants!$H$4*data!G605^7)</f>
        <v>7614.0895932917447</v>
      </c>
      <c r="N605" s="4"/>
      <c r="O605" s="4">
        <f t="shared" si="193"/>
        <v>16298.186670776558</v>
      </c>
      <c r="P605" s="4">
        <f t="shared" si="194"/>
        <v>11117.034242622884</v>
      </c>
      <c r="Q605" s="4">
        <f t="shared" si="194"/>
        <v>11117.034242622884</v>
      </c>
      <c r="R605" s="4">
        <f t="shared" si="195"/>
        <v>1295.8976405650285</v>
      </c>
      <c r="S605" s="4">
        <f t="shared" si="195"/>
        <v>1269.0149322152909</v>
      </c>
      <c r="T605" s="4">
        <f t="shared" si="196"/>
        <v>1.4660552729332303</v>
      </c>
      <c r="U605" s="4">
        <f t="shared" si="197"/>
        <v>1</v>
      </c>
      <c r="V605" s="4">
        <f t="shared" si="198"/>
        <v>0.97925553106338215</v>
      </c>
      <c r="W605" s="4"/>
      <c r="X605">
        <f>IF(front!E605&gt;$X$2,O605,P605)</f>
        <v>16298.186670776558</v>
      </c>
      <c r="Y605">
        <f t="shared" si="190"/>
        <v>15964.703751456504</v>
      </c>
      <c r="Z605">
        <f>SUMPRODUCT($B$7:$B$456,Y$7:Y$456,EXP(constants!$B$32+constants!$A$32*ABS($A$7:$A$456-$A605)))</f>
        <v>0.5938842200632124</v>
      </c>
      <c r="AA605">
        <f t="shared" si="191"/>
        <v>15964.109867236441</v>
      </c>
      <c r="AB605">
        <f t="shared" si="199"/>
        <v>15957.908031539131</v>
      </c>
      <c r="AD605" s="4"/>
      <c r="AE605" s="4"/>
      <c r="AF605" s="4"/>
      <c r="AH605" s="4"/>
      <c r="AI605" s="5">
        <f>SUMPRODUCT(constants!$B$13:$B$20,A605^constants!$A$13:$A$20)*constants!$C$10/((A605/1000000000)^5*(EXP(0.014388/(A605/1000000000)/constants!$B$9)-1))</f>
        <v>5.6962973975300205E-6</v>
      </c>
      <c r="AJ605">
        <f>SUMPRODUCT(A605^constants!$E$28:$J$28,constants!$E$27:$J$27)</f>
        <v>7.3011719043861558E-7</v>
      </c>
      <c r="AL605" s="17">
        <f t="shared" si="192"/>
        <v>3.5695765298759E-10</v>
      </c>
      <c r="AM605">
        <f t="shared" si="200"/>
        <v>0</v>
      </c>
      <c r="AN605" t="e">
        <f t="shared" si="201"/>
        <v>#DIV/0!</v>
      </c>
      <c r="AO605">
        <f t="shared" si="202"/>
        <v>0</v>
      </c>
      <c r="AQ605">
        <f t="shared" si="205"/>
        <v>3.5695765298759E-10</v>
      </c>
      <c r="AS605" s="4" t="e">
        <f t="shared" si="203"/>
        <v>#DIV/0!</v>
      </c>
    </row>
    <row r="606" spans="1:45" x14ac:dyDescent="0.2">
      <c r="A606">
        <f>front!A606</f>
        <v>470.3</v>
      </c>
      <c r="B606" s="1">
        <f t="shared" si="204"/>
        <v>0.46000000000003638</v>
      </c>
      <c r="C606">
        <f>front!D606-front!B606</f>
        <v>9846.7300000000014</v>
      </c>
      <c r="D606" s="2">
        <f>front!E606-front!C606</f>
        <v>52148.6</v>
      </c>
      <c r="E606" s="2">
        <f>IF(front!F606-front!C606&gt;0,front!F606-front!C606,0)</f>
        <v>52148.6</v>
      </c>
      <c r="F606" s="2">
        <f>front!I606-front!H606</f>
        <v>7532</v>
      </c>
      <c r="G606" s="2">
        <f>IF(front!J606-front!H606&gt;0,front!J606-front!H606,0)</f>
        <v>7336.5999999999985</v>
      </c>
      <c r="H606" s="2"/>
      <c r="I606" s="4">
        <f>C606/(constants!$A$4+constants!$B$4*data!C606+constants!$C$4*data!C606^2+constants!$D$4*data!C606^3+constants!$E$4*data!C606^4+constants!$F$4*data!C606^5+constants!$G$4*data!C606^6+constants!$H$4*data!C606^7)</f>
        <v>9844.5116785800019</v>
      </c>
      <c r="J606" s="4">
        <f>D606/(constants!$A$4+constants!$B$4*data!D606+constants!$C$4*data!D606^2+constants!$D$4*data!D606^3+constants!$E$4*data!D606^4+constants!$F$4*data!D606^5+constants!$G$4*data!D606^6+constants!$H$4*data!D606^7)</f>
        <v>54859.900417822464</v>
      </c>
      <c r="K606" s="4">
        <f>E606/(constants!$A$4+constants!$B$4*data!E606+constants!$C$4*data!E606^2+constants!$D$4*data!E606^3+constants!$E$4*data!E606^4+constants!$F$4*data!E606^5+constants!$G$4*data!E606^6+constants!$H$4*data!E606^7)</f>
        <v>54859.900417822464</v>
      </c>
      <c r="L606" s="4">
        <f>F606/(constants!$A$4+constants!$B$4*data!F606+constants!$C$4*data!F606^2+constants!$D$4*data!F606^3+constants!$E$4*data!F606^4+constants!$F$4*data!F606^5+constants!$G$4*data!F606^6+constants!$H$4*data!F606^7)</f>
        <v>7521.1383767107054</v>
      </c>
      <c r="M606" s="4">
        <f>G606/(constants!$A$4+constants!$B$4*data!G606+constants!$C$4*data!G606^2+constants!$D$4*data!G606^3+constants!$E$4*data!G606^4+constants!$F$4*data!G606^5+constants!$G$4*data!G606^6+constants!$H$4*data!G606^7)</f>
        <v>7325.4651961582031</v>
      </c>
      <c r="N606" s="4"/>
      <c r="O606" s="4">
        <f t="shared" si="193"/>
        <v>16407.519464300003</v>
      </c>
      <c r="P606" s="4">
        <f t="shared" si="194"/>
        <v>10971.980083564493</v>
      </c>
      <c r="Q606" s="4">
        <f t="shared" si="194"/>
        <v>10971.980083564493</v>
      </c>
      <c r="R606" s="4">
        <f t="shared" si="195"/>
        <v>1253.5230627851176</v>
      </c>
      <c r="S606" s="4">
        <f t="shared" si="195"/>
        <v>1220.9108660263671</v>
      </c>
      <c r="T606" s="4">
        <f t="shared" si="196"/>
        <v>1.4954018635959512</v>
      </c>
      <c r="U606" s="4">
        <f t="shared" si="197"/>
        <v>1</v>
      </c>
      <c r="V606" s="4">
        <f t="shared" si="198"/>
        <v>0.97398356860998492</v>
      </c>
      <c r="W606" s="4"/>
      <c r="X606">
        <f>IF(front!E606&gt;$X$2,O606,P606)</f>
        <v>16407.519464300003</v>
      </c>
      <c r="Y606">
        <f t="shared" si="190"/>
        <v>16074.036544979948</v>
      </c>
      <c r="Z606">
        <f>SUMPRODUCT($B$7:$B$456,Y$7:Y$456,EXP(constants!$B$32+constants!$A$32*ABS($A$7:$A$456-$A606)))</f>
        <v>0.57854688238947283</v>
      </c>
      <c r="AA606">
        <f t="shared" si="191"/>
        <v>16073.45799809756</v>
      </c>
      <c r="AB606">
        <f t="shared" si="199"/>
        <v>16067.25616240025</v>
      </c>
      <c r="AD606" s="4"/>
      <c r="AE606" s="4"/>
      <c r="AF606" s="4"/>
      <c r="AH606" s="4"/>
      <c r="AI606" s="5">
        <f>SUMPRODUCT(constants!$B$13:$B$20,A606^constants!$A$13:$A$20)*constants!$C$10/((A606/1000000000)^5*(EXP(0.014388/(A606/1000000000)/constants!$B$9)-1))</f>
        <v>5.7228116981551666E-6</v>
      </c>
      <c r="AJ606">
        <f>SUMPRODUCT(A606^constants!$E$28:$J$28,constants!$E$27:$J$27)</f>
        <v>7.2964688352194053E-7</v>
      </c>
      <c r="AL606" s="17">
        <f t="shared" si="192"/>
        <v>3.5617853106415211E-10</v>
      </c>
      <c r="AM606">
        <f t="shared" si="200"/>
        <v>0</v>
      </c>
      <c r="AN606" t="e">
        <f t="shared" si="201"/>
        <v>#DIV/0!</v>
      </c>
      <c r="AO606">
        <f t="shared" si="202"/>
        <v>0</v>
      </c>
      <c r="AQ606">
        <f t="shared" si="205"/>
        <v>3.5617853106415211E-10</v>
      </c>
      <c r="AS606" s="4" t="e">
        <f t="shared" si="203"/>
        <v>#DIV/0!</v>
      </c>
    </row>
    <row r="607" spans="1:45" x14ac:dyDescent="0.2">
      <c r="A607">
        <f>front!A607</f>
        <v>470.76</v>
      </c>
      <c r="B607" s="1">
        <f t="shared" si="204"/>
        <v>0.45999999999997954</v>
      </c>
      <c r="C607">
        <f>front!D607-front!B607</f>
        <v>9888.93</v>
      </c>
      <c r="D607" s="2">
        <f>front!E607-front!C607</f>
        <v>52288.4</v>
      </c>
      <c r="E607" s="2">
        <f>IF(front!F607-front!C607&gt;0,front!F607-front!C607,0)</f>
        <v>52288.4</v>
      </c>
      <c r="F607" s="2">
        <f>front!I607-front!H607</f>
        <v>7529.3000000000011</v>
      </c>
      <c r="G607" s="2">
        <f>IF(front!J607-front!H607&gt;0,front!J607-front!H607,0)</f>
        <v>7376.1</v>
      </c>
      <c r="H607" s="2"/>
      <c r="I607" s="4">
        <f>C607/(constants!$A$4+constants!$B$4*data!C607+constants!$C$4*data!C607^2+constants!$D$4*data!C607^3+constants!$E$4*data!C607^4+constants!$F$4*data!C607^5+constants!$G$4*data!C607^6+constants!$H$4*data!C607^7)</f>
        <v>9886.9757435033625</v>
      </c>
      <c r="J607" s="4">
        <f>D607/(constants!$A$4+constants!$B$4*data!D607+constants!$C$4*data!D607^2+constants!$D$4*data!D607^3+constants!$E$4*data!D607^4+constants!$F$4*data!D607^5+constants!$G$4*data!D607^6+constants!$H$4*data!D607^7)</f>
        <v>55014.596225635927</v>
      </c>
      <c r="K607" s="4">
        <f>E607/(constants!$A$4+constants!$B$4*data!E607+constants!$C$4*data!E607^2+constants!$D$4*data!E607^3+constants!$E$4*data!E607^4+constants!$F$4*data!E607^5+constants!$G$4*data!E607^6+constants!$H$4*data!E607^7)</f>
        <v>55014.596225635927</v>
      </c>
      <c r="L607" s="4">
        <f>F607/(constants!$A$4+constants!$B$4*data!F607+constants!$C$4*data!F607^2+constants!$D$4*data!F607^3+constants!$E$4*data!F607^4+constants!$F$4*data!F607^5+constants!$G$4*data!F607^6+constants!$H$4*data!F607^7)</f>
        <v>7518.4341871074212</v>
      </c>
      <c r="M607" s="4">
        <f>G607/(constants!$A$4+constants!$B$4*data!G607+constants!$C$4*data!G607^2+constants!$D$4*data!G607^3+constants!$E$4*data!G607^4+constants!$F$4*data!G607^5+constants!$G$4*data!G607^6+constants!$H$4*data!G607^7)</f>
        <v>7365.0155657217292</v>
      </c>
      <c r="N607" s="4"/>
      <c r="O607" s="4">
        <f t="shared" si="193"/>
        <v>16478.292905838938</v>
      </c>
      <c r="P607" s="4">
        <f t="shared" si="194"/>
        <v>11002.919245127185</v>
      </c>
      <c r="Q607" s="4">
        <f t="shared" si="194"/>
        <v>11002.919245127185</v>
      </c>
      <c r="R607" s="4">
        <f t="shared" si="195"/>
        <v>1253.0723645179037</v>
      </c>
      <c r="S607" s="4">
        <f t="shared" si="195"/>
        <v>1227.5025942869547</v>
      </c>
      <c r="T607" s="4">
        <f t="shared" si="196"/>
        <v>1.4976291781053113</v>
      </c>
      <c r="U607" s="4">
        <f t="shared" si="197"/>
        <v>1</v>
      </c>
      <c r="V607" s="4">
        <f t="shared" si="198"/>
        <v>0.97959433871898816</v>
      </c>
      <c r="W607" s="4"/>
      <c r="X607">
        <f>IF(front!E607&gt;$X$2,O607,P607)</f>
        <v>16478.292905838938</v>
      </c>
      <c r="Y607">
        <f t="shared" si="190"/>
        <v>16144.809986518883</v>
      </c>
      <c r="Z607">
        <f>SUMPRODUCT($B$7:$B$456,Y$7:Y$456,EXP(constants!$B$32+constants!$A$32*ABS($A$7:$A$456-$A607)))</f>
        <v>0.5636056386326489</v>
      </c>
      <c r="AA607">
        <f t="shared" si="191"/>
        <v>16144.246380880251</v>
      </c>
      <c r="AB607">
        <f t="shared" si="199"/>
        <v>16138.044545182942</v>
      </c>
      <c r="AD607" s="4"/>
      <c r="AE607" s="4"/>
      <c r="AF607" s="4"/>
      <c r="AH607" s="4"/>
      <c r="AI607" s="5">
        <f>SUMPRODUCT(constants!$B$13:$B$20,A607^constants!$A$13:$A$20)*constants!$C$10/((A607/1000000000)^5*(EXP(0.014388/(A607/1000000000)/constants!$B$9)-1))</f>
        <v>5.7493698598591561E-6</v>
      </c>
      <c r="AJ607">
        <f>SUMPRODUCT(A607^constants!$E$28:$J$28,constants!$E$27:$J$27)</f>
        <v>7.2908379046841875E-7</v>
      </c>
      <c r="AL607" s="17">
        <f t="shared" si="192"/>
        <v>3.5626186578938958E-10</v>
      </c>
      <c r="AM607">
        <f t="shared" si="200"/>
        <v>0</v>
      </c>
      <c r="AN607" t="e">
        <f t="shared" si="201"/>
        <v>#DIV/0!</v>
      </c>
      <c r="AO607">
        <f t="shared" si="202"/>
        <v>0</v>
      </c>
      <c r="AQ607">
        <f t="shared" si="205"/>
        <v>3.5626186578938958E-10</v>
      </c>
      <c r="AS607" s="4" t="e">
        <f t="shared" si="203"/>
        <v>#DIV/0!</v>
      </c>
    </row>
    <row r="608" spans="1:45" x14ac:dyDescent="0.2">
      <c r="A608">
        <f>front!A608</f>
        <v>471.23</v>
      </c>
      <c r="B608" s="1">
        <f t="shared" si="204"/>
        <v>0.47000000000002728</v>
      </c>
      <c r="C608">
        <f>front!D608-front!B608</f>
        <v>9959.27</v>
      </c>
      <c r="D608" s="2">
        <f>front!E608-front!C608</f>
        <v>52625.2</v>
      </c>
      <c r="E608" s="2">
        <f>IF(front!F608-front!C608&gt;0,front!F608-front!C608,0)</f>
        <v>52625.2</v>
      </c>
      <c r="F608" s="2">
        <f>front!I608-front!H608</f>
        <v>7574.5</v>
      </c>
      <c r="G608" s="2">
        <f>IF(front!J608-front!H608&gt;0,front!J608-front!H608,0)</f>
        <v>7354.5</v>
      </c>
      <c r="H608" s="2"/>
      <c r="I608" s="4">
        <f>C608/(constants!$A$4+constants!$B$4*data!C608+constants!$C$4*data!C608^2+constants!$D$4*data!C608^3+constants!$E$4*data!C608^4+constants!$F$4*data!C608^5+constants!$G$4*data!C608^6+constants!$H$4*data!C608^7)</f>
        <v>9957.7653555836987</v>
      </c>
      <c r="J608" s="4">
        <f>D608/(constants!$A$4+constants!$B$4*data!D608+constants!$C$4*data!D608^2+constants!$D$4*data!D608^3+constants!$E$4*data!D608^4+constants!$F$4*data!D608^5+constants!$G$4*data!D608^6+constants!$H$4*data!D608^7)</f>
        <v>55387.351554858295</v>
      </c>
      <c r="K608" s="4">
        <f>E608/(constants!$A$4+constants!$B$4*data!E608+constants!$C$4*data!E608^2+constants!$D$4*data!E608^3+constants!$E$4*data!E608^4+constants!$F$4*data!E608^5+constants!$G$4*data!E608^6+constants!$H$4*data!E608^7)</f>
        <v>55387.351554858295</v>
      </c>
      <c r="L608" s="4">
        <f>F608/(constants!$A$4+constants!$B$4*data!F608+constants!$C$4*data!F608^2+constants!$D$4*data!F608^3+constants!$E$4*data!F608^4+constants!$F$4*data!F608^5+constants!$G$4*data!F608^6+constants!$H$4*data!F608^7)</f>
        <v>7563.7058830742981</v>
      </c>
      <c r="M608" s="4">
        <f>G608/(constants!$A$4+constants!$B$4*data!G608+constants!$C$4*data!G608^2+constants!$D$4*data!G608^3+constants!$E$4*data!G608^4+constants!$F$4*data!G608^5+constants!$G$4*data!G608^6+constants!$H$4*data!G608^7)</f>
        <v>7343.387721215644</v>
      </c>
      <c r="N608" s="4"/>
      <c r="O608" s="4">
        <f t="shared" si="193"/>
        <v>16596.2755926395</v>
      </c>
      <c r="P608" s="4">
        <f t="shared" si="194"/>
        <v>11077.470310971659</v>
      </c>
      <c r="Q608" s="4">
        <f t="shared" si="194"/>
        <v>11077.470310971659</v>
      </c>
      <c r="R608" s="4">
        <f t="shared" si="195"/>
        <v>1260.6176471790498</v>
      </c>
      <c r="S608" s="4">
        <f t="shared" si="195"/>
        <v>1223.8979535359406</v>
      </c>
      <c r="T608" s="4">
        <f t="shared" si="196"/>
        <v>1.498200864163161</v>
      </c>
      <c r="U608" s="4">
        <f t="shared" si="197"/>
        <v>1</v>
      </c>
      <c r="V608" s="4">
        <f t="shared" si="198"/>
        <v>0.97087166459609797</v>
      </c>
      <c r="W608" s="4"/>
      <c r="X608">
        <f>IF(front!E608&gt;$X$2,O608,P608)</f>
        <v>16596.2755926395</v>
      </c>
      <c r="Y608">
        <f t="shared" si="190"/>
        <v>16262.792673319445</v>
      </c>
      <c r="Z608">
        <f>SUMPRODUCT($B$7:$B$456,Y$7:Y$456,EXP(constants!$B$32+constants!$A$32*ABS($A$7:$A$456-$A608)))</f>
        <v>0.54873804849575492</v>
      </c>
      <c r="AA608">
        <f t="shared" si="191"/>
        <v>16262.24393527095</v>
      </c>
      <c r="AB608">
        <f t="shared" si="199"/>
        <v>16256.04209957364</v>
      </c>
      <c r="AD608" s="4"/>
      <c r="AE608" s="4"/>
      <c r="AF608" s="4"/>
      <c r="AH608" s="4"/>
      <c r="AI608" s="5">
        <f>SUMPRODUCT(constants!$B$13:$B$20,A608^constants!$A$13:$A$20)*constants!$C$10/((A608/1000000000)^5*(EXP(0.014388/(A608/1000000000)/constants!$B$9)-1))</f>
        <v>5.7765503770069895E-6</v>
      </c>
      <c r="AJ608">
        <f>SUMPRODUCT(A608^constants!$E$28:$J$28,constants!$E$27:$J$27)</f>
        <v>7.2841039091810439E-7</v>
      </c>
      <c r="AL608" s="17">
        <f t="shared" si="192"/>
        <v>3.5534789720792466E-10</v>
      </c>
      <c r="AM608">
        <f t="shared" si="200"/>
        <v>0</v>
      </c>
      <c r="AN608" t="e">
        <f t="shared" si="201"/>
        <v>#DIV/0!</v>
      </c>
      <c r="AO608">
        <f t="shared" si="202"/>
        <v>0</v>
      </c>
      <c r="AQ608">
        <f t="shared" si="205"/>
        <v>3.5534789720792466E-10</v>
      </c>
      <c r="AS608" s="4" t="e">
        <f t="shared" si="203"/>
        <v>#DIV/0!</v>
      </c>
    </row>
    <row r="609" spans="1:45" x14ac:dyDescent="0.2">
      <c r="A609">
        <f>front!A609</f>
        <v>471.69</v>
      </c>
      <c r="B609" s="1">
        <f t="shared" si="204"/>
        <v>0.45999999999997954</v>
      </c>
      <c r="C609">
        <f>front!D609-front!B609</f>
        <v>10005.799999999999</v>
      </c>
      <c r="D609" s="2">
        <f>front!E609-front!C609</f>
        <v>52515.9</v>
      </c>
      <c r="E609" s="2">
        <f>IF(front!F609-front!C609&gt;0,front!F609-front!C609,0)</f>
        <v>52515.9</v>
      </c>
      <c r="F609" s="2">
        <f>front!I609-front!H609</f>
        <v>7563.8000000000011</v>
      </c>
      <c r="G609" s="2">
        <f>IF(front!J609-front!H609&gt;0,front!J609-front!H609,0)</f>
        <v>7387.4</v>
      </c>
      <c r="H609" s="2"/>
      <c r="I609" s="4">
        <f>C609/(constants!$A$4+constants!$B$4*data!C609+constants!$C$4*data!C609^2+constants!$D$4*data!C609^3+constants!$E$4*data!C609^4+constants!$F$4*data!C609^5+constants!$G$4*data!C609^6+constants!$H$4*data!C609^7)</f>
        <v>10004.599315768099</v>
      </c>
      <c r="J609" s="4">
        <f>D609/(constants!$A$4+constants!$B$4*data!D609+constants!$C$4*data!D609^2+constants!$D$4*data!D609^3+constants!$E$4*data!D609^4+constants!$F$4*data!D609^5+constants!$G$4*data!D609^6+constants!$H$4*data!D609^7)</f>
        <v>55266.372062119815</v>
      </c>
      <c r="K609" s="4">
        <f>E609/(constants!$A$4+constants!$B$4*data!E609+constants!$C$4*data!E609^2+constants!$D$4*data!E609^3+constants!$E$4*data!E609^4+constants!$F$4*data!E609^5+constants!$G$4*data!E609^6+constants!$H$4*data!E609^7)</f>
        <v>55266.372062119815</v>
      </c>
      <c r="L609" s="4">
        <f>F609/(constants!$A$4+constants!$B$4*data!F609+constants!$C$4*data!F609^2+constants!$D$4*data!F609^3+constants!$E$4*data!F609^4+constants!$F$4*data!F609^5+constants!$G$4*data!F609^6+constants!$H$4*data!F609^7)</f>
        <v>7552.9886105337737</v>
      </c>
      <c r="M609" s="4">
        <f>G609/(constants!$A$4+constants!$B$4*data!G609+constants!$C$4*data!G609^2+constants!$D$4*data!G609^3+constants!$E$4*data!G609^4+constants!$F$4*data!G609^5+constants!$G$4*data!G609^6+constants!$H$4*data!G609^7)</f>
        <v>7376.330422735221</v>
      </c>
      <c r="N609" s="4"/>
      <c r="O609" s="4">
        <f t="shared" si="193"/>
        <v>16674.332192946829</v>
      </c>
      <c r="P609" s="4">
        <f t="shared" si="194"/>
        <v>11053.274412423962</v>
      </c>
      <c r="Q609" s="4">
        <f t="shared" si="194"/>
        <v>11053.274412423962</v>
      </c>
      <c r="R609" s="4">
        <f t="shared" si="195"/>
        <v>1258.8314350889623</v>
      </c>
      <c r="S609" s="4">
        <f t="shared" si="195"/>
        <v>1229.3884037892035</v>
      </c>
      <c r="T609" s="4">
        <f t="shared" si="196"/>
        <v>1.5085423170354622</v>
      </c>
      <c r="U609" s="4">
        <f t="shared" si="197"/>
        <v>1</v>
      </c>
      <c r="V609" s="4">
        <f t="shared" si="198"/>
        <v>0.97661082295924873</v>
      </c>
      <c r="W609" s="4"/>
      <c r="X609">
        <f>IF(front!E609&gt;$X$2,O609,P609)</f>
        <v>16674.332192946829</v>
      </c>
      <c r="Y609">
        <f t="shared" si="190"/>
        <v>16340.849273626774</v>
      </c>
      <c r="Z609">
        <f>SUMPRODUCT($B$7:$B$456,Y$7:Y$456,EXP(constants!$B$32+constants!$A$32*ABS($A$7:$A$456-$A609)))</f>
        <v>0.53456663181236241</v>
      </c>
      <c r="AA609">
        <f t="shared" si="191"/>
        <v>16340.314706994963</v>
      </c>
      <c r="AB609">
        <f t="shared" si="199"/>
        <v>16334.112871297653</v>
      </c>
      <c r="AD609" s="4"/>
      <c r="AE609" s="4"/>
      <c r="AF609" s="4"/>
      <c r="AH609" s="4"/>
      <c r="AI609" s="5">
        <f>SUMPRODUCT(constants!$B$13:$B$20,A609^constants!$A$13:$A$20)*constants!$C$10/((A609/1000000000)^5*(EXP(0.014388/(A609/1000000000)/constants!$B$9)-1))</f>
        <v>5.8031963397208303E-6</v>
      </c>
      <c r="AJ609">
        <f>SUMPRODUCT(A609^constants!$E$28:$J$28,constants!$E$27:$J$27)</f>
        <v>7.2765313354736282E-7</v>
      </c>
      <c r="AL609" s="17">
        <f t="shared" si="192"/>
        <v>3.5528077866525717E-10</v>
      </c>
      <c r="AM609">
        <f t="shared" si="200"/>
        <v>0</v>
      </c>
      <c r="AN609" t="e">
        <f t="shared" si="201"/>
        <v>#DIV/0!</v>
      </c>
      <c r="AO609">
        <f t="shared" si="202"/>
        <v>0</v>
      </c>
      <c r="AQ609">
        <f t="shared" si="205"/>
        <v>3.5528077866525717E-10</v>
      </c>
      <c r="AS609" s="4" t="e">
        <f t="shared" si="203"/>
        <v>#DIV/0!</v>
      </c>
    </row>
    <row r="610" spans="1:45" x14ac:dyDescent="0.2">
      <c r="A610">
        <f>front!A610</f>
        <v>472.15</v>
      </c>
      <c r="B610" s="1">
        <f t="shared" si="204"/>
        <v>0.45999999999997954</v>
      </c>
      <c r="C610">
        <f>front!D610-front!B610</f>
        <v>10099.540000000001</v>
      </c>
      <c r="D610" s="2">
        <f>front!E610-front!C610</f>
        <v>52822.3</v>
      </c>
      <c r="E610" s="2">
        <f>IF(front!F610-front!C610&gt;0,front!F610-front!C610,0)</f>
        <v>52822.3</v>
      </c>
      <c r="F610" s="2">
        <f>front!I610-front!H610</f>
        <v>7746.7000000000007</v>
      </c>
      <c r="G610" s="2">
        <f>IF(front!J610-front!H610&gt;0,front!J610-front!H610,0)</f>
        <v>7601.5999999999985</v>
      </c>
      <c r="H610" s="2"/>
      <c r="I610" s="4">
        <f>C610/(constants!$A$4+constants!$B$4*data!C610+constants!$C$4*data!C610^2+constants!$D$4*data!C610^3+constants!$E$4*data!C610^4+constants!$F$4*data!C610^5+constants!$G$4*data!C610^6+constants!$H$4*data!C610^7)</f>
        <v>10098.967625452384</v>
      </c>
      <c r="J610" s="4">
        <f>D610/(constants!$A$4+constants!$B$4*data!D610+constants!$C$4*data!D610^2+constants!$D$4*data!D610^3+constants!$E$4*data!D610^4+constants!$F$4*data!D610^5+constants!$G$4*data!D610^6+constants!$H$4*data!D610^7)</f>
        <v>55605.541656422669</v>
      </c>
      <c r="K610" s="4">
        <f>E610/(constants!$A$4+constants!$B$4*data!E610+constants!$C$4*data!E610^2+constants!$D$4*data!E610^3+constants!$E$4*data!E610^4+constants!$F$4*data!E610^5+constants!$G$4*data!E610^6+constants!$H$4*data!E610^7)</f>
        <v>55605.541656422669</v>
      </c>
      <c r="L610" s="4">
        <f>F610/(constants!$A$4+constants!$B$4*data!F610+constants!$C$4*data!F610^2+constants!$D$4*data!F610^3+constants!$E$4*data!F610^4+constants!$F$4*data!F610^5+constants!$G$4*data!F610^6+constants!$H$4*data!F610^7)</f>
        <v>7736.2098819847834</v>
      </c>
      <c r="M610" s="4">
        <f>G610/(constants!$A$4+constants!$B$4*data!G610+constants!$C$4*data!G610^2+constants!$D$4*data!G610^3+constants!$E$4*data!G610^4+constants!$F$4*data!G610^5+constants!$G$4*data!G610^6+constants!$H$4*data!G610^7)</f>
        <v>7590.850467038832</v>
      </c>
      <c r="N610" s="4"/>
      <c r="O610" s="4">
        <f t="shared" si="193"/>
        <v>16831.612709087309</v>
      </c>
      <c r="P610" s="4">
        <f t="shared" si="194"/>
        <v>11121.108331284533</v>
      </c>
      <c r="Q610" s="4">
        <f t="shared" si="194"/>
        <v>11121.108331284533</v>
      </c>
      <c r="R610" s="4">
        <f t="shared" si="195"/>
        <v>1289.3683136641305</v>
      </c>
      <c r="S610" s="4">
        <f t="shared" si="195"/>
        <v>1265.1417445064719</v>
      </c>
      <c r="T610" s="4">
        <f t="shared" si="196"/>
        <v>1.5134833874191018</v>
      </c>
      <c r="U610" s="4">
        <f t="shared" si="197"/>
        <v>1</v>
      </c>
      <c r="V610" s="4">
        <f t="shared" si="198"/>
        <v>0.98121051300786866</v>
      </c>
      <c r="W610" s="4"/>
      <c r="X610">
        <f>IF(front!E610&gt;$X$2,O610,P610)</f>
        <v>16831.612709087309</v>
      </c>
      <c r="Y610">
        <f t="shared" si="190"/>
        <v>16498.129789767252</v>
      </c>
      <c r="Z610">
        <f>SUMPRODUCT($B$7:$B$456,Y$7:Y$456,EXP(constants!$B$32+constants!$A$32*ABS($A$7:$A$456-$A610)))</f>
        <v>0.52076119859114289</v>
      </c>
      <c r="AA610">
        <f t="shared" si="191"/>
        <v>16497.609028568662</v>
      </c>
      <c r="AB610">
        <f t="shared" si="199"/>
        <v>16491.407192871353</v>
      </c>
      <c r="AD610" s="4"/>
      <c r="AE610" s="4"/>
      <c r="AF610" s="4"/>
      <c r="AH610" s="4"/>
      <c r="AI610" s="5">
        <f>SUMPRODUCT(constants!$B$13:$B$20,A610^constants!$A$13:$A$20)*constants!$C$10/((A610/1000000000)^5*(EXP(0.014388/(A610/1000000000)/constants!$B$9)-1))</f>
        <v>5.8298852965665904E-6</v>
      </c>
      <c r="AJ610">
        <f>SUMPRODUCT(A610^constants!$E$28:$J$28,constants!$E$27:$J$27)</f>
        <v>7.2679654124658275E-7</v>
      </c>
      <c r="AL610" s="17">
        <f t="shared" si="192"/>
        <v>3.5351048145161571E-10</v>
      </c>
      <c r="AM610">
        <f t="shared" si="200"/>
        <v>0</v>
      </c>
      <c r="AN610" t="e">
        <f t="shared" si="201"/>
        <v>#DIV/0!</v>
      </c>
      <c r="AO610">
        <f t="shared" si="202"/>
        <v>0</v>
      </c>
      <c r="AQ610">
        <f t="shared" si="205"/>
        <v>3.5351048145161571E-10</v>
      </c>
      <c r="AS610" s="4" t="e">
        <f t="shared" si="203"/>
        <v>#DIV/0!</v>
      </c>
    </row>
    <row r="611" spans="1:45" x14ac:dyDescent="0.2">
      <c r="A611">
        <f>front!A611</f>
        <v>472.62</v>
      </c>
      <c r="B611" s="1">
        <f t="shared" si="204"/>
        <v>0.47000000000002728</v>
      </c>
      <c r="C611">
        <f>front!D611-front!B611</f>
        <v>10164.799999999999</v>
      </c>
      <c r="D611" s="2">
        <f>front!E611-front!C611</f>
        <v>52633.9</v>
      </c>
      <c r="E611" s="2">
        <f>IF(front!F611-front!C611&gt;0,front!F611-front!C611,0)</f>
        <v>52633.9</v>
      </c>
      <c r="F611" s="2">
        <f>front!I611-front!H611</f>
        <v>7856.9</v>
      </c>
      <c r="G611" s="2">
        <f>IF(front!J611-front!H611&gt;0,front!J611-front!H611,0)</f>
        <v>7653.5000000000018</v>
      </c>
      <c r="H611" s="2"/>
      <c r="I611" s="4">
        <f>C611/(constants!$A$4+constants!$B$4*data!C611+constants!$C$4*data!C611^2+constants!$D$4*data!C611^3+constants!$E$4*data!C611^4+constants!$F$4*data!C611^5+constants!$G$4*data!C611^6+constants!$H$4*data!C611^7)</f>
        <v>10164.677726813423</v>
      </c>
      <c r="J611" s="4">
        <f>D611/(constants!$A$4+constants!$B$4*data!D611+constants!$C$4*data!D611^2+constants!$D$4*data!D611^3+constants!$E$4*data!D611^4+constants!$F$4*data!D611^5+constants!$G$4*data!D611^6+constants!$H$4*data!D611^7)</f>
        <v>55396.981687579013</v>
      </c>
      <c r="K611" s="4">
        <f>E611/(constants!$A$4+constants!$B$4*data!E611+constants!$C$4*data!E611^2+constants!$D$4*data!E611^3+constants!$E$4*data!E611^4+constants!$F$4*data!E611^5+constants!$G$4*data!E611^6+constants!$H$4*data!E611^7)</f>
        <v>55396.981687579013</v>
      </c>
      <c r="L611" s="4">
        <f>F611/(constants!$A$4+constants!$B$4*data!F611+constants!$C$4*data!F611^2+constants!$D$4*data!F611^3+constants!$E$4*data!F611^4+constants!$F$4*data!F611^5+constants!$G$4*data!F611^6+constants!$H$4*data!F611^7)</f>
        <v>7846.630679760955</v>
      </c>
      <c r="M611" s="4">
        <f>G611/(constants!$A$4+constants!$B$4*data!G611+constants!$C$4*data!G611^2+constants!$D$4*data!G611^3+constants!$E$4*data!G611^4+constants!$F$4*data!G611^5+constants!$G$4*data!G611^6+constants!$H$4*data!G611^7)</f>
        <v>7642.8392254949676</v>
      </c>
      <c r="N611" s="4"/>
      <c r="O611" s="4">
        <f t="shared" si="193"/>
        <v>16941.129544689036</v>
      </c>
      <c r="P611" s="4">
        <f t="shared" si="194"/>
        <v>11079.396337515802</v>
      </c>
      <c r="Q611" s="4">
        <f t="shared" si="194"/>
        <v>11079.396337515802</v>
      </c>
      <c r="R611" s="4">
        <f t="shared" si="195"/>
        <v>1307.7717799601592</v>
      </c>
      <c r="S611" s="4">
        <f t="shared" si="195"/>
        <v>1273.8065375824947</v>
      </c>
      <c r="T611" s="4">
        <f t="shared" si="196"/>
        <v>1.5290661177382827</v>
      </c>
      <c r="U611" s="4">
        <f t="shared" si="197"/>
        <v>1</v>
      </c>
      <c r="V611" s="4">
        <f t="shared" si="198"/>
        <v>0.97402815774270701</v>
      </c>
      <c r="W611" s="4"/>
      <c r="X611">
        <f>IF(front!E611&gt;$X$2,O611,P611)</f>
        <v>16941.129544689036</v>
      </c>
      <c r="Y611">
        <f t="shared" si="190"/>
        <v>16607.64662536898</v>
      </c>
      <c r="Z611">
        <f>SUMPRODUCT($B$7:$B$456,Y$7:Y$456,EXP(constants!$B$32+constants!$A$32*ABS($A$7:$A$456-$A611)))</f>
        <v>0.50702381995413237</v>
      </c>
      <c r="AA611">
        <f t="shared" si="191"/>
        <v>16607.139601549025</v>
      </c>
      <c r="AB611">
        <f t="shared" si="199"/>
        <v>16600.937765851715</v>
      </c>
      <c r="AD611" s="4"/>
      <c r="AE611" s="4"/>
      <c r="AF611" s="4"/>
      <c r="AH611" s="4"/>
      <c r="AI611" s="5">
        <f>SUMPRODUCT(constants!$B$13:$B$20,A611^constants!$A$13:$A$20)*constants!$C$10/((A611/1000000000)^5*(EXP(0.014388/(A611/1000000000)/constants!$B$9)-1))</f>
        <v>5.8571985541786139E-6</v>
      </c>
      <c r="AJ611">
        <f>SUMPRODUCT(A611^constants!$E$28:$J$28,constants!$E$27:$J$27)</f>
        <v>7.2581642886101723E-7</v>
      </c>
      <c r="AL611" s="17">
        <f t="shared" si="192"/>
        <v>3.5282335472800376E-10</v>
      </c>
      <c r="AM611">
        <f t="shared" si="200"/>
        <v>0</v>
      </c>
      <c r="AN611" t="e">
        <f t="shared" si="201"/>
        <v>#DIV/0!</v>
      </c>
      <c r="AO611">
        <f t="shared" si="202"/>
        <v>0</v>
      </c>
      <c r="AQ611">
        <f t="shared" si="205"/>
        <v>3.5282335472800376E-10</v>
      </c>
      <c r="AS611" s="4" t="e">
        <f t="shared" si="203"/>
        <v>#DIV/0!</v>
      </c>
    </row>
    <row r="612" spans="1:45" x14ac:dyDescent="0.2">
      <c r="A612">
        <f>front!A612</f>
        <v>473.08</v>
      </c>
      <c r="B612" s="1">
        <f t="shared" si="204"/>
        <v>0.45999999999997954</v>
      </c>
      <c r="C612">
        <f>front!D612-front!B612</f>
        <v>10228.27</v>
      </c>
      <c r="D612" s="2">
        <f>front!E612-front!C612</f>
        <v>52515.7</v>
      </c>
      <c r="E612" s="2">
        <f>IF(front!F612-front!C612&gt;0,front!F612-front!C612,0)</f>
        <v>52515.7</v>
      </c>
      <c r="F612" s="2">
        <f>front!I612-front!H612</f>
        <v>8054.6</v>
      </c>
      <c r="G612" s="2">
        <f>IF(front!J612-front!H612&gt;0,front!J612-front!H612,0)</f>
        <v>7866.3000000000011</v>
      </c>
      <c r="H612" s="2"/>
      <c r="I612" s="4">
        <f>C612/(constants!$A$4+constants!$B$4*data!C612+constants!$C$4*data!C612^2+constants!$D$4*data!C612^3+constants!$E$4*data!C612^4+constants!$F$4*data!C612^5+constants!$G$4*data!C612^6+constants!$H$4*data!C612^7)</f>
        <v>10228.595554188494</v>
      </c>
      <c r="J612" s="4">
        <f>D612/(constants!$A$4+constants!$B$4*data!D612+constants!$C$4*data!D612^2+constants!$D$4*data!D612^3+constants!$E$4*data!D612^4+constants!$F$4*data!D612^5+constants!$G$4*data!D612^6+constants!$H$4*data!D612^7)</f>
        <v>55266.150700681857</v>
      </c>
      <c r="K612" s="4">
        <f>E612/(constants!$A$4+constants!$B$4*data!E612+constants!$C$4*data!E612^2+constants!$D$4*data!E612^3+constants!$E$4*data!E612^4+constants!$F$4*data!E612^5+constants!$G$4*data!E612^6+constants!$H$4*data!E612^7)</f>
        <v>55266.150700681857</v>
      </c>
      <c r="L612" s="4">
        <f>F612/(constants!$A$4+constants!$B$4*data!F612+constants!$C$4*data!F612^2+constants!$D$4*data!F612^3+constants!$E$4*data!F612^4+constants!$F$4*data!F612^5+constants!$G$4*data!F612^6+constants!$H$4*data!F612^7)</f>
        <v>8044.7798570185068</v>
      </c>
      <c r="M612" s="4">
        <f>G612/(constants!$A$4+constants!$B$4*data!G612+constants!$C$4*data!G612^2+constants!$D$4*data!G612^3+constants!$E$4*data!G612^4+constants!$F$4*data!G612^5+constants!$G$4*data!G612^6+constants!$H$4*data!G612^7)</f>
        <v>7856.0504813618682</v>
      </c>
      <c r="N612" s="4"/>
      <c r="O612" s="4">
        <f t="shared" si="193"/>
        <v>17047.659256980824</v>
      </c>
      <c r="P612" s="4">
        <f t="shared" si="194"/>
        <v>11053.230140136371</v>
      </c>
      <c r="Q612" s="4">
        <f t="shared" si="194"/>
        <v>11053.230140136371</v>
      </c>
      <c r="R612" s="4">
        <f t="shared" si="195"/>
        <v>1340.796642836418</v>
      </c>
      <c r="S612" s="4">
        <f t="shared" si="195"/>
        <v>1309.3417468936445</v>
      </c>
      <c r="T612" s="4">
        <f t="shared" si="196"/>
        <v>1.5423237407386956</v>
      </c>
      <c r="U612" s="4">
        <f t="shared" si="197"/>
        <v>1</v>
      </c>
      <c r="V612" s="4">
        <f t="shared" si="198"/>
        <v>0.97654014416665647</v>
      </c>
      <c r="W612" s="4"/>
      <c r="X612">
        <f>IF(front!E612&gt;$X$2,O612,P612)</f>
        <v>17047.659256980824</v>
      </c>
      <c r="Y612">
        <f t="shared" si="190"/>
        <v>16714.176337660767</v>
      </c>
      <c r="Z612">
        <f>SUMPRODUCT($B$7:$B$456,Y$7:Y$456,EXP(constants!$B$32+constants!$A$32*ABS($A$7:$A$456-$A612)))</f>
        <v>0.49392969272772241</v>
      </c>
      <c r="AA612">
        <f t="shared" si="191"/>
        <v>16713.682407968041</v>
      </c>
      <c r="AB612">
        <f t="shared" si="199"/>
        <v>16707.480572270731</v>
      </c>
      <c r="AD612" s="4"/>
      <c r="AE612" s="4"/>
      <c r="AF612" s="4"/>
      <c r="AH612" s="4"/>
      <c r="AI612" s="5">
        <f>SUMPRODUCT(constants!$B$13:$B$20,A612^constants!$A$13:$A$20)*constants!$C$10/((A612/1000000000)^5*(EXP(0.014388/(A612/1000000000)/constants!$B$9)-1))</f>
        <v>5.8839735516090669E-6</v>
      </c>
      <c r="AJ612">
        <f>SUMPRODUCT(A612^constants!$E$28:$J$28,constants!$E$27:$J$27)</f>
        <v>7.2475222855284587E-7</v>
      </c>
      <c r="AL612" s="17">
        <f t="shared" si="192"/>
        <v>3.521759924338712E-10</v>
      </c>
      <c r="AM612">
        <f t="shared" si="200"/>
        <v>0</v>
      </c>
      <c r="AN612" t="e">
        <f t="shared" si="201"/>
        <v>#DIV/0!</v>
      </c>
      <c r="AO612">
        <f t="shared" si="202"/>
        <v>0</v>
      </c>
      <c r="AQ612">
        <f t="shared" si="205"/>
        <v>3.521759924338712E-10</v>
      </c>
      <c r="AS612" s="4" t="e">
        <f t="shared" si="203"/>
        <v>#DIV/0!</v>
      </c>
    </row>
    <row r="613" spans="1:45" x14ac:dyDescent="0.2">
      <c r="A613">
        <f>front!A613</f>
        <v>473.54</v>
      </c>
      <c r="B613" s="1">
        <f t="shared" si="204"/>
        <v>0.46000000000003638</v>
      </c>
      <c r="C613">
        <f>front!D613-front!B613</f>
        <v>10295.66</v>
      </c>
      <c r="D613" s="2">
        <f>front!E613-front!C613</f>
        <v>51600.6</v>
      </c>
      <c r="E613" s="2">
        <f>IF(front!F613-front!C613&gt;0,front!F613-front!C613,0)</f>
        <v>51600.6</v>
      </c>
      <c r="F613" s="2">
        <f>front!I613-front!H613</f>
        <v>8128.4000000000015</v>
      </c>
      <c r="G613" s="2">
        <f>IF(front!J613-front!H613&gt;0,front!J613-front!H613,0)</f>
        <v>7959.5</v>
      </c>
      <c r="H613" s="2"/>
      <c r="I613" s="4">
        <f>C613/(constants!$A$4+constants!$B$4*data!C613+constants!$C$4*data!C613^2+constants!$D$4*data!C613^3+constants!$E$4*data!C613^4+constants!$F$4*data!C613^5+constants!$G$4*data!C613^6+constants!$H$4*data!C613^7)</f>
        <v>10296.471989847763</v>
      </c>
      <c r="J613" s="4">
        <f>D613/(constants!$A$4+constants!$B$4*data!D613+constants!$C$4*data!D613^2+constants!$D$4*data!D613^3+constants!$E$4*data!D613^4+constants!$F$4*data!D613^5+constants!$G$4*data!D613^6+constants!$H$4*data!D613^7)</f>
        <v>54253.658443481581</v>
      </c>
      <c r="K613" s="4">
        <f>E613/(constants!$A$4+constants!$B$4*data!E613+constants!$C$4*data!E613^2+constants!$D$4*data!E613^3+constants!$E$4*data!E613^4+constants!$F$4*data!E613^5+constants!$G$4*data!E613^6+constants!$H$4*data!E613^7)</f>
        <v>54253.658443481581</v>
      </c>
      <c r="L613" s="4">
        <f>F613/(constants!$A$4+constants!$B$4*data!F613+constants!$C$4*data!F613^2+constants!$D$4*data!F613^3+constants!$E$4*data!F613^4+constants!$F$4*data!F613^5+constants!$G$4*data!F613^6+constants!$H$4*data!F613^7)</f>
        <v>8118.7654429687918</v>
      </c>
      <c r="M613" s="4">
        <f>G613/(constants!$A$4+constants!$B$4*data!G613+constants!$C$4*data!G613^2+constants!$D$4*data!G613^3+constants!$E$4*data!G613^4+constants!$F$4*data!G613^5+constants!$G$4*data!G613^6+constants!$H$4*data!G613^7)</f>
        <v>7949.4551617129746</v>
      </c>
      <c r="N613" s="4"/>
      <c r="O613" s="4">
        <f t="shared" si="193"/>
        <v>17160.786649746271</v>
      </c>
      <c r="P613" s="4">
        <f t="shared" si="194"/>
        <v>10850.731688696316</v>
      </c>
      <c r="Q613" s="4">
        <f t="shared" si="194"/>
        <v>10850.731688696316</v>
      </c>
      <c r="R613" s="4">
        <f t="shared" si="195"/>
        <v>1353.127573828132</v>
      </c>
      <c r="S613" s="4">
        <f t="shared" si="195"/>
        <v>1324.909193618829</v>
      </c>
      <c r="T613" s="4">
        <f t="shared" si="196"/>
        <v>1.5815326691400375</v>
      </c>
      <c r="U613" s="4">
        <f t="shared" si="197"/>
        <v>1</v>
      </c>
      <c r="V613" s="4">
        <f t="shared" si="198"/>
        <v>0.97914580948973617</v>
      </c>
      <c r="W613" s="4"/>
      <c r="X613">
        <f>IF(front!E613&gt;$X$2,O613,P613)</f>
        <v>17160.786649746271</v>
      </c>
      <c r="Y613">
        <f t="shared" si="190"/>
        <v>16827.303730426214</v>
      </c>
      <c r="Z613">
        <f>SUMPRODUCT($B$7:$B$456,Y$7:Y$456,EXP(constants!$B$32+constants!$A$32*ABS($A$7:$A$456-$A613)))</f>
        <v>0.48117372745953402</v>
      </c>
      <c r="AA613">
        <f t="shared" si="191"/>
        <v>16826.822556698753</v>
      </c>
      <c r="AB613">
        <f t="shared" si="199"/>
        <v>16820.620721001444</v>
      </c>
      <c r="AD613" s="4"/>
      <c r="AE613" s="4"/>
      <c r="AF613" s="4"/>
      <c r="AH613" s="4"/>
      <c r="AI613" s="5">
        <f>SUMPRODUCT(constants!$B$13:$B$20,A613^constants!$A$13:$A$20)*constants!$C$10/((A613/1000000000)^5*(EXP(0.014388/(A613/1000000000)/constants!$B$9)-1))</f>
        <v>5.9107906686828583E-6</v>
      </c>
      <c r="AJ613">
        <f>SUMPRODUCT(A613^constants!$E$28:$J$28,constants!$E$27:$J$27)</f>
        <v>7.2358194235503564E-7</v>
      </c>
      <c r="AL613" s="17">
        <f t="shared" si="192"/>
        <v>3.5140145935892369E-10</v>
      </c>
      <c r="AM613">
        <f t="shared" si="200"/>
        <v>0</v>
      </c>
      <c r="AN613" t="e">
        <f t="shared" si="201"/>
        <v>#DIV/0!</v>
      </c>
      <c r="AO613">
        <f t="shared" si="202"/>
        <v>0</v>
      </c>
      <c r="AQ613">
        <f t="shared" si="205"/>
        <v>3.5140145935892369E-10</v>
      </c>
      <c r="AS613" s="4" t="e">
        <f t="shared" si="203"/>
        <v>#DIV/0!</v>
      </c>
    </row>
    <row r="614" spans="1:45" x14ac:dyDescent="0.2">
      <c r="A614">
        <f>front!A614</f>
        <v>474.01</v>
      </c>
      <c r="B614" s="1">
        <f t="shared" si="204"/>
        <v>0.46999999999997044</v>
      </c>
      <c r="C614">
        <f>front!D614-front!B614</f>
        <v>10362.199999999999</v>
      </c>
      <c r="D614" s="2">
        <f>front!E614-front!C614</f>
        <v>52440.7</v>
      </c>
      <c r="E614" s="2">
        <f>IF(front!F614-front!C614&gt;0,front!F614-front!C614,0)</f>
        <v>52440.7</v>
      </c>
      <c r="F614" s="2">
        <f>front!I614-front!H614</f>
        <v>8352.5</v>
      </c>
      <c r="G614" s="2">
        <f>IF(front!J614-front!H614&gt;0,front!J614-front!H614,0)</f>
        <v>8185.3999999999978</v>
      </c>
      <c r="H614" s="2"/>
      <c r="I614" s="4">
        <f>C614/(constants!$A$4+constants!$B$4*data!C614+constants!$C$4*data!C614^2+constants!$D$4*data!C614^3+constants!$E$4*data!C614^4+constants!$F$4*data!C614^5+constants!$G$4*data!C614^6+constants!$H$4*data!C614^7)</f>
        <v>10363.503435010385</v>
      </c>
      <c r="J614" s="4">
        <f>D614/(constants!$A$4+constants!$B$4*data!D614+constants!$C$4*data!D614^2+constants!$D$4*data!D614^3+constants!$E$4*data!D614^4+constants!$F$4*data!D614^5+constants!$G$4*data!D614^6+constants!$H$4*data!D614^7)</f>
        <v>55183.142687252141</v>
      </c>
      <c r="K614" s="4">
        <f>E614/(constants!$A$4+constants!$B$4*data!E614+constants!$C$4*data!E614^2+constants!$D$4*data!E614^3+constants!$E$4*data!E614^4+constants!$F$4*data!E614^5+constants!$G$4*data!E614^6+constants!$H$4*data!E614^7)</f>
        <v>55183.142687252141</v>
      </c>
      <c r="L614" s="4">
        <f>F614/(constants!$A$4+constants!$B$4*data!F614+constants!$C$4*data!F614^2+constants!$D$4*data!F614^3+constants!$E$4*data!F614^4+constants!$F$4*data!F614^5+constants!$G$4*data!F614^6+constants!$H$4*data!F614^7)</f>
        <v>8343.4905733822998</v>
      </c>
      <c r="M614" s="4">
        <f>G614/(constants!$A$4+constants!$B$4*data!G614+constants!$C$4*data!G614^2+constants!$D$4*data!G614^3+constants!$E$4*data!G614^4+constants!$F$4*data!G614^5+constants!$G$4*data!G614^6+constants!$H$4*data!G614^7)</f>
        <v>8175.9155878735255</v>
      </c>
      <c r="N614" s="4"/>
      <c r="O614" s="4">
        <f t="shared" si="193"/>
        <v>17272.505725017309</v>
      </c>
      <c r="P614" s="4">
        <f t="shared" si="194"/>
        <v>11036.628537450428</v>
      </c>
      <c r="Q614" s="4">
        <f t="shared" si="194"/>
        <v>11036.628537450428</v>
      </c>
      <c r="R614" s="4">
        <f t="shared" si="195"/>
        <v>1390.5817622303832</v>
      </c>
      <c r="S614" s="4">
        <f t="shared" si="195"/>
        <v>1362.652597978921</v>
      </c>
      <c r="T614" s="4">
        <f t="shared" si="196"/>
        <v>1.5650164963337101</v>
      </c>
      <c r="U614" s="4">
        <f t="shared" si="197"/>
        <v>1</v>
      </c>
      <c r="V614" s="4">
        <f t="shared" si="198"/>
        <v>0.97991548213125845</v>
      </c>
      <c r="W614" s="4"/>
      <c r="X614">
        <f>IF(front!E614&gt;$X$2,O614,P614)</f>
        <v>17272.505725017309</v>
      </c>
      <c r="Y614">
        <f t="shared" si="190"/>
        <v>16939.022805697252</v>
      </c>
      <c r="Z614">
        <f>SUMPRODUCT($B$7:$B$456,Y$7:Y$456,EXP(constants!$B$32+constants!$A$32*ABS($A$7:$A$456-$A614)))</f>
        <v>0.46848064336998341</v>
      </c>
      <c r="AA614">
        <f t="shared" si="191"/>
        <v>16938.554325053883</v>
      </c>
      <c r="AB614">
        <f t="shared" si="199"/>
        <v>16932.352489356574</v>
      </c>
      <c r="AD614" s="4"/>
      <c r="AE614" s="4"/>
      <c r="AF614" s="4"/>
      <c r="AH614" s="4"/>
      <c r="AI614" s="5">
        <f>SUMPRODUCT(constants!$B$13:$B$20,A614^constants!$A$13:$A$20)*constants!$C$10/((A614/1000000000)^5*(EXP(0.014388/(A614/1000000000)/constants!$B$9)-1))</f>
        <v>5.9382339668726514E-6</v>
      </c>
      <c r="AJ614">
        <f>SUMPRODUCT(A614^constants!$E$28:$J$28,constants!$E$27:$J$27)</f>
        <v>7.2227427369461446E-7</v>
      </c>
      <c r="AL614" s="17">
        <f t="shared" si="192"/>
        <v>3.5070342237473129E-10</v>
      </c>
      <c r="AM614">
        <f t="shared" si="200"/>
        <v>0</v>
      </c>
      <c r="AN614" t="e">
        <f t="shared" si="201"/>
        <v>#DIV/0!</v>
      </c>
      <c r="AO614">
        <f t="shared" si="202"/>
        <v>0</v>
      </c>
      <c r="AQ614">
        <f t="shared" si="205"/>
        <v>3.5070342237473129E-10</v>
      </c>
      <c r="AS614" s="4" t="e">
        <f t="shared" si="203"/>
        <v>#DIV/0!</v>
      </c>
    </row>
    <row r="615" spans="1:45" x14ac:dyDescent="0.2">
      <c r="A615">
        <f>front!A615</f>
        <v>474.47</v>
      </c>
      <c r="B615" s="1">
        <f t="shared" si="204"/>
        <v>0.46000000000003638</v>
      </c>
      <c r="C615">
        <f>front!D615-front!B615</f>
        <v>10421.33</v>
      </c>
      <c r="D615" s="2">
        <f>front!E615-front!C615</f>
        <v>52819.199999999997</v>
      </c>
      <c r="E615" s="2">
        <f>IF(front!F615-front!C615&gt;0,front!F615-front!C615,0)</f>
        <v>52819.199999999997</v>
      </c>
      <c r="F615" s="2">
        <f>front!I615-front!H615</f>
        <v>8336.9999999999982</v>
      </c>
      <c r="G615" s="2">
        <f>IF(front!J615-front!H615&gt;0,front!J615-front!H615,0)</f>
        <v>8216.3000000000011</v>
      </c>
      <c r="H615" s="2"/>
      <c r="I615" s="4">
        <f>C615/(constants!$A$4+constants!$B$4*data!C615+constants!$C$4*data!C615^2+constants!$D$4*data!C615^3+constants!$E$4*data!C615^4+constants!$F$4*data!C615^5+constants!$G$4*data!C615^6+constants!$H$4*data!C615^7)</f>
        <v>10423.079509416539</v>
      </c>
      <c r="J615" s="4">
        <f>D615/(constants!$A$4+constants!$B$4*data!D615+constants!$C$4*data!D615^2+constants!$D$4*data!D615^3+constants!$E$4*data!D615^4+constants!$F$4*data!D615^5+constants!$G$4*data!D615^6+constants!$H$4*data!D615^7)</f>
        <v>55602.109655870147</v>
      </c>
      <c r="K615" s="4">
        <f>E615/(constants!$A$4+constants!$B$4*data!E615+constants!$C$4*data!E615^2+constants!$D$4*data!E615^3+constants!$E$4*data!E615^4+constants!$F$4*data!E615^5+constants!$G$4*data!E615^6+constants!$H$4*data!E615^7)</f>
        <v>55602.109655870147</v>
      </c>
      <c r="L615" s="4">
        <f>F615/(constants!$A$4+constants!$B$4*data!F615+constants!$C$4*data!F615^2+constants!$D$4*data!F615^3+constants!$E$4*data!F615^4+constants!$F$4*data!F615^5+constants!$G$4*data!F615^6+constants!$H$4*data!F615^7)</f>
        <v>8327.9443011726671</v>
      </c>
      <c r="M615" s="4">
        <f>G615/(constants!$A$4+constants!$B$4*data!G615+constants!$C$4*data!G615^2+constants!$D$4*data!G615^3+constants!$E$4*data!G615^4+constants!$F$4*data!G615^5+constants!$G$4*data!G615^6+constants!$H$4*data!G615^7)</f>
        <v>8206.8994869399012</v>
      </c>
      <c r="N615" s="4"/>
      <c r="O615" s="4">
        <f t="shared" si="193"/>
        <v>17371.799182360897</v>
      </c>
      <c r="P615" s="4">
        <f t="shared" si="194"/>
        <v>11120.421931174029</v>
      </c>
      <c r="Q615" s="4">
        <f t="shared" si="194"/>
        <v>11120.421931174029</v>
      </c>
      <c r="R615" s="4">
        <f t="shared" si="195"/>
        <v>1387.9907168621112</v>
      </c>
      <c r="S615" s="4">
        <f t="shared" si="195"/>
        <v>1367.8165811566503</v>
      </c>
      <c r="T615" s="4">
        <f t="shared" si="196"/>
        <v>1.5621528832159055</v>
      </c>
      <c r="U615" s="4">
        <f t="shared" si="197"/>
        <v>1</v>
      </c>
      <c r="V615" s="4">
        <f t="shared" si="198"/>
        <v>0.98546522288631044</v>
      </c>
      <c r="W615" s="4"/>
      <c r="X615">
        <f>IF(front!E615&gt;$X$2,O615,P615)</f>
        <v>17371.799182360897</v>
      </c>
      <c r="Y615">
        <f t="shared" si="190"/>
        <v>17038.316263040841</v>
      </c>
      <c r="Z615">
        <f>SUMPRODUCT($B$7:$B$456,Y$7:Y$456,EXP(constants!$B$32+constants!$A$32*ABS($A$7:$A$456-$A615)))</f>
        <v>0.45638191170102022</v>
      </c>
      <c r="AA615">
        <f t="shared" si="191"/>
        <v>17037.859881129141</v>
      </c>
      <c r="AB615">
        <f t="shared" si="199"/>
        <v>17031.658045431832</v>
      </c>
      <c r="AD615" s="4"/>
      <c r="AE615" s="4"/>
      <c r="AF615" s="4"/>
      <c r="AH615" s="4"/>
      <c r="AI615" s="5">
        <f>SUMPRODUCT(constants!$B$13:$B$20,A615^constants!$A$13:$A$20)*constants!$C$10/((A615/1000000000)^5*(EXP(0.014388/(A615/1000000000)/constants!$B$9)-1))</f>
        <v>5.9651353491396911E-6</v>
      </c>
      <c r="AJ615">
        <f>SUMPRODUCT(A615^constants!$E$28:$J$28,constants!$E$27:$J$27)</f>
        <v>7.2088252423457887E-7</v>
      </c>
      <c r="AL615" s="17">
        <f t="shared" si="192"/>
        <v>3.5023808799047828E-10</v>
      </c>
      <c r="AM615">
        <f t="shared" si="200"/>
        <v>0</v>
      </c>
      <c r="AN615" t="e">
        <f t="shared" si="201"/>
        <v>#DIV/0!</v>
      </c>
      <c r="AO615">
        <f t="shared" si="202"/>
        <v>0</v>
      </c>
      <c r="AQ615">
        <f t="shared" si="205"/>
        <v>3.5023808799047828E-10</v>
      </c>
      <c r="AS615" s="4" t="e">
        <f t="shared" si="203"/>
        <v>#DIV/0!</v>
      </c>
    </row>
    <row r="616" spans="1:45" x14ac:dyDescent="0.2">
      <c r="A616">
        <f>front!A616</f>
        <v>474.93</v>
      </c>
      <c r="B616" s="1">
        <f t="shared" si="204"/>
        <v>0.45999999999997954</v>
      </c>
      <c r="C616">
        <f>front!D616-front!B616</f>
        <v>10461.93</v>
      </c>
      <c r="D616" s="2">
        <f>front!E616-front!C616</f>
        <v>52431.4</v>
      </c>
      <c r="E616" s="2">
        <f>IF(front!F616-front!C616&gt;0,front!F616-front!C616,0)</f>
        <v>52431.4</v>
      </c>
      <c r="F616" s="2">
        <f>front!I616-front!H616</f>
        <v>8581.7999999999993</v>
      </c>
      <c r="G616" s="2">
        <f>IF(front!J616-front!H616&gt;0,front!J616-front!H616,0)</f>
        <v>8383.2999999999993</v>
      </c>
      <c r="H616" s="2"/>
      <c r="I616" s="4">
        <f>C616/(constants!$A$4+constants!$B$4*data!C616+constants!$C$4*data!C616^2+constants!$D$4*data!C616^3+constants!$E$4*data!C616^4+constants!$F$4*data!C616^5+constants!$G$4*data!C616^6+constants!$H$4*data!C616^7)</f>
        <v>10463.99092289735</v>
      </c>
      <c r="J616" s="4">
        <f>D616/(constants!$A$4+constants!$B$4*data!D616+constants!$C$4*data!D616^2+constants!$D$4*data!D616^3+constants!$E$4*data!D616^4+constants!$F$4*data!D616^5+constants!$G$4*data!D616^6+constants!$H$4*data!D616^7)</f>
        <v>55172.85004158724</v>
      </c>
      <c r="K616" s="4">
        <f>E616/(constants!$A$4+constants!$B$4*data!E616+constants!$C$4*data!E616^2+constants!$D$4*data!E616^3+constants!$E$4*data!E616^4+constants!$F$4*data!E616^5+constants!$G$4*data!E616^6+constants!$H$4*data!E616^7)</f>
        <v>55172.85004158724</v>
      </c>
      <c r="L616" s="4">
        <f>F616/(constants!$A$4+constants!$B$4*data!F616+constants!$C$4*data!F616^2+constants!$D$4*data!F616^3+constants!$E$4*data!F616^4+constants!$F$4*data!F616^5+constants!$G$4*data!F616^6+constants!$H$4*data!F616^7)</f>
        <v>8573.5292272863971</v>
      </c>
      <c r="M616" s="4">
        <f>G616/(constants!$A$4+constants!$B$4*data!G616+constants!$C$4*data!G616^2+constants!$D$4*data!G616^3+constants!$E$4*data!G616^4+constants!$F$4*data!G616^5+constants!$G$4*data!G616^6+constants!$H$4*data!G616^7)</f>
        <v>8374.3838798244742</v>
      </c>
      <c r="N616" s="4"/>
      <c r="O616" s="4">
        <f t="shared" si="193"/>
        <v>17439.984871495584</v>
      </c>
      <c r="P616" s="4">
        <f t="shared" si="194"/>
        <v>11034.570008317449</v>
      </c>
      <c r="Q616" s="4">
        <f t="shared" si="194"/>
        <v>11034.570008317449</v>
      </c>
      <c r="R616" s="4">
        <f t="shared" si="195"/>
        <v>1428.9215378810661</v>
      </c>
      <c r="S616" s="4">
        <f t="shared" si="195"/>
        <v>1395.7306466374125</v>
      </c>
      <c r="T616" s="4">
        <f t="shared" si="196"/>
        <v>1.5804861320694845</v>
      </c>
      <c r="U616" s="4">
        <f t="shared" si="197"/>
        <v>1</v>
      </c>
      <c r="V616" s="4">
        <f t="shared" si="198"/>
        <v>0.9767720687499245</v>
      </c>
      <c r="W616" s="4"/>
      <c r="X616">
        <f>IF(front!E616&gt;$X$2,O616,P616)</f>
        <v>17439.984871495584</v>
      </c>
      <c r="Y616">
        <f t="shared" si="190"/>
        <v>17106.501952175528</v>
      </c>
      <c r="Z616">
        <f>SUMPRODUCT($B$7:$B$456,Y$7:Y$456,EXP(constants!$B$32+constants!$A$32*ABS($A$7:$A$456-$A616)))</f>
        <v>0.44459563543457986</v>
      </c>
      <c r="AA616">
        <f t="shared" si="191"/>
        <v>17106.057356540092</v>
      </c>
      <c r="AB616">
        <f t="shared" si="199"/>
        <v>17099.855520842782</v>
      </c>
      <c r="AD616" s="4"/>
      <c r="AE616" s="4"/>
      <c r="AF616" s="4"/>
      <c r="AH616" s="4"/>
      <c r="AI616" s="5">
        <f>SUMPRODUCT(constants!$B$13:$B$20,A616^constants!$A$13:$A$20)*constants!$C$10/((A616/1000000000)^5*(EXP(0.014388/(A616/1000000000)/constants!$B$9)-1))</f>
        <v>5.9920779692981893E-6</v>
      </c>
      <c r="AJ616">
        <f>SUMPRODUCT(A616^constants!$E$28:$J$28,constants!$E$27:$J$27)</f>
        <v>7.1937773295254652E-7</v>
      </c>
      <c r="AL616" s="17">
        <f t="shared" si="192"/>
        <v>3.5041687703118465E-10</v>
      </c>
      <c r="AM616">
        <f t="shared" si="200"/>
        <v>0</v>
      </c>
      <c r="AN616" t="e">
        <f t="shared" si="201"/>
        <v>#DIV/0!</v>
      </c>
      <c r="AO616">
        <f t="shared" si="202"/>
        <v>0</v>
      </c>
      <c r="AQ616">
        <f t="shared" si="205"/>
        <v>3.5041687703118465E-10</v>
      </c>
      <c r="AS616" s="4" t="e">
        <f t="shared" si="203"/>
        <v>#DIV/0!</v>
      </c>
    </row>
    <row r="617" spans="1:45" x14ac:dyDescent="0.2">
      <c r="A617">
        <f>front!A617</f>
        <v>475.39</v>
      </c>
      <c r="B617" s="1">
        <f t="shared" si="204"/>
        <v>0.45999999999997954</v>
      </c>
      <c r="C617">
        <f>front!D617-front!B617</f>
        <v>10567.800000000001</v>
      </c>
      <c r="D617" s="2">
        <f>front!E617-front!C617</f>
        <v>52935.1</v>
      </c>
      <c r="E617" s="2">
        <f>IF(front!F617-front!C617&gt;0,front!F617-front!C617,0)</f>
        <v>52935.1</v>
      </c>
      <c r="F617" s="2">
        <f>front!I617-front!H617</f>
        <v>8849.0999999999985</v>
      </c>
      <c r="G617" s="2">
        <f>IF(front!J617-front!H617&gt;0,front!J617-front!H617,0)</f>
        <v>8667.7000000000007</v>
      </c>
      <c r="H617" s="2"/>
      <c r="I617" s="4">
        <f>C617/(constants!$A$4+constants!$B$4*data!C617+constants!$C$4*data!C617^2+constants!$D$4*data!C617^3+constants!$E$4*data!C617^4+constants!$F$4*data!C617^5+constants!$G$4*data!C617^6+constants!$H$4*data!C617^7)</f>
        <v>10570.692757266512</v>
      </c>
      <c r="J617" s="4">
        <f>D617/(constants!$A$4+constants!$B$4*data!D617+constants!$C$4*data!D617^2+constants!$D$4*data!D617^3+constants!$E$4*data!D617^4+constants!$F$4*data!D617^5+constants!$G$4*data!D617^6+constants!$H$4*data!D617^7)</f>
        <v>55730.428826044365</v>
      </c>
      <c r="K617" s="4">
        <f>E617/(constants!$A$4+constants!$B$4*data!E617+constants!$C$4*data!E617^2+constants!$D$4*data!E617^3+constants!$E$4*data!E617^4+constants!$F$4*data!E617^5+constants!$G$4*data!E617^6+constants!$H$4*data!E617^7)</f>
        <v>55730.428826044365</v>
      </c>
      <c r="L617" s="4">
        <f>F617/(constants!$A$4+constants!$B$4*data!F617+constants!$C$4*data!F617^2+constants!$D$4*data!F617^3+constants!$E$4*data!F617^4+constants!$F$4*data!F617^5+constants!$G$4*data!F617^6+constants!$H$4*data!F617^7)</f>
        <v>8841.8220686507684</v>
      </c>
      <c r="M617" s="4">
        <f>G617/(constants!$A$4+constants!$B$4*data!G617+constants!$C$4*data!G617^2+constants!$D$4*data!G617^3+constants!$E$4*data!G617^4+constants!$F$4*data!G617^5+constants!$G$4*data!G617^6+constants!$H$4*data!G617^7)</f>
        <v>8659.7325479426363</v>
      </c>
      <c r="N617" s="4"/>
      <c r="O617" s="4">
        <f t="shared" si="193"/>
        <v>17617.821262110854</v>
      </c>
      <c r="P617" s="4">
        <f t="shared" si="194"/>
        <v>11146.085765208873</v>
      </c>
      <c r="Q617" s="4">
        <f t="shared" si="194"/>
        <v>11146.085765208873</v>
      </c>
      <c r="R617" s="4">
        <f t="shared" si="195"/>
        <v>1473.6370114417948</v>
      </c>
      <c r="S617" s="4">
        <f t="shared" si="195"/>
        <v>1443.2887579904395</v>
      </c>
      <c r="T617" s="4">
        <f t="shared" si="196"/>
        <v>1.5806285393122224</v>
      </c>
      <c r="U617" s="4">
        <f t="shared" si="197"/>
        <v>1</v>
      </c>
      <c r="V617" s="4">
        <f t="shared" si="198"/>
        <v>0.97940588271350293</v>
      </c>
      <c r="W617" s="4"/>
      <c r="X617">
        <f>IF(front!E617&gt;$X$2,O617,P617)</f>
        <v>17617.821262110854</v>
      </c>
      <c r="Y617">
        <f t="shared" si="190"/>
        <v>17284.338342790797</v>
      </c>
      <c r="Z617">
        <f>SUMPRODUCT($B$7:$B$456,Y$7:Y$456,EXP(constants!$B$32+constants!$A$32*ABS($A$7:$A$456-$A617)))</f>
        <v>0.43311374526379137</v>
      </c>
      <c r="AA617">
        <f t="shared" si="191"/>
        <v>17283.905229045533</v>
      </c>
      <c r="AB617">
        <f t="shared" si="199"/>
        <v>17277.703393348223</v>
      </c>
      <c r="AD617" s="4"/>
      <c r="AE617" s="4"/>
      <c r="AF617" s="4"/>
      <c r="AH617" s="4"/>
      <c r="AI617" s="5">
        <f>SUMPRODUCT(constants!$B$13:$B$20,A617^constants!$A$13:$A$20)*constants!$C$10/((A617/1000000000)^5*(EXP(0.014388/(A617/1000000000)/constants!$B$9)-1))</f>
        <v>6.0190615339932264E-6</v>
      </c>
      <c r="AJ617">
        <f>SUMPRODUCT(A617^constants!$E$28:$J$28,constants!$E$27:$J$27)</f>
        <v>7.1775755226480146E-7</v>
      </c>
      <c r="AL617" s="17">
        <f t="shared" si="192"/>
        <v>3.4837162075085261E-10</v>
      </c>
      <c r="AM617">
        <f t="shared" si="200"/>
        <v>0</v>
      </c>
      <c r="AN617" t="e">
        <f t="shared" si="201"/>
        <v>#DIV/0!</v>
      </c>
      <c r="AO617">
        <f t="shared" si="202"/>
        <v>0</v>
      </c>
      <c r="AQ617">
        <f t="shared" si="205"/>
        <v>3.4837162075085261E-10</v>
      </c>
      <c r="AS617" s="4" t="e">
        <f t="shared" si="203"/>
        <v>#DIV/0!</v>
      </c>
    </row>
    <row r="618" spans="1:45" x14ac:dyDescent="0.2">
      <c r="A618">
        <f>front!A618</f>
        <v>475.86</v>
      </c>
      <c r="B618" s="1">
        <f t="shared" si="204"/>
        <v>0.47000000000002728</v>
      </c>
      <c r="C618">
        <f>front!D618-front!B618</f>
        <v>10615.529999999999</v>
      </c>
      <c r="D618" s="2">
        <f>front!E618-front!C618</f>
        <v>52200.2</v>
      </c>
      <c r="E618" s="2">
        <f>IF(front!F618-front!C618&gt;0,front!F618-front!C618,0)</f>
        <v>52200.2</v>
      </c>
      <c r="F618" s="2">
        <f>front!I618-front!H618</f>
        <v>8518.7000000000007</v>
      </c>
      <c r="G618" s="2">
        <f>IF(front!J618-front!H618&gt;0,front!J618-front!H618,0)</f>
        <v>8391.2999999999993</v>
      </c>
      <c r="H618" s="2"/>
      <c r="I618" s="4">
        <f>C618/(constants!$A$4+constants!$B$4*data!C618+constants!$C$4*data!C618^2+constants!$D$4*data!C618^3+constants!$E$4*data!C618^4+constants!$F$4*data!C618^5+constants!$G$4*data!C618^6+constants!$H$4*data!C618^7)</f>
        <v>10618.807192333321</v>
      </c>
      <c r="J618" s="4">
        <f>D618/(constants!$A$4+constants!$B$4*data!D618+constants!$C$4*data!D618^2+constants!$D$4*data!D618^3+constants!$E$4*data!D618^4+constants!$F$4*data!D618^5+constants!$G$4*data!D618^6+constants!$H$4*data!D618^7)</f>
        <v>54916.996564884059</v>
      </c>
      <c r="K618" s="4">
        <f>E618/(constants!$A$4+constants!$B$4*data!E618+constants!$C$4*data!E618^2+constants!$D$4*data!E618^3+constants!$E$4*data!E618^4+constants!$F$4*data!E618^5+constants!$G$4*data!E618^6+constants!$H$4*data!E618^7)</f>
        <v>54916.996564884059</v>
      </c>
      <c r="L618" s="4">
        <f>F618/(constants!$A$4+constants!$B$4*data!F618+constants!$C$4*data!F618^2+constants!$D$4*data!F618^3+constants!$E$4*data!F618^4+constants!$F$4*data!F618^5+constants!$G$4*data!F618^6+constants!$H$4*data!F618^7)</f>
        <v>8510.2157417839135</v>
      </c>
      <c r="M618" s="4">
        <f>G618/(constants!$A$4+constants!$B$4*data!G618+constants!$C$4*data!G618^2+constants!$D$4*data!G618^3+constants!$E$4*data!G618^4+constants!$F$4*data!G618^5+constants!$G$4*data!G618^6+constants!$H$4*data!G618^7)</f>
        <v>8382.4084120414918</v>
      </c>
      <c r="N618" s="4"/>
      <c r="O618" s="4">
        <f t="shared" si="193"/>
        <v>17698.011987222199</v>
      </c>
      <c r="P618" s="4">
        <f t="shared" si="194"/>
        <v>10983.399312976811</v>
      </c>
      <c r="Q618" s="4">
        <f t="shared" si="194"/>
        <v>10983.399312976811</v>
      </c>
      <c r="R618" s="4">
        <f t="shared" si="195"/>
        <v>1418.3692902973189</v>
      </c>
      <c r="S618" s="4">
        <f t="shared" si="195"/>
        <v>1397.068068673582</v>
      </c>
      <c r="T618" s="4">
        <f t="shared" si="196"/>
        <v>1.6113419427728644</v>
      </c>
      <c r="U618" s="4">
        <f t="shared" si="197"/>
        <v>1</v>
      </c>
      <c r="V618" s="4">
        <f t="shared" si="198"/>
        <v>0.98498189310114592</v>
      </c>
      <c r="W618" s="4"/>
      <c r="X618">
        <f>IF(front!E618&gt;$X$2,O618,P618)</f>
        <v>17698.011987222199</v>
      </c>
      <c r="Y618">
        <f t="shared" si="190"/>
        <v>17364.529067902142</v>
      </c>
      <c r="Z618">
        <f>SUMPRODUCT($B$7:$B$456,Y$7:Y$456,EXP(constants!$B$32+constants!$A$32*ABS($A$7:$A$456-$A618)))</f>
        <v>0.42168845565373769</v>
      </c>
      <c r="AA618">
        <f t="shared" si="191"/>
        <v>17364.107379446486</v>
      </c>
      <c r="AB618">
        <f t="shared" si="199"/>
        <v>17357.905543749177</v>
      </c>
      <c r="AD618" s="4"/>
      <c r="AE618" s="4"/>
      <c r="AF618" s="4"/>
      <c r="AH618" s="4"/>
      <c r="AI618" s="5">
        <f>SUMPRODUCT(constants!$B$13:$B$20,A618^constants!$A$13:$A$20)*constants!$C$10/((A618/1000000000)^5*(EXP(0.014388/(A618/1000000000)/constants!$B$9)-1))</f>
        <v>6.0466736813048512E-6</v>
      </c>
      <c r="AJ618">
        <f>SUMPRODUCT(A618^constants!$E$28:$J$28,constants!$E$27:$J$27)</f>
        <v>7.1598050472074628E-7</v>
      </c>
      <c r="AL618" s="17">
        <f t="shared" si="192"/>
        <v>3.4835272412703859E-10</v>
      </c>
      <c r="AM618">
        <f t="shared" si="200"/>
        <v>0</v>
      </c>
      <c r="AN618" t="e">
        <f t="shared" si="201"/>
        <v>#DIV/0!</v>
      </c>
      <c r="AO618">
        <f t="shared" si="202"/>
        <v>0</v>
      </c>
      <c r="AQ618">
        <f t="shared" si="205"/>
        <v>3.4835272412703859E-10</v>
      </c>
      <c r="AS618" s="4" t="e">
        <f t="shared" si="203"/>
        <v>#DIV/0!</v>
      </c>
    </row>
    <row r="619" spans="1:45" x14ac:dyDescent="0.2">
      <c r="A619">
        <f>front!A619</f>
        <v>476.32</v>
      </c>
      <c r="B619" s="1">
        <f t="shared" si="204"/>
        <v>0.45999999999997954</v>
      </c>
      <c r="C619">
        <f>front!D619-front!B619</f>
        <v>10684.869999999999</v>
      </c>
      <c r="D619" s="2">
        <f>front!E619-front!C619</f>
        <v>52402.8</v>
      </c>
      <c r="E619" s="2">
        <f>IF(front!F619-front!C619&gt;0,front!F619-front!C619,0)</f>
        <v>52402.8</v>
      </c>
      <c r="F619" s="2">
        <f>front!I619-front!H619</f>
        <v>8086</v>
      </c>
      <c r="G619" s="2">
        <f>IF(front!J619-front!H619&gt;0,front!J619-front!H619,0)</f>
        <v>7920.9000000000015</v>
      </c>
      <c r="H619" s="2"/>
      <c r="I619" s="4">
        <f>C619/(constants!$A$4+constants!$B$4*data!C619+constants!$C$4*data!C619^2+constants!$D$4*data!C619^3+constants!$E$4*data!C619^4+constants!$F$4*data!C619^5+constants!$G$4*data!C619^6+constants!$H$4*data!C619^7)</f>
        <v>10688.716184087021</v>
      </c>
      <c r="J619" s="4">
        <f>D619/(constants!$A$4+constants!$B$4*data!D619+constants!$C$4*data!D619^2+constants!$D$4*data!D619^3+constants!$E$4*data!D619^4+constants!$F$4*data!D619^5+constants!$G$4*data!D619^6+constants!$H$4*data!D619^7)</f>
        <v>55141.197864864851</v>
      </c>
      <c r="K619" s="4">
        <f>E619/(constants!$A$4+constants!$B$4*data!E619+constants!$C$4*data!E619^2+constants!$D$4*data!E619^3+constants!$E$4*data!E619^4+constants!$F$4*data!E619^5+constants!$G$4*data!E619^6+constants!$H$4*data!E619^7)</f>
        <v>55141.197864864851</v>
      </c>
      <c r="L619" s="4">
        <f>F619/(constants!$A$4+constants!$B$4*data!F619+constants!$C$4*data!F619^2+constants!$D$4*data!F619^3+constants!$E$4*data!F619^4+constants!$F$4*data!F619^5+constants!$G$4*data!F619^6+constants!$H$4*data!F619^7)</f>
        <v>8076.257611285997</v>
      </c>
      <c r="M619" s="4">
        <f>G619/(constants!$A$4+constants!$B$4*data!G619+constants!$C$4*data!G619^2+constants!$D$4*data!G619^3+constants!$E$4*data!G619^4+constants!$F$4*data!G619^5+constants!$G$4*data!G619^6+constants!$H$4*data!G619^7)</f>
        <v>7910.7685425299478</v>
      </c>
      <c r="N619" s="4"/>
      <c r="O619" s="4">
        <f t="shared" si="193"/>
        <v>17814.526973478369</v>
      </c>
      <c r="P619" s="4">
        <f t="shared" si="194"/>
        <v>11028.239572972971</v>
      </c>
      <c r="Q619" s="4">
        <f t="shared" si="194"/>
        <v>11028.239572972971</v>
      </c>
      <c r="R619" s="4">
        <f t="shared" si="195"/>
        <v>1346.0429352143328</v>
      </c>
      <c r="S619" s="4">
        <f t="shared" si="195"/>
        <v>1318.4614237549913</v>
      </c>
      <c r="T619" s="4">
        <f t="shared" si="196"/>
        <v>1.6153554568343462</v>
      </c>
      <c r="U619" s="4">
        <f t="shared" si="197"/>
        <v>1</v>
      </c>
      <c r="V619" s="4">
        <f t="shared" si="198"/>
        <v>0.97950918894355354</v>
      </c>
      <c r="W619" s="4"/>
      <c r="X619">
        <f>IF(front!E619&gt;$X$2,O619,P619)</f>
        <v>17814.526973478369</v>
      </c>
      <c r="Y619">
        <f t="shared" si="190"/>
        <v>17481.044054158312</v>
      </c>
      <c r="Z619">
        <f>SUMPRODUCT($B$7:$B$456,Y$7:Y$456,EXP(constants!$B$32+constants!$A$32*ABS($A$7:$A$456-$A619)))</f>
        <v>0.41079815411181442</v>
      </c>
      <c r="AA619">
        <f t="shared" si="191"/>
        <v>17480.633256004199</v>
      </c>
      <c r="AB619">
        <f t="shared" si="199"/>
        <v>17474.43142030689</v>
      </c>
      <c r="AD619" s="4"/>
      <c r="AE619" s="4"/>
      <c r="AF619" s="4"/>
      <c r="AH619" s="4"/>
      <c r="AI619" s="5">
        <f>SUMPRODUCT(constants!$B$13:$B$20,A619^constants!$A$13:$A$20)*constants!$C$10/((A619/1000000000)^5*(EXP(0.014388/(A619/1000000000)/constants!$B$9)-1))</f>
        <v>6.073739126013859E-6</v>
      </c>
      <c r="AJ619">
        <f>SUMPRODUCT(A619^constants!$E$28:$J$28,constants!$E$27:$J$27)</f>
        <v>7.1411977216681447E-7</v>
      </c>
      <c r="AL619" s="17">
        <f t="shared" si="192"/>
        <v>3.4757864103982336E-10</v>
      </c>
      <c r="AM619">
        <f t="shared" si="200"/>
        <v>0</v>
      </c>
      <c r="AN619" t="e">
        <f t="shared" si="201"/>
        <v>#DIV/0!</v>
      </c>
      <c r="AO619">
        <f t="shared" si="202"/>
        <v>0</v>
      </c>
      <c r="AQ619">
        <f t="shared" si="205"/>
        <v>3.4757864103982336E-10</v>
      </c>
      <c r="AS619" s="4" t="e">
        <f t="shared" si="203"/>
        <v>#DIV/0!</v>
      </c>
    </row>
    <row r="620" spans="1:45" x14ac:dyDescent="0.2">
      <c r="A620">
        <f>front!A620</f>
        <v>476.78</v>
      </c>
      <c r="B620" s="1">
        <f t="shared" si="204"/>
        <v>0.45999999999997954</v>
      </c>
      <c r="C620">
        <f>front!D620-front!B620</f>
        <v>10739.34</v>
      </c>
      <c r="D620" s="2">
        <f>front!E620-front!C620</f>
        <v>52188.3</v>
      </c>
      <c r="E620" s="2">
        <f>IF(front!F620-front!C620&gt;0,front!F620-front!C620,0)</f>
        <v>52188.3</v>
      </c>
      <c r="F620" s="2">
        <f>front!I620-front!H620</f>
        <v>8075.1</v>
      </c>
      <c r="G620" s="2">
        <f>IF(front!J620-front!H620&gt;0,front!J620-front!H620,0)</f>
        <v>7972.3000000000011</v>
      </c>
      <c r="H620" s="2"/>
      <c r="I620" s="4">
        <f>C620/(constants!$A$4+constants!$B$4*data!C620+constants!$C$4*data!C620^2+constants!$D$4*data!C620^3+constants!$E$4*data!C620^4+constants!$F$4*data!C620^5+constants!$G$4*data!C620^6+constants!$H$4*data!C620^7)</f>
        <v>10743.641929011774</v>
      </c>
      <c r="J620" s="4">
        <f>D620/(constants!$A$4+constants!$B$4*data!D620+constants!$C$4*data!D620^2+constants!$D$4*data!D620^3+constants!$E$4*data!D620^4+constants!$F$4*data!D620^5+constants!$G$4*data!D620^6+constants!$H$4*data!D620^7)</f>
        <v>54903.828849601683</v>
      </c>
      <c r="K620" s="4">
        <f>E620/(constants!$A$4+constants!$B$4*data!E620+constants!$C$4*data!E620^2+constants!$D$4*data!E620^3+constants!$E$4*data!E620^4+constants!$F$4*data!E620^5+constants!$G$4*data!E620^6+constants!$H$4*data!E620^7)</f>
        <v>54903.828849601683</v>
      </c>
      <c r="L620" s="4">
        <f>F620/(constants!$A$4+constants!$B$4*data!F620+constants!$C$4*data!F620^2+constants!$D$4*data!F620^3+constants!$E$4*data!F620^4+constants!$F$4*data!F620^5+constants!$G$4*data!F620^6+constants!$H$4*data!F620^7)</f>
        <v>8065.3304181330768</v>
      </c>
      <c r="M620" s="4">
        <f>G620/(constants!$A$4+constants!$B$4*data!G620+constants!$C$4*data!G620^2+constants!$D$4*data!G620^3+constants!$E$4*data!G620^4+constants!$F$4*data!G620^5+constants!$G$4*data!G620^6+constants!$H$4*data!G620^7)</f>
        <v>7962.2844661679956</v>
      </c>
      <c r="N620" s="4"/>
      <c r="O620" s="4">
        <f t="shared" si="193"/>
        <v>17906.06988168629</v>
      </c>
      <c r="P620" s="4">
        <f t="shared" si="194"/>
        <v>10980.765769920337</v>
      </c>
      <c r="Q620" s="4">
        <f t="shared" si="194"/>
        <v>10980.765769920337</v>
      </c>
      <c r="R620" s="4">
        <f t="shared" si="195"/>
        <v>1344.2217363555128</v>
      </c>
      <c r="S620" s="4">
        <f t="shared" si="195"/>
        <v>1327.0474110279993</v>
      </c>
      <c r="T620" s="4">
        <f t="shared" si="196"/>
        <v>1.6306758797038063</v>
      </c>
      <c r="U620" s="4">
        <f t="shared" si="197"/>
        <v>1</v>
      </c>
      <c r="V620" s="4">
        <f t="shared" si="198"/>
        <v>0.98722359201386145</v>
      </c>
      <c r="W620" s="4"/>
      <c r="X620">
        <f>IF(front!E620&gt;$X$2,O620,P620)</f>
        <v>17906.06988168629</v>
      </c>
      <c r="Y620">
        <f t="shared" si="190"/>
        <v>17572.586962366233</v>
      </c>
      <c r="Z620">
        <f>SUMPRODUCT($B$7:$B$456,Y$7:Y$456,EXP(constants!$B$32+constants!$A$32*ABS($A$7:$A$456-$A620)))</f>
        <v>0.40018909969933919</v>
      </c>
      <c r="AA620">
        <f t="shared" si="191"/>
        <v>17572.186773266534</v>
      </c>
      <c r="AB620">
        <f t="shared" si="199"/>
        <v>17565.984937569225</v>
      </c>
      <c r="AD620" s="4"/>
      <c r="AE620" s="4"/>
      <c r="AF620" s="4"/>
      <c r="AH620" s="4"/>
      <c r="AI620" s="5">
        <f>SUMPRODUCT(constants!$B$13:$B$20,A620^constants!$A$13:$A$20)*constants!$C$10/((A620/1000000000)^5*(EXP(0.014388/(A620/1000000000)/constants!$B$9)-1))</f>
        <v>6.1008446242716005E-6</v>
      </c>
      <c r="AJ620">
        <f>SUMPRODUCT(A620^constants!$E$28:$J$28,constants!$E$27:$J$27)</f>
        <v>7.1213641712649907E-7</v>
      </c>
      <c r="AL620" s="17">
        <f t="shared" si="192"/>
        <v>3.4731013637746142E-10</v>
      </c>
      <c r="AM620">
        <f t="shared" si="200"/>
        <v>0</v>
      </c>
      <c r="AN620" t="e">
        <f t="shared" si="201"/>
        <v>#DIV/0!</v>
      </c>
      <c r="AO620">
        <f t="shared" si="202"/>
        <v>0</v>
      </c>
      <c r="AQ620">
        <f t="shared" si="205"/>
        <v>3.4731013637746142E-10</v>
      </c>
      <c r="AS620" s="4" t="e">
        <f t="shared" si="203"/>
        <v>#DIV/0!</v>
      </c>
    </row>
    <row r="621" spans="1:45" x14ac:dyDescent="0.2">
      <c r="A621">
        <f>front!A621</f>
        <v>477.25</v>
      </c>
      <c r="B621" s="1">
        <f t="shared" si="204"/>
        <v>0.47000000000002728</v>
      </c>
      <c r="C621">
        <f>front!D621-front!B621</f>
        <v>10815.07</v>
      </c>
      <c r="D621" s="2">
        <f>front!E621-front!C621</f>
        <v>52466.5</v>
      </c>
      <c r="E621" s="2">
        <f>IF(front!F621-front!C621&gt;0,front!F621-front!C621,0)</f>
        <v>52466.5</v>
      </c>
      <c r="F621" s="2">
        <f>front!I621-front!H621</f>
        <v>8173.6</v>
      </c>
      <c r="G621" s="2">
        <f>IF(front!J621-front!H621&gt;0,front!J621-front!H621,0)</f>
        <v>7913.1</v>
      </c>
      <c r="H621" s="2"/>
      <c r="I621" s="4">
        <f>C621/(constants!$A$4+constants!$B$4*data!C621+constants!$C$4*data!C621^2+constants!$D$4*data!C621^3+constants!$E$4*data!C621^4+constants!$F$4*data!C621^5+constants!$G$4*data!C621^6+constants!$H$4*data!C621^7)</f>
        <v>10820.018464669007</v>
      </c>
      <c r="J621" s="4">
        <f>D621/(constants!$A$4+constants!$B$4*data!D621+constants!$C$4*data!D621^2+constants!$D$4*data!D621^3+constants!$E$4*data!D621^4+constants!$F$4*data!D621^5+constants!$G$4*data!D621^6+constants!$H$4*data!D621^7)</f>
        <v>55211.69687835838</v>
      </c>
      <c r="K621" s="4">
        <f>E621/(constants!$A$4+constants!$B$4*data!E621+constants!$C$4*data!E621^2+constants!$D$4*data!E621^3+constants!$E$4*data!E621^4+constants!$F$4*data!E621^5+constants!$G$4*data!E621^6+constants!$H$4*data!E621^7)</f>
        <v>55211.69687835838</v>
      </c>
      <c r="L621" s="4">
        <f>F621/(constants!$A$4+constants!$B$4*data!F621+constants!$C$4*data!F621^2+constants!$D$4*data!F621^3+constants!$E$4*data!F621^4+constants!$F$4*data!F621^5+constants!$G$4*data!F621^6+constants!$H$4*data!F621^7)</f>
        <v>8164.0840146982791</v>
      </c>
      <c r="M621" s="4">
        <f>G621/(constants!$A$4+constants!$B$4*data!G621+constants!$C$4*data!G621^2+constants!$D$4*data!G621^3+constants!$E$4*data!G621^4+constants!$F$4*data!G621^5+constants!$G$4*data!G621^6+constants!$H$4*data!G621^7)</f>
        <v>7902.9513575292449</v>
      </c>
      <c r="N621" s="4"/>
      <c r="O621" s="4">
        <f t="shared" si="193"/>
        <v>18033.364107781676</v>
      </c>
      <c r="P621" s="4">
        <f t="shared" si="194"/>
        <v>11042.339375671676</v>
      </c>
      <c r="Q621" s="4">
        <f t="shared" si="194"/>
        <v>11042.339375671676</v>
      </c>
      <c r="R621" s="4">
        <f t="shared" si="195"/>
        <v>1360.6806691163799</v>
      </c>
      <c r="S621" s="4">
        <f t="shared" si="195"/>
        <v>1317.1585595882075</v>
      </c>
      <c r="T621" s="4">
        <f t="shared" si="196"/>
        <v>1.6331108376828669</v>
      </c>
      <c r="U621" s="4">
        <f t="shared" si="197"/>
        <v>1</v>
      </c>
      <c r="V621" s="4">
        <f t="shared" si="198"/>
        <v>0.96801445738445335</v>
      </c>
      <c r="W621" s="4"/>
      <c r="X621">
        <f>IF(front!E621&gt;$X$2,O621,P621)</f>
        <v>18033.364107781676</v>
      </c>
      <c r="Y621">
        <f t="shared" si="190"/>
        <v>17699.881188461619</v>
      </c>
      <c r="Z621">
        <f>SUMPRODUCT($B$7:$B$456,Y$7:Y$456,EXP(constants!$B$32+constants!$A$32*ABS($A$7:$A$456-$A621)))</f>
        <v>0.38963234315939893</v>
      </c>
      <c r="AA621">
        <f t="shared" si="191"/>
        <v>17699.491556118461</v>
      </c>
      <c r="AB621">
        <f t="shared" si="199"/>
        <v>17693.289720421151</v>
      </c>
      <c r="AD621" s="4"/>
      <c r="AE621" s="4"/>
      <c r="AF621" s="4"/>
      <c r="AH621" s="4"/>
      <c r="AI621" s="5">
        <f>SUMPRODUCT(constants!$B$13:$B$20,A621^constants!$A$13:$A$20)*constants!$C$10/((A621/1000000000)^5*(EXP(0.014388/(A621/1000000000)/constants!$B$9)-1))</f>
        <v>6.1285804333146191E-6</v>
      </c>
      <c r="AJ621">
        <f>SUMPRODUCT(A621^constants!$E$28:$J$28,constants!$E$27:$J$27)</f>
        <v>7.0998075698869333E-7</v>
      </c>
      <c r="AL621" s="17">
        <f t="shared" si="192"/>
        <v>3.4637879841198582E-10</v>
      </c>
      <c r="AM621">
        <f t="shared" si="200"/>
        <v>0</v>
      </c>
      <c r="AN621" t="e">
        <f t="shared" si="201"/>
        <v>#DIV/0!</v>
      </c>
      <c r="AO621">
        <f t="shared" si="202"/>
        <v>0</v>
      </c>
      <c r="AQ621">
        <f t="shared" si="205"/>
        <v>3.4637879841198582E-10</v>
      </c>
      <c r="AS621" s="4" t="e">
        <f t="shared" si="203"/>
        <v>#DIV/0!</v>
      </c>
    </row>
    <row r="622" spans="1:45" x14ac:dyDescent="0.2">
      <c r="A622">
        <f>front!A622</f>
        <v>477.71</v>
      </c>
      <c r="B622" s="1">
        <f t="shared" si="204"/>
        <v>0.45999999999997954</v>
      </c>
      <c r="C622">
        <f>front!D622-front!B622</f>
        <v>10865.94</v>
      </c>
      <c r="D622" s="2">
        <f>front!E622-front!C622</f>
        <v>52317.2</v>
      </c>
      <c r="E622" s="2">
        <f>IF(front!F622-front!C622&gt;0,front!F622-front!C622,0)</f>
        <v>52317.2</v>
      </c>
      <c r="F622" s="2">
        <f>front!I622-front!H622</f>
        <v>8203.7000000000007</v>
      </c>
      <c r="G622" s="2">
        <f>IF(front!J622-front!H622&gt;0,front!J622-front!H622,0)</f>
        <v>7978.0999999999985</v>
      </c>
      <c r="H622" s="2"/>
      <c r="I622" s="4">
        <f>C622/(constants!$A$4+constants!$B$4*data!C622+constants!$C$4*data!C622^2+constants!$D$4*data!C622^3+constants!$E$4*data!C622^4+constants!$F$4*data!C622^5+constants!$G$4*data!C622^6+constants!$H$4*data!C622^7)</f>
        <v>10871.331242138125</v>
      </c>
      <c r="J622" s="4">
        <f>D622/(constants!$A$4+constants!$B$4*data!D622+constants!$C$4*data!D622^2+constants!$D$4*data!D622^3+constants!$E$4*data!D622^4+constants!$F$4*data!D622^5+constants!$G$4*data!D622^6+constants!$H$4*data!D622^7)</f>
        <v>55046.466913966011</v>
      </c>
      <c r="K622" s="4">
        <f>E622/(constants!$A$4+constants!$B$4*data!E622+constants!$C$4*data!E622^2+constants!$D$4*data!E622^3+constants!$E$4*data!E622^4+constants!$F$4*data!E622^5+constants!$G$4*data!E622^6+constants!$H$4*data!E622^7)</f>
        <v>55046.466913966011</v>
      </c>
      <c r="L622" s="4">
        <f>F622/(constants!$A$4+constants!$B$4*data!F622+constants!$C$4*data!F622^2+constants!$D$4*data!F622^3+constants!$E$4*data!F622^4+constants!$F$4*data!F622^5+constants!$G$4*data!F622^6+constants!$H$4*data!F622^7)</f>
        <v>8194.2650620416098</v>
      </c>
      <c r="M622" s="4">
        <f>G622/(constants!$A$4+constants!$B$4*data!G622+constants!$C$4*data!G622^2+constants!$D$4*data!G622^3+constants!$E$4*data!G622^4+constants!$F$4*data!G622^5+constants!$G$4*data!G622^6+constants!$H$4*data!G622^7)</f>
        <v>7968.0978403743602</v>
      </c>
      <c r="N622" s="4"/>
      <c r="O622" s="4">
        <f t="shared" si="193"/>
        <v>18118.885403563541</v>
      </c>
      <c r="P622" s="4">
        <f t="shared" si="194"/>
        <v>11009.293382793201</v>
      </c>
      <c r="Q622" s="4">
        <f t="shared" si="194"/>
        <v>11009.293382793201</v>
      </c>
      <c r="R622" s="4">
        <f t="shared" si="195"/>
        <v>1365.7108436736016</v>
      </c>
      <c r="S622" s="4">
        <f t="shared" si="195"/>
        <v>1328.01630672906</v>
      </c>
      <c r="T622" s="4">
        <f t="shared" si="196"/>
        <v>1.6457809573757172</v>
      </c>
      <c r="U622" s="4">
        <f t="shared" si="197"/>
        <v>1</v>
      </c>
      <c r="V622" s="4">
        <f t="shared" si="198"/>
        <v>0.97239932807215057</v>
      </c>
      <c r="W622" s="4"/>
      <c r="X622">
        <f>IF(front!E622&gt;$X$2,O622,P622)</f>
        <v>18118.885403563541</v>
      </c>
      <c r="Y622">
        <f t="shared" si="190"/>
        <v>17785.402484243485</v>
      </c>
      <c r="Z622">
        <f>SUMPRODUCT($B$7:$B$456,Y$7:Y$456,EXP(constants!$B$32+constants!$A$32*ABS($A$7:$A$456-$A622)))</f>
        <v>0.37956990571155891</v>
      </c>
      <c r="AA622">
        <f t="shared" si="191"/>
        <v>17785.022914337773</v>
      </c>
      <c r="AB622">
        <f t="shared" si="199"/>
        <v>17778.821078640463</v>
      </c>
      <c r="AD622" s="4"/>
      <c r="AE622" s="4"/>
      <c r="AF622" s="4"/>
      <c r="AH622" s="4"/>
      <c r="AI622" s="5">
        <f>SUMPRODUCT(constants!$B$13:$B$20,A622^constants!$A$13:$A$20)*constants!$C$10/((A622/1000000000)^5*(EXP(0.014388/(A622/1000000000)/constants!$B$9)-1))</f>
        <v>6.1557660034942869E-6</v>
      </c>
      <c r="AJ622">
        <f>SUMPRODUCT(A622^constants!$E$28:$J$28,constants!$E$27:$J$27)</f>
        <v>7.0774201350751404E-7</v>
      </c>
      <c r="AL622" s="17">
        <f t="shared" si="192"/>
        <v>3.4624151827985071E-10</v>
      </c>
      <c r="AM622">
        <f t="shared" si="200"/>
        <v>0</v>
      </c>
      <c r="AN622" t="e">
        <f t="shared" si="201"/>
        <v>#DIV/0!</v>
      </c>
      <c r="AO622">
        <f t="shared" si="202"/>
        <v>0</v>
      </c>
      <c r="AQ622">
        <f t="shared" si="205"/>
        <v>3.4624151827985071E-10</v>
      </c>
      <c r="AS622" s="4" t="e">
        <f t="shared" si="203"/>
        <v>#DIV/0!</v>
      </c>
    </row>
    <row r="623" spans="1:45" x14ac:dyDescent="0.2">
      <c r="A623">
        <f>front!A623</f>
        <v>478.17</v>
      </c>
      <c r="B623" s="1">
        <f t="shared" si="204"/>
        <v>0.46000000000003638</v>
      </c>
      <c r="C623">
        <f>front!D623-front!B623</f>
        <v>10947.13</v>
      </c>
      <c r="D623" s="2">
        <f>front!E623-front!C623</f>
        <v>51537</v>
      </c>
      <c r="E623" s="2">
        <f>IF(front!F623-front!C623&gt;0,front!F623-front!C623,0)</f>
        <v>51537</v>
      </c>
      <c r="F623" s="2">
        <f>front!I623-front!H623</f>
        <v>8457.3000000000011</v>
      </c>
      <c r="G623" s="2">
        <f>IF(front!J623-front!H623&gt;0,front!J623-front!H623,0)</f>
        <v>8283.4</v>
      </c>
      <c r="H623" s="2"/>
      <c r="I623" s="4">
        <f>C623/(constants!$A$4+constants!$B$4*data!C623+constants!$C$4*data!C623^2+constants!$D$4*data!C623^3+constants!$E$4*data!C623^4+constants!$F$4*data!C623^5+constants!$G$4*data!C623^6+constants!$H$4*data!C623^7)</f>
        <v>10953.242139169886</v>
      </c>
      <c r="J623" s="4">
        <f>D623/(constants!$A$4+constants!$B$4*data!D623+constants!$C$4*data!D623^2+constants!$D$4*data!D623^3+constants!$E$4*data!D623^4+constants!$F$4*data!D623^5+constants!$G$4*data!D623^6+constants!$H$4*data!D623^7)</f>
        <v>54183.31340836767</v>
      </c>
      <c r="K623" s="4">
        <f>E623/(constants!$A$4+constants!$B$4*data!E623+constants!$C$4*data!E623^2+constants!$D$4*data!E623^3+constants!$E$4*data!E623^4+constants!$F$4*data!E623^5+constants!$G$4*data!E623^6+constants!$H$4*data!E623^7)</f>
        <v>54183.31340836767</v>
      </c>
      <c r="L623" s="4">
        <f>F623/(constants!$A$4+constants!$B$4*data!F623+constants!$C$4*data!F623^2+constants!$D$4*data!F623^3+constants!$E$4*data!F623^4+constants!$F$4*data!F623^5+constants!$G$4*data!F623^6+constants!$H$4*data!F623^7)</f>
        <v>8448.6155013167081</v>
      </c>
      <c r="M623" s="4">
        <f>G623/(constants!$A$4+constants!$B$4*data!G623+constants!$C$4*data!G623^2+constants!$D$4*data!G623^3+constants!$E$4*data!G623^4+constants!$F$4*data!G623^5+constants!$G$4*data!G623^6+constants!$H$4*data!G623^7)</f>
        <v>8274.1877978110624</v>
      </c>
      <c r="N623" s="4"/>
      <c r="O623" s="4">
        <f t="shared" si="193"/>
        <v>18255.403565283144</v>
      </c>
      <c r="P623" s="4">
        <f t="shared" si="194"/>
        <v>10836.662681673533</v>
      </c>
      <c r="Q623" s="4">
        <f t="shared" si="194"/>
        <v>10836.662681673533</v>
      </c>
      <c r="R623" s="4">
        <f t="shared" si="195"/>
        <v>1408.1025835527846</v>
      </c>
      <c r="S623" s="4">
        <f t="shared" si="195"/>
        <v>1379.031299635177</v>
      </c>
      <c r="T623" s="4">
        <f t="shared" si="196"/>
        <v>1.6845964575566097</v>
      </c>
      <c r="U623" s="4">
        <f t="shared" si="197"/>
        <v>1</v>
      </c>
      <c r="V623" s="4">
        <f t="shared" si="198"/>
        <v>0.97935428550648784</v>
      </c>
      <c r="W623" s="4"/>
      <c r="X623">
        <f>IF(front!E623&gt;$X$2,O623,P623)</f>
        <v>18255.403565283144</v>
      </c>
      <c r="Y623">
        <f t="shared" si="190"/>
        <v>17921.920645963088</v>
      </c>
      <c r="Z623">
        <f>SUMPRODUCT($B$7:$B$456,Y$7:Y$456,EXP(constants!$B$32+constants!$A$32*ABS($A$7:$A$456-$A623)))</f>
        <v>0.36976733541584017</v>
      </c>
      <c r="AA623">
        <f t="shared" si="191"/>
        <v>17921.550878627673</v>
      </c>
      <c r="AB623">
        <f t="shared" si="199"/>
        <v>17915.349042930364</v>
      </c>
      <c r="AD623" s="4"/>
      <c r="AE623" s="4"/>
      <c r="AF623" s="4"/>
      <c r="AH623" s="4"/>
      <c r="AI623" s="5">
        <f>SUMPRODUCT(constants!$B$13:$B$20,A623^constants!$A$13:$A$20)*constants!$C$10/((A623/1000000000)^5*(EXP(0.014388/(A623/1000000000)/constants!$B$9)-1))</f>
        <v>6.182990729623493E-6</v>
      </c>
      <c r="AJ623">
        <f>SUMPRODUCT(A623^constants!$E$28:$J$28,constants!$E$27:$J$27)</f>
        <v>7.0537320295615625E-7</v>
      </c>
      <c r="AL623" s="17">
        <f t="shared" si="192"/>
        <v>3.4512253793142724E-10</v>
      </c>
      <c r="AM623">
        <f t="shared" si="200"/>
        <v>0</v>
      </c>
      <c r="AN623" t="e">
        <f t="shared" si="201"/>
        <v>#DIV/0!</v>
      </c>
      <c r="AO623">
        <f t="shared" si="202"/>
        <v>0</v>
      </c>
      <c r="AQ623">
        <f t="shared" si="205"/>
        <v>3.4512253793142724E-10</v>
      </c>
      <c r="AS623" s="4" t="e">
        <f t="shared" si="203"/>
        <v>#DIV/0!</v>
      </c>
    </row>
    <row r="624" spans="1:45" x14ac:dyDescent="0.2">
      <c r="A624">
        <f>front!A624</f>
        <v>478.63</v>
      </c>
      <c r="B624" s="1">
        <f t="shared" si="204"/>
        <v>0.45999999999997954</v>
      </c>
      <c r="C624">
        <f>front!D624-front!B624</f>
        <v>11036.740000000002</v>
      </c>
      <c r="D624" s="2">
        <f>front!E624-front!C624</f>
        <v>52258.6</v>
      </c>
      <c r="E624" s="2">
        <f>IF(front!F624-front!C624&gt;0,front!F624-front!C624,0)</f>
        <v>52258.6</v>
      </c>
      <c r="F624" s="2">
        <f>front!I624-front!H624</f>
        <v>8490.9000000000015</v>
      </c>
      <c r="G624" s="2">
        <f>IF(front!J624-front!H624&gt;0,front!J624-front!H624,0)</f>
        <v>8295.5</v>
      </c>
      <c r="H624" s="2"/>
      <c r="I624" s="4">
        <f>C624/(constants!$A$4+constants!$B$4*data!C624+constants!$C$4*data!C624^2+constants!$D$4*data!C624^3+constants!$E$4*data!C624^4+constants!$F$4*data!C624^5+constants!$G$4*data!C624^6+constants!$H$4*data!C624^7)</f>
        <v>11043.668222445387</v>
      </c>
      <c r="J624" s="4">
        <f>D624/(constants!$A$4+constants!$B$4*data!D624+constants!$C$4*data!D624^2+constants!$D$4*data!D624^3+constants!$E$4*data!D624^4+constants!$F$4*data!D624^5+constants!$G$4*data!D624^6+constants!$H$4*data!D624^7)</f>
        <v>54981.619651661102</v>
      </c>
      <c r="K624" s="4">
        <f>E624/(constants!$A$4+constants!$B$4*data!E624+constants!$C$4*data!E624^2+constants!$D$4*data!E624^3+constants!$E$4*data!E624^4+constants!$F$4*data!E624^5+constants!$G$4*data!E624^6+constants!$H$4*data!E624^7)</f>
        <v>54981.619651661102</v>
      </c>
      <c r="L624" s="4">
        <f>F624/(constants!$A$4+constants!$B$4*data!F624+constants!$C$4*data!F624^2+constants!$D$4*data!F624^3+constants!$E$4*data!F624^4+constants!$F$4*data!F624^5+constants!$G$4*data!F624^6+constants!$H$4*data!F624^7)</f>
        <v>8482.3241682520711</v>
      </c>
      <c r="M624" s="4">
        <f>G624/(constants!$A$4+constants!$B$4*data!G624+constants!$C$4*data!G624^2+constants!$D$4*data!G624^3+constants!$E$4*data!G624^4+constants!$F$4*data!G624^5+constants!$G$4*data!G624^6+constants!$H$4*data!G624^7)</f>
        <v>8286.3226537486189</v>
      </c>
      <c r="N624" s="4"/>
      <c r="O624" s="4">
        <f t="shared" si="193"/>
        <v>18406.113704075644</v>
      </c>
      <c r="P624" s="4">
        <f t="shared" si="194"/>
        <v>10996.323930332219</v>
      </c>
      <c r="Q624" s="4">
        <f t="shared" si="194"/>
        <v>10996.323930332219</v>
      </c>
      <c r="R624" s="4">
        <f t="shared" si="195"/>
        <v>1413.7206947086786</v>
      </c>
      <c r="S624" s="4">
        <f t="shared" si="195"/>
        <v>1381.0537756247697</v>
      </c>
      <c r="T624" s="4">
        <f t="shared" si="196"/>
        <v>1.6738424423187723</v>
      </c>
      <c r="U624" s="4">
        <f t="shared" si="197"/>
        <v>1</v>
      </c>
      <c r="V624" s="4">
        <f t="shared" si="198"/>
        <v>0.97689294695467377</v>
      </c>
      <c r="W624" s="4"/>
      <c r="X624">
        <f>IF(front!E624&gt;$X$2,O624,P624)</f>
        <v>18406.113704075644</v>
      </c>
      <c r="Y624">
        <f t="shared" si="190"/>
        <v>18072.630784755587</v>
      </c>
      <c r="Z624">
        <f>SUMPRODUCT($B$7:$B$456,Y$7:Y$456,EXP(constants!$B$32+constants!$A$32*ABS($A$7:$A$456-$A624)))</f>
        <v>0.36021792108153211</v>
      </c>
      <c r="AA624">
        <f t="shared" si="191"/>
        <v>18072.270566834504</v>
      </c>
      <c r="AB624">
        <f t="shared" si="199"/>
        <v>18066.068731137195</v>
      </c>
      <c r="AD624" s="4"/>
      <c r="AE624" s="4"/>
      <c r="AF624" s="4"/>
      <c r="AH624" s="4"/>
      <c r="AI624" s="5">
        <f>SUMPRODUCT(constants!$B$13:$B$20,A624^constants!$A$13:$A$20)*constants!$C$10/((A624/1000000000)^5*(EXP(0.014388/(A624/1000000000)/constants!$B$9)-1))</f>
        <v>6.2102543132470806E-6</v>
      </c>
      <c r="AJ624">
        <f>SUMPRODUCT(A624^constants!$E$28:$J$28,constants!$E$27:$J$27)</f>
        <v>7.0287181460254632E-7</v>
      </c>
      <c r="AL624" s="17">
        <f t="shared" si="192"/>
        <v>3.4375239049896866E-10</v>
      </c>
      <c r="AM624">
        <f t="shared" si="200"/>
        <v>0</v>
      </c>
      <c r="AN624" t="e">
        <f t="shared" si="201"/>
        <v>#DIV/0!</v>
      </c>
      <c r="AO624">
        <f t="shared" si="202"/>
        <v>0</v>
      </c>
      <c r="AQ624">
        <f t="shared" si="205"/>
        <v>3.4375239049896866E-10</v>
      </c>
      <c r="AS624" s="4" t="e">
        <f t="shared" si="203"/>
        <v>#DIV/0!</v>
      </c>
    </row>
    <row r="625" spans="1:45" x14ac:dyDescent="0.2">
      <c r="A625">
        <f>front!A625</f>
        <v>479.1</v>
      </c>
      <c r="B625" s="1">
        <f t="shared" si="204"/>
        <v>0.47000000000002728</v>
      </c>
      <c r="C625">
        <f>front!D625-front!B625</f>
        <v>11060.67</v>
      </c>
      <c r="D625" s="2">
        <f>front!E625-front!C625</f>
        <v>51805</v>
      </c>
      <c r="E625" s="2">
        <f>IF(front!F625-front!C625&gt;0,front!F625-front!C625,0)</f>
        <v>51805</v>
      </c>
      <c r="F625" s="2">
        <f>front!I625-front!H625</f>
        <v>8340.6999999999989</v>
      </c>
      <c r="G625" s="2">
        <f>IF(front!J625-front!H625&gt;0,front!J625-front!H625,0)</f>
        <v>8114.9</v>
      </c>
      <c r="H625" s="2"/>
      <c r="I625" s="4">
        <f>C625/(constants!$A$4+constants!$B$4*data!C625+constants!$C$4*data!C625^2+constants!$D$4*data!C625^3+constants!$E$4*data!C625^4+constants!$F$4*data!C625^5+constants!$G$4*data!C625^6+constants!$H$4*data!C625^7)</f>
        <v>11067.819801152</v>
      </c>
      <c r="J625" s="4">
        <f>D625/(constants!$A$4+constants!$B$4*data!D625+constants!$C$4*data!D625^2+constants!$D$4*data!D625^3+constants!$E$4*data!D625^4+constants!$F$4*data!D625^5+constants!$G$4*data!D625^6+constants!$H$4*data!D625^7)</f>
        <v>54479.755745491319</v>
      </c>
      <c r="K625" s="4">
        <f>E625/(constants!$A$4+constants!$B$4*data!E625+constants!$C$4*data!E625^2+constants!$D$4*data!E625^3+constants!$E$4*data!E625^4+constants!$F$4*data!E625^5+constants!$G$4*data!E625^6+constants!$H$4*data!E625^7)</f>
        <v>54479.755745491319</v>
      </c>
      <c r="L625" s="4">
        <f>F625/(constants!$A$4+constants!$B$4*data!F625+constants!$C$4*data!F625^2+constants!$D$4*data!F625^3+constants!$E$4*data!F625^4+constants!$F$4*data!F625^5+constants!$G$4*data!F625^6+constants!$H$4*data!F625^7)</f>
        <v>8331.6553052919662</v>
      </c>
      <c r="M625" s="4">
        <f>G625/(constants!$A$4+constants!$B$4*data!G625+constants!$C$4*data!G625^2+constants!$D$4*data!G625^3+constants!$E$4*data!G625^4+constants!$F$4*data!G625^5+constants!$G$4*data!G625^6+constants!$H$4*data!G625^7)</f>
        <v>8105.23075447868</v>
      </c>
      <c r="N625" s="4"/>
      <c r="O625" s="4">
        <f t="shared" si="193"/>
        <v>18446.366335253333</v>
      </c>
      <c r="P625" s="4">
        <f t="shared" si="194"/>
        <v>10895.951149098264</v>
      </c>
      <c r="Q625" s="4">
        <f t="shared" si="194"/>
        <v>10895.951149098264</v>
      </c>
      <c r="R625" s="4">
        <f t="shared" si="195"/>
        <v>1388.609217548661</v>
      </c>
      <c r="S625" s="4">
        <f t="shared" si="195"/>
        <v>1350.8717924131133</v>
      </c>
      <c r="T625" s="4">
        <f t="shared" si="196"/>
        <v>1.6929560423717513</v>
      </c>
      <c r="U625" s="4">
        <f t="shared" si="197"/>
        <v>1</v>
      </c>
      <c r="V625" s="4">
        <f t="shared" si="198"/>
        <v>0.97282358156734239</v>
      </c>
      <c r="W625" s="4"/>
      <c r="X625">
        <f>IF(front!E625&gt;$X$2,O625,P625)</f>
        <v>18446.366335253333</v>
      </c>
      <c r="Y625">
        <f t="shared" si="190"/>
        <v>18112.883415933276</v>
      </c>
      <c r="Z625">
        <f>SUMPRODUCT($B$7:$B$456,Y$7:Y$456,EXP(constants!$B$32+constants!$A$32*ABS($A$7:$A$456-$A625)))</f>
        <v>0.3507155810701772</v>
      </c>
      <c r="AA625">
        <f t="shared" si="191"/>
        <v>18112.532700352207</v>
      </c>
      <c r="AB625">
        <f t="shared" si="199"/>
        <v>18106.330864654898</v>
      </c>
      <c r="AD625" s="4"/>
      <c r="AE625" s="4"/>
      <c r="AF625" s="4"/>
      <c r="AH625" s="4"/>
      <c r="AI625" s="5">
        <f>SUMPRODUCT(constants!$B$13:$B$20,A625^constants!$A$13:$A$20)*constants!$C$10/((A625/1000000000)^5*(EXP(0.014388/(A625/1000000000)/constants!$B$9)-1))</f>
        <v>6.2381504060337269E-6</v>
      </c>
      <c r="AJ625">
        <f>SUMPRODUCT(A625^constants!$E$28:$J$28,constants!$E$27:$J$27)</f>
        <v>7.0017647927782299E-7</v>
      </c>
      <c r="AL625" s="17">
        <f t="shared" si="192"/>
        <v>3.4452868737813297E-10</v>
      </c>
      <c r="AM625">
        <f t="shared" si="200"/>
        <v>0</v>
      </c>
      <c r="AN625" t="e">
        <f t="shared" si="201"/>
        <v>#DIV/0!</v>
      </c>
      <c r="AO625">
        <f t="shared" si="202"/>
        <v>0</v>
      </c>
      <c r="AQ625">
        <f t="shared" si="205"/>
        <v>3.4452868737813297E-10</v>
      </c>
      <c r="AS625" s="4" t="e">
        <f t="shared" si="203"/>
        <v>#DIV/0!</v>
      </c>
    </row>
    <row r="626" spans="1:45" x14ac:dyDescent="0.2">
      <c r="A626">
        <f>front!A626</f>
        <v>479.56</v>
      </c>
      <c r="B626" s="1">
        <f t="shared" si="204"/>
        <v>0.45999999999997954</v>
      </c>
      <c r="C626">
        <f>front!D626-front!B626</f>
        <v>11132.2</v>
      </c>
      <c r="D626" s="2">
        <f>front!E626-front!C626</f>
        <v>52760.6</v>
      </c>
      <c r="E626" s="2">
        <f>IF(front!F626-front!C626&gt;0,front!F626-front!C626,0)</f>
        <v>52760.6</v>
      </c>
      <c r="F626" s="2">
        <f>front!I626-front!H626</f>
        <v>8638.7000000000007</v>
      </c>
      <c r="G626" s="2">
        <f>IF(front!J626-front!H626&gt;0,front!J626-front!H626,0)</f>
        <v>8446.2000000000007</v>
      </c>
      <c r="H626" s="2"/>
      <c r="I626" s="4">
        <f>C626/(constants!$A$4+constants!$B$4*data!C626+constants!$C$4*data!C626^2+constants!$D$4*data!C626^3+constants!$E$4*data!C626^4+constants!$F$4*data!C626^5+constants!$G$4*data!C626^6+constants!$H$4*data!C626^7)</f>
        <v>11140.02134493125</v>
      </c>
      <c r="J626" s="4">
        <f>D626/(constants!$A$4+constants!$B$4*data!D626+constants!$C$4*data!D626^2+constants!$D$4*data!D626^3+constants!$E$4*data!D626^4+constants!$F$4*data!D626^5+constants!$G$4*data!D626^6+constants!$H$4*data!D626^7)</f>
        <v>55537.235571258236</v>
      </c>
      <c r="K626" s="4">
        <f>E626/(constants!$A$4+constants!$B$4*data!E626+constants!$C$4*data!E626^2+constants!$D$4*data!E626^3+constants!$E$4*data!E626^4+constants!$F$4*data!E626^5+constants!$G$4*data!E626^6+constants!$H$4*data!E626^7)</f>
        <v>55537.235571258236</v>
      </c>
      <c r="L626" s="4">
        <f>F626/(constants!$A$4+constants!$B$4*data!F626+constants!$C$4*data!F626^2+constants!$D$4*data!F626^3+constants!$E$4*data!F626^4+constants!$F$4*data!F626^5+constants!$G$4*data!F626^6+constants!$H$4*data!F626^7)</f>
        <v>8630.6284985323546</v>
      </c>
      <c r="M626" s="4">
        <f>G626/(constants!$A$4+constants!$B$4*data!G626+constants!$C$4*data!G626^2+constants!$D$4*data!G626^3+constants!$E$4*data!G626^4+constants!$F$4*data!G626^5+constants!$G$4*data!G626^6+constants!$H$4*data!G626^7)</f>
        <v>8437.4800842682871</v>
      </c>
      <c r="N626" s="4"/>
      <c r="O626" s="4">
        <f t="shared" si="193"/>
        <v>18566.702241552084</v>
      </c>
      <c r="P626" s="4">
        <f t="shared" si="194"/>
        <v>11107.447114251647</v>
      </c>
      <c r="Q626" s="4">
        <f t="shared" si="194"/>
        <v>11107.447114251647</v>
      </c>
      <c r="R626" s="4">
        <f t="shared" si="195"/>
        <v>1438.4380830887258</v>
      </c>
      <c r="S626" s="4">
        <f t="shared" si="195"/>
        <v>1406.246680711381</v>
      </c>
      <c r="T626" s="4">
        <f t="shared" si="196"/>
        <v>1.6715544130504731</v>
      </c>
      <c r="U626" s="4">
        <f t="shared" si="197"/>
        <v>1</v>
      </c>
      <c r="V626" s="4">
        <f t="shared" si="198"/>
        <v>0.97762058530303864</v>
      </c>
      <c r="W626" s="4"/>
      <c r="X626">
        <f>IF(front!E626&gt;$X$2,O626,P626)</f>
        <v>18566.702241552084</v>
      </c>
      <c r="Y626">
        <f t="shared" si="190"/>
        <v>18233.219322232027</v>
      </c>
      <c r="Z626">
        <f>SUMPRODUCT($B$7:$B$456,Y$7:Y$456,EXP(constants!$B$32+constants!$A$32*ABS($A$7:$A$456-$A626)))</f>
        <v>0.34165818720013652</v>
      </c>
      <c r="AA626">
        <f t="shared" si="191"/>
        <v>18232.877664044827</v>
      </c>
      <c r="AB626">
        <f t="shared" si="199"/>
        <v>18226.675828347517</v>
      </c>
      <c r="AD626" s="4"/>
      <c r="AE626" s="4"/>
      <c r="AF626" s="4"/>
      <c r="AH626" s="4"/>
      <c r="AI626" s="5">
        <f>SUMPRODUCT(constants!$B$13:$B$20,A626^constants!$A$13:$A$20)*constants!$C$10/((A626/1000000000)^5*(EXP(0.014388/(A626/1000000000)/constants!$B$9)-1))</f>
        <v>6.265491634932681E-6</v>
      </c>
      <c r="AJ626">
        <f>SUMPRODUCT(A626^constants!$E$28:$J$28,constants!$E$27:$J$27)</f>
        <v>6.9739928731986584E-7</v>
      </c>
      <c r="AL626" s="17">
        <f t="shared" si="192"/>
        <v>3.4375394032016031E-10</v>
      </c>
      <c r="AM626">
        <f t="shared" si="200"/>
        <v>0</v>
      </c>
      <c r="AN626" t="e">
        <f t="shared" si="201"/>
        <v>#DIV/0!</v>
      </c>
      <c r="AO626">
        <f t="shared" si="202"/>
        <v>0</v>
      </c>
      <c r="AQ626">
        <f t="shared" si="205"/>
        <v>3.4375394032016031E-10</v>
      </c>
      <c r="AS626" s="4" t="e">
        <f t="shared" si="203"/>
        <v>#DIV/0!</v>
      </c>
    </row>
    <row r="627" spans="1:45" x14ac:dyDescent="0.2">
      <c r="A627">
        <f>front!A627</f>
        <v>480.02</v>
      </c>
      <c r="B627" s="1">
        <f t="shared" si="204"/>
        <v>0.45999999999997954</v>
      </c>
      <c r="C627">
        <f>front!D627-front!B627</f>
        <v>11225.539999999999</v>
      </c>
      <c r="D627" s="2">
        <f>front!E627-front!C627</f>
        <v>51345.4</v>
      </c>
      <c r="E627" s="2">
        <f>IF(front!F627-front!C627&gt;0,front!F627-front!C627,0)</f>
        <v>51345.4</v>
      </c>
      <c r="F627" s="2">
        <f>front!I627-front!H627</f>
        <v>8698.4</v>
      </c>
      <c r="G627" s="2">
        <f>IF(front!J627-front!H627&gt;0,front!J627-front!H627,0)</f>
        <v>8494.5000000000018</v>
      </c>
      <c r="H627" s="2"/>
      <c r="I627" s="4">
        <f>C627/(constants!$A$4+constants!$B$4*data!C627+constants!$C$4*data!C627^2+constants!$D$4*data!C627^3+constants!$E$4*data!C627^4+constants!$F$4*data!C627^5+constants!$G$4*data!C627^6+constants!$H$4*data!C627^7)</f>
        <v>11234.258528890779</v>
      </c>
      <c r="J627" s="4">
        <f>D627/(constants!$A$4+constants!$B$4*data!D627+constants!$C$4*data!D627^2+constants!$D$4*data!D627^3+constants!$E$4*data!D627^4+constants!$F$4*data!D627^5+constants!$G$4*data!D627^6+constants!$H$4*data!D627^7)</f>
        <v>53971.410756386635</v>
      </c>
      <c r="K627" s="4">
        <f>E627/(constants!$A$4+constants!$B$4*data!E627+constants!$C$4*data!E627^2+constants!$D$4*data!E627^3+constants!$E$4*data!E627^4+constants!$F$4*data!E627^5+constants!$G$4*data!E627^6+constants!$H$4*data!E627^7)</f>
        <v>53971.410756386635</v>
      </c>
      <c r="L627" s="4">
        <f>F627/(constants!$A$4+constants!$B$4*data!F627+constants!$C$4*data!F627^2+constants!$D$4*data!F627^3+constants!$E$4*data!F627^4+constants!$F$4*data!F627^5+constants!$G$4*data!F627^6+constants!$H$4*data!F627^7)</f>
        <v>8690.5445388096105</v>
      </c>
      <c r="M627" s="4">
        <f>G627/(constants!$A$4+constants!$B$4*data!G627+constants!$C$4*data!G627^2+constants!$D$4*data!G627^3+constants!$E$4*data!G627^4+constants!$F$4*data!G627^5+constants!$G$4*data!G627^6+constants!$H$4*data!G627^7)</f>
        <v>8485.9359415549479</v>
      </c>
      <c r="N627" s="4"/>
      <c r="O627" s="4">
        <f t="shared" si="193"/>
        <v>18723.764214817966</v>
      </c>
      <c r="P627" s="4">
        <f t="shared" si="194"/>
        <v>10794.282151277328</v>
      </c>
      <c r="Q627" s="4">
        <f t="shared" si="194"/>
        <v>10794.282151277328</v>
      </c>
      <c r="R627" s="4">
        <f t="shared" si="195"/>
        <v>1448.4240898016017</v>
      </c>
      <c r="S627" s="4">
        <f t="shared" si="195"/>
        <v>1414.3226569258247</v>
      </c>
      <c r="T627" s="4">
        <f t="shared" si="196"/>
        <v>1.7346002218963965</v>
      </c>
      <c r="U627" s="4">
        <f t="shared" si="197"/>
        <v>1</v>
      </c>
      <c r="V627" s="4">
        <f t="shared" si="198"/>
        <v>0.97645618219423014</v>
      </c>
      <c r="W627" s="4"/>
      <c r="X627">
        <f>IF(front!E627&gt;$X$2,O627,P627)</f>
        <v>18723.764214817966</v>
      </c>
      <c r="Y627">
        <f t="shared" si="190"/>
        <v>18390.281295497909</v>
      </c>
      <c r="Z627">
        <f>SUMPRODUCT($B$7:$B$456,Y$7:Y$456,EXP(constants!$B$32+constants!$A$32*ABS($A$7:$A$456-$A627)))</f>
        <v>0.33283470476187965</v>
      </c>
      <c r="AA627">
        <f t="shared" si="191"/>
        <v>18389.948460793148</v>
      </c>
      <c r="AB627">
        <f t="shared" si="199"/>
        <v>18383.746625095839</v>
      </c>
      <c r="AD627" s="4"/>
      <c r="AE627" s="4"/>
      <c r="AF627" s="4"/>
      <c r="AH627" s="4"/>
      <c r="AI627" s="5">
        <f>SUMPRODUCT(constants!$B$13:$B$20,A627^constants!$A$13:$A$20)*constants!$C$10/((A627/1000000000)^5*(EXP(0.014388/(A627/1000000000)/constants!$B$9)-1))</f>
        <v>6.2928708153657506E-6</v>
      </c>
      <c r="AJ627">
        <f>SUMPRODUCT(A627^constants!$E$28:$J$28,constants!$E$27:$J$27)</f>
        <v>6.9448178713463248E-7</v>
      </c>
      <c r="AL627" s="17">
        <f t="shared" si="192"/>
        <v>3.4230621992881955E-10</v>
      </c>
      <c r="AM627">
        <f t="shared" si="200"/>
        <v>0</v>
      </c>
      <c r="AN627" t="e">
        <f t="shared" si="201"/>
        <v>#DIV/0!</v>
      </c>
      <c r="AO627">
        <f t="shared" si="202"/>
        <v>0</v>
      </c>
      <c r="AQ627">
        <f t="shared" si="205"/>
        <v>3.4230621992881955E-10</v>
      </c>
      <c r="AS627" s="4" t="e">
        <f t="shared" si="203"/>
        <v>#DIV/0!</v>
      </c>
    </row>
    <row r="628" spans="1:45" x14ac:dyDescent="0.2">
      <c r="A628">
        <f>front!A628</f>
        <v>480.48</v>
      </c>
      <c r="B628" s="1">
        <f t="shared" si="204"/>
        <v>0.46000000000003638</v>
      </c>
      <c r="C628">
        <f>front!D628-front!B628</f>
        <v>11310.939999999999</v>
      </c>
      <c r="D628" s="2">
        <f>front!E628-front!C628</f>
        <v>52084.1</v>
      </c>
      <c r="E628" s="2">
        <f>IF(front!F628-front!C628&gt;0,front!F628-front!C628,0)</f>
        <v>52084.1</v>
      </c>
      <c r="F628" s="2">
        <f>front!I628-front!H628</f>
        <v>9004.3999999999978</v>
      </c>
      <c r="G628" s="2">
        <f>IF(front!J628-front!H628&gt;0,front!J628-front!H628,0)</f>
        <v>8785.0999999999985</v>
      </c>
      <c r="H628" s="2"/>
      <c r="I628" s="4">
        <f>C628/(constants!$A$4+constants!$B$4*data!C628+constants!$C$4*data!C628^2+constants!$D$4*data!C628^3+constants!$E$4*data!C628^4+constants!$F$4*data!C628^5+constants!$G$4*data!C628^6+constants!$H$4*data!C628^7)</f>
        <v>11320.500253525961</v>
      </c>
      <c r="J628" s="4">
        <f>D628/(constants!$A$4+constants!$B$4*data!D628+constants!$C$4*data!D628^2+constants!$D$4*data!D628^3+constants!$E$4*data!D628^4+constants!$F$4*data!D628^5+constants!$G$4*data!D628^6+constants!$H$4*data!D628^7)</f>
        <v>54788.533264915342</v>
      </c>
      <c r="K628" s="4">
        <f>E628/(constants!$A$4+constants!$B$4*data!E628+constants!$C$4*data!E628^2+constants!$D$4*data!E628^3+constants!$E$4*data!E628^4+constants!$F$4*data!E628^5+constants!$G$4*data!E628^6+constants!$H$4*data!E628^7)</f>
        <v>54788.533264915342</v>
      </c>
      <c r="L628" s="4">
        <f>F628/(constants!$A$4+constants!$B$4*data!F628+constants!$C$4*data!F628^2+constants!$D$4*data!F628^3+constants!$E$4*data!F628^4+constants!$F$4*data!F628^5+constants!$G$4*data!F628^6+constants!$H$4*data!F628^7)</f>
        <v>8997.7664050812491</v>
      </c>
      <c r="M628" s="4">
        <f>G628/(constants!$A$4+constants!$B$4*data!G628+constants!$C$4*data!G628^2+constants!$D$4*data!G628^3+constants!$E$4*data!G628^4+constants!$F$4*data!G628^5+constants!$G$4*data!G628^6+constants!$H$4*data!G628^7)</f>
        <v>8777.5711242448797</v>
      </c>
      <c r="N628" s="4"/>
      <c r="O628" s="4">
        <f t="shared" si="193"/>
        <v>18867.500422543268</v>
      </c>
      <c r="P628" s="4">
        <f t="shared" si="194"/>
        <v>10957.706652983068</v>
      </c>
      <c r="Q628" s="4">
        <f t="shared" si="194"/>
        <v>10957.706652983068</v>
      </c>
      <c r="R628" s="4">
        <f t="shared" si="195"/>
        <v>1499.6277341802083</v>
      </c>
      <c r="S628" s="4">
        <f t="shared" si="195"/>
        <v>1462.9285207074799</v>
      </c>
      <c r="T628" s="4">
        <f t="shared" si="196"/>
        <v>1.7218475562500004</v>
      </c>
      <c r="U628" s="4">
        <f t="shared" si="197"/>
        <v>1</v>
      </c>
      <c r="V628" s="4">
        <f t="shared" si="198"/>
        <v>0.97552778423853936</v>
      </c>
      <c r="W628" s="4"/>
      <c r="X628">
        <f>IF(front!E628&gt;$X$2,O628,P628)</f>
        <v>18867.500422543268</v>
      </c>
      <c r="Y628">
        <f t="shared" si="190"/>
        <v>18534.017503223211</v>
      </c>
      <c r="Z628">
        <f>SUMPRODUCT($B$7:$B$456,Y$7:Y$456,EXP(constants!$B$32+constants!$A$32*ABS($A$7:$A$456-$A628)))</f>
        <v>0.32423909288330666</v>
      </c>
      <c r="AA628">
        <f t="shared" si="191"/>
        <v>18533.693264130328</v>
      </c>
      <c r="AB628">
        <f t="shared" si="199"/>
        <v>18527.491428433019</v>
      </c>
      <c r="AD628" s="4"/>
      <c r="AE628" s="4"/>
      <c r="AF628" s="4"/>
      <c r="AH628" s="4"/>
      <c r="AI628" s="5">
        <f>SUMPRODUCT(constants!$B$13:$B$20,A628^constants!$A$13:$A$20)*constants!$C$10/((A628/1000000000)^5*(EXP(0.014388/(A628/1000000000)/constants!$B$9)-1))</f>
        <v>6.3202876461942735E-6</v>
      </c>
      <c r="AJ628">
        <f>SUMPRODUCT(A628^constants!$E$28:$J$28,constants!$E$27:$J$27)</f>
        <v>6.9142137257310237E-7</v>
      </c>
      <c r="AL628" s="17">
        <f t="shared" si="192"/>
        <v>3.4113024262393723E-10</v>
      </c>
      <c r="AM628">
        <f t="shared" si="200"/>
        <v>0</v>
      </c>
      <c r="AN628" t="e">
        <f t="shared" si="201"/>
        <v>#DIV/0!</v>
      </c>
      <c r="AO628">
        <f t="shared" si="202"/>
        <v>0</v>
      </c>
      <c r="AQ628">
        <f t="shared" si="205"/>
        <v>3.4113024262393723E-10</v>
      </c>
      <c r="AS628" s="4" t="e">
        <f t="shared" si="203"/>
        <v>#DIV/0!</v>
      </c>
    </row>
    <row r="629" spans="1:45" x14ac:dyDescent="0.2">
      <c r="A629">
        <f>front!A629</f>
        <v>480.95</v>
      </c>
      <c r="B629" s="1">
        <f t="shared" si="204"/>
        <v>0.46999999999997044</v>
      </c>
      <c r="C629">
        <f>front!D629-front!B629</f>
        <v>11383.26</v>
      </c>
      <c r="D629" s="2">
        <f>front!E629-front!C629</f>
        <v>52220.2</v>
      </c>
      <c r="E629" s="2">
        <f>IF(front!F629-front!C629&gt;0,front!F629-front!C629,0)</f>
        <v>52220.2</v>
      </c>
      <c r="F629" s="2">
        <f>front!I629-front!H629</f>
        <v>8838.9999999999982</v>
      </c>
      <c r="G629" s="2">
        <f>IF(front!J629-front!H629&gt;0,front!J629-front!H629,0)</f>
        <v>8625.6</v>
      </c>
      <c r="H629" s="2"/>
      <c r="I629" s="4">
        <f>C629/(constants!$A$4+constants!$B$4*data!C629+constants!$C$4*data!C629^2+constants!$D$4*data!C629^3+constants!$E$4*data!C629^4+constants!$F$4*data!C629^5+constants!$G$4*data!C629^6+constants!$H$4*data!C629^7)</f>
        <v>11393.548754456317</v>
      </c>
      <c r="J629" s="4">
        <f>D629/(constants!$A$4+constants!$B$4*data!D629+constants!$C$4*data!D629^2+constants!$D$4*data!D629^3+constants!$E$4*data!D629^4+constants!$F$4*data!D629^5+constants!$G$4*data!D629^6+constants!$H$4*data!D629^7)</f>
        <v>54939.127441138524</v>
      </c>
      <c r="K629" s="4">
        <f>E629/(constants!$A$4+constants!$B$4*data!E629+constants!$C$4*data!E629^2+constants!$D$4*data!E629^3+constants!$E$4*data!E629^4+constants!$F$4*data!E629^5+constants!$G$4*data!E629^6+constants!$H$4*data!E629^7)</f>
        <v>54939.127441138524</v>
      </c>
      <c r="L629" s="4">
        <f>F629/(constants!$A$4+constants!$B$4*data!F629+constants!$C$4*data!F629^2+constants!$D$4*data!F629^3+constants!$E$4*data!F629^4+constants!$F$4*data!F629^5+constants!$G$4*data!F629^6+constants!$H$4*data!F629^7)</f>
        <v>8831.6819054288153</v>
      </c>
      <c r="M629" s="4">
        <f>G629/(constants!$A$4+constants!$B$4*data!G629+constants!$C$4*data!G629^2+constants!$D$4*data!G629^3+constants!$E$4*data!G629^4+constants!$F$4*data!G629^5+constants!$G$4*data!G629^6+constants!$H$4*data!G629^7)</f>
        <v>8617.4820489747144</v>
      </c>
      <c r="N629" s="4"/>
      <c r="O629" s="4">
        <f t="shared" si="193"/>
        <v>18989.247924093863</v>
      </c>
      <c r="P629" s="4">
        <f t="shared" si="194"/>
        <v>10987.825488227703</v>
      </c>
      <c r="Q629" s="4">
        <f t="shared" si="194"/>
        <v>10987.825488227703</v>
      </c>
      <c r="R629" s="4">
        <f t="shared" si="195"/>
        <v>1471.9469842381359</v>
      </c>
      <c r="S629" s="4">
        <f t="shared" si="195"/>
        <v>1436.2470081624526</v>
      </c>
      <c r="T629" s="4">
        <f t="shared" si="196"/>
        <v>1.7282080011589955</v>
      </c>
      <c r="U629" s="4">
        <f t="shared" si="197"/>
        <v>1</v>
      </c>
      <c r="V629" s="4">
        <f t="shared" si="198"/>
        <v>0.97574642534142542</v>
      </c>
      <c r="W629" s="4"/>
      <c r="X629">
        <f>IF(front!E629&gt;$X$2,O629,P629)</f>
        <v>18989.247924093863</v>
      </c>
      <c r="Y629">
        <f t="shared" ref="Y629:Y692" si="206">X629-$U$4</f>
        <v>18655.765004773806</v>
      </c>
      <c r="Z629">
        <f>SUMPRODUCT($B$7:$B$456,Y$7:Y$456,EXP(constants!$B$32+constants!$A$32*ABS($A$7:$A$456-$A629)))</f>
        <v>0.31568585351004208</v>
      </c>
      <c r="AA629">
        <f t="shared" si="191"/>
        <v>18655.449318920295</v>
      </c>
      <c r="AB629">
        <f t="shared" si="199"/>
        <v>18649.247483222985</v>
      </c>
      <c r="AD629" s="4"/>
      <c r="AE629" s="4"/>
      <c r="AF629" s="4"/>
      <c r="AH629" s="4"/>
      <c r="AI629" s="5">
        <f>SUMPRODUCT(constants!$B$13:$B$20,A629^constants!$A$13:$A$20)*constants!$C$10/((A629/1000000000)^5*(EXP(0.014388/(A629/1000000000)/constants!$B$9)-1))</f>
        <v>6.3483390681527485E-6</v>
      </c>
      <c r="AJ629">
        <f>SUMPRODUCT(A629^constants!$E$28:$J$28,constants!$E$27:$J$27)</f>
        <v>6.8814408252568628E-7</v>
      </c>
      <c r="AL629" s="17">
        <f t="shared" si="192"/>
        <v>3.4040725095550188E-10</v>
      </c>
      <c r="AM629">
        <f t="shared" si="200"/>
        <v>0</v>
      </c>
      <c r="AN629" t="e">
        <f t="shared" si="201"/>
        <v>#DIV/0!</v>
      </c>
      <c r="AO629">
        <f t="shared" si="202"/>
        <v>0</v>
      </c>
      <c r="AQ629">
        <f t="shared" si="205"/>
        <v>3.4040725095550188E-10</v>
      </c>
      <c r="AS629" s="4" t="e">
        <f t="shared" si="203"/>
        <v>#DIV/0!</v>
      </c>
    </row>
    <row r="630" spans="1:45" x14ac:dyDescent="0.2">
      <c r="A630">
        <f>front!A630</f>
        <v>481.41</v>
      </c>
      <c r="B630" s="1">
        <f t="shared" si="204"/>
        <v>0.46000000000003638</v>
      </c>
      <c r="C630">
        <f>front!D630-front!B630</f>
        <v>11456.4</v>
      </c>
      <c r="D630" s="2">
        <f>front!E630-front!C630</f>
        <v>52627.199999999997</v>
      </c>
      <c r="E630" s="2">
        <f>IF(front!F630-front!C630&gt;0,front!F630-front!C630,0)</f>
        <v>52627.199999999997</v>
      </c>
      <c r="F630" s="2">
        <f>front!I630-front!H630</f>
        <v>8864</v>
      </c>
      <c r="G630" s="2">
        <f>IF(front!J630-front!H630&gt;0,front!J630-front!H630,0)</f>
        <v>8649.5999999999985</v>
      </c>
      <c r="H630" s="2"/>
      <c r="I630" s="4">
        <f>C630/(constants!$A$4+constants!$B$4*data!C630+constants!$C$4*data!C630^2+constants!$D$4*data!C630^3+constants!$E$4*data!C630^4+constants!$F$4*data!C630^5+constants!$G$4*data!C630^6+constants!$H$4*data!C630^7)</f>
        <v>11467.440247325521</v>
      </c>
      <c r="J630" s="4">
        <f>D630/(constants!$A$4+constants!$B$4*data!D630+constants!$C$4*data!D630^2+constants!$D$4*data!D630^3+constants!$E$4*data!D630^4+constants!$F$4*data!D630^5+constants!$G$4*data!D630^6+constants!$H$4*data!D630^7)</f>
        <v>55389.56537219559</v>
      </c>
      <c r="K630" s="4">
        <f>E630/(constants!$A$4+constants!$B$4*data!E630+constants!$C$4*data!E630^2+constants!$D$4*data!E630^3+constants!$E$4*data!E630^4+constants!$F$4*data!E630^5+constants!$G$4*data!E630^6+constants!$H$4*data!E630^7)</f>
        <v>55389.56537219559</v>
      </c>
      <c r="L630" s="4">
        <f>F630/(constants!$A$4+constants!$B$4*data!F630+constants!$C$4*data!F630^2+constants!$D$4*data!F630^3+constants!$E$4*data!F630^4+constants!$F$4*data!F630^5+constants!$G$4*data!F630^6+constants!$H$4*data!F630^7)</f>
        <v>8856.7817048417237</v>
      </c>
      <c r="M630" s="4">
        <f>G630/(constants!$A$4+constants!$B$4*data!G630+constants!$C$4*data!G630^2+constants!$D$4*data!G630^3+constants!$E$4*data!G630^4+constants!$F$4*data!G630^5+constants!$G$4*data!G630^6+constants!$H$4*data!G630^7)</f>
        <v>8641.5674090066568</v>
      </c>
      <c r="N630" s="4"/>
      <c r="O630" s="4">
        <f t="shared" si="193"/>
        <v>19112.400412209201</v>
      </c>
      <c r="P630" s="4">
        <f t="shared" si="194"/>
        <v>11077.913074439117</v>
      </c>
      <c r="Q630" s="4">
        <f t="shared" si="194"/>
        <v>11077.913074439117</v>
      </c>
      <c r="R630" s="4">
        <f t="shared" si="195"/>
        <v>1476.1302841402874</v>
      </c>
      <c r="S630" s="4">
        <f t="shared" si="195"/>
        <v>1440.2612348344428</v>
      </c>
      <c r="T630" s="4">
        <f t="shared" si="196"/>
        <v>1.7252708415187556</v>
      </c>
      <c r="U630" s="4">
        <f t="shared" si="197"/>
        <v>1</v>
      </c>
      <c r="V630" s="4">
        <f t="shared" si="198"/>
        <v>0.97570062094706289</v>
      </c>
      <c r="W630" s="4"/>
      <c r="X630">
        <f>IF(front!E630&gt;$X$2,O630,P630)</f>
        <v>19112.400412209201</v>
      </c>
      <c r="Y630">
        <f t="shared" si="206"/>
        <v>18778.917492889144</v>
      </c>
      <c r="Z630">
        <f>SUMPRODUCT($B$7:$B$456,Y$7:Y$456,EXP(constants!$B$32+constants!$A$32*ABS($A$7:$A$456-$A630)))</f>
        <v>0.30753311873357192</v>
      </c>
      <c r="AA630">
        <f t="shared" si="191"/>
        <v>18778.609959770412</v>
      </c>
      <c r="AB630">
        <f t="shared" si="199"/>
        <v>18772.408124073103</v>
      </c>
      <c r="AD630" s="4"/>
      <c r="AE630" s="4"/>
      <c r="AF630" s="4"/>
      <c r="AH630" s="4"/>
      <c r="AI630" s="5">
        <f>SUMPRODUCT(constants!$B$13:$B$20,A630^constants!$A$13:$A$20)*constants!$C$10/((A630/1000000000)^5*(EXP(0.014388/(A630/1000000000)/constants!$B$9)-1))</f>
        <v>6.375831095790944E-6</v>
      </c>
      <c r="AJ630">
        <f>SUMPRODUCT(A630^constants!$E$28:$J$28,constants!$E$27:$J$27)</f>
        <v>6.8478667337399388E-7</v>
      </c>
      <c r="AL630" s="17">
        <f t="shared" si="192"/>
        <v>3.3963842324601887E-10</v>
      </c>
      <c r="AM630">
        <f t="shared" si="200"/>
        <v>0</v>
      </c>
      <c r="AN630" t="e">
        <f t="shared" si="201"/>
        <v>#DIV/0!</v>
      </c>
      <c r="AO630">
        <f t="shared" si="202"/>
        <v>0</v>
      </c>
      <c r="AQ630">
        <f t="shared" si="205"/>
        <v>3.3963842324601887E-10</v>
      </c>
      <c r="AS630" s="4" t="e">
        <f t="shared" si="203"/>
        <v>#DIV/0!</v>
      </c>
    </row>
    <row r="631" spans="1:45" x14ac:dyDescent="0.2">
      <c r="A631">
        <f>front!A631</f>
        <v>481.87</v>
      </c>
      <c r="B631" s="1">
        <f t="shared" si="204"/>
        <v>0.45999999999997954</v>
      </c>
      <c r="C631">
        <f>front!D631-front!B631</f>
        <v>11525.66</v>
      </c>
      <c r="D631" s="2">
        <f>front!E631-front!C631</f>
        <v>52419.1</v>
      </c>
      <c r="E631" s="2">
        <f>IF(front!F631-front!C631&gt;0,front!F631-front!C631,0)</f>
        <v>52419.1</v>
      </c>
      <c r="F631" s="2">
        <f>front!I631-front!H631</f>
        <v>8967.5000000000018</v>
      </c>
      <c r="G631" s="2">
        <f>IF(front!J631-front!H631&gt;0,front!J631-front!H631,0)</f>
        <v>8793.5000000000018</v>
      </c>
      <c r="H631" s="2"/>
      <c r="I631" s="4">
        <f>C631/(constants!$A$4+constants!$B$4*data!C631+constants!$C$4*data!C631^2+constants!$D$4*data!C631^3+constants!$E$4*data!C631^4+constants!$F$4*data!C631^5+constants!$G$4*data!C631^6+constants!$H$4*data!C631^7)</f>
        <v>11537.425608926927</v>
      </c>
      <c r="J631" s="4">
        <f>D631/(constants!$A$4+constants!$B$4*data!D631+constants!$C$4*data!D631^2+constants!$D$4*data!D631^3+constants!$E$4*data!D631^4+constants!$F$4*data!D631^5+constants!$G$4*data!D631^6+constants!$H$4*data!D631^7)</f>
        <v>55159.23730439513</v>
      </c>
      <c r="K631" s="4">
        <f>E631/(constants!$A$4+constants!$B$4*data!E631+constants!$C$4*data!E631^2+constants!$D$4*data!E631^3+constants!$E$4*data!E631^4+constants!$F$4*data!E631^5+constants!$G$4*data!E631^6+constants!$H$4*data!E631^7)</f>
        <v>55159.23730439513</v>
      </c>
      <c r="L631" s="4">
        <f>F631/(constants!$A$4+constants!$B$4*data!F631+constants!$C$4*data!F631^2+constants!$D$4*data!F631^3+constants!$E$4*data!F631^4+constants!$F$4*data!F631^5+constants!$G$4*data!F631^6+constants!$H$4*data!F631^7)</f>
        <v>8960.7087231362548</v>
      </c>
      <c r="M631" s="4">
        <f>G631/(constants!$A$4+constants!$B$4*data!G631+constants!$C$4*data!G631^2+constants!$D$4*data!G631^3+constants!$E$4*data!G631^4+constants!$F$4*data!G631^5+constants!$G$4*data!G631^6+constants!$H$4*data!G631^7)</f>
        <v>8786.0035805116804</v>
      </c>
      <c r="N631" s="4"/>
      <c r="O631" s="4">
        <f t="shared" si="193"/>
        <v>19229.042681544881</v>
      </c>
      <c r="P631" s="4">
        <f t="shared" si="194"/>
        <v>11031.847460879026</v>
      </c>
      <c r="Q631" s="4">
        <f t="shared" si="194"/>
        <v>11031.847460879026</v>
      </c>
      <c r="R631" s="4">
        <f t="shared" si="195"/>
        <v>1493.4514538560427</v>
      </c>
      <c r="S631" s="4">
        <f t="shared" si="195"/>
        <v>1464.3339300852799</v>
      </c>
      <c r="T631" s="4">
        <f t="shared" si="196"/>
        <v>1.743048274528326</v>
      </c>
      <c r="U631" s="4">
        <f t="shared" si="197"/>
        <v>1</v>
      </c>
      <c r="V631" s="4">
        <f t="shared" si="198"/>
        <v>0.98050320035808181</v>
      </c>
      <c r="W631" s="4"/>
      <c r="X631">
        <f>IF(front!E631&gt;$X$2,O631,P631)</f>
        <v>19229.042681544881</v>
      </c>
      <c r="Y631">
        <f t="shared" si="206"/>
        <v>18895.559762224824</v>
      </c>
      <c r="Z631">
        <f>SUMPRODUCT($B$7:$B$456,Y$7:Y$456,EXP(constants!$B$32+constants!$A$32*ABS($A$7:$A$456-$A631)))</f>
        <v>0.29959093214479127</v>
      </c>
      <c r="AA631">
        <f t="shared" si="191"/>
        <v>18895.260171292681</v>
      </c>
      <c r="AB631">
        <f t="shared" si="199"/>
        <v>18889.058335595371</v>
      </c>
      <c r="AD631" s="4"/>
      <c r="AE631" s="4"/>
      <c r="AF631" s="4"/>
      <c r="AH631" s="4"/>
      <c r="AI631" s="5">
        <f>SUMPRODUCT(constants!$B$13:$B$20,A631^constants!$A$13:$A$20)*constants!$C$10/((A631/1000000000)^5*(EXP(0.014388/(A631/1000000000)/constants!$B$9)-1))</f>
        <v>6.4033598600084661E-6</v>
      </c>
      <c r="AJ631">
        <f>SUMPRODUCT(A631^constants!$E$28:$J$28,constants!$E$27:$J$27)</f>
        <v>6.8127832861540659E-7</v>
      </c>
      <c r="AL631" s="17">
        <f t="shared" si="192"/>
        <v>3.3899836329806304E-10</v>
      </c>
      <c r="AM631">
        <f t="shared" si="200"/>
        <v>0</v>
      </c>
      <c r="AN631" t="e">
        <f t="shared" si="201"/>
        <v>#DIV/0!</v>
      </c>
      <c r="AO631">
        <f t="shared" si="202"/>
        <v>0</v>
      </c>
      <c r="AQ631">
        <f t="shared" si="205"/>
        <v>3.3899836329806304E-10</v>
      </c>
      <c r="AS631" s="4" t="e">
        <f t="shared" si="203"/>
        <v>#DIV/0!</v>
      </c>
    </row>
    <row r="632" spans="1:45" x14ac:dyDescent="0.2">
      <c r="A632">
        <f>front!A632</f>
        <v>482.33</v>
      </c>
      <c r="B632" s="1">
        <f t="shared" si="204"/>
        <v>0.45999999999997954</v>
      </c>
      <c r="C632">
        <f>front!D632-front!B632</f>
        <v>11611.27</v>
      </c>
      <c r="D632" s="2">
        <f>front!E632-front!C632</f>
        <v>52286.2</v>
      </c>
      <c r="E632" s="2">
        <f>IF(front!F632-front!C632&gt;0,front!F632-front!C632,0)</f>
        <v>52286.2</v>
      </c>
      <c r="F632" s="2">
        <f>front!I632-front!H632</f>
        <v>8772.9000000000015</v>
      </c>
      <c r="G632" s="2">
        <f>IF(front!J632-front!H632&gt;0,front!J632-front!H632,0)</f>
        <v>8504.7000000000007</v>
      </c>
      <c r="H632" s="2"/>
      <c r="I632" s="4">
        <f>C632/(constants!$A$4+constants!$B$4*data!C632+constants!$C$4*data!C632^2+constants!$D$4*data!C632^3+constants!$E$4*data!C632^4+constants!$F$4*data!C632^5+constants!$G$4*data!C632^6+constants!$H$4*data!C632^7)</f>
        <v>11623.950777353943</v>
      </c>
      <c r="J632" s="4">
        <f>D632/(constants!$A$4+constants!$B$4*data!D632+constants!$C$4*data!D632^2+constants!$D$4*data!D632^3+constants!$E$4*data!D632^4+constants!$F$4*data!D632^5+constants!$G$4*data!D632^6+constants!$H$4*data!D632^7)</f>
        <v>55012.161687966131</v>
      </c>
      <c r="K632" s="4">
        <f>E632/(constants!$A$4+constants!$B$4*data!E632+constants!$C$4*data!E632^2+constants!$D$4*data!E632^3+constants!$E$4*data!E632^4+constants!$F$4*data!E632^5+constants!$G$4*data!E632^6+constants!$H$4*data!E632^7)</f>
        <v>55012.161687966131</v>
      </c>
      <c r="L632" s="4">
        <f>F632/(constants!$A$4+constants!$B$4*data!F632+constants!$C$4*data!F632^2+constants!$D$4*data!F632^3+constants!$E$4*data!F632^4+constants!$F$4*data!F632^5+constants!$G$4*data!F632^6+constants!$H$4*data!F632^7)</f>
        <v>8765.3242427346013</v>
      </c>
      <c r="M632" s="4">
        <f>G632/(constants!$A$4+constants!$B$4*data!G632+constants!$C$4*data!G632^2+constants!$D$4*data!G632^3+constants!$E$4*data!G632^4+constants!$F$4*data!G632^5+constants!$G$4*data!G632^6+constants!$H$4*data!G632^7)</f>
        <v>8496.1694366974698</v>
      </c>
      <c r="N632" s="4"/>
      <c r="O632" s="4">
        <f t="shared" si="193"/>
        <v>19373.251295589904</v>
      </c>
      <c r="P632" s="4">
        <f t="shared" si="194"/>
        <v>11002.432337593225</v>
      </c>
      <c r="Q632" s="4">
        <f t="shared" si="194"/>
        <v>11002.432337593225</v>
      </c>
      <c r="R632" s="4">
        <f t="shared" si="195"/>
        <v>1460.8873737891004</v>
      </c>
      <c r="S632" s="4">
        <f t="shared" si="195"/>
        <v>1416.0282394495785</v>
      </c>
      <c r="T632" s="4">
        <f t="shared" si="196"/>
        <v>1.7608153089381133</v>
      </c>
      <c r="U632" s="4">
        <f t="shared" si="197"/>
        <v>1</v>
      </c>
      <c r="V632" s="4">
        <f t="shared" si="198"/>
        <v>0.96929322879752811</v>
      </c>
      <c r="W632" s="4"/>
      <c r="X632">
        <f>IF(front!E632&gt;$X$2,O632,P632)</f>
        <v>19373.251295589904</v>
      </c>
      <c r="Y632">
        <f t="shared" si="206"/>
        <v>19039.768376269847</v>
      </c>
      <c r="Z632">
        <f>SUMPRODUCT($B$7:$B$456,Y$7:Y$456,EXP(constants!$B$32+constants!$A$32*ABS($A$7:$A$456-$A632)))</f>
        <v>0.29185385623830312</v>
      </c>
      <c r="AA632">
        <f t="shared" si="191"/>
        <v>19039.47652241361</v>
      </c>
      <c r="AB632">
        <f t="shared" si="199"/>
        <v>19033.2746867163</v>
      </c>
      <c r="AD632" s="4"/>
      <c r="AE632" s="4"/>
      <c r="AF632" s="4"/>
      <c r="AH632" s="4"/>
      <c r="AI632" s="5">
        <f>SUMPRODUCT(constants!$B$13:$B$20,A632^constants!$A$13:$A$20)*constants!$C$10/((A632/1000000000)^5*(EXP(0.014388/(A632/1000000000)/constants!$B$9)-1))</f>
        <v>6.4309250571508763E-6</v>
      </c>
      <c r="AJ632">
        <f>SUMPRODUCT(A632^constants!$E$28:$J$28,constants!$E$27:$J$27)</f>
        <v>6.7761634504160751E-7</v>
      </c>
      <c r="AL632" s="17">
        <f t="shared" si="192"/>
        <v>3.378780143197926E-10</v>
      </c>
      <c r="AM632">
        <f t="shared" si="200"/>
        <v>0</v>
      </c>
      <c r="AN632" t="e">
        <f t="shared" si="201"/>
        <v>#DIV/0!</v>
      </c>
      <c r="AO632">
        <f t="shared" si="202"/>
        <v>0</v>
      </c>
      <c r="AQ632">
        <f t="shared" si="205"/>
        <v>3.378780143197926E-10</v>
      </c>
      <c r="AS632" s="4" t="e">
        <f t="shared" si="203"/>
        <v>#DIV/0!</v>
      </c>
    </row>
    <row r="633" spans="1:45" x14ac:dyDescent="0.2">
      <c r="A633">
        <f>front!A633</f>
        <v>482.8</v>
      </c>
      <c r="B633" s="1">
        <f t="shared" si="204"/>
        <v>0.47000000000002728</v>
      </c>
      <c r="C633">
        <f>front!D633-front!B633</f>
        <v>11663.34</v>
      </c>
      <c r="D633" s="2">
        <f>front!E633-front!C633</f>
        <v>52914.3</v>
      </c>
      <c r="E633" s="2">
        <f>IF(front!F633-front!C633&gt;0,front!F633-front!C633,0)</f>
        <v>52914.3</v>
      </c>
      <c r="F633" s="2">
        <f>front!I633-front!H633</f>
        <v>8365.6999999999989</v>
      </c>
      <c r="G633" s="2">
        <f>IF(front!J633-front!H633&gt;0,front!J633-front!H633,0)</f>
        <v>8123.3000000000011</v>
      </c>
      <c r="H633" s="2"/>
      <c r="I633" s="4">
        <f>C633/(constants!$A$4+constants!$B$4*data!C633+constants!$C$4*data!C633^2+constants!$D$4*data!C633^3+constants!$E$4*data!C633^4+constants!$F$4*data!C633^5+constants!$G$4*data!C633^6+constants!$H$4*data!C633^7)</f>
        <v>11676.587499580844</v>
      </c>
      <c r="J633" s="4">
        <f>D633/(constants!$A$4+constants!$B$4*data!D633+constants!$C$4*data!D633^2+constants!$D$4*data!D633^3+constants!$E$4*data!D633^4+constants!$F$4*data!D633^5+constants!$G$4*data!D633^6+constants!$H$4*data!D633^7)</f>
        <v>55707.399004161576</v>
      </c>
      <c r="K633" s="4">
        <f>E633/(constants!$A$4+constants!$B$4*data!E633+constants!$C$4*data!E633^2+constants!$D$4*data!E633^3+constants!$E$4*data!E633^4+constants!$F$4*data!E633^5+constants!$G$4*data!E633^6+constants!$H$4*data!E633^7)</f>
        <v>55707.399004161576</v>
      </c>
      <c r="L633" s="4">
        <f>F633/(constants!$A$4+constants!$B$4*data!F633+constants!$C$4*data!F633^2+constants!$D$4*data!F633^3+constants!$E$4*data!F633^4+constants!$F$4*data!F633^5+constants!$G$4*data!F633^6+constants!$H$4*data!F633^7)</f>
        <v>8356.7303400689179</v>
      </c>
      <c r="M633" s="4">
        <f>G633/(constants!$A$4+constants!$B$4*data!G633+constants!$C$4*data!G633^2+constants!$D$4*data!G633^3+constants!$E$4*data!G633^4+constants!$F$4*data!G633^5+constants!$G$4*data!G633^6+constants!$H$4*data!G633^7)</f>
        <v>8113.6522993240151</v>
      </c>
      <c r="N633" s="4"/>
      <c r="O633" s="4">
        <f t="shared" si="193"/>
        <v>19460.979165968074</v>
      </c>
      <c r="P633" s="4">
        <f t="shared" si="194"/>
        <v>11141.479800832314</v>
      </c>
      <c r="Q633" s="4">
        <f t="shared" si="194"/>
        <v>11141.479800832314</v>
      </c>
      <c r="R633" s="4">
        <f t="shared" si="195"/>
        <v>1392.7883900114864</v>
      </c>
      <c r="S633" s="4">
        <f t="shared" si="195"/>
        <v>1352.2753832206693</v>
      </c>
      <c r="T633" s="4">
        <f t="shared" si="196"/>
        <v>1.746714037440005</v>
      </c>
      <c r="U633" s="4">
        <f t="shared" si="197"/>
        <v>1</v>
      </c>
      <c r="V633" s="4">
        <f t="shared" si="198"/>
        <v>0.97091230291596342</v>
      </c>
      <c r="W633" s="4"/>
      <c r="X633">
        <f>IF(front!E633&gt;$X$2,O633,P633)</f>
        <v>19460.979165968074</v>
      </c>
      <c r="Y633">
        <f t="shared" si="206"/>
        <v>19127.496246648017</v>
      </c>
      <c r="Z633">
        <f>SUMPRODUCT($B$7:$B$456,Y$7:Y$456,EXP(constants!$B$32+constants!$A$32*ABS($A$7:$A$456-$A633)))</f>
        <v>0.28415492064044395</v>
      </c>
      <c r="AA633">
        <f t="shared" si="191"/>
        <v>19127.212091727379</v>
      </c>
      <c r="AB633">
        <f t="shared" si="199"/>
        <v>19121.010256030069</v>
      </c>
      <c r="AD633" s="4"/>
      <c r="AE633" s="4"/>
      <c r="AF633" s="4"/>
      <c r="AH633" s="4"/>
      <c r="AI633" s="5">
        <f>SUMPRODUCT(constants!$B$13:$B$20,A633^constants!$A$13:$A$20)*constants!$C$10/((A633/1000000000)^5*(EXP(0.014388/(A633/1000000000)/constants!$B$9)-1))</f>
        <v>6.4591268107459406E-6</v>
      </c>
      <c r="AJ633">
        <f>SUMPRODUCT(A633^constants!$E$28:$J$28,constants!$E$27:$J$27)</f>
        <v>6.7371323031153356E-7</v>
      </c>
      <c r="AL633" s="17">
        <f t="shared" si="192"/>
        <v>3.3780259119462414E-10</v>
      </c>
      <c r="AM633">
        <f t="shared" si="200"/>
        <v>0</v>
      </c>
      <c r="AN633" t="e">
        <f t="shared" si="201"/>
        <v>#DIV/0!</v>
      </c>
      <c r="AO633">
        <f t="shared" si="202"/>
        <v>0</v>
      </c>
      <c r="AQ633">
        <f t="shared" si="205"/>
        <v>3.3780259119462414E-10</v>
      </c>
      <c r="AS633" s="4" t="e">
        <f t="shared" si="203"/>
        <v>#DIV/0!</v>
      </c>
    </row>
    <row r="634" spans="1:45" x14ac:dyDescent="0.2">
      <c r="A634">
        <f>front!A634</f>
        <v>483.26</v>
      </c>
      <c r="B634" s="1">
        <f t="shared" si="204"/>
        <v>0.45999999999997954</v>
      </c>
      <c r="C634">
        <f>front!D634-front!B634</f>
        <v>11715.599999999999</v>
      </c>
      <c r="D634" s="2">
        <f>front!E634-front!C634</f>
        <v>52533.3</v>
      </c>
      <c r="E634" s="2">
        <f>IF(front!F634-front!C634&gt;0,front!F634-front!C634,0)</f>
        <v>52533.3</v>
      </c>
      <c r="F634" s="2">
        <f>front!I634-front!H634</f>
        <v>8465.6000000000022</v>
      </c>
      <c r="G634" s="2">
        <f>IF(front!J634-front!H634&gt;0,front!J634-front!H634,0)</f>
        <v>8225.2000000000007</v>
      </c>
      <c r="H634" s="2"/>
      <c r="I634" s="4">
        <f>C634/(constants!$A$4+constants!$B$4*data!C634+constants!$C$4*data!C634^2+constants!$D$4*data!C634^3+constants!$E$4*data!C634^4+constants!$F$4*data!C634^5+constants!$G$4*data!C634^6+constants!$H$4*data!C634^7)</f>
        <v>11729.424004045186</v>
      </c>
      <c r="J634" s="4">
        <f>D634/(constants!$A$4+constants!$B$4*data!D634+constants!$C$4*data!D634^2+constants!$D$4*data!D634^3+constants!$E$4*data!D634^4+constants!$F$4*data!D634^5+constants!$G$4*data!D634^6+constants!$H$4*data!D634^7)</f>
        <v>55285.630645718236</v>
      </c>
      <c r="K634" s="4">
        <f>E634/(constants!$A$4+constants!$B$4*data!E634+constants!$C$4*data!E634^2+constants!$D$4*data!E634^3+constants!$E$4*data!E634^4+constants!$F$4*data!E634^5+constants!$G$4*data!E634^6+constants!$H$4*data!E634^7)</f>
        <v>55285.630645718236</v>
      </c>
      <c r="L634" s="4">
        <f>F634/(constants!$A$4+constants!$B$4*data!F634+constants!$C$4*data!F634^2+constants!$D$4*data!F634^3+constants!$E$4*data!F634^4+constants!$F$4*data!F634^5+constants!$G$4*data!F634^6+constants!$H$4*data!F634^7)</f>
        <v>8456.9421404794812</v>
      </c>
      <c r="M634" s="4">
        <f>G634/(constants!$A$4+constants!$B$4*data!G634+constants!$C$4*data!G634^2+constants!$D$4*data!G634^3+constants!$E$4*data!G634^4+constants!$F$4*data!G634^5+constants!$G$4*data!G634^6+constants!$H$4*data!G634^7)</f>
        <v>8215.8239806572146</v>
      </c>
      <c r="N634" s="4"/>
      <c r="O634" s="4">
        <f t="shared" si="193"/>
        <v>19549.040006741976</v>
      </c>
      <c r="P634" s="4">
        <f t="shared" si="194"/>
        <v>11057.126129143648</v>
      </c>
      <c r="Q634" s="4">
        <f t="shared" si="194"/>
        <v>11057.126129143648</v>
      </c>
      <c r="R634" s="4">
        <f t="shared" si="195"/>
        <v>1409.4903567465801</v>
      </c>
      <c r="S634" s="4">
        <f t="shared" si="195"/>
        <v>1369.3039967762024</v>
      </c>
      <c r="T634" s="4">
        <f t="shared" si="196"/>
        <v>1.7680037089579632</v>
      </c>
      <c r="U634" s="4">
        <f t="shared" si="197"/>
        <v>1</v>
      </c>
      <c r="V634" s="4">
        <f t="shared" si="198"/>
        <v>0.97148873010870618</v>
      </c>
      <c r="W634" s="4"/>
      <c r="X634">
        <f>IF(front!E634&gt;$X$2,O634,P634)</f>
        <v>19549.040006741976</v>
      </c>
      <c r="Y634">
        <f t="shared" si="206"/>
        <v>19215.557087421919</v>
      </c>
      <c r="Z634">
        <f>SUMPRODUCT($B$7:$B$456,Y$7:Y$456,EXP(constants!$B$32+constants!$A$32*ABS($A$7:$A$456-$A634)))</f>
        <v>0.27681648694868383</v>
      </c>
      <c r="AA634">
        <f t="shared" si="191"/>
        <v>19215.280270934971</v>
      </c>
      <c r="AB634">
        <f t="shared" si="199"/>
        <v>19209.078435237661</v>
      </c>
      <c r="AD634" s="4"/>
      <c r="AE634" s="4"/>
      <c r="AF634" s="4"/>
      <c r="AH634" s="4"/>
      <c r="AI634" s="5">
        <f>SUMPRODUCT(constants!$B$13:$B$20,A634^constants!$A$13:$A$20)*constants!$C$10/((A634/1000000000)^5*(EXP(0.014388/(A634/1000000000)/constants!$B$9)-1))</f>
        <v>6.4867647357765132E-6</v>
      </c>
      <c r="AJ634">
        <f>SUMPRODUCT(A634^constants!$E$28:$J$28,constants!$E$27:$J$27)</f>
        <v>6.6973227198335568E-7</v>
      </c>
      <c r="AL634" s="17">
        <f t="shared" si="192"/>
        <v>3.3769265702393165E-10</v>
      </c>
      <c r="AM634">
        <f t="shared" si="200"/>
        <v>0</v>
      </c>
      <c r="AN634" t="e">
        <f t="shared" si="201"/>
        <v>#DIV/0!</v>
      </c>
      <c r="AO634">
        <f t="shared" si="202"/>
        <v>0</v>
      </c>
      <c r="AQ634">
        <f t="shared" si="205"/>
        <v>3.3769265702393165E-10</v>
      </c>
      <c r="AS634" s="4" t="e">
        <f t="shared" si="203"/>
        <v>#DIV/0!</v>
      </c>
    </row>
    <row r="635" spans="1:45" x14ac:dyDescent="0.2">
      <c r="A635">
        <f>front!A635</f>
        <v>483.72</v>
      </c>
      <c r="B635" s="1">
        <f t="shared" si="204"/>
        <v>0.46000000000003638</v>
      </c>
      <c r="C635">
        <f>front!D635-front!B635</f>
        <v>11820.74</v>
      </c>
      <c r="D635" s="2">
        <f>front!E635-front!C635</f>
        <v>53088.6</v>
      </c>
      <c r="E635" s="2">
        <f>IF(front!F635-front!C635&gt;0,front!F635-front!C635,0)</f>
        <v>53088.6</v>
      </c>
      <c r="F635" s="2">
        <f>front!I635-front!H635</f>
        <v>8846.5</v>
      </c>
      <c r="G635" s="2">
        <f>IF(front!J635-front!H635&gt;0,front!J635-front!H635,0)</f>
        <v>8683.4000000000015</v>
      </c>
      <c r="H635" s="2"/>
      <c r="I635" s="4">
        <f>C635/(constants!$A$4+constants!$B$4*data!C635+constants!$C$4*data!C635^2+constants!$D$4*data!C635^3+constants!$E$4*data!C635^4+constants!$F$4*data!C635^5+constants!$G$4*data!C635^6+constants!$H$4*data!C635^7)</f>
        <v>11835.747387032472</v>
      </c>
      <c r="J635" s="4">
        <f>D635/(constants!$A$4+constants!$B$4*data!D635+constants!$C$4*data!D635^2+constants!$D$4*data!D635^3+constants!$E$4*data!D635^4+constants!$F$4*data!D635^5+constants!$G$4*data!D635^6+constants!$H$4*data!D635^7)</f>
        <v>55900.398669164213</v>
      </c>
      <c r="K635" s="4">
        <f>E635/(constants!$A$4+constants!$B$4*data!E635+constants!$C$4*data!E635^2+constants!$D$4*data!E635^3+constants!$E$4*data!E635^4+constants!$F$4*data!E635^5+constants!$G$4*data!E635^6+constants!$H$4*data!E635^7)</f>
        <v>55900.398669164213</v>
      </c>
      <c r="L635" s="4">
        <f>F635/(constants!$A$4+constants!$B$4*data!F635+constants!$C$4*data!F635^2+constants!$D$4*data!F635^3+constants!$E$4*data!F635^4+constants!$F$4*data!F635^5+constants!$G$4*data!F635^6+constants!$H$4*data!F635^7)</f>
        <v>8839.2117094416026</v>
      </c>
      <c r="M635" s="4">
        <f>G635/(constants!$A$4+constants!$B$4*data!G635+constants!$C$4*data!G635^2+constants!$D$4*data!G635^3+constants!$E$4*data!G635^4+constants!$F$4*data!G635^5+constants!$G$4*data!G635^6+constants!$H$4*data!G635^7)</f>
        <v>8675.4895828813987</v>
      </c>
      <c r="N635" s="4"/>
      <c r="O635" s="4">
        <f t="shared" si="193"/>
        <v>19726.245645054118</v>
      </c>
      <c r="P635" s="4">
        <f t="shared" si="194"/>
        <v>11180.079733832843</v>
      </c>
      <c r="Q635" s="4">
        <f t="shared" si="194"/>
        <v>11180.079733832843</v>
      </c>
      <c r="R635" s="4">
        <f t="shared" si="195"/>
        <v>1473.2019515736004</v>
      </c>
      <c r="S635" s="4">
        <f t="shared" si="195"/>
        <v>1445.9149304802331</v>
      </c>
      <c r="T635" s="4">
        <f t="shared" si="196"/>
        <v>1.7644101039243134</v>
      </c>
      <c r="U635" s="4">
        <f t="shared" si="197"/>
        <v>1</v>
      </c>
      <c r="V635" s="4">
        <f t="shared" si="198"/>
        <v>0.98147774576036872</v>
      </c>
      <c r="W635" s="4"/>
      <c r="X635">
        <f>IF(front!E635&gt;$X$2,O635,P635)</f>
        <v>19726.245645054118</v>
      </c>
      <c r="Y635">
        <f t="shared" si="206"/>
        <v>19392.762725734061</v>
      </c>
      <c r="Z635">
        <f>SUMPRODUCT($B$7:$B$456,Y$7:Y$456,EXP(constants!$B$32+constants!$A$32*ABS($A$7:$A$456-$A635)))</f>
        <v>0.26966757173834449</v>
      </c>
      <c r="AA635">
        <f t="shared" si="191"/>
        <v>19392.493058162323</v>
      </c>
      <c r="AB635">
        <f t="shared" si="199"/>
        <v>19386.291222465014</v>
      </c>
      <c r="AD635" s="4"/>
      <c r="AE635" s="4"/>
      <c r="AF635" s="4"/>
      <c r="AH635" s="4"/>
      <c r="AI635" s="5">
        <f>SUMPRODUCT(constants!$B$13:$B$20,A635^constants!$A$13:$A$20)*constants!$C$10/((A635/1000000000)^5*(EXP(0.014388/(A635/1000000000)/constants!$B$9)-1))</f>
        <v>6.5144381725679701E-6</v>
      </c>
      <c r="AJ635">
        <f>SUMPRODUCT(A635^constants!$E$28:$J$28,constants!$E$27:$J$27)</f>
        <v>6.6558935784096678E-7</v>
      </c>
      <c r="AL635" s="17">
        <f t="shared" si="192"/>
        <v>3.3603323595072062E-10</v>
      </c>
      <c r="AM635">
        <f t="shared" si="200"/>
        <v>0</v>
      </c>
      <c r="AN635" t="e">
        <f t="shared" si="201"/>
        <v>#DIV/0!</v>
      </c>
      <c r="AO635">
        <f t="shared" si="202"/>
        <v>0</v>
      </c>
      <c r="AQ635">
        <f t="shared" si="205"/>
        <v>3.3603323595072062E-10</v>
      </c>
      <c r="AS635" s="4" t="e">
        <f t="shared" si="203"/>
        <v>#DIV/0!</v>
      </c>
    </row>
    <row r="636" spans="1:45" x14ac:dyDescent="0.2">
      <c r="A636">
        <f>front!A636</f>
        <v>484.18</v>
      </c>
      <c r="B636" s="1">
        <f t="shared" si="204"/>
        <v>0.45999999999997954</v>
      </c>
      <c r="C636">
        <f>front!D636-front!B636</f>
        <v>11874.66</v>
      </c>
      <c r="D636" s="2">
        <f>front!E636-front!C636</f>
        <v>52517.599999999999</v>
      </c>
      <c r="E636" s="2">
        <f>IF(front!F636-front!C636&gt;0,front!F636-front!C636,0)</f>
        <v>52517.599999999999</v>
      </c>
      <c r="F636" s="2">
        <f>front!I636-front!H636</f>
        <v>9586</v>
      </c>
      <c r="G636" s="2">
        <f>IF(front!J636-front!H636&gt;0,front!J636-front!H636,0)</f>
        <v>9365.2999999999993</v>
      </c>
      <c r="H636" s="2"/>
      <c r="I636" s="4">
        <f>C636/(constants!$A$4+constants!$B$4*data!C636+constants!$C$4*data!C636^2+constants!$D$4*data!C636^3+constants!$E$4*data!C636^4+constants!$F$4*data!C636^5+constants!$G$4*data!C636^6+constants!$H$4*data!C636^7)</f>
        <v>11890.28653160569</v>
      </c>
      <c r="J636" s="4">
        <f>D636/(constants!$A$4+constants!$B$4*data!D636+constants!$C$4*data!D636^2+constants!$D$4*data!D636^3+constants!$E$4*data!D636^4+constants!$F$4*data!D636^5+constants!$G$4*data!D636^6+constants!$H$4*data!D636^7)</f>
        <v>55268.253635800604</v>
      </c>
      <c r="K636" s="4">
        <f>E636/(constants!$A$4+constants!$B$4*data!E636+constants!$C$4*data!E636^2+constants!$D$4*data!E636^3+constants!$E$4*data!E636^4+constants!$F$4*data!E636^5+constants!$G$4*data!E636^6+constants!$H$4*data!E636^7)</f>
        <v>55268.253635800604</v>
      </c>
      <c r="L636" s="4">
        <f>F636/(constants!$A$4+constants!$B$4*data!F636+constants!$C$4*data!F636^2+constants!$D$4*data!F636^3+constants!$E$4*data!F636^4+constants!$F$4*data!F636^5+constants!$G$4*data!F636^6+constants!$H$4*data!F636^7)</f>
        <v>9582.24315610536</v>
      </c>
      <c r="M636" s="4">
        <f>G636/(constants!$A$4+constants!$B$4*data!G636+constants!$C$4*data!G636^2+constants!$D$4*data!G636^3+constants!$E$4*data!G636^4+constants!$F$4*data!G636^5+constants!$G$4*data!G636^6+constants!$H$4*data!G636^7)</f>
        <v>9360.3631928403447</v>
      </c>
      <c r="N636" s="4"/>
      <c r="O636" s="4">
        <f t="shared" si="193"/>
        <v>19817.144219342819</v>
      </c>
      <c r="P636" s="4">
        <f t="shared" si="194"/>
        <v>11053.65072716012</v>
      </c>
      <c r="Q636" s="4">
        <f t="shared" si="194"/>
        <v>11053.65072716012</v>
      </c>
      <c r="R636" s="4">
        <f t="shared" si="195"/>
        <v>1597.0405260175601</v>
      </c>
      <c r="S636" s="4">
        <f t="shared" si="195"/>
        <v>1560.0605321400576</v>
      </c>
      <c r="T636" s="4">
        <f t="shared" si="196"/>
        <v>1.7928144020915882</v>
      </c>
      <c r="U636" s="4">
        <f t="shared" si="197"/>
        <v>1</v>
      </c>
      <c r="V636" s="4">
        <f t="shared" si="198"/>
        <v>0.97684467408618791</v>
      </c>
      <c r="W636" s="4"/>
      <c r="X636">
        <f>IF(front!E636&gt;$X$2,O636,P636)</f>
        <v>19817.144219342819</v>
      </c>
      <c r="Y636">
        <f t="shared" si="206"/>
        <v>19483.661300022763</v>
      </c>
      <c r="Z636">
        <f>SUMPRODUCT($B$7:$B$456,Y$7:Y$456,EXP(constants!$B$32+constants!$A$32*ABS($A$7:$A$456-$A636)))</f>
        <v>0.26270328060602965</v>
      </c>
      <c r="AA636">
        <f t="shared" si="191"/>
        <v>19483.398596742158</v>
      </c>
      <c r="AB636">
        <f t="shared" si="199"/>
        <v>19477.196761044848</v>
      </c>
      <c r="AD636" s="4"/>
      <c r="AE636" s="4"/>
      <c r="AF636" s="4"/>
      <c r="AH636" s="4"/>
      <c r="AI636" s="5">
        <f>SUMPRODUCT(constants!$B$13:$B$20,A636^constants!$A$13:$A$20)*constants!$C$10/((A636/1000000000)^5*(EXP(0.014388/(A636/1000000000)/constants!$B$9)-1))</f>
        <v>6.542146815119162E-6</v>
      </c>
      <c r="AJ636">
        <f>SUMPRODUCT(A636^constants!$E$28:$J$28,constants!$E$27:$J$27)</f>
        <v>6.6128168597570517E-7</v>
      </c>
      <c r="AL636" s="17">
        <f t="shared" si="192"/>
        <v>3.3588749425193003E-10</v>
      </c>
      <c r="AM636">
        <f t="shared" si="200"/>
        <v>0</v>
      </c>
      <c r="AN636" t="e">
        <f t="shared" si="201"/>
        <v>#DIV/0!</v>
      </c>
      <c r="AO636">
        <f t="shared" si="202"/>
        <v>0</v>
      </c>
      <c r="AQ636">
        <f t="shared" si="205"/>
        <v>3.3588749425193003E-10</v>
      </c>
      <c r="AS636" s="4" t="e">
        <f t="shared" si="203"/>
        <v>#DIV/0!</v>
      </c>
    </row>
    <row r="637" spans="1:45" x14ac:dyDescent="0.2">
      <c r="A637">
        <f>front!A637</f>
        <v>484.65</v>
      </c>
      <c r="B637" s="1">
        <f t="shared" si="204"/>
        <v>0.46999999999997044</v>
      </c>
      <c r="C637">
        <f>front!D637-front!B637</f>
        <v>11958.07</v>
      </c>
      <c r="D637" s="2">
        <f>front!E637-front!C637</f>
        <v>51486.5</v>
      </c>
      <c r="E637" s="2">
        <f>IF(front!F637-front!C637&gt;0,front!F637-front!C637,0)</f>
        <v>51486.5</v>
      </c>
      <c r="F637" s="2">
        <f>front!I637-front!H637</f>
        <v>11663.3</v>
      </c>
      <c r="G637" s="2">
        <f>IF(front!J637-front!H637&gt;0,front!J637-front!H637,0)</f>
        <v>11398.3</v>
      </c>
      <c r="H637" s="2"/>
      <c r="I637" s="4">
        <f>C637/(constants!$A$4+constants!$B$4*data!C637+constants!$C$4*data!C637^2+constants!$D$4*data!C637^3+constants!$E$4*data!C637^4+constants!$F$4*data!C637^5+constants!$G$4*data!C637^6+constants!$H$4*data!C637^7)</f>
        <v>11974.670764681481</v>
      </c>
      <c r="J637" s="4">
        <f>D637/(constants!$A$4+constants!$B$4*data!D637+constants!$C$4*data!D637^2+constants!$D$4*data!D637^3+constants!$E$4*data!D637^4+constants!$F$4*data!D637^5+constants!$G$4*data!D637^6+constants!$H$4*data!D637^7)</f>
        <v>54127.459733001626</v>
      </c>
      <c r="K637" s="4">
        <f>E637/(constants!$A$4+constants!$B$4*data!E637+constants!$C$4*data!E637^2+constants!$D$4*data!E637^3+constants!$E$4*data!E637^4+constants!$F$4*data!E637^5+constants!$G$4*data!E637^6+constants!$H$4*data!E637^7)</f>
        <v>54127.459733001626</v>
      </c>
      <c r="L637" s="4">
        <f>F637/(constants!$A$4+constants!$B$4*data!F637+constants!$C$4*data!F637^2+constants!$D$4*data!F637^3+constants!$E$4*data!F637^4+constants!$F$4*data!F637^5+constants!$G$4*data!F637^6+constants!$H$4*data!F637^7)</f>
        <v>11676.547061285875</v>
      </c>
      <c r="M637" s="4">
        <f>G637/(constants!$A$4+constants!$B$4*data!G637+constants!$C$4*data!G637^2+constants!$D$4*data!G637^3+constants!$E$4*data!G637^4+constants!$F$4*data!G637^5+constants!$G$4*data!G637^6+constants!$H$4*data!G637^7)</f>
        <v>11408.742073400179</v>
      </c>
      <c r="N637" s="4"/>
      <c r="O637" s="4">
        <f t="shared" si="193"/>
        <v>19957.784607802467</v>
      </c>
      <c r="P637" s="4">
        <f t="shared" si="194"/>
        <v>10825.491946600325</v>
      </c>
      <c r="Q637" s="4">
        <f t="shared" si="194"/>
        <v>10825.491946600325</v>
      </c>
      <c r="R637" s="4">
        <f t="shared" si="195"/>
        <v>1946.0911768809792</v>
      </c>
      <c r="S637" s="4">
        <f t="shared" si="195"/>
        <v>1901.4570122333632</v>
      </c>
      <c r="T637" s="4">
        <f t="shared" si="196"/>
        <v>1.8435914696763576</v>
      </c>
      <c r="U637" s="4">
        <f t="shared" si="197"/>
        <v>1</v>
      </c>
      <c r="V637" s="4">
        <f t="shared" si="198"/>
        <v>0.97706471044221488</v>
      </c>
      <c r="W637" s="4"/>
      <c r="X637">
        <f>IF(front!E637&gt;$X$2,O637,P637)</f>
        <v>19957.784607802467</v>
      </c>
      <c r="Y637">
        <f t="shared" si="206"/>
        <v>19624.30168848241</v>
      </c>
      <c r="Z637">
        <f>SUMPRODUCT($B$7:$B$456,Y$7:Y$456,EXP(constants!$B$32+constants!$A$32*ABS($A$7:$A$456-$A637)))</f>
        <v>0.25577332030055239</v>
      </c>
      <c r="AA637">
        <f t="shared" si="191"/>
        <v>19624.045915162111</v>
      </c>
      <c r="AB637">
        <f t="shared" si="199"/>
        <v>19617.844079464801</v>
      </c>
      <c r="AD637" s="4"/>
      <c r="AE637" s="4"/>
      <c r="AF637" s="4"/>
      <c r="AH637" s="4"/>
      <c r="AI637" s="5">
        <f>SUMPRODUCT(constants!$B$13:$B$20,A637^constants!$A$13:$A$20)*constants!$C$10/((A637/1000000000)^5*(EXP(0.014388/(A637/1000000000)/constants!$B$9)-1))</f>
        <v>6.5704938626324431E-6</v>
      </c>
      <c r="AJ637">
        <f>SUMPRODUCT(A637^constants!$E$28:$J$28,constants!$E$27:$J$27)</f>
        <v>6.5670725903343172E-7</v>
      </c>
      <c r="AL637" s="17">
        <f t="shared" si="192"/>
        <v>3.3492435947689998E-10</v>
      </c>
      <c r="AM637">
        <f t="shared" si="200"/>
        <v>0</v>
      </c>
      <c r="AN637" t="e">
        <f t="shared" si="201"/>
        <v>#DIV/0!</v>
      </c>
      <c r="AO637">
        <f t="shared" si="202"/>
        <v>0</v>
      </c>
      <c r="AQ637">
        <f t="shared" si="205"/>
        <v>3.3492435947689998E-10</v>
      </c>
      <c r="AS637" s="4" t="e">
        <f t="shared" si="203"/>
        <v>#DIV/0!</v>
      </c>
    </row>
    <row r="638" spans="1:45" x14ac:dyDescent="0.2">
      <c r="A638">
        <f>front!A638</f>
        <v>485.11</v>
      </c>
      <c r="B638" s="1">
        <f t="shared" si="204"/>
        <v>0.46000000000003638</v>
      </c>
      <c r="C638">
        <f>front!D638-front!B638</f>
        <v>12016.66</v>
      </c>
      <c r="D638" s="2">
        <f>front!E638-front!C638</f>
        <v>52226</v>
      </c>
      <c r="E638" s="2">
        <f>IF(front!F638-front!C638&gt;0,front!F638-front!C638,0)</f>
        <v>52226</v>
      </c>
      <c r="F638" s="2">
        <f>front!I638-front!H638</f>
        <v>17170.199999999997</v>
      </c>
      <c r="G638" s="2">
        <f>IF(front!J638-front!H638&gt;0,front!J638-front!H638,0)</f>
        <v>16769.199999999997</v>
      </c>
      <c r="H638" s="2"/>
      <c r="I638" s="4">
        <f>C638/(constants!$A$4+constants!$B$4*data!C638+constants!$C$4*data!C638^2+constants!$D$4*data!C638^3+constants!$E$4*data!C638^4+constants!$F$4*data!C638^5+constants!$G$4*data!C638^6+constants!$H$4*data!C638^7)</f>
        <v>12033.957111399355</v>
      </c>
      <c r="J638" s="4">
        <f>D638/(constants!$A$4+constants!$B$4*data!D638+constants!$C$4*data!D638^2+constants!$D$4*data!D638^3+constants!$E$4*data!D638^4+constants!$F$4*data!D638^5+constants!$G$4*data!D638^6+constants!$H$4*data!D638^7)</f>
        <v>54945.545456995373</v>
      </c>
      <c r="K638" s="4">
        <f>E638/(constants!$A$4+constants!$B$4*data!E638+constants!$C$4*data!E638^2+constants!$D$4*data!E638^3+constants!$E$4*data!E638^4+constants!$F$4*data!E638^5+constants!$G$4*data!E638^6+constants!$H$4*data!E638^7)</f>
        <v>54945.545456995373</v>
      </c>
      <c r="L638" s="4">
        <f>F638/(constants!$A$4+constants!$B$4*data!F638+constants!$C$4*data!F638^2+constants!$D$4*data!F638^3+constants!$E$4*data!F638^4+constants!$F$4*data!F638^5+constants!$G$4*data!F638^6+constants!$H$4*data!F638^7)</f>
        <v>17290.74183733356</v>
      </c>
      <c r="M638" s="4">
        <f>G638/(constants!$A$4+constants!$B$4*data!G638+constants!$C$4*data!G638^2+constants!$D$4*data!G638^3+constants!$E$4*data!G638^4+constants!$F$4*data!G638^5+constants!$G$4*data!G638^6+constants!$H$4*data!G638^7)</f>
        <v>16878.60446719384</v>
      </c>
      <c r="N638" s="4"/>
      <c r="O638" s="4">
        <f t="shared" si="193"/>
        <v>20056.595185665592</v>
      </c>
      <c r="P638" s="4">
        <f t="shared" si="194"/>
        <v>10989.109091399076</v>
      </c>
      <c r="Q638" s="4">
        <f t="shared" si="194"/>
        <v>10989.109091399076</v>
      </c>
      <c r="R638" s="4">
        <f t="shared" si="195"/>
        <v>2881.7903062222599</v>
      </c>
      <c r="S638" s="4">
        <f t="shared" si="195"/>
        <v>2813.1007445323062</v>
      </c>
      <c r="T638" s="4">
        <f t="shared" si="196"/>
        <v>1.8251338683463822</v>
      </c>
      <c r="U638" s="4">
        <f t="shared" si="197"/>
        <v>1</v>
      </c>
      <c r="V638" s="4">
        <f t="shared" si="198"/>
        <v>0.97616427484621571</v>
      </c>
      <c r="W638" s="4"/>
      <c r="X638">
        <f>IF(front!E638&gt;$X$2,O638,P638)</f>
        <v>20056.595185665592</v>
      </c>
      <c r="Y638">
        <f t="shared" si="206"/>
        <v>19723.112266345535</v>
      </c>
      <c r="Z638">
        <f>SUMPRODUCT($B$7:$B$456,Y$7:Y$456,EXP(constants!$B$32+constants!$A$32*ABS($A$7:$A$456-$A638)))</f>
        <v>0.24916785470834391</v>
      </c>
      <c r="AA638">
        <f t="shared" si="191"/>
        <v>19722.863098490827</v>
      </c>
      <c r="AB638">
        <f t="shared" si="199"/>
        <v>19716.661262793517</v>
      </c>
      <c r="AD638" s="4"/>
      <c r="AE638" s="4"/>
      <c r="AF638" s="4"/>
      <c r="AH638" s="4"/>
      <c r="AI638" s="5">
        <f>SUMPRODUCT(constants!$B$13:$B$20,A638^constants!$A$13:$A$20)*constants!$C$10/((A638/1000000000)^5*(EXP(0.014388/(A638/1000000000)/constants!$B$9)-1))</f>
        <v>6.5982727450674227E-6</v>
      </c>
      <c r="AJ638">
        <f>SUMPRODUCT(A638^constants!$E$28:$J$28,constants!$E$27:$J$27)</f>
        <v>6.5205782971293523E-7</v>
      </c>
      <c r="AL638" s="17">
        <f t="shared" si="192"/>
        <v>3.3465466881650725E-10</v>
      </c>
      <c r="AM638">
        <f t="shared" si="200"/>
        <v>0</v>
      </c>
      <c r="AN638" t="e">
        <f t="shared" si="201"/>
        <v>#DIV/0!</v>
      </c>
      <c r="AO638">
        <f t="shared" si="202"/>
        <v>0</v>
      </c>
      <c r="AQ638">
        <f t="shared" si="205"/>
        <v>3.3465466881650725E-10</v>
      </c>
      <c r="AS638" s="4" t="e">
        <f t="shared" si="203"/>
        <v>#DIV/0!</v>
      </c>
    </row>
    <row r="639" spans="1:45" x14ac:dyDescent="0.2">
      <c r="A639">
        <f>front!A639</f>
        <v>485.57</v>
      </c>
      <c r="B639" s="1">
        <f t="shared" si="204"/>
        <v>0.45999999999997954</v>
      </c>
      <c r="C639">
        <f>front!D639-front!B639</f>
        <v>12106.93</v>
      </c>
      <c r="D639" s="2">
        <f>front!E639-front!C639</f>
        <v>52376.5</v>
      </c>
      <c r="E639" s="2">
        <f>IF(front!F639-front!C639&gt;0,front!F639-front!C639,0)</f>
        <v>52376.5</v>
      </c>
      <c r="F639" s="2">
        <f>front!I639-front!H639</f>
        <v>21932.5</v>
      </c>
      <c r="G639" s="2">
        <f>IF(front!J639-front!H639&gt;0,front!J639-front!H639,0)</f>
        <v>21443.799999999996</v>
      </c>
      <c r="H639" s="2"/>
      <c r="I639" s="4">
        <f>C639/(constants!$A$4+constants!$B$4*data!C639+constants!$C$4*data!C639^2+constants!$D$4*data!C639^3+constants!$E$4*data!C639^4+constants!$F$4*data!C639^5+constants!$G$4*data!C639^6+constants!$H$4*data!C639^7)</f>
        <v>12125.319480084525</v>
      </c>
      <c r="J639" s="4">
        <f>D639/(constants!$A$4+constants!$B$4*data!D639+constants!$C$4*data!D639^2+constants!$D$4*data!D639^3+constants!$E$4*data!D639^4+constants!$F$4*data!D639^5+constants!$G$4*data!D639^6+constants!$H$4*data!D639^7)</f>
        <v>55112.091772220832</v>
      </c>
      <c r="K639" s="4">
        <f>E639/(constants!$A$4+constants!$B$4*data!E639+constants!$C$4*data!E639^2+constants!$D$4*data!E639^3+constants!$E$4*data!E639^4+constants!$F$4*data!E639^5+constants!$G$4*data!E639^6+constants!$H$4*data!E639^7)</f>
        <v>55112.091772220832</v>
      </c>
      <c r="L639" s="4">
        <f>F639/(constants!$A$4+constants!$B$4*data!F639+constants!$C$4*data!F639^2+constants!$D$4*data!F639^3+constants!$E$4*data!F639^4+constants!$F$4*data!F639^5+constants!$G$4*data!F639^6+constants!$H$4*data!F639^7)</f>
        <v>22224.990891263838</v>
      </c>
      <c r="M639" s="4">
        <f>G639/(constants!$A$4+constants!$B$4*data!G639+constants!$C$4*data!G639^2+constants!$D$4*data!G639^3+constants!$E$4*data!G639^4+constants!$F$4*data!G639^5+constants!$G$4*data!G639^6+constants!$H$4*data!G639^7)</f>
        <v>21715.391238237236</v>
      </c>
      <c r="N639" s="4"/>
      <c r="O639" s="4">
        <f t="shared" si="193"/>
        <v>20208.865800140877</v>
      </c>
      <c r="P639" s="4">
        <f t="shared" si="194"/>
        <v>11022.418354444168</v>
      </c>
      <c r="Q639" s="4">
        <f t="shared" si="194"/>
        <v>11022.418354444168</v>
      </c>
      <c r="R639" s="4">
        <f t="shared" si="195"/>
        <v>3704.1651485439729</v>
      </c>
      <c r="S639" s="4">
        <f t="shared" si="195"/>
        <v>3619.2318730395391</v>
      </c>
      <c r="T639" s="4">
        <f t="shared" si="196"/>
        <v>1.833433022617291</v>
      </c>
      <c r="U639" s="4">
        <f t="shared" si="197"/>
        <v>1</v>
      </c>
      <c r="V639" s="4">
        <f t="shared" si="198"/>
        <v>0.97707087235626655</v>
      </c>
      <c r="W639" s="4"/>
      <c r="X639">
        <f>IF(front!E639&gt;$X$2,O639,P639)</f>
        <v>20208.865800140877</v>
      </c>
      <c r="Y639">
        <f t="shared" si="206"/>
        <v>19875.38288082082</v>
      </c>
      <c r="Z639">
        <f>SUMPRODUCT($B$7:$B$456,Y$7:Y$456,EXP(constants!$B$32+constants!$A$32*ABS($A$7:$A$456-$A639)))</f>
        <v>0.24273297835366325</v>
      </c>
      <c r="AA639">
        <f t="shared" si="191"/>
        <v>19875.140147842467</v>
      </c>
      <c r="AB639">
        <f t="shared" si="199"/>
        <v>19868.938312145157</v>
      </c>
      <c r="AD639" s="4"/>
      <c r="AE639" s="4"/>
      <c r="AF639" s="4"/>
      <c r="AH639" s="4"/>
      <c r="AI639" s="5">
        <f>SUMPRODUCT(constants!$B$13:$B$20,A639^constants!$A$13:$A$20)*constants!$C$10/((A639/1000000000)^5*(EXP(0.014388/(A639/1000000000)/constants!$B$9)-1))</f>
        <v>6.6260859052622668E-6</v>
      </c>
      <c r="AJ639">
        <f>SUMPRODUCT(A639^constants!$E$28:$J$28,constants!$E$27:$J$27)</f>
        <v>6.4723502493912186E-7</v>
      </c>
      <c r="AL639" s="17">
        <f t="shared" si="192"/>
        <v>3.3348968128870689E-10</v>
      </c>
      <c r="AM639">
        <f t="shared" si="200"/>
        <v>0</v>
      </c>
      <c r="AN639" t="e">
        <f t="shared" si="201"/>
        <v>#DIV/0!</v>
      </c>
      <c r="AO639">
        <f t="shared" si="202"/>
        <v>0</v>
      </c>
      <c r="AQ639">
        <f t="shared" si="205"/>
        <v>3.3348968128870689E-10</v>
      </c>
      <c r="AS639" s="4" t="e">
        <f t="shared" si="203"/>
        <v>#DIV/0!</v>
      </c>
    </row>
    <row r="640" spans="1:45" x14ac:dyDescent="0.2">
      <c r="A640">
        <f>front!A640</f>
        <v>486.03</v>
      </c>
      <c r="B640" s="1">
        <f t="shared" si="204"/>
        <v>0.45999999999997954</v>
      </c>
      <c r="C640">
        <f>front!D640-front!B640</f>
        <v>12134.34</v>
      </c>
      <c r="D640" s="2">
        <f>front!E640-front!C640</f>
        <v>53204.6</v>
      </c>
      <c r="E640" s="2">
        <f>IF(front!F640-front!C640&gt;0,front!F640-front!C640,0)</f>
        <v>53204.6</v>
      </c>
      <c r="F640" s="2">
        <f>front!I640-front!H640</f>
        <v>27273.300000000003</v>
      </c>
      <c r="G640" s="2">
        <f>IF(front!J640-front!H640&gt;0,front!J640-front!H640,0)</f>
        <v>26699.4</v>
      </c>
      <c r="H640" s="2"/>
      <c r="I640" s="4">
        <f>C640/(constants!$A$4+constants!$B$4*data!C640+constants!$C$4*data!C640^2+constants!$D$4*data!C640^3+constants!$E$4*data!C640^4+constants!$F$4*data!C640^5+constants!$G$4*data!C640^6+constants!$H$4*data!C640^7)</f>
        <v>12153.065871538885</v>
      </c>
      <c r="J640" s="4">
        <f>D640/(constants!$A$4+constants!$B$4*data!D640+constants!$C$4*data!D640^2+constants!$D$4*data!D640^3+constants!$E$4*data!D640^4+constants!$F$4*data!D640^5+constants!$G$4*data!D640^6+constants!$H$4*data!D640^7)</f>
        <v>56028.862125495645</v>
      </c>
      <c r="K640" s="4">
        <f>E640/(constants!$A$4+constants!$B$4*data!E640+constants!$C$4*data!E640^2+constants!$D$4*data!E640^3+constants!$E$4*data!E640^4+constants!$F$4*data!E640^5+constants!$G$4*data!E640^6+constants!$H$4*data!E640^7)</f>
        <v>56028.862125495645</v>
      </c>
      <c r="L640" s="4">
        <f>F640/(constants!$A$4+constants!$B$4*data!F640+constants!$C$4*data!F640^2+constants!$D$4*data!F640^3+constants!$E$4*data!F640^4+constants!$F$4*data!F640^5+constants!$G$4*data!F640^6+constants!$H$4*data!F640^7)</f>
        <v>27837.77639848545</v>
      </c>
      <c r="M640" s="4">
        <f>G640/(constants!$A$4+constants!$B$4*data!G640+constants!$C$4*data!G640^2+constants!$D$4*data!G640^3+constants!$E$4*data!G640^4+constants!$F$4*data!G640^5+constants!$G$4*data!G640^6+constants!$H$4*data!G640^7)</f>
        <v>27231.036446836977</v>
      </c>
      <c r="N640" s="4"/>
      <c r="O640" s="4">
        <f t="shared" si="193"/>
        <v>20255.109785898141</v>
      </c>
      <c r="P640" s="4">
        <f t="shared" si="194"/>
        <v>11205.772425099129</v>
      </c>
      <c r="Q640" s="4">
        <f t="shared" si="194"/>
        <v>11205.772425099129</v>
      </c>
      <c r="R640" s="4">
        <f t="shared" si="195"/>
        <v>4639.629399747575</v>
      </c>
      <c r="S640" s="4">
        <f t="shared" si="195"/>
        <v>4538.5060744728298</v>
      </c>
      <c r="T640" s="4">
        <f t="shared" si="196"/>
        <v>1.8075603374319784</v>
      </c>
      <c r="U640" s="4">
        <f t="shared" si="197"/>
        <v>1</v>
      </c>
      <c r="V640" s="4">
        <f t="shared" si="198"/>
        <v>0.97820443907001564</v>
      </c>
      <c r="W640" s="4"/>
      <c r="X640">
        <f>IF(front!E640&gt;$X$2,O640,P640)</f>
        <v>20255.109785898141</v>
      </c>
      <c r="Y640">
        <f t="shared" si="206"/>
        <v>19921.626866578084</v>
      </c>
      <c r="Z640">
        <f>SUMPRODUCT($B$7:$B$456,Y$7:Y$456,EXP(constants!$B$32+constants!$A$32*ABS($A$7:$A$456-$A640)))</f>
        <v>0.2364642856896858</v>
      </c>
      <c r="AA640">
        <f t="shared" si="191"/>
        <v>19921.390402292396</v>
      </c>
      <c r="AB640">
        <f t="shared" si="199"/>
        <v>19915.188566595087</v>
      </c>
      <c r="AD640" s="4"/>
      <c r="AE640" s="4"/>
      <c r="AF640" s="4"/>
      <c r="AH640" s="4"/>
      <c r="AI640" s="5">
        <f>SUMPRODUCT(constants!$B$13:$B$20,A640^constants!$A$13:$A$20)*constants!$C$10/((A640/1000000000)^5*(EXP(0.014388/(A640/1000000000)/constants!$B$9)-1))</f>
        <v>6.6539330350380077E-6</v>
      </c>
      <c r="AJ640">
        <f>SUMPRODUCT(A640^constants!$E$28:$J$28,constants!$E$27:$J$27)</f>
        <v>6.4223594245456416E-7</v>
      </c>
      <c r="AL640" s="17">
        <f t="shared" si="192"/>
        <v>3.341134839264861E-10</v>
      </c>
      <c r="AM640">
        <f t="shared" si="200"/>
        <v>0</v>
      </c>
      <c r="AN640" t="e">
        <f t="shared" si="201"/>
        <v>#DIV/0!</v>
      </c>
      <c r="AO640">
        <f t="shared" si="202"/>
        <v>0</v>
      </c>
      <c r="AQ640">
        <f t="shared" si="205"/>
        <v>3.341134839264861E-10</v>
      </c>
      <c r="AS640" s="4" t="e">
        <f t="shared" si="203"/>
        <v>#DIV/0!</v>
      </c>
    </row>
    <row r="641" spans="1:45" x14ac:dyDescent="0.2">
      <c r="A641">
        <f>front!A641</f>
        <v>486.49</v>
      </c>
      <c r="B641" s="1">
        <f t="shared" si="204"/>
        <v>0.46000000000003638</v>
      </c>
      <c r="C641">
        <f>front!D641-front!B641</f>
        <v>12225.87</v>
      </c>
      <c r="D641" s="2">
        <f>front!E641-front!C641</f>
        <v>52492.3</v>
      </c>
      <c r="E641" s="2">
        <f>IF(front!F641-front!C641&gt;0,front!F641-front!C641,0)</f>
        <v>52492.3</v>
      </c>
      <c r="F641" s="2">
        <f>front!I641-front!H641</f>
        <v>19931.3</v>
      </c>
      <c r="G641" s="2">
        <f>IF(front!J641-front!H641&gt;0,front!J641-front!H641,0)</f>
        <v>19493.8</v>
      </c>
      <c r="H641" s="2"/>
      <c r="I641" s="4">
        <f>C641/(constants!$A$4+constants!$B$4*data!C641+constants!$C$4*data!C641^2+constants!$D$4*data!C641^3+constants!$E$4*data!C641^4+constants!$F$4*data!C641^5+constants!$G$4*data!C641^6+constants!$H$4*data!C641^7)</f>
        <v>12245.735113428527</v>
      </c>
      <c r="J641" s="4">
        <f>D641/(constants!$A$4+constants!$B$4*data!D641+constants!$C$4*data!D641^2+constants!$D$4*data!D641^3+constants!$E$4*data!D641^4+constants!$F$4*data!D641^5+constants!$G$4*data!D641^6+constants!$H$4*data!D641^7)</f>
        <v>55240.251661103815</v>
      </c>
      <c r="K641" s="4">
        <f>E641/(constants!$A$4+constants!$B$4*data!E641+constants!$C$4*data!E641^2+constants!$D$4*data!E641^3+constants!$E$4*data!E641^4+constants!$F$4*data!E641^5+constants!$G$4*data!E641^6+constants!$H$4*data!E641^7)</f>
        <v>55240.251661103815</v>
      </c>
      <c r="L641" s="4">
        <f>F641/(constants!$A$4+constants!$B$4*data!F641+constants!$C$4*data!F641^2+constants!$D$4*data!F641^3+constants!$E$4*data!F641^4+constants!$F$4*data!F641^5+constants!$G$4*data!F641^6+constants!$H$4*data!F641^7)</f>
        <v>20142.806540374808</v>
      </c>
      <c r="M641" s="4">
        <f>G641/(constants!$A$4+constants!$B$4*data!G641+constants!$C$4*data!G641^2+constants!$D$4*data!G641^3+constants!$E$4*data!G641^4+constants!$F$4*data!G641^5+constants!$G$4*data!G641^6+constants!$H$4*data!G641^7)</f>
        <v>19689.254989095461</v>
      </c>
      <c r="N641" s="4"/>
      <c r="O641" s="4">
        <f t="shared" si="193"/>
        <v>20409.558522380878</v>
      </c>
      <c r="P641" s="4">
        <f t="shared" si="194"/>
        <v>11048.050332220762</v>
      </c>
      <c r="Q641" s="4">
        <f t="shared" si="194"/>
        <v>11048.050332220762</v>
      </c>
      <c r="R641" s="4">
        <f t="shared" si="195"/>
        <v>3357.1344233958012</v>
      </c>
      <c r="S641" s="4">
        <f t="shared" si="195"/>
        <v>3281.5424981825768</v>
      </c>
      <c r="T641" s="4">
        <f t="shared" si="196"/>
        <v>1.8473448172894378</v>
      </c>
      <c r="U641" s="4">
        <f t="shared" si="197"/>
        <v>1</v>
      </c>
      <c r="V641" s="4">
        <f t="shared" si="198"/>
        <v>0.97748319975321041</v>
      </c>
      <c r="W641" s="4"/>
      <c r="X641">
        <f>IF(front!E641&gt;$X$2,O641,P641)</f>
        <v>20409.558522380878</v>
      </c>
      <c r="Y641">
        <f t="shared" si="206"/>
        <v>20076.075603060821</v>
      </c>
      <c r="Z641">
        <f>SUMPRODUCT($B$7:$B$456,Y$7:Y$456,EXP(constants!$B$32+constants!$A$32*ABS($A$7:$A$456-$A641)))</f>
        <v>0.23035748494489361</v>
      </c>
      <c r="AA641">
        <f t="shared" si="191"/>
        <v>20075.845245575874</v>
      </c>
      <c r="AB641">
        <f t="shared" si="199"/>
        <v>20069.643409878565</v>
      </c>
      <c r="AD641" s="4"/>
      <c r="AE641" s="4"/>
      <c r="AF641" s="4"/>
      <c r="AH641" s="4"/>
      <c r="AI641" s="5">
        <f>SUMPRODUCT(constants!$B$13:$B$20,A641^constants!$A$13:$A$20)*constants!$C$10/((A641/1000000000)^5*(EXP(0.014388/(A641/1000000000)/constants!$B$9)-1))</f>
        <v>6.6818138257015718E-6</v>
      </c>
      <c r="AJ641">
        <f>SUMPRODUCT(A641^constants!$E$28:$J$28,constants!$E$27:$J$27)</f>
        <v>6.3705765480150675E-7</v>
      </c>
      <c r="AL641" s="17">
        <f t="shared" si="192"/>
        <v>3.3293136750066459E-10</v>
      </c>
      <c r="AM641">
        <f t="shared" si="200"/>
        <v>0</v>
      </c>
      <c r="AN641" t="e">
        <f t="shared" si="201"/>
        <v>#DIV/0!</v>
      </c>
      <c r="AO641">
        <f t="shared" si="202"/>
        <v>0</v>
      </c>
      <c r="AQ641">
        <f t="shared" si="205"/>
        <v>3.3293136750066459E-10</v>
      </c>
      <c r="AS641" s="4" t="e">
        <f t="shared" si="203"/>
        <v>#DIV/0!</v>
      </c>
    </row>
    <row r="642" spans="1:45" x14ac:dyDescent="0.2">
      <c r="A642">
        <f>front!A642</f>
        <v>486.96</v>
      </c>
      <c r="B642" s="1">
        <f t="shared" si="204"/>
        <v>0.46999999999997044</v>
      </c>
      <c r="C642">
        <f>front!D642-front!B642</f>
        <v>12297.07</v>
      </c>
      <c r="D642" s="2">
        <f>front!E642-front!C642</f>
        <v>53201.4</v>
      </c>
      <c r="E642" s="2">
        <f>IF(front!F642-front!C642&gt;0,front!F642-front!C642,0)</f>
        <v>53201.4</v>
      </c>
      <c r="F642" s="2">
        <f>front!I642-front!H642</f>
        <v>11422.3</v>
      </c>
      <c r="G642" s="2">
        <f>IF(front!J642-front!H642&gt;0,front!J642-front!H642,0)</f>
        <v>11099.5</v>
      </c>
      <c r="H642" s="2"/>
      <c r="I642" s="4">
        <f>C642/(constants!$A$4+constants!$B$4*data!C642+constants!$C$4*data!C642^2+constants!$D$4*data!C642^3+constants!$E$4*data!C642^4+constants!$F$4*data!C642^5+constants!$G$4*data!C642^6+constants!$H$4*data!C642^7)</f>
        <v>12317.838339281083</v>
      </c>
      <c r="J642" s="4">
        <f>D642/(constants!$A$4+constants!$B$4*data!D642+constants!$C$4*data!D642^2+constants!$D$4*data!D642^3+constants!$E$4*data!D642^4+constants!$F$4*data!D642^5+constants!$G$4*data!D642^6+constants!$H$4*data!D642^7)</f>
        <v>56025.318100737473</v>
      </c>
      <c r="K642" s="4">
        <f>E642/(constants!$A$4+constants!$B$4*data!E642+constants!$C$4*data!E642^2+constants!$D$4*data!E642^3+constants!$E$4*data!E642^4+constants!$F$4*data!E642^5+constants!$G$4*data!E642^6+constants!$H$4*data!E642^7)</f>
        <v>56025.318100737473</v>
      </c>
      <c r="L642" s="4">
        <f>F642/(constants!$A$4+constants!$B$4*data!F642+constants!$C$4*data!F642^2+constants!$D$4*data!F642^3+constants!$E$4*data!F642^4+constants!$F$4*data!F642^5+constants!$G$4*data!F642^6+constants!$H$4*data!F642^7)</f>
        <v>11432.98803055747</v>
      </c>
      <c r="M642" s="4">
        <f>G642/(constants!$A$4+constants!$B$4*data!G642+constants!$C$4*data!G642^2+constants!$D$4*data!G642^3+constants!$E$4*data!G642^4+constants!$F$4*data!G642^5+constants!$G$4*data!G642^6+constants!$H$4*data!G642^7)</f>
        <v>11107.012631405529</v>
      </c>
      <c r="N642" s="4"/>
      <c r="O642" s="4">
        <f t="shared" si="193"/>
        <v>20529.730565468471</v>
      </c>
      <c r="P642" s="4">
        <f t="shared" si="194"/>
        <v>11205.063620147495</v>
      </c>
      <c r="Q642" s="4">
        <f t="shared" si="194"/>
        <v>11205.063620147495</v>
      </c>
      <c r="R642" s="4">
        <f t="shared" si="195"/>
        <v>1905.4980050929116</v>
      </c>
      <c r="S642" s="4">
        <f t="shared" si="195"/>
        <v>1851.1687719009215</v>
      </c>
      <c r="T642" s="4">
        <f t="shared" si="196"/>
        <v>1.8321833111732242</v>
      </c>
      <c r="U642" s="4">
        <f t="shared" si="197"/>
        <v>1</v>
      </c>
      <c r="V642" s="4">
        <f t="shared" si="198"/>
        <v>0.97148817104673846</v>
      </c>
      <c r="W642" s="4"/>
      <c r="X642">
        <f>IF(front!E642&gt;$X$2,O642,P642)</f>
        <v>20529.730565468471</v>
      </c>
      <c r="Y642">
        <f t="shared" si="206"/>
        <v>20196.247646148415</v>
      </c>
      <c r="Z642">
        <f>SUMPRODUCT($B$7:$B$456,Y$7:Y$456,EXP(constants!$B$32+constants!$A$32*ABS($A$7:$A$456-$A642)))</f>
        <v>0.22428078798452436</v>
      </c>
      <c r="AA642">
        <f t="shared" si="191"/>
        <v>20196.02336536043</v>
      </c>
      <c r="AB642">
        <f t="shared" si="199"/>
        <v>20189.821529663121</v>
      </c>
      <c r="AD642" s="4"/>
      <c r="AE642" s="4"/>
      <c r="AF642" s="4"/>
      <c r="AH642" s="4"/>
      <c r="AI642" s="5">
        <f>SUMPRODUCT(constants!$B$13:$B$20,A642^constants!$A$13:$A$20)*constants!$C$10/((A642/1000000000)^5*(EXP(0.014388/(A642/1000000000)/constants!$B$9)-1))</f>
        <v>6.7103351653181535E-6</v>
      </c>
      <c r="AJ642">
        <f>SUMPRODUCT(A642^constants!$E$28:$J$28,constants!$E$27:$J$27)</f>
        <v>6.3157863252179475E-7</v>
      </c>
      <c r="AL642" s="17">
        <f t="shared" si="192"/>
        <v>3.3236228242331174E-10</v>
      </c>
      <c r="AM642">
        <f t="shared" si="200"/>
        <v>0</v>
      </c>
      <c r="AN642" t="e">
        <f t="shared" si="201"/>
        <v>#DIV/0!</v>
      </c>
      <c r="AO642">
        <f t="shared" si="202"/>
        <v>0</v>
      </c>
      <c r="AQ642">
        <f t="shared" si="205"/>
        <v>3.3236228242331174E-10</v>
      </c>
      <c r="AS642" s="4" t="e">
        <f t="shared" si="203"/>
        <v>#DIV/0!</v>
      </c>
    </row>
    <row r="643" spans="1:45" x14ac:dyDescent="0.2">
      <c r="A643">
        <f>front!A643</f>
        <v>487.42</v>
      </c>
      <c r="B643" s="1">
        <f t="shared" si="204"/>
        <v>0.46000000000003638</v>
      </c>
      <c r="C643">
        <f>front!D643-front!B643</f>
        <v>12372.800000000001</v>
      </c>
      <c r="D643" s="2">
        <f>front!E643-front!C643</f>
        <v>52128.5</v>
      </c>
      <c r="E643" s="2">
        <f>IF(front!F643-front!C643&gt;0,front!F643-front!C643,0)</f>
        <v>52128.5</v>
      </c>
      <c r="F643" s="2">
        <f>front!I643-front!H643</f>
        <v>9968.2999999999993</v>
      </c>
      <c r="G643" s="2">
        <f>IF(front!J643-front!H643&gt;0,front!J643-front!H643,0)</f>
        <v>9786</v>
      </c>
      <c r="H643" s="2"/>
      <c r="I643" s="4">
        <f>C643/(constants!$A$4+constants!$B$4*data!C643+constants!$C$4*data!C643^2+constants!$D$4*data!C643^3+constants!$E$4*data!C643^4+constants!$F$4*data!C643^5+constants!$G$4*data!C643^6+constants!$H$4*data!C643^7)</f>
        <v>12394.545461141013</v>
      </c>
      <c r="J643" s="4">
        <f>D643/(constants!$A$4+constants!$B$4*data!D643+constants!$C$4*data!D643^2+constants!$D$4*data!D643^3+constants!$E$4*data!D643^4+constants!$F$4*data!D643^5+constants!$G$4*data!D643^6+constants!$H$4*data!D643^7)</f>
        <v>54837.660062408191</v>
      </c>
      <c r="K643" s="4">
        <f>E643/(constants!$A$4+constants!$B$4*data!E643+constants!$C$4*data!E643^2+constants!$D$4*data!E643^3+constants!$E$4*data!E643^4+constants!$F$4*data!E643^5+constants!$G$4*data!E643^6+constants!$H$4*data!E643^7)</f>
        <v>54837.660062408191</v>
      </c>
      <c r="L643" s="4">
        <f>F643/(constants!$A$4+constants!$B$4*data!F643+constants!$C$4*data!F643^2+constants!$D$4*data!F643^3+constants!$E$4*data!F643^4+constants!$F$4*data!F643^5+constants!$G$4*data!F643^6+constants!$H$4*data!F643^7)</f>
        <v>9966.8539360340837</v>
      </c>
      <c r="M643" s="4">
        <f>G643/(constants!$A$4+constants!$B$4*data!G643+constants!$C$4*data!G643^2+constants!$D$4*data!G643^3+constants!$E$4*data!G643^4+constants!$F$4*data!G643^5+constants!$G$4*data!G643^6+constants!$H$4*data!G643^7)</f>
        <v>9783.4090827530472</v>
      </c>
      <c r="N643" s="4"/>
      <c r="O643" s="4">
        <f t="shared" si="193"/>
        <v>20657.575768568353</v>
      </c>
      <c r="P643" s="4">
        <f t="shared" si="194"/>
        <v>10967.532012481639</v>
      </c>
      <c r="Q643" s="4">
        <f t="shared" si="194"/>
        <v>10967.532012481639</v>
      </c>
      <c r="R643" s="4">
        <f t="shared" si="195"/>
        <v>1661.1423226723473</v>
      </c>
      <c r="S643" s="4">
        <f t="shared" si="195"/>
        <v>1630.5681804588412</v>
      </c>
      <c r="T643" s="4">
        <f t="shared" si="196"/>
        <v>1.8835209001495437</v>
      </c>
      <c r="U643" s="4">
        <f t="shared" si="197"/>
        <v>1</v>
      </c>
      <c r="V643" s="4">
        <f t="shared" si="198"/>
        <v>0.98159450770941759</v>
      </c>
      <c r="W643" s="4"/>
      <c r="X643">
        <f>IF(front!E643&gt;$X$2,O643,P643)</f>
        <v>20657.575768568353</v>
      </c>
      <c r="Y643">
        <f t="shared" si="206"/>
        <v>20324.092849248296</v>
      </c>
      <c r="Z643">
        <f>SUMPRODUCT($B$7:$B$456,Y$7:Y$456,EXP(constants!$B$32+constants!$A$32*ABS($A$7:$A$456-$A643)))</f>
        <v>0.21848863176477343</v>
      </c>
      <c r="AA643">
        <f t="shared" si="191"/>
        <v>20323.87436061653</v>
      </c>
      <c r="AB643">
        <f t="shared" si="199"/>
        <v>20317.67252491922</v>
      </c>
      <c r="AD643" s="4"/>
      <c r="AE643" s="4"/>
      <c r="AF643" s="4"/>
      <c r="AH643" s="4"/>
      <c r="AI643" s="5">
        <f>SUMPRODUCT(constants!$B$13:$B$20,A643^constants!$A$13:$A$20)*constants!$C$10/((A643/1000000000)^5*(EXP(0.014388/(A643/1000000000)/constants!$B$9)-1))</f>
        <v>6.7382830645295497E-6</v>
      </c>
      <c r="AJ643">
        <f>SUMPRODUCT(A643^constants!$E$28:$J$28,constants!$E$27:$J$27)</f>
        <v>6.2602899285861416E-7</v>
      </c>
      <c r="AL643" s="17">
        <f t="shared" si="192"/>
        <v>3.3164640567295196E-10</v>
      </c>
      <c r="AM643">
        <f t="shared" si="200"/>
        <v>0</v>
      </c>
      <c r="AN643" t="e">
        <f t="shared" si="201"/>
        <v>#DIV/0!</v>
      </c>
      <c r="AO643">
        <f t="shared" si="202"/>
        <v>0</v>
      </c>
      <c r="AQ643">
        <f t="shared" si="205"/>
        <v>3.3164640567295196E-10</v>
      </c>
      <c r="AS643" s="4" t="e">
        <f t="shared" si="203"/>
        <v>#DIV/0!</v>
      </c>
    </row>
    <row r="644" spans="1:45" x14ac:dyDescent="0.2">
      <c r="A644">
        <f>front!A644</f>
        <v>487.88</v>
      </c>
      <c r="B644" s="1">
        <f t="shared" si="204"/>
        <v>0.45999999999997954</v>
      </c>
      <c r="C644">
        <f>front!D644-front!B644</f>
        <v>12457.73</v>
      </c>
      <c r="D644" s="2">
        <f>front!E644-front!C644</f>
        <v>53023.4</v>
      </c>
      <c r="E644" s="2">
        <f>IF(front!F644-front!C644&gt;0,front!F644-front!C644,0)</f>
        <v>53023.4</v>
      </c>
      <c r="F644" s="2">
        <f>front!I644-front!H644</f>
        <v>8930.5</v>
      </c>
      <c r="G644" s="2">
        <f>IF(front!J644-front!H644&gt;0,front!J644-front!H644,0)</f>
        <v>8742.5999999999985</v>
      </c>
      <c r="H644" s="2"/>
      <c r="I644" s="4">
        <f>C644/(constants!$A$4+constants!$B$4*data!C644+constants!$C$4*data!C644^2+constants!$D$4*data!C644^3+constants!$E$4*data!C644^4+constants!$F$4*data!C644^5+constants!$G$4*data!C644^6+constants!$H$4*data!C644^7)</f>
        <v>12480.591528676598</v>
      </c>
      <c r="J644" s="4">
        <f>D644/(constants!$A$4+constants!$B$4*data!D644+constants!$C$4*data!D644^2+constants!$D$4*data!D644^3+constants!$E$4*data!D644^4+constants!$F$4*data!D644^5+constants!$G$4*data!D644^6+constants!$H$4*data!D644^7)</f>
        <v>55828.199915397068</v>
      </c>
      <c r="K644" s="4">
        <f>E644/(constants!$A$4+constants!$B$4*data!E644+constants!$C$4*data!E644^2+constants!$D$4*data!E644^3+constants!$E$4*data!E644^4+constants!$F$4*data!E644^5+constants!$G$4*data!E644^6+constants!$H$4*data!E644^7)</f>
        <v>55828.199915397068</v>
      </c>
      <c r="L644" s="4">
        <f>F644/(constants!$A$4+constants!$B$4*data!F644+constants!$C$4*data!F644^2+constants!$D$4*data!F644^3+constants!$E$4*data!F644^4+constants!$F$4*data!F644^5+constants!$G$4*data!F644^6+constants!$H$4*data!F644^7)</f>
        <v>8923.5534950738893</v>
      </c>
      <c r="M644" s="4">
        <f>G644/(constants!$A$4+constants!$B$4*data!G644+constants!$C$4*data!G644^2+constants!$D$4*data!G644^3+constants!$E$4*data!G644^4+constants!$F$4*data!G644^5+constants!$G$4*data!G644^6+constants!$H$4*data!G644^7)</f>
        <v>8734.9091226014461</v>
      </c>
      <c r="N644" s="4"/>
      <c r="O644" s="4">
        <f t="shared" si="193"/>
        <v>20800.985881127661</v>
      </c>
      <c r="P644" s="4">
        <f t="shared" si="194"/>
        <v>11165.639983079414</v>
      </c>
      <c r="Q644" s="4">
        <f t="shared" si="194"/>
        <v>11165.639983079414</v>
      </c>
      <c r="R644" s="4">
        <f t="shared" si="195"/>
        <v>1487.2589158456481</v>
      </c>
      <c r="S644" s="4">
        <f t="shared" si="195"/>
        <v>1455.8181871002409</v>
      </c>
      <c r="T644" s="4">
        <f t="shared" si="196"/>
        <v>1.8629461376732368</v>
      </c>
      <c r="U644" s="4">
        <f t="shared" si="197"/>
        <v>1</v>
      </c>
      <c r="V644" s="4">
        <f t="shared" si="198"/>
        <v>0.97885994939386189</v>
      </c>
      <c r="W644" s="4"/>
      <c r="X644">
        <f>IF(front!E644&gt;$X$2,O644,P644)</f>
        <v>20800.985881127661</v>
      </c>
      <c r="Y644">
        <f t="shared" si="206"/>
        <v>20467.502961807604</v>
      </c>
      <c r="Z644">
        <f>SUMPRODUCT($B$7:$B$456,Y$7:Y$456,EXP(constants!$B$32+constants!$A$32*ABS($A$7:$A$456-$A644)))</f>
        <v>0.21284606068771636</v>
      </c>
      <c r="AA644">
        <f t="shared" si="191"/>
        <v>20467.290115746917</v>
      </c>
      <c r="AB644">
        <f t="shared" si="199"/>
        <v>20461.088280049607</v>
      </c>
      <c r="AD644" s="4"/>
      <c r="AE644" s="4"/>
      <c r="AF644" s="4"/>
      <c r="AH644" s="4"/>
      <c r="AI644" s="5">
        <f>SUMPRODUCT(constants!$B$13:$B$20,A644^constants!$A$13:$A$20)*constants!$C$10/((A644/1000000000)^5*(EXP(0.014388/(A644/1000000000)/constants!$B$9)-1))</f>
        <v>6.7662636888157363E-6</v>
      </c>
      <c r="AJ644">
        <f>SUMPRODUCT(A644^constants!$E$28:$J$28,constants!$E$27:$J$27)</f>
        <v>6.2029114781424937E-7</v>
      </c>
      <c r="AL644" s="17">
        <f t="shared" si="192"/>
        <v>3.3068933559184722E-10</v>
      </c>
      <c r="AM644">
        <f t="shared" si="200"/>
        <v>0</v>
      </c>
      <c r="AN644" t="e">
        <f t="shared" si="201"/>
        <v>#DIV/0!</v>
      </c>
      <c r="AO644">
        <f t="shared" si="202"/>
        <v>0</v>
      </c>
      <c r="AQ644">
        <f t="shared" si="205"/>
        <v>3.3068933559184722E-10</v>
      </c>
      <c r="AS644" s="4" t="e">
        <f t="shared" si="203"/>
        <v>#DIV/0!</v>
      </c>
    </row>
    <row r="645" spans="1:45" x14ac:dyDescent="0.2">
      <c r="A645">
        <f>front!A645</f>
        <v>488.34</v>
      </c>
      <c r="B645" s="1">
        <f t="shared" si="204"/>
        <v>0.45999999999997954</v>
      </c>
      <c r="C645">
        <f>front!D645-front!B645</f>
        <v>12531.14</v>
      </c>
      <c r="D645" s="2">
        <f>front!E645-front!C645</f>
        <v>53091.5</v>
      </c>
      <c r="E645" s="2">
        <f>IF(front!F645-front!C645&gt;0,front!F645-front!C645,0)</f>
        <v>53091.5</v>
      </c>
      <c r="F645" s="2">
        <f>front!I645-front!H645</f>
        <v>8108.7000000000007</v>
      </c>
      <c r="G645" s="2">
        <f>IF(front!J645-front!H645&gt;0,front!J645-front!H645,0)</f>
        <v>7956.4000000000015</v>
      </c>
      <c r="H645" s="2"/>
      <c r="I645" s="4">
        <f>C645/(constants!$A$4+constants!$B$4*data!C645+constants!$C$4*data!C645^2+constants!$D$4*data!C645^3+constants!$E$4*data!C645^4+constants!$F$4*data!C645^5+constants!$G$4*data!C645^6+constants!$H$4*data!C645^7)</f>
        <v>12554.983533051216</v>
      </c>
      <c r="J645" s="4">
        <f>D645/(constants!$A$4+constants!$B$4*data!D645+constants!$C$4*data!D645^2+constants!$D$4*data!D645^3+constants!$E$4*data!D645^4+constants!$F$4*data!D645^5+constants!$G$4*data!D645^6+constants!$H$4*data!D645^7)</f>
        <v>55903.610071651427</v>
      </c>
      <c r="K645" s="4">
        <f>E645/(constants!$A$4+constants!$B$4*data!E645+constants!$C$4*data!E645^2+constants!$D$4*data!E645^3+constants!$E$4*data!E645^4+constants!$F$4*data!E645^5+constants!$G$4*data!E645^6+constants!$H$4*data!E645^7)</f>
        <v>55903.610071651427</v>
      </c>
      <c r="L645" s="4">
        <f>F645/(constants!$A$4+constants!$B$4*data!F645+constants!$C$4*data!F645^2+constants!$D$4*data!F645^3+constants!$E$4*data!F645^4+constants!$F$4*data!F645^5+constants!$G$4*data!F645^6+constants!$H$4*data!F645^7)</f>
        <v>8099.0149348544574</v>
      </c>
      <c r="M645" s="4">
        <f>G645/(constants!$A$4+constants!$B$4*data!G645+constants!$C$4*data!G645^2+constants!$D$4*data!G645^3+constants!$E$4*data!G645^4+constants!$F$4*data!G645^5+constants!$G$4*data!G645^6+constants!$H$4*data!G645^7)</f>
        <v>7946.3481081689679</v>
      </c>
      <c r="N645" s="4"/>
      <c r="O645" s="4">
        <f t="shared" si="193"/>
        <v>20924.972555085358</v>
      </c>
      <c r="P645" s="4">
        <f t="shared" si="194"/>
        <v>11180.722014330286</v>
      </c>
      <c r="Q645" s="4">
        <f t="shared" si="194"/>
        <v>11180.722014330286</v>
      </c>
      <c r="R645" s="4">
        <f t="shared" si="195"/>
        <v>1349.8358224757428</v>
      </c>
      <c r="S645" s="4">
        <f t="shared" si="195"/>
        <v>1324.3913513614946</v>
      </c>
      <c r="T645" s="4">
        <f t="shared" si="196"/>
        <v>1.871522476658118</v>
      </c>
      <c r="U645" s="4">
        <f t="shared" si="197"/>
        <v>1</v>
      </c>
      <c r="V645" s="4">
        <f t="shared" si="198"/>
        <v>0.98114995120845117</v>
      </c>
      <c r="W645" s="4"/>
      <c r="X645">
        <f>IF(front!E645&gt;$X$2,O645,P645)</f>
        <v>20924.972555085358</v>
      </c>
      <c r="Y645">
        <f t="shared" si="206"/>
        <v>20591.489635765302</v>
      </c>
      <c r="Z645">
        <f>SUMPRODUCT($B$7:$B$456,Y$7:Y$456,EXP(constants!$B$32+constants!$A$32*ABS($A$7:$A$456-$A645)))</f>
        <v>0.20734921164709877</v>
      </c>
      <c r="AA645">
        <f t="shared" si="191"/>
        <v>20591.282286553655</v>
      </c>
      <c r="AB645">
        <f t="shared" si="199"/>
        <v>20585.080450856345</v>
      </c>
      <c r="AD645" s="4"/>
      <c r="AE645" s="4"/>
      <c r="AF645" s="4"/>
      <c r="AH645" s="4"/>
      <c r="AI645" s="5">
        <f>SUMPRODUCT(constants!$B$13:$B$20,A645^constants!$A$13:$A$20)*constants!$C$10/((A645/1000000000)^5*(EXP(0.014388/(A645/1000000000)/constants!$B$9)-1))</f>
        <v>6.7942767275176653E-6</v>
      </c>
      <c r="AJ645">
        <f>SUMPRODUCT(A645^constants!$E$28:$J$28,constants!$E$27:$J$27)</f>
        <v>6.143620675393255E-7</v>
      </c>
      <c r="AL645" s="17">
        <f t="shared" si="192"/>
        <v>3.3005830332982845E-10</v>
      </c>
      <c r="AM645">
        <f t="shared" si="200"/>
        <v>0</v>
      </c>
      <c r="AN645" t="e">
        <f t="shared" si="201"/>
        <v>#DIV/0!</v>
      </c>
      <c r="AO645">
        <f t="shared" si="202"/>
        <v>0</v>
      </c>
      <c r="AQ645">
        <f t="shared" si="205"/>
        <v>3.3005830332982845E-10</v>
      </c>
      <c r="AS645" s="4" t="e">
        <f t="shared" si="203"/>
        <v>#DIV/0!</v>
      </c>
    </row>
    <row r="646" spans="1:45" x14ac:dyDescent="0.2">
      <c r="A646">
        <f>front!A646</f>
        <v>488.8</v>
      </c>
      <c r="B646" s="1">
        <f t="shared" si="204"/>
        <v>0.46000000000003638</v>
      </c>
      <c r="C646">
        <f>front!D646-front!B646</f>
        <v>12575.26</v>
      </c>
      <c r="D646" s="2">
        <f>front!E646-front!C646</f>
        <v>52742.3</v>
      </c>
      <c r="E646" s="2">
        <f>IF(front!F646-front!C646&gt;0,front!F646-front!C646,0)</f>
        <v>52742.3</v>
      </c>
      <c r="F646" s="2">
        <f>front!I646-front!H646</f>
        <v>7935.2000000000007</v>
      </c>
      <c r="G646" s="2">
        <f>IF(front!J646-front!H646&gt;0,front!J646-front!H646,0)</f>
        <v>7763.2999999999993</v>
      </c>
      <c r="H646" s="2"/>
      <c r="I646" s="4">
        <f>C646/(constants!$A$4+constants!$B$4*data!C646+constants!$C$4*data!C646^2+constants!$D$4*data!C646^3+constants!$E$4*data!C646^4+constants!$F$4*data!C646^5+constants!$G$4*data!C646^6+constants!$H$4*data!C646^7)</f>
        <v>12599.701482637583</v>
      </c>
      <c r="J646" s="4">
        <f>D646/(constants!$A$4+constants!$B$4*data!D646+constants!$C$4*data!D646^2+constants!$D$4*data!D646^3+constants!$E$4*data!D646^4+constants!$F$4*data!D646^5+constants!$G$4*data!D646^6+constants!$H$4*data!D646^7)</f>
        <v>55516.976950968608</v>
      </c>
      <c r="K646" s="4">
        <f>E646/(constants!$A$4+constants!$B$4*data!E646+constants!$C$4*data!E646^2+constants!$D$4*data!E646^3+constants!$E$4*data!E646^4+constants!$F$4*data!E646^5+constants!$G$4*data!E646^6+constants!$H$4*data!E646^7)</f>
        <v>55516.976950968608</v>
      </c>
      <c r="L646" s="4">
        <f>F646/(constants!$A$4+constants!$B$4*data!F646+constants!$C$4*data!F646^2+constants!$D$4*data!F646^3+constants!$E$4*data!F646^4+constants!$F$4*data!F646^5+constants!$G$4*data!F646^6+constants!$H$4*data!F646^7)</f>
        <v>7925.1003259086256</v>
      </c>
      <c r="M646" s="4">
        <f>G646/(constants!$A$4+constants!$B$4*data!G646+constants!$C$4*data!G646^2+constants!$D$4*data!G646^3+constants!$E$4*data!G646^4+constants!$F$4*data!G646^5+constants!$G$4*data!G646^6+constants!$H$4*data!G646^7)</f>
        <v>7752.8418139147025</v>
      </c>
      <c r="N646" s="4"/>
      <c r="O646" s="4">
        <f t="shared" si="193"/>
        <v>20999.502471062642</v>
      </c>
      <c r="P646" s="4">
        <f t="shared" si="194"/>
        <v>11103.395390193722</v>
      </c>
      <c r="Q646" s="4">
        <f t="shared" si="194"/>
        <v>11103.395390193722</v>
      </c>
      <c r="R646" s="4">
        <f t="shared" si="195"/>
        <v>1320.8500543181042</v>
      </c>
      <c r="S646" s="4">
        <f t="shared" si="195"/>
        <v>1292.1403023191172</v>
      </c>
      <c r="T646" s="4">
        <f t="shared" si="196"/>
        <v>1.8912685474218947</v>
      </c>
      <c r="U646" s="4">
        <f t="shared" si="197"/>
        <v>1</v>
      </c>
      <c r="V646" s="4">
        <f t="shared" si="198"/>
        <v>0.97826418532131676</v>
      </c>
      <c r="W646" s="4"/>
      <c r="X646">
        <f>IF(front!E646&gt;$X$2,O646,P646)</f>
        <v>20999.502471062642</v>
      </c>
      <c r="Y646">
        <f t="shared" si="206"/>
        <v>20666.019551742585</v>
      </c>
      <c r="Z646">
        <f>SUMPRODUCT($B$7:$B$456,Y$7:Y$456,EXP(constants!$B$32+constants!$A$32*ABS($A$7:$A$456-$A646)))</f>
        <v>0.2019943213031917</v>
      </c>
      <c r="AA646">
        <f t="shared" si="191"/>
        <v>20665.817557421284</v>
      </c>
      <c r="AB646">
        <f t="shared" si="199"/>
        <v>20659.615721723974</v>
      </c>
      <c r="AD646" s="4"/>
      <c r="AE646" s="4"/>
      <c r="AF646" s="4"/>
      <c r="AH646" s="4"/>
      <c r="AI646" s="5">
        <f>SUMPRODUCT(constants!$B$13:$B$20,A646^constants!$A$13:$A$20)*constants!$C$10/((A646/1000000000)^5*(EXP(0.014388/(A646/1000000000)/constants!$B$9)-1))</f>
        <v>6.8223218695177103E-6</v>
      </c>
      <c r="AJ646">
        <f>SUMPRODUCT(A646^constants!$E$28:$J$28,constants!$E$27:$J$27)</f>
        <v>6.082386964587354E-7</v>
      </c>
      <c r="AL646" s="17">
        <f t="shared" si="192"/>
        <v>3.3022501296303934E-10</v>
      </c>
      <c r="AM646">
        <f t="shared" si="200"/>
        <v>0</v>
      </c>
      <c r="AN646" t="e">
        <f t="shared" si="201"/>
        <v>#DIV/0!</v>
      </c>
      <c r="AO646">
        <f t="shared" si="202"/>
        <v>0</v>
      </c>
      <c r="AQ646">
        <f t="shared" si="205"/>
        <v>3.3022501296303934E-10</v>
      </c>
      <c r="AS646" s="4" t="e">
        <f t="shared" si="203"/>
        <v>#DIV/0!</v>
      </c>
    </row>
    <row r="647" spans="1:45" x14ac:dyDescent="0.2">
      <c r="A647">
        <f>front!A647</f>
        <v>489.27</v>
      </c>
      <c r="B647" s="1">
        <f t="shared" si="204"/>
        <v>0.46999999999997044</v>
      </c>
      <c r="C647">
        <f>front!D647-front!B647</f>
        <v>12662.86</v>
      </c>
      <c r="D647" s="2">
        <f>front!E647-front!C647</f>
        <v>52296.5</v>
      </c>
      <c r="E647" s="2">
        <f>IF(front!F647-front!C647&gt;0,front!F647-front!C647,0)</f>
        <v>52296.5</v>
      </c>
      <c r="F647" s="2">
        <f>front!I647-front!H647</f>
        <v>7849</v>
      </c>
      <c r="G647" s="2">
        <f>IF(front!J647-front!H647&gt;0,front!J647-front!H647,0)</f>
        <v>7654.9000000000015</v>
      </c>
      <c r="H647" s="2"/>
      <c r="I647" s="4">
        <f>C647/(constants!$A$4+constants!$B$4*data!C647+constants!$C$4*data!C647^2+constants!$D$4*data!C647^3+constants!$E$4*data!C647^4+constants!$F$4*data!C647^5+constants!$G$4*data!C647^6+constants!$H$4*data!C647^7)</f>
        <v>12688.506035070524</v>
      </c>
      <c r="J647" s="4">
        <f>D647/(constants!$A$4+constants!$B$4*data!D647+constants!$C$4*data!D647^2+constants!$D$4*data!D647^3+constants!$E$4*data!D647^4+constants!$F$4*data!D647^5+constants!$G$4*data!D647^6+constants!$H$4*data!D647^7)</f>
        <v>55023.559785854006</v>
      </c>
      <c r="K647" s="4">
        <f>E647/(constants!$A$4+constants!$B$4*data!E647+constants!$C$4*data!E647^2+constants!$D$4*data!E647^3+constants!$E$4*data!E647^4+constants!$F$4*data!E647^5+constants!$G$4*data!E647^6+constants!$H$4*data!E647^7)</f>
        <v>55023.559785854006</v>
      </c>
      <c r="L647" s="4">
        <f>F647/(constants!$A$4+constants!$B$4*data!F647+constants!$C$4*data!F647^2+constants!$D$4*data!F647^3+constants!$E$4*data!F647^4+constants!$F$4*data!F647^5+constants!$G$4*data!F647^6+constants!$H$4*data!F647^7)</f>
        <v>7838.7141564451977</v>
      </c>
      <c r="M647" s="4">
        <f>G647/(constants!$A$4+constants!$B$4*data!G647+constants!$C$4*data!G647^2+constants!$D$4*data!G647^3+constants!$E$4*data!G647^4+constants!$F$4*data!G647^5+constants!$G$4*data!G647^6+constants!$H$4*data!G647^7)</f>
        <v>7644.2416815179959</v>
      </c>
      <c r="N647" s="4"/>
      <c r="O647" s="4">
        <f t="shared" si="193"/>
        <v>21147.510058450873</v>
      </c>
      <c r="P647" s="4">
        <f t="shared" si="194"/>
        <v>11004.711957170801</v>
      </c>
      <c r="Q647" s="4">
        <f t="shared" si="194"/>
        <v>11004.711957170801</v>
      </c>
      <c r="R647" s="4">
        <f t="shared" si="195"/>
        <v>1306.4523594075329</v>
      </c>
      <c r="S647" s="4">
        <f t="shared" si="195"/>
        <v>1274.0402802529993</v>
      </c>
      <c r="T647" s="4">
        <f t="shared" si="196"/>
        <v>1.9216777450200233</v>
      </c>
      <c r="U647" s="4">
        <f t="shared" si="197"/>
        <v>1</v>
      </c>
      <c r="V647" s="4">
        <f t="shared" si="198"/>
        <v>0.97519076840334828</v>
      </c>
      <c r="W647" s="4"/>
      <c r="X647">
        <f>IF(front!E647&gt;$X$2,O647,P647)</f>
        <v>21147.510058450873</v>
      </c>
      <c r="Y647">
        <f t="shared" si="206"/>
        <v>20814.027139130816</v>
      </c>
      <c r="Z647">
        <f>SUMPRODUCT($B$7:$B$456,Y$7:Y$456,EXP(constants!$B$32+constants!$A$32*ABS($A$7:$A$456-$A647)))</f>
        <v>0.1966658281631985</v>
      </c>
      <c r="AA647">
        <f t="shared" ref="AA647:AA710" si="207">Y647-Z647</f>
        <v>20813.830473302653</v>
      </c>
      <c r="AB647">
        <f t="shared" si="199"/>
        <v>20807.628637605343</v>
      </c>
      <c r="AD647" s="4"/>
      <c r="AE647" s="4"/>
      <c r="AF647" s="4"/>
      <c r="AH647" s="4"/>
      <c r="AI647" s="5">
        <f>SUMPRODUCT(constants!$B$13:$B$20,A647^constants!$A$13:$A$20)*constants!$C$10/((A647/1000000000)^5*(EXP(0.014388/(A647/1000000000)/constants!$B$9)-1))</f>
        <v>6.851009522108514E-6</v>
      </c>
      <c r="AJ647">
        <f>SUMPRODUCT(A647^constants!$E$28:$J$28,constants!$E$27:$J$27)</f>
        <v>6.0177833052641643E-7</v>
      </c>
      <c r="AL647" s="17">
        <f t="shared" ref="AL647:AL710" si="208">IF(AB647=0,0,AI647/AB647)</f>
        <v>3.292546998713144E-10</v>
      </c>
      <c r="AM647">
        <f t="shared" si="200"/>
        <v>0</v>
      </c>
      <c r="AN647" t="e">
        <f t="shared" si="201"/>
        <v>#DIV/0!</v>
      </c>
      <c r="AO647">
        <f t="shared" si="202"/>
        <v>0</v>
      </c>
      <c r="AQ647">
        <f t="shared" si="205"/>
        <v>3.292546998713144E-10</v>
      </c>
      <c r="AS647" s="4" t="e">
        <f t="shared" si="203"/>
        <v>#DIV/0!</v>
      </c>
    </row>
    <row r="648" spans="1:45" x14ac:dyDescent="0.2">
      <c r="A648">
        <f>front!A648</f>
        <v>489.73</v>
      </c>
      <c r="B648" s="1">
        <f t="shared" si="204"/>
        <v>0.46000000000003638</v>
      </c>
      <c r="C648">
        <f>front!D648-front!B648</f>
        <v>12775.27</v>
      </c>
      <c r="D648" s="2">
        <f>front!E648-front!C648</f>
        <v>52374.400000000001</v>
      </c>
      <c r="E648" s="2">
        <f>IF(front!F648-front!C648&gt;0,front!F648-front!C648,0)</f>
        <v>52374.400000000001</v>
      </c>
      <c r="F648" s="2">
        <f>front!I648-front!H648</f>
        <v>7633</v>
      </c>
      <c r="G648" s="2">
        <f>IF(front!J648-front!H648&gt;0,front!J648-front!H648,0)</f>
        <v>7470.0999999999985</v>
      </c>
      <c r="H648" s="2"/>
      <c r="I648" s="4">
        <f>C648/(constants!$A$4+constants!$B$4*data!C648+constants!$C$4*data!C648^2+constants!$D$4*data!C648^3+constants!$E$4*data!C648^4+constants!$F$4*data!C648^5+constants!$G$4*data!C648^6+constants!$H$4*data!C648^7)</f>
        <v>12802.495651125437</v>
      </c>
      <c r="J648" s="4">
        <f>D648/(constants!$A$4+constants!$B$4*data!D648+constants!$C$4*data!D648^2+constants!$D$4*data!D648^3+constants!$E$4*data!D648^4+constants!$F$4*data!D648^5+constants!$G$4*data!D648^6+constants!$H$4*data!D648^7)</f>
        <v>55109.767737435599</v>
      </c>
      <c r="K648" s="4">
        <f>E648/(constants!$A$4+constants!$B$4*data!E648+constants!$C$4*data!E648^2+constants!$D$4*data!E648^3+constants!$E$4*data!E648^4+constants!$F$4*data!E648^5+constants!$G$4*data!E648^6+constants!$H$4*data!E648^7)</f>
        <v>55109.767737435599</v>
      </c>
      <c r="L648" s="4">
        <f>F648/(constants!$A$4+constants!$B$4*data!F648+constants!$C$4*data!F648^2+constants!$D$4*data!F648^3+constants!$E$4*data!F648^4+constants!$F$4*data!F648^5+constants!$G$4*data!F648^6+constants!$H$4*data!F648^7)</f>
        <v>7622.3036347606394</v>
      </c>
      <c r="M648" s="4">
        <f>G648/(constants!$A$4+constants!$B$4*data!G648+constants!$C$4*data!G648^2+constants!$D$4*data!G648^3+constants!$E$4*data!G648^4+constants!$F$4*data!G648^5+constants!$G$4*data!G648^6+constants!$H$4*data!G648^7)</f>
        <v>7459.1452771721915</v>
      </c>
      <c r="N648" s="4"/>
      <c r="O648" s="4">
        <f t="shared" ref="O648:O711" si="209">I648*1000/O$4</f>
        <v>21337.492751875729</v>
      </c>
      <c r="P648" s="4">
        <f t="shared" ref="P648:Q711" si="210">J648*1000/P$4</f>
        <v>11021.953547487121</v>
      </c>
      <c r="Q648" s="4">
        <f t="shared" si="210"/>
        <v>11021.953547487121</v>
      </c>
      <c r="R648" s="4">
        <f t="shared" ref="R648:S711" si="211">L648*1000/R$4</f>
        <v>1270.3839391267734</v>
      </c>
      <c r="S648" s="4">
        <f t="shared" si="211"/>
        <v>1243.1908795286986</v>
      </c>
      <c r="T648" s="4">
        <f t="shared" ref="T648:T711" si="212">O648/P648</f>
        <v>1.9359084267543871</v>
      </c>
      <c r="U648" s="4">
        <f t="shared" ref="U648:U711" si="213">Q648/P648</f>
        <v>1</v>
      </c>
      <c r="V648" s="4">
        <f t="shared" ref="V648:V655" si="214">S648/R648</f>
        <v>0.97859461320270902</v>
      </c>
      <c r="W648" s="4"/>
      <c r="X648">
        <f>IF(front!E648&gt;$X$2,O648,P648)</f>
        <v>21337.492751875729</v>
      </c>
      <c r="Y648">
        <f t="shared" si="206"/>
        <v>21004.009832555672</v>
      </c>
      <c r="Z648">
        <f>SUMPRODUCT($B$7:$B$456,Y$7:Y$456,EXP(constants!$B$32+constants!$A$32*ABS($A$7:$A$456-$A648)))</f>
        <v>0.19158684119313957</v>
      </c>
      <c r="AA648">
        <f t="shared" si="207"/>
        <v>21003.818245714479</v>
      </c>
      <c r="AB648">
        <f t="shared" ref="AB648:AB711" si="215">IF((AA648-$AA$3)&gt;0,AA648-$AA$3,0)</f>
        <v>20997.61641001717</v>
      </c>
      <c r="AD648" s="4"/>
      <c r="AE648" s="4"/>
      <c r="AF648" s="4"/>
      <c r="AH648" s="4"/>
      <c r="AI648" s="5">
        <f>SUMPRODUCT(constants!$B$13:$B$20,A648^constants!$A$13:$A$20)*constants!$C$10/((A648/1000000000)^5*(EXP(0.014388/(A648/1000000000)/constants!$B$9)-1))</f>
        <v>6.879118616422891E-6</v>
      </c>
      <c r="AJ648">
        <f>SUMPRODUCT(A648^constants!$E$28:$J$28,constants!$E$27:$J$27)</f>
        <v>5.9525271480241658E-7</v>
      </c>
      <c r="AL648" s="17">
        <f t="shared" si="208"/>
        <v>3.2761426259511645E-10</v>
      </c>
      <c r="AM648">
        <f>IF(AG648=0,0,AJ648/AG648)</f>
        <v>0</v>
      </c>
      <c r="AN648" t="e">
        <f>AL648/AM648</f>
        <v>#DIV/0!</v>
      </c>
      <c r="AO648">
        <f>AM648*$AN$2</f>
        <v>0</v>
      </c>
      <c r="AQ648">
        <f t="shared" si="205"/>
        <v>3.2761426259511645E-10</v>
      </c>
      <c r="AS648" s="4" t="e">
        <f t="shared" ref="AS648:AS651" si="216">AL648/AO648</f>
        <v>#DIV/0!</v>
      </c>
    </row>
    <row r="649" spans="1:45" x14ac:dyDescent="0.2">
      <c r="A649">
        <f>front!A649</f>
        <v>490.19</v>
      </c>
      <c r="B649" s="1">
        <f t="shared" ref="B649:B712" si="217">A649-A648</f>
        <v>0.45999999999997954</v>
      </c>
      <c r="C649">
        <f>front!D649-front!B649</f>
        <v>12793.400000000001</v>
      </c>
      <c r="D649" s="2">
        <f>front!E649-front!C649</f>
        <v>51840.800000000003</v>
      </c>
      <c r="E649" s="2">
        <f>IF(front!F649-front!C649&gt;0,front!F649-front!C649,0)</f>
        <v>51840.800000000003</v>
      </c>
      <c r="F649" s="2">
        <f>front!I649-front!H649</f>
        <v>7504</v>
      </c>
      <c r="G649" s="2">
        <f>IF(front!J649-front!H649&gt;0,front!J649-front!H649,0)</f>
        <v>7343.2999999999993</v>
      </c>
      <c r="H649" s="2"/>
      <c r="I649" s="4">
        <f>C649/(constants!$A$4+constants!$B$4*data!C649+constants!$C$4*data!C649^2+constants!$D$4*data!C649^3+constants!$E$4*data!C649^4+constants!$F$4*data!C649^5+constants!$G$4*data!C649^6+constants!$H$4*data!C649^7)</f>
        <v>12820.884002313203</v>
      </c>
      <c r="J649" s="4">
        <f>D649/(constants!$A$4+constants!$B$4*data!D649+constants!$C$4*data!D649^2+constants!$D$4*data!D649^3+constants!$E$4*data!D649^4+constants!$F$4*data!D649^5+constants!$G$4*data!D649^6+constants!$H$4*data!D649^7)</f>
        <v>54519.359134828708</v>
      </c>
      <c r="K649" s="4">
        <f>E649/(constants!$A$4+constants!$B$4*data!E649+constants!$C$4*data!E649^2+constants!$D$4*data!E649^3+constants!$E$4*data!E649^4+constants!$F$4*data!E649^5+constants!$G$4*data!E649^6+constants!$H$4*data!E649^7)</f>
        <v>54519.359134828708</v>
      </c>
      <c r="L649" s="4">
        <f>F649/(constants!$A$4+constants!$B$4*data!F649+constants!$C$4*data!F649^2+constants!$D$4*data!F649^3+constants!$E$4*data!F649^4+constants!$F$4*data!F649^5+constants!$G$4*data!F649^6+constants!$H$4*data!F649^7)</f>
        <v>7493.0955008750143</v>
      </c>
      <c r="M649" s="4">
        <f>G649/(constants!$A$4+constants!$B$4*data!G649+constants!$C$4*data!G649^2+constants!$D$4*data!G649^3+constants!$E$4*data!G649^4+constants!$F$4*data!G649^5+constants!$G$4*data!G649^6+constants!$H$4*data!G649^7)</f>
        <v>7332.1735691227905</v>
      </c>
      <c r="N649" s="4"/>
      <c r="O649" s="4">
        <f t="shared" si="209"/>
        <v>21368.14000385534</v>
      </c>
      <c r="P649" s="4">
        <f t="shared" si="210"/>
        <v>10903.871826965742</v>
      </c>
      <c r="Q649" s="4">
        <f t="shared" si="210"/>
        <v>10903.871826965742</v>
      </c>
      <c r="R649" s="4">
        <f t="shared" si="211"/>
        <v>1248.8492501458356</v>
      </c>
      <c r="S649" s="4">
        <f t="shared" si="211"/>
        <v>1222.0289281871317</v>
      </c>
      <c r="T649" s="4">
        <f t="shared" si="212"/>
        <v>1.9596837107907867</v>
      </c>
      <c r="U649" s="4">
        <f t="shared" si="213"/>
        <v>1</v>
      </c>
      <c r="V649" s="4">
        <f t="shared" si="214"/>
        <v>0.97852397160380089</v>
      </c>
      <c r="W649" s="4"/>
      <c r="X649">
        <f>IF(front!E649&gt;$X$2,O649,P649)</f>
        <v>21368.14000385534</v>
      </c>
      <c r="Y649">
        <f t="shared" si="206"/>
        <v>21034.657084535284</v>
      </c>
      <c r="Z649">
        <f>SUMPRODUCT($B$7:$B$456,Y$7:Y$456,EXP(constants!$B$32+constants!$A$32*ABS($A$7:$A$456-$A649)))</f>
        <v>0.18663902143643482</v>
      </c>
      <c r="AA649">
        <f t="shared" si="207"/>
        <v>21034.470445513845</v>
      </c>
      <c r="AB649">
        <f t="shared" si="215"/>
        <v>21028.268609816536</v>
      </c>
      <c r="AD649" s="4"/>
      <c r="AE649" s="4"/>
      <c r="AF649" s="4"/>
      <c r="AH649" s="4"/>
      <c r="AI649" s="5">
        <f>SUMPRODUCT(constants!$B$13:$B$20,A649^constants!$A$13:$A$20)*constants!$C$10/((A649/1000000000)^5*(EXP(0.014388/(A649/1000000000)/constants!$B$9)-1))</f>
        <v>6.907258871214813E-6</v>
      </c>
      <c r="AJ649">
        <f>SUMPRODUCT(A649^constants!$E$28:$J$28,constants!$E$27:$J$27)</f>
        <v>5.8852341784768102E-7</v>
      </c>
      <c r="AL649" s="17">
        <f t="shared" si="208"/>
        <v>3.2847492103987713E-10</v>
      </c>
      <c r="AM649">
        <f>IF(AG649=0,0,AJ649/AG649)</f>
        <v>0</v>
      </c>
      <c r="AN649" t="e">
        <f>AL649/AM649</f>
        <v>#DIV/0!</v>
      </c>
      <c r="AO649">
        <f>AM649*$AN$2</f>
        <v>0</v>
      </c>
      <c r="AQ649">
        <f t="shared" si="205"/>
        <v>3.2847492103987713E-10</v>
      </c>
      <c r="AS649" s="4" t="e">
        <f t="shared" si="216"/>
        <v>#DIV/0!</v>
      </c>
    </row>
    <row r="650" spans="1:45" x14ac:dyDescent="0.2">
      <c r="A650">
        <f>front!A650</f>
        <v>490.65</v>
      </c>
      <c r="B650" s="1">
        <f t="shared" si="217"/>
        <v>0.45999999999997954</v>
      </c>
      <c r="C650">
        <f>front!D650-front!B650</f>
        <v>12913.6</v>
      </c>
      <c r="D650" s="2">
        <f>front!E650-front!C650</f>
        <v>53014.1</v>
      </c>
      <c r="E650" s="2">
        <f>IF(front!F650-front!C650&gt;0,front!F650-front!C650,0)</f>
        <v>53014.1</v>
      </c>
      <c r="F650" s="2">
        <f>front!I650-front!H650</f>
        <v>7550.6999999999989</v>
      </c>
      <c r="G650" s="2">
        <f>IF(front!J650-front!H650&gt;0,front!J650-front!H650,0)</f>
        <v>7389.1</v>
      </c>
      <c r="H650" s="2"/>
      <c r="I650" s="4">
        <f>C650/(constants!$A$4+constants!$B$4*data!C650+constants!$C$4*data!C650^2+constants!$D$4*data!C650^3+constants!$E$4*data!C650^4+constants!$F$4*data!C650^5+constants!$G$4*data!C650^6+constants!$H$4*data!C650^7)</f>
        <v>12942.822128050431</v>
      </c>
      <c r="J650" s="4">
        <f>D650/(constants!$A$4+constants!$B$4*data!D650+constants!$C$4*data!D650^2+constants!$D$4*data!D650^3+constants!$E$4*data!D650^4+constants!$F$4*data!D650^5+constants!$G$4*data!D650^6+constants!$H$4*data!D650^7)</f>
        <v>55817.902002911687</v>
      </c>
      <c r="K650" s="4">
        <f>E650/(constants!$A$4+constants!$B$4*data!E650+constants!$C$4*data!E650^2+constants!$D$4*data!E650^3+constants!$E$4*data!E650^4+constants!$F$4*data!E650^5+constants!$G$4*data!E650^6+constants!$H$4*data!E650^7)</f>
        <v>55817.902002911687</v>
      </c>
      <c r="L650" s="4">
        <f>F650/(constants!$A$4+constants!$B$4*data!F650+constants!$C$4*data!F650^2+constants!$D$4*data!F650^3+constants!$E$4*data!F650^4+constants!$F$4*data!F650^5+constants!$G$4*data!F650^6+constants!$H$4*data!F650^7)</f>
        <v>7539.8677177755262</v>
      </c>
      <c r="M650" s="4">
        <f>G650/(constants!$A$4+constants!$B$4*data!G650+constants!$C$4*data!G650^2+constants!$D$4*data!G650^3+constants!$E$4*data!G650^4+constants!$F$4*data!G650^5+constants!$G$4*data!G650^6+constants!$H$4*data!G650^7)</f>
        <v>7378.0326751586454</v>
      </c>
      <c r="N650" s="4"/>
      <c r="O650" s="4">
        <f t="shared" si="209"/>
        <v>21571.370213417387</v>
      </c>
      <c r="P650" s="4">
        <f t="shared" si="210"/>
        <v>11163.580400582337</v>
      </c>
      <c r="Q650" s="4">
        <f t="shared" si="210"/>
        <v>11163.580400582337</v>
      </c>
      <c r="R650" s="4">
        <f t="shared" si="211"/>
        <v>1256.6446196292545</v>
      </c>
      <c r="S650" s="4">
        <f t="shared" si="211"/>
        <v>1229.6721125264407</v>
      </c>
      <c r="T650" s="4">
        <f t="shared" si="212"/>
        <v>1.9322985493338802</v>
      </c>
      <c r="U650" s="4">
        <f t="shared" si="213"/>
        <v>1</v>
      </c>
      <c r="V650" s="4">
        <f t="shared" si="214"/>
        <v>0.97853608993227426</v>
      </c>
      <c r="W650" s="4"/>
      <c r="X650">
        <f>IF(front!E650&gt;$X$2,O650,P650)</f>
        <v>21571.370213417387</v>
      </c>
      <c r="Y650">
        <f t="shared" si="206"/>
        <v>21237.887294097331</v>
      </c>
      <c r="Z650">
        <f>SUMPRODUCT($B$7:$B$456,Y$7:Y$456,EXP(constants!$B$32+constants!$A$32*ABS($A$7:$A$456-$A650)))</f>
        <v>0.18181898143846709</v>
      </c>
      <c r="AA650">
        <f t="shared" si="207"/>
        <v>21237.705475115894</v>
      </c>
      <c r="AB650">
        <f t="shared" si="215"/>
        <v>21231.503639418584</v>
      </c>
      <c r="AD650" s="4"/>
      <c r="AE650" s="4"/>
      <c r="AF650" s="4"/>
      <c r="AH650" s="4"/>
      <c r="AI650" s="5">
        <f>SUMPRODUCT(constants!$B$13:$B$20,A650^constants!$A$13:$A$20)*constants!$C$10/((A650/1000000000)^5*(EXP(0.014388/(A650/1000000000)/constants!$B$9)-1))</f>
        <v>6.9354299736150458E-6</v>
      </c>
      <c r="AJ650">
        <f>SUMPRODUCT(A650^constants!$E$28:$J$28,constants!$E$27:$J$27)</f>
        <v>5.8158727964720833E-7</v>
      </c>
      <c r="AL650" s="17">
        <f t="shared" si="208"/>
        <v>3.2665750346285739E-10</v>
      </c>
      <c r="AM650">
        <f>IF(AG650=0,0,AJ650/AG650)</f>
        <v>0</v>
      </c>
      <c r="AN650" t="e">
        <f>AL650/AM650</f>
        <v>#DIV/0!</v>
      </c>
      <c r="AO650">
        <f>AM650*$AN$2</f>
        <v>0</v>
      </c>
      <c r="AQ650">
        <f t="shared" si="205"/>
        <v>3.2665750346285739E-10</v>
      </c>
      <c r="AS650" s="4" t="e">
        <f t="shared" si="216"/>
        <v>#DIV/0!</v>
      </c>
    </row>
    <row r="651" spans="1:45" x14ac:dyDescent="0.2">
      <c r="A651">
        <f>front!A651</f>
        <v>491.11</v>
      </c>
      <c r="B651" s="1">
        <f t="shared" si="217"/>
        <v>0.46000000000003638</v>
      </c>
      <c r="C651">
        <f>front!D651-front!B651</f>
        <v>12966.470000000001</v>
      </c>
      <c r="D651" s="2">
        <f>front!E651-front!C651</f>
        <v>52366.8</v>
      </c>
      <c r="E651" s="2">
        <f>IF(front!F651-front!C651&gt;0,front!F651-front!C651,0)</f>
        <v>52366.8</v>
      </c>
      <c r="F651" s="2">
        <f>front!I651-front!H651</f>
        <v>7642.4000000000015</v>
      </c>
      <c r="G651" s="2">
        <f>IF(front!J651-front!H651&gt;0,front!J651-front!H651,0)</f>
        <v>7449.1000000000022</v>
      </c>
      <c r="H651" s="2"/>
      <c r="I651" s="4">
        <f>C651/(constants!$A$4+constants!$B$4*data!C651+constants!$C$4*data!C651^2+constants!$D$4*data!C651^3+constants!$E$4*data!C651^4+constants!$F$4*data!C651^5+constants!$G$4*data!C651^6+constants!$H$4*data!C651^7)</f>
        <v>12996.470602009849</v>
      </c>
      <c r="J651" s="4">
        <f>D651/(constants!$A$4+constants!$B$4*data!D651+constants!$C$4*data!D651^2+constants!$D$4*data!D651^3+constants!$E$4*data!D651^4+constants!$F$4*data!D651^5+constants!$G$4*data!D651^6+constants!$H$4*data!D651^7)</f>
        <v>55101.356976709678</v>
      </c>
      <c r="K651" s="4">
        <f>E651/(constants!$A$4+constants!$B$4*data!E651+constants!$C$4*data!E651^2+constants!$D$4*data!E651^3+constants!$E$4*data!E651^4+constants!$F$4*data!E651^5+constants!$G$4*data!E651^6+constants!$H$4*data!E651^7)</f>
        <v>55101.356976709678</v>
      </c>
      <c r="L651" s="4">
        <f>F651/(constants!$A$4+constants!$B$4*data!F651+constants!$C$4*data!F651^2+constants!$D$4*data!F651^3+constants!$E$4*data!F651^4+constants!$F$4*data!F651^5+constants!$G$4*data!F651^6+constants!$H$4*data!F651^7)</f>
        <v>7631.7198679285257</v>
      </c>
      <c r="M651" s="4">
        <f>G651/(constants!$A$4+constants!$B$4*data!G651+constants!$C$4*data!G651^2+constants!$D$4*data!G651^3+constants!$E$4*data!G651^4+constants!$F$4*data!G651^5+constants!$G$4*data!G651^6+constants!$H$4*data!G651^7)</f>
        <v>7438.1150861411188</v>
      </c>
      <c r="N651" s="4"/>
      <c r="O651" s="4">
        <f t="shared" si="209"/>
        <v>21660.784336683082</v>
      </c>
      <c r="P651" s="4">
        <f t="shared" si="210"/>
        <v>11020.271395341935</v>
      </c>
      <c r="Q651" s="4">
        <f t="shared" si="210"/>
        <v>11020.271395341935</v>
      </c>
      <c r="R651" s="4">
        <f t="shared" si="211"/>
        <v>1271.9533113214209</v>
      </c>
      <c r="S651" s="4">
        <f t="shared" si="211"/>
        <v>1239.6858476901864</v>
      </c>
      <c r="T651" s="4">
        <f t="shared" si="212"/>
        <v>1.9655400089183552</v>
      </c>
      <c r="U651" s="4">
        <f t="shared" si="213"/>
        <v>1</v>
      </c>
      <c r="V651" s="4">
        <f t="shared" si="214"/>
        <v>0.97463156599850975</v>
      </c>
      <c r="W651" s="4"/>
      <c r="X651">
        <f>IF(front!E651&gt;$X$2,O651,P651)</f>
        <v>21660.784336683082</v>
      </c>
      <c r="Y651">
        <f t="shared" si="206"/>
        <v>21327.301417363025</v>
      </c>
      <c r="Z651">
        <f>SUMPRODUCT($B$7:$B$456,Y$7:Y$456,EXP(constants!$B$32+constants!$A$32*ABS($A$7:$A$456-$A651)))</f>
        <v>0.1771234212272185</v>
      </c>
      <c r="AA651">
        <f t="shared" si="207"/>
        <v>21327.124293941797</v>
      </c>
      <c r="AB651">
        <f t="shared" si="215"/>
        <v>21320.922458244488</v>
      </c>
      <c r="AD651" s="4"/>
      <c r="AE651" s="4"/>
      <c r="AF651" s="4"/>
      <c r="AH651" s="4"/>
      <c r="AI651" s="5">
        <f>SUMPRODUCT(constants!$B$13:$B$20,A651^constants!$A$13:$A$20)*constants!$C$10/((A651/1000000000)^5*(EXP(0.014388/(A651/1000000000)/constants!$B$9)-1))</f>
        <v>6.963631610345513E-6</v>
      </c>
      <c r="AJ651">
        <f>SUMPRODUCT(A651^constants!$E$28:$J$28,constants!$E$27:$J$27)</f>
        <v>5.7444111395632763E-7</v>
      </c>
      <c r="AL651" s="17">
        <f t="shared" si="208"/>
        <v>3.266102404332313E-10</v>
      </c>
      <c r="AM651">
        <f>IF(AG651=0,0,AJ651/AG651)</f>
        <v>0</v>
      </c>
      <c r="AN651" t="e">
        <f>AL651/AM651</f>
        <v>#DIV/0!</v>
      </c>
      <c r="AO651">
        <f>AM651*$AN$2</f>
        <v>0</v>
      </c>
      <c r="AQ651">
        <f t="shared" si="205"/>
        <v>3.266102404332313E-10</v>
      </c>
      <c r="AS651" s="4" t="e">
        <f t="shared" si="216"/>
        <v>#DIV/0!</v>
      </c>
    </row>
    <row r="652" spans="1:45" x14ac:dyDescent="0.2">
      <c r="A652">
        <f>front!A652</f>
        <v>491.58</v>
      </c>
      <c r="B652" s="1">
        <f t="shared" si="217"/>
        <v>0.46999999999997044</v>
      </c>
      <c r="C652">
        <f>front!D652-front!B652</f>
        <v>13065.27</v>
      </c>
      <c r="D652" s="2">
        <f>front!E652-front!C652</f>
        <v>53082.2</v>
      </c>
      <c r="E652" s="2">
        <f>IF(front!F652-front!C652&gt;0,front!F652-front!C652,0)</f>
        <v>53082.2</v>
      </c>
      <c r="F652" s="2">
        <f>front!I652-front!H652</f>
        <v>7675.4</v>
      </c>
      <c r="G652" s="2">
        <f>IF(front!J652-front!H652&gt;0,front!J652-front!H652,0)</f>
        <v>7507.1</v>
      </c>
      <c r="H652" s="2"/>
      <c r="I652" s="4">
        <f>C652/(constants!$A$4+constants!$B$4*data!C652+constants!$C$4*data!C652^2+constants!$D$4*data!C652^3+constants!$E$4*data!C652^4+constants!$F$4*data!C652^5+constants!$G$4*data!C652^6+constants!$H$4*data!C652^7)</f>
        <v>13096.748324751959</v>
      </c>
      <c r="J652" s="4">
        <f>D652/(constants!$A$4+constants!$B$4*data!D652+constants!$C$4*data!D652^2+constants!$D$4*data!D652^3+constants!$E$4*data!D652^4+constants!$F$4*data!D652^5+constants!$G$4*data!D652^6+constants!$H$4*data!D652^7)</f>
        <v>55893.311468947788</v>
      </c>
      <c r="K652" s="4">
        <f>E652/(constants!$A$4+constants!$B$4*data!E652+constants!$C$4*data!E652^2+constants!$D$4*data!E652^3+constants!$E$4*data!E652^4+constants!$F$4*data!E652^5+constants!$G$4*data!E652^6+constants!$H$4*data!E652^7)</f>
        <v>55893.311468947788</v>
      </c>
      <c r="L652" s="4">
        <f>F652/(constants!$A$4+constants!$B$4*data!F652+constants!$C$4*data!F652^2+constants!$D$4*data!F652^3+constants!$E$4*data!F652^4+constants!$F$4*data!F652^5+constants!$G$4*data!F652^6+constants!$H$4*data!F652^7)</f>
        <v>7664.7780182977058</v>
      </c>
      <c r="M652" s="4">
        <f>G652/(constants!$A$4+constants!$B$4*data!G652+constants!$C$4*data!G652^2+constants!$D$4*data!G652^3+constants!$E$4*data!G652^4+constants!$F$4*data!G652^5+constants!$G$4*data!G652^6+constants!$H$4*data!G652^7)</f>
        <v>7496.2001856278384</v>
      </c>
      <c r="N652" s="4"/>
      <c r="O652" s="4">
        <f t="shared" si="209"/>
        <v>21827.9138745866</v>
      </c>
      <c r="P652" s="4">
        <f t="shared" si="210"/>
        <v>11178.662293789557</v>
      </c>
      <c r="Q652" s="4">
        <f t="shared" si="210"/>
        <v>11178.662293789557</v>
      </c>
      <c r="R652" s="4">
        <f t="shared" si="211"/>
        <v>1277.4630030496176</v>
      </c>
      <c r="S652" s="4">
        <f t="shared" si="211"/>
        <v>1249.3666976046397</v>
      </c>
      <c r="T652" s="4">
        <f t="shared" si="212"/>
        <v>1.9526409601543617</v>
      </c>
      <c r="U652" s="4">
        <f t="shared" si="213"/>
        <v>1</v>
      </c>
      <c r="V652" s="4">
        <f t="shared" si="214"/>
        <v>0.97800616896308934</v>
      </c>
      <c r="W652" s="4"/>
      <c r="X652">
        <f>IF(front!E652&gt;$X$2,O652,P652)</f>
        <v>21827.9138745866</v>
      </c>
      <c r="Y652">
        <f t="shared" si="206"/>
        <v>21494.430955266544</v>
      </c>
      <c r="Z652">
        <f>SUMPRODUCT($B$7:$B$456,Y$7:Y$456,EXP(constants!$B$32+constants!$A$32*ABS($A$7:$A$456-$A652)))</f>
        <v>0.17245100801850891</v>
      </c>
      <c r="AA652">
        <f t="shared" si="207"/>
        <v>21494.258504258523</v>
      </c>
      <c r="AB652">
        <f t="shared" si="215"/>
        <v>21488.056668561214</v>
      </c>
      <c r="AD652" s="4"/>
      <c r="AE652" s="4"/>
      <c r="AF652" s="4"/>
      <c r="AH652" s="4"/>
      <c r="AI652" s="5">
        <f>SUMPRODUCT(constants!$B$13:$B$20,A652^constants!$A$13:$A$20)*constants!$C$10/((A652/1000000000)^5*(EXP(0.014388/(A652/1000000000)/constants!$B$9)-1))</f>
        <v>6.9924775370377807E-6</v>
      </c>
      <c r="AL652" s="17">
        <f t="shared" si="208"/>
        <v>3.2541228110536154E-10</v>
      </c>
      <c r="AQ652">
        <f t="shared" si="205"/>
        <v>3.2541228110536154E-10</v>
      </c>
    </row>
    <row r="653" spans="1:45" x14ac:dyDescent="0.2">
      <c r="A653">
        <f>front!A653</f>
        <v>492.04</v>
      </c>
      <c r="B653" s="1">
        <f t="shared" si="217"/>
        <v>0.46000000000003638</v>
      </c>
      <c r="C653">
        <f>front!D653-front!B653</f>
        <v>13098.2</v>
      </c>
      <c r="D653" s="2">
        <f>front!E653-front!C653</f>
        <v>52677.1</v>
      </c>
      <c r="E653" s="2">
        <f>IF(front!F653-front!C653&gt;0,front!F653-front!C653,0)</f>
        <v>52677.1</v>
      </c>
      <c r="F653" s="2">
        <f>front!I653-front!H653</f>
        <v>7560.6</v>
      </c>
      <c r="G653" s="2">
        <f>IF(front!J653-front!H653&gt;0,front!J653-front!H653,0)</f>
        <v>7371.0000000000018</v>
      </c>
      <c r="H653" s="2"/>
      <c r="I653" s="4">
        <f>C653/(constants!$A$4+constants!$B$4*data!C653+constants!$C$4*data!C653^2+constants!$D$4*data!C653^3+constants!$E$4*data!C653^4+constants!$F$4*data!C653^5+constants!$G$4*data!C653^6+constants!$H$4*data!C653^7)</f>
        <v>13130.177515517935</v>
      </c>
      <c r="J653" s="4">
        <f>D653/(constants!$A$4+constants!$B$4*data!D653+constants!$C$4*data!D653^2+constants!$D$4*data!D653^3+constants!$E$4*data!D653^4+constants!$F$4*data!D653^5+constants!$G$4*data!D653^6+constants!$H$4*data!D653^7)</f>
        <v>55444.801333729949</v>
      </c>
      <c r="K653" s="4">
        <f>E653/(constants!$A$4+constants!$B$4*data!E653+constants!$C$4*data!E653^2+constants!$D$4*data!E653^3+constants!$E$4*data!E653^4+constants!$F$4*data!E653^5+constants!$G$4*data!E653^6+constants!$H$4*data!E653^7)</f>
        <v>55444.801333729949</v>
      </c>
      <c r="L653" s="4">
        <f>F653/(constants!$A$4+constants!$B$4*data!F653+constants!$C$4*data!F653^2+constants!$D$4*data!F653^3+constants!$E$4*data!F653^4+constants!$F$4*data!F653^5+constants!$G$4*data!F653^6+constants!$H$4*data!F653^7)</f>
        <v>7549.783481176727</v>
      </c>
      <c r="M653" s="4">
        <f>G653/(constants!$A$4+constants!$B$4*data!G653+constants!$C$4*data!G653^2+constants!$D$4*data!G653^3+constants!$E$4*data!G653^4+constants!$F$4*data!G653^5+constants!$G$4*data!G653^6+constants!$H$4*data!G653^7)</f>
        <v>7359.9089257177602</v>
      </c>
      <c r="N653" s="4"/>
      <c r="O653" s="4">
        <f t="shared" si="209"/>
        <v>21883.62919252989</v>
      </c>
      <c r="P653" s="4">
        <f t="shared" si="210"/>
        <v>11088.960266745991</v>
      </c>
      <c r="Q653" s="4">
        <f t="shared" si="210"/>
        <v>11088.960266745991</v>
      </c>
      <c r="R653" s="4">
        <f t="shared" si="211"/>
        <v>1258.2972468627879</v>
      </c>
      <c r="S653" s="4">
        <f t="shared" si="211"/>
        <v>1226.6514876196266</v>
      </c>
      <c r="T653" s="4">
        <f t="shared" si="212"/>
        <v>1.9734608715440505</v>
      </c>
      <c r="U653" s="4">
        <f t="shared" si="213"/>
        <v>1</v>
      </c>
      <c r="V653" s="4">
        <f t="shared" si="214"/>
        <v>0.97485033101513874</v>
      </c>
      <c r="W653" s="4"/>
      <c r="X653">
        <f>IF(front!E653&gt;$X$2,O653,P653)</f>
        <v>21883.62919252989</v>
      </c>
      <c r="Y653">
        <f t="shared" si="206"/>
        <v>21550.146273209833</v>
      </c>
      <c r="Z653">
        <f>SUMPRODUCT($B$7:$B$456,Y$7:Y$456,EXP(constants!$B$32+constants!$A$32*ABS($A$7:$A$456-$A653)))</f>
        <v>0.1679973801011429</v>
      </c>
      <c r="AA653">
        <f t="shared" si="207"/>
        <v>21549.978275829733</v>
      </c>
      <c r="AB653">
        <f t="shared" si="215"/>
        <v>21543.776440132424</v>
      </c>
      <c r="AD653" s="4"/>
      <c r="AE653" s="4"/>
      <c r="AF653" s="4"/>
      <c r="AH653" s="4"/>
      <c r="AI653" s="5">
        <f>SUMPRODUCT(constants!$B$13:$B$20,A653^constants!$A$13:$A$20)*constants!$C$10/((A653/1000000000)^5*(EXP(0.014388/(A653/1000000000)/constants!$B$9)-1))</f>
        <v>7.0207399476690863E-6</v>
      </c>
      <c r="AL653" s="17">
        <f t="shared" si="208"/>
        <v>3.2588251030077676E-10</v>
      </c>
      <c r="AQ653">
        <f t="shared" ref="AQ653:AQ716" si="218">AL653</f>
        <v>3.2588251030077676E-10</v>
      </c>
    </row>
    <row r="654" spans="1:45" x14ac:dyDescent="0.2">
      <c r="A654">
        <f>front!A654</f>
        <v>492.5</v>
      </c>
      <c r="B654" s="1">
        <f t="shared" si="217"/>
        <v>0.45999999999997954</v>
      </c>
      <c r="C654">
        <f>front!D654-front!B654</f>
        <v>13229.000000000002</v>
      </c>
      <c r="D654" s="2">
        <f>front!E654-front!C654</f>
        <v>53223</v>
      </c>
      <c r="E654" s="2">
        <f>IF(front!F654-front!C654&gt;0,front!F654-front!C654,0)</f>
        <v>53223</v>
      </c>
      <c r="F654" s="2">
        <f>front!I654-front!H654</f>
        <v>7575.2999999999993</v>
      </c>
      <c r="G654" s="2">
        <f>IF(front!J654-front!H654&gt;0,front!J654-front!H654,0)</f>
        <v>7408.6000000000022</v>
      </c>
      <c r="H654" s="2"/>
      <c r="I654" s="4">
        <f>C654/(constants!$A$4+constants!$B$4*data!C654+constants!$C$4*data!C654^2+constants!$D$4*data!C654^3+constants!$E$4*data!C654^4+constants!$F$4*data!C654^5+constants!$G$4*data!C654^6+constants!$H$4*data!C654^7)</f>
        <v>13262.993376985436</v>
      </c>
      <c r="J654" s="4">
        <f>D654/(constants!$A$4+constants!$B$4*data!D654+constants!$C$4*data!D654^2+constants!$D$4*data!D654^3+constants!$E$4*data!D654^4+constants!$F$4*data!D654^5+constants!$G$4*data!D654^6+constants!$H$4*data!D654^7)</f>
        <v>56049.240497803868</v>
      </c>
      <c r="K654" s="4">
        <f>E654/(constants!$A$4+constants!$B$4*data!E654+constants!$C$4*data!E654^2+constants!$D$4*data!E654^3+constants!$E$4*data!E654^4+constants!$F$4*data!E654^5+constants!$G$4*data!E654^6+constants!$H$4*data!E654^7)</f>
        <v>56049.240497803868</v>
      </c>
      <c r="L654" s="4">
        <f>F654/(constants!$A$4+constants!$B$4*data!F654+constants!$C$4*data!F654^2+constants!$D$4*data!F654^3+constants!$E$4*data!F654^4+constants!$F$4*data!F654^5+constants!$G$4*data!F654^6+constants!$H$4*data!F654^7)</f>
        <v>7564.5071819875702</v>
      </c>
      <c r="M654" s="4">
        <f>G654/(constants!$A$4+constants!$B$4*data!G654+constants!$C$4*data!G654^2+constants!$D$4*data!G654^3+constants!$E$4*data!G654^4+constants!$F$4*data!G654^5+constants!$G$4*data!G654^6+constants!$H$4*data!G654^7)</f>
        <v>7397.5588361488944</v>
      </c>
      <c r="N654" s="4"/>
      <c r="O654" s="4">
        <f t="shared" si="209"/>
        <v>22104.988961642393</v>
      </c>
      <c r="P654" s="4">
        <f t="shared" si="210"/>
        <v>11209.848099560773</v>
      </c>
      <c r="Q654" s="4">
        <f t="shared" si="210"/>
        <v>11209.848099560773</v>
      </c>
      <c r="R654" s="4">
        <f t="shared" si="211"/>
        <v>1260.7511969979284</v>
      </c>
      <c r="S654" s="4">
        <f t="shared" si="211"/>
        <v>1232.9264726914823</v>
      </c>
      <c r="T654" s="4">
        <f t="shared" si="212"/>
        <v>1.9719258249813854</v>
      </c>
      <c r="U654" s="4">
        <f t="shared" si="213"/>
        <v>1</v>
      </c>
      <c r="V654" s="4">
        <f t="shared" si="214"/>
        <v>0.97793004331647537</v>
      </c>
      <c r="W654" s="4"/>
      <c r="X654">
        <f>IF(front!E654&gt;$X$2,O654,P654)</f>
        <v>22104.988961642393</v>
      </c>
      <c r="Y654">
        <f t="shared" si="206"/>
        <v>21771.506042322337</v>
      </c>
      <c r="Z654">
        <f>SUMPRODUCT($B$7:$B$456,Y$7:Y$456,EXP(constants!$B$32+constants!$A$32*ABS($A$7:$A$456-$A654)))</f>
        <v>0.16365876920718744</v>
      </c>
      <c r="AA654">
        <f t="shared" si="207"/>
        <v>21771.342383553128</v>
      </c>
      <c r="AB654">
        <f t="shared" si="215"/>
        <v>21765.140547855819</v>
      </c>
      <c r="AD654" s="4"/>
      <c r="AE654" s="4"/>
      <c r="AF654" s="4"/>
      <c r="AH654" s="4"/>
      <c r="AI654" s="5">
        <f>SUMPRODUCT(constants!$B$13:$B$20,A654^constants!$A$13:$A$20)*constants!$C$10/((A654/1000000000)^5*(EXP(0.014388/(A654/1000000000)/constants!$B$9)-1))</f>
        <v>7.0490319436147648E-6</v>
      </c>
      <c r="AL654" s="17">
        <f t="shared" si="208"/>
        <v>3.2386797264716934E-10</v>
      </c>
      <c r="AQ654">
        <f t="shared" si="218"/>
        <v>3.2386797264716934E-10</v>
      </c>
    </row>
    <row r="655" spans="1:45" x14ac:dyDescent="0.2">
      <c r="A655">
        <f>front!A655</f>
        <v>492.96</v>
      </c>
      <c r="B655" s="1">
        <f t="shared" si="217"/>
        <v>0.45999999999997954</v>
      </c>
      <c r="C655">
        <f>front!D655-front!B655</f>
        <v>13240.930000000002</v>
      </c>
      <c r="D655" s="2">
        <f>front!E655-front!C655</f>
        <v>51823.3</v>
      </c>
      <c r="E655" s="2">
        <f>IF(front!F655-front!C655&gt;0,front!F655-front!C655,0)</f>
        <v>51823.3</v>
      </c>
      <c r="F655" s="2">
        <f>front!I655-front!H655</f>
        <v>7530.7000000000007</v>
      </c>
      <c r="G655" s="2">
        <f>IF(front!J655-front!H655&gt;0,front!J655-front!H655,0)</f>
        <v>7369.8999999999978</v>
      </c>
      <c r="H655" s="2"/>
      <c r="I655" s="4">
        <f>C655/(constants!$A$4+constants!$B$4*data!C655+constants!$C$4*data!C655^2+constants!$D$4*data!C655^3+constants!$E$4*data!C655^4+constants!$F$4*data!C655^5+constants!$G$4*data!C655^6+constants!$H$4*data!C655^7)</f>
        <v>13275.10987388769</v>
      </c>
      <c r="J655" s="4">
        <f>D655/(constants!$A$4+constants!$B$4*data!D655+constants!$C$4*data!D655^2+constants!$D$4*data!D655^3+constants!$E$4*data!D655^4+constants!$F$4*data!D655^5+constants!$G$4*data!D655^6+constants!$H$4*data!D655^7)</f>
        <v>54499.999816060859</v>
      </c>
      <c r="K655" s="4">
        <f>E655/(constants!$A$4+constants!$B$4*data!E655+constants!$C$4*data!E655^2+constants!$D$4*data!E655^3+constants!$E$4*data!E655^4+constants!$F$4*data!E655^5+constants!$G$4*data!E655^6+constants!$H$4*data!E655^7)</f>
        <v>54499.999816060859</v>
      </c>
      <c r="L655" s="4">
        <f>F655/(constants!$A$4+constants!$B$4*data!F655+constants!$C$4*data!F655^2+constants!$D$4*data!F655^3+constants!$E$4*data!F655^4+constants!$F$4*data!F655^5+constants!$G$4*data!F655^6+constants!$H$4*data!F655^7)</f>
        <v>7519.8363580221048</v>
      </c>
      <c r="M655" s="4">
        <f>G655/(constants!$A$4+constants!$B$4*data!G655+constants!$C$4*data!G655^2+constants!$D$4*data!G655^3+constants!$E$4*data!G655^4+constants!$F$4*data!G655^5+constants!$G$4*data!G655^6+constants!$H$4*data!G655^7)</f>
        <v>7358.8074988834669</v>
      </c>
      <c r="N655" s="4"/>
      <c r="O655" s="4">
        <f t="shared" si="209"/>
        <v>22125.183123146151</v>
      </c>
      <c r="P655" s="4">
        <f t="shared" si="210"/>
        <v>10899.999963212171</v>
      </c>
      <c r="Q655" s="4">
        <f t="shared" si="210"/>
        <v>10899.999963212171</v>
      </c>
      <c r="R655" s="4">
        <f t="shared" si="211"/>
        <v>1253.3060596703508</v>
      </c>
      <c r="S655" s="4">
        <f t="shared" si="211"/>
        <v>1226.467916480578</v>
      </c>
      <c r="T655" s="4">
        <f t="shared" si="212"/>
        <v>2.0298333209008543</v>
      </c>
      <c r="U655" s="4">
        <f t="shared" si="213"/>
        <v>1</v>
      </c>
      <c r="V655" s="4">
        <f t="shared" si="214"/>
        <v>0.97858612189521221</v>
      </c>
      <c r="W655" s="4"/>
      <c r="X655">
        <f>IF(front!E655&gt;$X$2,O655,P655)</f>
        <v>22125.183123146151</v>
      </c>
      <c r="Y655">
        <f t="shared" si="206"/>
        <v>21791.700203826094</v>
      </c>
      <c r="Z655">
        <f>SUMPRODUCT($B$7:$B$456,Y$7:Y$456,EXP(constants!$B$32+constants!$A$32*ABS($A$7:$A$456-$A655)))</f>
        <v>0.15943220496823227</v>
      </c>
      <c r="AA655">
        <f t="shared" si="207"/>
        <v>21791.540771621127</v>
      </c>
      <c r="AB655">
        <f t="shared" si="215"/>
        <v>21785.338935923817</v>
      </c>
      <c r="AD655" s="4"/>
      <c r="AE655" s="4"/>
      <c r="AF655" s="4"/>
      <c r="AH655" s="4"/>
      <c r="AI655" s="5">
        <f>SUMPRODUCT(constants!$B$13:$B$20,A655^constants!$A$13:$A$20)*constants!$C$10/((A655/1000000000)^5*(EXP(0.014388/(A655/1000000000)/constants!$B$9)-1))</f>
        <v>7.07735321006298E-6</v>
      </c>
      <c r="AL655" s="17">
        <f t="shared" si="208"/>
        <v>3.2486771176153206E-10</v>
      </c>
      <c r="AQ655">
        <f t="shared" si="218"/>
        <v>3.2486771176153206E-10</v>
      </c>
    </row>
    <row r="656" spans="1:45" x14ac:dyDescent="0.2">
      <c r="A656">
        <f>front!A656</f>
        <v>493.42</v>
      </c>
      <c r="B656" s="1">
        <f t="shared" si="217"/>
        <v>0.46000000000003638</v>
      </c>
      <c r="C656">
        <f>front!D656-front!B656</f>
        <v>13328.33</v>
      </c>
      <c r="D656" s="2">
        <f>front!E656-front!C656</f>
        <v>52320.7</v>
      </c>
      <c r="E656" s="2">
        <f>IF(front!F656-front!C656&gt;0,front!F656-front!C656,0)</f>
        <v>52320.7</v>
      </c>
      <c r="F656" s="2">
        <f>front!I656-front!H656</f>
        <v>7588.8999999999978</v>
      </c>
      <c r="G656" s="2">
        <f>IF(front!J656-front!H656&gt;0,front!J656-front!H656,0)</f>
        <v>7421.7999999999993</v>
      </c>
      <c r="H656" s="2"/>
      <c r="I656" s="4">
        <f>C656/(constants!$A$4+constants!$B$4*data!C656+constants!$C$4*data!C656^2+constants!$D$4*data!C656^3+constants!$E$4*data!C656^4+constants!$F$4*data!C656^5+constants!$G$4*data!C656^6+constants!$H$4*data!C656^7)</f>
        <v>13363.889639088266</v>
      </c>
      <c r="J656" s="4">
        <f>D656/(constants!$A$4+constants!$B$4*data!D656+constants!$C$4*data!D656^2+constants!$D$4*data!D656^3+constants!$E$4*data!D656^4+constants!$F$4*data!D656^5+constants!$G$4*data!D656^6+constants!$H$4*data!D656^7)</f>
        <v>55050.340135793878</v>
      </c>
      <c r="K656" s="4">
        <f>E656/(constants!$A$4+constants!$B$4*data!E656+constants!$C$4*data!E656^2+constants!$D$4*data!E656^3+constants!$E$4*data!E656^4+constants!$F$4*data!E656^5+constants!$G$4*data!E656^6+constants!$H$4*data!E656^7)</f>
        <v>55050.340135793878</v>
      </c>
      <c r="L656" s="4">
        <f>F656/(constants!$A$4+constants!$B$4*data!F656+constants!$C$4*data!F656^2+constants!$D$4*data!F656^3+constants!$E$4*data!F656^4+constants!$F$4*data!F656^5+constants!$G$4*data!F656^6+constants!$H$4*data!F656^7)</f>
        <v>7578.1294236354261</v>
      </c>
      <c r="M656" s="4">
        <f>G656/(constants!$A$4+constants!$B$4*data!G656+constants!$C$4*data!G656^2+constants!$D$4*data!G656^3+constants!$E$4*data!G656^4+constants!$F$4*data!G656^5+constants!$G$4*data!G656^6+constants!$H$4*data!G656^7)</f>
        <v>7410.7768846950703</v>
      </c>
      <c r="N656" s="4"/>
      <c r="O656" s="4">
        <f t="shared" si="209"/>
        <v>22273.149398480444</v>
      </c>
      <c r="P656" s="4">
        <f t="shared" si="210"/>
        <v>11010.068027158775</v>
      </c>
      <c r="Q656" s="4">
        <f t="shared" si="210"/>
        <v>11010.068027158775</v>
      </c>
      <c r="R656" s="4">
        <f t="shared" si="211"/>
        <v>1263.0215706059043</v>
      </c>
      <c r="S656" s="4">
        <f t="shared" si="211"/>
        <v>1235.1294807825116</v>
      </c>
      <c r="T656" s="4">
        <f t="shared" si="212"/>
        <v>2.0229801799170342</v>
      </c>
      <c r="U656" s="4">
        <f t="shared" si="213"/>
        <v>1</v>
      </c>
      <c r="V656" s="4"/>
      <c r="W656" s="4"/>
      <c r="X656">
        <f>IF(front!E656&gt;$X$2,O656,P656)</f>
        <v>22273.149398480444</v>
      </c>
      <c r="Y656">
        <f t="shared" si="206"/>
        <v>21939.666479160387</v>
      </c>
      <c r="Z656">
        <f>SUMPRODUCT($B$7:$B$456,Y$7:Y$456,EXP(constants!$B$32+constants!$A$32*ABS($A$7:$A$456-$A656)))</f>
        <v>0.15531479372702031</v>
      </c>
      <c r="AA656">
        <f t="shared" si="207"/>
        <v>21939.511164366661</v>
      </c>
      <c r="AB656">
        <f t="shared" si="215"/>
        <v>21933.309328669351</v>
      </c>
      <c r="AD656" s="4"/>
      <c r="AE656" s="4"/>
      <c r="AF656" s="4"/>
      <c r="AH656" s="4"/>
      <c r="AI656" s="5">
        <f>SUMPRODUCT(constants!$B$13:$B$20,A656^constants!$A$13:$A$20)*constants!$C$10/((A656/1000000000)^5*(EXP(0.014388/(A656/1000000000)/constants!$B$9)-1))</f>
        <v>7.1057034318468625E-6</v>
      </c>
      <c r="AL656" s="17">
        <f t="shared" si="208"/>
        <v>3.2396859613696747E-10</v>
      </c>
      <c r="AQ656">
        <f t="shared" si="218"/>
        <v>3.2396859613696747E-10</v>
      </c>
    </row>
    <row r="657" spans="1:43" x14ac:dyDescent="0.2">
      <c r="A657">
        <f>front!A657</f>
        <v>493.89</v>
      </c>
      <c r="B657" s="1">
        <f t="shared" si="217"/>
        <v>0.46999999999997044</v>
      </c>
      <c r="C657">
        <f>front!D657-front!B657</f>
        <v>13431.199999999999</v>
      </c>
      <c r="D657" s="2">
        <f>front!E657-front!C657</f>
        <v>52408.7</v>
      </c>
      <c r="E657" s="2">
        <f>IF(front!F657-front!C657&gt;0,front!F657-front!C657,0)</f>
        <v>52408.7</v>
      </c>
      <c r="F657" s="2">
        <f>front!I657-front!H657</f>
        <v>7766.3999999999978</v>
      </c>
      <c r="G657" s="2">
        <f>IF(front!J657-front!H657&gt;0,front!J657-front!H657,0)</f>
        <v>7565.2000000000007</v>
      </c>
      <c r="H657" s="2"/>
      <c r="I657" s="4">
        <f>C657/(constants!$A$4+constants!$B$4*data!C657+constants!$C$4*data!C657^2+constants!$D$4*data!C657^3+constants!$E$4*data!C657^4+constants!$F$4*data!C657^5+constants!$G$4*data!C657^6+constants!$H$4*data!C657^7)</f>
        <v>13468.414095976905</v>
      </c>
      <c r="J657" s="4">
        <f>D657/(constants!$A$4+constants!$B$4*data!D657+constants!$C$4*data!D657^2+constants!$D$4*data!D657^3+constants!$E$4*data!D657^4+constants!$F$4*data!D657^5+constants!$G$4*data!D657^6+constants!$H$4*data!D657^7)</f>
        <v>55147.727451148894</v>
      </c>
      <c r="K657" s="4">
        <f>E657/(constants!$A$4+constants!$B$4*data!E657+constants!$C$4*data!E657^2+constants!$D$4*data!E657^3+constants!$E$4*data!E657^4+constants!$F$4*data!E657^5+constants!$G$4*data!E657^6+constants!$H$4*data!E657^7)</f>
        <v>55147.727451148894</v>
      </c>
      <c r="L657" s="4">
        <f>F657/(constants!$A$4+constants!$B$4*data!F657+constants!$C$4*data!F657^2+constants!$D$4*data!F657^3+constants!$E$4*data!F657^4+constants!$F$4*data!F657^5+constants!$G$4*data!F657^6+constants!$H$4*data!F657^7)</f>
        <v>7755.9478289780682</v>
      </c>
      <c r="M657" s="4">
        <f>G657/(constants!$A$4+constants!$B$4*data!G657+constants!$C$4*data!G657^2+constants!$D$4*data!G657^3+constants!$E$4*data!G657^4+constants!$F$4*data!G657^5+constants!$G$4*data!G657^6+constants!$H$4*data!G657^7)</f>
        <v>7554.39085987417</v>
      </c>
      <c r="N657" s="4"/>
      <c r="O657" s="4">
        <f t="shared" si="209"/>
        <v>22447.356826628173</v>
      </c>
      <c r="P657" s="4">
        <f t="shared" si="210"/>
        <v>11029.545490229779</v>
      </c>
      <c r="Q657" s="4">
        <f t="shared" si="210"/>
        <v>11029.545490229779</v>
      </c>
      <c r="R657" s="4">
        <f t="shared" si="211"/>
        <v>1292.6579714963448</v>
      </c>
      <c r="S657" s="4">
        <f t="shared" si="211"/>
        <v>1259.0651433123617</v>
      </c>
      <c r="T657" s="4">
        <f t="shared" si="212"/>
        <v>2.0352023432436588</v>
      </c>
      <c r="U657" s="4">
        <f t="shared" si="213"/>
        <v>1</v>
      </c>
      <c r="V657" s="4"/>
      <c r="W657" s="4"/>
      <c r="X657">
        <f>IF(front!E657&gt;$X$2,O657,P657)</f>
        <v>22447.356826628173</v>
      </c>
      <c r="Y657">
        <f t="shared" si="206"/>
        <v>22113.873907308116</v>
      </c>
      <c r="Z657">
        <f>SUMPRODUCT($B$7:$B$456,Y$7:Y$456,EXP(constants!$B$32+constants!$A$32*ABS($A$7:$A$456-$A657)))</f>
        <v>0.15121767947363651</v>
      </c>
      <c r="AA657">
        <f t="shared" si="207"/>
        <v>22113.722689628641</v>
      </c>
      <c r="AB657">
        <f t="shared" si="215"/>
        <v>22107.520853931332</v>
      </c>
      <c r="AD657" s="4"/>
      <c r="AE657" s="4"/>
      <c r="AF657" s="4"/>
      <c r="AH657" s="4"/>
      <c r="AI657" s="5">
        <f>SUMPRODUCT(constants!$B$13:$B$20,A657^constants!$A$13:$A$20)*constants!$C$10/((A657/1000000000)^5*(EXP(0.014388/(A657/1000000000)/constants!$B$9)-1))</f>
        <v>7.1346995409360333E-6</v>
      </c>
      <c r="AL657" s="17">
        <f t="shared" si="208"/>
        <v>3.22727255944996E-10</v>
      </c>
      <c r="AQ657">
        <f t="shared" si="218"/>
        <v>3.22727255944996E-10</v>
      </c>
    </row>
    <row r="658" spans="1:43" x14ac:dyDescent="0.2">
      <c r="A658">
        <f>front!A658</f>
        <v>494.35</v>
      </c>
      <c r="B658" s="1">
        <f t="shared" si="217"/>
        <v>0.46000000000003638</v>
      </c>
      <c r="C658">
        <f>front!D658-front!B658</f>
        <v>13494.66</v>
      </c>
      <c r="D658" s="2">
        <f>front!E658-front!C658</f>
        <v>52891.9</v>
      </c>
      <c r="E658" s="2">
        <f>IF(front!F658-front!C658&gt;0,front!F658-front!C658,0)</f>
        <v>52891.9</v>
      </c>
      <c r="F658" s="2">
        <f>front!I658-front!H658</f>
        <v>7671.9000000000015</v>
      </c>
      <c r="G658" s="2">
        <f>IF(front!J658-front!H658&gt;0,front!J658-front!H658,0)</f>
        <v>7485.0999999999985</v>
      </c>
      <c r="H658" s="2"/>
      <c r="I658" s="4">
        <f>C658/(constants!$A$4+constants!$B$4*data!C658+constants!$C$4*data!C658^2+constants!$D$4*data!C658^3+constants!$E$4*data!C658^4+constants!$F$4*data!C658^5+constants!$G$4*data!C658^6+constants!$H$4*data!C658^7)</f>
        <v>13532.911211713848</v>
      </c>
      <c r="J658" s="4">
        <f>D658/(constants!$A$4+constants!$B$4*data!D658+constants!$C$4*data!D658^2+constants!$D$4*data!D658^3+constants!$E$4*data!D658^4+constants!$F$4*data!D658^5+constants!$G$4*data!D658^6+constants!$H$4*data!D658^7)</f>
        <v>55682.598158323621</v>
      </c>
      <c r="K658" s="4">
        <f>E658/(constants!$A$4+constants!$B$4*data!E658+constants!$C$4*data!E658^2+constants!$D$4*data!E658^3+constants!$E$4*data!E658^4+constants!$F$4*data!E658^5+constants!$G$4*data!E658^6+constants!$H$4*data!E658^7)</f>
        <v>55682.598158323621</v>
      </c>
      <c r="L658" s="4">
        <f>F658/(constants!$A$4+constants!$B$4*data!F658+constants!$C$4*data!F658^2+constants!$D$4*data!F658^3+constants!$E$4*data!F658^4+constants!$F$4*data!F658^5+constants!$G$4*data!F658^6+constants!$H$4*data!F658^7)</f>
        <v>7661.271764880762</v>
      </c>
      <c r="M658" s="4">
        <f>G658/(constants!$A$4+constants!$B$4*data!G658+constants!$C$4*data!G658^2+constants!$D$4*data!G658^3+constants!$E$4*data!G658^4+constants!$F$4*data!G658^5+constants!$G$4*data!G658^6+constants!$H$4*data!G658^7)</f>
        <v>7474.1672729664906</v>
      </c>
      <c r="N658" s="4"/>
      <c r="O658" s="4">
        <f t="shared" si="209"/>
        <v>22554.852019523081</v>
      </c>
      <c r="P658" s="4">
        <f t="shared" si="210"/>
        <v>11136.519631664725</v>
      </c>
      <c r="Q658" s="4">
        <f t="shared" si="210"/>
        <v>11136.519631664725</v>
      </c>
      <c r="R658" s="4">
        <f t="shared" si="211"/>
        <v>1276.8786274801271</v>
      </c>
      <c r="S658" s="4">
        <f t="shared" si="211"/>
        <v>1245.6945454944153</v>
      </c>
      <c r="T658" s="4">
        <f t="shared" si="212"/>
        <v>2.0253052807802132</v>
      </c>
      <c r="U658" s="4">
        <f t="shared" si="213"/>
        <v>1</v>
      </c>
      <c r="V658" s="4"/>
      <c r="W658" s="4"/>
      <c r="X658">
        <f>IF(front!E658&gt;$X$2,O658,P658)</f>
        <v>22554.852019523081</v>
      </c>
      <c r="Y658">
        <f t="shared" si="206"/>
        <v>22221.369100203025</v>
      </c>
      <c r="Z658">
        <f>SUMPRODUCT($B$7:$B$456,Y$7:Y$456,EXP(constants!$B$32+constants!$A$32*ABS($A$7:$A$456-$A658)))</f>
        <v>0.14731241219430113</v>
      </c>
      <c r="AA658">
        <f t="shared" si="207"/>
        <v>22221.22178779083</v>
      </c>
      <c r="AB658">
        <f t="shared" si="215"/>
        <v>22215.01995209352</v>
      </c>
      <c r="AD658" s="4"/>
      <c r="AE658" s="4"/>
      <c r="AF658" s="4"/>
      <c r="AH658" s="4"/>
      <c r="AI658" s="5">
        <f>SUMPRODUCT(constants!$B$13:$B$20,A658^constants!$A$13:$A$20)*constants!$C$10/((A658/1000000000)^5*(EXP(0.014388/(A658/1000000000)/constants!$B$9)-1))</f>
        <v>7.1631073387533759E-6</v>
      </c>
      <c r="AL658" s="17">
        <f t="shared" si="208"/>
        <v>3.224443351480462E-10</v>
      </c>
      <c r="AQ658">
        <f t="shared" si="218"/>
        <v>3.224443351480462E-10</v>
      </c>
    </row>
    <row r="659" spans="1:43" x14ac:dyDescent="0.2">
      <c r="A659">
        <f>front!A659</f>
        <v>494.81</v>
      </c>
      <c r="B659" s="1">
        <f t="shared" si="217"/>
        <v>0.45999999999997954</v>
      </c>
      <c r="C659">
        <f>front!D659-front!B659</f>
        <v>13586.33</v>
      </c>
      <c r="D659" s="2">
        <f>front!E659-front!C659</f>
        <v>52605.5</v>
      </c>
      <c r="E659" s="2">
        <f>IF(front!F659-front!C659&gt;0,front!F659-front!C659,0)</f>
        <v>52605.5</v>
      </c>
      <c r="F659" s="2">
        <f>front!I659-front!H659</f>
        <v>7704.9</v>
      </c>
      <c r="G659" s="2">
        <f>IF(front!J659-front!H659&gt;0,front!J659-front!H659,0)</f>
        <v>7537.0000000000018</v>
      </c>
      <c r="H659" s="2"/>
      <c r="I659" s="4">
        <f>C659/(constants!$A$4+constants!$B$4*data!C659+constants!$C$4*data!C659^2+constants!$D$4*data!C659^3+constants!$E$4*data!C659^4+constants!$F$4*data!C659^5+constants!$G$4*data!C659^6+constants!$H$4*data!C659^7)</f>
        <v>13626.10165051695</v>
      </c>
      <c r="J659" s="4">
        <f>D659/(constants!$A$4+constants!$B$4*data!D659+constants!$C$4*data!D659^2+constants!$D$4*data!D659^3+constants!$E$4*data!D659^4+constants!$F$4*data!D659^5+constants!$G$4*data!D659^6+constants!$H$4*data!D659^7)</f>
        <v>55365.545653693582</v>
      </c>
      <c r="K659" s="4">
        <f>E659/(constants!$A$4+constants!$B$4*data!E659+constants!$C$4*data!E659^2+constants!$D$4*data!E659^3+constants!$E$4*data!E659^4+constants!$F$4*data!E659^5+constants!$G$4*data!E659^6+constants!$H$4*data!E659^7)</f>
        <v>55365.545653693582</v>
      </c>
      <c r="L659" s="4">
        <f>F659/(constants!$A$4+constants!$B$4*data!F659+constants!$C$4*data!F659^2+constants!$D$4*data!F659^3+constants!$E$4*data!F659^4+constants!$F$4*data!F659^5+constants!$G$4*data!F659^6+constants!$H$4*data!F659^7)</f>
        <v>7694.3315396817679</v>
      </c>
      <c r="M659" s="4">
        <f>G659/(constants!$A$4+constants!$B$4*data!G659+constants!$C$4*data!G659^2+constants!$D$4*data!G659^3+constants!$E$4*data!G659^4+constants!$F$4*data!G659^5+constants!$G$4*data!G659^6+constants!$H$4*data!G659^7)</f>
        <v>7526.1461663925165</v>
      </c>
      <c r="N659" s="4"/>
      <c r="O659" s="4">
        <f t="shared" si="209"/>
        <v>22710.16941752825</v>
      </c>
      <c r="P659" s="4">
        <f t="shared" si="210"/>
        <v>11073.109130738716</v>
      </c>
      <c r="Q659" s="4">
        <f t="shared" si="210"/>
        <v>11073.109130738716</v>
      </c>
      <c r="R659" s="4">
        <f t="shared" si="211"/>
        <v>1282.3885899469612</v>
      </c>
      <c r="S659" s="4">
        <f t="shared" si="211"/>
        <v>1254.3576943987528</v>
      </c>
      <c r="T659" s="4">
        <f t="shared" si="212"/>
        <v>2.050929793014078</v>
      </c>
      <c r="U659" s="4">
        <f t="shared" si="213"/>
        <v>1</v>
      </c>
      <c r="V659" s="4"/>
      <c r="W659" s="4"/>
      <c r="X659">
        <f>IF(front!E659&gt;$X$2,O659,P659)</f>
        <v>22710.16941752825</v>
      </c>
      <c r="Y659">
        <f t="shared" si="206"/>
        <v>22376.686498208193</v>
      </c>
      <c r="Z659">
        <f>SUMPRODUCT($B$7:$B$456,Y$7:Y$456,EXP(constants!$B$32+constants!$A$32*ABS($A$7:$A$456-$A659)))</f>
        <v>0.1435080002684945</v>
      </c>
      <c r="AA659">
        <f t="shared" si="207"/>
        <v>22376.542990207923</v>
      </c>
      <c r="AB659">
        <f t="shared" si="215"/>
        <v>22370.341154510614</v>
      </c>
      <c r="AD659" s="4"/>
      <c r="AE659" s="4"/>
      <c r="AF659" s="4"/>
      <c r="AH659" s="4"/>
      <c r="AI659" s="5">
        <f>SUMPRODUCT(constants!$B$13:$B$20,A659^constants!$A$13:$A$20)*constants!$C$10/((A659/1000000000)^5*(EXP(0.014388/(A659/1000000000)/constants!$B$9)-1))</f>
        <v>7.1915431375074716E-6</v>
      </c>
      <c r="AL659" s="17">
        <f t="shared" si="208"/>
        <v>3.2147668593142644E-10</v>
      </c>
      <c r="AQ659">
        <f t="shared" si="218"/>
        <v>3.2147668593142644E-10</v>
      </c>
    </row>
    <row r="660" spans="1:43" x14ac:dyDescent="0.2">
      <c r="A660">
        <f>front!A660</f>
        <v>495.27</v>
      </c>
      <c r="B660" s="1">
        <f t="shared" si="217"/>
        <v>0.45999999999997954</v>
      </c>
      <c r="C660">
        <f>front!D660-front!B660</f>
        <v>13647.730000000001</v>
      </c>
      <c r="D660" s="2">
        <f>front!E660-front!C660</f>
        <v>52798.3</v>
      </c>
      <c r="E660" s="2">
        <f>IF(front!F660-front!C660&gt;0,front!F660-front!C660,0)</f>
        <v>52798.3</v>
      </c>
      <c r="F660" s="2">
        <f>front!I660-front!H660</f>
        <v>7514.1</v>
      </c>
      <c r="G660" s="2">
        <f>IF(front!J660-front!H660&gt;0,front!J660-front!H660,0)</f>
        <v>7346.3000000000011</v>
      </c>
      <c r="H660" s="2"/>
      <c r="I660" s="4">
        <f>C660/(constants!$A$4+constants!$B$4*data!C660+constants!$C$4*data!C660^2+constants!$D$4*data!C660^3+constants!$E$4*data!C660^4+constants!$F$4*data!C660^5+constants!$G$4*data!C660^6+constants!$H$4*data!C660^7)</f>
        <v>13688.534804921002</v>
      </c>
      <c r="J660" s="4">
        <f>D660/(constants!$A$4+constants!$B$4*data!D660+constants!$C$4*data!D660^2+constants!$D$4*data!D660^3+constants!$E$4*data!D660^4+constants!$F$4*data!D660^5+constants!$G$4*data!D660^6+constants!$H$4*data!D660^7)</f>
        <v>55578.971579943202</v>
      </c>
      <c r="K660" s="4">
        <f>E660/(constants!$A$4+constants!$B$4*data!E660+constants!$C$4*data!E660^2+constants!$D$4*data!E660^3+constants!$E$4*data!E660^4+constants!$F$4*data!E660^5+constants!$G$4*data!E660^6+constants!$H$4*data!E660^7)</f>
        <v>55578.971579943202</v>
      </c>
      <c r="L660" s="4">
        <f>F660/(constants!$A$4+constants!$B$4*data!F660+constants!$C$4*data!F660^2+constants!$D$4*data!F660^3+constants!$E$4*data!F660^4+constants!$F$4*data!F660^5+constants!$G$4*data!F660^6+constants!$H$4*data!F660^7)</f>
        <v>7503.2108210104361</v>
      </c>
      <c r="M660" s="4">
        <f>G660/(constants!$A$4+constants!$B$4*data!G660+constants!$C$4*data!G660^2+constants!$D$4*data!G660^3+constants!$E$4*data!G660^4+constants!$F$4*data!G660^5+constants!$G$4*data!G660^6+constants!$H$4*data!G660^7)</f>
        <v>7335.1773407675182</v>
      </c>
      <c r="N660" s="4"/>
      <c r="O660" s="4">
        <f t="shared" si="209"/>
        <v>22814.224674868339</v>
      </c>
      <c r="P660" s="4">
        <f t="shared" si="210"/>
        <v>11115.79431598864</v>
      </c>
      <c r="Q660" s="4">
        <f t="shared" si="210"/>
        <v>11115.79431598864</v>
      </c>
      <c r="R660" s="4">
        <f t="shared" si="211"/>
        <v>1250.5351368350728</v>
      </c>
      <c r="S660" s="4">
        <f t="shared" si="211"/>
        <v>1222.5295567945864</v>
      </c>
      <c r="T660" s="4">
        <f t="shared" si="212"/>
        <v>2.0524151514798192</v>
      </c>
      <c r="U660" s="4">
        <f t="shared" si="213"/>
        <v>1</v>
      </c>
      <c r="V660" s="4"/>
      <c r="W660" s="4"/>
      <c r="X660">
        <f>IF(front!E660&gt;$X$2,O660,P660)</f>
        <v>22814.224674868339</v>
      </c>
      <c r="Y660">
        <f t="shared" si="206"/>
        <v>22480.741755548283</v>
      </c>
      <c r="Z660">
        <f>SUMPRODUCT($B$7:$B$456,Y$7:Y$456,EXP(constants!$B$32+constants!$A$32*ABS($A$7:$A$456-$A660)))</f>
        <v>0.13980183905955296</v>
      </c>
      <c r="AA660">
        <f t="shared" si="207"/>
        <v>22480.601953709222</v>
      </c>
      <c r="AB660">
        <f t="shared" si="215"/>
        <v>22474.400118011912</v>
      </c>
      <c r="AD660" s="4"/>
      <c r="AE660" s="4"/>
      <c r="AF660" s="4"/>
      <c r="AH660" s="4"/>
      <c r="AI660" s="5">
        <f>SUMPRODUCT(constants!$B$13:$B$20,A660^constants!$A$13:$A$20)*constants!$C$10/((A660/1000000000)^5*(EXP(0.014388/(A660/1000000000)/constants!$B$9)-1))</f>
        <v>7.2200066207126827E-6</v>
      </c>
      <c r="AL660" s="17">
        <f t="shared" si="208"/>
        <v>3.2125469791410677E-10</v>
      </c>
      <c r="AQ660">
        <f t="shared" si="218"/>
        <v>3.2125469791410677E-10</v>
      </c>
    </row>
    <row r="661" spans="1:43" x14ac:dyDescent="0.2">
      <c r="A661">
        <f>front!A661</f>
        <v>495.73</v>
      </c>
      <c r="B661" s="1">
        <f t="shared" si="217"/>
        <v>0.46000000000003638</v>
      </c>
      <c r="C661">
        <f>front!D661-front!B661</f>
        <v>13703.730000000001</v>
      </c>
      <c r="D661" s="2">
        <f>front!E661-front!C661</f>
        <v>52880.3</v>
      </c>
      <c r="E661" s="2">
        <f>IF(front!F661-front!C661&gt;0,front!F661-front!C661,0)</f>
        <v>52880.3</v>
      </c>
      <c r="F661" s="2">
        <f>front!I661-front!H661</f>
        <v>7853.5999999999985</v>
      </c>
      <c r="G661" s="2">
        <f>IF(front!J661-front!H661&gt;0,front!J661-front!H661,0)</f>
        <v>7704</v>
      </c>
      <c r="H661" s="2"/>
      <c r="I661" s="4">
        <f>C661/(constants!$A$4+constants!$B$4*data!C661+constants!$C$4*data!C661^2+constants!$D$4*data!C661^3+constants!$E$4*data!C661^4+constants!$F$4*data!C661^5+constants!$G$4*data!C661^6+constants!$H$4*data!C661^7)</f>
        <v>13745.487457225061</v>
      </c>
      <c r="J661" s="4">
        <f>D661/(constants!$A$4+constants!$B$4*data!D661+constants!$C$4*data!D661^2+constants!$D$4*data!D661^3+constants!$E$4*data!D661^4+constants!$F$4*data!D661^5+constants!$G$4*data!D661^6+constants!$H$4*data!D661^7)</f>
        <v>55669.755065920515</v>
      </c>
      <c r="K661" s="4">
        <f>E661/(constants!$A$4+constants!$B$4*data!E661+constants!$C$4*data!E661^2+constants!$D$4*data!E661^3+constants!$E$4*data!E661^4+constants!$F$4*data!E661^5+constants!$G$4*data!E661^6+constants!$H$4*data!E661^7)</f>
        <v>55669.755065920515</v>
      </c>
      <c r="L661" s="4">
        <f>F661/(constants!$A$4+constants!$B$4*data!F661+constants!$C$4*data!F661^2+constants!$D$4*data!F661^3+constants!$E$4*data!F661^4+constants!$F$4*data!F661^5+constants!$G$4*data!F661^6+constants!$H$4*data!F661^7)</f>
        <v>7843.3237644707915</v>
      </c>
      <c r="M661" s="4">
        <f>G661/(constants!$A$4+constants!$B$4*data!G661+constants!$C$4*data!G661^2+constants!$D$4*data!G661^3+constants!$E$4*data!G661^4+constants!$F$4*data!G661^5+constants!$G$4*data!G661^6+constants!$H$4*data!G661^7)</f>
        <v>7693.4298852541751</v>
      </c>
      <c r="N661" s="4"/>
      <c r="O661" s="4">
        <f t="shared" si="209"/>
        <v>22909.145762041768</v>
      </c>
      <c r="P661" s="4">
        <f t="shared" si="210"/>
        <v>11133.951013184103</v>
      </c>
      <c r="Q661" s="4">
        <f t="shared" si="210"/>
        <v>11133.951013184103</v>
      </c>
      <c r="R661" s="4">
        <f t="shared" si="211"/>
        <v>1307.2206274117987</v>
      </c>
      <c r="S661" s="4">
        <f t="shared" si="211"/>
        <v>1282.2383142090293</v>
      </c>
      <c r="T661" s="4">
        <f t="shared" si="212"/>
        <v>2.0575935474221363</v>
      </c>
      <c r="U661" s="4">
        <f t="shared" si="213"/>
        <v>1</v>
      </c>
      <c r="V661" s="4"/>
      <c r="W661" s="4"/>
      <c r="X661">
        <f>IF(front!E661&gt;$X$2,O661,P661)</f>
        <v>22909.145762041768</v>
      </c>
      <c r="Y661">
        <f t="shared" si="206"/>
        <v>22575.662842721711</v>
      </c>
      <c r="Z661">
        <f>SUMPRODUCT($B$7:$B$456,Y$7:Y$456,EXP(constants!$B$32+constants!$A$32*ABS($A$7:$A$456-$A661)))</f>
        <v>0.13619139119677268</v>
      </c>
      <c r="AA661">
        <f t="shared" si="207"/>
        <v>22575.526651330514</v>
      </c>
      <c r="AB661">
        <f t="shared" si="215"/>
        <v>22569.324815633205</v>
      </c>
      <c r="AD661" s="4"/>
      <c r="AE661" s="4"/>
      <c r="AF661" s="4"/>
      <c r="AH661" s="4"/>
      <c r="AI661" s="5">
        <f>SUMPRODUCT(constants!$B$13:$B$20,A661^constants!$A$13:$A$20)*constants!$C$10/((A661/1000000000)^5*(EXP(0.014388/(A661/1000000000)/constants!$B$9)-1))</f>
        <v>7.2484974715824639E-6</v>
      </c>
      <c r="AL661" s="17">
        <f t="shared" si="208"/>
        <v>3.2116589799627555E-10</v>
      </c>
      <c r="AQ661">
        <f t="shared" si="218"/>
        <v>3.2116589799627555E-10</v>
      </c>
    </row>
    <row r="662" spans="1:43" x14ac:dyDescent="0.2">
      <c r="A662">
        <f>front!A662</f>
        <v>496.19</v>
      </c>
      <c r="B662" s="1">
        <f t="shared" si="217"/>
        <v>0.45999999999997954</v>
      </c>
      <c r="C662">
        <f>front!D662-front!B662</f>
        <v>13803.67</v>
      </c>
      <c r="D662" s="2">
        <f>front!E662-front!C662</f>
        <v>52363.1</v>
      </c>
      <c r="E662" s="2">
        <f>IF(front!F662-front!C662&gt;0,front!F662-front!C662,0)</f>
        <v>52363.1</v>
      </c>
      <c r="F662" s="2">
        <f>front!I662-front!H662</f>
        <v>8262.7999999999993</v>
      </c>
      <c r="G662" s="2">
        <f>IF(front!J662-front!H662&gt;0,front!J662-front!H662,0)</f>
        <v>8115.2999999999993</v>
      </c>
      <c r="H662" s="2"/>
      <c r="I662" s="4">
        <f>C662/(constants!$A$4+constants!$B$4*data!C662+constants!$C$4*data!C662^2+constants!$D$4*data!C662^3+constants!$E$4*data!C662^4+constants!$F$4*data!C662^5+constants!$G$4*data!C662^6+constants!$H$4*data!C662^7)</f>
        <v>13847.152228403374</v>
      </c>
      <c r="J662" s="4">
        <f>D662/(constants!$A$4+constants!$B$4*data!D662+constants!$C$4*data!D662^2+constants!$D$4*data!D662^3+constants!$E$4*data!D662^4+constants!$F$4*data!D662^5+constants!$G$4*data!D662^6+constants!$H$4*data!D662^7)</f>
        <v>55097.262282279131</v>
      </c>
      <c r="K662" s="4">
        <f>E662/(constants!$A$4+constants!$B$4*data!E662+constants!$C$4*data!E662^2+constants!$D$4*data!E662^3+constants!$E$4*data!E662^4+constants!$F$4*data!E662^5+constants!$G$4*data!E662^6+constants!$H$4*data!E662^7)</f>
        <v>55097.262282279131</v>
      </c>
      <c r="L662" s="4">
        <f>F662/(constants!$A$4+constants!$B$4*data!F662+constants!$C$4*data!F662^2+constants!$D$4*data!F662^3+constants!$E$4*data!F662^4+constants!$F$4*data!F662^5+constants!$G$4*data!F662^6+constants!$H$4*data!F662^7)</f>
        <v>8253.5290894682203</v>
      </c>
      <c r="M662" s="4">
        <f>G662/(constants!$A$4+constants!$B$4*data!G662+constants!$C$4*data!G662^2+constants!$D$4*data!G662^3+constants!$E$4*data!G662^4+constants!$F$4*data!G662^5+constants!$G$4*data!G662^6+constants!$H$4*data!G662^7)</f>
        <v>8105.6317775051684</v>
      </c>
      <c r="N662" s="4"/>
      <c r="O662" s="4">
        <f t="shared" si="209"/>
        <v>23078.587047338959</v>
      </c>
      <c r="P662" s="4">
        <f t="shared" si="210"/>
        <v>11019.452456455827</v>
      </c>
      <c r="Q662" s="4">
        <f t="shared" si="210"/>
        <v>11019.452456455827</v>
      </c>
      <c r="R662" s="4">
        <f t="shared" si="211"/>
        <v>1375.5881815780367</v>
      </c>
      <c r="S662" s="4">
        <f t="shared" si="211"/>
        <v>1350.9386295841948</v>
      </c>
      <c r="T662" s="4">
        <f t="shared" si="212"/>
        <v>2.0943497091652863</v>
      </c>
      <c r="U662" s="4">
        <f t="shared" si="213"/>
        <v>1</v>
      </c>
      <c r="V662" s="4"/>
      <c r="W662" s="4"/>
      <c r="X662">
        <f>IF(front!E662&gt;$X$2,O662,P662)</f>
        <v>23078.587047338959</v>
      </c>
      <c r="Y662">
        <f t="shared" si="206"/>
        <v>22745.104128018902</v>
      </c>
      <c r="Z662">
        <f>SUMPRODUCT($B$7:$B$456,Y$7:Y$456,EXP(constants!$B$32+constants!$A$32*ABS($A$7:$A$456-$A662)))</f>
        <v>0.13267418483823587</v>
      </c>
      <c r="AA662">
        <f t="shared" si="207"/>
        <v>22744.971453834063</v>
      </c>
      <c r="AB662">
        <f t="shared" si="215"/>
        <v>22738.769618136754</v>
      </c>
      <c r="AD662" s="4"/>
      <c r="AE662" s="4"/>
      <c r="AF662" s="4"/>
      <c r="AH662" s="4"/>
      <c r="AI662" s="5">
        <f>SUMPRODUCT(constants!$B$13:$B$20,A662^constants!$A$13:$A$20)*constants!$C$10/((A662/1000000000)^5*(EXP(0.014388/(A662/1000000000)/constants!$B$9)-1))</f>
        <v>7.2770153730401957E-6</v>
      </c>
      <c r="AL662" s="17">
        <f t="shared" si="208"/>
        <v>3.2002678664002771E-10</v>
      </c>
      <c r="AQ662">
        <f t="shared" si="218"/>
        <v>3.2002678664002771E-10</v>
      </c>
    </row>
    <row r="663" spans="1:43" x14ac:dyDescent="0.2">
      <c r="A663">
        <f>front!A663</f>
        <v>496.66</v>
      </c>
      <c r="B663" s="1">
        <f t="shared" si="217"/>
        <v>0.47000000000002728</v>
      </c>
      <c r="C663">
        <f>front!D663-front!B663</f>
        <v>13870.199999999999</v>
      </c>
      <c r="D663" s="2">
        <f>front!E663-front!C663</f>
        <v>52670.1</v>
      </c>
      <c r="E663" s="2">
        <f>IF(front!F663-front!C663&gt;0,front!F663-front!C663,0)</f>
        <v>52670.1</v>
      </c>
      <c r="F663" s="2">
        <f>front!I663-front!H663</f>
        <v>8246</v>
      </c>
      <c r="G663" s="2">
        <f>IF(front!J663-front!H663&gt;0,front!J663-front!H663,0)</f>
        <v>8057.7000000000007</v>
      </c>
      <c r="H663" s="2"/>
      <c r="I663" s="4">
        <f>C663/(constants!$A$4+constants!$B$4*data!C663+constants!$C$4*data!C663^2+constants!$D$4*data!C663^3+constants!$E$4*data!C663^4+constants!$F$4*data!C663^5+constants!$G$4*data!C663^6+constants!$H$4*data!C663^7)</f>
        <v>13914.847954583873</v>
      </c>
      <c r="J663" s="4">
        <f>D663/(constants!$A$4+constants!$B$4*data!D663+constants!$C$4*data!D663^2+constants!$D$4*data!D663^3+constants!$E$4*data!D663^4+constants!$F$4*data!D663^5+constants!$G$4*data!D663^6+constants!$H$4*data!D663^7)</f>
        <v>55437.052659993118</v>
      </c>
      <c r="K663" s="4">
        <f>E663/(constants!$A$4+constants!$B$4*data!E663+constants!$C$4*data!E663^2+constants!$D$4*data!E663^3+constants!$E$4*data!E663^4+constants!$F$4*data!E663^5+constants!$G$4*data!E663^6+constants!$H$4*data!E663^7)</f>
        <v>55437.052659993118</v>
      </c>
      <c r="L663" s="4">
        <f>F663/(constants!$A$4+constants!$B$4*data!F663+constants!$C$4*data!F663^2+constants!$D$4*data!F663^3+constants!$E$4*data!F663^4+constants!$F$4*data!F663^5+constants!$G$4*data!F663^6+constants!$H$4*data!F663^7)</f>
        <v>8236.6817996417813</v>
      </c>
      <c r="M663" s="4">
        <f>G663/(constants!$A$4+constants!$B$4*data!G663+constants!$C$4*data!G663^2+constants!$D$4*data!G663^3+constants!$E$4*data!G663^4+constants!$F$4*data!G663^5+constants!$G$4*data!G663^6+constants!$H$4*data!G663^7)</f>
        <v>8047.8874541663463</v>
      </c>
      <c r="N663" s="4"/>
      <c r="O663" s="4">
        <f t="shared" si="209"/>
        <v>23191.413257639786</v>
      </c>
      <c r="P663" s="4">
        <f t="shared" si="210"/>
        <v>11087.410531998625</v>
      </c>
      <c r="Q663" s="4">
        <f t="shared" si="210"/>
        <v>11087.410531998625</v>
      </c>
      <c r="R663" s="4">
        <f t="shared" si="211"/>
        <v>1372.780299940297</v>
      </c>
      <c r="S663" s="4">
        <f t="shared" si="211"/>
        <v>1341.3145756943911</v>
      </c>
      <c r="T663" s="4">
        <f t="shared" si="212"/>
        <v>2.0916888745761346</v>
      </c>
      <c r="U663" s="4">
        <f t="shared" si="213"/>
        <v>1</v>
      </c>
      <c r="V663" s="4"/>
      <c r="W663" s="4"/>
      <c r="X663">
        <f>IF(front!E663&gt;$X$2,O663,P663)</f>
        <v>23191.413257639786</v>
      </c>
      <c r="Y663">
        <f t="shared" si="206"/>
        <v>22857.930338319729</v>
      </c>
      <c r="Z663">
        <f>SUMPRODUCT($B$7:$B$456,Y$7:Y$456,EXP(constants!$B$32+constants!$A$32*ABS($A$7:$A$456-$A663)))</f>
        <v>0.12917431672707402</v>
      </c>
      <c r="AA663">
        <f t="shared" si="207"/>
        <v>22857.801164003002</v>
      </c>
      <c r="AB663">
        <f t="shared" si="215"/>
        <v>22851.599328305692</v>
      </c>
      <c r="AD663" s="4"/>
      <c r="AE663" s="4"/>
      <c r="AF663" s="4"/>
      <c r="AH663" s="4"/>
      <c r="AI663" s="5">
        <f>SUMPRODUCT(constants!$B$13:$B$20,A663^constants!$A$13:$A$20)*constants!$C$10/((A663/1000000000)^5*(EXP(0.014388/(A663/1000000000)/constants!$B$9)-1))</f>
        <v>7.3061808377852574E-6</v>
      </c>
      <c r="AL663" s="17">
        <f t="shared" si="208"/>
        <v>3.1972295386499611E-10</v>
      </c>
      <c r="AQ663">
        <f t="shared" si="218"/>
        <v>3.1972295386499611E-10</v>
      </c>
    </row>
    <row r="664" spans="1:43" x14ac:dyDescent="0.2">
      <c r="A664">
        <f>front!A664</f>
        <v>497.12</v>
      </c>
      <c r="B664" s="1">
        <f t="shared" si="217"/>
        <v>0.45999999999997954</v>
      </c>
      <c r="C664">
        <f>front!D664-front!B664</f>
        <v>13975.060000000001</v>
      </c>
      <c r="D664" s="2">
        <f>front!E664-front!C664</f>
        <v>52499.5</v>
      </c>
      <c r="E664" s="2">
        <f>IF(front!F664-front!C664&gt;0,front!F664-front!C664,0)</f>
        <v>52499.5</v>
      </c>
      <c r="F664" s="2">
        <f>front!I664-front!H664</f>
        <v>7478.1</v>
      </c>
      <c r="G664" s="2">
        <f>IF(front!J664-front!H664&gt;0,front!J664-front!H664,0)</f>
        <v>7369.9</v>
      </c>
      <c r="H664" s="2"/>
      <c r="I664" s="4">
        <f>C664/(constants!$A$4+constants!$B$4*data!C664+constants!$C$4*data!C664^2+constants!$D$4*data!C664^3+constants!$E$4*data!C664^4+constants!$F$4*data!C664^5+constants!$G$4*data!C664^6+constants!$H$4*data!C664^7)</f>
        <v>14021.573853153071</v>
      </c>
      <c r="J664" s="4">
        <f>D664/(constants!$A$4+constants!$B$4*data!D664+constants!$C$4*data!D664^2+constants!$D$4*data!D664^3+constants!$E$4*data!D664^4+constants!$F$4*data!D664^5+constants!$G$4*data!D664^6+constants!$H$4*data!D664^7)</f>
        <v>55248.220543929667</v>
      </c>
      <c r="K664" s="4">
        <f>E664/(constants!$A$4+constants!$B$4*data!E664+constants!$C$4*data!E664^2+constants!$D$4*data!E664^3+constants!$E$4*data!E664^4+constants!$F$4*data!E664^5+constants!$G$4*data!E664^6+constants!$H$4*data!E664^7)</f>
        <v>55248.220543929667</v>
      </c>
      <c r="L664" s="4">
        <f>F664/(constants!$A$4+constants!$B$4*data!F664+constants!$C$4*data!F664^2+constants!$D$4*data!F664^3+constants!$E$4*data!F664^4+constants!$F$4*data!F664^5+constants!$G$4*data!F664^6+constants!$H$4*data!F664^7)</f>
        <v>7467.1569634929974</v>
      </c>
      <c r="M664" s="4">
        <f>G664/(constants!$A$4+constants!$B$4*data!G664+constants!$C$4*data!G664^2+constants!$D$4*data!G664^3+constants!$E$4*data!G664^4+constants!$F$4*data!G664^5+constants!$G$4*data!G664^6+constants!$H$4*data!G664^7)</f>
        <v>7358.8074988834687</v>
      </c>
      <c r="N664" s="4"/>
      <c r="O664" s="4">
        <f t="shared" si="209"/>
        <v>23369.289755255122</v>
      </c>
      <c r="P664" s="4">
        <f t="shared" si="210"/>
        <v>11049.644108785933</v>
      </c>
      <c r="Q664" s="4">
        <f t="shared" si="210"/>
        <v>11049.644108785933</v>
      </c>
      <c r="R664" s="4">
        <f t="shared" si="211"/>
        <v>1244.5261605821661</v>
      </c>
      <c r="S664" s="4">
        <f t="shared" si="211"/>
        <v>1226.4679164805782</v>
      </c>
      <c r="T664" s="4">
        <f t="shared" si="212"/>
        <v>2.11493596763659</v>
      </c>
      <c r="U664" s="4">
        <f t="shared" si="213"/>
        <v>1</v>
      </c>
      <c r="V664" s="4"/>
      <c r="W664" s="4"/>
      <c r="X664">
        <f>IF(front!E664&gt;$X$2,O664,P664)</f>
        <v>23369.289755255122</v>
      </c>
      <c r="Y664">
        <f t="shared" si="206"/>
        <v>23035.806835935065</v>
      </c>
      <c r="Z664">
        <f>SUMPRODUCT($B$7:$B$456,Y$7:Y$456,EXP(constants!$B$32+constants!$A$32*ABS($A$7:$A$456-$A664)))</f>
        <v>0.12583832959778712</v>
      </c>
      <c r="AA664">
        <f t="shared" si="207"/>
        <v>23035.680997605468</v>
      </c>
      <c r="AB664">
        <f t="shared" si="215"/>
        <v>23029.479161908159</v>
      </c>
      <c r="AD664" s="4"/>
      <c r="AE664" s="4"/>
      <c r="AF664" s="4"/>
      <c r="AH664" s="4"/>
      <c r="AI664" s="5">
        <f>SUMPRODUCT(constants!$B$13:$B$20,A664^constants!$A$13:$A$20)*constants!$C$10/((A664/1000000000)^5*(EXP(0.014388/(A664/1000000000)/constants!$B$9)-1))</f>
        <v>7.3347524588033699E-6</v>
      </c>
      <c r="AL664" s="17">
        <f t="shared" si="208"/>
        <v>3.1849406611571984E-10</v>
      </c>
      <c r="AQ664">
        <f t="shared" si="218"/>
        <v>3.1849406611571984E-10</v>
      </c>
    </row>
    <row r="665" spans="1:43" x14ac:dyDescent="0.2">
      <c r="A665">
        <f>front!A665</f>
        <v>497.58</v>
      </c>
      <c r="B665" s="1">
        <f t="shared" si="217"/>
        <v>0.45999999999997954</v>
      </c>
      <c r="C665">
        <f>front!D665-front!B665</f>
        <v>13985.94</v>
      </c>
      <c r="D665" s="2">
        <f>front!E665-front!C665</f>
        <v>51373.1</v>
      </c>
      <c r="E665" s="2">
        <f>IF(front!F665-front!C665&gt;0,front!F665-front!C665,0)</f>
        <v>51373.1</v>
      </c>
      <c r="F665" s="2">
        <f>front!I665-front!H665</f>
        <v>6961</v>
      </c>
      <c r="G665" s="2"/>
      <c r="H665" s="2"/>
      <c r="I665" s="4">
        <f>C665/(constants!$A$4+constants!$B$4*data!C665+constants!$C$4*data!C665^2+constants!$D$4*data!C665^3+constants!$E$4*data!C665^4+constants!$F$4*data!C665^5+constants!$G$4*data!C665^6+constants!$H$4*data!C665^7)</f>
        <v>14032.649459141447</v>
      </c>
      <c r="J665" s="4">
        <f>D665/(constants!$A$4+constants!$B$4*data!D665+constants!$C$4*data!D665^2+constants!$D$4*data!D665^3+constants!$E$4*data!D665^4+constants!$F$4*data!D665^5+constants!$G$4*data!D665^6+constants!$H$4*data!D665^7)</f>
        <v>54002.044362857581</v>
      </c>
      <c r="K665" s="4">
        <f>E665/(constants!$A$4+constants!$B$4*data!E665+constants!$C$4*data!E665^2+constants!$D$4*data!E665^3+constants!$E$4*data!E665^4+constants!$F$4*data!E665^5+constants!$G$4*data!E665^6+constants!$H$4*data!E665^7)</f>
        <v>54002.044362857581</v>
      </c>
      <c r="L665" s="4">
        <f>F665/(constants!$A$4+constants!$B$4*data!F665+constants!$C$4*data!F665^2+constants!$D$4*data!F665^3+constants!$E$4*data!F665^4+constants!$F$4*data!F665^5+constants!$G$4*data!F665^6+constants!$H$4*data!F665^7)</f>
        <v>6949.5037859593322</v>
      </c>
      <c r="M665" s="4"/>
      <c r="N665" s="4"/>
      <c r="O665" s="4">
        <f t="shared" si="209"/>
        <v>23387.749098569078</v>
      </c>
      <c r="P665" s="4">
        <f t="shared" si="210"/>
        <v>10800.408872571516</v>
      </c>
      <c r="Q665" s="4">
        <f t="shared" si="210"/>
        <v>10800.408872571516</v>
      </c>
      <c r="R665" s="4">
        <f t="shared" si="211"/>
        <v>1158.2506309932221</v>
      </c>
      <c r="S665" s="4"/>
      <c r="T665" s="4">
        <f t="shared" si="212"/>
        <v>2.1654503430850753</v>
      </c>
      <c r="U665" s="4">
        <f t="shared" si="213"/>
        <v>1</v>
      </c>
      <c r="V665" s="4"/>
      <c r="W665" s="4"/>
      <c r="X665">
        <f>IF(front!E665&gt;$X$2,O665,P665)</f>
        <v>23387.749098569078</v>
      </c>
      <c r="Y665">
        <f t="shared" si="206"/>
        <v>23054.266179249022</v>
      </c>
      <c r="Z665">
        <f>SUMPRODUCT($B$7:$B$456,Y$7:Y$456,EXP(constants!$B$32+constants!$A$32*ABS($A$7:$A$456-$A665)))</f>
        <v>0.12258849589596729</v>
      </c>
      <c r="AA665">
        <f t="shared" si="207"/>
        <v>23054.143590753127</v>
      </c>
      <c r="AB665">
        <f t="shared" si="215"/>
        <v>23047.941755055817</v>
      </c>
      <c r="AD665" s="4"/>
      <c r="AE665" s="4"/>
      <c r="AF665" s="4"/>
      <c r="AH665" s="4"/>
      <c r="AI665" s="5">
        <f>SUMPRODUCT(constants!$B$13:$B$20,A665^constants!$A$13:$A$20)*constants!$C$10/((A665/1000000000)^5*(EXP(0.014388/(A665/1000000000)/constants!$B$9)-1))</f>
        <v>7.3633501706309828E-6</v>
      </c>
      <c r="AL665" s="17">
        <f t="shared" si="208"/>
        <v>3.1947972833694583E-10</v>
      </c>
      <c r="AQ665">
        <f t="shared" si="218"/>
        <v>3.1947972833694583E-10</v>
      </c>
    </row>
    <row r="666" spans="1:43" x14ac:dyDescent="0.2">
      <c r="A666">
        <f>front!A666</f>
        <v>498.04</v>
      </c>
      <c r="B666" s="1">
        <f t="shared" si="217"/>
        <v>0.46000000000003638</v>
      </c>
      <c r="C666">
        <f>front!D666-front!B666</f>
        <v>14108.8</v>
      </c>
      <c r="D666" s="2">
        <f>front!E666-front!C666</f>
        <v>51792.9</v>
      </c>
      <c r="E666" s="2">
        <f>IF(front!F666-front!C666&gt;0,front!F666-front!C666,0)</f>
        <v>51792.9</v>
      </c>
      <c r="F666" s="2">
        <f>front!I666-front!H666</f>
        <v>6953.3000000000011</v>
      </c>
      <c r="G666" s="2"/>
      <c r="H666" s="2"/>
      <c r="I666" s="4">
        <f>C666/(constants!$A$4+constants!$B$4*data!C666+constants!$C$4*data!C666^2+constants!$D$4*data!C666^3+constants!$E$4*data!C666^4+constants!$F$4*data!C666^5+constants!$G$4*data!C666^6+constants!$H$4*data!C666^7)</f>
        <v>14157.744527750201</v>
      </c>
      <c r="J666" s="4">
        <f>D666/(constants!$A$4+constants!$B$4*data!D666+constants!$C$4*data!D666^2+constants!$D$4*data!D666^3+constants!$E$4*data!D666^4+constants!$F$4*data!D666^5+constants!$G$4*data!D666^6+constants!$H$4*data!D666^7)</f>
        <v>54466.370459236365</v>
      </c>
      <c r="K666" s="4">
        <f>E666/(constants!$A$4+constants!$B$4*data!E666+constants!$C$4*data!E666^2+constants!$D$4*data!E666^3+constants!$E$4*data!E666^4+constants!$F$4*data!E666^5+constants!$G$4*data!E666^6+constants!$H$4*data!E666^7)</f>
        <v>54466.370459236365</v>
      </c>
      <c r="L666" s="4">
        <f>F666/(constants!$A$4+constants!$B$4*data!F666+constants!$C$4*data!F666^2+constants!$D$4*data!F666^3+constants!$E$4*data!F666^4+constants!$F$4*data!F666^5+constants!$G$4*data!F666^6+constants!$H$4*data!F666^7)</f>
        <v>6941.7985268131661</v>
      </c>
      <c r="M666" s="4"/>
      <c r="N666" s="4"/>
      <c r="O666" s="4">
        <f t="shared" si="209"/>
        <v>23596.240879583671</v>
      </c>
      <c r="P666" s="4">
        <f t="shared" si="210"/>
        <v>10893.274091847272</v>
      </c>
      <c r="Q666" s="4">
        <f t="shared" si="210"/>
        <v>10893.274091847272</v>
      </c>
      <c r="R666" s="4">
        <f t="shared" si="211"/>
        <v>1156.9664211355278</v>
      </c>
      <c r="S666" s="4"/>
      <c r="T666" s="4">
        <f t="shared" si="212"/>
        <v>2.1661293639203971</v>
      </c>
      <c r="U666" s="4">
        <f t="shared" si="213"/>
        <v>1</v>
      </c>
      <c r="V666" s="4"/>
      <c r="W666" s="4"/>
      <c r="X666">
        <f>IF(front!E666&gt;$X$2,O666,P666)</f>
        <v>23596.240879583671</v>
      </c>
      <c r="Y666">
        <f t="shared" si="206"/>
        <v>23262.757960263614</v>
      </c>
      <c r="Z666">
        <f>SUMPRODUCT($B$7:$B$456,Y$7:Y$456,EXP(constants!$B$32+constants!$A$32*ABS($A$7:$A$456-$A666)))</f>
        <v>0.11942259066906608</v>
      </c>
      <c r="AA666">
        <f t="shared" si="207"/>
        <v>23262.638537672945</v>
      </c>
      <c r="AB666">
        <f t="shared" si="215"/>
        <v>23256.436701975636</v>
      </c>
      <c r="AD666" s="4"/>
      <c r="AE666" s="4"/>
      <c r="AF666" s="4"/>
      <c r="AH666" s="4"/>
      <c r="AI666" s="5">
        <f>SUMPRODUCT(constants!$B$13:$B$20,A666^constants!$A$13:$A$20)*constants!$C$10/((A666/1000000000)^5*(EXP(0.014388/(A666/1000000000)/constants!$B$9)-1))</f>
        <v>7.3919736551317665E-6</v>
      </c>
      <c r="AL666" s="17">
        <f t="shared" si="208"/>
        <v>3.1784635582216334E-10</v>
      </c>
      <c r="AQ666">
        <f t="shared" si="218"/>
        <v>3.1784635582216334E-10</v>
      </c>
    </row>
    <row r="667" spans="1:43" x14ac:dyDescent="0.2">
      <c r="A667">
        <f>front!A667</f>
        <v>498.5</v>
      </c>
      <c r="B667" s="1">
        <f t="shared" si="217"/>
        <v>0.45999999999997954</v>
      </c>
      <c r="C667">
        <f>front!D667-front!B667</f>
        <v>14178.470000000001</v>
      </c>
      <c r="D667" s="2">
        <f>front!E667-front!C667</f>
        <v>52755.7</v>
      </c>
      <c r="E667" s="2">
        <f>IF(front!F667-front!C667&gt;0,front!F667-front!C667,0)</f>
        <v>52755.7</v>
      </c>
      <c r="F667" s="2">
        <f>front!I667-front!H667</f>
        <v>7247.6000000000022</v>
      </c>
      <c r="G667" s="2"/>
      <c r="H667" s="2"/>
      <c r="I667" s="4">
        <f>C667/(constants!$A$4+constants!$B$4*data!C667+constants!$C$4*data!C667^2+constants!$D$4*data!C667^3+constants!$E$4*data!C667^4+constants!$F$4*data!C667^5+constants!$G$4*data!C667^6+constants!$H$4*data!C667^7)</f>
        <v>14228.703422102941</v>
      </c>
      <c r="J667" s="4">
        <f>D667/(constants!$A$4+constants!$B$4*data!D667+constants!$C$4*data!D667^2+constants!$D$4*data!D667^3+constants!$E$4*data!D667^4+constants!$F$4*data!D667^5+constants!$G$4*data!D667^6+constants!$H$4*data!D667^7)</f>
        <v>55531.811099859289</v>
      </c>
      <c r="K667" s="4">
        <f>E667/(constants!$A$4+constants!$B$4*data!E667+constants!$C$4*data!E667^2+constants!$D$4*data!E667^3+constants!$E$4*data!E667^4+constants!$F$4*data!E667^5+constants!$G$4*data!E667^6+constants!$H$4*data!E667^7)</f>
        <v>55531.811099859289</v>
      </c>
      <c r="L667" s="4">
        <f>F667/(constants!$A$4+constants!$B$4*data!F667+constants!$C$4*data!F667^2+constants!$D$4*data!F667^3+constants!$E$4*data!F667^4+constants!$F$4*data!F667^5+constants!$G$4*data!F667^6+constants!$H$4*data!F667^7)</f>
        <v>7236.3605247407932</v>
      </c>
      <c r="M667" s="4"/>
      <c r="N667" s="4"/>
      <c r="O667" s="4">
        <f t="shared" si="209"/>
        <v>23714.505703504903</v>
      </c>
      <c r="P667" s="4">
        <f t="shared" si="210"/>
        <v>11106.362219971857</v>
      </c>
      <c r="Q667" s="4">
        <f t="shared" si="210"/>
        <v>11106.362219971857</v>
      </c>
      <c r="R667" s="4">
        <f t="shared" si="211"/>
        <v>1206.0600874567988</v>
      </c>
      <c r="S667" s="4"/>
      <c r="T667" s="4">
        <f t="shared" si="212"/>
        <v>2.1352181059663833</v>
      </c>
      <c r="U667" s="4">
        <f t="shared" si="213"/>
        <v>1</v>
      </c>
      <c r="V667" s="4"/>
      <c r="W667" s="4"/>
      <c r="X667">
        <f>IF(front!E667&gt;$X$2,O667,P667)</f>
        <v>23714.505703504903</v>
      </c>
      <c r="Y667">
        <f t="shared" si="206"/>
        <v>23381.022784184846</v>
      </c>
      <c r="Z667">
        <f>SUMPRODUCT($B$7:$B$456,Y$7:Y$456,EXP(constants!$B$32+constants!$A$32*ABS($A$7:$A$456-$A667)))</f>
        <v>0.11633844642497571</v>
      </c>
      <c r="AA667">
        <f t="shared" si="207"/>
        <v>23380.906445738423</v>
      </c>
      <c r="AB667">
        <f t="shared" si="215"/>
        <v>23374.704610041113</v>
      </c>
      <c r="AD667" s="4"/>
      <c r="AE667" s="4"/>
      <c r="AF667" s="4"/>
      <c r="AH667" s="4"/>
      <c r="AI667" s="5">
        <f>SUMPRODUCT(constants!$B$13:$B$20,A667^constants!$A$13:$A$20)*constants!$C$10/((A667/1000000000)^5*(EXP(0.014388/(A667/1000000000)/constants!$B$9)-1))</f>
        <v>7.4206225939329685E-6</v>
      </c>
      <c r="AL667" s="17">
        <f t="shared" si="208"/>
        <v>3.1746380190598339E-10</v>
      </c>
      <c r="AQ667">
        <f t="shared" si="218"/>
        <v>3.1746380190598339E-10</v>
      </c>
    </row>
    <row r="668" spans="1:43" x14ac:dyDescent="0.2">
      <c r="A668">
        <f>front!A668</f>
        <v>498.96</v>
      </c>
      <c r="B668" s="1">
        <f t="shared" si="217"/>
        <v>0.45999999999997954</v>
      </c>
      <c r="C668">
        <f>front!D668-front!B668</f>
        <v>14230.800000000001</v>
      </c>
      <c r="D668" s="2">
        <f>front!E668-front!C668</f>
        <v>52319.8</v>
      </c>
      <c r="E668" s="2">
        <f>IF(front!F668-front!C668&gt;0,front!F668-front!C668,0)</f>
        <v>52319.8</v>
      </c>
      <c r="F668" s="2">
        <f>front!I668-front!H668</f>
        <v>7479.1999999999989</v>
      </c>
      <c r="G668" s="2"/>
      <c r="H668" s="2"/>
      <c r="I668" s="4">
        <f>C668/(constants!$A$4+constants!$B$4*data!C668+constants!$C$4*data!C668^2+constants!$D$4*data!C668^3+constants!$E$4*data!C668^4+constants!$F$4*data!C668^5+constants!$G$4*data!C668^6+constants!$H$4*data!C668^7)</f>
        <v>14282.01176437623</v>
      </c>
      <c r="J668" s="4">
        <f>D668/(constants!$A$4+constants!$B$4*data!D668+constants!$C$4*data!D668^2+constants!$D$4*data!D668^3+constants!$E$4*data!D668^4+constants!$F$4*data!D668^5+constants!$G$4*data!D668^6+constants!$H$4*data!D668^7)</f>
        <v>55049.344163472204</v>
      </c>
      <c r="K668" s="4">
        <f>E668/(constants!$A$4+constants!$B$4*data!E668+constants!$C$4*data!E668^2+constants!$D$4*data!E668^3+constants!$E$4*data!E668^4+constants!$F$4*data!E668^5+constants!$G$4*data!E668^6+constants!$H$4*data!E668^7)</f>
        <v>55049.344163472204</v>
      </c>
      <c r="L668" s="4">
        <f>F668/(constants!$A$4+constants!$B$4*data!F668+constants!$C$4*data!F668^2+constants!$D$4*data!F668^3+constants!$E$4*data!F668^4+constants!$F$4*data!F668^5+constants!$G$4*data!F668^6+constants!$H$4*data!F668^7)</f>
        <v>7468.2585783611321</v>
      </c>
      <c r="M668" s="4"/>
      <c r="N668" s="4"/>
      <c r="O668" s="4">
        <f t="shared" si="209"/>
        <v>23803.35294062705</v>
      </c>
      <c r="P668" s="4">
        <f t="shared" si="210"/>
        <v>11009.868832694441</v>
      </c>
      <c r="Q668" s="4">
        <f t="shared" si="210"/>
        <v>11009.868832694441</v>
      </c>
      <c r="R668" s="4">
        <f t="shared" si="211"/>
        <v>1244.7097630601886</v>
      </c>
      <c r="S668" s="4"/>
      <c r="T668" s="4">
        <f t="shared" si="212"/>
        <v>2.1620015008663516</v>
      </c>
      <c r="U668" s="4">
        <f t="shared" si="213"/>
        <v>1</v>
      </c>
      <c r="V668" s="4"/>
      <c r="W668" s="4"/>
      <c r="X668">
        <f>IF(front!E668&gt;$X$2,O668,P668)</f>
        <v>23803.35294062705</v>
      </c>
      <c r="Y668">
        <f t="shared" si="206"/>
        <v>23469.870021306993</v>
      </c>
      <c r="Z668">
        <f>SUMPRODUCT($B$7:$B$456,Y$7:Y$456,EXP(constants!$B$32+constants!$A$32*ABS($A$7:$A$456-$A668)))</f>
        <v>0.11333395164808474</v>
      </c>
      <c r="AA668">
        <f t="shared" si="207"/>
        <v>23469.756687355344</v>
      </c>
      <c r="AB668">
        <f t="shared" si="215"/>
        <v>23463.554851658035</v>
      </c>
      <c r="AD668" s="4"/>
      <c r="AE668" s="4"/>
      <c r="AF668" s="4"/>
      <c r="AH668" s="4"/>
      <c r="AI668" s="5">
        <f>SUMPRODUCT(constants!$B$13:$B$20,A668^constants!$A$13:$A$20)*constants!$C$10/((A668/1000000000)^5*(EXP(0.014388/(A668/1000000000)/constants!$B$9)-1))</f>
        <v>7.4492966684363373E-6</v>
      </c>
      <c r="AL668" s="17">
        <f t="shared" si="208"/>
        <v>3.1748371956135786E-10</v>
      </c>
      <c r="AQ668">
        <f t="shared" si="218"/>
        <v>3.1748371956135786E-10</v>
      </c>
    </row>
    <row r="669" spans="1:43" x14ac:dyDescent="0.2">
      <c r="A669">
        <f>front!A669</f>
        <v>499.43</v>
      </c>
      <c r="B669" s="1">
        <f t="shared" si="217"/>
        <v>0.47000000000002728</v>
      </c>
      <c r="C669">
        <f>front!D669-front!B669</f>
        <v>14341.4</v>
      </c>
      <c r="D669" s="2">
        <f>front!E669-front!C669</f>
        <v>52614.8</v>
      </c>
      <c r="E669" s="2">
        <f>IF(front!F669-front!C669&gt;0,front!F669-front!C669,0)</f>
        <v>52614.8</v>
      </c>
      <c r="F669" s="2">
        <f>front!I669-front!H669</f>
        <v>7699.8000000000011</v>
      </c>
      <c r="G669" s="2"/>
      <c r="H669" s="2"/>
      <c r="I669" s="4">
        <f>C669/(constants!$A$4+constants!$B$4*data!C669+constants!$C$4*data!C669^2+constants!$D$4*data!C669^3+constants!$E$4*data!C669^4+constants!$F$4*data!C669^5+constants!$G$4*data!C669^6+constants!$H$4*data!C669^7)</f>
        <v>14394.708461302107</v>
      </c>
      <c r="J669" s="4">
        <f>D669/(constants!$A$4+constants!$B$4*data!D669+constants!$C$4*data!D669^2+constants!$D$4*data!D669^3+constants!$E$4*data!D669^4+constants!$F$4*data!D669^5+constants!$G$4*data!D669^6+constants!$H$4*data!D669^7)</f>
        <v>55375.839764981662</v>
      </c>
      <c r="K669" s="4">
        <f>E669/(constants!$A$4+constants!$B$4*data!E669+constants!$C$4*data!E669^2+constants!$D$4*data!E669^3+constants!$E$4*data!E669^4+constants!$F$4*data!E669^5+constants!$G$4*data!E669^6+constants!$H$4*data!E669^7)</f>
        <v>55375.839764981662</v>
      </c>
      <c r="L669" s="4">
        <f>F669/(constants!$A$4+constants!$B$4*data!F669+constants!$C$4*data!F669^2+constants!$D$4*data!F669^3+constants!$E$4*data!F669^4+constants!$F$4*data!F669^5+constants!$G$4*data!F669^6+constants!$H$4*data!F669^7)</f>
        <v>7689.2221825742754</v>
      </c>
      <c r="M669" s="4"/>
      <c r="N669" s="4"/>
      <c r="O669" s="4">
        <f t="shared" si="209"/>
        <v>23991.180768836846</v>
      </c>
      <c r="P669" s="4">
        <f t="shared" si="210"/>
        <v>11075.167952996333</v>
      </c>
      <c r="Q669" s="4">
        <f t="shared" si="210"/>
        <v>11075.167952996333</v>
      </c>
      <c r="R669" s="4">
        <f t="shared" si="211"/>
        <v>1281.5370304290459</v>
      </c>
      <c r="S669" s="4"/>
      <c r="T669" s="4">
        <f t="shared" si="212"/>
        <v>2.1662137197970122</v>
      </c>
      <c r="U669" s="4">
        <f t="shared" si="213"/>
        <v>1</v>
      </c>
      <c r="V669" s="4"/>
      <c r="W669" s="4"/>
      <c r="X669">
        <f>IF(front!E669&gt;$X$2,O669,P669)</f>
        <v>23991.180768836846</v>
      </c>
      <c r="Y669">
        <f t="shared" si="206"/>
        <v>23657.69784951679</v>
      </c>
      <c r="Z669">
        <f>SUMPRODUCT($B$7:$B$456,Y$7:Y$456,EXP(constants!$B$32+constants!$A$32*ABS($A$7:$A$456-$A669)))</f>
        <v>0.11034426768078763</v>
      </c>
      <c r="AA669">
        <f t="shared" si="207"/>
        <v>23657.58750524911</v>
      </c>
      <c r="AB669">
        <f t="shared" si="215"/>
        <v>23651.385669551801</v>
      </c>
      <c r="AD669" s="4"/>
      <c r="AE669" s="4"/>
      <c r="AF669" s="4"/>
      <c r="AH669" s="4"/>
      <c r="AI669" s="5">
        <f>SUMPRODUCT(constants!$B$13:$B$20,A669^constants!$A$13:$A$20)*constants!$C$10/((A669/1000000000)^5*(EXP(0.014388/(A669/1000000000)/constants!$B$9)-1))</f>
        <v>7.4786197219975402E-6</v>
      </c>
      <c r="AL669" s="17">
        <f t="shared" si="208"/>
        <v>3.1620218056083398E-10</v>
      </c>
      <c r="AQ669">
        <f t="shared" si="218"/>
        <v>3.1620218056083398E-10</v>
      </c>
    </row>
    <row r="670" spans="1:43" x14ac:dyDescent="0.2">
      <c r="A670">
        <f>front!A670</f>
        <v>499.89</v>
      </c>
      <c r="B670" s="1">
        <f t="shared" si="217"/>
        <v>0.45999999999997954</v>
      </c>
      <c r="C670">
        <f>front!D670-front!B670</f>
        <v>14398.4</v>
      </c>
      <c r="D670" s="2">
        <f>front!E670-front!C670</f>
        <v>50986.6</v>
      </c>
      <c r="E670" s="2">
        <f>IF(front!F670-front!C670&gt;0,front!F670-front!C670,0)</f>
        <v>50986.6</v>
      </c>
      <c r="F670" s="2">
        <f>front!I670-front!H670</f>
        <v>7737.9999999999982</v>
      </c>
      <c r="G670" s="2"/>
      <c r="H670" s="2"/>
      <c r="I670" s="4">
        <f>C670/(constants!$A$4+constants!$B$4*data!C670+constants!$C$4*data!C670^2+constants!$D$4*data!C670^3+constants!$E$4*data!C670^4+constants!$F$4*data!C670^5+constants!$G$4*data!C670^6+constants!$H$4*data!C670^7)</f>
        <v>14452.804421293806</v>
      </c>
      <c r="J670" s="4">
        <f>D670/(constants!$A$4+constants!$B$4*data!D670+constants!$C$4*data!D670^2+constants!$D$4*data!D670^3+constants!$E$4*data!D670^4+constants!$F$4*data!D670^5+constants!$G$4*data!D670^6+constants!$H$4*data!D670^7)</f>
        <v>53574.659127939878</v>
      </c>
      <c r="K670" s="4">
        <f>E670/(constants!$A$4+constants!$B$4*data!E670+constants!$C$4*data!E670^2+constants!$D$4*data!E670^3+constants!$E$4*data!E670^4+constants!$F$4*data!E670^5+constants!$G$4*data!E670^6+constants!$H$4*data!E670^7)</f>
        <v>53574.659127939878</v>
      </c>
      <c r="L670" s="4">
        <f>F670/(constants!$A$4+constants!$B$4*data!F670+constants!$C$4*data!F670^2+constants!$D$4*data!F670^3+constants!$E$4*data!F670^4+constants!$F$4*data!F670^5+constants!$G$4*data!F670^6+constants!$H$4*data!F670^7)</f>
        <v>7727.4933331650982</v>
      </c>
      <c r="M670" s="4"/>
      <c r="N670" s="4"/>
      <c r="O670" s="4">
        <f t="shared" si="209"/>
        <v>24088.007368823011</v>
      </c>
      <c r="P670" s="4">
        <f t="shared" si="210"/>
        <v>10714.931825587975</v>
      </c>
      <c r="Q670" s="4">
        <f t="shared" si="210"/>
        <v>10714.931825587975</v>
      </c>
      <c r="R670" s="4">
        <f t="shared" si="211"/>
        <v>1287.9155555275163</v>
      </c>
      <c r="S670" s="4"/>
      <c r="T670" s="4">
        <f t="shared" si="212"/>
        <v>2.2480784535930725</v>
      </c>
      <c r="U670" s="4">
        <f t="shared" si="213"/>
        <v>1</v>
      </c>
      <c r="V670" s="4"/>
      <c r="W670" s="4"/>
      <c r="X670">
        <f>IF(front!E670&gt;$X$2,O670,P670)</f>
        <v>24088.007368823011</v>
      </c>
      <c r="Y670">
        <f t="shared" si="206"/>
        <v>23754.524449502955</v>
      </c>
      <c r="Z670">
        <f>SUMPRODUCT($B$7:$B$456,Y$7:Y$456,EXP(constants!$B$32+constants!$A$32*ABS($A$7:$A$456-$A670)))</f>
        <v>0.10749457537274582</v>
      </c>
      <c r="AA670">
        <f t="shared" si="207"/>
        <v>23754.416954927583</v>
      </c>
      <c r="AB670">
        <f t="shared" si="215"/>
        <v>23748.215119230274</v>
      </c>
      <c r="AD670" s="4"/>
      <c r="AE670" s="4"/>
      <c r="AF670" s="4"/>
      <c r="AH670" s="4"/>
      <c r="AI670" s="5">
        <f>SUMPRODUCT(constants!$B$13:$B$20,A670^constants!$A$13:$A$20)*constants!$C$10/((A670/1000000000)^5*(EXP(0.014388/(A670/1000000000)/constants!$B$9)-1))</f>
        <v>7.5073436402780276E-6</v>
      </c>
      <c r="AL670" s="17">
        <f t="shared" si="208"/>
        <v>3.161224371005005E-10</v>
      </c>
      <c r="AQ670">
        <f t="shared" si="218"/>
        <v>3.161224371005005E-10</v>
      </c>
    </row>
    <row r="671" spans="1:43" x14ac:dyDescent="0.2">
      <c r="A671">
        <f>front!A671</f>
        <v>500.35</v>
      </c>
      <c r="B671" s="1">
        <f t="shared" si="217"/>
        <v>0.46000000000003638</v>
      </c>
      <c r="C671">
        <f>front!D671-front!B671</f>
        <v>14493.939999999999</v>
      </c>
      <c r="D671" s="2">
        <f>front!E671-front!C671</f>
        <v>52401.3</v>
      </c>
      <c r="E671" s="2">
        <f>IF(front!F671-front!C671&gt;0,front!F671-front!C671,0)</f>
        <v>52401.3</v>
      </c>
      <c r="F671" s="2">
        <f>front!I671-front!H671</f>
        <v>7559.5</v>
      </c>
      <c r="G671" s="2"/>
      <c r="H671" s="2"/>
      <c r="I671" s="4">
        <f>C671/(constants!$A$4+constants!$B$4*data!C671+constants!$C$4*data!C671^2+constants!$D$4*data!C671^3+constants!$E$4*data!C671^4+constants!$F$4*data!C671^5+constants!$G$4*data!C671^6+constants!$H$4*data!C671^7)</f>
        <v>14550.204926340455</v>
      </c>
      <c r="J671" s="4">
        <f>D671/(constants!$A$4+constants!$B$4*data!D671+constants!$C$4*data!D671^2+constants!$D$4*data!D671^3+constants!$E$4*data!D671^4+constants!$F$4*data!D671^5+constants!$G$4*data!D671^6+constants!$H$4*data!D671^7)</f>
        <v>55139.537805394131</v>
      </c>
      <c r="K671" s="4">
        <f>E671/(constants!$A$4+constants!$B$4*data!E671+constants!$C$4*data!E671^2+constants!$D$4*data!E671^3+constants!$E$4*data!E671^4+constants!$F$4*data!E671^5+constants!$G$4*data!E671^6+constants!$H$4*data!E671^7)</f>
        <v>55139.537805394131</v>
      </c>
      <c r="L671" s="4">
        <f>F671/(constants!$A$4+constants!$B$4*data!F671+constants!$C$4*data!F671^2+constants!$D$4*data!F671^3+constants!$E$4*data!F671^4+constants!$F$4*data!F671^5+constants!$G$4*data!F671^6+constants!$H$4*data!F671^7)</f>
        <v>7548.6817218121869</v>
      </c>
      <c r="M671" s="4"/>
      <c r="N671" s="4"/>
      <c r="O671" s="4">
        <f t="shared" si="209"/>
        <v>24250.341543900759</v>
      </c>
      <c r="P671" s="4">
        <f t="shared" si="210"/>
        <v>11027.907561078826</v>
      </c>
      <c r="Q671" s="4">
        <f t="shared" si="210"/>
        <v>11027.907561078826</v>
      </c>
      <c r="R671" s="4">
        <f t="shared" si="211"/>
        <v>1258.1136203020312</v>
      </c>
      <c r="S671" s="4"/>
      <c r="T671" s="4">
        <f t="shared" si="212"/>
        <v>2.1989975350798483</v>
      </c>
      <c r="U671" s="4">
        <f t="shared" si="213"/>
        <v>1</v>
      </c>
      <c r="V671" s="4"/>
      <c r="W671" s="4"/>
      <c r="X671">
        <f>IF(front!E671&gt;$X$2,O671,P671)</f>
        <v>24250.341543900759</v>
      </c>
      <c r="Y671">
        <f t="shared" si="206"/>
        <v>23916.858624580702</v>
      </c>
      <c r="Z671">
        <f>SUMPRODUCT($B$7:$B$456,Y$7:Y$456,EXP(constants!$B$32+constants!$A$32*ABS($A$7:$A$456-$A671)))</f>
        <v>0.1047184777010286</v>
      </c>
      <c r="AA671">
        <f t="shared" si="207"/>
        <v>23916.753906103</v>
      </c>
      <c r="AB671">
        <f t="shared" si="215"/>
        <v>23910.552070405691</v>
      </c>
      <c r="AD671" s="4"/>
      <c r="AE671" s="4"/>
      <c r="AF671" s="4"/>
      <c r="AH671" s="4"/>
      <c r="AI671" s="5">
        <f>SUMPRODUCT(constants!$B$13:$B$20,A671^constants!$A$13:$A$20)*constants!$C$10/((A671/1000000000)^5*(EXP(0.014388/(A671/1000000000)/constants!$B$9)-1))</f>
        <v>7.5360917302765461E-6</v>
      </c>
      <c r="AL671" s="17">
        <f t="shared" si="208"/>
        <v>3.1517849140773442E-10</v>
      </c>
      <c r="AQ671">
        <f t="shared" si="218"/>
        <v>3.1517849140773442E-10</v>
      </c>
    </row>
    <row r="672" spans="1:43" x14ac:dyDescent="0.2">
      <c r="A672">
        <f>front!A672</f>
        <v>500.81</v>
      </c>
      <c r="B672" s="1">
        <f t="shared" si="217"/>
        <v>0.45999999999997954</v>
      </c>
      <c r="C672">
        <f>front!D672-front!B672</f>
        <v>14599.999999999998</v>
      </c>
      <c r="D672" s="2">
        <f>front!E672-front!C672</f>
        <v>52741.599999999999</v>
      </c>
      <c r="E672" s="2">
        <f>IF(front!F672-front!C672&gt;0,front!F672-front!C672,0)</f>
        <v>52741.599999999999</v>
      </c>
      <c r="F672" s="2">
        <f>front!I672-front!H672</f>
        <v>7608.5</v>
      </c>
      <c r="G672" s="2"/>
      <c r="H672" s="2"/>
      <c r="I672" s="4">
        <f>C672/(constants!$A$4+constants!$B$4*data!C672+constants!$C$4*data!C672^2+constants!$D$4*data!C672^3+constants!$E$4*data!C672^4+constants!$F$4*data!C672^5+constants!$G$4*data!C672^6+constants!$H$4*data!C672^7)</f>
        <v>14658.364877893404</v>
      </c>
      <c r="J672" s="4">
        <f>D672/(constants!$A$4+constants!$B$4*data!D672+constants!$C$4*data!D672^2+constants!$D$4*data!D672^3+constants!$E$4*data!D672^4+constants!$F$4*data!D672^5+constants!$G$4*data!D672^6+constants!$H$4*data!D672^7)</f>
        <v>55516.202037555558</v>
      </c>
      <c r="K672" s="4">
        <f>E672/(constants!$A$4+constants!$B$4*data!E672+constants!$C$4*data!E672^2+constants!$D$4*data!E672^3+constants!$E$4*data!E672^4+constants!$F$4*data!E672^5+constants!$G$4*data!E672^6+constants!$H$4*data!E672^7)</f>
        <v>55516.202037555558</v>
      </c>
      <c r="L672" s="4">
        <f>F672/(constants!$A$4+constants!$B$4*data!F672+constants!$C$4*data!F672^2+constants!$D$4*data!F672^3+constants!$E$4*data!F672^4+constants!$F$4*data!F672^5+constants!$G$4*data!F672^6+constants!$H$4*data!F672^7)</f>
        <v>7597.7620111272245</v>
      </c>
      <c r="M672" s="4"/>
      <c r="N672" s="4"/>
      <c r="O672" s="4">
        <f t="shared" si="209"/>
        <v>24430.60812982234</v>
      </c>
      <c r="P672" s="4">
        <f t="shared" si="210"/>
        <v>11103.240407511112</v>
      </c>
      <c r="Q672" s="4">
        <f t="shared" si="210"/>
        <v>11103.240407511112</v>
      </c>
      <c r="R672" s="4">
        <f t="shared" si="211"/>
        <v>1266.2936685212039</v>
      </c>
      <c r="S672" s="4"/>
      <c r="T672" s="4">
        <f t="shared" si="212"/>
        <v>2.200313352964558</v>
      </c>
      <c r="U672" s="4">
        <f t="shared" si="213"/>
        <v>1</v>
      </c>
      <c r="V672" s="4"/>
      <c r="W672" s="4"/>
      <c r="X672">
        <f>IF(front!E672&gt;$X$2,O672,P672)</f>
        <v>24430.60812982234</v>
      </c>
      <c r="Y672">
        <f t="shared" si="206"/>
        <v>24097.125210502283</v>
      </c>
      <c r="Z672">
        <f>SUMPRODUCT($B$7:$B$456,Y$7:Y$456,EXP(constants!$B$32+constants!$A$32*ABS($A$7:$A$456-$A672)))</f>
        <v>0.10201407404974196</v>
      </c>
      <c r="AA672">
        <f t="shared" si="207"/>
        <v>24097.023196428232</v>
      </c>
      <c r="AB672">
        <f t="shared" si="215"/>
        <v>24090.821360730923</v>
      </c>
      <c r="AD672" s="4"/>
      <c r="AE672" s="4"/>
      <c r="AF672" s="4"/>
      <c r="AH672" s="4"/>
      <c r="AI672" s="5">
        <f>SUMPRODUCT(constants!$B$13:$B$20,A672^constants!$A$13:$A$20)*constants!$C$10/((A672/1000000000)^5*(EXP(0.014388/(A672/1000000000)/constants!$B$9)-1))</f>
        <v>7.5648636725946143E-6</v>
      </c>
      <c r="AL672" s="17">
        <f t="shared" si="208"/>
        <v>3.1401435257519561E-10</v>
      </c>
      <c r="AQ672">
        <f t="shared" si="218"/>
        <v>3.1401435257519561E-10</v>
      </c>
    </row>
    <row r="673" spans="1:43" x14ac:dyDescent="0.2">
      <c r="A673">
        <f>front!A673</f>
        <v>501.27</v>
      </c>
      <c r="B673" s="1">
        <f t="shared" si="217"/>
        <v>0.45999999999997954</v>
      </c>
      <c r="C673">
        <f>front!D673-front!B673</f>
        <v>14660.07</v>
      </c>
      <c r="D673" s="2">
        <f>front!E673-front!C673</f>
        <v>52511.5</v>
      </c>
      <c r="E673" s="2">
        <f>IF(front!F673-front!C673&gt;0,front!F673-front!C673,0)</f>
        <v>52511.5</v>
      </c>
      <c r="F673" s="2">
        <f>front!I673-front!H673</f>
        <v>7750.5</v>
      </c>
      <c r="G673" s="2"/>
      <c r="H673" s="2"/>
      <c r="I673" s="4">
        <f>C673/(constants!$A$4+constants!$B$4*data!C673+constants!$C$4*data!C673^2+constants!$D$4*data!C673^3+constants!$E$4*data!C673^4+constants!$F$4*data!C673^5+constants!$G$4*data!C673^6+constants!$H$4*data!C673^7)</f>
        <v>14719.640418218982</v>
      </c>
      <c r="J673" s="4">
        <f>D673/(constants!$A$4+constants!$B$4*data!D673+constants!$C$4*data!D673^2+constants!$D$4*data!D673^3+constants!$E$4*data!D673^4+constants!$F$4*data!D673^5+constants!$G$4*data!D673^6+constants!$H$4*data!D673^7)</f>
        <v>55261.50211882322</v>
      </c>
      <c r="K673" s="4">
        <f>E673/(constants!$A$4+constants!$B$4*data!E673+constants!$C$4*data!E673^2+constants!$D$4*data!E673^3+constants!$E$4*data!E673^4+constants!$F$4*data!E673^5+constants!$G$4*data!E673^6+constants!$H$4*data!E673^7)</f>
        <v>55261.50211882322</v>
      </c>
      <c r="L673" s="4">
        <f>F673/(constants!$A$4+constants!$B$4*data!F673+constants!$C$4*data!F673^2+constants!$D$4*data!F673^3+constants!$E$4*data!F673^4+constants!$F$4*data!F673^5+constants!$G$4*data!F673^6+constants!$H$4*data!F673^7)</f>
        <v>7740.0171504353148</v>
      </c>
      <c r="M673" s="4"/>
      <c r="N673" s="4"/>
      <c r="O673" s="4">
        <f t="shared" si="209"/>
        <v>24532.734030364969</v>
      </c>
      <c r="P673" s="4">
        <f t="shared" si="210"/>
        <v>11052.300423764644</v>
      </c>
      <c r="Q673" s="4">
        <f t="shared" si="210"/>
        <v>11052.300423764644</v>
      </c>
      <c r="R673" s="4">
        <f t="shared" si="211"/>
        <v>1290.0028584058857</v>
      </c>
      <c r="S673" s="4"/>
      <c r="T673" s="4">
        <f t="shared" si="212"/>
        <v>2.2196948227732491</v>
      </c>
      <c r="U673" s="4">
        <f t="shared" si="213"/>
        <v>1</v>
      </c>
      <c r="V673" s="4"/>
      <c r="W673" s="4"/>
      <c r="X673">
        <f>IF(front!E673&gt;$X$2,O673,P673)</f>
        <v>24532.734030364969</v>
      </c>
      <c r="Y673">
        <f t="shared" si="206"/>
        <v>24199.251111044912</v>
      </c>
      <c r="Z673">
        <f>SUMPRODUCT($B$7:$B$456,Y$7:Y$456,EXP(constants!$B$32+constants!$A$32*ABS($A$7:$A$456-$A673)))</f>
        <v>9.9379512887285013E-2</v>
      </c>
      <c r="AA673">
        <f t="shared" si="207"/>
        <v>24199.151731532023</v>
      </c>
      <c r="AB673">
        <f t="shared" si="215"/>
        <v>24192.949895834714</v>
      </c>
      <c r="AD673" s="4"/>
      <c r="AE673" s="4"/>
      <c r="AF673" s="4"/>
      <c r="AH673" s="4"/>
      <c r="AI673" s="5">
        <f>SUMPRODUCT(constants!$B$13:$B$20,A673^constants!$A$13:$A$20)*constants!$C$10/((A673/1000000000)^5*(EXP(0.014388/(A673/1000000000)/constants!$B$9)-1))</f>
        <v>7.5936591476615217E-6</v>
      </c>
      <c r="AL673" s="17">
        <f t="shared" si="208"/>
        <v>3.1387900939558087E-10</v>
      </c>
      <c r="AQ673">
        <f t="shared" si="218"/>
        <v>3.1387900939558087E-10</v>
      </c>
    </row>
    <row r="674" spans="1:43" x14ac:dyDescent="0.2">
      <c r="A674">
        <f>front!A674</f>
        <v>501.73</v>
      </c>
      <c r="B674" s="1">
        <f t="shared" si="217"/>
        <v>0.46000000000003638</v>
      </c>
      <c r="C674">
        <f>front!D674-front!B674</f>
        <v>14753.199999999999</v>
      </c>
      <c r="D674" s="2">
        <f>front!E674-front!C674</f>
        <v>52666.2</v>
      </c>
      <c r="E674" s="2">
        <f>IF(front!F674-front!C674&gt;0,front!F674-front!C674,0)</f>
        <v>52666.2</v>
      </c>
      <c r="F674" s="2">
        <f>front!I674-front!H674</f>
        <v>8010.8000000000011</v>
      </c>
      <c r="G674" s="2"/>
      <c r="H674" s="2"/>
      <c r="I674" s="4">
        <f>C674/(constants!$A$4+constants!$B$4*data!C674+constants!$C$4*data!C674^2+constants!$D$4*data!C674^3+constants!$E$4*data!C674^4+constants!$F$4*data!C674^5+constants!$G$4*data!C674^6+constants!$H$4*data!C674^7)</f>
        <v>14814.662607413986</v>
      </c>
      <c r="J674" s="4">
        <f>D674/(constants!$A$4+constants!$B$4*data!D674+constants!$C$4*data!D674^2+constants!$D$4*data!D674^3+constants!$E$4*data!D674^4+constants!$F$4*data!D674^5+constants!$G$4*data!D674^6+constants!$H$4*data!D674^7)</f>
        <v>55432.735561966241</v>
      </c>
      <c r="K674" s="4">
        <f>E674/(constants!$A$4+constants!$B$4*data!E674+constants!$C$4*data!E674^2+constants!$D$4*data!E674^3+constants!$E$4*data!E674^4+constants!$F$4*data!E674^5+constants!$G$4*data!E674^6+constants!$H$4*data!E674^7)</f>
        <v>55432.735561966241</v>
      </c>
      <c r="L674" s="4">
        <f>F674/(constants!$A$4+constants!$B$4*data!F674+constants!$C$4*data!F674^2+constants!$D$4*data!F674^3+constants!$E$4*data!F674^4+constants!$F$4*data!F674^5+constants!$G$4*data!F674^6+constants!$H$4*data!F674^7)</f>
        <v>8000.8743629130004</v>
      </c>
      <c r="M674" s="4"/>
      <c r="N674" s="4"/>
      <c r="O674" s="4">
        <f t="shared" si="209"/>
        <v>24691.104345689979</v>
      </c>
      <c r="P674" s="4">
        <f t="shared" si="210"/>
        <v>11086.547112393248</v>
      </c>
      <c r="Q674" s="4">
        <f t="shared" si="210"/>
        <v>11086.547112393248</v>
      </c>
      <c r="R674" s="4">
        <f t="shared" si="211"/>
        <v>1333.4790604855</v>
      </c>
      <c r="S674" s="4"/>
      <c r="T674" s="4">
        <f t="shared" si="212"/>
        <v>2.2271230253546381</v>
      </c>
      <c r="U674" s="4">
        <f t="shared" si="213"/>
        <v>1</v>
      </c>
      <c r="V674" s="4"/>
      <c r="W674" s="4"/>
      <c r="X674">
        <f>IF(front!E674&gt;$X$2,O674,P674)</f>
        <v>24691.104345689979</v>
      </c>
      <c r="Y674">
        <f t="shared" si="206"/>
        <v>24357.621426369922</v>
      </c>
      <c r="Z674">
        <f>SUMPRODUCT($B$7:$B$456,Y$7:Y$456,EXP(constants!$B$32+constants!$A$32*ABS($A$7:$A$456-$A674)))</f>
        <v>9.6812990498726131E-2</v>
      </c>
      <c r="AA674">
        <f t="shared" si="207"/>
        <v>24357.524613379424</v>
      </c>
      <c r="AB674">
        <f t="shared" si="215"/>
        <v>24351.322777682115</v>
      </c>
      <c r="AD674" s="4"/>
      <c r="AE674" s="4"/>
      <c r="AF674" s="4"/>
      <c r="AH674" s="4"/>
      <c r="AI674" s="5">
        <f>SUMPRODUCT(constants!$B$13:$B$20,A674^constants!$A$13:$A$20)*constants!$C$10/((A674/1000000000)^5*(EXP(0.014388/(A674/1000000000)/constants!$B$9)-1))</f>
        <v>7.6224778357464101E-6</v>
      </c>
      <c r="AL674" s="17">
        <f t="shared" si="208"/>
        <v>3.1302109972984215E-10</v>
      </c>
      <c r="AQ674">
        <f t="shared" si="218"/>
        <v>3.1302109972984215E-10</v>
      </c>
    </row>
    <row r="675" spans="1:43" x14ac:dyDescent="0.2">
      <c r="A675">
        <f>front!A675</f>
        <v>502.19</v>
      </c>
      <c r="B675" s="1">
        <f t="shared" si="217"/>
        <v>0.45999999999997954</v>
      </c>
      <c r="C675">
        <f>front!D675-front!B675</f>
        <v>14835.34</v>
      </c>
      <c r="D675" s="2">
        <f>front!E675-front!C675</f>
        <v>52056.1</v>
      </c>
      <c r="E675" s="2">
        <f>IF(front!F675-front!C675&gt;0,front!F675-front!C675,0)</f>
        <v>52056.1</v>
      </c>
      <c r="F675" s="2">
        <f>front!I675-front!H675</f>
        <v>7777.9</v>
      </c>
      <c r="G675" s="2"/>
      <c r="H675" s="2"/>
      <c r="I675" s="4">
        <f>C675/(constants!$A$4+constants!$B$4*data!C675+constants!$C$4*data!C675^2+constants!$D$4*data!C675^3+constants!$E$4*data!C675^4+constants!$F$4*data!C675^5+constants!$G$4*data!C675^6+constants!$H$4*data!C675^7)</f>
        <v>14898.494923977501</v>
      </c>
      <c r="J675" s="4">
        <f>D675/(constants!$A$4+constants!$B$4*data!D675+constants!$C$4*data!D675^2+constants!$D$4*data!D675^3+constants!$E$4*data!D675^4+constants!$F$4*data!D675^5+constants!$G$4*data!D675^6+constants!$H$4*data!D675^7)</f>
        <v>54757.553210459992</v>
      </c>
      <c r="K675" s="4">
        <f>E675/(constants!$A$4+constants!$B$4*data!E675+constants!$C$4*data!E675^2+constants!$D$4*data!E675^3+constants!$E$4*data!E675^4+constants!$F$4*data!E675^5+constants!$G$4*data!E675^6+constants!$H$4*data!E675^7)</f>
        <v>54757.553210459992</v>
      </c>
      <c r="L675" s="4">
        <f>F675/(constants!$A$4+constants!$B$4*data!F675+constants!$C$4*data!F675^2+constants!$D$4*data!F675^3+constants!$E$4*data!F675^4+constants!$F$4*data!F675^5+constants!$G$4*data!F675^6+constants!$H$4*data!F675^7)</f>
        <v>7767.4702858416413</v>
      </c>
      <c r="M675" s="4"/>
      <c r="N675" s="4"/>
      <c r="O675" s="4">
        <f t="shared" si="209"/>
        <v>24830.824873295835</v>
      </c>
      <c r="P675" s="4">
        <f t="shared" si="210"/>
        <v>10951.510642091998</v>
      </c>
      <c r="Q675" s="4">
        <f t="shared" si="210"/>
        <v>10951.510642091998</v>
      </c>
      <c r="R675" s="4">
        <f t="shared" si="211"/>
        <v>1294.5783809736067</v>
      </c>
      <c r="S675" s="4"/>
      <c r="T675" s="4">
        <f t="shared" si="212"/>
        <v>2.2673424411294327</v>
      </c>
      <c r="U675" s="4">
        <f t="shared" si="213"/>
        <v>1</v>
      </c>
      <c r="V675" s="4"/>
      <c r="W675" s="4"/>
      <c r="X675">
        <f>IF(front!E675&gt;$X$2,O675,P675)</f>
        <v>24830.824873295835</v>
      </c>
      <c r="Y675">
        <f t="shared" si="206"/>
        <v>24497.341953975778</v>
      </c>
      <c r="Z675">
        <f>SUMPRODUCT($B$7:$B$456,Y$7:Y$456,EXP(constants!$B$32+constants!$A$32*ABS($A$7:$A$456-$A675)))</f>
        <v>9.4312749750916261E-2</v>
      </c>
      <c r="AA675">
        <f t="shared" si="207"/>
        <v>24497.247641226026</v>
      </c>
      <c r="AB675">
        <f t="shared" si="215"/>
        <v>24491.045805528716</v>
      </c>
      <c r="AD675" s="4"/>
      <c r="AE675" s="4"/>
      <c r="AF675" s="4"/>
      <c r="AH675" s="4"/>
      <c r="AI675" s="5">
        <f>SUMPRODUCT(constants!$B$13:$B$20,A675^constants!$A$13:$A$20)*constants!$C$10/((A675/1000000000)^5*(EXP(0.014388/(A675/1000000000)/constants!$B$9)-1))</f>
        <v>7.6513194169660657E-6</v>
      </c>
      <c r="AL675" s="17">
        <f t="shared" si="208"/>
        <v>3.1241293155553298E-10</v>
      </c>
      <c r="AQ675">
        <f t="shared" si="218"/>
        <v>3.1241293155553298E-10</v>
      </c>
    </row>
    <row r="676" spans="1:43" x14ac:dyDescent="0.2">
      <c r="A676">
        <f>front!A676</f>
        <v>502.65</v>
      </c>
      <c r="B676" s="1">
        <f t="shared" si="217"/>
        <v>0.45999999999997954</v>
      </c>
      <c r="C676">
        <f>front!D676-front!B676</f>
        <v>14887.929999999998</v>
      </c>
      <c r="D676" s="2">
        <f>front!E676-front!C676</f>
        <v>52471.1</v>
      </c>
      <c r="E676" s="2">
        <f>IF(front!F676-front!C676&gt;0,front!F676-front!C676,0)</f>
        <v>52471.1</v>
      </c>
      <c r="F676" s="2">
        <f>front!I676-front!H676</f>
        <v>7965.3000000000011</v>
      </c>
      <c r="G676" s="2"/>
      <c r="H676" s="2"/>
      <c r="I676" s="4">
        <f>C676/(constants!$A$4+constants!$B$4*data!C676+constants!$C$4*data!C676^2+constants!$D$4*data!C676^3+constants!$E$4*data!C676^4+constants!$F$4*data!C676^5+constants!$G$4*data!C676^6+constants!$H$4*data!C676^7)</f>
        <v>14952.179970620573</v>
      </c>
      <c r="J676" s="4">
        <f>D676/(constants!$A$4+constants!$B$4*data!D676+constants!$C$4*data!D676^2+constants!$D$4*data!D676^3+constants!$E$4*data!D676^4+constants!$F$4*data!D676^5+constants!$G$4*data!D676^6+constants!$H$4*data!D676^7)</f>
        <v>55216.78799769641</v>
      </c>
      <c r="K676" s="4">
        <f>E676/(constants!$A$4+constants!$B$4*data!E676+constants!$C$4*data!E676^2+constants!$D$4*data!E676^3+constants!$E$4*data!E676^4+constants!$F$4*data!E676^5+constants!$G$4*data!E676^6+constants!$H$4*data!E676^7)</f>
        <v>55216.78799769641</v>
      </c>
      <c r="L676" s="4">
        <f>F676/(constants!$A$4+constants!$B$4*data!F676+constants!$C$4*data!F676^2+constants!$D$4*data!F676^3+constants!$E$4*data!F676^4+constants!$F$4*data!F676^5+constants!$G$4*data!F676^6+constants!$H$4*data!F676^7)</f>
        <v>7955.2684043363652</v>
      </c>
      <c r="M676" s="4"/>
      <c r="N676" s="4"/>
      <c r="O676" s="4">
        <f t="shared" si="209"/>
        <v>24920.299951034289</v>
      </c>
      <c r="P676" s="4">
        <f t="shared" si="210"/>
        <v>11043.357599539282</v>
      </c>
      <c r="Q676" s="4">
        <f t="shared" si="210"/>
        <v>11043.357599539282</v>
      </c>
      <c r="R676" s="4">
        <f t="shared" si="211"/>
        <v>1325.8780673893941</v>
      </c>
      <c r="S676" s="4"/>
      <c r="T676" s="4">
        <f t="shared" si="212"/>
        <v>2.256587249522187</v>
      </c>
      <c r="U676" s="4">
        <f t="shared" si="213"/>
        <v>1</v>
      </c>
      <c r="V676" s="4"/>
      <c r="W676" s="4"/>
      <c r="X676">
        <f>IF(front!E676&gt;$X$2,O676,P676)</f>
        <v>24920.299951034289</v>
      </c>
      <c r="Y676">
        <f t="shared" si="206"/>
        <v>24586.817031714232</v>
      </c>
      <c r="Z676">
        <f>SUMPRODUCT($B$7:$B$456,Y$7:Y$456,EXP(constants!$B$32+constants!$A$32*ABS($A$7:$A$456-$A676)))</f>
        <v>9.1877078889490482E-2</v>
      </c>
      <c r="AA676">
        <f t="shared" si="207"/>
        <v>24586.725154635344</v>
      </c>
      <c r="AB676">
        <f t="shared" si="215"/>
        <v>24580.523318938034</v>
      </c>
      <c r="AD676" s="4"/>
      <c r="AE676" s="4"/>
      <c r="AF676" s="4"/>
      <c r="AH676" s="4"/>
      <c r="AI676" s="5">
        <f>SUMPRODUCT(constants!$B$13:$B$20,A676^constants!$A$13:$A$20)*constants!$C$10/((A676/1000000000)^5*(EXP(0.014388/(A676/1000000000)/constants!$B$9)-1))</f>
        <v>7.6801835712993012E-6</v>
      </c>
      <c r="AL676" s="17">
        <f t="shared" si="208"/>
        <v>3.1244996177042792E-10</v>
      </c>
      <c r="AQ676">
        <f t="shared" si="218"/>
        <v>3.1244996177042792E-10</v>
      </c>
    </row>
    <row r="677" spans="1:43" x14ac:dyDescent="0.2">
      <c r="A677">
        <f>front!A677</f>
        <v>503.12</v>
      </c>
      <c r="B677" s="1">
        <f t="shared" si="217"/>
        <v>0.47000000000002728</v>
      </c>
      <c r="C677">
        <f>front!D677-front!B677</f>
        <v>14958.999999999998</v>
      </c>
      <c r="D677" s="2">
        <f>front!E677-front!C677</f>
        <v>52418.3</v>
      </c>
      <c r="E677" s="2">
        <f>IF(front!F677-front!C677&gt;0,front!F677-front!C677,0)</f>
        <v>52418.3</v>
      </c>
      <c r="F677" s="2">
        <f>front!I677-front!H677</f>
        <v>7749.8000000000011</v>
      </c>
      <c r="G677" s="2"/>
      <c r="H677" s="2"/>
      <c r="I677" s="4">
        <f>C677/(constants!$A$4+constants!$B$4*data!C677+constants!$C$4*data!C677^2+constants!$D$4*data!C677^3+constants!$E$4*data!C677^4+constants!$F$4*data!C677^5+constants!$G$4*data!C677^6+constants!$H$4*data!C677^7)</f>
        <v>15024.744151463687</v>
      </c>
      <c r="J677" s="4">
        <f>D677/(constants!$A$4+constants!$B$4*data!D677+constants!$C$4*data!D677^2+constants!$D$4*data!D677^3+constants!$E$4*data!D677^4+constants!$F$4*data!D677^5+constants!$G$4*data!D677^6+constants!$H$4*data!D677^7)</f>
        <v>55158.351927709075</v>
      </c>
      <c r="K677" s="4">
        <f>E677/(constants!$A$4+constants!$B$4*data!E677+constants!$C$4*data!E677^2+constants!$D$4*data!E677^3+constants!$E$4*data!E677^4+constants!$F$4*data!E677^5+constants!$G$4*data!E677^6+constants!$H$4*data!E677^7)</f>
        <v>55158.351927709075</v>
      </c>
      <c r="L677" s="4">
        <f>F677/(constants!$A$4+constants!$B$4*data!F677+constants!$C$4*data!F677^2+constants!$D$4*data!F677^3+constants!$E$4*data!F677^4+constants!$F$4*data!F677^5+constants!$G$4*data!F677^6+constants!$H$4*data!F677^7)</f>
        <v>7739.3158096708166</v>
      </c>
      <c r="M677" s="4"/>
      <c r="N677" s="4"/>
      <c r="O677" s="4">
        <f t="shared" si="209"/>
        <v>25041.240252439478</v>
      </c>
      <c r="P677" s="4">
        <f t="shared" si="210"/>
        <v>11031.670385541815</v>
      </c>
      <c r="Q677" s="4">
        <f t="shared" si="210"/>
        <v>11031.670385541815</v>
      </c>
      <c r="R677" s="4">
        <f t="shared" si="211"/>
        <v>1289.8859682784694</v>
      </c>
      <c r="S677" s="4"/>
      <c r="T677" s="4">
        <f t="shared" si="212"/>
        <v>2.2699409406991262</v>
      </c>
      <c r="U677" s="4">
        <f t="shared" si="213"/>
        <v>1</v>
      </c>
      <c r="V677" s="4"/>
      <c r="W677" s="4"/>
      <c r="X677">
        <f>IF(front!E677&gt;$X$2,O677,P677)</f>
        <v>25041.240252439478</v>
      </c>
      <c r="Y677">
        <f t="shared" si="206"/>
        <v>24707.757333119422</v>
      </c>
      <c r="Z677">
        <f>SUMPRODUCT($B$7:$B$456,Y$7:Y$456,EXP(constants!$B$32+constants!$A$32*ABS($A$7:$A$456-$A677)))</f>
        <v>8.9453414791278094E-2</v>
      </c>
      <c r="AA677">
        <f t="shared" si="207"/>
        <v>24707.66787970463</v>
      </c>
      <c r="AB677">
        <f t="shared" si="215"/>
        <v>24701.46604400732</v>
      </c>
      <c r="AD677" s="4"/>
      <c r="AE677" s="4"/>
      <c r="AF677" s="4"/>
      <c r="AH677" s="4"/>
      <c r="AI677" s="5">
        <f>SUMPRODUCT(constants!$B$13:$B$20,A677^constants!$A$13:$A$20)*constants!$C$10/((A677/1000000000)^5*(EXP(0.014388/(A677/1000000000)/constants!$B$9)-1))</f>
        <v>7.7096981887117472E-6</v>
      </c>
      <c r="AL677" s="17">
        <f t="shared" si="208"/>
        <v>3.1211500463075359E-10</v>
      </c>
      <c r="AQ677">
        <f t="shared" si="218"/>
        <v>3.1211500463075359E-10</v>
      </c>
    </row>
    <row r="678" spans="1:43" x14ac:dyDescent="0.2">
      <c r="A678">
        <f>front!A678</f>
        <v>503.58</v>
      </c>
      <c r="B678" s="1">
        <f t="shared" si="217"/>
        <v>0.45999999999997954</v>
      </c>
      <c r="C678">
        <f>front!D678-front!B678</f>
        <v>15052.929999999998</v>
      </c>
      <c r="D678" s="2">
        <f>front!E678-front!C678</f>
        <v>52474.400000000001</v>
      </c>
      <c r="E678" s="2">
        <f>IF(front!F678-front!C678&gt;0,front!F678-front!C678,0)</f>
        <v>52474.400000000001</v>
      </c>
      <c r="F678" s="2">
        <f>front!I678-front!H678</f>
        <v>7643.2999999999993</v>
      </c>
      <c r="G678" s="2"/>
      <c r="H678" s="2"/>
      <c r="I678" s="4">
        <f>C678/(constants!$A$4+constants!$B$4*data!C678+constants!$C$4*data!C678^2+constants!$D$4*data!C678^3+constants!$E$4*data!C678^4+constants!$F$4*data!C678^5+constants!$G$4*data!C678^6+constants!$H$4*data!C678^7)</f>
        <v>15120.674260217846</v>
      </c>
      <c r="J678" s="4">
        <f>D678/(constants!$A$4+constants!$B$4*data!D678+constants!$C$4*data!D678^2+constants!$D$4*data!D678^3+constants!$E$4*data!D678^4+constants!$F$4*data!D678^5+constants!$G$4*data!D678^6+constants!$H$4*data!D678^7)</f>
        <v>55220.440334039762</v>
      </c>
      <c r="K678" s="4">
        <f>E678/(constants!$A$4+constants!$B$4*data!E678+constants!$C$4*data!E678^2+constants!$D$4*data!E678^3+constants!$E$4*data!E678^4+constants!$F$4*data!E678^5+constants!$G$4*data!E678^6+constants!$H$4*data!E678^7)</f>
        <v>55220.440334039762</v>
      </c>
      <c r="L678" s="4">
        <f>F678/(constants!$A$4+constants!$B$4*data!F678+constants!$C$4*data!F678^2+constants!$D$4*data!F678^3+constants!$E$4*data!F678^4+constants!$F$4*data!F678^5+constants!$G$4*data!F678^6+constants!$H$4*data!F678^7)</f>
        <v>7632.6214298461755</v>
      </c>
      <c r="M678" s="4"/>
      <c r="N678" s="4"/>
      <c r="O678" s="4">
        <f t="shared" si="209"/>
        <v>25201.123767029741</v>
      </c>
      <c r="P678" s="4">
        <f t="shared" si="210"/>
        <v>11044.088066807952</v>
      </c>
      <c r="Q678" s="4">
        <f t="shared" si="210"/>
        <v>11044.088066807952</v>
      </c>
      <c r="R678" s="4">
        <f t="shared" si="211"/>
        <v>1272.1035716410292</v>
      </c>
      <c r="S678" s="4"/>
      <c r="T678" s="4">
        <f t="shared" si="212"/>
        <v>2.2818655206824663</v>
      </c>
      <c r="U678" s="4">
        <f t="shared" si="213"/>
        <v>1</v>
      </c>
      <c r="V678" s="4"/>
      <c r="W678" s="4"/>
      <c r="X678">
        <f>IF(front!E678&gt;$X$2,O678,P678)</f>
        <v>25201.123767029741</v>
      </c>
      <c r="Y678">
        <f t="shared" si="206"/>
        <v>24867.640847709685</v>
      </c>
      <c r="Z678">
        <f>SUMPRODUCT($B$7:$B$456,Y$7:Y$456,EXP(constants!$B$32+constants!$A$32*ABS($A$7:$A$456-$A678)))</f>
        <v>8.714323852733101E-2</v>
      </c>
      <c r="AA678">
        <f t="shared" si="207"/>
        <v>24867.553704471156</v>
      </c>
      <c r="AB678">
        <f t="shared" si="215"/>
        <v>24861.351868773847</v>
      </c>
      <c r="AD678" s="4"/>
      <c r="AE678" s="4"/>
      <c r="AF678" s="4"/>
      <c r="AH678" s="4"/>
      <c r="AI678" s="5">
        <f>SUMPRODUCT(constants!$B$13:$B$20,A678^constants!$A$13:$A$20)*constants!$C$10/((A678/1000000000)^5*(EXP(0.014388/(A678/1000000000)/constants!$B$9)-1))</f>
        <v>7.7386070019388058E-6</v>
      </c>
      <c r="AL678" s="17">
        <f t="shared" si="208"/>
        <v>3.112705633541428E-10</v>
      </c>
      <c r="AQ678">
        <f t="shared" si="218"/>
        <v>3.112705633541428E-10</v>
      </c>
    </row>
    <row r="679" spans="1:43" x14ac:dyDescent="0.2">
      <c r="A679">
        <f>front!A679</f>
        <v>504.04</v>
      </c>
      <c r="B679" s="1">
        <f t="shared" si="217"/>
        <v>0.46000000000003638</v>
      </c>
      <c r="C679">
        <f>front!D679-front!B679</f>
        <v>15140.529999999999</v>
      </c>
      <c r="D679" s="2">
        <f>front!E679-front!C679</f>
        <v>52207.8</v>
      </c>
      <c r="E679" s="2">
        <f>IF(front!F679-front!C679&gt;0,front!F679-front!C679,0)</f>
        <v>52207.8</v>
      </c>
      <c r="F679" s="2">
        <f>front!I679-front!H679</f>
        <v>7394.2999999999993</v>
      </c>
      <c r="G679" s="2"/>
      <c r="H679" s="2"/>
      <c r="I679" s="4">
        <f>C679/(constants!$A$4+constants!$B$4*data!C679+constants!$C$4*data!C679^2+constants!$D$4*data!C679^3+constants!$E$4*data!C679^4+constants!$F$4*data!C679^5+constants!$G$4*data!C679^6+constants!$H$4*data!C679^7)</f>
        <v>15210.165595328432</v>
      </c>
      <c r="J679" s="4">
        <f>D679/(constants!$A$4+constants!$B$4*data!D679+constants!$C$4*data!D679^2+constants!$D$4*data!D679^3+constants!$E$4*data!D679^4+constants!$F$4*data!D679^5+constants!$G$4*data!D679^6+constants!$H$4*data!D679^7)</f>
        <v>54925.406259041614</v>
      </c>
      <c r="K679" s="4">
        <f>E679/(constants!$A$4+constants!$B$4*data!E679+constants!$C$4*data!E679^2+constants!$D$4*data!E679^3+constants!$E$4*data!E679^4+constants!$F$4*data!E679^5+constants!$G$4*data!E679^6+constants!$H$4*data!E679^7)</f>
        <v>54925.406259041614</v>
      </c>
      <c r="L679" s="4">
        <f>F679/(constants!$A$4+constants!$B$4*data!F679+constants!$C$4*data!F679^2+constants!$D$4*data!F679^3+constants!$E$4*data!F679^4+constants!$F$4*data!F679^5+constants!$G$4*data!F679^6+constants!$H$4*data!F679^7)</f>
        <v>7383.2395930464736</v>
      </c>
      <c r="M679" s="4"/>
      <c r="N679" s="4"/>
      <c r="O679" s="4">
        <f t="shared" si="209"/>
        <v>25350.275992214054</v>
      </c>
      <c r="P679" s="4">
        <f t="shared" si="210"/>
        <v>10985.081251808322</v>
      </c>
      <c r="Q679" s="4">
        <f t="shared" si="210"/>
        <v>10985.081251808322</v>
      </c>
      <c r="R679" s="4">
        <f t="shared" si="211"/>
        <v>1230.5399321744121</v>
      </c>
      <c r="S679" s="4"/>
      <c r="T679" s="4">
        <f t="shared" si="212"/>
        <v>2.3077003629846606</v>
      </c>
      <c r="U679" s="4">
        <f t="shared" si="213"/>
        <v>1</v>
      </c>
      <c r="V679" s="4"/>
      <c r="W679" s="4"/>
      <c r="X679">
        <f>IF(front!E679&gt;$X$2,O679,P679)</f>
        <v>25350.275992214054</v>
      </c>
      <c r="Y679">
        <f t="shared" si="206"/>
        <v>25016.793072893997</v>
      </c>
      <c r="Z679">
        <f>SUMPRODUCT($B$7:$B$456,Y$7:Y$456,EXP(constants!$B$32+constants!$A$32*ABS($A$7:$A$456-$A679)))</f>
        <v>8.4892723645600965E-2</v>
      </c>
      <c r="AA679">
        <f t="shared" si="207"/>
        <v>25016.708180170353</v>
      </c>
      <c r="AB679">
        <f t="shared" si="215"/>
        <v>25010.506344473044</v>
      </c>
      <c r="AD679" s="4"/>
      <c r="AE679" s="4"/>
      <c r="AF679" s="4"/>
      <c r="AH679" s="4"/>
      <c r="AI679" s="5">
        <f>SUMPRODUCT(constants!$B$13:$B$20,A679^constants!$A$13:$A$20)*constants!$C$10/((A679/1000000000)^5*(EXP(0.014388/(A679/1000000000)/constants!$B$9)-1))</f>
        <v>7.7675374205138953E-6</v>
      </c>
      <c r="AL679" s="17">
        <f t="shared" si="208"/>
        <v>3.1057097819334662E-10</v>
      </c>
      <c r="AQ679">
        <f t="shared" si="218"/>
        <v>3.1057097819334662E-10</v>
      </c>
    </row>
    <row r="680" spans="1:43" x14ac:dyDescent="0.2">
      <c r="A680">
        <f>front!A680</f>
        <v>504.5</v>
      </c>
      <c r="B680" s="1">
        <f t="shared" si="217"/>
        <v>0.45999999999997954</v>
      </c>
      <c r="C680">
        <f>front!D680-front!B680</f>
        <v>15231.060000000001</v>
      </c>
      <c r="D680" s="2">
        <f>front!E680-front!C680</f>
        <v>52745.1</v>
      </c>
      <c r="E680" s="2">
        <f>IF(front!F680-front!C680&gt;0,front!F680-front!C680,0)</f>
        <v>52745.1</v>
      </c>
      <c r="F680" s="2">
        <f>front!I680-front!H680</f>
        <v>7131.2000000000007</v>
      </c>
      <c r="G680" s="2"/>
      <c r="H680" s="2"/>
      <c r="I680" s="4">
        <f>C680/(constants!$A$4+constants!$B$4*data!C680+constants!$C$4*data!C680^2+constants!$D$4*data!C680^3+constants!$E$4*data!C680^4+constants!$F$4*data!C680^5+constants!$G$4*data!C680^6+constants!$H$4*data!C680^7)</f>
        <v>15302.676611286546</v>
      </c>
      <c r="J680" s="4">
        <f>D680/(constants!$A$4+constants!$B$4*data!D680+constants!$C$4*data!D680^2+constants!$D$4*data!D680^3+constants!$E$4*data!D680^4+constants!$F$4*data!D680^5+constants!$G$4*data!D680^6+constants!$H$4*data!D680^7)</f>
        <v>55520.0766093934</v>
      </c>
      <c r="K680" s="4">
        <f>E680/(constants!$A$4+constants!$B$4*data!E680+constants!$C$4*data!E680^2+constants!$D$4*data!E680^3+constants!$E$4*data!E680^4+constants!$F$4*data!E680^5+constants!$G$4*data!E680^6+constants!$H$4*data!E680^7)</f>
        <v>55520.0766093934</v>
      </c>
      <c r="L680" s="4">
        <f>F680/(constants!$A$4+constants!$B$4*data!F680+constants!$C$4*data!F680^2+constants!$D$4*data!F680^3+constants!$E$4*data!F680^4+constants!$F$4*data!F680^5+constants!$G$4*data!F680^6+constants!$H$4*data!F680^7)</f>
        <v>7119.8417145288158</v>
      </c>
      <c r="M680" s="4"/>
      <c r="N680" s="4"/>
      <c r="O680" s="4">
        <f t="shared" si="209"/>
        <v>25504.461018810911</v>
      </c>
      <c r="P680" s="4">
        <f t="shared" si="210"/>
        <v>11104.01532187868</v>
      </c>
      <c r="Q680" s="4">
        <f t="shared" si="210"/>
        <v>11104.01532187868</v>
      </c>
      <c r="R680" s="4">
        <f t="shared" si="211"/>
        <v>1186.6402857548026</v>
      </c>
      <c r="S680" s="4"/>
      <c r="T680" s="4">
        <f t="shared" si="212"/>
        <v>2.2968683201074538</v>
      </c>
      <c r="U680" s="4">
        <f t="shared" si="213"/>
        <v>1</v>
      </c>
      <c r="V680" s="4"/>
      <c r="W680" s="4"/>
      <c r="X680">
        <f>IF(front!E680&gt;$X$2,O680,P680)</f>
        <v>25504.461018810911</v>
      </c>
      <c r="Y680">
        <f t="shared" si="206"/>
        <v>25170.978099490854</v>
      </c>
      <c r="Z680">
        <f>SUMPRODUCT($B$7:$B$456,Y$7:Y$456,EXP(constants!$B$32+constants!$A$32*ABS($A$7:$A$456-$A680)))</f>
        <v>8.2700329362995997E-2</v>
      </c>
      <c r="AA680">
        <f t="shared" si="207"/>
        <v>25170.895399161491</v>
      </c>
      <c r="AB680">
        <f t="shared" si="215"/>
        <v>25164.693563464181</v>
      </c>
      <c r="AD680" s="4"/>
      <c r="AE680" s="4"/>
      <c r="AF680" s="4"/>
      <c r="AH680" s="4"/>
      <c r="AI680" s="5">
        <f>SUMPRODUCT(constants!$B$13:$B$20,A680^constants!$A$13:$A$20)*constants!$C$10/((A680/1000000000)^5*(EXP(0.014388/(A680/1000000000)/constants!$B$9)-1))</f>
        <v>7.7964891239600045E-6</v>
      </c>
      <c r="AL680" s="17">
        <f t="shared" si="208"/>
        <v>3.0981856005111378E-10</v>
      </c>
      <c r="AQ680">
        <f t="shared" si="218"/>
        <v>3.0981856005111378E-10</v>
      </c>
    </row>
    <row r="681" spans="1:43" x14ac:dyDescent="0.2">
      <c r="A681">
        <f>front!A681</f>
        <v>504.96</v>
      </c>
      <c r="B681" s="1">
        <f t="shared" si="217"/>
        <v>0.45999999999997954</v>
      </c>
      <c r="C681">
        <f>front!D681-front!B681</f>
        <v>15294.2</v>
      </c>
      <c r="D681" s="2">
        <f>front!E681-front!C681</f>
        <v>52142.9</v>
      </c>
      <c r="E681" s="2">
        <f>IF(front!F681-front!C681&gt;0,front!F681-front!C681,0)</f>
        <v>52142.9</v>
      </c>
      <c r="F681" s="2">
        <f>front!I681-front!H681</f>
        <v>7147.1</v>
      </c>
      <c r="G681" s="2"/>
      <c r="H681" s="2"/>
      <c r="I681" s="4">
        <f>C681/(constants!$A$4+constants!$B$4*data!C681+constants!$C$4*data!C681^2+constants!$D$4*data!C681^3+constants!$E$4*data!C681^4+constants!$F$4*data!C681^5+constants!$G$4*data!C681^6+constants!$H$4*data!C681^7)</f>
        <v>15367.214183655788</v>
      </c>
      <c r="J681" s="4">
        <f>D681/(constants!$A$4+constants!$B$4*data!D681+constants!$C$4*data!D681^2+constants!$D$4*data!D681^3+constants!$E$4*data!D681^4+constants!$F$4*data!D681^5+constants!$G$4*data!D681^6+constants!$H$4*data!D681^7)</f>
        <v>54853.593418180164</v>
      </c>
      <c r="K681" s="4">
        <f>E681/(constants!$A$4+constants!$B$4*data!E681+constants!$C$4*data!E681^2+constants!$D$4*data!E681^3+constants!$E$4*data!E681^4+constants!$F$4*data!E681^5+constants!$G$4*data!E681^6+constants!$H$4*data!E681^7)</f>
        <v>54853.593418180164</v>
      </c>
      <c r="L681" s="4">
        <f>F681/(constants!$A$4+constants!$B$4*data!F681+constants!$C$4*data!F681^2+constants!$D$4*data!F681^3+constants!$E$4*data!F681^4+constants!$F$4*data!F681^5+constants!$G$4*data!F681^6+constants!$H$4*data!F681^7)</f>
        <v>7135.7567531946252</v>
      </c>
      <c r="M681" s="4"/>
      <c r="N681" s="4"/>
      <c r="O681" s="4">
        <f t="shared" si="209"/>
        <v>25612.023639426312</v>
      </c>
      <c r="P681" s="4">
        <f t="shared" si="210"/>
        <v>10970.718683636034</v>
      </c>
      <c r="Q681" s="4">
        <f t="shared" si="210"/>
        <v>10970.718683636034</v>
      </c>
      <c r="R681" s="4">
        <f t="shared" si="211"/>
        <v>1189.2927921991043</v>
      </c>
      <c r="S681" s="4"/>
      <c r="T681" s="4">
        <f t="shared" si="212"/>
        <v>2.3345802930512933</v>
      </c>
      <c r="U681" s="4">
        <f t="shared" si="213"/>
        <v>1</v>
      </c>
      <c r="V681" s="4"/>
      <c r="W681" s="4"/>
      <c r="X681">
        <f>IF(front!E681&gt;$X$2,O681,P681)</f>
        <v>25612.023639426312</v>
      </c>
      <c r="Y681">
        <f t="shared" si="206"/>
        <v>25278.540720106255</v>
      </c>
      <c r="Z681">
        <f>SUMPRODUCT($B$7:$B$456,Y$7:Y$456,EXP(constants!$B$32+constants!$A$32*ABS($A$7:$A$456-$A681)))</f>
        <v>8.0564554687867218E-2</v>
      </c>
      <c r="AA681">
        <f t="shared" si="207"/>
        <v>25278.460155551569</v>
      </c>
      <c r="AB681">
        <f t="shared" si="215"/>
        <v>25272.25831985426</v>
      </c>
      <c r="AD681" s="4"/>
      <c r="AE681" s="4"/>
      <c r="AF681" s="4"/>
      <c r="AH681" s="4"/>
      <c r="AI681" s="5">
        <f>SUMPRODUCT(constants!$B$13:$B$20,A681^constants!$A$13:$A$20)*constants!$C$10/((A681/1000000000)^5*(EXP(0.014388/(A681/1000000000)/constants!$B$9)-1))</f>
        <v>7.8254617917148347E-6</v>
      </c>
      <c r="AL681" s="17">
        <f t="shared" si="208"/>
        <v>3.0964632019319921E-10</v>
      </c>
      <c r="AQ681">
        <f t="shared" si="218"/>
        <v>3.0964632019319921E-10</v>
      </c>
    </row>
    <row r="682" spans="1:43" x14ac:dyDescent="0.2">
      <c r="A682">
        <f>front!A682</f>
        <v>505.42</v>
      </c>
      <c r="B682" s="1">
        <f t="shared" si="217"/>
        <v>0.46000000000003638</v>
      </c>
      <c r="C682">
        <f>front!D682-front!B682</f>
        <v>15396.07</v>
      </c>
      <c r="D682" s="2">
        <f>front!E682-front!C682</f>
        <v>52237.4</v>
      </c>
      <c r="E682" s="2">
        <f>IF(front!F682-front!C682&gt;0,front!F682-front!C682,0)</f>
        <v>52237.4</v>
      </c>
      <c r="F682" s="2">
        <f>front!I682-front!H682</f>
        <v>7278.7999999999993</v>
      </c>
      <c r="G682" s="2"/>
      <c r="H682" s="2"/>
      <c r="I682" s="4">
        <f>C682/(constants!$A$4+constants!$B$4*data!C682+constants!$C$4*data!C682^2+constants!$D$4*data!C682^3+constants!$E$4*data!C682^4+constants!$F$4*data!C682^5+constants!$G$4*data!C682^6+constants!$H$4*data!C682^7)</f>
        <v>15471.366632303683</v>
      </c>
      <c r="J682" s="4">
        <f>D682/(constants!$A$4+constants!$B$4*data!D682+constants!$C$4*data!D682^2+constants!$D$4*data!D682^3+constants!$E$4*data!D682^4+constants!$F$4*data!D682^5+constants!$G$4*data!D682^6+constants!$H$4*data!D682^7)</f>
        <v>54958.16025900119</v>
      </c>
      <c r="K682" s="4">
        <f>E682/(constants!$A$4+constants!$B$4*data!E682+constants!$C$4*data!E682^2+constants!$D$4*data!E682^3+constants!$E$4*data!E682^4+constants!$F$4*data!E682^5+constants!$G$4*data!E682^6+constants!$H$4*data!E682^7)</f>
        <v>54958.16025900119</v>
      </c>
      <c r="L682" s="4">
        <f>F682/(constants!$A$4+constants!$B$4*data!F682+constants!$C$4*data!F682^2+constants!$D$4*data!F682^3+constants!$E$4*data!F682^4+constants!$F$4*data!F682^5+constants!$G$4*data!F682^6+constants!$H$4*data!F682^7)</f>
        <v>7267.5958383686448</v>
      </c>
      <c r="M682" s="4"/>
      <c r="N682" s="4"/>
      <c r="O682" s="4">
        <f t="shared" si="209"/>
        <v>25785.611053839471</v>
      </c>
      <c r="P682" s="4">
        <f t="shared" si="210"/>
        <v>10991.632051800238</v>
      </c>
      <c r="Q682" s="4">
        <f t="shared" si="210"/>
        <v>10991.632051800238</v>
      </c>
      <c r="R682" s="4">
        <f t="shared" si="211"/>
        <v>1211.2659730614407</v>
      </c>
      <c r="S682" s="4"/>
      <c r="T682" s="4">
        <f t="shared" si="212"/>
        <v>2.3459310621316001</v>
      </c>
      <c r="U682" s="4">
        <f t="shared" si="213"/>
        <v>1</v>
      </c>
      <c r="V682" s="4"/>
      <c r="W682" s="4"/>
      <c r="X682">
        <f>IF(front!E682&gt;$X$2,O682,P682)</f>
        <v>25785.611053839471</v>
      </c>
      <c r="Y682">
        <f t="shared" si="206"/>
        <v>25452.128134519415</v>
      </c>
      <c r="Z682">
        <f>SUMPRODUCT($B$7:$B$456,Y$7:Y$456,EXP(constants!$B$32+constants!$A$32*ABS($A$7:$A$456-$A682)))</f>
        <v>7.8483937392376926E-2</v>
      </c>
      <c r="AA682">
        <f t="shared" si="207"/>
        <v>25452.049650582023</v>
      </c>
      <c r="AB682">
        <f t="shared" si="215"/>
        <v>25445.847814884713</v>
      </c>
      <c r="AD682" s="4"/>
      <c r="AE682" s="4"/>
      <c r="AF682" s="4"/>
      <c r="AH682" s="4"/>
      <c r="AI682" s="5">
        <f>SUMPRODUCT(constants!$B$13:$B$20,A682^constants!$A$13:$A$20)*constants!$C$10/((A682/1000000000)^5*(EXP(0.014388/(A682/1000000000)/constants!$B$9)-1))</f>
        <v>7.8544551031380412E-6</v>
      </c>
      <c r="AL682" s="17">
        <f t="shared" si="208"/>
        <v>3.0867335057091423E-10</v>
      </c>
      <c r="AQ682">
        <f t="shared" si="218"/>
        <v>3.0867335057091423E-10</v>
      </c>
    </row>
    <row r="683" spans="1:43" x14ac:dyDescent="0.2">
      <c r="A683">
        <f>front!A683</f>
        <v>505.88</v>
      </c>
      <c r="B683" s="1">
        <f t="shared" si="217"/>
        <v>0.45999999999997954</v>
      </c>
      <c r="C683">
        <f>front!D683-front!B683</f>
        <v>15445.54</v>
      </c>
      <c r="D683" s="2">
        <f>front!E683-front!C683</f>
        <v>52800</v>
      </c>
      <c r="E683" s="2">
        <f>IF(front!F683-front!C683&gt;0,front!F683-front!C683,0)</f>
        <v>52800</v>
      </c>
      <c r="F683" s="2">
        <f>front!I683-front!H683</f>
        <v>7304.4000000000015</v>
      </c>
      <c r="G683" s="2"/>
      <c r="H683" s="2"/>
      <c r="I683" s="4">
        <f>C683/(constants!$A$4+constants!$B$4*data!C683+constants!$C$4*data!C683^2+constants!$D$4*data!C683^3+constants!$E$4*data!C683^4+constants!$F$4*data!C683^5+constants!$G$4*data!C683^6+constants!$H$4*data!C683^7)</f>
        <v>15521.957340024388</v>
      </c>
      <c r="J683" s="4">
        <f>D683/(constants!$A$4+constants!$B$4*data!D683+constants!$C$4*data!D683^2+constants!$D$4*data!D683^3+constants!$E$4*data!D683^4+constants!$F$4*data!D683^5+constants!$G$4*data!D683^6+constants!$H$4*data!D683^7)</f>
        <v>55580.853608146834</v>
      </c>
      <c r="K683" s="4">
        <f>E683/(constants!$A$4+constants!$B$4*data!E683+constants!$C$4*data!E683^2+constants!$D$4*data!E683^3+constants!$E$4*data!E683^4+constants!$F$4*data!E683^5+constants!$G$4*data!E683^6+constants!$H$4*data!E683^7)</f>
        <v>55580.853608146834</v>
      </c>
      <c r="L683" s="4">
        <f>F683/(constants!$A$4+constants!$B$4*data!F683+constants!$C$4*data!F683^2+constants!$D$4*data!F683^3+constants!$E$4*data!F683^4+constants!$F$4*data!F683^5+constants!$G$4*data!F683^6+constants!$H$4*data!F683^7)</f>
        <v>7293.2259236989694</v>
      </c>
      <c r="M683" s="4"/>
      <c r="N683" s="4"/>
      <c r="O683" s="4">
        <f t="shared" si="209"/>
        <v>25869.928900040646</v>
      </c>
      <c r="P683" s="4">
        <f t="shared" si="210"/>
        <v>11116.170721629367</v>
      </c>
      <c r="Q683" s="4">
        <f t="shared" si="210"/>
        <v>11116.170721629367</v>
      </c>
      <c r="R683" s="4">
        <f t="shared" si="211"/>
        <v>1215.5376539498282</v>
      </c>
      <c r="S683" s="4"/>
      <c r="T683" s="4">
        <f t="shared" si="212"/>
        <v>2.3272338602810452</v>
      </c>
      <c r="U683" s="4">
        <f t="shared" si="213"/>
        <v>1</v>
      </c>
      <c r="V683" s="4"/>
      <c r="W683" s="4"/>
      <c r="X683">
        <f>IF(front!E683&gt;$X$2,O683,P683)</f>
        <v>25869.928900040646</v>
      </c>
      <c r="Y683">
        <f t="shared" si="206"/>
        <v>25536.445980720589</v>
      </c>
      <c r="Z683">
        <f>SUMPRODUCT($B$7:$B$456,Y$7:Y$456,EXP(constants!$B$32+constants!$A$32*ABS($A$7:$A$456-$A683)))</f>
        <v>7.6457053011405735E-2</v>
      </c>
      <c r="AA683">
        <f t="shared" si="207"/>
        <v>25536.369523667578</v>
      </c>
      <c r="AB683">
        <f t="shared" si="215"/>
        <v>25530.167687970268</v>
      </c>
      <c r="AD683" s="4"/>
      <c r="AE683" s="4"/>
      <c r="AF683" s="4"/>
      <c r="AH683" s="4"/>
      <c r="AI683" s="5">
        <f>SUMPRODUCT(constants!$B$13:$B$20,A683^constants!$A$13:$A$20)*constants!$C$10/((A683/1000000000)^5*(EXP(0.014388/(A683/1000000000)/constants!$B$9)-1))</f>
        <v>7.8834687375262569E-6</v>
      </c>
      <c r="AL683" s="17">
        <f t="shared" si="208"/>
        <v>3.0879032342748465E-10</v>
      </c>
      <c r="AQ683">
        <f t="shared" si="218"/>
        <v>3.0879032342748465E-10</v>
      </c>
    </row>
    <row r="684" spans="1:43" x14ac:dyDescent="0.2">
      <c r="A684">
        <f>front!A684</f>
        <v>506.34</v>
      </c>
      <c r="B684" s="1">
        <f t="shared" si="217"/>
        <v>0.45999999999997954</v>
      </c>
      <c r="C684">
        <f>front!D684-front!B684</f>
        <v>15512</v>
      </c>
      <c r="D684" s="2">
        <f>front!E684-front!C684</f>
        <v>52401.9</v>
      </c>
      <c r="E684" s="2">
        <f>IF(front!F684-front!C684&gt;0,front!F684-front!C684,0)</f>
        <v>52401.9</v>
      </c>
      <c r="F684" s="2">
        <f>front!I684-front!H684</f>
        <v>7314.5000000000018</v>
      </c>
      <c r="G684" s="2"/>
      <c r="H684" s="2"/>
      <c r="I684" s="4">
        <f>C684/(constants!$A$4+constants!$B$4*data!C684+constants!$C$4*data!C684^2+constants!$D$4*data!C684^3+constants!$E$4*data!C684^4+constants!$F$4*data!C684^5+constants!$G$4*data!C684^6+constants!$H$4*data!C684^7)</f>
        <v>15589.935621147308</v>
      </c>
      <c r="J684" s="4">
        <f>D684/(constants!$A$4+constants!$B$4*data!D684+constants!$C$4*data!D684^2+constants!$D$4*data!D684^3+constants!$E$4*data!D684^4+constants!$F$4*data!D684^5+constants!$G$4*data!D684^6+constants!$H$4*data!D684^7)</f>
        <v>55140.201828947247</v>
      </c>
      <c r="K684" s="4">
        <f>E684/(constants!$A$4+constants!$B$4*data!E684+constants!$C$4*data!E684^2+constants!$D$4*data!E684^3+constants!$E$4*data!E684^4+constants!$F$4*data!E684^5+constants!$G$4*data!E684^6+constants!$H$4*data!E684^7)</f>
        <v>55140.201828947247</v>
      </c>
      <c r="L684" s="4">
        <f>F684/(constants!$A$4+constants!$B$4*data!F684+constants!$C$4*data!F684^2+constants!$D$4*data!F684^3+constants!$E$4*data!F684^4+constants!$F$4*data!F684^5+constants!$G$4*data!F684^6+constants!$H$4*data!F684^7)</f>
        <v>7303.3380700097232</v>
      </c>
      <c r="M684" s="4"/>
      <c r="N684" s="4"/>
      <c r="O684" s="4">
        <f t="shared" si="209"/>
        <v>25983.226035245516</v>
      </c>
      <c r="P684" s="4">
        <f t="shared" si="210"/>
        <v>11028.040365789449</v>
      </c>
      <c r="Q684" s="4">
        <f t="shared" si="210"/>
        <v>11028.040365789449</v>
      </c>
      <c r="R684" s="4">
        <f t="shared" si="211"/>
        <v>1217.2230116682872</v>
      </c>
      <c r="S684" s="4"/>
      <c r="T684" s="4">
        <f t="shared" si="212"/>
        <v>2.3561054524110356</v>
      </c>
      <c r="U684" s="4">
        <f t="shared" si="213"/>
        <v>1</v>
      </c>
      <c r="V684" s="4"/>
      <c r="W684" s="4"/>
      <c r="X684">
        <f>IF(front!E684&gt;$X$2,O684,P684)</f>
        <v>25983.226035245516</v>
      </c>
      <c r="Y684">
        <f t="shared" si="206"/>
        <v>25649.743115925459</v>
      </c>
      <c r="Z684">
        <f>SUMPRODUCT($B$7:$B$456,Y$7:Y$456,EXP(constants!$B$32+constants!$A$32*ABS($A$7:$A$456-$A684)))</f>
        <v>7.4482513867311306E-2</v>
      </c>
      <c r="AA684">
        <f t="shared" si="207"/>
        <v>25649.668633411591</v>
      </c>
      <c r="AB684">
        <f t="shared" si="215"/>
        <v>25643.466797714282</v>
      </c>
      <c r="AD684" s="4"/>
      <c r="AE684" s="4"/>
      <c r="AF684" s="4"/>
      <c r="AH684" s="4"/>
      <c r="AI684" s="5">
        <f>SUMPRODUCT(constants!$B$13:$B$20,A684^constants!$A$13:$A$20)*constants!$C$10/((A684/1000000000)^5*(EXP(0.014388/(A684/1000000000)/constants!$B$9)-1))</f>
        <v>7.9125023741211744E-6</v>
      </c>
      <c r="AL684" s="17">
        <f t="shared" si="208"/>
        <v>3.0855821627153984E-10</v>
      </c>
      <c r="AQ684">
        <f t="shared" si="218"/>
        <v>3.0855821627153984E-10</v>
      </c>
    </row>
    <row r="685" spans="1:43" x14ac:dyDescent="0.2">
      <c r="A685">
        <f>front!A685</f>
        <v>506.8</v>
      </c>
      <c r="B685" s="1">
        <f t="shared" si="217"/>
        <v>0.46000000000003638</v>
      </c>
      <c r="C685">
        <f>front!D685-front!B685</f>
        <v>15584.269999999999</v>
      </c>
      <c r="D685" s="2">
        <f>front!E685-front!C685</f>
        <v>51924.800000000003</v>
      </c>
      <c r="E685" s="2">
        <f>IF(front!F685-front!C685&gt;0,front!F685-front!C685,0)</f>
        <v>51924.800000000003</v>
      </c>
      <c r="F685" s="2">
        <f>front!I685-front!H685</f>
        <v>7160.6</v>
      </c>
      <c r="G685" s="2"/>
      <c r="H685" s="2"/>
      <c r="I685" s="4">
        <f>C685/(constants!$A$4+constants!$B$4*data!C685+constants!$C$4*data!C685^2+constants!$D$4*data!C685^3+constants!$E$4*data!C685^4+constants!$F$4*data!C685^5+constants!$G$4*data!C685^6+constants!$H$4*data!C685^7)</f>
        <v>15663.873140168922</v>
      </c>
      <c r="J685" s="4">
        <f>D685/(constants!$A$4+constants!$B$4*data!D685+constants!$C$4*data!D685^2+constants!$D$4*data!D685^3+constants!$E$4*data!D685^4+constants!$F$4*data!D685^5+constants!$G$4*data!D685^6+constants!$H$4*data!D685^7)</f>
        <v>54612.287088986552</v>
      </c>
      <c r="K685" s="4">
        <f>E685/(constants!$A$4+constants!$B$4*data!E685+constants!$C$4*data!E685^2+constants!$D$4*data!E685^3+constants!$E$4*data!E685^4+constants!$F$4*data!E685^5+constants!$G$4*data!E685^6+constants!$H$4*data!E685^7)</f>
        <v>54612.287088986552</v>
      </c>
      <c r="L685" s="4">
        <f>F685/(constants!$A$4+constants!$B$4*data!F685+constants!$C$4*data!F685^2+constants!$D$4*data!F685^3+constants!$E$4*data!F685^4+constants!$F$4*data!F685^5+constants!$G$4*data!F685^6+constants!$H$4*data!F685^7)</f>
        <v>7149.269815505636</v>
      </c>
      <c r="M685" s="4"/>
      <c r="N685" s="4"/>
      <c r="O685" s="4">
        <f t="shared" si="209"/>
        <v>26106.45523361487</v>
      </c>
      <c r="P685" s="4">
        <f t="shared" si="210"/>
        <v>10922.45741779731</v>
      </c>
      <c r="Q685" s="4">
        <f t="shared" si="210"/>
        <v>10922.45741779731</v>
      </c>
      <c r="R685" s="4">
        <f t="shared" si="211"/>
        <v>1191.5449692509394</v>
      </c>
      <c r="S685" s="4"/>
      <c r="T685" s="4">
        <f t="shared" si="212"/>
        <v>2.3901631505632053</v>
      </c>
      <c r="U685" s="4">
        <f t="shared" si="213"/>
        <v>1</v>
      </c>
      <c r="V685" s="4"/>
      <c r="W685" s="4"/>
      <c r="X685">
        <f>IF(front!E685&gt;$X$2,O685,P685)</f>
        <v>26106.45523361487</v>
      </c>
      <c r="Y685">
        <f t="shared" si="206"/>
        <v>25772.972314294813</v>
      </c>
      <c r="Z685">
        <f>SUMPRODUCT($B$7:$B$456,Y$7:Y$456,EXP(constants!$B$32+constants!$A$32*ABS($A$7:$A$456-$A685)))</f>
        <v>7.2558968119875292E-2</v>
      </c>
      <c r="AA685">
        <f t="shared" si="207"/>
        <v>25772.899755326693</v>
      </c>
      <c r="AB685">
        <f t="shared" si="215"/>
        <v>25766.697919629383</v>
      </c>
      <c r="AD685" s="4"/>
      <c r="AE685" s="4"/>
      <c r="AF685" s="4"/>
      <c r="AH685" s="4"/>
      <c r="AI685" s="5">
        <f>SUMPRODUCT(constants!$B$13:$B$20,A685^constants!$A$13:$A$20)*constants!$C$10/((A685/1000000000)^5*(EXP(0.014388/(A685/1000000000)/constants!$B$9)-1))</f>
        <v>7.9415556921211792E-6</v>
      </c>
      <c r="AL685" s="17">
        <f t="shared" si="208"/>
        <v>3.0821006699780516E-10</v>
      </c>
      <c r="AQ685">
        <f t="shared" si="218"/>
        <v>3.0821006699780516E-10</v>
      </c>
    </row>
    <row r="686" spans="1:43" x14ac:dyDescent="0.2">
      <c r="A686">
        <f>front!A686</f>
        <v>507.27</v>
      </c>
      <c r="B686" s="1">
        <f t="shared" si="217"/>
        <v>0.46999999999997044</v>
      </c>
      <c r="C686">
        <f>front!D686-front!B686</f>
        <v>15665.06</v>
      </c>
      <c r="D686" s="2">
        <f>front!E686-front!C686</f>
        <v>52498</v>
      </c>
      <c r="E686" s="2">
        <f>IF(front!F686-front!C686&gt;0,front!F686-front!C686,0)</f>
        <v>52498</v>
      </c>
      <c r="F686" s="2">
        <f>front!I686-front!H686</f>
        <v>6824.5</v>
      </c>
      <c r="G686" s="2"/>
      <c r="H686" s="2"/>
      <c r="I686" s="4">
        <f>C686/(constants!$A$4+constants!$B$4*data!C686+constants!$C$4*data!C686^2+constants!$D$4*data!C686^3+constants!$E$4*data!C686^4+constants!$F$4*data!C686^5+constants!$G$4*data!C686^6+constants!$H$4*data!C686^7)</f>
        <v>15746.547621549833</v>
      </c>
      <c r="J686" s="4">
        <f>D686/(constants!$A$4+constants!$B$4*data!D686+constants!$C$4*data!D686^2+constants!$D$4*data!D686^3+constants!$E$4*data!D686^4+constants!$F$4*data!D686^5+constants!$G$4*data!D686^6+constants!$H$4*data!D686^7)</f>
        <v>55246.560356171649</v>
      </c>
      <c r="K686" s="4">
        <f>E686/(constants!$A$4+constants!$B$4*data!E686+constants!$C$4*data!E686^2+constants!$D$4*data!E686^3+constants!$E$4*data!E686^4+constants!$F$4*data!E686^5+constants!$G$4*data!E686^6+constants!$H$4*data!E686^7)</f>
        <v>55246.560356171649</v>
      </c>
      <c r="L686" s="4">
        <f>F686/(constants!$A$4+constants!$B$4*data!F686+constants!$C$4*data!F686^2+constants!$D$4*data!F686^3+constants!$E$4*data!F686^4+constants!$F$4*data!F686^5+constants!$G$4*data!F686^6+constants!$H$4*data!F686^7)</f>
        <v>6812.9228181374465</v>
      </c>
      <c r="M686" s="4"/>
      <c r="N686" s="4"/>
      <c r="O686" s="4">
        <f t="shared" si="209"/>
        <v>26244.246035916389</v>
      </c>
      <c r="P686" s="4">
        <f t="shared" si="210"/>
        <v>11049.31207123433</v>
      </c>
      <c r="Q686" s="4">
        <f t="shared" si="210"/>
        <v>11049.31207123433</v>
      </c>
      <c r="R686" s="4">
        <f t="shared" si="211"/>
        <v>1135.4871363562411</v>
      </c>
      <c r="S686" s="4"/>
      <c r="T686" s="4">
        <f t="shared" si="212"/>
        <v>2.375192760121275</v>
      </c>
      <c r="U686" s="4">
        <f t="shared" si="213"/>
        <v>1</v>
      </c>
      <c r="V686" s="4"/>
      <c r="W686" s="4"/>
      <c r="X686">
        <f>IF(front!E686&gt;$X$2,O686,P686)</f>
        <v>26244.246035916389</v>
      </c>
      <c r="Y686">
        <f t="shared" si="206"/>
        <v>25910.763116596332</v>
      </c>
      <c r="Z686">
        <f>SUMPRODUCT($B$7:$B$456,Y$7:Y$456,EXP(constants!$B$32+constants!$A$32*ABS($A$7:$A$456-$A686)))</f>
        <v>7.0644904588894067E-2</v>
      </c>
      <c r="AA686">
        <f t="shared" si="207"/>
        <v>25910.692471691742</v>
      </c>
      <c r="AB686">
        <f t="shared" si="215"/>
        <v>25904.490635994433</v>
      </c>
      <c r="AD686" s="4"/>
      <c r="AE686" s="4"/>
      <c r="AF686" s="4"/>
      <c r="AH686" s="4"/>
      <c r="AI686" s="5">
        <f>SUMPRODUCT(constants!$B$13:$B$20,A686^constants!$A$13:$A$20)*constants!$C$10/((A686/1000000000)^5*(EXP(0.014388/(A686/1000000000)/constants!$B$9)-1))</f>
        <v>7.9712605980562335E-6</v>
      </c>
      <c r="AL686" s="17">
        <f t="shared" si="208"/>
        <v>3.0771732631484838E-10</v>
      </c>
      <c r="AQ686">
        <f t="shared" si="218"/>
        <v>3.0771732631484838E-10</v>
      </c>
    </row>
    <row r="687" spans="1:43" x14ac:dyDescent="0.2">
      <c r="A687">
        <f>front!A687</f>
        <v>507.73</v>
      </c>
      <c r="B687" s="1">
        <f t="shared" si="217"/>
        <v>0.46000000000003638</v>
      </c>
      <c r="C687">
        <f>front!D687-front!B687</f>
        <v>15783.87</v>
      </c>
      <c r="D687" s="2">
        <f>front!E687-front!C687</f>
        <v>52142.2</v>
      </c>
      <c r="E687" s="2">
        <f>IF(front!F687-front!C687&gt;0,front!F687-front!C687,0)</f>
        <v>52142.2</v>
      </c>
      <c r="F687" s="2">
        <f>front!I687-front!H687</f>
        <v>6821.2000000000007</v>
      </c>
      <c r="G687" s="2"/>
      <c r="H687" s="2"/>
      <c r="I687" s="4">
        <f>C687/(constants!$A$4+constants!$B$4*data!C687+constants!$C$4*data!C687^2+constants!$D$4*data!C687^3+constants!$E$4*data!C687^4+constants!$F$4*data!C687^5+constants!$G$4*data!C687^6+constants!$H$4*data!C687^7)</f>
        <v>15868.168056370554</v>
      </c>
      <c r="J687" s="4">
        <f>D687/(constants!$A$4+constants!$B$4*data!D687+constants!$C$4*data!D687^2+constants!$D$4*data!D687^3+constants!$E$4*data!D687^4+constants!$F$4*data!D687^5+constants!$G$4*data!D687^6+constants!$H$4*data!D687^7)</f>
        <v>54852.818876177742</v>
      </c>
      <c r="K687" s="4">
        <f>E687/(constants!$A$4+constants!$B$4*data!E687+constants!$C$4*data!E687^2+constants!$D$4*data!E687^3+constants!$E$4*data!E687^4+constants!$F$4*data!E687^5+constants!$G$4*data!E687^6+constants!$H$4*data!E687^7)</f>
        <v>54852.818876177742</v>
      </c>
      <c r="L687" s="4">
        <f>F687/(constants!$A$4+constants!$B$4*data!F687+constants!$C$4*data!F687^2+constants!$D$4*data!F687^3+constants!$E$4*data!F687^4+constants!$F$4*data!F687^5+constants!$G$4*data!F687^6+constants!$H$4*data!F687^7)</f>
        <v>6809.6211787526881</v>
      </c>
      <c r="M687" s="4"/>
      <c r="N687" s="4"/>
      <c r="O687" s="4">
        <f t="shared" si="209"/>
        <v>26446.946760617589</v>
      </c>
      <c r="P687" s="4">
        <f t="shared" si="210"/>
        <v>10970.563775235549</v>
      </c>
      <c r="Q687" s="4">
        <f t="shared" si="210"/>
        <v>10970.563775235549</v>
      </c>
      <c r="R687" s="4">
        <f t="shared" si="211"/>
        <v>1134.9368631254479</v>
      </c>
      <c r="S687" s="4"/>
      <c r="T687" s="4">
        <f t="shared" si="212"/>
        <v>2.4107190206867695</v>
      </c>
      <c r="U687" s="4">
        <f t="shared" si="213"/>
        <v>1</v>
      </c>
      <c r="V687" s="4"/>
      <c r="W687" s="4"/>
      <c r="X687">
        <f>IF(front!E687&gt;$X$2,O687,P687)</f>
        <v>26446.946760617589</v>
      </c>
      <c r="Y687">
        <f t="shared" si="206"/>
        <v>26113.463841297533</v>
      </c>
      <c r="Z687">
        <f>SUMPRODUCT($B$7:$B$456,Y$7:Y$456,EXP(constants!$B$32+constants!$A$32*ABS($A$7:$A$456-$A687)))</f>
        <v>6.882046689547687E-2</v>
      </c>
      <c r="AA687">
        <f t="shared" si="207"/>
        <v>26113.395020830638</v>
      </c>
      <c r="AB687">
        <f t="shared" si="215"/>
        <v>26107.193185133328</v>
      </c>
      <c r="AD687" s="4"/>
      <c r="AE687" s="4"/>
      <c r="AF687" s="4"/>
      <c r="AH687" s="4"/>
      <c r="AI687" s="5">
        <f>SUMPRODUCT(constants!$B$13:$B$20,A687^constants!$A$13:$A$20)*constants!$C$10/((A687/1000000000)^5*(EXP(0.014388/(A687/1000000000)/constants!$B$9)-1))</f>
        <v>8.0003527266798307E-6</v>
      </c>
      <c r="AL687" s="17">
        <f t="shared" si="208"/>
        <v>3.0644246855443697E-10</v>
      </c>
      <c r="AQ687">
        <f t="shared" si="218"/>
        <v>3.0644246855443697E-10</v>
      </c>
    </row>
    <row r="688" spans="1:43" x14ac:dyDescent="0.2">
      <c r="A688">
        <f>front!A688</f>
        <v>508.19</v>
      </c>
      <c r="B688" s="1">
        <f t="shared" si="217"/>
        <v>0.45999999999997954</v>
      </c>
      <c r="C688">
        <f>front!D688-front!B688</f>
        <v>15805.06</v>
      </c>
      <c r="D688" s="2">
        <f>front!E688-front!C688</f>
        <v>52231.4</v>
      </c>
      <c r="E688" s="2">
        <f>IF(front!F688-front!C688&gt;0,front!F688-front!C688,0)</f>
        <v>52231.4</v>
      </c>
      <c r="F688" s="2">
        <f>front!I688-front!H688</f>
        <v>7113.3999999999978</v>
      </c>
      <c r="G688" s="2"/>
      <c r="H688" s="2"/>
      <c r="I688" s="4">
        <f>C688/(constants!$A$4+constants!$B$4*data!C688+constants!$C$4*data!C688^2+constants!$D$4*data!C688^3+constants!$E$4*data!C688^4+constants!$F$4*data!C688^5+constants!$G$4*data!C688^6+constants!$H$4*data!C688^7)</f>
        <v>15889.864198847381</v>
      </c>
      <c r="J688" s="4">
        <f>D688/(constants!$A$4+constants!$B$4*data!D688+constants!$C$4*data!D688^2+constants!$D$4*data!D688^3+constants!$E$4*data!D688^4+constants!$F$4*data!D688^5+constants!$G$4*data!D688^6+constants!$H$4*data!D688^7)</f>
        <v>54951.520876095768</v>
      </c>
      <c r="K688" s="4">
        <f>E688/(constants!$A$4+constants!$B$4*data!E688+constants!$C$4*data!E688^2+constants!$D$4*data!E688^3+constants!$E$4*data!E688^4+constants!$F$4*data!E688^5+constants!$G$4*data!E688^6+constants!$H$4*data!E688^7)</f>
        <v>54951.520876095768</v>
      </c>
      <c r="L688" s="4">
        <f>F688/(constants!$A$4+constants!$B$4*data!F688+constants!$C$4*data!F688^2+constants!$D$4*data!F688^3+constants!$E$4*data!F688^4+constants!$F$4*data!F688^5+constants!$G$4*data!F688^6+constants!$H$4*data!F688^7)</f>
        <v>7102.0253208673175</v>
      </c>
      <c r="M688" s="4"/>
      <c r="N688" s="4"/>
      <c r="O688" s="4">
        <f t="shared" si="209"/>
        <v>26483.106998078969</v>
      </c>
      <c r="P688" s="4">
        <f t="shared" si="210"/>
        <v>10990.304175219155</v>
      </c>
      <c r="Q688" s="4">
        <f t="shared" si="210"/>
        <v>10990.304175219155</v>
      </c>
      <c r="R688" s="4">
        <f t="shared" si="211"/>
        <v>1183.6708868112196</v>
      </c>
      <c r="S688" s="4"/>
      <c r="T688" s="4">
        <f t="shared" si="212"/>
        <v>2.409679165913611</v>
      </c>
      <c r="U688" s="4">
        <f t="shared" si="213"/>
        <v>1</v>
      </c>
      <c r="V688" s="4"/>
      <c r="W688" s="4"/>
      <c r="X688">
        <f>IF(front!E688&gt;$X$2,O688,P688)</f>
        <v>26483.106998078969</v>
      </c>
      <c r="Y688">
        <f t="shared" si="206"/>
        <v>26149.624078758912</v>
      </c>
      <c r="Z688">
        <f>SUMPRODUCT($B$7:$B$456,Y$7:Y$456,EXP(constants!$B$32+constants!$A$32*ABS($A$7:$A$456-$A688)))</f>
        <v>6.7043146158569822E-2</v>
      </c>
      <c r="AA688">
        <f t="shared" si="207"/>
        <v>26149.557035612754</v>
      </c>
      <c r="AB688">
        <f t="shared" si="215"/>
        <v>26143.355199915444</v>
      </c>
      <c r="AD688" s="4"/>
      <c r="AE688" s="4"/>
      <c r="AF688" s="4"/>
      <c r="AH688" s="4"/>
      <c r="AI688" s="5">
        <f>SUMPRODUCT(constants!$B$13:$B$20,A688^constants!$A$13:$A$20)*constants!$C$10/((A688/1000000000)^5*(EXP(0.014388/(A688/1000000000)/constants!$B$9)-1))</f>
        <v>8.0294635671699652E-6</v>
      </c>
      <c r="AL688" s="17">
        <f t="shared" si="208"/>
        <v>3.0713209937169558E-10</v>
      </c>
      <c r="AQ688">
        <f t="shared" si="218"/>
        <v>3.0713209937169558E-10</v>
      </c>
    </row>
    <row r="689" spans="1:43" x14ac:dyDescent="0.2">
      <c r="A689">
        <f>front!A689</f>
        <v>508.65</v>
      </c>
      <c r="B689" s="1">
        <f t="shared" si="217"/>
        <v>0.45999999999997954</v>
      </c>
      <c r="C689">
        <f>front!D689-front!B689</f>
        <v>15889.6</v>
      </c>
      <c r="D689" s="2">
        <f>front!E689-front!C689</f>
        <v>52725.3</v>
      </c>
      <c r="E689" s="2">
        <f>IF(front!F689-front!C689&gt;0,front!F689-front!C689,0)</f>
        <v>52725.3</v>
      </c>
      <c r="F689" s="2">
        <f>front!I689-front!H689</f>
        <v>6965.7000000000007</v>
      </c>
      <c r="G689" s="2"/>
      <c r="H689" s="2"/>
      <c r="I689" s="4">
        <f>C689/(constants!$A$4+constants!$B$4*data!C689+constants!$C$4*data!C689^2+constants!$D$4*data!C689^3+constants!$E$4*data!C689^4+constants!$F$4*data!C689^5+constants!$G$4*data!C689^6+constants!$H$4*data!C689^7)</f>
        <v>15976.438273754697</v>
      </c>
      <c r="J689" s="4">
        <f>D689/(constants!$A$4+constants!$B$4*data!D689+constants!$C$4*data!D689^2+constants!$D$4*data!D689^3+constants!$E$4*data!D689^4+constants!$F$4*data!D689^5+constants!$G$4*data!D689^6+constants!$H$4*data!D689^7)</f>
        <v>55498.157759863214</v>
      </c>
      <c r="K689" s="4">
        <f>E689/(constants!$A$4+constants!$B$4*data!E689+constants!$C$4*data!E689^2+constants!$D$4*data!E689^3+constants!$E$4*data!E689^4+constants!$F$4*data!E689^5+constants!$G$4*data!E689^6+constants!$H$4*data!E689^7)</f>
        <v>55498.157759863214</v>
      </c>
      <c r="L689" s="4">
        <f>F689/(constants!$A$4+constants!$B$4*data!F689+constants!$C$4*data!F689^2+constants!$D$4*data!F689^3+constants!$E$4*data!F689^4+constants!$F$4*data!F689^5+constants!$G$4*data!F689^6+constants!$H$4*data!F689^7)</f>
        <v>6954.2070372352082</v>
      </c>
      <c r="M689" s="4"/>
      <c r="N689" s="4"/>
      <c r="O689" s="4">
        <f t="shared" si="209"/>
        <v>26627.397122924496</v>
      </c>
      <c r="P689" s="4">
        <f t="shared" si="210"/>
        <v>11099.631551972643</v>
      </c>
      <c r="Q689" s="4">
        <f t="shared" si="210"/>
        <v>11099.631551972643</v>
      </c>
      <c r="R689" s="4">
        <f t="shared" si="211"/>
        <v>1159.034506205868</v>
      </c>
      <c r="S689" s="4"/>
      <c r="T689" s="4">
        <f t="shared" si="212"/>
        <v>2.3989442350626708</v>
      </c>
      <c r="U689" s="4">
        <f t="shared" si="213"/>
        <v>1</v>
      </c>
      <c r="V689" s="4"/>
      <c r="W689" s="4"/>
      <c r="X689">
        <f>IF(front!E689&gt;$X$2,O689,P689)</f>
        <v>26627.397122924496</v>
      </c>
      <c r="Y689">
        <f t="shared" si="206"/>
        <v>26293.91420360444</v>
      </c>
      <c r="Z689">
        <f>SUMPRODUCT($B$7:$B$456,Y$7:Y$456,EXP(constants!$B$32+constants!$A$32*ABS($A$7:$A$456-$A689)))</f>
        <v>6.5311725560739678E-2</v>
      </c>
      <c r="AA689">
        <f t="shared" si="207"/>
        <v>26293.848891878879</v>
      </c>
      <c r="AB689">
        <f t="shared" si="215"/>
        <v>26287.647056181569</v>
      </c>
      <c r="AD689" s="4"/>
      <c r="AE689" s="4"/>
      <c r="AF689" s="4"/>
      <c r="AH689" s="4"/>
      <c r="AI689" s="5">
        <f>SUMPRODUCT(constants!$B$13:$B$20,A689^constants!$A$13:$A$20)*constants!$C$10/((A689/1000000000)^5*(EXP(0.014388/(A689/1000000000)/constants!$B$9)-1))</f>
        <v>8.0585927986552255E-6</v>
      </c>
      <c r="AL689" s="17">
        <f t="shared" si="208"/>
        <v>3.0655435921794449E-10</v>
      </c>
      <c r="AQ689">
        <f t="shared" si="218"/>
        <v>3.0655435921794449E-10</v>
      </c>
    </row>
    <row r="690" spans="1:43" x14ac:dyDescent="0.2">
      <c r="A690">
        <f>front!A690</f>
        <v>509.11</v>
      </c>
      <c r="B690" s="1">
        <f t="shared" si="217"/>
        <v>0.46000000000003638</v>
      </c>
      <c r="C690">
        <f>front!D690-front!B690</f>
        <v>15964.06</v>
      </c>
      <c r="D690" s="2">
        <f>front!E690-front!C690</f>
        <v>52810.8</v>
      </c>
      <c r="E690" s="2">
        <f>IF(front!F690-front!C690&gt;0,front!F690-front!C690,0)</f>
        <v>52810.8</v>
      </c>
      <c r="F690" s="2">
        <f>front!I690-front!H690</f>
        <v>6756.1</v>
      </c>
      <c r="G690" s="2"/>
      <c r="H690" s="2"/>
      <c r="I690" s="4">
        <f>C690/(constants!$A$4+constants!$B$4*data!C690+constants!$C$4*data!C690^2+constants!$D$4*data!C690^3+constants!$E$4*data!C690^4+constants!$F$4*data!C690^5+constants!$G$4*data!C690^6+constants!$H$4*data!C690^7)</f>
        <v>16052.709376847461</v>
      </c>
      <c r="J690" s="4">
        <f>D690/(constants!$A$4+constants!$B$4*data!D690+constants!$C$4*data!D690^2+constants!$D$4*data!D690^3+constants!$E$4*data!D690^4+constants!$F$4*data!D690^5+constants!$G$4*data!D690^6+constants!$H$4*data!D690^7)</f>
        <v>55592.810089759812</v>
      </c>
      <c r="K690" s="4">
        <f>E690/(constants!$A$4+constants!$B$4*data!E690+constants!$C$4*data!E690^2+constants!$D$4*data!E690^3+constants!$E$4*data!E690^4+constants!$F$4*data!E690^5+constants!$G$4*data!E690^6+constants!$H$4*data!E690^7)</f>
        <v>55592.810089759812</v>
      </c>
      <c r="L690" s="4">
        <f>F690/(constants!$A$4+constants!$B$4*data!F690+constants!$C$4*data!F690^2+constants!$D$4*data!F690^3+constants!$E$4*data!F690^4+constants!$F$4*data!F690^5+constants!$G$4*data!F690^6+constants!$H$4*data!F690^7)</f>
        <v>6744.4918528897097</v>
      </c>
      <c r="M690" s="4"/>
      <c r="N690" s="4"/>
      <c r="O690" s="4">
        <f t="shared" si="209"/>
        <v>26754.515628079102</v>
      </c>
      <c r="P690" s="4">
        <f t="shared" si="210"/>
        <v>11118.562017951963</v>
      </c>
      <c r="Q690" s="4">
        <f t="shared" si="210"/>
        <v>11118.562017951963</v>
      </c>
      <c r="R690" s="4">
        <f t="shared" si="211"/>
        <v>1124.0819754816184</v>
      </c>
      <c r="S690" s="4"/>
      <c r="T690" s="4">
        <f t="shared" si="212"/>
        <v>2.4062927908196601</v>
      </c>
      <c r="U690" s="4">
        <f t="shared" si="213"/>
        <v>1</v>
      </c>
      <c r="V690" s="4"/>
      <c r="W690" s="4"/>
      <c r="X690">
        <f>IF(front!E690&gt;$X$2,O690,P690)</f>
        <v>26754.515628079102</v>
      </c>
      <c r="Y690">
        <f t="shared" si="206"/>
        <v>26421.032708759045</v>
      </c>
      <c r="Z690">
        <f>SUMPRODUCT($B$7:$B$456,Y$7:Y$456,EXP(constants!$B$32+constants!$A$32*ABS($A$7:$A$456-$A690)))</f>
        <v>6.3625019709432407E-2</v>
      </c>
      <c r="AA690">
        <f t="shared" si="207"/>
        <v>26420.969083739335</v>
      </c>
      <c r="AB690">
        <f t="shared" si="215"/>
        <v>26414.767248042026</v>
      </c>
      <c r="AD690" s="4"/>
      <c r="AE690" s="4"/>
      <c r="AF690" s="4"/>
      <c r="AH690" s="4"/>
      <c r="AI690" s="5">
        <f>SUMPRODUCT(constants!$B$13:$B$20,A690^constants!$A$13:$A$20)*constants!$C$10/((A690/1000000000)^5*(EXP(0.014388/(A690/1000000000)/constants!$B$9)-1))</f>
        <v>8.0877401002741946E-6</v>
      </c>
      <c r="AL690" s="17">
        <f t="shared" si="208"/>
        <v>3.0618252374999413E-10</v>
      </c>
      <c r="AQ690">
        <f t="shared" si="218"/>
        <v>3.0618252374999413E-10</v>
      </c>
    </row>
    <row r="691" spans="1:43" x14ac:dyDescent="0.2">
      <c r="A691">
        <f>front!A691</f>
        <v>509.57</v>
      </c>
      <c r="B691" s="1">
        <f t="shared" si="217"/>
        <v>0.45999999999997954</v>
      </c>
      <c r="C691">
        <f>front!D691-front!B691</f>
        <v>16063.6</v>
      </c>
      <c r="D691" s="2">
        <f>front!E691-front!C691</f>
        <v>53159.1</v>
      </c>
      <c r="E691" s="2">
        <f>IF(front!F691-front!C691&gt;0,front!F691-front!C691,0)</f>
        <v>53159.1</v>
      </c>
      <c r="F691" s="2">
        <f>front!I691-front!H691</f>
        <v>6619.6999999999989</v>
      </c>
      <c r="G691" s="2"/>
      <c r="H691" s="2"/>
      <c r="I691" s="4">
        <f>C691/(constants!$A$4+constants!$B$4*data!C691+constants!$C$4*data!C691^2+constants!$D$4*data!C691^3+constants!$E$4*data!C691^4+constants!$F$4*data!C691^5+constants!$G$4*data!C691^6+constants!$H$4*data!C691^7)</f>
        <v>16154.699132561213</v>
      </c>
      <c r="J691" s="4">
        <f>D691/(constants!$A$4+constants!$B$4*data!D691+constants!$C$4*data!D691^2+constants!$D$4*data!D691^3+constants!$E$4*data!D691^4+constants!$F$4*data!D691^5+constants!$G$4*data!D691^6+constants!$H$4*data!D691^7)</f>
        <v>55978.471627879677</v>
      </c>
      <c r="K691" s="4">
        <f>E691/(constants!$A$4+constants!$B$4*data!E691+constants!$C$4*data!E691^2+constants!$D$4*data!E691^3+constants!$E$4*data!E691^4+constants!$F$4*data!E691^5+constants!$G$4*data!E691^6+constants!$H$4*data!E691^7)</f>
        <v>55978.471627879677</v>
      </c>
      <c r="L691" s="4">
        <f>F691/(constants!$A$4+constants!$B$4*data!F691+constants!$C$4*data!F691^2+constants!$D$4*data!F691^3+constants!$E$4*data!F691^4+constants!$F$4*data!F691^5+constants!$G$4*data!F691^6+constants!$H$4*data!F691^7)</f>
        <v>6608.0486743811016</v>
      </c>
      <c r="M691" s="4"/>
      <c r="N691" s="4"/>
      <c r="O691" s="4">
        <f t="shared" si="209"/>
        <v>26924.498554268688</v>
      </c>
      <c r="P691" s="4">
        <f t="shared" si="210"/>
        <v>11195.694325575936</v>
      </c>
      <c r="Q691" s="4">
        <f t="shared" si="210"/>
        <v>11195.694325575936</v>
      </c>
      <c r="R691" s="4">
        <f t="shared" si="211"/>
        <v>1101.3414457301835</v>
      </c>
      <c r="S691" s="4"/>
      <c r="T691" s="4">
        <f t="shared" si="212"/>
        <v>2.4048976125367392</v>
      </c>
      <c r="U691" s="4">
        <f t="shared" si="213"/>
        <v>1</v>
      </c>
      <c r="V691" s="4"/>
      <c r="W691" s="4"/>
      <c r="X691">
        <f>IF(front!E691&gt;$X$2,O691,P691)</f>
        <v>26924.498554268688</v>
      </c>
      <c r="Y691">
        <f t="shared" si="206"/>
        <v>26591.015634948631</v>
      </c>
      <c r="Z691">
        <f>SUMPRODUCT($B$7:$B$456,Y$7:Y$456,EXP(constants!$B$32+constants!$A$32*ABS($A$7:$A$456-$A691)))</f>
        <v>6.1981873825411572E-2</v>
      </c>
      <c r="AA691">
        <f t="shared" si="207"/>
        <v>26590.953653074805</v>
      </c>
      <c r="AB691">
        <f t="shared" si="215"/>
        <v>26584.751817377495</v>
      </c>
      <c r="AD691" s="4"/>
      <c r="AE691" s="4"/>
      <c r="AF691" s="4"/>
      <c r="AH691" s="4"/>
      <c r="AI691" s="5">
        <f>SUMPRODUCT(constants!$B$13:$B$20,A691^constants!$A$13:$A$20)*constants!$C$10/((A691/1000000000)^5*(EXP(0.014388/(A691/1000000000)/constants!$B$9)-1))</f>
        <v>8.1169051511855831E-6</v>
      </c>
      <c r="AL691" s="17">
        <f t="shared" si="208"/>
        <v>3.0532183286660793E-10</v>
      </c>
      <c r="AQ691">
        <f t="shared" si="218"/>
        <v>3.0532183286660793E-10</v>
      </c>
    </row>
    <row r="692" spans="1:43" x14ac:dyDescent="0.2">
      <c r="A692">
        <f>front!A692</f>
        <v>510.03</v>
      </c>
      <c r="B692" s="1">
        <f t="shared" si="217"/>
        <v>0.45999999999997954</v>
      </c>
      <c r="C692">
        <f>front!D692-front!B692</f>
        <v>16150.800000000001</v>
      </c>
      <c r="D692" s="2">
        <f>front!E692-front!C692</f>
        <v>52623</v>
      </c>
      <c r="E692" s="2">
        <f>IF(front!F692-front!C692&gt;0,front!F692-front!C692,0)</f>
        <v>52623</v>
      </c>
      <c r="F692" s="2">
        <f>front!I692-front!H692</f>
        <v>6653.7000000000007</v>
      </c>
      <c r="G692" s="2"/>
      <c r="H692" s="2"/>
      <c r="I692" s="4">
        <f>C692/(constants!$A$4+constants!$B$4*data!C692+constants!$C$4*data!C692^2+constants!$D$4*data!C692^3+constants!$E$4*data!C692^4+constants!$F$4*data!C692^5+constants!$G$4*data!C692^6+constants!$H$4*data!C692^7)</f>
        <v>16244.072118479216</v>
      </c>
      <c r="J692" s="4">
        <f>D692/(constants!$A$4+constants!$B$4*data!D692+constants!$C$4*data!D692^2+constants!$D$4*data!D692^3+constants!$E$4*data!D692^4+constants!$F$4*data!D692^5+constants!$G$4*data!D692^6+constants!$H$4*data!D692^7)</f>
        <v>55384.916360110175</v>
      </c>
      <c r="K692" s="4">
        <f>E692/(constants!$A$4+constants!$B$4*data!E692+constants!$C$4*data!E692^2+constants!$D$4*data!E692^3+constants!$E$4*data!E692^4+constants!$F$4*data!E692^5+constants!$G$4*data!E692^6+constants!$H$4*data!E692^7)</f>
        <v>55384.916360110175</v>
      </c>
      <c r="L692" s="4">
        <f>F692/(constants!$A$4+constants!$B$4*data!F692+constants!$C$4*data!F692^2+constants!$D$4*data!F692^3+constants!$E$4*data!F692^4+constants!$F$4*data!F692^5+constants!$G$4*data!F692^6+constants!$H$4*data!F692^7)</f>
        <v>6642.0571589259771</v>
      </c>
      <c r="M692" s="4"/>
      <c r="N692" s="4"/>
      <c r="O692" s="4">
        <f t="shared" si="209"/>
        <v>27073.453530798695</v>
      </c>
      <c r="P692" s="4">
        <f t="shared" si="210"/>
        <v>11076.983272022037</v>
      </c>
      <c r="Q692" s="4">
        <f t="shared" si="210"/>
        <v>11076.983272022037</v>
      </c>
      <c r="R692" s="4">
        <f t="shared" si="211"/>
        <v>1107.0095264876629</v>
      </c>
      <c r="S692" s="4"/>
      <c r="T692" s="4">
        <f t="shared" si="212"/>
        <v>2.4441179395097703</v>
      </c>
      <c r="U692" s="4">
        <f t="shared" si="213"/>
        <v>1</v>
      </c>
      <c r="V692" s="4"/>
      <c r="W692" s="4"/>
      <c r="X692">
        <f>IF(front!E692&gt;$X$2,O692,P692)</f>
        <v>27073.453530798695</v>
      </c>
      <c r="Y692">
        <f t="shared" si="206"/>
        <v>26739.970611478639</v>
      </c>
      <c r="Z692">
        <f>SUMPRODUCT($B$7:$B$456,Y$7:Y$456,EXP(constants!$B$32+constants!$A$32*ABS($A$7:$A$456-$A692)))</f>
        <v>6.0381162952153879E-2</v>
      </c>
      <c r="AA692">
        <f t="shared" si="207"/>
        <v>26739.910230315687</v>
      </c>
      <c r="AB692">
        <f t="shared" si="215"/>
        <v>26733.708394618377</v>
      </c>
      <c r="AD692" s="4"/>
      <c r="AE692" s="4"/>
      <c r="AF692" s="4"/>
      <c r="AH692" s="4"/>
      <c r="AI692" s="5">
        <f>SUMPRODUCT(constants!$B$13:$B$20,A692^constants!$A$13:$A$20)*constants!$C$10/((A692/1000000000)^5*(EXP(0.014388/(A692/1000000000)/constants!$B$9)-1))</f>
        <v>8.1460876305777951E-6</v>
      </c>
      <c r="AL692" s="17">
        <f t="shared" si="208"/>
        <v>3.0471221988108621E-10</v>
      </c>
      <c r="AQ692">
        <f t="shared" si="218"/>
        <v>3.0471221988108621E-10</v>
      </c>
    </row>
    <row r="693" spans="1:43" x14ac:dyDescent="0.2">
      <c r="A693">
        <f>front!A693</f>
        <v>510.49</v>
      </c>
      <c r="B693" s="1">
        <f t="shared" si="217"/>
        <v>0.46000000000003638</v>
      </c>
      <c r="C693">
        <f>front!D693-front!B693</f>
        <v>16204.070000000002</v>
      </c>
      <c r="D693" s="2">
        <f>front!E693-front!C693</f>
        <v>52484.800000000003</v>
      </c>
      <c r="E693" s="2">
        <f>IF(front!F693-front!C693&gt;0,front!F693-front!C693,0)</f>
        <v>52484.800000000003</v>
      </c>
      <c r="F693" s="2">
        <f>front!I693-front!H693</f>
        <v>6614.1999999999989</v>
      </c>
      <c r="G693" s="2"/>
      <c r="H693" s="2"/>
      <c r="I693" s="4">
        <f>C693/(constants!$A$4+constants!$B$4*data!C693+constants!$C$4*data!C693^2+constants!$D$4*data!C693^3+constants!$E$4*data!C693^4+constants!$F$4*data!C693^5+constants!$G$4*data!C693^6+constants!$H$4*data!C693^7)</f>
        <v>16298.681961676746</v>
      </c>
      <c r="J693" s="4">
        <f>D693/(constants!$A$4+constants!$B$4*data!D693+constants!$C$4*data!D693^2+constants!$D$4*data!D693^3+constants!$E$4*data!D693^4+constants!$F$4*data!D693^5+constants!$G$4*data!D693^6+constants!$H$4*data!D693^7)</f>
        <v>55231.950790888332</v>
      </c>
      <c r="K693" s="4">
        <f>E693/(constants!$A$4+constants!$B$4*data!E693+constants!$C$4*data!E693^2+constants!$D$4*data!E693^3+constants!$E$4*data!E693^4+constants!$F$4*data!E693^5+constants!$G$4*data!E693^6+constants!$H$4*data!E693^7)</f>
        <v>55231.950790888332</v>
      </c>
      <c r="L693" s="4">
        <f>F693/(constants!$A$4+constants!$B$4*data!F693+constants!$C$4*data!F693^2+constants!$D$4*data!F693^3+constants!$E$4*data!F693^4+constants!$F$4*data!F693^5+constants!$G$4*data!F693^6+constants!$H$4*data!F693^7)</f>
        <v>6602.5474421802573</v>
      </c>
      <c r="M693" s="4"/>
      <c r="N693" s="4"/>
      <c r="O693" s="4">
        <f t="shared" si="209"/>
        <v>27164.469936127913</v>
      </c>
      <c r="P693" s="4">
        <f t="shared" si="210"/>
        <v>11046.390158177666</v>
      </c>
      <c r="Q693" s="4">
        <f t="shared" si="210"/>
        <v>11046.390158177666</v>
      </c>
      <c r="R693" s="4">
        <f t="shared" si="211"/>
        <v>1100.4245736967096</v>
      </c>
      <c r="S693" s="4"/>
      <c r="T693" s="4">
        <f t="shared" si="212"/>
        <v>2.4591264247549685</v>
      </c>
      <c r="U693" s="4">
        <f t="shared" si="213"/>
        <v>1</v>
      </c>
      <c r="V693" s="4"/>
      <c r="W693" s="4"/>
      <c r="X693">
        <f>IF(front!E693&gt;$X$2,O693,P693)</f>
        <v>27164.469936127913</v>
      </c>
      <c r="Y693">
        <f t="shared" ref="Y693:Y756" si="219">X693-$U$4</f>
        <v>26830.987016807856</v>
      </c>
      <c r="Z693">
        <f>SUMPRODUCT($B$7:$B$456,Y$7:Y$456,EXP(constants!$B$32+constants!$A$32*ABS($A$7:$A$456-$A693)))</f>
        <v>5.8821791185664232E-2</v>
      </c>
      <c r="AA693">
        <f t="shared" si="207"/>
        <v>26830.92819501667</v>
      </c>
      <c r="AB693">
        <f t="shared" si="215"/>
        <v>26824.72635931936</v>
      </c>
      <c r="AD693" s="4"/>
      <c r="AE693" s="4"/>
      <c r="AF693" s="4"/>
      <c r="AH693" s="4"/>
      <c r="AI693" s="5">
        <f>SUMPRODUCT(constants!$B$13:$B$20,A693^constants!$A$13:$A$20)*constants!$C$10/((A693/1000000000)^5*(EXP(0.014388/(A693/1000000000)/constants!$B$9)-1))</f>
        <v>8.1752872176809391E-6</v>
      </c>
      <c r="AL693" s="17">
        <f t="shared" si="208"/>
        <v>3.0476684489423346E-10</v>
      </c>
      <c r="AQ693">
        <f t="shared" si="218"/>
        <v>3.0476684489423346E-10</v>
      </c>
    </row>
    <row r="694" spans="1:43" x14ac:dyDescent="0.2">
      <c r="A694">
        <f>front!A694</f>
        <v>510.95</v>
      </c>
      <c r="B694" s="1">
        <f t="shared" si="217"/>
        <v>0.45999999999997954</v>
      </c>
      <c r="C694">
        <f>front!D694-front!B694</f>
        <v>16281.730000000001</v>
      </c>
      <c r="D694" s="2">
        <f>front!E694-front!C694</f>
        <v>52823.1</v>
      </c>
      <c r="E694" s="2">
        <f>IF(front!F694-front!C694&gt;0,front!F694-front!C694,0)</f>
        <v>52823.1</v>
      </c>
      <c r="F694" s="2">
        <f>front!I694-front!H694</f>
        <v>6524.9000000000015</v>
      </c>
      <c r="G694" s="2"/>
      <c r="H694" s="2"/>
      <c r="I694" s="4">
        <f>C694/(constants!$A$4+constants!$B$4*data!C694+constants!$C$4*data!C694^2+constants!$D$4*data!C694^3+constants!$E$4*data!C694^4+constants!$F$4*data!C694^5+constants!$G$4*data!C694^6+constants!$H$4*data!C694^7)</f>
        <v>16378.312084529043</v>
      </c>
      <c r="J694" s="4">
        <f>D694/(constants!$A$4+constants!$B$4*data!D694+constants!$C$4*data!D694^2+constants!$D$4*data!D694^3+constants!$E$4*data!D694^4+constants!$F$4*data!D694^5+constants!$G$4*data!D694^6+constants!$H$4*data!D694^7)</f>
        <v>55606.427335546672</v>
      </c>
      <c r="K694" s="4">
        <f>E694/(constants!$A$4+constants!$B$4*data!E694+constants!$C$4*data!E694^2+constants!$D$4*data!E694^3+constants!$E$4*data!E694^4+constants!$F$4*data!E694^5+constants!$G$4*data!E694^6+constants!$H$4*data!E694^7)</f>
        <v>55606.427335546672</v>
      </c>
      <c r="L694" s="4">
        <f>F694/(constants!$A$4+constants!$B$4*data!F694+constants!$C$4*data!F694^2+constants!$D$4*data!F694^3+constants!$E$4*data!F694^4+constants!$F$4*data!F694^5+constants!$G$4*data!F694^6+constants!$H$4*data!F694^7)</f>
        <v>6513.232836513057</v>
      </c>
      <c r="M694" s="4"/>
      <c r="N694" s="4"/>
      <c r="O694" s="4">
        <f t="shared" si="209"/>
        <v>27297.186807548405</v>
      </c>
      <c r="P694" s="4">
        <f t="shared" si="210"/>
        <v>11121.285467109334</v>
      </c>
      <c r="Q694" s="4">
        <f t="shared" si="210"/>
        <v>11121.285467109334</v>
      </c>
      <c r="R694" s="4">
        <f t="shared" si="211"/>
        <v>1085.5388060855096</v>
      </c>
      <c r="S694" s="4"/>
      <c r="T694" s="4">
        <f t="shared" si="212"/>
        <v>2.4544992472568499</v>
      </c>
      <c r="U694" s="4">
        <f t="shared" si="213"/>
        <v>1</v>
      </c>
      <c r="V694" s="4"/>
      <c r="W694" s="4"/>
      <c r="X694">
        <f>IF(front!E694&gt;$X$2,O694,P694)</f>
        <v>27297.186807548405</v>
      </c>
      <c r="Y694">
        <f t="shared" si="219"/>
        <v>26963.703888228349</v>
      </c>
      <c r="Z694">
        <f>SUMPRODUCT($B$7:$B$456,Y$7:Y$456,EXP(constants!$B$32+constants!$A$32*ABS($A$7:$A$456-$A694)))</f>
        <v>5.7302690924181283E-2</v>
      </c>
      <c r="AA694">
        <f t="shared" si="207"/>
        <v>26963.646585537426</v>
      </c>
      <c r="AB694">
        <f t="shared" si="215"/>
        <v>26957.444749840117</v>
      </c>
      <c r="AD694" s="4"/>
      <c r="AE694" s="4"/>
      <c r="AF694" s="4"/>
      <c r="AH694" s="4"/>
      <c r="AI694" s="5">
        <f>SUMPRODUCT(constants!$B$13:$B$20,A694^constants!$A$13:$A$20)*constants!$C$10/((A694/1000000000)^5*(EXP(0.014388/(A694/1000000000)/constants!$B$9)-1))</f>
        <v>8.2045035917770062E-6</v>
      </c>
      <c r="AL694" s="17">
        <f t="shared" si="208"/>
        <v>3.0435019594450494E-10</v>
      </c>
      <c r="AQ694">
        <f t="shared" si="218"/>
        <v>3.0435019594450494E-10</v>
      </c>
    </row>
    <row r="695" spans="1:43" x14ac:dyDescent="0.2">
      <c r="A695">
        <f>front!A695</f>
        <v>511.41</v>
      </c>
      <c r="B695" s="1">
        <f t="shared" si="217"/>
        <v>0.46000000000003638</v>
      </c>
      <c r="C695">
        <f>front!D695-front!B695</f>
        <v>16360.27</v>
      </c>
      <c r="D695" s="2">
        <f>front!E695-front!C695</f>
        <v>51718.7</v>
      </c>
      <c r="E695" s="2">
        <f>IF(front!F695-front!C695&gt;0,front!F695-front!C695,0)</f>
        <v>51718.7</v>
      </c>
      <c r="F695" s="2">
        <f>front!I695-front!H695</f>
        <v>6254</v>
      </c>
      <c r="G695" s="2"/>
      <c r="H695" s="2"/>
      <c r="I695" s="4">
        <f>C695/(constants!$A$4+constants!$B$4*data!C695+constants!$C$4*data!C695^2+constants!$D$4*data!C695^3+constants!$E$4*data!C695^4+constants!$F$4*data!C695^5+constants!$G$4*data!C695^6+constants!$H$4*data!C695^7)</f>
        <v>16458.864834199125</v>
      </c>
      <c r="J695" s="4">
        <f>D695/(constants!$A$4+constants!$B$4*data!D695+constants!$C$4*data!D695^2+constants!$D$4*data!D695^3+constants!$E$4*data!D695^4+constants!$F$4*data!D695^5+constants!$G$4*data!D695^6+constants!$H$4*data!D695^7)</f>
        <v>54384.29116255734</v>
      </c>
      <c r="K695" s="4">
        <f>E695/(constants!$A$4+constants!$B$4*data!E695+constants!$C$4*data!E695^2+constants!$D$4*data!E695^3+constants!$E$4*data!E695^4+constants!$F$4*data!E695^5+constants!$G$4*data!E695^6+constants!$H$4*data!E695^7)</f>
        <v>54384.29116255734</v>
      </c>
      <c r="L695" s="4">
        <f>F695/(constants!$A$4+constants!$B$4*data!F695+constants!$C$4*data!F695^2+constants!$D$4*data!F695^3+constants!$E$4*data!F695^4+constants!$F$4*data!F695^5+constants!$G$4*data!F695^6+constants!$H$4*data!F695^7)</f>
        <v>6242.348611906843</v>
      </c>
      <c r="M695" s="4"/>
      <c r="N695" s="4"/>
      <c r="O695" s="4">
        <f t="shared" si="209"/>
        <v>27431.441390331875</v>
      </c>
      <c r="P695" s="4">
        <f t="shared" si="210"/>
        <v>10876.858232511468</v>
      </c>
      <c r="Q695" s="4">
        <f t="shared" si="210"/>
        <v>10876.858232511468</v>
      </c>
      <c r="R695" s="4">
        <f t="shared" si="211"/>
        <v>1040.3914353178072</v>
      </c>
      <c r="S695" s="4"/>
      <c r="T695" s="4">
        <f t="shared" si="212"/>
        <v>2.5220004530663034</v>
      </c>
      <c r="U695" s="4">
        <f t="shared" si="213"/>
        <v>1</v>
      </c>
      <c r="V695" s="4"/>
      <c r="W695" s="4"/>
      <c r="X695">
        <f>IF(front!E695&gt;$X$2,O695,P695)</f>
        <v>27431.441390331875</v>
      </c>
      <c r="Y695">
        <f t="shared" si="219"/>
        <v>27097.958471011818</v>
      </c>
      <c r="Z695">
        <f>SUMPRODUCT($B$7:$B$456,Y$7:Y$456,EXP(constants!$B$32+constants!$A$32*ABS($A$7:$A$456-$A695)))</f>
        <v>5.5822822137257533E-2</v>
      </c>
      <c r="AA695">
        <f t="shared" si="207"/>
        <v>27097.90264818968</v>
      </c>
      <c r="AB695">
        <f t="shared" si="215"/>
        <v>27091.70081249237</v>
      </c>
      <c r="AD695" s="4"/>
      <c r="AE695" s="4"/>
      <c r="AF695" s="4"/>
      <c r="AH695" s="4"/>
      <c r="AI695" s="5">
        <f>SUMPRODUCT(constants!$B$13:$B$20,A695^constants!$A$13:$A$20)*constants!$C$10/((A695/1000000000)^5*(EXP(0.014388/(A695/1000000000)/constants!$B$9)-1))</f>
        <v>8.2337364322090618E-6</v>
      </c>
      <c r="AL695" s="17">
        <f t="shared" si="208"/>
        <v>3.0392098632701449E-10</v>
      </c>
      <c r="AQ695">
        <f t="shared" si="218"/>
        <v>3.0392098632701449E-10</v>
      </c>
    </row>
    <row r="696" spans="1:43" x14ac:dyDescent="0.2">
      <c r="A696">
        <f>front!A696</f>
        <v>511.87</v>
      </c>
      <c r="B696" s="1">
        <f t="shared" si="217"/>
        <v>0.45999999999997954</v>
      </c>
      <c r="C696">
        <f>front!D696-front!B696</f>
        <v>16453.46</v>
      </c>
      <c r="D696" s="2">
        <f>front!E696-front!C696</f>
        <v>51702.6</v>
      </c>
      <c r="E696" s="2">
        <f>IF(front!F696-front!C696&gt;0,front!F696-front!C696,0)</f>
        <v>51702.6</v>
      </c>
      <c r="F696" s="2">
        <f>front!I696-front!H696</f>
        <v>6187</v>
      </c>
      <c r="G696" s="2"/>
      <c r="H696" s="2"/>
      <c r="I696" s="4">
        <f>C696/(constants!$A$4+constants!$B$4*data!C696+constants!$C$4*data!C696^2+constants!$D$4*data!C696^3+constants!$E$4*data!C696^4+constants!$F$4*data!C696^5+constants!$G$4*data!C696^6+constants!$H$4*data!C696^7)</f>
        <v>16554.469509010771</v>
      </c>
      <c r="J696" s="4">
        <f>D696/(constants!$A$4+constants!$B$4*data!D696+constants!$C$4*data!D696^2+constants!$D$4*data!D696^3+constants!$E$4*data!D696^4+constants!$F$4*data!D696^5+constants!$G$4*data!D696^6+constants!$H$4*data!D696^7)</f>
        <v>54366.482039693707</v>
      </c>
      <c r="K696" s="4">
        <f>E696/(constants!$A$4+constants!$B$4*data!E696+constants!$C$4*data!E696^2+constants!$D$4*data!E696^3+constants!$E$4*data!E696^4+constants!$F$4*data!E696^5+constants!$G$4*data!E696^6+constants!$H$4*data!E696^7)</f>
        <v>54366.482039693707</v>
      </c>
      <c r="L696" s="4">
        <f>F696/(constants!$A$4+constants!$B$4*data!F696+constants!$C$4*data!F696^2+constants!$D$4*data!F696^3+constants!$E$4*data!F696^4+constants!$F$4*data!F696^5+constants!$G$4*data!F696^6+constants!$H$4*data!F696^7)</f>
        <v>6175.3658662585349</v>
      </c>
      <c r="M696" s="4"/>
      <c r="N696" s="4"/>
      <c r="O696" s="4">
        <f t="shared" si="209"/>
        <v>27590.782515017952</v>
      </c>
      <c r="P696" s="4">
        <f t="shared" si="210"/>
        <v>10873.296407938742</v>
      </c>
      <c r="Q696" s="4">
        <f t="shared" si="210"/>
        <v>10873.296407938742</v>
      </c>
      <c r="R696" s="4">
        <f t="shared" si="211"/>
        <v>1029.2276443764224</v>
      </c>
      <c r="S696" s="4"/>
      <c r="T696" s="4">
        <f t="shared" si="212"/>
        <v>2.5374809514871264</v>
      </c>
      <c r="U696" s="4">
        <f t="shared" si="213"/>
        <v>1</v>
      </c>
      <c r="V696" s="4"/>
      <c r="W696" s="4"/>
      <c r="X696">
        <f>IF(front!E696&gt;$X$2,O696,P696)</f>
        <v>27590.782515017952</v>
      </c>
      <c r="Y696">
        <f t="shared" si="219"/>
        <v>27257.299595697896</v>
      </c>
      <c r="Z696">
        <f>SUMPRODUCT($B$7:$B$456,Y$7:Y$456,EXP(constants!$B$32+constants!$A$32*ABS($A$7:$A$456-$A696)))</f>
        <v>5.4381171653718849E-2</v>
      </c>
      <c r="AA696">
        <f t="shared" si="207"/>
        <v>27257.245214526243</v>
      </c>
      <c r="AB696">
        <f t="shared" si="215"/>
        <v>27251.043378828934</v>
      </c>
      <c r="AD696" s="4"/>
      <c r="AE696" s="4"/>
      <c r="AF696" s="4"/>
      <c r="AH696" s="4"/>
      <c r="AI696" s="5">
        <f>SUMPRODUCT(constants!$B$13:$B$20,A696^constants!$A$13:$A$20)*constants!$C$10/((A696/1000000000)^5*(EXP(0.014388/(A696/1000000000)/constants!$B$9)-1))</f>
        <v>8.2629854183946459E-6</v>
      </c>
      <c r="AL696" s="17">
        <f t="shared" si="208"/>
        <v>3.0321721276969811E-10</v>
      </c>
      <c r="AQ696">
        <f t="shared" si="218"/>
        <v>3.0321721276969811E-10</v>
      </c>
    </row>
    <row r="697" spans="1:43" x14ac:dyDescent="0.2">
      <c r="A697">
        <f>front!A697</f>
        <v>512.33000000000004</v>
      </c>
      <c r="B697" s="1">
        <f t="shared" si="217"/>
        <v>0.46000000000003638</v>
      </c>
      <c r="C697">
        <f>front!D697-front!B697</f>
        <v>16557.8</v>
      </c>
      <c r="D697" s="2">
        <f>front!E697-front!C697</f>
        <v>52823.5</v>
      </c>
      <c r="E697" s="2">
        <f>IF(front!F697-front!C697&gt;0,front!F697-front!C697,0)</f>
        <v>52823.5</v>
      </c>
      <c r="F697" s="2">
        <f>front!I697-front!H697</f>
        <v>6078.1999999999989</v>
      </c>
      <c r="G697" s="2"/>
      <c r="H697" s="2"/>
      <c r="I697" s="4">
        <f>C697/(constants!$A$4+constants!$B$4*data!C697+constants!$C$4*data!C697^2+constants!$D$4*data!C697^3+constants!$E$4*data!C697^4+constants!$F$4*data!C697^5+constants!$G$4*data!C697^6+constants!$H$4*data!C697^7)</f>
        <v>16661.547211436158</v>
      </c>
      <c r="J697" s="4">
        <f>D697/(constants!$A$4+constants!$B$4*data!D697+constants!$C$4*data!D697^2+constants!$D$4*data!D697^3+constants!$E$4*data!D697^4+constants!$F$4*data!D697^5+constants!$G$4*data!D697^6+constants!$H$4*data!D697^7)</f>
        <v>55606.870175348959</v>
      </c>
      <c r="K697" s="4">
        <f>E697/(constants!$A$4+constants!$B$4*data!E697+constants!$C$4*data!E697^2+constants!$D$4*data!E697^3+constants!$E$4*data!E697^4+constants!$F$4*data!E697^5+constants!$G$4*data!E697^6+constants!$H$4*data!E697^7)</f>
        <v>55606.870175348959</v>
      </c>
      <c r="L697" s="4">
        <f>F697/(constants!$A$4+constants!$B$4*data!F697+constants!$C$4*data!F697^2+constants!$D$4*data!F697^3+constants!$E$4*data!F697^4+constants!$F$4*data!F697^5+constants!$G$4*data!F697^6+constants!$H$4*data!F697^7)</f>
        <v>6066.6046485712377</v>
      </c>
      <c r="M697" s="4"/>
      <c r="N697" s="4"/>
      <c r="O697" s="4">
        <f t="shared" si="209"/>
        <v>27769.245352393598</v>
      </c>
      <c r="P697" s="4">
        <f t="shared" si="210"/>
        <v>11121.374035069792</v>
      </c>
      <c r="Q697" s="4">
        <f t="shared" si="210"/>
        <v>11121.374035069792</v>
      </c>
      <c r="R697" s="4">
        <f t="shared" si="211"/>
        <v>1011.100774761873</v>
      </c>
      <c r="S697" s="4"/>
      <c r="T697" s="4">
        <f t="shared" si="212"/>
        <v>2.4969257633838167</v>
      </c>
      <c r="U697" s="4">
        <f t="shared" si="213"/>
        <v>1</v>
      </c>
      <c r="V697" s="4"/>
      <c r="W697" s="4"/>
      <c r="X697">
        <f>IF(front!E697&gt;$X$2,O697,P697)</f>
        <v>27769.245352393598</v>
      </c>
      <c r="Y697">
        <f t="shared" si="219"/>
        <v>27435.762433073542</v>
      </c>
      <c r="Z697">
        <f>SUMPRODUCT($B$7:$B$456,Y$7:Y$456,EXP(constants!$B$32+constants!$A$32*ABS($A$7:$A$456-$A697)))</f>
        <v>5.2976752468009695E-2</v>
      </c>
      <c r="AA697">
        <f t="shared" si="207"/>
        <v>27435.709456321074</v>
      </c>
      <c r="AB697">
        <f t="shared" si="215"/>
        <v>27429.507620623765</v>
      </c>
      <c r="AD697" s="4"/>
      <c r="AE697" s="4"/>
      <c r="AF697" s="4"/>
      <c r="AH697" s="4"/>
      <c r="AI697" s="5">
        <f>SUMPRODUCT(constants!$B$13:$B$20,A697^constants!$A$13:$A$20)*constants!$C$10/((A697/1000000000)^5*(EXP(0.014388/(A697/1000000000)/constants!$B$9)-1))</f>
        <v>8.292250229831755E-6</v>
      </c>
      <c r="AL697" s="17">
        <f t="shared" si="208"/>
        <v>3.0231130447259495E-10</v>
      </c>
      <c r="AQ697">
        <f t="shared" si="218"/>
        <v>3.0231130447259495E-10</v>
      </c>
    </row>
    <row r="698" spans="1:43" x14ac:dyDescent="0.2">
      <c r="A698">
        <f>front!A698</f>
        <v>512.79999999999995</v>
      </c>
      <c r="B698" s="1">
        <f t="shared" si="217"/>
        <v>0.4699999999999136</v>
      </c>
      <c r="C698">
        <f>front!D698-front!B698</f>
        <v>16609.93</v>
      </c>
      <c r="D698" s="2">
        <f>front!E698-front!C698</f>
        <v>53156.7</v>
      </c>
      <c r="E698" s="2">
        <f>IF(front!F698-front!C698&gt;0,front!F698-front!C698,0)</f>
        <v>53156.7</v>
      </c>
      <c r="F698" s="2">
        <f>front!I698-front!H698</f>
        <v>6173.6999999999989</v>
      </c>
      <c r="G698" s="2"/>
      <c r="H698" s="2"/>
      <c r="I698" s="4">
        <f>C698/(constants!$A$4+constants!$B$4*data!C698+constants!$C$4*data!C698^2+constants!$D$4*data!C698^3+constants!$E$4*data!C698^4+constants!$F$4*data!C698^5+constants!$G$4*data!C698^6+constants!$H$4*data!C698^7)</f>
        <v>16715.058515233199</v>
      </c>
      <c r="J698" s="4">
        <f>D698/(constants!$A$4+constants!$B$4*data!D698+constants!$C$4*data!D698^2+constants!$D$4*data!D698^3+constants!$E$4*data!D698^4+constants!$F$4*data!D698^5+constants!$G$4*data!D698^6+constants!$H$4*data!D698^7)</f>
        <v>55975.813733154733</v>
      </c>
      <c r="K698" s="4">
        <f>E698/(constants!$A$4+constants!$B$4*data!E698+constants!$C$4*data!E698^2+constants!$D$4*data!E698^3+constants!$E$4*data!E698^4+constants!$F$4*data!E698^5+constants!$G$4*data!E698^6+constants!$H$4*data!E698^7)</f>
        <v>55975.813733154733</v>
      </c>
      <c r="L698" s="4">
        <f>F698/(constants!$A$4+constants!$B$4*data!F698+constants!$C$4*data!F698^2+constants!$D$4*data!F698^3+constants!$E$4*data!F698^4+constants!$F$4*data!F698^5+constants!$G$4*data!F698^6+constants!$H$4*data!F698^7)</f>
        <v>6162.069898535251</v>
      </c>
      <c r="M698" s="4"/>
      <c r="N698" s="4"/>
      <c r="O698" s="4">
        <f t="shared" si="209"/>
        <v>27858.430858721997</v>
      </c>
      <c r="P698" s="4">
        <f t="shared" si="210"/>
        <v>11195.162746630947</v>
      </c>
      <c r="Q698" s="4">
        <f t="shared" si="210"/>
        <v>11195.162746630947</v>
      </c>
      <c r="R698" s="4">
        <f t="shared" si="211"/>
        <v>1027.0116497558752</v>
      </c>
      <c r="S698" s="4"/>
      <c r="T698" s="4">
        <f t="shared" si="212"/>
        <v>2.4884346471073555</v>
      </c>
      <c r="U698" s="4">
        <f t="shared" si="213"/>
        <v>1</v>
      </c>
      <c r="V698" s="4"/>
      <c r="W698" s="4"/>
      <c r="X698">
        <f>IF(front!E698&gt;$X$2,O698,P698)</f>
        <v>27858.430858721997</v>
      </c>
      <c r="Y698">
        <f t="shared" si="219"/>
        <v>27524.94793940194</v>
      </c>
      <c r="Z698">
        <f>SUMPRODUCT($B$7:$B$456,Y$7:Y$456,EXP(constants!$B$32+constants!$A$32*ABS($A$7:$A$456-$A698)))</f>
        <v>5.1579256438004172E-2</v>
      </c>
      <c r="AA698">
        <f t="shared" si="207"/>
        <v>27524.896360145503</v>
      </c>
      <c r="AB698">
        <f t="shared" si="215"/>
        <v>27518.694524448194</v>
      </c>
      <c r="AD698" s="4"/>
      <c r="AE698" s="4"/>
      <c r="AF698" s="4"/>
      <c r="AH698" s="4"/>
      <c r="AI698" s="5">
        <f>SUMPRODUCT(constants!$B$13:$B$20,A698^constants!$A$13:$A$20)*constants!$C$10/((A698/1000000000)^5*(EXP(0.014388/(A698/1000000000)/constants!$B$9)-1))</f>
        <v>8.3221672445252366E-6</v>
      </c>
      <c r="AL698" s="17">
        <f t="shared" si="208"/>
        <v>3.0241867895047297E-10</v>
      </c>
      <c r="AQ698">
        <f t="shared" si="218"/>
        <v>3.0241867895047297E-10</v>
      </c>
    </row>
    <row r="699" spans="1:43" x14ac:dyDescent="0.2">
      <c r="A699">
        <f>front!A699</f>
        <v>513.26</v>
      </c>
      <c r="B699" s="1">
        <f t="shared" si="217"/>
        <v>0.46000000000003638</v>
      </c>
      <c r="C699">
        <f>front!D699-front!B699</f>
        <v>16705.86</v>
      </c>
      <c r="D699" s="2">
        <f>front!E699-front!C699</f>
        <v>52761.4</v>
      </c>
      <c r="E699" s="2">
        <f>IF(front!F699-front!C699&gt;0,front!F699-front!C699,0)</f>
        <v>52761.4</v>
      </c>
      <c r="F699" s="2">
        <f>front!I699-front!H699</f>
        <v>6159.5</v>
      </c>
      <c r="G699" s="2"/>
      <c r="H699" s="2"/>
      <c r="I699" s="4">
        <f>C699/(constants!$A$4+constants!$B$4*data!C699+constants!$C$4*data!C699^2+constants!$D$4*data!C699^3+constants!$E$4*data!C699^4+constants!$F$4*data!C699^5+constants!$G$4*data!C699^6+constants!$H$4*data!C699^7)</f>
        <v>16813.553909958056</v>
      </c>
      <c r="J699" s="4">
        <f>D699/(constants!$A$4+constants!$B$4*data!D699+constants!$C$4*data!D699^2+constants!$D$4*data!D699^3+constants!$E$4*data!D699^4+constants!$F$4*data!D699^5+constants!$G$4*data!D699^6+constants!$H$4*data!D699^7)</f>
        <v>55538.121201475071</v>
      </c>
      <c r="K699" s="4">
        <f>E699/(constants!$A$4+constants!$B$4*data!E699+constants!$C$4*data!E699^2+constants!$D$4*data!E699^3+constants!$E$4*data!E699^4+constants!$F$4*data!E699^5+constants!$G$4*data!E699^6+constants!$H$4*data!E699^7)</f>
        <v>55538.121201475071</v>
      </c>
      <c r="L699" s="4">
        <f>F699/(constants!$A$4+constants!$B$4*data!F699+constants!$C$4*data!F699^2+constants!$D$4*data!F699^3+constants!$E$4*data!F699^4+constants!$F$4*data!F699^5+constants!$G$4*data!F699^6+constants!$H$4*data!F699^7)</f>
        <v>6147.874423440383</v>
      </c>
      <c r="M699" s="4"/>
      <c r="N699" s="4"/>
      <c r="O699" s="4">
        <f t="shared" si="209"/>
        <v>28022.589849930097</v>
      </c>
      <c r="P699" s="4">
        <f t="shared" si="210"/>
        <v>11107.624240295014</v>
      </c>
      <c r="Q699" s="4">
        <f t="shared" si="210"/>
        <v>11107.624240295014</v>
      </c>
      <c r="R699" s="4">
        <f t="shared" si="211"/>
        <v>1024.6457372400639</v>
      </c>
      <c r="S699" s="4"/>
      <c r="T699" s="4">
        <f t="shared" si="212"/>
        <v>2.5228247952674558</v>
      </c>
      <c r="U699" s="4">
        <f t="shared" si="213"/>
        <v>1</v>
      </c>
      <c r="V699" s="4"/>
      <c r="W699" s="4"/>
      <c r="X699">
        <f>IF(front!E699&gt;$X$2,O699,P699)</f>
        <v>28022.589849930097</v>
      </c>
      <c r="Y699">
        <f t="shared" si="219"/>
        <v>27689.10693061004</v>
      </c>
      <c r="Z699">
        <f>SUMPRODUCT($B$7:$B$456,Y$7:Y$456,EXP(constants!$B$32+constants!$A$32*ABS($A$7:$A$456-$A699)))</f>
        <v>5.0247198022870865E-2</v>
      </c>
      <c r="AA699">
        <f t="shared" si="207"/>
        <v>27689.056683412018</v>
      </c>
      <c r="AB699">
        <f t="shared" si="215"/>
        <v>27682.854847714709</v>
      </c>
      <c r="AD699" s="4"/>
      <c r="AE699" s="4"/>
      <c r="AF699" s="4"/>
      <c r="AH699" s="4"/>
      <c r="AI699" s="5">
        <f>SUMPRODUCT(constants!$B$13:$B$20,A699^constants!$A$13:$A$20)*constants!$C$10/((A699/1000000000)^5*(EXP(0.014388/(A699/1000000000)/constants!$B$9)-1))</f>
        <v>8.3514630718903798E-6</v>
      </c>
      <c r="AL699" s="17">
        <f t="shared" si="208"/>
        <v>3.0168359144432006E-10</v>
      </c>
      <c r="AQ699">
        <f t="shared" si="218"/>
        <v>3.0168359144432006E-10</v>
      </c>
    </row>
    <row r="700" spans="1:43" x14ac:dyDescent="0.2">
      <c r="A700">
        <f>front!A700</f>
        <v>513.72</v>
      </c>
      <c r="B700" s="1">
        <f t="shared" si="217"/>
        <v>0.46000000000003638</v>
      </c>
      <c r="C700">
        <f>front!D700-front!B700</f>
        <v>16814.27</v>
      </c>
      <c r="D700" s="2">
        <f>front!E700-front!C700</f>
        <v>52224.4</v>
      </c>
      <c r="E700" s="2">
        <f>IF(front!F700-front!C700&gt;0,front!F700-front!C700,0)</f>
        <v>52224.4</v>
      </c>
      <c r="F700" s="2">
        <f>front!I700-front!H700</f>
        <v>6110.4000000000015</v>
      </c>
      <c r="G700" s="2"/>
      <c r="H700" s="2"/>
      <c r="I700" s="4">
        <f>C700/(constants!$A$4+constants!$B$4*data!C700+constants!$C$4*data!C700^2+constants!$D$4*data!C700^3+constants!$E$4*data!C700^4+constants!$F$4*data!C700^5+constants!$G$4*data!C700^6+constants!$H$4*data!C700^7)</f>
        <v>16924.899710827664</v>
      </c>
      <c r="J700" s="4">
        <f>D700/(constants!$A$4+constants!$B$4*data!D700+constants!$C$4*data!D700^2+constants!$D$4*data!D700^3+constants!$E$4*data!D700^4+constants!$F$4*data!D700^5+constants!$G$4*data!D700^6+constants!$H$4*data!D700^7)</f>
        <v>54943.774967083446</v>
      </c>
      <c r="K700" s="4">
        <f>E700/(constants!$A$4+constants!$B$4*data!E700+constants!$C$4*data!E700^2+constants!$D$4*data!E700^3+constants!$E$4*data!E700^4+constants!$F$4*data!E700^5+constants!$G$4*data!E700^6+constants!$H$4*data!E700^7)</f>
        <v>54943.774967083446</v>
      </c>
      <c r="L700" s="4">
        <f>F700/(constants!$A$4+constants!$B$4*data!F700+constants!$C$4*data!F700^2+constants!$D$4*data!F700^3+constants!$E$4*data!F700^4+constants!$F$4*data!F700^5+constants!$G$4*data!F700^6+constants!$H$4*data!F700^7)</f>
        <v>6098.7918041658904</v>
      </c>
      <c r="M700" s="4"/>
      <c r="N700" s="4"/>
      <c r="O700" s="4">
        <f t="shared" si="209"/>
        <v>28208.166184712773</v>
      </c>
      <c r="P700" s="4">
        <f t="shared" si="210"/>
        <v>10988.754993416689</v>
      </c>
      <c r="Q700" s="4">
        <f t="shared" si="210"/>
        <v>10988.754993416689</v>
      </c>
      <c r="R700" s="4">
        <f t="shared" si="211"/>
        <v>1016.465300694315</v>
      </c>
      <c r="S700" s="4"/>
      <c r="T700" s="4">
        <f t="shared" si="212"/>
        <v>2.5670029226797895</v>
      </c>
      <c r="U700" s="4">
        <f t="shared" si="213"/>
        <v>1</v>
      </c>
      <c r="V700" s="4"/>
      <c r="W700" s="4"/>
      <c r="X700">
        <f>IF(front!E700&gt;$X$2,O700,P700)</f>
        <v>28208.166184712773</v>
      </c>
      <c r="Y700">
        <f t="shared" si="219"/>
        <v>27874.683265392716</v>
      </c>
      <c r="Z700">
        <f>SUMPRODUCT($B$7:$B$456,Y$7:Y$456,EXP(constants!$B$32+constants!$A$32*ABS($A$7:$A$456-$A700)))</f>
        <v>4.8949540639157227E-2</v>
      </c>
      <c r="AA700">
        <f t="shared" si="207"/>
        <v>27874.634315852076</v>
      </c>
      <c r="AB700">
        <f t="shared" si="215"/>
        <v>27868.432480154766</v>
      </c>
      <c r="AD700" s="4"/>
      <c r="AE700" s="4"/>
      <c r="AF700" s="4"/>
      <c r="AH700" s="4"/>
      <c r="AI700" s="5">
        <f>SUMPRODUCT(constants!$B$13:$B$20,A700^constants!$A$13:$A$20)*constants!$C$10/((A700/1000000000)^5*(EXP(0.014388/(A700/1000000000)/constants!$B$9)-1))</f>
        <v>8.3807737566490927E-6</v>
      </c>
      <c r="AL700" s="17">
        <f t="shared" si="208"/>
        <v>3.0072641375208592E-10</v>
      </c>
      <c r="AQ700">
        <f t="shared" si="218"/>
        <v>3.0072641375208592E-10</v>
      </c>
    </row>
    <row r="701" spans="1:43" x14ac:dyDescent="0.2">
      <c r="A701">
        <f>front!A701</f>
        <v>514.17999999999995</v>
      </c>
      <c r="B701" s="1">
        <f t="shared" si="217"/>
        <v>0.45999999999992269</v>
      </c>
      <c r="C701">
        <f>front!D701-front!B701</f>
        <v>16919.27</v>
      </c>
      <c r="D701" s="2">
        <f>front!E701-front!C701</f>
        <v>53327.5</v>
      </c>
      <c r="E701" s="2">
        <f>IF(front!F701-front!C701&gt;0,front!F701-front!C701,0)</f>
        <v>53327.5</v>
      </c>
      <c r="F701" s="2">
        <f>front!I701-front!H701</f>
        <v>5979</v>
      </c>
      <c r="G701" s="2"/>
      <c r="H701" s="2"/>
      <c r="I701" s="4">
        <f>C701/(constants!$A$4+constants!$B$4*data!C701+constants!$C$4*data!C701^2+constants!$D$4*data!C701^3+constants!$E$4*data!C701^4+constants!$F$4*data!C701^5+constants!$G$4*data!C701^6+constants!$H$4*data!C701^7)</f>
        <v>17032.780241275042</v>
      </c>
      <c r="J701" s="4">
        <f>D701/(constants!$A$4+constants!$B$4*data!D701+constants!$C$4*data!D701^2+constants!$D$4*data!D701^3+constants!$E$4*data!D701^4+constants!$F$4*data!D701^5+constants!$G$4*data!D701^6+constants!$H$4*data!D701^7)</f>
        <v>56164.983916127072</v>
      </c>
      <c r="K701" s="4">
        <f>E701/(constants!$A$4+constants!$B$4*data!E701+constants!$C$4*data!E701^2+constants!$D$4*data!E701^3+constants!$E$4*data!E701^4+constants!$F$4*data!E701^5+constants!$G$4*data!E701^6+constants!$H$4*data!E701^7)</f>
        <v>56164.983916127072</v>
      </c>
      <c r="L701" s="4">
        <f>F701/(constants!$A$4+constants!$B$4*data!F701+constants!$C$4*data!F701^2+constants!$D$4*data!F701^3+constants!$E$4*data!F701^4+constants!$F$4*data!F701^5+constants!$G$4*data!F701^6+constants!$H$4*data!F701^7)</f>
        <v>5967.4512770377105</v>
      </c>
      <c r="M701" s="4"/>
      <c r="N701" s="4"/>
      <c r="O701" s="4">
        <f t="shared" si="209"/>
        <v>28387.967068791739</v>
      </c>
      <c r="P701" s="4">
        <f t="shared" si="210"/>
        <v>11232.996783225413</v>
      </c>
      <c r="Q701" s="4">
        <f t="shared" si="210"/>
        <v>11232.996783225413</v>
      </c>
      <c r="R701" s="4">
        <f t="shared" si="211"/>
        <v>994.57521283961853</v>
      </c>
      <c r="S701" s="4"/>
      <c r="T701" s="4">
        <f t="shared" si="212"/>
        <v>2.5271944447793646</v>
      </c>
      <c r="U701" s="4">
        <f t="shared" si="213"/>
        <v>1</v>
      </c>
      <c r="V701" s="4"/>
      <c r="W701" s="4"/>
      <c r="X701">
        <f>IF(front!E701&gt;$X$2,O701,P701)</f>
        <v>28387.967068791739</v>
      </c>
      <c r="Y701">
        <f t="shared" si="219"/>
        <v>28054.484149471682</v>
      </c>
      <c r="Z701">
        <f>SUMPRODUCT($B$7:$B$456,Y$7:Y$456,EXP(constants!$B$32+constants!$A$32*ABS($A$7:$A$456-$A701)))</f>
        <v>4.7685395864141819E-2</v>
      </c>
      <c r="AA701">
        <f t="shared" si="207"/>
        <v>28054.436464075818</v>
      </c>
      <c r="AB701">
        <f t="shared" si="215"/>
        <v>28048.234628378508</v>
      </c>
      <c r="AD701" s="4"/>
      <c r="AE701" s="4"/>
      <c r="AF701" s="4"/>
      <c r="AH701" s="4"/>
      <c r="AI701" s="5">
        <f>SUMPRODUCT(constants!$B$13:$B$20,A701^constants!$A$13:$A$20)*constants!$C$10/((A701/1000000000)^5*(EXP(0.014388/(A701/1000000000)/constants!$B$9)-1))</f>
        <v>8.4100989787395915E-6</v>
      </c>
      <c r="AL701" s="17">
        <f t="shared" si="208"/>
        <v>2.9984414670542089E-10</v>
      </c>
      <c r="AQ701">
        <f t="shared" si="218"/>
        <v>2.9984414670542089E-10</v>
      </c>
    </row>
    <row r="702" spans="1:43" x14ac:dyDescent="0.2">
      <c r="A702">
        <f>front!A702</f>
        <v>514.64</v>
      </c>
      <c r="B702" s="1">
        <f t="shared" si="217"/>
        <v>0.46000000000003638</v>
      </c>
      <c r="C702">
        <f>front!D702-front!B702</f>
        <v>16943.199999999997</v>
      </c>
      <c r="D702" s="2">
        <f>front!E702-front!C702</f>
        <v>51952.6</v>
      </c>
      <c r="E702" s="2">
        <f>IF(front!F702-front!C702&gt;0,front!F702-front!C702,0)</f>
        <v>51952.6</v>
      </c>
      <c r="F702" s="2">
        <f>front!I702-front!H702</f>
        <v>5811.2000000000007</v>
      </c>
      <c r="G702" s="2"/>
      <c r="H702" s="2"/>
      <c r="I702" s="4">
        <f>C702/(constants!$A$4+constants!$B$4*data!C702+constants!$C$4*data!C702^2+constants!$D$4*data!C702^3+constants!$E$4*data!C702^4+constants!$F$4*data!C702^5+constants!$G$4*data!C702^6+constants!$H$4*data!C702^7)</f>
        <v>17057.371831101591</v>
      </c>
      <c r="J702" s="4">
        <f>D702/(constants!$A$4+constants!$B$4*data!D702+constants!$C$4*data!D702^2+constants!$D$4*data!D702^3+constants!$E$4*data!D702^4+constants!$F$4*data!D702^5+constants!$G$4*data!D702^6+constants!$H$4*data!D702^7)</f>
        <v>54643.043003203922</v>
      </c>
      <c r="K702" s="4">
        <f>E702/(constants!$A$4+constants!$B$4*data!E702+constants!$C$4*data!E702^2+constants!$D$4*data!E702^3+constants!$E$4*data!E702^4+constants!$F$4*data!E702^5+constants!$G$4*data!E702^6+constants!$H$4*data!E702^7)</f>
        <v>54643.043003203922</v>
      </c>
      <c r="L702" s="4">
        <f>F702/(constants!$A$4+constants!$B$4*data!F702+constants!$C$4*data!F702^2+constants!$D$4*data!F702^3+constants!$E$4*data!F702^4+constants!$F$4*data!F702^5+constants!$G$4*data!F702^6+constants!$H$4*data!F702^7)</f>
        <v>5799.7536031390555</v>
      </c>
      <c r="M702" s="4"/>
      <c r="N702" s="4"/>
      <c r="O702" s="4">
        <f t="shared" si="209"/>
        <v>28428.953051835986</v>
      </c>
      <c r="P702" s="4">
        <f t="shared" si="210"/>
        <v>10928.608600640784</v>
      </c>
      <c r="Q702" s="4">
        <f t="shared" si="210"/>
        <v>10928.608600640784</v>
      </c>
      <c r="R702" s="4">
        <f t="shared" si="211"/>
        <v>966.62560052317599</v>
      </c>
      <c r="S702" s="4"/>
      <c r="T702" s="4">
        <f t="shared" si="212"/>
        <v>2.6013332612322757</v>
      </c>
      <c r="U702" s="4">
        <f t="shared" si="213"/>
        <v>1</v>
      </c>
      <c r="V702" s="4"/>
      <c r="W702" s="4"/>
      <c r="X702">
        <f>IF(front!E702&gt;$X$2,O702,P702)</f>
        <v>28428.953051835986</v>
      </c>
      <c r="Y702">
        <f t="shared" si="219"/>
        <v>28095.470132515929</v>
      </c>
      <c r="Z702">
        <f>SUMPRODUCT($B$7:$B$456,Y$7:Y$456,EXP(constants!$B$32+constants!$A$32*ABS($A$7:$A$456-$A702)))</f>
        <v>4.6453898219034416E-2</v>
      </c>
      <c r="AA702">
        <f t="shared" si="207"/>
        <v>28095.42367861771</v>
      </c>
      <c r="AB702">
        <f t="shared" si="215"/>
        <v>28089.2218429204</v>
      </c>
      <c r="AD702" s="4"/>
      <c r="AE702" s="4"/>
      <c r="AF702" s="4"/>
      <c r="AH702" s="4"/>
      <c r="AI702" s="5">
        <f>SUMPRODUCT(constants!$B$13:$B$20,A702^constants!$A$13:$A$20)*constants!$C$10/((A702/1000000000)^5*(EXP(0.014388/(A702/1000000000)/constants!$B$9)-1))</f>
        <v>8.4394384182354975E-6</v>
      </c>
      <c r="AL702" s="17">
        <f t="shared" si="208"/>
        <v>3.0045112909963262E-10</v>
      </c>
      <c r="AQ702">
        <f t="shared" si="218"/>
        <v>3.0045112909963262E-10</v>
      </c>
    </row>
    <row r="703" spans="1:43" x14ac:dyDescent="0.2">
      <c r="A703">
        <f>front!A703</f>
        <v>515.1</v>
      </c>
      <c r="B703" s="1">
        <f t="shared" si="217"/>
        <v>0.46000000000003638</v>
      </c>
      <c r="C703">
        <f>front!D703-front!B703</f>
        <v>17041.730000000003</v>
      </c>
      <c r="D703" s="2">
        <f>front!E703-front!C703</f>
        <v>51312.9</v>
      </c>
      <c r="E703" s="2">
        <f>IF(front!F703-front!C703&gt;0,front!F703-front!C703,0)</f>
        <v>51312.9</v>
      </c>
      <c r="F703" s="2">
        <f>front!I703-front!H703</f>
        <v>5607.6999999999989</v>
      </c>
      <c r="G703" s="2"/>
      <c r="H703" s="2"/>
      <c r="I703" s="4">
        <f>C703/(constants!$A$4+constants!$B$4*data!C703+constants!$C$4*data!C703^2+constants!$D$4*data!C703^3+constants!$E$4*data!C703^4+constants!$F$4*data!C703^5+constants!$G$4*data!C703^6+constants!$H$4*data!C703^7)</f>
        <v>17158.645829301196</v>
      </c>
      <c r="J703" s="4">
        <f>D703/(constants!$A$4+constants!$B$4*data!D703+constants!$C$4*data!D703^2+constants!$D$4*data!D703^3+constants!$E$4*data!D703^4+constants!$F$4*data!D703^5+constants!$G$4*data!D703^6+constants!$H$4*data!D703^7)</f>
        <v>53935.469477731735</v>
      </c>
      <c r="K703" s="4">
        <f>E703/(constants!$A$4+constants!$B$4*data!E703+constants!$C$4*data!E703^2+constants!$D$4*data!E703^3+constants!$E$4*data!E703^4+constants!$F$4*data!E703^5+constants!$G$4*data!E703^6+constants!$H$4*data!E703^7)</f>
        <v>53935.469477731735</v>
      </c>
      <c r="L703" s="4">
        <f>F703/(constants!$A$4+constants!$B$4*data!F703+constants!$C$4*data!F703^2+constants!$D$4*data!F703^3+constants!$E$4*data!F703^4+constants!$F$4*data!F703^5+constants!$G$4*data!F703^6+constants!$H$4*data!F703^7)</f>
        <v>5596.4151217013796</v>
      </c>
      <c r="M703" s="4"/>
      <c r="N703" s="4"/>
      <c r="O703" s="4">
        <f t="shared" si="209"/>
        <v>28597.743048835327</v>
      </c>
      <c r="P703" s="4">
        <f t="shared" si="210"/>
        <v>10787.093895546346</v>
      </c>
      <c r="Q703" s="4">
        <f t="shared" si="210"/>
        <v>10787.093895546346</v>
      </c>
      <c r="R703" s="4">
        <f t="shared" si="211"/>
        <v>932.73585361689652</v>
      </c>
      <c r="S703" s="4"/>
      <c r="T703" s="4">
        <f t="shared" si="212"/>
        <v>2.6511072700166669</v>
      </c>
      <c r="U703" s="4">
        <f t="shared" si="213"/>
        <v>1</v>
      </c>
      <c r="V703" s="4"/>
      <c r="W703" s="4"/>
      <c r="X703">
        <f>IF(front!E703&gt;$X$2,O703,P703)</f>
        <v>28597.743048835327</v>
      </c>
      <c r="Y703">
        <f t="shared" si="219"/>
        <v>28264.260129515271</v>
      </c>
      <c r="Z703">
        <f>SUMPRODUCT($B$7:$B$456,Y$7:Y$456,EXP(constants!$B$32+constants!$A$32*ABS($A$7:$A$456-$A703)))</f>
        <v>4.52542045764402E-2</v>
      </c>
      <c r="AA703">
        <f t="shared" si="207"/>
        <v>28264.214875310696</v>
      </c>
      <c r="AB703">
        <f t="shared" si="215"/>
        <v>28258.013039613386</v>
      </c>
      <c r="AD703" s="4"/>
      <c r="AE703" s="4"/>
      <c r="AF703" s="4"/>
      <c r="AH703" s="4"/>
      <c r="AI703" s="5">
        <f>SUMPRODUCT(constants!$B$13:$B$20,A703^constants!$A$13:$A$20)*constants!$C$10/((A703/1000000000)^5*(EXP(0.014388/(A703/1000000000)/constants!$B$9)-1))</f>
        <v>8.4687917553580476E-6</v>
      </c>
      <c r="AL703" s="17">
        <f t="shared" si="208"/>
        <v>2.9969523134857727E-10</v>
      </c>
      <c r="AQ703">
        <f t="shared" si="218"/>
        <v>2.9969523134857727E-10</v>
      </c>
    </row>
    <row r="704" spans="1:43" x14ac:dyDescent="0.2">
      <c r="A704">
        <f>front!A704</f>
        <v>515.55999999999995</v>
      </c>
      <c r="B704" s="1">
        <f t="shared" si="217"/>
        <v>0.45999999999992269</v>
      </c>
      <c r="C704">
        <f>front!D704-front!B704</f>
        <v>17151.27</v>
      </c>
      <c r="D704" s="2">
        <f>front!E704-front!C704</f>
        <v>53177.5</v>
      </c>
      <c r="E704" s="2">
        <f>IF(front!F704-front!C704&gt;0,front!F704-front!C704,0)</f>
        <v>53177.5</v>
      </c>
      <c r="F704" s="2">
        <f>front!I704-front!H704</f>
        <v>5632.5000000000018</v>
      </c>
      <c r="G704" s="2"/>
      <c r="H704" s="2"/>
      <c r="I704" s="4">
        <f>C704/(constants!$A$4+constants!$B$4*data!C704+constants!$C$4*data!C704^2+constants!$D$4*data!C704^3+constants!$E$4*data!C704^4+constants!$F$4*data!C704^5+constants!$G$4*data!C704^6+constants!$H$4*data!C704^7)</f>
        <v>17271.274120741258</v>
      </c>
      <c r="J704" s="4">
        <f>D704/(constants!$A$4+constants!$B$4*data!D704+constants!$C$4*data!D704^2+constants!$D$4*data!D704^3+constants!$E$4*data!D704^4+constants!$F$4*data!D704^5+constants!$G$4*data!D704^6+constants!$H$4*data!D704^7)</f>
        <v>55998.849038366003</v>
      </c>
      <c r="K704" s="4">
        <f>E704/(constants!$A$4+constants!$B$4*data!E704+constants!$C$4*data!E704^2+constants!$D$4*data!E704^3+constants!$E$4*data!E704^4+constants!$F$4*data!E704^5+constants!$G$4*data!E704^6+constants!$H$4*data!E704^7)</f>
        <v>55998.849038366003</v>
      </c>
      <c r="L704" s="4">
        <f>F704/(constants!$A$4+constants!$B$4*data!F704+constants!$C$4*data!F704^2+constants!$D$4*data!F704^3+constants!$E$4*data!F704^4+constants!$F$4*data!F704^5+constants!$G$4*data!F704^6+constants!$H$4*data!F704^7)</f>
        <v>5621.1933345294447</v>
      </c>
      <c r="M704" s="4"/>
      <c r="N704" s="4"/>
      <c r="O704" s="4">
        <f t="shared" si="209"/>
        <v>28785.456867902099</v>
      </c>
      <c r="P704" s="4">
        <f t="shared" si="210"/>
        <v>11199.769807673201</v>
      </c>
      <c r="Q704" s="4">
        <f t="shared" si="210"/>
        <v>11199.769807673201</v>
      </c>
      <c r="R704" s="4">
        <f t="shared" si="211"/>
        <v>936.8655557549074</v>
      </c>
      <c r="S704" s="4"/>
      <c r="T704" s="4">
        <f t="shared" si="212"/>
        <v>2.5701829021682721</v>
      </c>
      <c r="U704" s="4">
        <f t="shared" si="213"/>
        <v>1</v>
      </c>
      <c r="V704" s="4"/>
      <c r="W704" s="4"/>
      <c r="X704">
        <f>IF(front!E704&gt;$X$2,O704,P704)</f>
        <v>28785.456867902099</v>
      </c>
      <c r="Y704">
        <f t="shared" si="219"/>
        <v>28451.973948582043</v>
      </c>
      <c r="Z704">
        <f>SUMPRODUCT($B$7:$B$456,Y$7:Y$456,EXP(constants!$B$32+constants!$A$32*ABS($A$7:$A$456-$A704)))</f>
        <v>4.408549358312349E-2</v>
      </c>
      <c r="AA704">
        <f t="shared" si="207"/>
        <v>28451.929863088459</v>
      </c>
      <c r="AB704">
        <f t="shared" si="215"/>
        <v>28445.728027391149</v>
      </c>
      <c r="AD704" s="4"/>
      <c r="AE704" s="4"/>
      <c r="AF704" s="4"/>
      <c r="AH704" s="4"/>
      <c r="AI704" s="5">
        <f>SUMPRODUCT(constants!$B$13:$B$20,A704^constants!$A$13:$A$20)*constants!$C$10/((A704/1000000000)^5*(EXP(0.014388/(A704/1000000000)/constants!$B$9)-1))</f>
        <v>8.4981586704815581E-6</v>
      </c>
      <c r="AL704" s="17">
        <f t="shared" si="208"/>
        <v>2.9874990938176918E-10</v>
      </c>
      <c r="AQ704">
        <f t="shared" si="218"/>
        <v>2.9874990938176918E-10</v>
      </c>
    </row>
    <row r="705" spans="1:43" x14ac:dyDescent="0.2">
      <c r="A705">
        <f>front!A705</f>
        <v>516.02</v>
      </c>
      <c r="B705" s="1">
        <f t="shared" si="217"/>
        <v>0.46000000000003638</v>
      </c>
      <c r="C705">
        <f>front!D705-front!B705</f>
        <v>17217.399999999998</v>
      </c>
      <c r="D705" s="2">
        <f>front!E705-front!C705</f>
        <v>52350.8</v>
      </c>
      <c r="E705" s="2">
        <f>IF(front!F705-front!C705&gt;0,front!F705-front!C705,0)</f>
        <v>52350.8</v>
      </c>
      <c r="F705" s="2">
        <f>front!I705-front!H705</f>
        <v>5920.3999999999978</v>
      </c>
      <c r="G705" s="2"/>
      <c r="H705" s="2"/>
      <c r="I705" s="4">
        <f>C705/(constants!$A$4+constants!$B$4*data!C705+constants!$C$4*data!C705^2+constants!$D$4*data!C705^3+constants!$E$4*data!C705^4+constants!$F$4*data!C705^5+constants!$G$4*data!C705^6+constants!$H$4*data!C705^7)</f>
        <v>17339.287733053992</v>
      </c>
      <c r="J705" s="4">
        <f>D705/(constants!$A$4+constants!$B$4*data!D705+constants!$C$4*data!D705^2+constants!$D$4*data!D705^3+constants!$E$4*data!D705^4+constants!$F$4*data!D705^5+constants!$G$4*data!D705^6+constants!$H$4*data!D705^7)</f>
        <v>55083.650274641856</v>
      </c>
      <c r="K705" s="4">
        <f>E705/(constants!$A$4+constants!$B$4*data!E705+constants!$C$4*data!E705^2+constants!$D$4*data!E705^3+constants!$E$4*data!E705^4+constants!$F$4*data!E705^5+constants!$G$4*data!E705^6+constants!$H$4*data!E705^7)</f>
        <v>55083.650274641856</v>
      </c>
      <c r="L705" s="4">
        <f>F705/(constants!$A$4+constants!$B$4*data!F705+constants!$C$4*data!F705^2+constants!$D$4*data!F705^3+constants!$E$4*data!F705^4+constants!$F$4*data!F705^5+constants!$G$4*data!F705^6+constants!$H$4*data!F705^7)</f>
        <v>5908.8837228935163</v>
      </c>
      <c r="M705" s="4"/>
      <c r="N705" s="4"/>
      <c r="O705" s="4">
        <f t="shared" si="209"/>
        <v>28898.812888423323</v>
      </c>
      <c r="P705" s="4">
        <f t="shared" si="210"/>
        <v>11016.730054928372</v>
      </c>
      <c r="Q705" s="4">
        <f t="shared" si="210"/>
        <v>11016.730054928372</v>
      </c>
      <c r="R705" s="4">
        <f t="shared" si="211"/>
        <v>984.81395381558605</v>
      </c>
      <c r="S705" s="4"/>
      <c r="T705" s="4">
        <f t="shared" si="212"/>
        <v>2.6231751839553645</v>
      </c>
      <c r="U705" s="4">
        <f t="shared" si="213"/>
        <v>1</v>
      </c>
      <c r="V705" s="4"/>
      <c r="W705" s="4"/>
      <c r="X705">
        <f>IF(front!E705&gt;$X$2,O705,P705)</f>
        <v>28898.812888423323</v>
      </c>
      <c r="Y705">
        <f t="shared" si="219"/>
        <v>28565.329969103266</v>
      </c>
      <c r="Z705">
        <f>SUMPRODUCT($B$7:$B$456,Y$7:Y$456,EXP(constants!$B$32+constants!$A$32*ABS($A$7:$A$456-$A705)))</f>
        <v>4.2946965097679174E-2</v>
      </c>
      <c r="AA705">
        <f t="shared" si="207"/>
        <v>28565.287022138167</v>
      </c>
      <c r="AB705">
        <f t="shared" si="215"/>
        <v>28559.085186440858</v>
      </c>
      <c r="AD705" s="4"/>
      <c r="AE705" s="4"/>
      <c r="AF705" s="4"/>
      <c r="AH705" s="4"/>
      <c r="AI705" s="5">
        <f>SUMPRODUCT(constants!$B$13:$B$20,A705^constants!$A$13:$A$20)*constants!$C$10/((A705/1000000000)^5*(EXP(0.014388/(A705/1000000000)/constants!$B$9)-1))</f>
        <v>8.5275388441484967E-6</v>
      </c>
      <c r="AL705" s="17">
        <f t="shared" si="208"/>
        <v>2.9859285717587198E-10</v>
      </c>
      <c r="AQ705">
        <f t="shared" si="218"/>
        <v>2.9859285717587198E-10</v>
      </c>
    </row>
    <row r="706" spans="1:43" x14ac:dyDescent="0.2">
      <c r="A706">
        <f>front!A706</f>
        <v>516.48</v>
      </c>
      <c r="B706" s="1">
        <f t="shared" si="217"/>
        <v>0.46000000000003638</v>
      </c>
      <c r="C706">
        <f>front!D706-front!B706</f>
        <v>17280.07</v>
      </c>
      <c r="D706" s="2">
        <f>front!E706-front!C706</f>
        <v>51864.1</v>
      </c>
      <c r="E706" s="2">
        <f>IF(front!F706-front!C706&gt;0,front!F706-front!C706,0)</f>
        <v>51864.1</v>
      </c>
      <c r="F706" s="2">
        <f>front!I706-front!H706</f>
        <v>5912.4</v>
      </c>
      <c r="G706" s="2"/>
      <c r="H706" s="2"/>
      <c r="I706" s="4">
        <f>C706/(constants!$A$4+constants!$B$4*data!C706+constants!$C$4*data!C706^2+constants!$D$4*data!C706^3+constants!$E$4*data!C706^4+constants!$F$4*data!C706^5+constants!$G$4*data!C706^6+constants!$H$4*data!C706^7)</f>
        <v>17403.756119998889</v>
      </c>
      <c r="J706" s="4">
        <f>D706/(constants!$A$4+constants!$B$4*data!D706+constants!$C$4*data!D706^2+constants!$D$4*data!D706^3+constants!$E$4*data!D706^4+constants!$F$4*data!D706^5+constants!$G$4*data!D706^6+constants!$H$4*data!D706^7)</f>
        <v>54545.135042863767</v>
      </c>
      <c r="K706" s="4">
        <f>E706/(constants!$A$4+constants!$B$4*data!E706+constants!$C$4*data!E706^2+constants!$D$4*data!E706^3+constants!$E$4*data!E706^4+constants!$F$4*data!E706^5+constants!$G$4*data!E706^6+constants!$H$4*data!E706^7)</f>
        <v>54545.135042863767</v>
      </c>
      <c r="L706" s="4">
        <f>F706/(constants!$A$4+constants!$B$4*data!F706+constants!$C$4*data!F706^2+constants!$D$4*data!F706^3+constants!$E$4*data!F706^4+constants!$F$4*data!F706^5+constants!$G$4*data!F706^6+constants!$H$4*data!F706^7)</f>
        <v>5900.8884294456902</v>
      </c>
      <c r="M706" s="4"/>
      <c r="N706" s="4"/>
      <c r="O706" s="4">
        <f t="shared" si="209"/>
        <v>29006.260199998145</v>
      </c>
      <c r="P706" s="4">
        <f t="shared" si="210"/>
        <v>10909.027008572753</v>
      </c>
      <c r="Q706" s="4">
        <f t="shared" si="210"/>
        <v>10909.027008572753</v>
      </c>
      <c r="R706" s="4">
        <f t="shared" si="211"/>
        <v>983.48140490761512</v>
      </c>
      <c r="S706" s="4"/>
      <c r="T706" s="4">
        <f t="shared" si="212"/>
        <v>2.6589227597661877</v>
      </c>
      <c r="U706" s="4">
        <f t="shared" si="213"/>
        <v>1</v>
      </c>
      <c r="V706" s="4"/>
      <c r="W706" s="4"/>
      <c r="X706">
        <f>IF(front!E706&gt;$X$2,O706,P706)</f>
        <v>29006.260199998145</v>
      </c>
      <c r="Y706">
        <f t="shared" si="219"/>
        <v>28672.777280678089</v>
      </c>
      <c r="Z706">
        <f>SUMPRODUCT($B$7:$B$456,Y$7:Y$456,EXP(constants!$B$32+constants!$A$32*ABS($A$7:$A$456-$A706)))</f>
        <v>4.1837839642728886E-2</v>
      </c>
      <c r="AA706">
        <f t="shared" si="207"/>
        <v>28672.735442838446</v>
      </c>
      <c r="AB706">
        <f t="shared" si="215"/>
        <v>28666.533607141137</v>
      </c>
      <c r="AD706" s="4"/>
      <c r="AE706" s="4"/>
      <c r="AF706" s="4"/>
      <c r="AH706" s="4"/>
      <c r="AI706" s="5">
        <f>SUMPRODUCT(constants!$B$13:$B$20,A706^constants!$A$13:$A$20)*constants!$C$10/((A706/1000000000)^5*(EXP(0.014388/(A706/1000000000)/constants!$B$9)-1))</f>
        <v>8.5569319570773188E-6</v>
      </c>
      <c r="AL706" s="17">
        <f t="shared" si="208"/>
        <v>2.9849901192607733E-10</v>
      </c>
      <c r="AQ706">
        <f t="shared" si="218"/>
        <v>2.9849901192607733E-10</v>
      </c>
    </row>
    <row r="707" spans="1:43" x14ac:dyDescent="0.2">
      <c r="A707">
        <f>front!A707</f>
        <v>516.94000000000005</v>
      </c>
      <c r="B707" s="1">
        <f t="shared" si="217"/>
        <v>0.46000000000003638</v>
      </c>
      <c r="C707">
        <f>front!D707-front!B707</f>
        <v>17414.8</v>
      </c>
      <c r="D707" s="2">
        <f>front!E707-front!C707</f>
        <v>51946.1</v>
      </c>
      <c r="E707" s="2">
        <f>IF(front!F707-front!C707&gt;0,front!F707-front!C707,0)</f>
        <v>51946.1</v>
      </c>
      <c r="F707" s="2">
        <f>front!I707-front!H707</f>
        <v>5838.5000000000018</v>
      </c>
      <c r="G707" s="2"/>
      <c r="H707" s="2"/>
      <c r="I707" s="4">
        <f>C707/(constants!$A$4+constants!$B$4*data!C707+constants!$C$4*data!C707^2+constants!$D$4*data!C707^3+constants!$E$4*data!C707^4+constants!$F$4*data!C707^5+constants!$G$4*data!C707^6+constants!$H$4*data!C707^7)</f>
        <v>17542.396233685478</v>
      </c>
      <c r="J707" s="4">
        <f>D707/(constants!$A$4+constants!$B$4*data!D707+constants!$C$4*data!D707^2+constants!$D$4*data!D707^3+constants!$E$4*data!D707^4+constants!$F$4*data!D707^5+constants!$G$4*data!D707^6+constants!$H$4*data!D707^7)</f>
        <v>54635.85181890602</v>
      </c>
      <c r="K707" s="4">
        <f>E707/(constants!$A$4+constants!$B$4*data!E707+constants!$C$4*data!E707^2+constants!$D$4*data!E707^3+constants!$E$4*data!E707^4+constants!$F$4*data!E707^5+constants!$G$4*data!E707^6+constants!$H$4*data!E707^7)</f>
        <v>54635.85181890602</v>
      </c>
      <c r="L707" s="4">
        <f>F707/(constants!$A$4+constants!$B$4*data!F707+constants!$C$4*data!F707^2+constants!$D$4*data!F707^3+constants!$E$4*data!F707^4+constants!$F$4*data!F707^5+constants!$G$4*data!F707^6+constants!$H$4*data!F707^7)</f>
        <v>5827.0350027331815</v>
      </c>
      <c r="M707" s="4"/>
      <c r="N707" s="4"/>
      <c r="O707" s="4">
        <f t="shared" si="209"/>
        <v>29237.327056142465</v>
      </c>
      <c r="P707" s="4">
        <f t="shared" si="210"/>
        <v>10927.170363781202</v>
      </c>
      <c r="Q707" s="4">
        <f t="shared" si="210"/>
        <v>10927.170363781202</v>
      </c>
      <c r="R707" s="4">
        <f t="shared" si="211"/>
        <v>971.17250045553021</v>
      </c>
      <c r="S707" s="4"/>
      <c r="T707" s="4">
        <f t="shared" si="212"/>
        <v>2.6756539966697539</v>
      </c>
      <c r="U707" s="4">
        <f t="shared" si="213"/>
        <v>1</v>
      </c>
      <c r="V707" s="4"/>
      <c r="W707" s="4"/>
      <c r="X707">
        <f>IF(front!E707&gt;$X$2,O707,P707)</f>
        <v>29237.327056142465</v>
      </c>
      <c r="Y707">
        <f t="shared" si="219"/>
        <v>28903.844136822408</v>
      </c>
      <c r="Z707">
        <f>SUMPRODUCT($B$7:$B$456,Y$7:Y$456,EXP(constants!$B$32+constants!$A$32*ABS($A$7:$A$456-$A707)))</f>
        <v>4.0757357871261682E-2</v>
      </c>
      <c r="AA707">
        <f t="shared" si="207"/>
        <v>28903.803379464538</v>
      </c>
      <c r="AB707">
        <f t="shared" si="215"/>
        <v>28897.601543767229</v>
      </c>
      <c r="AD707" s="4"/>
      <c r="AE707" s="4"/>
      <c r="AF707" s="4"/>
      <c r="AH707" s="4"/>
      <c r="AI707" s="5">
        <f>SUMPRODUCT(constants!$B$13:$B$20,A707^constants!$A$13:$A$20)*constants!$C$10/((A707/1000000000)^5*(EXP(0.014388/(A707/1000000000)/constants!$B$9)-1))</f>
        <v>8.5863376901744756E-6</v>
      </c>
      <c r="AL707" s="17">
        <f t="shared" si="208"/>
        <v>2.9712976965129544E-10</v>
      </c>
      <c r="AQ707">
        <f t="shared" si="218"/>
        <v>2.9712976965129544E-10</v>
      </c>
    </row>
    <row r="708" spans="1:43" x14ac:dyDescent="0.2">
      <c r="A708">
        <f>front!A708</f>
        <v>517.4</v>
      </c>
      <c r="B708" s="1">
        <f t="shared" si="217"/>
        <v>0.45999999999992269</v>
      </c>
      <c r="C708">
        <f>front!D708-front!B708</f>
        <v>17491.260000000002</v>
      </c>
      <c r="D708" s="2">
        <f>front!E708-front!C708</f>
        <v>51025.3</v>
      </c>
      <c r="E708" s="2">
        <f>IF(front!F708-front!C708&gt;0,front!F708-front!C708,0)</f>
        <v>51025.3</v>
      </c>
      <c r="F708" s="2">
        <f>front!I708-front!H708</f>
        <v>5599.6999999999989</v>
      </c>
      <c r="G708" s="2"/>
      <c r="H708" s="2"/>
      <c r="I708" s="4">
        <f>C708/(constants!$A$4+constants!$B$4*data!C708+constants!$C$4*data!C708^2+constants!$D$4*data!C708^3+constants!$E$4*data!C708^4+constants!$F$4*data!C708^5+constants!$G$4*data!C708^6+constants!$H$4*data!C708^7)</f>
        <v>17621.101867713045</v>
      </c>
      <c r="J708" s="4">
        <f>D708/(constants!$A$4+constants!$B$4*data!D708+constants!$C$4*data!D708^2+constants!$D$4*data!D708^3+constants!$E$4*data!D708^4+constants!$F$4*data!D708^5+constants!$G$4*data!D708^6+constants!$H$4*data!D708^7)</f>
        <v>53617.448363695119</v>
      </c>
      <c r="K708" s="4">
        <f>E708/(constants!$A$4+constants!$B$4*data!E708+constants!$C$4*data!E708^2+constants!$D$4*data!E708^3+constants!$E$4*data!E708^4+constants!$F$4*data!E708^5+constants!$G$4*data!E708^6+constants!$H$4*data!E708^7)</f>
        <v>53617.448363695119</v>
      </c>
      <c r="L708" s="4">
        <f>F708/(constants!$A$4+constants!$B$4*data!F708+constants!$C$4*data!F708^2+constants!$D$4*data!F708^3+constants!$E$4*data!F708^4+constants!$F$4*data!F708^5+constants!$G$4*data!F708^6+constants!$H$4*data!F708^7)</f>
        <v>5588.4222710641516</v>
      </c>
      <c r="M708" s="4"/>
      <c r="N708" s="4"/>
      <c r="O708" s="4">
        <f t="shared" si="209"/>
        <v>29368.503112855076</v>
      </c>
      <c r="P708" s="4">
        <f t="shared" si="210"/>
        <v>10723.489672739024</v>
      </c>
      <c r="Q708" s="4">
        <f t="shared" si="210"/>
        <v>10723.489672739024</v>
      </c>
      <c r="R708" s="4">
        <f t="shared" si="211"/>
        <v>931.40371184402534</v>
      </c>
      <c r="S708" s="4"/>
      <c r="T708" s="4">
        <f t="shared" si="212"/>
        <v>2.7387076417404419</v>
      </c>
      <c r="U708" s="4">
        <f t="shared" si="213"/>
        <v>1</v>
      </c>
      <c r="V708" s="4"/>
      <c r="W708" s="4"/>
      <c r="X708">
        <f>IF(front!E708&gt;$X$2,O708,P708)</f>
        <v>29368.503112855076</v>
      </c>
      <c r="Y708">
        <f t="shared" si="219"/>
        <v>29035.02019353502</v>
      </c>
      <c r="Z708">
        <f>SUMPRODUCT($B$7:$B$456,Y$7:Y$456,EXP(constants!$B$32+constants!$A$32*ABS($A$7:$A$456-$A708)))</f>
        <v>3.9704780046758613E-2</v>
      </c>
      <c r="AA708">
        <f t="shared" si="207"/>
        <v>29034.980488754973</v>
      </c>
      <c r="AB708">
        <f t="shared" si="215"/>
        <v>29028.778653057663</v>
      </c>
      <c r="AD708" s="4"/>
      <c r="AE708" s="4"/>
      <c r="AF708" s="4"/>
      <c r="AH708" s="4"/>
      <c r="AI708" s="5">
        <f>SUMPRODUCT(constants!$B$13:$B$20,A708^constants!$A$13:$A$20)*constants!$C$10/((A708/1000000000)^5*(EXP(0.014388/(A708/1000000000)/constants!$B$9)-1))</f>
        <v>8.615755724542747E-6</v>
      </c>
      <c r="AL708" s="17">
        <f t="shared" si="208"/>
        <v>2.9680048986956712E-10</v>
      </c>
      <c r="AQ708">
        <f t="shared" si="218"/>
        <v>2.9680048986956712E-10</v>
      </c>
    </row>
    <row r="709" spans="1:43" x14ac:dyDescent="0.2">
      <c r="A709">
        <f>front!A709</f>
        <v>517.86</v>
      </c>
      <c r="B709" s="1">
        <f t="shared" si="217"/>
        <v>0.46000000000003638</v>
      </c>
      <c r="C709">
        <f>front!D709-front!B709</f>
        <v>17524.399999999998</v>
      </c>
      <c r="D709" s="2">
        <f>front!E709-front!C709</f>
        <v>52234.400000000001</v>
      </c>
      <c r="E709" s="2">
        <f>IF(front!F709-front!C709&gt;0,front!F709-front!C709,0)</f>
        <v>52234.400000000001</v>
      </c>
      <c r="F709" s="2">
        <f>front!I709-front!H709</f>
        <v>5364.6000000000022</v>
      </c>
      <c r="G709" s="2"/>
      <c r="H709" s="2"/>
      <c r="I709" s="4">
        <f>C709/(constants!$A$4+constants!$B$4*data!C709+constants!$C$4*data!C709^2+constants!$D$4*data!C709^3+constants!$E$4*data!C709^4+constants!$F$4*data!C709^5+constants!$G$4*data!C709^6+constants!$H$4*data!C709^7)</f>
        <v>17655.221175321356</v>
      </c>
      <c r="J709" s="4">
        <f>D709/(constants!$A$4+constants!$B$4*data!D709+constants!$C$4*data!D709^2+constants!$D$4*data!D709^3+constants!$E$4*data!D709^4+constants!$F$4*data!D709^5+constants!$G$4*data!D709^6+constants!$H$4*data!D709^7)</f>
        <v>54954.840563815393</v>
      </c>
      <c r="K709" s="4">
        <f>E709/(constants!$A$4+constants!$B$4*data!E709+constants!$C$4*data!E709^2+constants!$D$4*data!E709^3+constants!$E$4*data!E709^4+constants!$F$4*data!E709^5+constants!$G$4*data!E709^6+constants!$H$4*data!E709^7)</f>
        <v>54954.840563815393</v>
      </c>
      <c r="L709" s="4">
        <f>F709/(constants!$A$4+constants!$B$4*data!F709+constants!$C$4*data!F709^2+constants!$D$4*data!F709^3+constants!$E$4*data!F709^4+constants!$F$4*data!F709^5+constants!$G$4*data!F709^6+constants!$H$4*data!F709^7)</f>
        <v>5353.5578778865165</v>
      </c>
      <c r="M709" s="4"/>
      <c r="N709" s="4"/>
      <c r="O709" s="4">
        <f t="shared" si="209"/>
        <v>29425.368625535593</v>
      </c>
      <c r="P709" s="4">
        <f t="shared" si="210"/>
        <v>10990.968112763079</v>
      </c>
      <c r="Q709" s="4">
        <f t="shared" si="210"/>
        <v>10990.968112763079</v>
      </c>
      <c r="R709" s="4">
        <f t="shared" si="211"/>
        <v>892.25964631441946</v>
      </c>
      <c r="S709" s="4"/>
      <c r="T709" s="4">
        <f t="shared" si="212"/>
        <v>2.677231734606333</v>
      </c>
      <c r="U709" s="4">
        <f t="shared" si="213"/>
        <v>1</v>
      </c>
      <c r="V709" s="4"/>
      <c r="W709" s="4"/>
      <c r="X709">
        <f>IF(front!E709&gt;$X$2,O709,P709)</f>
        <v>29425.368625535593</v>
      </c>
      <c r="Y709">
        <f t="shared" si="219"/>
        <v>29091.885706215537</v>
      </c>
      <c r="Z709">
        <f>SUMPRODUCT($B$7:$B$456,Y$7:Y$456,EXP(constants!$B$32+constants!$A$32*ABS($A$7:$A$456-$A709)))</f>
        <v>3.8679385536741356E-2</v>
      </c>
      <c r="AA709">
        <f t="shared" si="207"/>
        <v>29091.847026830001</v>
      </c>
      <c r="AB709">
        <f t="shared" si="215"/>
        <v>29085.645191132691</v>
      </c>
      <c r="AD709" s="4"/>
      <c r="AE709" s="4"/>
      <c r="AF709" s="4"/>
      <c r="AH709" s="4"/>
      <c r="AI709" s="5">
        <f>SUMPRODUCT(constants!$B$13:$B$20,A709^constants!$A$13:$A$20)*constants!$C$10/((A709/1000000000)^5*(EXP(0.014388/(A709/1000000000)/constants!$B$9)-1))</f>
        <v>8.6451857414925646E-6</v>
      </c>
      <c r="AL709" s="17">
        <f t="shared" si="208"/>
        <v>2.97232042977964E-10</v>
      </c>
      <c r="AQ709">
        <f t="shared" si="218"/>
        <v>2.97232042977964E-10</v>
      </c>
    </row>
    <row r="710" spans="1:43" x14ac:dyDescent="0.2">
      <c r="A710">
        <f>front!A710</f>
        <v>518.32000000000005</v>
      </c>
      <c r="B710" s="1">
        <f t="shared" si="217"/>
        <v>0.46000000000003638</v>
      </c>
      <c r="C710">
        <f>front!D710-front!B710</f>
        <v>17682.54</v>
      </c>
      <c r="D710" s="2">
        <f>front!E710-front!C710</f>
        <v>52451.6</v>
      </c>
      <c r="E710" s="2">
        <f>IF(front!F710-front!C710&gt;0,front!F710-front!C710,0)</f>
        <v>52451.6</v>
      </c>
      <c r="F710" s="2">
        <f>front!I710-front!H710</f>
        <v>5467.4999999999982</v>
      </c>
      <c r="G710" s="2"/>
      <c r="H710" s="2"/>
      <c r="I710" s="4">
        <f>C710/(constants!$A$4+constants!$B$4*data!C710+constants!$C$4*data!C710^2+constants!$D$4*data!C710^3+constants!$E$4*data!C710^4+constants!$F$4*data!C710^5+constants!$G$4*data!C710^6+constants!$H$4*data!C710^7)</f>
        <v>17818.084103617657</v>
      </c>
      <c r="J710" s="4">
        <f>D710/(constants!$A$4+constants!$B$4*data!D710+constants!$C$4*data!D710^2+constants!$D$4*data!D710^3+constants!$E$4*data!D710^4+constants!$F$4*data!D710^5+constants!$G$4*data!D710^6+constants!$H$4*data!D710^7)</f>
        <v>55195.206207747702</v>
      </c>
      <c r="K710" s="4">
        <f>E710/(constants!$A$4+constants!$B$4*data!E710+constants!$C$4*data!E710^2+constants!$D$4*data!E710^3+constants!$E$4*data!E710^4+constants!$F$4*data!E710^5+constants!$G$4*data!E710^6+constants!$H$4*data!E710^7)</f>
        <v>55195.206207747702</v>
      </c>
      <c r="L710" s="4">
        <f>F710/(constants!$A$4+constants!$B$4*data!F710+constants!$C$4*data!F710^2+constants!$D$4*data!F710^3+constants!$E$4*data!F710^4+constants!$F$4*data!F710^5+constants!$G$4*data!F710^6+constants!$H$4*data!F710^7)</f>
        <v>5456.3487975824</v>
      </c>
      <c r="M710" s="4"/>
      <c r="N710" s="4"/>
      <c r="O710" s="4">
        <f t="shared" si="209"/>
        <v>29696.806839362762</v>
      </c>
      <c r="P710" s="4">
        <f t="shared" si="210"/>
        <v>11039.041241549541</v>
      </c>
      <c r="Q710" s="4">
        <f t="shared" si="210"/>
        <v>11039.041241549541</v>
      </c>
      <c r="R710" s="4">
        <f t="shared" si="211"/>
        <v>909.39146626373338</v>
      </c>
      <c r="S710" s="4"/>
      <c r="T710" s="4">
        <f t="shared" si="212"/>
        <v>2.6901617803172773</v>
      </c>
      <c r="U710" s="4">
        <f t="shared" si="213"/>
        <v>1</v>
      </c>
      <c r="V710" s="4"/>
      <c r="W710" s="4"/>
      <c r="X710">
        <f>IF(front!E710&gt;$X$2,O710,P710)</f>
        <v>29696.806839362762</v>
      </c>
      <c r="Y710">
        <f t="shared" si="219"/>
        <v>29363.323920042705</v>
      </c>
      <c r="Z710">
        <f>SUMPRODUCT($B$7:$B$456,Y$7:Y$456,EXP(constants!$B$32+constants!$A$32*ABS($A$7:$A$456-$A710)))</f>
        <v>3.7680472319403094E-2</v>
      </c>
      <c r="AA710">
        <f t="shared" si="207"/>
        <v>29363.286239570385</v>
      </c>
      <c r="AB710">
        <f t="shared" si="215"/>
        <v>29357.084403873076</v>
      </c>
      <c r="AD710" s="4"/>
      <c r="AE710" s="4"/>
      <c r="AF710" s="4"/>
      <c r="AH710" s="4"/>
      <c r="AI710" s="5">
        <f>SUMPRODUCT(constants!$B$13:$B$20,A710^constants!$A$13:$A$20)*constants!$C$10/((A710/1000000000)^5*(EXP(0.014388/(A710/1000000000)/constants!$B$9)-1))</f>
        <v>8.6746274225518425E-6</v>
      </c>
      <c r="AL710" s="17">
        <f t="shared" si="208"/>
        <v>2.9548668059854745E-10</v>
      </c>
      <c r="AQ710">
        <f t="shared" si="218"/>
        <v>2.9548668059854745E-10</v>
      </c>
    </row>
    <row r="711" spans="1:43" x14ac:dyDescent="0.2">
      <c r="A711">
        <f>front!A711</f>
        <v>518.78</v>
      </c>
      <c r="B711" s="1">
        <f t="shared" si="217"/>
        <v>0.45999999999992269</v>
      </c>
      <c r="C711">
        <f>front!D711-front!B711</f>
        <v>17713.870000000003</v>
      </c>
      <c r="D711" s="2">
        <f>front!E711-front!C711</f>
        <v>50246.1</v>
      </c>
      <c r="E711" s="2">
        <f>IF(front!F711-front!C711&gt;0,front!F711-front!C711,0)</f>
        <v>50246.1</v>
      </c>
      <c r="F711" s="2">
        <f>front!I711-front!H711</f>
        <v>5561.9</v>
      </c>
      <c r="G711" s="2"/>
      <c r="H711" s="2"/>
      <c r="I711" s="4">
        <f>C711/(constants!$A$4+constants!$B$4*data!C711+constants!$C$4*data!C711^2+constants!$D$4*data!C711^3+constants!$E$4*data!C711^4+constants!$F$4*data!C711^5+constants!$G$4*data!C711^6+constants!$H$4*data!C711^7)</f>
        <v>17850.359553143167</v>
      </c>
      <c r="J711" s="4">
        <f>D711/(constants!$A$4+constants!$B$4*data!D711+constants!$C$4*data!D711^2+constants!$D$4*data!D711^3+constants!$E$4*data!D711^4+constants!$F$4*data!D711^5+constants!$G$4*data!D711^6+constants!$H$4*data!D711^7)</f>
        <v>52756.108164342506</v>
      </c>
      <c r="K711" s="4">
        <f>E711/(constants!$A$4+constants!$B$4*data!E711+constants!$C$4*data!E711^2+constants!$D$4*data!E711^3+constants!$E$4*data!E711^4+constants!$F$4*data!E711^5+constants!$G$4*data!E711^6+constants!$H$4*data!E711^7)</f>
        <v>52756.108164342506</v>
      </c>
      <c r="L711" s="4">
        <f>F711/(constants!$A$4+constants!$B$4*data!F711+constants!$C$4*data!F711^2+constants!$D$4*data!F711^3+constants!$E$4*data!F711^4+constants!$F$4*data!F711^5+constants!$G$4*data!F711^6+constants!$H$4*data!F711^7)</f>
        <v>5550.6568445000057</v>
      </c>
      <c r="M711" s="4"/>
      <c r="N711" s="4"/>
      <c r="O711" s="4">
        <f t="shared" si="209"/>
        <v>29750.599255238609</v>
      </c>
      <c r="P711" s="4">
        <f t="shared" si="210"/>
        <v>10551.221632868501</v>
      </c>
      <c r="Q711" s="4">
        <f t="shared" si="210"/>
        <v>10551.221632868501</v>
      </c>
      <c r="R711" s="4">
        <f t="shared" si="211"/>
        <v>925.10947408333436</v>
      </c>
      <c r="S711" s="4"/>
      <c r="T711" s="4">
        <f t="shared" si="212"/>
        <v>2.8196355161909801</v>
      </c>
      <c r="U711" s="4">
        <f t="shared" si="213"/>
        <v>1</v>
      </c>
      <c r="V711" s="4"/>
      <c r="W711" s="4"/>
      <c r="X711">
        <f>IF(front!E711&gt;$X$2,O711,P711)</f>
        <v>29750.599255238609</v>
      </c>
      <c r="Y711">
        <f t="shared" si="219"/>
        <v>29417.116335918552</v>
      </c>
      <c r="Z711">
        <f>SUMPRODUCT($B$7:$B$456,Y$7:Y$456,EXP(constants!$B$32+constants!$A$32*ABS($A$7:$A$456-$A711)))</f>
        <v>3.6707356502978419E-2</v>
      </c>
      <c r="AA711">
        <f t="shared" ref="AA711:AA774" si="220">Y711-Z711</f>
        <v>29417.079628562049</v>
      </c>
      <c r="AB711">
        <f t="shared" si="215"/>
        <v>29410.87779286474</v>
      </c>
      <c r="AD711" s="4"/>
      <c r="AE711" s="4"/>
      <c r="AF711" s="4"/>
      <c r="AH711" s="4"/>
      <c r="AI711" s="5">
        <f>SUMPRODUCT(constants!$B$13:$B$20,A711^constants!$A$13:$A$20)*constants!$C$10/((A711/1000000000)^5*(EXP(0.014388/(A711/1000000000)/constants!$B$9)-1))</f>
        <v>8.7040804494768668E-6</v>
      </c>
      <c r="AL711" s="17">
        <f t="shared" ref="AL711:AL774" si="221">IF(AB711=0,0,AI711/AB711)</f>
        <v>2.9594765959649563E-10</v>
      </c>
      <c r="AQ711">
        <f t="shared" si="218"/>
        <v>2.9594765959649563E-10</v>
      </c>
    </row>
    <row r="712" spans="1:43" x14ac:dyDescent="0.2">
      <c r="A712">
        <f>front!A712</f>
        <v>519.24</v>
      </c>
      <c r="B712" s="1">
        <f t="shared" si="217"/>
        <v>0.46000000000003638</v>
      </c>
      <c r="C712">
        <f>front!D712-front!B712</f>
        <v>17894.13</v>
      </c>
      <c r="D712" s="2">
        <f>front!E712-front!C712</f>
        <v>52539.8</v>
      </c>
      <c r="E712" s="2">
        <f>IF(front!F712-front!C712&gt;0,front!F712-front!C712,0)</f>
        <v>52539.8</v>
      </c>
      <c r="F712" s="2">
        <f>front!I712-front!H712</f>
        <v>5709.5000000000018</v>
      </c>
      <c r="G712" s="2"/>
      <c r="H712" s="2"/>
      <c r="I712" s="4">
        <f>C712/(constants!$A$4+constants!$B$4*data!C712+constants!$C$4*data!C712^2+constants!$D$4*data!C712^3+constants!$E$4*data!C712^4+constants!$F$4*data!C712^5+constants!$G$4*data!C712^6+constants!$H$4*data!C712^7)</f>
        <v>18036.121930019115</v>
      </c>
      <c r="J712" s="4">
        <f>D712/(constants!$A$4+constants!$B$4*data!D712+constants!$C$4*data!D712^2+constants!$D$4*data!D712^3+constants!$E$4*data!D712^4+constants!$F$4*data!D712^5+constants!$G$4*data!D712^6+constants!$H$4*data!D712^7)</f>
        <v>55292.825014627801</v>
      </c>
      <c r="K712" s="4">
        <f>E712/(constants!$A$4+constants!$B$4*data!E712+constants!$C$4*data!E712^2+constants!$D$4*data!E712^3+constants!$E$4*data!E712^4+constants!$F$4*data!E712^5+constants!$G$4*data!E712^6+constants!$H$4*data!E712^7)</f>
        <v>55292.825014627801</v>
      </c>
      <c r="L712" s="4">
        <f>F712/(constants!$A$4+constants!$B$4*data!F712+constants!$C$4*data!F712^2+constants!$D$4*data!F712^3+constants!$E$4*data!F712^4+constants!$F$4*data!F712^5+constants!$G$4*data!F712^6+constants!$H$4*data!F712^7)</f>
        <v>5698.1293617349556</v>
      </c>
      <c r="M712" s="4"/>
      <c r="N712" s="4"/>
      <c r="O712" s="4">
        <f t="shared" ref="O712:O775" si="222">I712*1000/O$4</f>
        <v>30060.203216698523</v>
      </c>
      <c r="P712" s="4">
        <f t="shared" ref="P712:Q775" si="223">J712*1000/P$4</f>
        <v>11058.565002925559</v>
      </c>
      <c r="Q712" s="4">
        <f t="shared" si="223"/>
        <v>11058.565002925559</v>
      </c>
      <c r="R712" s="4">
        <f t="shared" ref="R712:R775" si="224">L712*1000/R$4</f>
        <v>949.68822695582594</v>
      </c>
      <c r="S712" s="4"/>
      <c r="T712" s="4">
        <f t="shared" ref="T712:T744" si="225">O712/P712</f>
        <v>2.718273411491098</v>
      </c>
      <c r="U712" s="4">
        <f t="shared" ref="U712:U775" si="226">Q712/P712</f>
        <v>1</v>
      </c>
      <c r="V712" s="4"/>
      <c r="W712" s="4"/>
      <c r="X712">
        <f>IF(front!E712&gt;$X$2,O712,P712)</f>
        <v>30060.203216698523</v>
      </c>
      <c r="Y712">
        <f t="shared" si="219"/>
        <v>29726.720297378466</v>
      </c>
      <c r="Z712">
        <f>SUMPRODUCT($B$7:$B$456,Y$7:Y$456,EXP(constants!$B$32+constants!$A$32*ABS($A$7:$A$456-$A712)))</f>
        <v>3.5759371857525826E-2</v>
      </c>
      <c r="AA712">
        <f t="shared" si="220"/>
        <v>29726.684538006608</v>
      </c>
      <c r="AB712">
        <f t="shared" ref="AB712:AB775" si="227">IF((AA712-$AA$3)&gt;0,AA712-$AA$3,0)</f>
        <v>29720.482702309298</v>
      </c>
      <c r="AD712" s="4"/>
      <c r="AE712" s="4"/>
      <c r="AF712" s="4"/>
      <c r="AH712" s="4"/>
      <c r="AI712" s="5">
        <f>SUMPRODUCT(constants!$B$13:$B$20,A712^constants!$A$13:$A$20)*constants!$C$10/((A712/1000000000)^5*(EXP(0.014388/(A712/1000000000)/constants!$B$9)-1))</f>
        <v>8.7335445042621889E-6</v>
      </c>
      <c r="AL712" s="17">
        <f t="shared" si="221"/>
        <v>2.9385607870977099E-10</v>
      </c>
      <c r="AQ712">
        <f t="shared" si="218"/>
        <v>2.9385607870977099E-10</v>
      </c>
    </row>
    <row r="713" spans="1:43" x14ac:dyDescent="0.2">
      <c r="A713">
        <f>front!A713</f>
        <v>519.70000000000005</v>
      </c>
      <c r="B713" s="1">
        <f t="shared" ref="B713:B776" si="228">A713-A712</f>
        <v>0.46000000000003638</v>
      </c>
      <c r="C713">
        <f>front!D713-front!B713</f>
        <v>17960.730000000003</v>
      </c>
      <c r="D713" s="2">
        <f>front!E713-front!C713</f>
        <v>52792</v>
      </c>
      <c r="E713" s="2">
        <f>IF(front!F713-front!C713&gt;0,front!F713-front!C713,0)</f>
        <v>52792</v>
      </c>
      <c r="F713" s="2">
        <f>front!I713-front!H713</f>
        <v>5500.2999999999993</v>
      </c>
      <c r="G713" s="2"/>
      <c r="H713" s="2"/>
      <c r="I713" s="4">
        <f>C713/(constants!$A$4+constants!$B$4*data!C713+constants!$C$4*data!C713^2+constants!$D$4*data!C713^3+constants!$E$4*data!C713^4+constants!$F$4*data!C713^5+constants!$G$4*data!C713^6+constants!$H$4*data!C713^7)</f>
        <v>18104.781846380036</v>
      </c>
      <c r="J713" s="4">
        <f>D713/(constants!$A$4+constants!$B$4*data!D713+constants!$C$4*data!D713^2+constants!$D$4*data!D713^3+constants!$E$4*data!D713^4+constants!$F$4*data!D713^5+constants!$G$4*data!D713^6+constants!$H$4*data!D713^7)</f>
        <v>55571.997029846803</v>
      </c>
      <c r="K713" s="4">
        <f>E713/(constants!$A$4+constants!$B$4*data!E713+constants!$C$4*data!E713^2+constants!$D$4*data!E713^3+constants!$E$4*data!E713^4+constants!$F$4*data!E713^5+constants!$G$4*data!E713^6+constants!$H$4*data!E713^7)</f>
        <v>55571.997029846803</v>
      </c>
      <c r="L713" s="4">
        <f>F713/(constants!$A$4+constants!$B$4*data!F713+constants!$C$4*data!F713^2+constants!$D$4*data!F713^3+constants!$E$4*data!F713^4+constants!$F$4*data!F713^5+constants!$G$4*data!F713^6+constants!$H$4*data!F713^7)</f>
        <v>5489.1159511873075</v>
      </c>
      <c r="M713" s="4"/>
      <c r="N713" s="4"/>
      <c r="O713" s="4">
        <f t="shared" si="222"/>
        <v>30174.636410633393</v>
      </c>
      <c r="P713" s="4">
        <f t="shared" si="223"/>
        <v>11114.39940596936</v>
      </c>
      <c r="Q713" s="4">
        <f t="shared" si="223"/>
        <v>11114.39940596936</v>
      </c>
      <c r="R713" s="4">
        <f t="shared" si="224"/>
        <v>914.8526585312178</v>
      </c>
      <c r="S713" s="4"/>
      <c r="T713" s="4">
        <f t="shared" si="225"/>
        <v>2.7149138076167296</v>
      </c>
      <c r="U713" s="4">
        <f t="shared" si="226"/>
        <v>1</v>
      </c>
      <c r="V713" s="4"/>
      <c r="W713" s="4"/>
      <c r="X713">
        <f>IF(front!E713&gt;$X$2,O713,P713)</f>
        <v>30174.636410633393</v>
      </c>
      <c r="Y713">
        <f t="shared" si="219"/>
        <v>29841.153491313336</v>
      </c>
      <c r="Z713">
        <f>SUMPRODUCT($B$7:$B$456,Y$7:Y$456,EXP(constants!$B$32+constants!$A$32*ABS($A$7:$A$456-$A713)))</f>
        <v>3.4835869358804228E-2</v>
      </c>
      <c r="AA713">
        <f t="shared" si="220"/>
        <v>29841.118655443977</v>
      </c>
      <c r="AB713">
        <f t="shared" si="227"/>
        <v>29834.916819746668</v>
      </c>
      <c r="AD713" s="4"/>
      <c r="AE713" s="4"/>
      <c r="AF713" s="4"/>
      <c r="AH713" s="4"/>
      <c r="AI713" s="5">
        <f>SUMPRODUCT(constants!$B$13:$B$20,A713^constants!$A$13:$A$20)*constants!$C$10/((A713/1000000000)^5*(EXP(0.014388/(A713/1000000000)/constants!$B$9)-1))</f>
        <v>8.763019269148579E-6</v>
      </c>
      <c r="AL713" s="17">
        <f t="shared" si="221"/>
        <v>2.9371689963447958E-10</v>
      </c>
      <c r="AQ713">
        <f t="shared" si="218"/>
        <v>2.9371689963447958E-10</v>
      </c>
    </row>
    <row r="714" spans="1:43" x14ac:dyDescent="0.2">
      <c r="A714">
        <f>front!A714</f>
        <v>520.16</v>
      </c>
      <c r="B714" s="1">
        <f t="shared" si="228"/>
        <v>0.45999999999992269</v>
      </c>
      <c r="C714">
        <f>front!D714-front!B714</f>
        <v>18064.8</v>
      </c>
      <c r="D714" s="2">
        <f>front!E714-front!C714</f>
        <v>53014.2</v>
      </c>
      <c r="E714" s="2">
        <f>IF(front!F714-front!C714&gt;0,front!F714-front!C714,0)</f>
        <v>53014.2</v>
      </c>
      <c r="F714" s="2">
        <f>front!I714-front!H714</f>
        <v>5139.3999999999996</v>
      </c>
      <c r="G714" s="2"/>
      <c r="H714" s="2"/>
      <c r="I714" s="4">
        <f>C714/(constants!$A$4+constants!$B$4*data!C714+constants!$C$4*data!C714^2+constants!$D$4*data!C714^3+constants!$E$4*data!C714^4+constants!$F$4*data!C714^5+constants!$G$4*data!C714^6+constants!$H$4*data!C714^7)</f>
        <v>18212.099793217334</v>
      </c>
      <c r="J714" s="4">
        <f>D714/(constants!$A$4+constants!$B$4*data!D714+constants!$C$4*data!D714^2+constants!$D$4*data!D714^3+constants!$E$4*data!D714^4+constants!$F$4*data!D714^5+constants!$G$4*data!D714^6+constants!$H$4*data!D714^7)</f>
        <v>55818.012732658812</v>
      </c>
      <c r="K714" s="4">
        <f>E714/(constants!$A$4+constants!$B$4*data!E714+constants!$C$4*data!E714^2+constants!$D$4*data!E714^3+constants!$E$4*data!E714^4+constants!$F$4*data!E714^5+constants!$G$4*data!E714^6+constants!$H$4*data!E714^7)</f>
        <v>55818.012732658812</v>
      </c>
      <c r="L714" s="4">
        <f>F714/(constants!$A$4+constants!$B$4*data!F714+constants!$C$4*data!F714^2+constants!$D$4*data!F714^3+constants!$E$4*data!F714^4+constants!$F$4*data!F714^5+constants!$G$4*data!F714^6+constants!$H$4*data!F714^7)</f>
        <v>5128.6269844421095</v>
      </c>
      <c r="M714" s="4"/>
      <c r="N714" s="4"/>
      <c r="O714" s="4">
        <f t="shared" si="222"/>
        <v>30353.499655362226</v>
      </c>
      <c r="P714" s="4">
        <f t="shared" si="223"/>
        <v>11163.602546531762</v>
      </c>
      <c r="Q714" s="4">
        <f t="shared" si="223"/>
        <v>11163.602546531762</v>
      </c>
      <c r="R714" s="4">
        <f t="shared" si="224"/>
        <v>854.77116407368487</v>
      </c>
      <c r="S714" s="4"/>
      <c r="T714" s="4">
        <f t="shared" si="225"/>
        <v>2.7189699318695526</v>
      </c>
      <c r="U714" s="4">
        <f t="shared" si="226"/>
        <v>1</v>
      </c>
      <c r="V714" s="4"/>
      <c r="W714" s="4"/>
      <c r="X714">
        <f>IF(front!E714&gt;$X$2,O714,P714)</f>
        <v>30353.499655362226</v>
      </c>
      <c r="Y714">
        <f t="shared" si="219"/>
        <v>30020.016736042169</v>
      </c>
      <c r="Z714">
        <f>SUMPRODUCT($B$7:$B$456,Y$7:Y$456,EXP(constants!$B$32+constants!$A$32*ABS($A$7:$A$456-$A714)))</f>
        <v>3.3936216743927113E-2</v>
      </c>
      <c r="AA714">
        <f t="shared" si="220"/>
        <v>30019.982799825426</v>
      </c>
      <c r="AB714">
        <f t="shared" si="227"/>
        <v>30013.780964128116</v>
      </c>
      <c r="AD714" s="4"/>
      <c r="AE714" s="4"/>
      <c r="AF714" s="4"/>
      <c r="AH714" s="4"/>
      <c r="AI714" s="5">
        <f>SUMPRODUCT(constants!$B$13:$B$20,A714^constants!$A$13:$A$20)*constants!$C$10/((A714/1000000000)^5*(EXP(0.014388/(A714/1000000000)/constants!$B$9)-1))</f>
        <v>8.7925044266372312E-6</v>
      </c>
      <c r="AL714" s="17">
        <f t="shared" si="221"/>
        <v>2.9294891027377927E-10</v>
      </c>
      <c r="AQ714">
        <f t="shared" si="218"/>
        <v>2.9294891027377927E-10</v>
      </c>
    </row>
    <row r="715" spans="1:43" x14ac:dyDescent="0.2">
      <c r="A715">
        <f>front!A715</f>
        <v>520.62</v>
      </c>
      <c r="B715" s="1">
        <f t="shared" si="228"/>
        <v>0.46000000000003638</v>
      </c>
      <c r="C715">
        <f>front!D715-front!B715</f>
        <v>18164.399999999998</v>
      </c>
      <c r="D715" s="2">
        <f>front!E715-front!C715</f>
        <v>52800.4</v>
      </c>
      <c r="E715" s="2">
        <f>IF(front!F715-front!C715&gt;0,front!F715-front!C715,0)</f>
        <v>52800.4</v>
      </c>
      <c r="F715" s="2">
        <f>front!I715-front!H715</f>
        <v>5069.8999999999996</v>
      </c>
      <c r="G715" s="2"/>
      <c r="H715" s="2"/>
      <c r="I715" s="4">
        <f>C715/(constants!$A$4+constants!$B$4*data!C715+constants!$C$4*data!C715^2+constants!$D$4*data!C715^3+constants!$E$4*data!C715^4+constants!$F$4*data!C715^5+constants!$G$4*data!C715^6+constants!$H$4*data!C715^7)</f>
        <v>18314.8414226729</v>
      </c>
      <c r="J715" s="4">
        <f>D715/(constants!$A$4+constants!$B$4*data!D715+constants!$C$4*data!D715^2+constants!$D$4*data!D715^3+constants!$E$4*data!D715^4+constants!$F$4*data!D715^5+constants!$G$4*data!D715^6+constants!$H$4*data!D715^7)</f>
        <v>55581.296438729623</v>
      </c>
      <c r="K715" s="4">
        <f>E715/(constants!$A$4+constants!$B$4*data!E715+constants!$C$4*data!E715^2+constants!$D$4*data!E715^3+constants!$E$4*data!E715^4+constants!$F$4*data!E715^5+constants!$G$4*data!E715^6+constants!$H$4*data!E715^7)</f>
        <v>55581.296438729623</v>
      </c>
      <c r="L715" s="4">
        <f>F715/(constants!$A$4+constants!$B$4*data!F715+constants!$C$4*data!F715^2+constants!$D$4*data!F715^3+constants!$E$4*data!F715^4+constants!$F$4*data!F715^5+constants!$G$4*data!F715^6+constants!$H$4*data!F715^7)</f>
        <v>5059.2179862488738</v>
      </c>
      <c r="M715" s="4"/>
      <c r="N715" s="4"/>
      <c r="O715" s="4">
        <f t="shared" si="222"/>
        <v>30524.735704454837</v>
      </c>
      <c r="P715" s="4">
        <f t="shared" si="223"/>
        <v>11116.259287745925</v>
      </c>
      <c r="Q715" s="4">
        <f t="shared" si="223"/>
        <v>11116.259287745925</v>
      </c>
      <c r="R715" s="4">
        <f t="shared" si="224"/>
        <v>843.20299770814563</v>
      </c>
      <c r="S715" s="4"/>
      <c r="T715" s="4">
        <f t="shared" si="225"/>
        <v>2.7459539143805292</v>
      </c>
      <c r="U715" s="4">
        <f t="shared" si="226"/>
        <v>1</v>
      </c>
      <c r="V715" s="4"/>
      <c r="W715" s="4"/>
      <c r="X715">
        <f>IF(front!E715&gt;$X$2,O715,P715)</f>
        <v>30524.735704454837</v>
      </c>
      <c r="Y715">
        <f t="shared" si="219"/>
        <v>30191.25278513478</v>
      </c>
      <c r="Z715">
        <f>SUMPRODUCT($B$7:$B$456,Y$7:Y$456,EXP(constants!$B$32+constants!$A$32*ABS($A$7:$A$456-$A715)))</f>
        <v>3.3059798078491888E-2</v>
      </c>
      <c r="AA715">
        <f t="shared" si="220"/>
        <v>30191.219725336701</v>
      </c>
      <c r="AB715">
        <f t="shared" si="227"/>
        <v>30185.017889639392</v>
      </c>
      <c r="AD715" s="4"/>
      <c r="AE715" s="4"/>
      <c r="AF715" s="4"/>
      <c r="AH715" s="4"/>
      <c r="AI715" s="5">
        <f>SUMPRODUCT(constants!$B$13:$B$20,A715^constants!$A$13:$A$20)*constants!$C$10/((A715/1000000000)^5*(EXP(0.014388/(A715/1000000000)/constants!$B$9)-1))</f>
        <v>8.8219996594972474E-6</v>
      </c>
      <c r="AL715" s="17">
        <f t="shared" si="221"/>
        <v>2.9226418522432886E-10</v>
      </c>
      <c r="AQ715">
        <f t="shared" si="218"/>
        <v>2.9226418522432886E-10</v>
      </c>
    </row>
    <row r="716" spans="1:43" x14ac:dyDescent="0.2">
      <c r="A716">
        <f>front!A716</f>
        <v>521.08000000000004</v>
      </c>
      <c r="B716" s="1">
        <f t="shared" si="228"/>
        <v>0.46000000000003638</v>
      </c>
      <c r="C716">
        <f>front!D716-front!B716</f>
        <v>18304.400000000001</v>
      </c>
      <c r="D716" s="2">
        <f>front!E716-front!C716</f>
        <v>52322.8</v>
      </c>
      <c r="E716" s="2">
        <f>IF(front!F716-front!C716&gt;0,front!F716-front!C716,0)</f>
        <v>52322.8</v>
      </c>
      <c r="F716" s="2">
        <f>front!I716-front!H716</f>
        <v>5130.4999999999982</v>
      </c>
      <c r="G716" s="2"/>
      <c r="H716" s="2"/>
      <c r="I716" s="4">
        <f>C716/(constants!$A$4+constants!$B$4*data!C716+constants!$C$4*data!C716^2+constants!$D$4*data!C716^3+constants!$E$4*data!C716^4+constants!$F$4*data!C716^5+constants!$G$4*data!C716^6+constants!$H$4*data!C716^7)</f>
        <v>18459.312153690269</v>
      </c>
      <c r="J716" s="4">
        <f>D716/(constants!$A$4+constants!$B$4*data!D716+constants!$C$4*data!D716^2+constants!$D$4*data!D716^3+constants!$E$4*data!D716^4+constants!$F$4*data!D716^5+constants!$G$4*data!D716^6+constants!$H$4*data!D716^7)</f>
        <v>55052.664073890082</v>
      </c>
      <c r="K716" s="4">
        <f>E716/(constants!$A$4+constants!$B$4*data!E716+constants!$C$4*data!E716^2+constants!$D$4*data!E716^3+constants!$E$4*data!E716^4+constants!$F$4*data!E716^5+constants!$G$4*data!E716^6+constants!$H$4*data!E716^7)</f>
        <v>55052.664073890082</v>
      </c>
      <c r="L716" s="4">
        <f>F716/(constants!$A$4+constants!$B$4*data!F716+constants!$C$4*data!F716^2+constants!$D$4*data!F716^3+constants!$E$4*data!F716^4+constants!$F$4*data!F716^5+constants!$G$4*data!F716^6+constants!$H$4*data!F716^7)</f>
        <v>5119.7384357543015</v>
      </c>
      <c r="M716" s="4"/>
      <c r="N716" s="4"/>
      <c r="O716" s="4">
        <f t="shared" si="222"/>
        <v>30765.520256150445</v>
      </c>
      <c r="P716" s="4">
        <f t="shared" si="223"/>
        <v>11010.532814778016</v>
      </c>
      <c r="Q716" s="4">
        <f t="shared" si="223"/>
        <v>11010.532814778016</v>
      </c>
      <c r="R716" s="4">
        <f t="shared" si="224"/>
        <v>853.2897392923835</v>
      </c>
      <c r="S716" s="4"/>
      <c r="T716" s="4">
        <f t="shared" si="225"/>
        <v>2.7941899609851633</v>
      </c>
      <c r="U716" s="4">
        <f t="shared" si="226"/>
        <v>1</v>
      </c>
      <c r="V716" s="4"/>
      <c r="W716" s="4"/>
      <c r="X716">
        <f>IF(front!E716&gt;$X$2,O716,P716)</f>
        <v>30765.520256150445</v>
      </c>
      <c r="Y716">
        <f t="shared" si="219"/>
        <v>30432.037336830388</v>
      </c>
      <c r="Z716">
        <f>SUMPRODUCT($B$7:$B$456,Y$7:Y$456,EXP(constants!$B$32+constants!$A$32*ABS($A$7:$A$456-$A716)))</f>
        <v>3.2206013334890676E-2</v>
      </c>
      <c r="AA716">
        <f t="shared" si="220"/>
        <v>30432.005130817051</v>
      </c>
      <c r="AB716">
        <f t="shared" si="227"/>
        <v>30425.803295119742</v>
      </c>
      <c r="AD716" s="4"/>
      <c r="AE716" s="4"/>
      <c r="AF716" s="4"/>
      <c r="AH716" s="4"/>
      <c r="AI716" s="5">
        <f>SUMPRODUCT(constants!$B$13:$B$20,A716^constants!$A$13:$A$20)*constants!$C$10/((A716/1000000000)^5*(EXP(0.014388/(A716/1000000000)/constants!$B$9)-1))</f>
        <v>8.851504650775648E-6</v>
      </c>
      <c r="AL716" s="17">
        <f t="shared" si="221"/>
        <v>2.9092098456428981E-10</v>
      </c>
      <c r="AQ716">
        <f t="shared" si="218"/>
        <v>2.9092098456428981E-10</v>
      </c>
    </row>
    <row r="717" spans="1:43" x14ac:dyDescent="0.2">
      <c r="A717">
        <f>front!A717</f>
        <v>521.54</v>
      </c>
      <c r="B717" s="1">
        <f t="shared" si="228"/>
        <v>0.45999999999992269</v>
      </c>
      <c r="C717">
        <f>front!D717-front!B717</f>
        <v>18409.600000000002</v>
      </c>
      <c r="D717" s="2">
        <f>front!E717-front!C717</f>
        <v>52136.3</v>
      </c>
      <c r="E717" s="2">
        <f>IF(front!F717-front!C717&gt;0,front!F717-front!C717,0)</f>
        <v>52136.3</v>
      </c>
      <c r="F717" s="2">
        <f>front!I717-front!H717</f>
        <v>5168.2999999999993</v>
      </c>
      <c r="G717" s="2"/>
      <c r="H717" s="2"/>
      <c r="I717" s="4">
        <f>C717/(constants!$A$4+constants!$B$4*data!C717+constants!$C$4*data!C717^2+constants!$D$4*data!C717^3+constants!$E$4*data!C717^4+constants!$F$4*data!C717^5+constants!$G$4*data!C717^6+constants!$H$4*data!C717^7)</f>
        <v>18567.913642476597</v>
      </c>
      <c r="J717" s="4">
        <f>D717/(constants!$A$4+constants!$B$4*data!D717+constants!$C$4*data!D717^2+constants!$D$4*data!D717^3+constants!$E$4*data!D717^4+constants!$F$4*data!D717^5+constants!$G$4*data!D717^6+constants!$H$4*data!D717^7)</f>
        <v>54846.290609329342</v>
      </c>
      <c r="K717" s="4">
        <f>E717/(constants!$A$4+constants!$B$4*data!E717+constants!$C$4*data!E717^2+constants!$D$4*data!E717^3+constants!$E$4*data!E717^4+constants!$F$4*data!E717^5+constants!$G$4*data!E717^6+constants!$H$4*data!E717^7)</f>
        <v>54846.290609329342</v>
      </c>
      <c r="L717" s="4">
        <f>F717/(constants!$A$4+constants!$B$4*data!F717+constants!$C$4*data!F717^2+constants!$D$4*data!F717^3+constants!$E$4*data!F717^4+constants!$F$4*data!F717^5+constants!$G$4*data!F717^6+constants!$H$4*data!F717^7)</f>
        <v>5157.4902154362944</v>
      </c>
      <c r="M717" s="4"/>
      <c r="N717" s="4"/>
      <c r="O717" s="4">
        <f t="shared" si="222"/>
        <v>30946.522737460993</v>
      </c>
      <c r="P717" s="4">
        <f t="shared" si="223"/>
        <v>10969.258121865869</v>
      </c>
      <c r="Q717" s="4">
        <f t="shared" si="223"/>
        <v>10969.258121865869</v>
      </c>
      <c r="R717" s="4">
        <f t="shared" si="224"/>
        <v>859.58170257271581</v>
      </c>
      <c r="S717" s="4"/>
      <c r="T717" s="4">
        <f t="shared" si="225"/>
        <v>2.8212047153647428</v>
      </c>
      <c r="U717" s="4">
        <f t="shared" si="226"/>
        <v>1</v>
      </c>
      <c r="V717" s="4"/>
      <c r="W717" s="4"/>
      <c r="X717">
        <f>IF(front!E717&gt;$X$2,O717,P717)</f>
        <v>30946.522737460993</v>
      </c>
      <c r="Y717">
        <f t="shared" si="219"/>
        <v>30613.039818140936</v>
      </c>
      <c r="Z717">
        <f>SUMPRODUCT($B$7:$B$456,Y$7:Y$456,EXP(constants!$B$32+constants!$A$32*ABS($A$7:$A$456-$A717)))</f>
        <v>3.1374277981509033E-2</v>
      </c>
      <c r="AA717">
        <f t="shared" si="220"/>
        <v>30613.008443862956</v>
      </c>
      <c r="AB717">
        <f t="shared" si="227"/>
        <v>30606.806608165647</v>
      </c>
      <c r="AD717" s="4"/>
      <c r="AE717" s="4"/>
      <c r="AF717" s="4"/>
      <c r="AH717" s="4"/>
      <c r="AI717" s="5">
        <f>SUMPRODUCT(constants!$B$13:$B$20,A717^constants!$A$13:$A$20)*constants!$C$10/((A717/1000000000)^5*(EXP(0.014388/(A717/1000000000)/constants!$B$9)-1))</f>
        <v>8.8810190838081542E-6</v>
      </c>
      <c r="AL717" s="17">
        <f t="shared" si="221"/>
        <v>2.9016483808666177E-10</v>
      </c>
      <c r="AQ717">
        <f t="shared" ref="AQ717:AQ780" si="229">AL717</f>
        <v>2.9016483808666177E-10</v>
      </c>
    </row>
    <row r="718" spans="1:43" x14ac:dyDescent="0.2">
      <c r="A718">
        <f>front!A718</f>
        <v>522</v>
      </c>
      <c r="B718" s="1">
        <f t="shared" si="228"/>
        <v>0.46000000000003638</v>
      </c>
      <c r="C718">
        <f>front!D718-front!B718</f>
        <v>18489.059999999998</v>
      </c>
      <c r="D718" s="2">
        <f>front!E718-front!C718</f>
        <v>52032.9</v>
      </c>
      <c r="E718" s="2">
        <f>IF(front!F718-front!C718&gt;0,front!F718-front!C718,0)</f>
        <v>52032.9</v>
      </c>
      <c r="F718" s="2">
        <f>front!I718-front!H718</f>
        <v>5090.5999999999985</v>
      </c>
      <c r="G718" s="2"/>
      <c r="H718" s="2"/>
      <c r="I718" s="4">
        <f>C718/(constants!$A$4+constants!$B$4*data!C718+constants!$C$4*data!C718^2+constants!$D$4*data!C718^3+constants!$E$4*data!C718^4+constants!$F$4*data!C718^5+constants!$G$4*data!C718^6+constants!$H$4*data!C718^7)</f>
        <v>18649.966744593687</v>
      </c>
      <c r="J718" s="4">
        <f>D718/(constants!$A$4+constants!$B$4*data!D718+constants!$C$4*data!D718^2+constants!$D$4*data!D718^3+constants!$E$4*data!D718^4+constants!$F$4*data!D718^5+constants!$G$4*data!D718^6+constants!$H$4*data!D718^7)</f>
        <v>54731.884492592377</v>
      </c>
      <c r="K718" s="4">
        <f>E718/(constants!$A$4+constants!$B$4*data!E718+constants!$C$4*data!E718^2+constants!$D$4*data!E718^3+constants!$E$4*data!E718^4+constants!$F$4*data!E718^5+constants!$G$4*data!E718^6+constants!$H$4*data!E718^7)</f>
        <v>54731.884492592377</v>
      </c>
      <c r="L718" s="4">
        <f>F718/(constants!$A$4+constants!$B$4*data!F718+constants!$C$4*data!F718^2+constants!$D$4*data!F718^3+constants!$E$4*data!F718^4+constants!$F$4*data!F718^5+constants!$G$4*data!F718^6+constants!$H$4*data!F718^7)</f>
        <v>5079.8905057770235</v>
      </c>
      <c r="M718" s="4"/>
      <c r="N718" s="4"/>
      <c r="O718" s="4">
        <f t="shared" si="222"/>
        <v>31083.277907656146</v>
      </c>
      <c r="P718" s="4">
        <f t="shared" si="223"/>
        <v>10946.376898518476</v>
      </c>
      <c r="Q718" s="4">
        <f t="shared" si="223"/>
        <v>10946.376898518476</v>
      </c>
      <c r="R718" s="4">
        <f t="shared" si="224"/>
        <v>846.64841762950391</v>
      </c>
      <c r="S718" s="4"/>
      <c r="T718" s="4">
        <f t="shared" si="225"/>
        <v>2.8395950729472026</v>
      </c>
      <c r="U718" s="4">
        <f t="shared" si="226"/>
        <v>1</v>
      </c>
      <c r="V718" s="4"/>
      <c r="W718" s="4"/>
      <c r="X718">
        <f>IF(front!E718&gt;$X$2,O718,P718)</f>
        <v>31083.277907656146</v>
      </c>
      <c r="Y718">
        <f t="shared" si="219"/>
        <v>30749.794988336089</v>
      </c>
      <c r="Z718">
        <f>SUMPRODUCT($B$7:$B$456,Y$7:Y$456,EXP(constants!$B$32+constants!$A$32*ABS($A$7:$A$456-$A718)))</f>
        <v>3.0564022582534198E-2</v>
      </c>
      <c r="AA718">
        <f t="shared" si="220"/>
        <v>30749.764424313507</v>
      </c>
      <c r="AB718">
        <f t="shared" si="227"/>
        <v>30743.562588616198</v>
      </c>
      <c r="AD718" s="4"/>
      <c r="AE718" s="4"/>
      <c r="AF718" s="4"/>
      <c r="AH718" s="4"/>
      <c r="AI718" s="5">
        <f>SUMPRODUCT(constants!$B$13:$B$20,A718^constants!$A$13:$A$20)*constants!$C$10/((A718/1000000000)^5*(EXP(0.014388/(A718/1000000000)/constants!$B$9)-1))</f>
        <v>8.910542642229246E-6</v>
      </c>
      <c r="AL718" s="17">
        <f t="shared" si="221"/>
        <v>2.8983442034556738E-10</v>
      </c>
      <c r="AQ718">
        <f t="shared" si="229"/>
        <v>2.8983442034556738E-10</v>
      </c>
    </row>
    <row r="719" spans="1:43" x14ac:dyDescent="0.2">
      <c r="A719">
        <f>front!A719</f>
        <v>522.46</v>
      </c>
      <c r="B719" s="1">
        <f t="shared" si="228"/>
        <v>0.46000000000003638</v>
      </c>
      <c r="C719">
        <f>front!D719-front!B719</f>
        <v>18600.13</v>
      </c>
      <c r="D719" s="2">
        <f>front!E719-front!C719</f>
        <v>52416.9</v>
      </c>
      <c r="E719" s="2">
        <f>IF(front!F719-front!C719&gt;0,front!F719-front!C719,0)</f>
        <v>52416.9</v>
      </c>
      <c r="F719" s="2">
        <f>front!I719-front!H719</f>
        <v>5136.1999999999989</v>
      </c>
      <c r="G719" s="2"/>
      <c r="H719" s="2"/>
      <c r="I719" s="4">
        <f>C719/(constants!$A$4+constants!$B$4*data!C719+constants!$C$4*data!C719^2+constants!$D$4*data!C719^3+constants!$E$4*data!C719^4+constants!$F$4*data!C719^5+constants!$G$4*data!C719^6+constants!$H$4*data!C719^7)</f>
        <v>18764.695789232188</v>
      </c>
      <c r="J719" s="4">
        <f>D719/(constants!$A$4+constants!$B$4*data!D719+constants!$C$4*data!D719^2+constants!$D$4*data!D719^3+constants!$E$4*data!D719^4+constants!$F$4*data!D719^5+constants!$G$4*data!D719^6+constants!$H$4*data!D719^7)</f>
        <v>55156.802519856945</v>
      </c>
      <c r="K719" s="4">
        <f>E719/(constants!$A$4+constants!$B$4*data!E719+constants!$C$4*data!E719^2+constants!$D$4*data!E719^3+constants!$E$4*data!E719^4+constants!$F$4*data!E719^5+constants!$G$4*data!E719^6+constants!$H$4*data!E719^7)</f>
        <v>55156.802519856945</v>
      </c>
      <c r="L719" s="4">
        <f>F719/(constants!$A$4+constants!$B$4*data!F719+constants!$C$4*data!F719^2+constants!$D$4*data!F719^3+constants!$E$4*data!F719^4+constants!$F$4*data!F719^5+constants!$G$4*data!F719^6+constants!$H$4*data!F719^7)</f>
        <v>5125.431094862186</v>
      </c>
      <c r="M719" s="4"/>
      <c r="N719" s="4"/>
      <c r="O719" s="4">
        <f t="shared" si="222"/>
        <v>31274.492982053645</v>
      </c>
      <c r="P719" s="4">
        <f t="shared" si="223"/>
        <v>11031.360503971389</v>
      </c>
      <c r="Q719" s="4">
        <f t="shared" si="223"/>
        <v>11031.360503971389</v>
      </c>
      <c r="R719" s="4">
        <f t="shared" si="224"/>
        <v>854.23851581036445</v>
      </c>
      <c r="S719" s="4"/>
      <c r="T719" s="4">
        <f t="shared" si="225"/>
        <v>2.8350531170470354</v>
      </c>
      <c r="U719" s="4">
        <f t="shared" si="226"/>
        <v>1</v>
      </c>
      <c r="V719" s="4"/>
      <c r="W719" s="4"/>
      <c r="X719">
        <f>IF(front!E719&gt;$X$2,O719,P719)</f>
        <v>31274.492982053645</v>
      </c>
      <c r="Y719">
        <f t="shared" si="219"/>
        <v>30941.010062733589</v>
      </c>
      <c r="Z719">
        <f>SUMPRODUCT($B$7:$B$456,Y$7:Y$456,EXP(constants!$B$32+constants!$A$32*ABS($A$7:$A$456-$A719)))</f>
        <v>2.9774692408100129E-2</v>
      </c>
      <c r="AA719">
        <f t="shared" si="220"/>
        <v>30940.980288041181</v>
      </c>
      <c r="AB719">
        <f t="shared" si="227"/>
        <v>30934.778452343871</v>
      </c>
      <c r="AD719" s="4"/>
      <c r="AE719" s="4"/>
      <c r="AF719" s="4"/>
      <c r="AH719" s="4"/>
      <c r="AI719" s="5">
        <f>SUMPRODUCT(constants!$B$13:$B$20,A719^constants!$A$13:$A$20)*constants!$C$10/((A719/1000000000)^5*(EXP(0.014388/(A719/1000000000)/constants!$B$9)-1))</f>
        <v>8.9400750099806495E-6</v>
      </c>
      <c r="AL719" s="17">
        <f t="shared" si="221"/>
        <v>2.8899754442247434E-10</v>
      </c>
      <c r="AQ719">
        <f t="shared" si="229"/>
        <v>2.8899754442247434E-10</v>
      </c>
    </row>
    <row r="720" spans="1:43" x14ac:dyDescent="0.2">
      <c r="A720">
        <f>front!A720</f>
        <v>522.91999999999996</v>
      </c>
      <c r="B720" s="1">
        <f t="shared" si="228"/>
        <v>0.45999999999992269</v>
      </c>
      <c r="C720">
        <f>front!D720-front!B720</f>
        <v>18700.800000000003</v>
      </c>
      <c r="D720" s="2">
        <f>front!E720-front!C720</f>
        <v>53033.8</v>
      </c>
      <c r="E720" s="2">
        <f>IF(front!F720-front!C720&gt;0,front!F720-front!C720,0)</f>
        <v>53033.8</v>
      </c>
      <c r="F720" s="2">
        <f>front!I720-front!H720</f>
        <v>5292</v>
      </c>
      <c r="G720" s="2"/>
      <c r="H720" s="2"/>
      <c r="I720" s="4">
        <f>C720/(constants!$A$4+constants!$B$4*data!C720+constants!$C$4*data!C720^2+constants!$D$4*data!C720^3+constants!$E$4*data!C720^4+constants!$F$4*data!C720^5+constants!$G$4*data!C720^6+constants!$H$4*data!C720^7)</f>
        <v>18868.716789378308</v>
      </c>
      <c r="J720" s="4">
        <f>D720/(constants!$A$4+constants!$B$4*data!D720+constants!$C$4*data!D720^2+constants!$D$4*data!D720^3+constants!$E$4*data!D720^4+constants!$F$4*data!D720^5+constants!$G$4*data!D720^6+constants!$H$4*data!D720^7)</f>
        <v>55839.715970969184</v>
      </c>
      <c r="K720" s="4">
        <f>E720/(constants!$A$4+constants!$B$4*data!E720+constants!$C$4*data!E720^2+constants!$D$4*data!E720^3+constants!$E$4*data!E720^4+constants!$F$4*data!E720^5+constants!$G$4*data!E720^6+constants!$H$4*data!E720^7)</f>
        <v>55839.715970969184</v>
      </c>
      <c r="L720" s="4">
        <f>F720/(constants!$A$4+constants!$B$4*data!F720+constants!$C$4*data!F720^2+constants!$D$4*data!F720^3+constants!$E$4*data!F720^4+constants!$F$4*data!F720^5+constants!$G$4*data!F720^6+constants!$H$4*data!F720^7)</f>
        <v>5281.0401899226408</v>
      </c>
      <c r="M720" s="4"/>
      <c r="N720" s="4"/>
      <c r="O720" s="4">
        <f t="shared" si="222"/>
        <v>31447.861315630515</v>
      </c>
      <c r="P720" s="4">
        <f t="shared" si="223"/>
        <v>11167.943194193836</v>
      </c>
      <c r="Q720" s="4">
        <f t="shared" si="223"/>
        <v>11167.943194193836</v>
      </c>
      <c r="R720" s="4">
        <f t="shared" si="224"/>
        <v>880.17336498710688</v>
      </c>
      <c r="S720" s="4"/>
      <c r="T720" s="4">
        <f t="shared" si="225"/>
        <v>2.8159044838247489</v>
      </c>
      <c r="U720" s="4">
        <f t="shared" si="226"/>
        <v>1</v>
      </c>
      <c r="V720" s="4"/>
      <c r="W720" s="4"/>
      <c r="X720">
        <f>IF(front!E720&gt;$X$2,O720,P720)</f>
        <v>31447.861315630515</v>
      </c>
      <c r="Y720">
        <f t="shared" si="219"/>
        <v>31114.378396310458</v>
      </c>
      <c r="Z720">
        <f>SUMPRODUCT($B$7:$B$456,Y$7:Y$456,EXP(constants!$B$32+constants!$A$32*ABS($A$7:$A$456-$A720)))</f>
        <v>2.9005747054498977E-2</v>
      </c>
      <c r="AA720">
        <f t="shared" si="220"/>
        <v>31114.349390563402</v>
      </c>
      <c r="AB720">
        <f t="shared" si="227"/>
        <v>31108.147554866093</v>
      </c>
      <c r="AD720" s="4"/>
      <c r="AE720" s="4"/>
      <c r="AF720" s="4"/>
      <c r="AH720" s="4"/>
      <c r="AI720" s="5">
        <f>SUMPRODUCT(constants!$B$13:$B$20,A720^constants!$A$13:$A$20)*constants!$C$10/((A720/1000000000)^5*(EXP(0.014388/(A720/1000000000)/constants!$B$9)-1))</f>
        <v>8.9696158713247145E-6</v>
      </c>
      <c r="AL720" s="17">
        <f t="shared" si="221"/>
        <v>2.8833654770039953E-10</v>
      </c>
      <c r="AQ720">
        <f t="shared" si="229"/>
        <v>2.8833654770039953E-10</v>
      </c>
    </row>
    <row r="721" spans="1:43" x14ac:dyDescent="0.2">
      <c r="A721">
        <f>front!A721</f>
        <v>523.38</v>
      </c>
      <c r="B721" s="1">
        <f t="shared" si="228"/>
        <v>0.46000000000003638</v>
      </c>
      <c r="C721">
        <f>front!D721-front!B721</f>
        <v>18763.27</v>
      </c>
      <c r="D721" s="2">
        <f>front!E721-front!C721</f>
        <v>51408.9</v>
      </c>
      <c r="E721" s="2">
        <f>IF(front!F721-front!C721&gt;0,front!F721-front!C721,0)</f>
        <v>51408.9</v>
      </c>
      <c r="F721" s="2">
        <f>front!I721-front!H721</f>
        <v>5288.2999999999993</v>
      </c>
      <c r="G721" s="2"/>
      <c r="H721" s="2"/>
      <c r="I721" s="4">
        <f>C721/(constants!$A$4+constants!$B$4*data!C721+constants!$C$4*data!C721^2+constants!$D$4*data!C721^3+constants!$E$4*data!C721^4+constants!$F$4*data!C721^5+constants!$G$4*data!C721^6+constants!$H$4*data!C721^7)</f>
        <v>18933.282726379835</v>
      </c>
      <c r="J721" s="4">
        <f>D721/(constants!$A$4+constants!$B$4*data!D721+constants!$C$4*data!D721^2+constants!$D$4*data!D721^3+constants!$E$4*data!D721^4+constants!$F$4*data!D721^5+constants!$G$4*data!D721^6+constants!$H$4*data!D721^7)</f>
        <v>54041.636602180501</v>
      </c>
      <c r="K721" s="4">
        <f>E721/(constants!$A$4+constants!$B$4*data!E721+constants!$C$4*data!E721^2+constants!$D$4*data!E721^3+constants!$E$4*data!E721^4+constants!$F$4*data!E721^5+constants!$G$4*data!E721^6+constants!$H$4*data!E721^7)</f>
        <v>54041.636602180501</v>
      </c>
      <c r="L721" s="4">
        <f>F721/(constants!$A$4+constants!$B$4*data!F721+constants!$C$4*data!F721^2+constants!$D$4*data!F721^3+constants!$E$4*data!F721^4+constants!$F$4*data!F721^5+constants!$G$4*data!F721^6+constants!$H$4*data!F721^7)</f>
        <v>5277.3445005225631</v>
      </c>
      <c r="M721" s="4"/>
      <c r="N721" s="4"/>
      <c r="O721" s="4">
        <f t="shared" si="222"/>
        <v>31555.471210633055</v>
      </c>
      <c r="P721" s="4">
        <f t="shared" si="223"/>
        <v>10808.327320436101</v>
      </c>
      <c r="Q721" s="4">
        <f t="shared" si="223"/>
        <v>10808.327320436101</v>
      </c>
      <c r="R721" s="4">
        <f t="shared" si="224"/>
        <v>879.55741675376055</v>
      </c>
      <c r="S721" s="4"/>
      <c r="T721" s="4">
        <f t="shared" si="225"/>
        <v>2.9195517747661843</v>
      </c>
      <c r="U721" s="4">
        <f t="shared" si="226"/>
        <v>1</v>
      </c>
      <c r="V721" s="4"/>
      <c r="W721" s="4"/>
      <c r="X721">
        <f>IF(front!E721&gt;$X$2,O721,P721)</f>
        <v>31555.471210633055</v>
      </c>
      <c r="Y721">
        <f t="shared" si="219"/>
        <v>31221.988291312999</v>
      </c>
      <c r="Z721">
        <f>SUMPRODUCT($B$7:$B$456,Y$7:Y$456,EXP(constants!$B$32+constants!$A$32*ABS($A$7:$A$456-$A721)))</f>
        <v>2.8256660074200725E-2</v>
      </c>
      <c r="AA721">
        <f t="shared" si="220"/>
        <v>31221.960034652926</v>
      </c>
      <c r="AB721">
        <f t="shared" si="227"/>
        <v>31215.758198955617</v>
      </c>
      <c r="AD721" s="4"/>
      <c r="AE721" s="4"/>
      <c r="AF721" s="4"/>
      <c r="AH721" s="4"/>
      <c r="AI721" s="5">
        <f>SUMPRODUCT(constants!$B$13:$B$20,A721^constants!$A$13:$A$20)*constants!$C$10/((A721/1000000000)^5*(EXP(0.014388/(A721/1000000000)/constants!$B$9)-1))</f>
        <v>8.9991649108495903E-6</v>
      </c>
      <c r="AL721" s="17">
        <f t="shared" si="221"/>
        <v>2.8828916643615837E-10</v>
      </c>
      <c r="AQ721">
        <f t="shared" si="229"/>
        <v>2.8828916643615837E-10</v>
      </c>
    </row>
    <row r="722" spans="1:43" x14ac:dyDescent="0.2">
      <c r="A722">
        <f>front!A722</f>
        <v>523.84</v>
      </c>
      <c r="B722" s="1">
        <f t="shared" si="228"/>
        <v>0.46000000000003638</v>
      </c>
      <c r="C722">
        <f>front!D722-front!B722</f>
        <v>18891</v>
      </c>
      <c r="D722" s="2">
        <f>front!E722-front!C722</f>
        <v>51915.199999999997</v>
      </c>
      <c r="E722" s="2">
        <f>IF(front!F722-front!C722&gt;0,front!F722-front!C722,0)</f>
        <v>51915.199999999997</v>
      </c>
      <c r="F722" s="2">
        <f>front!I722-front!H722</f>
        <v>5374.2999999999993</v>
      </c>
      <c r="G722" s="2"/>
      <c r="H722" s="2"/>
      <c r="I722" s="4">
        <f>C722/(constants!$A$4+constants!$B$4*data!C722+constants!$C$4*data!C722^2+constants!$D$4*data!C722^3+constants!$E$4*data!C722^4+constants!$F$4*data!C722^5+constants!$G$4*data!C722^6+constants!$H$4*data!C722^7)</f>
        <v>19065.337465277345</v>
      </c>
      <c r="J722" s="4">
        <f>D722/(constants!$A$4+constants!$B$4*data!D722+constants!$C$4*data!D722^2+constants!$D$4*data!D722^3+constants!$E$4*data!D722^4+constants!$F$4*data!D722^5+constants!$G$4*data!D722^6+constants!$H$4*data!D722^7)</f>
        <v>54601.666479463856</v>
      </c>
      <c r="K722" s="4">
        <f>E722/(constants!$A$4+constants!$B$4*data!E722+constants!$C$4*data!E722^2+constants!$D$4*data!E722^3+constants!$E$4*data!E722^4+constants!$F$4*data!E722^5+constants!$G$4*data!E722^6+constants!$H$4*data!E722^7)</f>
        <v>54601.666479463856</v>
      </c>
      <c r="L722" s="4">
        <f>F722/(constants!$A$4+constants!$B$4*data!F722+constants!$C$4*data!F722^2+constants!$D$4*data!F722^3+constants!$E$4*data!F722^4+constants!$F$4*data!F722^5+constants!$G$4*data!F722^6+constants!$H$4*data!F722^7)</f>
        <v>5363.2472112447413</v>
      </c>
      <c r="M722" s="4"/>
      <c r="N722" s="4"/>
      <c r="O722" s="4">
        <f t="shared" si="222"/>
        <v>31775.562442128907</v>
      </c>
      <c r="P722" s="4">
        <f t="shared" si="223"/>
        <v>10920.333295892771</v>
      </c>
      <c r="Q722" s="4">
        <f t="shared" si="223"/>
        <v>10920.333295892771</v>
      </c>
      <c r="R722" s="4">
        <f t="shared" si="224"/>
        <v>893.87453520745692</v>
      </c>
      <c r="S722" s="4"/>
      <c r="T722" s="4">
        <f t="shared" si="225"/>
        <v>2.9097612299141056</v>
      </c>
      <c r="U722" s="4">
        <f t="shared" si="226"/>
        <v>1</v>
      </c>
      <c r="V722" s="4"/>
      <c r="W722" s="4"/>
      <c r="X722">
        <f>IF(front!E722&gt;$X$2,O722,P722)</f>
        <v>31775.562442128907</v>
      </c>
      <c r="Y722">
        <f t="shared" si="219"/>
        <v>31442.07952280885</v>
      </c>
      <c r="Z722">
        <f>SUMPRODUCT($B$7:$B$456,Y$7:Y$456,EXP(constants!$B$32+constants!$A$32*ABS($A$7:$A$456-$A722)))</f>
        <v>2.752691861542958E-2</v>
      </c>
      <c r="AA722">
        <f t="shared" si="220"/>
        <v>31442.051995890233</v>
      </c>
      <c r="AB722">
        <f t="shared" si="227"/>
        <v>31435.850160192924</v>
      </c>
      <c r="AD722" s="4"/>
      <c r="AE722" s="4"/>
      <c r="AF722" s="4"/>
      <c r="AH722" s="4"/>
      <c r="AI722" s="5">
        <f>SUMPRODUCT(constants!$B$13:$B$20,A722^constants!$A$13:$A$20)*constants!$C$10/((A722/1000000000)^5*(EXP(0.014388/(A722/1000000000)/constants!$B$9)-1))</f>
        <v>9.0287218134838895E-6</v>
      </c>
      <c r="AL722" s="17">
        <f t="shared" si="221"/>
        <v>2.8721099532777768E-10</v>
      </c>
      <c r="AQ722">
        <f t="shared" si="229"/>
        <v>2.8721099532777768E-10</v>
      </c>
    </row>
    <row r="723" spans="1:43" x14ac:dyDescent="0.2">
      <c r="A723">
        <f>front!A723</f>
        <v>524.29999999999995</v>
      </c>
      <c r="B723" s="1">
        <f t="shared" si="228"/>
        <v>0.45999999999992269</v>
      </c>
      <c r="C723">
        <f>front!D723-front!B723</f>
        <v>19015.14</v>
      </c>
      <c r="D723" s="2">
        <f>front!E723-front!C723</f>
        <v>52632.2</v>
      </c>
      <c r="E723" s="2">
        <f>IF(front!F723-front!C723&gt;0,front!F723-front!C723,0)</f>
        <v>52632.2</v>
      </c>
      <c r="F723" s="2">
        <f>front!I723-front!H723</f>
        <v>5439.3000000000011</v>
      </c>
      <c r="G723" s="2"/>
      <c r="H723" s="2"/>
      <c r="I723" s="4">
        <f>C723/(constants!$A$4+constants!$B$4*data!C723+constants!$C$4*data!C723^2+constants!$D$4*data!C723^3+constants!$E$4*data!C723^4+constants!$F$4*data!C723^5+constants!$G$4*data!C723^6+constants!$H$4*data!C723^7)</f>
        <v>19193.731070500871</v>
      </c>
      <c r="J723" s="4">
        <f>D723/(constants!$A$4+constants!$B$4*data!D723+constants!$C$4*data!D723^2+constants!$D$4*data!D723^3+constants!$E$4*data!D723^4+constants!$F$4*data!D723^5+constants!$G$4*data!D723^6+constants!$H$4*data!D723^7)</f>
        <v>55395.09993193001</v>
      </c>
      <c r="K723" s="4">
        <f>E723/(constants!$A$4+constants!$B$4*data!E723+constants!$C$4*data!E723^2+constants!$D$4*data!E723^3+constants!$E$4*data!E723^4+constants!$F$4*data!E723^5+constants!$G$4*data!E723^6+constants!$H$4*data!E723^7)</f>
        <v>55395.09993193001</v>
      </c>
      <c r="L723" s="4">
        <f>F723/(constants!$A$4+constants!$B$4*data!F723+constants!$C$4*data!F723^2+constants!$D$4*data!F723^3+constants!$E$4*data!F723^4+constants!$F$4*data!F723^5+constants!$G$4*data!F723^6+constants!$H$4*data!F723^7)</f>
        <v>5428.1777884283456</v>
      </c>
      <c r="M723" s="4"/>
      <c r="N723" s="4"/>
      <c r="O723" s="4">
        <f t="shared" si="222"/>
        <v>31989.551784168121</v>
      </c>
      <c r="P723" s="4">
        <f t="shared" si="223"/>
        <v>11079.019986386003</v>
      </c>
      <c r="Q723" s="4">
        <f t="shared" si="223"/>
        <v>11079.019986386003</v>
      </c>
      <c r="R723" s="4">
        <f t="shared" si="224"/>
        <v>904.69629807139097</v>
      </c>
      <c r="S723" s="4"/>
      <c r="T723" s="4">
        <f t="shared" si="225"/>
        <v>2.887399050049297</v>
      </c>
      <c r="U723" s="4">
        <f t="shared" si="226"/>
        <v>1</v>
      </c>
      <c r="V723" s="4"/>
      <c r="W723" s="4"/>
      <c r="X723">
        <f>IF(front!E723&gt;$X$2,O723,P723)</f>
        <v>31989.551784168121</v>
      </c>
      <c r="Y723">
        <f t="shared" si="219"/>
        <v>31656.068864848065</v>
      </c>
      <c r="Z723">
        <f>SUMPRODUCT($B$7:$B$456,Y$7:Y$456,EXP(constants!$B$32+constants!$A$32*ABS($A$7:$A$456-$A723)))</f>
        <v>2.6816023071046611E-2</v>
      </c>
      <c r="AA723">
        <f t="shared" si="220"/>
        <v>31656.042048824995</v>
      </c>
      <c r="AB723">
        <f t="shared" si="227"/>
        <v>31649.840213127685</v>
      </c>
      <c r="AD723" s="4"/>
      <c r="AE723" s="4"/>
      <c r="AF723" s="4"/>
      <c r="AH723" s="4"/>
      <c r="AI723" s="5">
        <f>SUMPRODUCT(constants!$B$13:$B$20,A723^constants!$A$13:$A$20)*constants!$C$10/((A723/1000000000)^5*(EXP(0.014388/(A723/1000000000)/constants!$B$9)-1))</f>
        <v>9.0582862645033251E-6</v>
      </c>
      <c r="AL723" s="17">
        <f t="shared" si="221"/>
        <v>2.8620322262309997E-10</v>
      </c>
      <c r="AQ723">
        <f t="shared" si="229"/>
        <v>2.8620322262309997E-10</v>
      </c>
    </row>
    <row r="724" spans="1:43" x14ac:dyDescent="0.2">
      <c r="A724">
        <f>front!A724</f>
        <v>524.76</v>
      </c>
      <c r="B724" s="1">
        <f t="shared" si="228"/>
        <v>0.46000000000003638</v>
      </c>
      <c r="C724">
        <f>front!D724-front!B724</f>
        <v>19093.86</v>
      </c>
      <c r="D724" s="2">
        <f>front!E724-front!C724</f>
        <v>51558.1</v>
      </c>
      <c r="E724" s="2">
        <f>IF(front!F724-front!C724&gt;0,front!F724-front!C724,0)</f>
        <v>51558.1</v>
      </c>
      <c r="F724" s="2">
        <f>front!I724-front!H724</f>
        <v>5177.6000000000004</v>
      </c>
      <c r="G724" s="2"/>
      <c r="H724" s="2"/>
      <c r="I724" s="4">
        <f>C724/(constants!$A$4+constants!$B$4*data!C724+constants!$C$4*data!C724^2+constants!$D$4*data!C724^3+constants!$E$4*data!C724^4+constants!$F$4*data!C724^5+constants!$G$4*data!C724^6+constants!$H$4*data!C724^7)</f>
        <v>19275.174069443307</v>
      </c>
      <c r="J724" s="4">
        <f>D724/(constants!$A$4+constants!$B$4*data!D724+constants!$C$4*data!D724^2+constants!$D$4*data!D724^3+constants!$E$4*data!D724^4+constants!$F$4*data!D724^5+constants!$G$4*data!D724^6+constants!$H$4*data!D724^7)</f>
        <v>54206.650827430291</v>
      </c>
      <c r="K724" s="4">
        <f>E724/(constants!$A$4+constants!$B$4*data!E724+constants!$C$4*data!E724^2+constants!$D$4*data!E724^3+constants!$E$4*data!E724^4+constants!$F$4*data!E724^5+constants!$G$4*data!E724^6+constants!$H$4*data!E724^7)</f>
        <v>54206.650827430291</v>
      </c>
      <c r="L724" s="4">
        <f>F724/(constants!$A$4+constants!$B$4*data!F724+constants!$C$4*data!F724^2+constants!$D$4*data!F724^3+constants!$E$4*data!F724^4+constants!$F$4*data!F724^5+constants!$G$4*data!F724^6+constants!$H$4*data!F724^7)</f>
        <v>5166.7785193046784</v>
      </c>
      <c r="M724" s="4"/>
      <c r="N724" s="4"/>
      <c r="O724" s="4">
        <f t="shared" si="222"/>
        <v>32125.290115738848</v>
      </c>
      <c r="P724" s="4">
        <f t="shared" si="223"/>
        <v>10841.330165486059</v>
      </c>
      <c r="Q724" s="4">
        <f t="shared" si="223"/>
        <v>10841.330165486059</v>
      </c>
      <c r="R724" s="4">
        <f t="shared" si="224"/>
        <v>861.12975321744648</v>
      </c>
      <c r="S724" s="4"/>
      <c r="T724" s="4">
        <f t="shared" si="225"/>
        <v>2.9632240348155237</v>
      </c>
      <c r="U724" s="4">
        <f t="shared" si="226"/>
        <v>1</v>
      </c>
      <c r="V724" s="4"/>
      <c r="W724" s="4"/>
      <c r="X724">
        <f>IF(front!E724&gt;$X$2,O724,P724)</f>
        <v>32125.290115738848</v>
      </c>
      <c r="Y724">
        <f t="shared" si="219"/>
        <v>31791.807196418791</v>
      </c>
      <c r="Z724">
        <f>SUMPRODUCT($B$7:$B$456,Y$7:Y$456,EXP(constants!$B$32+constants!$A$32*ABS($A$7:$A$456-$A724)))</f>
        <v>2.6123486736500355E-2</v>
      </c>
      <c r="AA724">
        <f t="shared" si="220"/>
        <v>31791.781072932055</v>
      </c>
      <c r="AB724">
        <f t="shared" si="227"/>
        <v>31785.579237234746</v>
      </c>
      <c r="AD724" s="4"/>
      <c r="AE724" s="4"/>
      <c r="AF724" s="4"/>
      <c r="AH724" s="4"/>
      <c r="AI724" s="5">
        <f>SUMPRODUCT(constants!$B$13:$B$20,A724^constants!$A$13:$A$20)*constants!$C$10/((A724/1000000000)^5*(EXP(0.014388/(A724/1000000000)/constants!$B$9)-1))</f>
        <v>9.0878579495406447E-6</v>
      </c>
      <c r="AL724" s="17">
        <f t="shared" si="221"/>
        <v>2.8591135249455542E-10</v>
      </c>
      <c r="AQ724">
        <f t="shared" si="229"/>
        <v>2.8591135249455542E-10</v>
      </c>
    </row>
    <row r="725" spans="1:43" x14ac:dyDescent="0.2">
      <c r="A725">
        <f>front!A725</f>
        <v>525.22</v>
      </c>
      <c r="B725" s="1">
        <f t="shared" si="228"/>
        <v>0.46000000000003638</v>
      </c>
      <c r="C725">
        <f>front!D725-front!B725</f>
        <v>19181.939999999999</v>
      </c>
      <c r="D725" s="2">
        <f>front!E725-front!C725</f>
        <v>52083.3</v>
      </c>
      <c r="E725" s="2">
        <f>IF(front!F725-front!C725&gt;0,front!F725-front!C725,0)</f>
        <v>52083.3</v>
      </c>
      <c r="F725" s="2">
        <f>front!I725-front!H725</f>
        <v>5089.7999999999993</v>
      </c>
      <c r="G725" s="2"/>
      <c r="H725" s="2"/>
      <c r="I725" s="4">
        <f>C725/(constants!$A$4+constants!$B$4*data!C725+constants!$C$4*data!C725^2+constants!$D$4*data!C725^3+constants!$E$4*data!C725^4+constants!$F$4*data!C725^5+constants!$G$4*data!C725^6+constants!$H$4*data!C725^7)</f>
        <v>19366.324426209154</v>
      </c>
      <c r="J725" s="4">
        <f>D725/(constants!$A$4+constants!$B$4*data!D725+constants!$C$4*data!D725^2+constants!$D$4*data!D725^3+constants!$E$4*data!D725^4+constants!$F$4*data!D725^5+constants!$G$4*data!D725^6+constants!$H$4*data!D725^7)</f>
        <v>54787.648111853872</v>
      </c>
      <c r="K725" s="4">
        <f>E725/(constants!$A$4+constants!$B$4*data!E725+constants!$C$4*data!E725^2+constants!$D$4*data!E725^3+constants!$E$4*data!E725^4+constants!$F$4*data!E725^5+constants!$G$4*data!E725^6+constants!$H$4*data!E725^7)</f>
        <v>54787.648111853872</v>
      </c>
      <c r="L725" s="4">
        <f>F725/(constants!$A$4+constants!$B$4*data!F725+constants!$C$4*data!F725^2+constants!$D$4*data!F725^3+constants!$E$4*data!F725^4+constants!$F$4*data!F725^5+constants!$G$4*data!F725^6+constants!$H$4*data!F725^7)</f>
        <v>5079.0915619381185</v>
      </c>
      <c r="M725" s="4"/>
      <c r="N725" s="4"/>
      <c r="O725" s="4">
        <f t="shared" si="222"/>
        <v>32277.20737701526</v>
      </c>
      <c r="P725" s="4">
        <f t="shared" si="223"/>
        <v>10957.529622370776</v>
      </c>
      <c r="Q725" s="4">
        <f t="shared" si="223"/>
        <v>10957.529622370776</v>
      </c>
      <c r="R725" s="4">
        <f t="shared" si="224"/>
        <v>846.51526032301967</v>
      </c>
      <c r="S725" s="4"/>
      <c r="T725" s="4">
        <f t="shared" si="225"/>
        <v>2.9456646241793822</v>
      </c>
      <c r="U725" s="4">
        <f t="shared" si="226"/>
        <v>1</v>
      </c>
      <c r="V725" s="4"/>
      <c r="W725" s="4"/>
      <c r="X725">
        <f>IF(front!E725&gt;$X$2,O725,P725)</f>
        <v>32277.20737701526</v>
      </c>
      <c r="Y725">
        <f t="shared" si="219"/>
        <v>31943.724457695203</v>
      </c>
      <c r="Z725">
        <f>SUMPRODUCT($B$7:$B$456,Y$7:Y$456,EXP(constants!$B$32+constants!$A$32*ABS($A$7:$A$456-$A725)))</f>
        <v>2.5448835476612506E-2</v>
      </c>
      <c r="AA725">
        <f t="shared" si="220"/>
        <v>31943.699008859727</v>
      </c>
      <c r="AB725">
        <f t="shared" si="227"/>
        <v>31937.497173162417</v>
      </c>
      <c r="AD725" s="4"/>
      <c r="AE725" s="4"/>
      <c r="AF725" s="4"/>
      <c r="AH725" s="4"/>
      <c r="AI725" s="5">
        <f>SUMPRODUCT(constants!$B$13:$B$20,A725^constants!$A$13:$A$20)*constants!$C$10/((A725/1000000000)^5*(EXP(0.014388/(A725/1000000000)/constants!$B$9)-1))</f>
        <v>9.1174365545989137E-6</v>
      </c>
      <c r="AL725" s="17">
        <f t="shared" si="221"/>
        <v>2.8547749077408732E-10</v>
      </c>
      <c r="AQ725">
        <f t="shared" si="229"/>
        <v>2.8547749077408732E-10</v>
      </c>
    </row>
    <row r="726" spans="1:43" x14ac:dyDescent="0.2">
      <c r="A726">
        <f>front!A726</f>
        <v>525.67999999999995</v>
      </c>
      <c r="B726" s="1">
        <f t="shared" si="228"/>
        <v>0.45999999999992269</v>
      </c>
      <c r="C726">
        <f>front!D726-front!B726</f>
        <v>19244.800000000003</v>
      </c>
      <c r="D726" s="2">
        <f>front!E726-front!C726</f>
        <v>52137.3</v>
      </c>
      <c r="E726" s="2">
        <f>IF(front!F726-front!C726&gt;0,front!F726-front!C726,0)</f>
        <v>52137.3</v>
      </c>
      <c r="F726" s="2">
        <f>front!I726-front!H726</f>
        <v>5089.0999999999985</v>
      </c>
      <c r="G726" s="2"/>
      <c r="H726" s="2"/>
      <c r="I726" s="4">
        <f>C726/(constants!$A$4+constants!$B$4*data!C726+constants!$C$4*data!C726^2+constants!$D$4*data!C726^3+constants!$E$4*data!C726^4+constants!$F$4*data!C726^5+constants!$G$4*data!C726^6+constants!$H$4*data!C726^7)</f>
        <v>19431.390852553235</v>
      </c>
      <c r="J726" s="4">
        <f>D726/(constants!$A$4+constants!$B$4*data!D726+constants!$C$4*data!D726^2+constants!$D$4*data!D726^3+constants!$E$4*data!D726^4+constants!$F$4*data!D726^5+constants!$G$4*data!D726^6+constants!$H$4*data!D726^7)</f>
        <v>54847.397093255684</v>
      </c>
      <c r="K726" s="4">
        <f>E726/(constants!$A$4+constants!$B$4*data!E726+constants!$C$4*data!E726^2+constants!$D$4*data!E726^3+constants!$E$4*data!E726^4+constants!$F$4*data!E726^5+constants!$G$4*data!E726^6+constants!$H$4*data!E726^7)</f>
        <v>54847.397093255684</v>
      </c>
      <c r="L726" s="4">
        <f>F726/(constants!$A$4+constants!$B$4*data!F726+constants!$C$4*data!F726^2+constants!$D$4*data!F726^3+constants!$E$4*data!F726^4+constants!$F$4*data!F726^5+constants!$G$4*data!F726^6+constants!$H$4*data!F726^7)</f>
        <v>5078.3924864684377</v>
      </c>
      <c r="M726" s="4"/>
      <c r="N726" s="4"/>
      <c r="O726" s="4">
        <f t="shared" si="222"/>
        <v>32385.651420922055</v>
      </c>
      <c r="P726" s="4">
        <f t="shared" si="223"/>
        <v>10969.479418651137</v>
      </c>
      <c r="Q726" s="4">
        <f t="shared" si="223"/>
        <v>10969.479418651137</v>
      </c>
      <c r="R726" s="4">
        <f t="shared" si="224"/>
        <v>846.39874774473969</v>
      </c>
      <c r="S726" s="4"/>
      <c r="T726" s="4">
        <f t="shared" si="225"/>
        <v>2.9523416914258962</v>
      </c>
      <c r="U726" s="4">
        <f t="shared" si="226"/>
        <v>1</v>
      </c>
      <c r="V726" s="4"/>
      <c r="W726" s="4"/>
      <c r="X726">
        <f>IF(front!E726&gt;$X$2,O726,P726)</f>
        <v>32385.651420922055</v>
      </c>
      <c r="Y726">
        <f t="shared" si="219"/>
        <v>32052.168501601998</v>
      </c>
      <c r="Z726">
        <f>SUMPRODUCT($B$7:$B$456,Y$7:Y$456,EXP(constants!$B$32+constants!$A$32*ABS($A$7:$A$456-$A726)))</f>
        <v>2.4791607400967374E-2</v>
      </c>
      <c r="AA726">
        <f t="shared" si="220"/>
        <v>32052.143709994598</v>
      </c>
      <c r="AB726">
        <f t="shared" si="227"/>
        <v>32045.941874297288</v>
      </c>
      <c r="AD726" s="4"/>
      <c r="AE726" s="4"/>
      <c r="AF726" s="4"/>
      <c r="AH726" s="4"/>
      <c r="AI726" s="5">
        <f>SUMPRODUCT(constants!$B$13:$B$20,A726^constants!$A$13:$A$20)*constants!$C$10/((A726/1000000000)^5*(EXP(0.014388/(A726/1000000000)/constants!$B$9)-1))</f>
        <v>9.1470217660558214E-6</v>
      </c>
      <c r="AL726" s="17">
        <f t="shared" si="221"/>
        <v>2.8543463637098666E-10</v>
      </c>
      <c r="AQ726">
        <f t="shared" si="229"/>
        <v>2.8543463637098666E-10</v>
      </c>
    </row>
    <row r="727" spans="1:43" x14ac:dyDescent="0.2">
      <c r="A727">
        <f>front!A727</f>
        <v>526.14</v>
      </c>
      <c r="B727" s="1">
        <f t="shared" si="228"/>
        <v>0.46000000000003638</v>
      </c>
      <c r="C727">
        <f>front!D727-front!B727</f>
        <v>19334.14</v>
      </c>
      <c r="D727" s="2">
        <f>front!E727-front!C727</f>
        <v>51659.9</v>
      </c>
      <c r="E727" s="2">
        <f>IF(front!F727-front!C727&gt;0,front!F727-front!C727,0)</f>
        <v>51659.9</v>
      </c>
      <c r="F727" s="2">
        <f>front!I727-front!H727</f>
        <v>5123.5</v>
      </c>
      <c r="G727" s="2"/>
      <c r="H727" s="2"/>
      <c r="I727" s="4">
        <f>C727/(constants!$A$4+constants!$B$4*data!C727+constants!$C$4*data!C727^2+constants!$D$4*data!C727^3+constants!$E$4*data!C727^4+constants!$F$4*data!C727^5+constants!$G$4*data!C727^6+constants!$H$4*data!C727^7)</f>
        <v>19523.888497397707</v>
      </c>
      <c r="J727" s="4">
        <f>D727/(constants!$A$4+constants!$B$4*data!D727+constants!$C$4*data!D727^2+constants!$D$4*data!D727^3+constants!$E$4*data!D727^4+constants!$F$4*data!D727^5+constants!$G$4*data!D727^6+constants!$H$4*data!D727^7)</f>
        <v>54319.250066281063</v>
      </c>
      <c r="K727" s="4">
        <f>E727/(constants!$A$4+constants!$B$4*data!E727+constants!$C$4*data!E727^2+constants!$D$4*data!E727^3+constants!$E$4*data!E727^4+constants!$F$4*data!E727^5+constants!$G$4*data!E727^6+constants!$H$4*data!E727^7)</f>
        <v>54319.250066281063</v>
      </c>
      <c r="L727" s="4">
        <f>F727/(constants!$A$4+constants!$B$4*data!F727+constants!$C$4*data!F727^2+constants!$D$4*data!F727^3+constants!$E$4*data!F727^4+constants!$F$4*data!F727^5+constants!$G$4*data!F727^6+constants!$H$4*data!F727^7)</f>
        <v>5112.7474844618282</v>
      </c>
      <c r="M727" s="4"/>
      <c r="N727" s="4"/>
      <c r="O727" s="4">
        <f t="shared" si="222"/>
        <v>32539.814162329509</v>
      </c>
      <c r="P727" s="4">
        <f t="shared" si="223"/>
        <v>10863.850013256213</v>
      </c>
      <c r="Q727" s="4">
        <f t="shared" si="223"/>
        <v>10863.850013256213</v>
      </c>
      <c r="R727" s="4">
        <f t="shared" si="224"/>
        <v>852.12458074363803</v>
      </c>
      <c r="S727" s="4"/>
      <c r="T727" s="4">
        <f t="shared" si="225"/>
        <v>2.9952377953141842</v>
      </c>
      <c r="U727" s="4">
        <f t="shared" si="226"/>
        <v>1</v>
      </c>
      <c r="V727" s="4"/>
      <c r="W727" s="4"/>
      <c r="X727">
        <f>IF(front!E727&gt;$X$2,O727,P727)</f>
        <v>32539.814162329509</v>
      </c>
      <c r="Y727">
        <f t="shared" si="219"/>
        <v>32206.331243009452</v>
      </c>
      <c r="Z727">
        <f>SUMPRODUCT($B$7:$B$456,Y$7:Y$456,EXP(constants!$B$32+constants!$A$32*ABS($A$7:$A$456-$A727)))</f>
        <v>2.415135254768477E-2</v>
      </c>
      <c r="AA727">
        <f t="shared" si="220"/>
        <v>32206.307091656905</v>
      </c>
      <c r="AB727">
        <f t="shared" si="227"/>
        <v>32200.105255959596</v>
      </c>
      <c r="AD727" s="4"/>
      <c r="AE727" s="4"/>
      <c r="AF727" s="4"/>
      <c r="AH727" s="4"/>
      <c r="AI727" s="5">
        <f>SUMPRODUCT(constants!$B$13:$B$20,A727^constants!$A$13:$A$20)*constants!$C$10/((A727/1000000000)^5*(EXP(0.014388/(A727/1000000000)/constants!$B$9)-1))</f>
        <v>9.176613270678052E-6</v>
      </c>
      <c r="AL727" s="17">
        <f t="shared" si="221"/>
        <v>2.8498705820160771E-10</v>
      </c>
      <c r="AQ727">
        <f t="shared" si="229"/>
        <v>2.8498705820160771E-10</v>
      </c>
    </row>
    <row r="728" spans="1:43" x14ac:dyDescent="0.2">
      <c r="A728">
        <f>front!A728</f>
        <v>526.6</v>
      </c>
      <c r="B728" s="1">
        <f t="shared" si="228"/>
        <v>0.46000000000003638</v>
      </c>
      <c r="C728">
        <f>front!D728-front!B728</f>
        <v>19449.13</v>
      </c>
      <c r="D728" s="2">
        <f>front!E728-front!C728</f>
        <v>52269.9</v>
      </c>
      <c r="E728" s="2">
        <f>IF(front!F728-front!C728&gt;0,front!F728-front!C728,0)</f>
        <v>52269.9</v>
      </c>
      <c r="F728" s="2">
        <f>front!I728-front!H728</f>
        <v>5158.2999999999993</v>
      </c>
      <c r="G728" s="2"/>
      <c r="H728" s="2"/>
      <c r="I728" s="4">
        <f>C728/(constants!$A$4+constants!$B$4*data!C728+constants!$C$4*data!C728^2+constants!$D$4*data!C728^3+constants!$E$4*data!C728^4+constants!$F$4*data!C728^5+constants!$G$4*data!C728^6+constants!$H$4*data!C728^7)</f>
        <v>19642.98023068982</v>
      </c>
      <c r="J728" s="4">
        <f>D728/(constants!$A$4+constants!$B$4*data!D728+constants!$C$4*data!D728^2+constants!$D$4*data!D728^3+constants!$E$4*data!D728^4+constants!$F$4*data!D728^5+constants!$G$4*data!D728^6+constants!$H$4*data!D728^7)</f>
        <v>54994.124103810173</v>
      </c>
      <c r="K728" s="4">
        <f>E728/(constants!$A$4+constants!$B$4*data!E728+constants!$C$4*data!E728^2+constants!$D$4*data!E728^3+constants!$E$4*data!E728^4+constants!$F$4*data!E728^5+constants!$G$4*data!E728^6+constants!$H$4*data!E728^7)</f>
        <v>54994.124103810173</v>
      </c>
      <c r="L728" s="4">
        <f>F728/(constants!$A$4+constants!$B$4*data!F728+constants!$C$4*data!F728^2+constants!$D$4*data!F728^3+constants!$E$4*data!F728^4+constants!$F$4*data!F728^5+constants!$G$4*data!F728^6+constants!$H$4*data!F728^7)</f>
        <v>5147.5028660736934</v>
      </c>
      <c r="M728" s="4"/>
      <c r="N728" s="4"/>
      <c r="O728" s="4">
        <f t="shared" si="222"/>
        <v>32738.300384483035</v>
      </c>
      <c r="P728" s="4">
        <f t="shared" si="223"/>
        <v>10998.824820762035</v>
      </c>
      <c r="Q728" s="4">
        <f t="shared" si="223"/>
        <v>10998.824820762035</v>
      </c>
      <c r="R728" s="4">
        <f t="shared" si="224"/>
        <v>857.9171443456155</v>
      </c>
      <c r="S728" s="4"/>
      <c r="T728" s="4">
        <f t="shared" si="225"/>
        <v>2.9765271215779596</v>
      </c>
      <c r="U728" s="4">
        <f t="shared" si="226"/>
        <v>1</v>
      </c>
      <c r="V728" s="4"/>
      <c r="W728" s="4"/>
      <c r="X728">
        <f>IF(front!E728&gt;$X$2,O728,P728)</f>
        <v>32738.300384483035</v>
      </c>
      <c r="Y728">
        <f t="shared" si="219"/>
        <v>32404.817465162978</v>
      </c>
      <c r="Z728">
        <f>SUMPRODUCT($B$7:$B$456,Y$7:Y$456,EXP(constants!$B$32+constants!$A$32*ABS($A$7:$A$456-$A728)))</f>
        <v>2.3527632575360953E-2</v>
      </c>
      <c r="AA728">
        <f t="shared" si="220"/>
        <v>32404.793937530401</v>
      </c>
      <c r="AB728">
        <f t="shared" si="227"/>
        <v>32398.592101833092</v>
      </c>
      <c r="AD728" s="4"/>
      <c r="AE728" s="4"/>
      <c r="AF728" s="4"/>
      <c r="AH728" s="4"/>
      <c r="AI728" s="5">
        <f>SUMPRODUCT(constants!$B$13:$B$20,A728^constants!$A$13:$A$20)*constants!$C$10/((A728/1000000000)^5*(EXP(0.014388/(A728/1000000000)/constants!$B$9)-1))</f>
        <v>9.2062107556299191E-6</v>
      </c>
      <c r="AL728" s="17">
        <f t="shared" si="221"/>
        <v>2.841546548286287E-10</v>
      </c>
      <c r="AQ728">
        <f t="shared" si="229"/>
        <v>2.841546548286287E-10</v>
      </c>
    </row>
    <row r="729" spans="1:43" x14ac:dyDescent="0.2">
      <c r="A729">
        <f>front!A729</f>
        <v>527.05999999999995</v>
      </c>
      <c r="B729" s="1">
        <f t="shared" si="228"/>
        <v>0.45999999999992269</v>
      </c>
      <c r="C729">
        <f>front!D729-front!B729</f>
        <v>19539.87</v>
      </c>
      <c r="D729" s="2">
        <f>front!E729-front!C729</f>
        <v>52439.4</v>
      </c>
      <c r="E729" s="2">
        <f>IF(front!F729-front!C729&gt;0,front!F729-front!C729,0)</f>
        <v>52439.4</v>
      </c>
      <c r="F729" s="2">
        <f>front!I729-front!H729</f>
        <v>5128.1999999999989</v>
      </c>
      <c r="G729" s="2"/>
      <c r="H729" s="2"/>
      <c r="I729" s="4">
        <f>C729/(constants!$A$4+constants!$B$4*data!C729+constants!$C$4*data!C729^2+constants!$D$4*data!C729^3+constants!$E$4*data!C729^4+constants!$F$4*data!C729^5+constants!$G$4*data!C729^6+constants!$H$4*data!C729^7)</f>
        <v>19736.986692067687</v>
      </c>
      <c r="J729" s="4">
        <f>D729/(constants!$A$4+constants!$B$4*data!D729+constants!$C$4*data!D729^2+constants!$D$4*data!D729^3+constants!$E$4*data!D729^4+constants!$F$4*data!D729^5+constants!$G$4*data!D729^6+constants!$H$4*data!D729^7)</f>
        <v>55181.703925751455</v>
      </c>
      <c r="K729" s="4">
        <f>E729/(constants!$A$4+constants!$B$4*data!E729+constants!$C$4*data!E729^2+constants!$D$4*data!E729^3+constants!$E$4*data!E729^4+constants!$F$4*data!E729^5+constants!$G$4*data!E729^6+constants!$H$4*data!E729^7)</f>
        <v>55181.703925751455</v>
      </c>
      <c r="L729" s="4">
        <f>F729/(constants!$A$4+constants!$B$4*data!F729+constants!$C$4*data!F729^2+constants!$D$4*data!F729^3+constants!$E$4*data!F729^4+constants!$F$4*data!F729^5+constants!$G$4*data!F729^6+constants!$H$4*data!F729^7)</f>
        <v>5117.4414048231374</v>
      </c>
      <c r="M729" s="4"/>
      <c r="N729" s="4"/>
      <c r="O729" s="4">
        <f t="shared" si="222"/>
        <v>32894.977820112814</v>
      </c>
      <c r="P729" s="4">
        <f t="shared" si="223"/>
        <v>11036.340785150291</v>
      </c>
      <c r="Q729" s="4">
        <f t="shared" si="223"/>
        <v>11036.340785150291</v>
      </c>
      <c r="R729" s="4">
        <f t="shared" si="224"/>
        <v>852.90690080385627</v>
      </c>
      <c r="S729" s="4"/>
      <c r="T729" s="4">
        <f t="shared" si="225"/>
        <v>2.9806054797051882</v>
      </c>
      <c r="U729" s="4">
        <f t="shared" si="226"/>
        <v>1</v>
      </c>
      <c r="V729" s="4"/>
      <c r="W729" s="4"/>
      <c r="X729">
        <f>IF(front!E729&gt;$X$2,O729,P729)</f>
        <v>32894.977820112814</v>
      </c>
      <c r="Y729">
        <f t="shared" si="219"/>
        <v>32561.494900792757</v>
      </c>
      <c r="Z729">
        <f>SUMPRODUCT($B$7:$B$456,Y$7:Y$456,EXP(constants!$B$32+constants!$A$32*ABS($A$7:$A$456-$A729)))</f>
        <v>2.2920020462963878E-2</v>
      </c>
      <c r="AA729">
        <f t="shared" si="220"/>
        <v>32561.471980772294</v>
      </c>
      <c r="AB729">
        <f t="shared" si="227"/>
        <v>32555.270145074985</v>
      </c>
      <c r="AD729" s="4"/>
      <c r="AE729" s="4"/>
      <c r="AF729" s="4"/>
      <c r="AH729" s="4"/>
      <c r="AI729" s="5">
        <f>SUMPRODUCT(constants!$B$13:$B$20,A729^constants!$A$13:$A$20)*constants!$C$10/((A729/1000000000)^5*(EXP(0.014388/(A729/1000000000)/constants!$B$9)-1))</f>
        <v>9.235813908478465E-6</v>
      </c>
      <c r="AL729" s="17">
        <f t="shared" si="221"/>
        <v>2.8369642971233872E-10</v>
      </c>
      <c r="AQ729">
        <f t="shared" si="229"/>
        <v>2.8369642971233872E-10</v>
      </c>
    </row>
    <row r="730" spans="1:43" x14ac:dyDescent="0.2">
      <c r="A730">
        <f>front!A730</f>
        <v>527.52</v>
      </c>
      <c r="B730" s="1">
        <f t="shared" si="228"/>
        <v>0.46000000000003638</v>
      </c>
      <c r="C730">
        <f>front!D730-front!B730</f>
        <v>19657.93</v>
      </c>
      <c r="D730" s="2">
        <f>front!E730-front!C730</f>
        <v>52690.3</v>
      </c>
      <c r="E730" s="2">
        <f>IF(front!F730-front!C730&gt;0,front!F730-front!C730,0)</f>
        <v>52690.3</v>
      </c>
      <c r="F730" s="2">
        <f>front!I730-front!H730</f>
        <v>5111.6999999999989</v>
      </c>
      <c r="G730" s="2"/>
      <c r="H730" s="2"/>
      <c r="I730" s="4">
        <f>C730/(constants!$A$4+constants!$B$4*data!C730+constants!$C$4*data!C730^2+constants!$D$4*data!C730^3+constants!$E$4*data!C730^4+constants!$F$4*data!C730^5+constants!$G$4*data!C730^6+constants!$H$4*data!C730^7)</f>
        <v>19859.335780201665</v>
      </c>
      <c r="J730" s="4">
        <f>D730/(constants!$A$4+constants!$B$4*data!D730+constants!$C$4*data!D730^2+constants!$D$4*data!D730^3+constants!$E$4*data!D730^4+constants!$F$4*data!D730^5+constants!$G$4*data!D730^6+constants!$H$4*data!D730^7)</f>
        <v>55459.413245527263</v>
      </c>
      <c r="K730" s="4">
        <f>E730/(constants!$A$4+constants!$B$4*data!E730+constants!$C$4*data!E730^2+constants!$D$4*data!E730^3+constants!$E$4*data!E730^4+constants!$F$4*data!E730^5+constants!$G$4*data!E730^6+constants!$H$4*data!E730^7)</f>
        <v>55459.413245527263</v>
      </c>
      <c r="L730" s="4">
        <f>F730/(constants!$A$4+constants!$B$4*data!F730+constants!$C$4*data!F730^2+constants!$D$4*data!F730^3+constants!$E$4*data!F730^4+constants!$F$4*data!F730^5+constants!$G$4*data!F730^6+constants!$H$4*data!F730^7)</f>
        <v>5100.9628214748072</v>
      </c>
      <c r="M730" s="4"/>
      <c r="N730" s="4"/>
      <c r="O730" s="4">
        <f t="shared" si="222"/>
        <v>33098.892967002779</v>
      </c>
      <c r="P730" s="4">
        <f t="shared" si="223"/>
        <v>11091.882649105451</v>
      </c>
      <c r="Q730" s="4">
        <f t="shared" si="223"/>
        <v>11091.882649105451</v>
      </c>
      <c r="R730" s="4">
        <f t="shared" si="224"/>
        <v>850.16047024580121</v>
      </c>
      <c r="S730" s="4"/>
      <c r="T730" s="4">
        <f t="shared" si="225"/>
        <v>2.9840644743633464</v>
      </c>
      <c r="U730" s="4">
        <f t="shared" si="226"/>
        <v>1</v>
      </c>
      <c r="V730" s="4"/>
      <c r="W730" s="4"/>
      <c r="X730">
        <f>IF(front!E730&gt;$X$2,O730,P730)</f>
        <v>33098.892967002779</v>
      </c>
      <c r="Y730">
        <f t="shared" si="219"/>
        <v>32765.410047682723</v>
      </c>
      <c r="Z730">
        <f>SUMPRODUCT($B$7:$B$456,Y$7:Y$456,EXP(constants!$B$32+constants!$A$32*ABS($A$7:$A$456-$A730)))</f>
        <v>2.2328100217478851E-2</v>
      </c>
      <c r="AA730">
        <f t="shared" si="220"/>
        <v>32765.387719582504</v>
      </c>
      <c r="AB730">
        <f t="shared" si="227"/>
        <v>32759.185883885195</v>
      </c>
      <c r="AD730" s="4"/>
      <c r="AE730" s="4"/>
      <c r="AF730" s="4"/>
      <c r="AH730" s="4"/>
      <c r="AI730" s="5">
        <f>SUMPRODUCT(constants!$B$13:$B$20,A730^constants!$A$13:$A$20)*constants!$C$10/((A730/1000000000)^5*(EXP(0.014388/(A730/1000000000)/constants!$B$9)-1))</f>
        <v>9.2654224172126812E-6</v>
      </c>
      <c r="AL730" s="17">
        <f t="shared" si="221"/>
        <v>2.8283433080583672E-10</v>
      </c>
      <c r="AQ730">
        <f t="shared" si="229"/>
        <v>2.8283433080583672E-10</v>
      </c>
    </row>
    <row r="731" spans="1:43" x14ac:dyDescent="0.2">
      <c r="A731">
        <f>front!A731</f>
        <v>527.98</v>
      </c>
      <c r="B731" s="1">
        <f t="shared" si="228"/>
        <v>0.46000000000003638</v>
      </c>
      <c r="C731">
        <f>front!D731-front!B731</f>
        <v>19731.530000000002</v>
      </c>
      <c r="D731" s="2">
        <f>front!E731-front!C731</f>
        <v>52537.4</v>
      </c>
      <c r="E731" s="2">
        <f>IF(front!F731-front!C731&gt;0,front!F731-front!C731,0)</f>
        <v>52537.4</v>
      </c>
      <c r="F731" s="2">
        <f>front!I731-front!H731</f>
        <v>5218.8000000000011</v>
      </c>
      <c r="G731" s="2"/>
      <c r="H731" s="2"/>
      <c r="I731" s="4">
        <f>C731/(constants!$A$4+constants!$B$4*data!C731+constants!$C$4*data!C731^2+constants!$D$4*data!C731^3+constants!$E$4*data!C731^4+constants!$F$4*data!C731^5+constants!$G$4*data!C731^6+constants!$H$4*data!C731^7)</f>
        <v>19935.632005024181</v>
      </c>
      <c r="J731" s="4">
        <f>D731/(constants!$A$4+constants!$B$4*data!D731+constants!$C$4*data!D731^2+constants!$D$4*data!D731^3+constants!$E$4*data!D731^4+constants!$F$4*data!D731^5+constants!$G$4*data!D731^6+constants!$H$4*data!D731^7)</f>
        <v>55290.168627789215</v>
      </c>
      <c r="K731" s="4">
        <f>E731/(constants!$A$4+constants!$B$4*data!E731+constants!$C$4*data!E731^2+constants!$D$4*data!E731^3+constants!$E$4*data!E731^4+constants!$F$4*data!E731^5+constants!$G$4*data!E731^6+constants!$H$4*data!E731^7)</f>
        <v>55290.168627789215</v>
      </c>
      <c r="L731" s="4">
        <f>F731/(constants!$A$4+constants!$B$4*data!F731+constants!$C$4*data!F731^2+constants!$D$4*data!F731^3+constants!$E$4*data!F731^4+constants!$F$4*data!F731^5+constants!$G$4*data!F731^6+constants!$H$4*data!F731^7)</f>
        <v>5207.9275107768308</v>
      </c>
      <c r="M731" s="4"/>
      <c r="N731" s="4"/>
      <c r="O731" s="4">
        <f t="shared" si="222"/>
        <v>33226.053341706967</v>
      </c>
      <c r="P731" s="4">
        <f t="shared" si="223"/>
        <v>11058.033725557843</v>
      </c>
      <c r="Q731" s="4">
        <f t="shared" si="223"/>
        <v>11058.033725557843</v>
      </c>
      <c r="R731" s="4">
        <f t="shared" si="224"/>
        <v>867.98791846280517</v>
      </c>
      <c r="S731" s="4"/>
      <c r="T731" s="4">
        <f t="shared" si="225"/>
        <v>3.0046981376909137</v>
      </c>
      <c r="U731" s="4">
        <f t="shared" si="226"/>
        <v>1</v>
      </c>
      <c r="V731" s="4"/>
      <c r="W731" s="4"/>
      <c r="X731">
        <f>IF(front!E731&gt;$X$2,O731,P731)</f>
        <v>33226.053341706967</v>
      </c>
      <c r="Y731">
        <f t="shared" si="219"/>
        <v>32892.570422386911</v>
      </c>
      <c r="Z731">
        <f>SUMPRODUCT($B$7:$B$456,Y$7:Y$456,EXP(constants!$B$32+constants!$A$32*ABS($A$7:$A$456-$A731)))</f>
        <v>2.1751466589105754E-2</v>
      </c>
      <c r="AA731">
        <f t="shared" si="220"/>
        <v>32892.548670920325</v>
      </c>
      <c r="AB731">
        <f t="shared" si="227"/>
        <v>32886.346835223019</v>
      </c>
      <c r="AD731" s="4"/>
      <c r="AE731" s="4"/>
      <c r="AF731" s="4"/>
      <c r="AH731" s="4"/>
      <c r="AI731" s="5">
        <f>SUMPRODUCT(constants!$B$13:$B$20,A731^constants!$A$13:$A$20)*constants!$C$10/((A731/1000000000)^5*(EXP(0.014388/(A731/1000000000)/constants!$B$9)-1))</f>
        <v>9.295035970243199E-6</v>
      </c>
      <c r="AL731" s="17">
        <f t="shared" si="221"/>
        <v>2.8264118288406917E-10</v>
      </c>
      <c r="AQ731">
        <f t="shared" si="229"/>
        <v>2.8264118288406917E-10</v>
      </c>
    </row>
    <row r="732" spans="1:43" x14ac:dyDescent="0.2">
      <c r="A732">
        <f>front!A732</f>
        <v>528.44000000000005</v>
      </c>
      <c r="B732" s="1">
        <f t="shared" si="228"/>
        <v>0.46000000000003638</v>
      </c>
      <c r="C732">
        <f>front!D732-front!B732</f>
        <v>19809.27</v>
      </c>
      <c r="D732" s="2">
        <f>front!E732-front!C732</f>
        <v>51988.6</v>
      </c>
      <c r="E732" s="2">
        <f>IF(front!F732-front!C732&gt;0,front!F732-front!C732,0)</f>
        <v>51988.6</v>
      </c>
      <c r="F732" s="2">
        <f>front!I732-front!H732</f>
        <v>5556.9</v>
      </c>
      <c r="G732" s="2"/>
      <c r="H732" s="2"/>
      <c r="I732" s="4">
        <f>C732/(constants!$A$4+constants!$B$4*data!C732+constants!$C$4*data!C732^2+constants!$D$4*data!C732^3+constants!$E$4*data!C732^4+constants!$F$4*data!C732^5+constants!$G$4*data!C732^6+constants!$H$4*data!C732^7)</f>
        <v>20016.238496279871</v>
      </c>
      <c r="J732" s="4">
        <f>D732/(constants!$A$4+constants!$B$4*data!D732+constants!$C$4*data!D732^2+constants!$D$4*data!D732^3+constants!$E$4*data!D732^4+constants!$F$4*data!D732^5+constants!$G$4*data!D732^6+constants!$H$4*data!D732^7)</f>
        <v>54682.871692524968</v>
      </c>
      <c r="K732" s="4">
        <f>E732/(constants!$A$4+constants!$B$4*data!E732+constants!$C$4*data!E732^2+constants!$D$4*data!E732^3+constants!$E$4*data!E732^4+constants!$F$4*data!E732^5+constants!$G$4*data!E732^6+constants!$H$4*data!E732^7)</f>
        <v>54682.871692524968</v>
      </c>
      <c r="L732" s="4">
        <f>F732/(constants!$A$4+constants!$B$4*data!F732+constants!$C$4*data!F732^2+constants!$D$4*data!F732^3+constants!$E$4*data!F732^4+constants!$F$4*data!F732^5+constants!$G$4*data!F732^6+constants!$H$4*data!F732^7)</f>
        <v>5545.6615150495054</v>
      </c>
      <c r="M732" s="4"/>
      <c r="N732" s="4"/>
      <c r="O732" s="4">
        <f t="shared" si="222"/>
        <v>33360.397493799792</v>
      </c>
      <c r="P732" s="4">
        <f t="shared" si="223"/>
        <v>10936.574338504994</v>
      </c>
      <c r="Q732" s="4">
        <f t="shared" si="223"/>
        <v>10936.574338504994</v>
      </c>
      <c r="R732" s="4">
        <f t="shared" si="224"/>
        <v>924.27691917491745</v>
      </c>
      <c r="S732" s="4"/>
      <c r="T732" s="4">
        <f t="shared" si="225"/>
        <v>3.0503516422273127</v>
      </c>
      <c r="U732" s="4">
        <f t="shared" si="226"/>
        <v>1</v>
      </c>
      <c r="V732" s="4"/>
      <c r="W732" s="4"/>
      <c r="X732">
        <f>IF(front!E732&gt;$X$2,O732,P732)</f>
        <v>33360.397493799792</v>
      </c>
      <c r="Y732">
        <f t="shared" si="219"/>
        <v>33026.914574479735</v>
      </c>
      <c r="Z732">
        <f>SUMPRODUCT($B$7:$B$456,Y$7:Y$456,EXP(constants!$B$32+constants!$A$32*ABS($A$7:$A$456-$A732)))</f>
        <v>2.118972479380991E-2</v>
      </c>
      <c r="AA732">
        <f t="shared" si="220"/>
        <v>33026.893384754942</v>
      </c>
      <c r="AB732">
        <f t="shared" si="227"/>
        <v>33020.691549057636</v>
      </c>
      <c r="AD732" s="4"/>
      <c r="AE732" s="4"/>
      <c r="AF732" s="4"/>
      <c r="AH732" s="4"/>
      <c r="AI732" s="5">
        <f>SUMPRODUCT(constants!$B$13:$B$20,A732^constants!$A$13:$A$20)*constants!$C$10/((A732/1000000000)^5*(EXP(0.014388/(A732/1000000000)/constants!$B$9)-1))</f>
        <v>9.3246542564179472E-6</v>
      </c>
      <c r="AL732" s="17">
        <f t="shared" si="221"/>
        <v>2.8238821838617913E-10</v>
      </c>
      <c r="AQ732">
        <f t="shared" si="229"/>
        <v>2.8238821838617913E-10</v>
      </c>
    </row>
    <row r="733" spans="1:43" x14ac:dyDescent="0.2">
      <c r="A733">
        <f>front!A733</f>
        <v>528.9</v>
      </c>
      <c r="B733" s="1">
        <f t="shared" si="228"/>
        <v>0.45999999999992269</v>
      </c>
      <c r="C733">
        <f>front!D733-front!B733</f>
        <v>19907.939999999999</v>
      </c>
      <c r="D733" s="2">
        <f>front!E733-front!C733</f>
        <v>52151.4</v>
      </c>
      <c r="E733" s="2">
        <f>IF(front!F733-front!C733&gt;0,front!F733-front!C733,0)</f>
        <v>52151.4</v>
      </c>
      <c r="F733" s="2">
        <f>front!I733-front!H733</f>
        <v>5937.2000000000007</v>
      </c>
      <c r="G733" s="2"/>
      <c r="H733" s="2"/>
      <c r="I733" s="4">
        <f>C733/(constants!$A$4+constants!$B$4*data!C733+constants!$C$4*data!C733^2+constants!$D$4*data!C733^3+constants!$E$4*data!C733^4+constants!$F$4*data!C733^5+constants!$G$4*data!C733^6+constants!$H$4*data!C733^7)</f>
        <v>20118.574199693401</v>
      </c>
      <c r="J733" s="4">
        <f>D733/(constants!$A$4+constants!$B$4*data!D733+constants!$C$4*data!D733^2+constants!$D$4*data!D733^3+constants!$E$4*data!D733^4+constants!$F$4*data!D733^5+constants!$G$4*data!D733^6+constants!$H$4*data!D733^7)</f>
        <v>54862.998602726257</v>
      </c>
      <c r="K733" s="4">
        <f>E733/(constants!$A$4+constants!$B$4*data!E733+constants!$C$4*data!E733^2+constants!$D$4*data!E733^3+constants!$E$4*data!E733^4+constants!$F$4*data!E733^5+constants!$G$4*data!E733^6+constants!$H$4*data!E733^7)</f>
        <v>54862.998602726257</v>
      </c>
      <c r="L733" s="4">
        <f>F733/(constants!$A$4+constants!$B$4*data!F733+constants!$C$4*data!F733^2+constants!$D$4*data!F733^3+constants!$E$4*data!F733^4+constants!$F$4*data!F733^5+constants!$G$4*data!F733^6+constants!$H$4*data!F733^7)</f>
        <v>5925.6740547618674</v>
      </c>
      <c r="M733" s="4"/>
      <c r="N733" s="4"/>
      <c r="O733" s="4">
        <f t="shared" si="222"/>
        <v>33530.956999488997</v>
      </c>
      <c r="P733" s="4">
        <f t="shared" si="223"/>
        <v>10972.599720545251</v>
      </c>
      <c r="Q733" s="4">
        <f t="shared" si="223"/>
        <v>10972.599720545251</v>
      </c>
      <c r="R733" s="4">
        <f t="shared" si="224"/>
        <v>987.6123424603112</v>
      </c>
      <c r="S733" s="4"/>
      <c r="T733" s="4">
        <f t="shared" si="225"/>
        <v>3.0558808170779397</v>
      </c>
      <c r="U733" s="4">
        <f t="shared" si="226"/>
        <v>1</v>
      </c>
      <c r="V733" s="4"/>
      <c r="W733" s="4"/>
      <c r="X733">
        <f>IF(front!E733&gt;$X$2,O733,P733)</f>
        <v>33530.956999488997</v>
      </c>
      <c r="Y733">
        <f t="shared" si="219"/>
        <v>33197.47408016894</v>
      </c>
      <c r="Z733">
        <f>SUMPRODUCT($B$7:$B$456,Y$7:Y$456,EXP(constants!$B$32+constants!$A$32*ABS($A$7:$A$456-$A733)))</f>
        <v>2.0642490243039057E-2</v>
      </c>
      <c r="AA733">
        <f t="shared" si="220"/>
        <v>33197.453437678698</v>
      </c>
      <c r="AB733">
        <f t="shared" si="227"/>
        <v>33191.251601981392</v>
      </c>
      <c r="AD733" s="4"/>
      <c r="AE733" s="4"/>
      <c r="AF733" s="4"/>
      <c r="AH733" s="4"/>
      <c r="AI733" s="5">
        <f>SUMPRODUCT(constants!$B$13:$B$20,A733^constants!$A$13:$A$20)*constants!$C$10/((A733/1000000000)^5*(EXP(0.014388/(A733/1000000000)/constants!$B$9)-1))</f>
        <v>9.3542769650302684E-6</v>
      </c>
      <c r="AL733" s="17">
        <f t="shared" si="221"/>
        <v>2.8182959405097739E-10</v>
      </c>
      <c r="AQ733">
        <f t="shared" si="229"/>
        <v>2.8182959405097739E-10</v>
      </c>
    </row>
    <row r="734" spans="1:43" x14ac:dyDescent="0.2">
      <c r="A734">
        <f>front!A734</f>
        <v>529.36</v>
      </c>
      <c r="B734" s="1">
        <f t="shared" si="228"/>
        <v>0.46000000000003638</v>
      </c>
      <c r="C734">
        <f>front!D734-front!B734</f>
        <v>20041.07</v>
      </c>
      <c r="D734" s="2">
        <f>front!E734-front!C734</f>
        <v>52596.7</v>
      </c>
      <c r="E734" s="2">
        <f>IF(front!F734-front!C734&gt;0,front!F734-front!C734,0)</f>
        <v>52596.7</v>
      </c>
      <c r="F734" s="2">
        <f>front!I734-front!H734</f>
        <v>5668.7999999999993</v>
      </c>
      <c r="G734" s="2"/>
      <c r="H734" s="2"/>
      <c r="I734" s="4">
        <f>C734/(constants!$A$4+constants!$B$4*data!C734+constants!$C$4*data!C734^2+constants!$D$4*data!C734^3+constants!$E$4*data!C734^4+constants!$F$4*data!C734^5+constants!$G$4*data!C734^6+constants!$H$4*data!C734^7)</f>
        <v>20256.698690196194</v>
      </c>
      <c r="J734" s="4">
        <f>D734/(constants!$A$4+constants!$B$4*data!D734+constants!$C$4*data!D734^2+constants!$D$4*data!D734^3+constants!$E$4*data!D734^4+constants!$F$4*data!D734^5+constants!$G$4*data!D734^6+constants!$H$4*data!D734^7)</f>
        <v>55355.805063285246</v>
      </c>
      <c r="K734" s="4">
        <f>E734/(constants!$A$4+constants!$B$4*data!E734+constants!$C$4*data!E734^2+constants!$D$4*data!E734^3+constants!$E$4*data!E734^4+constants!$F$4*data!E734^5+constants!$G$4*data!E734^6+constants!$H$4*data!E734^7)</f>
        <v>55355.805063285246</v>
      </c>
      <c r="L734" s="4">
        <f>F734/(constants!$A$4+constants!$B$4*data!F734+constants!$C$4*data!F734^2+constants!$D$4*data!F734^3+constants!$E$4*data!F734^4+constants!$F$4*data!F734^5+constants!$G$4*data!F734^6+constants!$H$4*data!F734^7)</f>
        <v>5657.4624783148483</v>
      </c>
      <c r="M734" s="4"/>
      <c r="N734" s="4"/>
      <c r="O734" s="4">
        <f t="shared" si="222"/>
        <v>33761.164483660323</v>
      </c>
      <c r="P734" s="4">
        <f t="shared" si="223"/>
        <v>11071.161012657049</v>
      </c>
      <c r="Q734" s="4">
        <f t="shared" si="223"/>
        <v>11071.161012657049</v>
      </c>
      <c r="R734" s="4">
        <f t="shared" si="224"/>
        <v>942.91041305247472</v>
      </c>
      <c r="S734" s="4"/>
      <c r="T734" s="4">
        <f t="shared" si="225"/>
        <v>3.0494691970483534</v>
      </c>
      <c r="U734" s="4">
        <f t="shared" si="226"/>
        <v>1</v>
      </c>
      <c r="V734" s="4"/>
      <c r="W734" s="4"/>
      <c r="X734">
        <f>IF(front!E734&gt;$X$2,O734,P734)</f>
        <v>33761.164483660323</v>
      </c>
      <c r="Y734">
        <f t="shared" si="219"/>
        <v>33427.681564340266</v>
      </c>
      <c r="Z734">
        <f>SUMPRODUCT($B$7:$B$456,Y$7:Y$456,EXP(constants!$B$32+constants!$A$32*ABS($A$7:$A$456-$A734)))</f>
        <v>2.010938828041969E-2</v>
      </c>
      <c r="AA734">
        <f t="shared" si="220"/>
        <v>33427.661454951987</v>
      </c>
      <c r="AB734">
        <f t="shared" si="227"/>
        <v>33421.459619254681</v>
      </c>
      <c r="AD734" s="4"/>
      <c r="AE734" s="4"/>
      <c r="AF734" s="4"/>
      <c r="AH734" s="4"/>
      <c r="AI734" s="5">
        <f>SUMPRODUCT(constants!$B$13:$B$20,A734^constants!$A$13:$A$20)*constants!$C$10/((A734/1000000000)^5*(EXP(0.014388/(A734/1000000000)/constants!$B$9)-1))</f>
        <v>9.3839037858265819E-6</v>
      </c>
      <c r="AL734" s="17">
        <f t="shared" si="221"/>
        <v>2.8077480435415672E-10</v>
      </c>
      <c r="AQ734">
        <f t="shared" si="229"/>
        <v>2.8077480435415672E-10</v>
      </c>
    </row>
    <row r="735" spans="1:43" x14ac:dyDescent="0.2">
      <c r="A735">
        <f>front!A735</f>
        <v>529.82000000000005</v>
      </c>
      <c r="B735" s="1">
        <f t="shared" si="228"/>
        <v>0.46000000000003638</v>
      </c>
      <c r="C735">
        <f>front!D735-front!B735</f>
        <v>20076.399999999998</v>
      </c>
      <c r="D735" s="2">
        <f>front!E735-front!C735</f>
        <v>52953.7</v>
      </c>
      <c r="E735" s="2">
        <f>IF(front!F735-front!C735&gt;0,front!F735-front!C735,0)</f>
        <v>52953.7</v>
      </c>
      <c r="F735" s="2">
        <f>front!I735-front!H735</f>
        <v>5448.9000000000015</v>
      </c>
      <c r="G735" s="2"/>
      <c r="H735" s="2"/>
      <c r="I735" s="4">
        <f>C735/(constants!$A$4+constants!$B$4*data!C735+constants!$C$4*data!C735^2+constants!$D$4*data!C735^3+constants!$E$4*data!C735^4+constants!$F$4*data!C735^5+constants!$G$4*data!C735^6+constants!$H$4*data!C735^7)</f>
        <v>20293.363469388649</v>
      </c>
      <c r="J735" s="4">
        <f>D735/(constants!$A$4+constants!$B$4*data!D735+constants!$C$4*data!D735^2+constants!$D$4*data!D735^3+constants!$E$4*data!D735^4+constants!$F$4*data!D735^5+constants!$G$4*data!D735^6+constants!$H$4*data!D735^7)</f>
        <v>55751.023183514371</v>
      </c>
      <c r="K735" s="4">
        <f>E735/(constants!$A$4+constants!$B$4*data!E735+constants!$C$4*data!E735^2+constants!$D$4*data!E735^3+constants!$E$4*data!E735^4+constants!$F$4*data!E735^5+constants!$G$4*data!E735^6+constants!$H$4*data!E735^7)</f>
        <v>55751.023183514371</v>
      </c>
      <c r="L735" s="4">
        <f>F735/(constants!$A$4+constants!$B$4*data!F735+constants!$C$4*data!F735^2+constants!$D$4*data!F735^3+constants!$E$4*data!F735^4+constants!$F$4*data!F735^5+constants!$G$4*data!F735^6+constants!$H$4*data!F735^7)</f>
        <v>5437.7678417914512</v>
      </c>
      <c r="M735" s="4"/>
      <c r="N735" s="4"/>
      <c r="O735" s="4">
        <f t="shared" si="222"/>
        <v>33822.272448981079</v>
      </c>
      <c r="P735" s="4">
        <f t="shared" si="223"/>
        <v>11150.204636702874</v>
      </c>
      <c r="Q735" s="4">
        <f t="shared" si="223"/>
        <v>11150.204636702874</v>
      </c>
      <c r="R735" s="4">
        <f t="shared" si="224"/>
        <v>906.29464029857513</v>
      </c>
      <c r="S735" s="4"/>
      <c r="T735" s="4">
        <f t="shared" si="225"/>
        <v>3.0333319926388684</v>
      </c>
      <c r="U735" s="4">
        <f t="shared" si="226"/>
        <v>1</v>
      </c>
      <c r="V735" s="4"/>
      <c r="W735" s="4"/>
      <c r="X735">
        <f>IF(front!E735&gt;$X$2,O735,P735)</f>
        <v>33822.272448981079</v>
      </c>
      <c r="Y735">
        <f t="shared" si="219"/>
        <v>33488.789529661022</v>
      </c>
      <c r="Z735">
        <f>SUMPRODUCT($B$7:$B$456,Y$7:Y$456,EXP(constants!$B$32+constants!$A$32*ABS($A$7:$A$456-$A735)))</f>
        <v>1.9590053925254789E-2</v>
      </c>
      <c r="AA735">
        <f t="shared" si="220"/>
        <v>33488.769939607097</v>
      </c>
      <c r="AB735">
        <f t="shared" si="227"/>
        <v>33482.568103909791</v>
      </c>
      <c r="AD735" s="4"/>
      <c r="AE735" s="4"/>
      <c r="AF735" s="4"/>
      <c r="AH735" s="4"/>
      <c r="AI735" s="5">
        <f>SUMPRODUCT(constants!$B$13:$B$20,A735^constants!$A$13:$A$20)*constants!$C$10/((A735/1000000000)^5*(EXP(0.014388/(A735/1000000000)/constants!$B$9)-1))</f>
        <v>9.4135344090178025E-6</v>
      </c>
      <c r="AL735" s="17">
        <f t="shared" si="221"/>
        <v>2.8114732358055221E-10</v>
      </c>
      <c r="AQ735">
        <f t="shared" si="229"/>
        <v>2.8114732358055221E-10</v>
      </c>
    </row>
    <row r="736" spans="1:43" x14ac:dyDescent="0.2">
      <c r="A736">
        <f>front!A736</f>
        <v>530.28</v>
      </c>
      <c r="B736" s="1">
        <f t="shared" si="228"/>
        <v>0.45999999999992269</v>
      </c>
      <c r="C736">
        <f>front!D736-front!B736</f>
        <v>20188.400000000001</v>
      </c>
      <c r="D736" s="2">
        <f>front!E736-front!C736</f>
        <v>52121</v>
      </c>
      <c r="E736" s="2">
        <f>IF(front!F736-front!C736&gt;0,front!F736-front!C736,0)</f>
        <v>52121</v>
      </c>
      <c r="F736" s="2">
        <f>front!I736-front!H736</f>
        <v>5323.6999999999989</v>
      </c>
      <c r="G736" s="2"/>
      <c r="H736" s="2"/>
      <c r="I736" s="4">
        <f>C736/(constants!$A$4+constants!$B$4*data!C736+constants!$C$4*data!C736^2+constants!$D$4*data!C736^3+constants!$E$4*data!C736^4+constants!$F$4*data!C736^5+constants!$G$4*data!C736^6+constants!$H$4*data!C736^7)</f>
        <v>20409.620703161716</v>
      </c>
      <c r="J736" s="4">
        <f>D736/(constants!$A$4+constants!$B$4*data!D736+constants!$C$4*data!D736^2+constants!$D$4*data!D736^3+constants!$E$4*data!D736^4+constants!$F$4*data!D736^5+constants!$G$4*data!D736^6+constants!$H$4*data!D736^7)</f>
        <v>54829.361505848698</v>
      </c>
      <c r="K736" s="4">
        <f>E736/(constants!$A$4+constants!$B$4*data!E736+constants!$C$4*data!E736^2+constants!$D$4*data!E736^3+constants!$E$4*data!E736^4+constants!$F$4*data!E736^5+constants!$G$4*data!E736^6+constants!$H$4*data!E736^7)</f>
        <v>54829.361505848698</v>
      </c>
      <c r="L736" s="4">
        <f>F736/(constants!$A$4+constants!$B$4*data!F736+constants!$C$4*data!F736^2+constants!$D$4*data!F736^3+constants!$E$4*data!F736^4+constants!$F$4*data!F736^5+constants!$G$4*data!F736^6+constants!$H$4*data!F736^7)</f>
        <v>5312.7037155490498</v>
      </c>
      <c r="M736" s="4"/>
      <c r="N736" s="4"/>
      <c r="O736" s="4">
        <f t="shared" si="222"/>
        <v>34016.034505269527</v>
      </c>
      <c r="P736" s="4">
        <f t="shared" si="223"/>
        <v>10965.87230116974</v>
      </c>
      <c r="Q736" s="4">
        <f t="shared" si="223"/>
        <v>10965.87230116974</v>
      </c>
      <c r="R736" s="4">
        <f t="shared" si="224"/>
        <v>885.45061925817504</v>
      </c>
      <c r="S736" s="4"/>
      <c r="T736" s="4">
        <f t="shared" si="225"/>
        <v>3.101990755595522</v>
      </c>
      <c r="U736" s="4">
        <f t="shared" si="226"/>
        <v>1</v>
      </c>
      <c r="V736" s="4"/>
      <c r="W736" s="4"/>
      <c r="X736">
        <f>IF(front!E736&gt;$X$2,O736,P736)</f>
        <v>34016.034505269527</v>
      </c>
      <c r="Y736">
        <f t="shared" si="219"/>
        <v>33682.55158594947</v>
      </c>
      <c r="Z736">
        <f>SUMPRODUCT($B$7:$B$456,Y$7:Y$456,EXP(constants!$B$32+constants!$A$32*ABS($A$7:$A$456-$A736)))</f>
        <v>1.9084131622644447E-2</v>
      </c>
      <c r="AA736">
        <f t="shared" si="220"/>
        <v>33682.532501817848</v>
      </c>
      <c r="AB736">
        <f t="shared" si="227"/>
        <v>33676.330666120542</v>
      </c>
      <c r="AD736" s="4"/>
      <c r="AE736" s="4"/>
      <c r="AF736" s="4"/>
      <c r="AH736" s="4"/>
      <c r="AI736" s="5">
        <f>SUMPRODUCT(constants!$B$13:$B$20,A736^constants!$A$13:$A$20)*constants!$C$10/((A736/1000000000)^5*(EXP(0.014388/(A736/1000000000)/constants!$B$9)-1))</f>
        <v>9.4431685252884093E-6</v>
      </c>
      <c r="AL736" s="17">
        <f t="shared" si="221"/>
        <v>2.8040966276615571E-10</v>
      </c>
      <c r="AQ736">
        <f t="shared" si="229"/>
        <v>2.8040966276615571E-10</v>
      </c>
    </row>
    <row r="737" spans="1:43" x14ac:dyDescent="0.2">
      <c r="A737">
        <f>front!A737</f>
        <v>530.74</v>
      </c>
      <c r="B737" s="1">
        <f t="shared" si="228"/>
        <v>0.46000000000003638</v>
      </c>
      <c r="C737">
        <f>front!D737-front!B737</f>
        <v>20256.599999999999</v>
      </c>
      <c r="D737" s="2">
        <f>front!E737-front!C737</f>
        <v>52072.2</v>
      </c>
      <c r="E737" s="2">
        <f>IF(front!F737-front!C737&gt;0,front!F737-front!C737,0)</f>
        <v>52072.2</v>
      </c>
      <c r="F737" s="2">
        <f>front!I737-front!H737</f>
        <v>5334.4000000000015</v>
      </c>
      <c r="G737" s="2"/>
      <c r="H737" s="2"/>
      <c r="I737" s="4">
        <f>C737/(constants!$A$4+constants!$B$4*data!C737+constants!$C$4*data!C737^2+constants!$D$4*data!C737^3+constants!$E$4*data!C737^4+constants!$F$4*data!C737^5+constants!$G$4*data!C737^6+constants!$H$4*data!C737^7)</f>
        <v>20480.432258495533</v>
      </c>
      <c r="J737" s="4">
        <f>D737/(constants!$A$4+constants!$B$4*data!D737+constants!$C$4*data!D737^2+constants!$D$4*data!D737^3+constants!$E$4*data!D737^4+constants!$F$4*data!D737^5+constants!$G$4*data!D737^6+constants!$H$4*data!D737^7)</f>
        <v>54775.366665696252</v>
      </c>
      <c r="K737" s="4">
        <f>E737/(constants!$A$4+constants!$B$4*data!E737+constants!$C$4*data!E737^2+constants!$D$4*data!E737^3+constants!$E$4*data!E737^4+constants!$F$4*data!E737^5+constants!$G$4*data!E737^6+constants!$H$4*data!E737^7)</f>
        <v>54775.366665696252</v>
      </c>
      <c r="L737" s="4">
        <f>F737/(constants!$A$4+constants!$B$4*data!F737+constants!$C$4*data!F737^2+constants!$D$4*data!F737^3+constants!$E$4*data!F737^4+constants!$F$4*data!F737^5+constants!$G$4*data!F737^6+constants!$H$4*data!F737^7)</f>
        <v>5323.3915899726326</v>
      </c>
      <c r="M737" s="4"/>
      <c r="N737" s="4"/>
      <c r="O737" s="4">
        <f t="shared" si="222"/>
        <v>34134.053764159216</v>
      </c>
      <c r="P737" s="4">
        <f t="shared" si="223"/>
        <v>10955.073333139251</v>
      </c>
      <c r="Q737" s="4">
        <f t="shared" si="223"/>
        <v>10955.073333139251</v>
      </c>
      <c r="R737" s="4">
        <f t="shared" si="224"/>
        <v>887.23193166210547</v>
      </c>
      <c r="S737" s="4"/>
      <c r="T737" s="4">
        <f t="shared" si="225"/>
        <v>3.1158215674287844</v>
      </c>
      <c r="U737" s="4">
        <f t="shared" si="226"/>
        <v>1</v>
      </c>
      <c r="V737" s="4"/>
      <c r="W737" s="4"/>
      <c r="X737">
        <f>IF(front!E737&gt;$X$2,O737,P737)</f>
        <v>34134.053764159216</v>
      </c>
      <c r="Y737">
        <f t="shared" si="219"/>
        <v>33800.57084483916</v>
      </c>
      <c r="Z737">
        <f>SUMPRODUCT($B$7:$B$456,Y$7:Y$456,EXP(constants!$B$32+constants!$A$32*ABS($A$7:$A$456-$A737)))</f>
        <v>1.8591275000059932E-2</v>
      </c>
      <c r="AA737">
        <f t="shared" si="220"/>
        <v>33800.552253564158</v>
      </c>
      <c r="AB737">
        <f t="shared" si="227"/>
        <v>33794.350417866852</v>
      </c>
      <c r="AD737" s="4"/>
      <c r="AE737" s="4"/>
      <c r="AF737" s="4"/>
      <c r="AH737" s="4"/>
      <c r="AI737" s="5">
        <f>SUMPRODUCT(constants!$B$13:$B$20,A737^constants!$A$13:$A$20)*constants!$C$10/((A737/1000000000)^5*(EXP(0.014388/(A737/1000000000)/constants!$B$9)-1))</f>
        <v>9.4728058258061835E-6</v>
      </c>
      <c r="AL737" s="17">
        <f t="shared" si="221"/>
        <v>2.8030738004059911E-10</v>
      </c>
      <c r="AQ737">
        <f t="shared" si="229"/>
        <v>2.8030738004059911E-10</v>
      </c>
    </row>
    <row r="738" spans="1:43" x14ac:dyDescent="0.2">
      <c r="A738">
        <f>front!A738</f>
        <v>531.20000000000005</v>
      </c>
      <c r="B738" s="1">
        <f t="shared" si="228"/>
        <v>0.46000000000003638</v>
      </c>
      <c r="C738">
        <f>front!D738-front!B738</f>
        <v>20334.34</v>
      </c>
      <c r="D738" s="2">
        <f>front!E738-front!C738</f>
        <v>53175.9</v>
      </c>
      <c r="E738" s="2">
        <f>IF(front!F738-front!C738&gt;0,front!F738-front!C738,0)</f>
        <v>53175.9</v>
      </c>
      <c r="F738" s="2">
        <f>front!I738-front!H738</f>
        <v>5340.1</v>
      </c>
      <c r="G738" s="2"/>
      <c r="H738" s="2"/>
      <c r="I738" s="4">
        <f>C738/(constants!$A$4+constants!$B$4*data!C738+constants!$C$4*data!C738^2+constants!$D$4*data!C738^3+constants!$E$4*data!C738^4+constants!$F$4*data!C738^5+constants!$G$4*data!C738^6+constants!$H$4*data!C738^7)</f>
        <v>20561.166810818457</v>
      </c>
      <c r="J738" s="4">
        <f>D738/(constants!$A$4+constants!$B$4*data!D738+constants!$C$4*data!D738^2+constants!$D$4*data!D738^3+constants!$E$4*data!D738^4+constants!$F$4*data!D738^5+constants!$G$4*data!D738^6+constants!$H$4*data!D738^7)</f>
        <v>55997.077074307788</v>
      </c>
      <c r="K738" s="4">
        <f>E738/(constants!$A$4+constants!$B$4*data!E738+constants!$C$4*data!E738^2+constants!$D$4*data!E738^3+constants!$E$4*data!E738^4+constants!$F$4*data!E738^5+constants!$G$4*data!E738^6+constants!$H$4*data!E738^7)</f>
        <v>55997.077074307788</v>
      </c>
      <c r="L738" s="4">
        <f>F738/(constants!$A$4+constants!$B$4*data!F738+constants!$C$4*data!F738^2+constants!$D$4*data!F738^3+constants!$E$4*data!F738^4+constants!$F$4*data!F738^5+constants!$G$4*data!F738^6+constants!$H$4*data!F738^7)</f>
        <v>5329.0851691316011</v>
      </c>
      <c r="M738" s="4"/>
      <c r="N738" s="4"/>
      <c r="O738" s="4">
        <f t="shared" si="222"/>
        <v>34268.611351364096</v>
      </c>
      <c r="P738" s="4">
        <f t="shared" si="223"/>
        <v>11199.415414861558</v>
      </c>
      <c r="Q738" s="4">
        <f t="shared" si="223"/>
        <v>11199.415414861558</v>
      </c>
      <c r="R738" s="4">
        <f t="shared" si="224"/>
        <v>888.18086152193359</v>
      </c>
      <c r="S738" s="4"/>
      <c r="T738" s="4">
        <f t="shared" si="225"/>
        <v>3.0598571516411339</v>
      </c>
      <c r="U738" s="4">
        <f t="shared" si="226"/>
        <v>1</v>
      </c>
      <c r="V738" s="4"/>
      <c r="W738" s="4"/>
      <c r="X738">
        <f>IF(front!E738&gt;$X$2,O738,P738)</f>
        <v>34268.611351364096</v>
      </c>
      <c r="Y738">
        <f t="shared" si="219"/>
        <v>33935.128432044039</v>
      </c>
      <c r="Z738">
        <f>SUMPRODUCT($B$7:$B$456,Y$7:Y$456,EXP(constants!$B$32+constants!$A$32*ABS($A$7:$A$456-$A738)))</f>
        <v>1.811114663020541E-2</v>
      </c>
      <c r="AA738">
        <f t="shared" si="220"/>
        <v>33935.110320897409</v>
      </c>
      <c r="AB738">
        <f t="shared" si="227"/>
        <v>33928.908485200103</v>
      </c>
      <c r="AD738" s="4"/>
      <c r="AE738" s="4"/>
      <c r="AF738" s="4"/>
      <c r="AH738" s="4"/>
      <c r="AI738" s="5">
        <f>SUMPRODUCT(constants!$B$13:$B$20,A738^constants!$A$13:$A$20)*constants!$C$10/((A738/1000000000)^5*(EXP(0.014388/(A738/1000000000)/constants!$B$9)-1))</f>
        <v>9.5024460022306272E-6</v>
      </c>
      <c r="AL738" s="17">
        <f t="shared" si="221"/>
        <v>2.8006931040459567E-10</v>
      </c>
      <c r="AQ738">
        <f t="shared" si="229"/>
        <v>2.8006931040459567E-10</v>
      </c>
    </row>
    <row r="739" spans="1:43" x14ac:dyDescent="0.2">
      <c r="A739">
        <f>front!A739</f>
        <v>531.66</v>
      </c>
      <c r="B739" s="1">
        <f t="shared" si="228"/>
        <v>0.45999999999992269</v>
      </c>
      <c r="C739">
        <f>front!D739-front!B739</f>
        <v>20415.259999999998</v>
      </c>
      <c r="D739" s="2">
        <f>front!E739-front!C739</f>
        <v>51781</v>
      </c>
      <c r="E739" s="2">
        <f>IF(front!F739-front!C739&gt;0,front!F739-front!C739,0)</f>
        <v>51781</v>
      </c>
      <c r="F739" s="2">
        <f>front!I739-front!H739</f>
        <v>5313.3999999999978</v>
      </c>
      <c r="G739" s="2"/>
      <c r="H739" s="2"/>
      <c r="I739" s="4">
        <f>C739/(constants!$A$4+constants!$B$4*data!C739+constants!$C$4*data!C739^2+constants!$D$4*data!C739^3+constants!$E$4*data!C739^4+constants!$F$4*data!C739^5+constants!$G$4*data!C739^6+constants!$H$4*data!C739^7)</f>
        <v>20645.223827341579</v>
      </c>
      <c r="J739" s="4">
        <f>D739/(constants!$A$4+constants!$B$4*data!D739+constants!$C$4*data!D739^2+constants!$D$4*data!D739^3+constants!$E$4*data!D739^4+constants!$F$4*data!D739^5+constants!$G$4*data!D739^6+constants!$H$4*data!D739^7)</f>
        <v>54453.206523797395</v>
      </c>
      <c r="K739" s="4">
        <f>E739/(constants!$A$4+constants!$B$4*data!E739+constants!$C$4*data!E739^2+constants!$D$4*data!E739^3+constants!$E$4*data!E739^4+constants!$F$4*data!E739^5+constants!$G$4*data!E739^6+constants!$H$4*data!E739^7)</f>
        <v>54453.206523797395</v>
      </c>
      <c r="L739" s="4">
        <f>F739/(constants!$A$4+constants!$B$4*data!F739+constants!$C$4*data!F739^2+constants!$D$4*data!F739^3+constants!$E$4*data!F739^4+constants!$F$4*data!F739^5+constants!$G$4*data!F739^6+constants!$H$4*data!F739^7)</f>
        <v>5302.4154767623922</v>
      </c>
      <c r="M739" s="4"/>
      <c r="N739" s="4"/>
      <c r="O739" s="4">
        <f t="shared" si="222"/>
        <v>34408.706378902629</v>
      </c>
      <c r="P739" s="4">
        <f t="shared" si="223"/>
        <v>10890.641304759478</v>
      </c>
      <c r="Q739" s="4">
        <f t="shared" si="223"/>
        <v>10890.641304759478</v>
      </c>
      <c r="R739" s="4">
        <f t="shared" si="224"/>
        <v>883.73591279373204</v>
      </c>
      <c r="S739" s="4"/>
      <c r="T739" s="4">
        <f t="shared" si="225"/>
        <v>3.1594747651697221</v>
      </c>
      <c r="U739" s="4">
        <f t="shared" si="226"/>
        <v>1</v>
      </c>
      <c r="V739" s="4"/>
      <c r="W739" s="4"/>
      <c r="X739">
        <f>IF(front!E739&gt;$X$2,O739,P739)</f>
        <v>34408.706378902629</v>
      </c>
      <c r="Y739">
        <f t="shared" si="219"/>
        <v>34075.223459582572</v>
      </c>
      <c r="Z739">
        <f>SUMPRODUCT($B$7:$B$456,Y$7:Y$456,EXP(constants!$B$32+constants!$A$32*ABS($A$7:$A$456-$A739)))</f>
        <v>1.7643417800002718E-2</v>
      </c>
      <c r="AA739">
        <f t="shared" si="220"/>
        <v>34075.205816164773</v>
      </c>
      <c r="AB739">
        <f t="shared" si="227"/>
        <v>34069.003980467467</v>
      </c>
      <c r="AD739" s="4"/>
      <c r="AE739" s="4"/>
      <c r="AF739" s="4"/>
      <c r="AH739" s="4"/>
      <c r="AI739" s="5">
        <f>SUMPRODUCT(constants!$B$13:$B$20,A739^constants!$A$13:$A$20)*constants!$C$10/((A739/1000000000)^5*(EXP(0.014388/(A739/1000000000)/constants!$B$9)-1))</f>
        <v>9.5320887467230843E-6</v>
      </c>
      <c r="AL739" s="17">
        <f t="shared" si="221"/>
        <v>2.7978771414004492E-10</v>
      </c>
      <c r="AQ739">
        <f t="shared" si="229"/>
        <v>2.7978771414004492E-10</v>
      </c>
    </row>
    <row r="740" spans="1:43" x14ac:dyDescent="0.2">
      <c r="A740">
        <f>front!A740</f>
        <v>532.12</v>
      </c>
      <c r="B740" s="1">
        <f t="shared" si="228"/>
        <v>0.46000000000003638</v>
      </c>
      <c r="C740">
        <f>front!D740-front!B740</f>
        <v>20547.54</v>
      </c>
      <c r="D740" s="2">
        <f>front!E740-front!C740</f>
        <v>52472</v>
      </c>
      <c r="E740" s="2">
        <f>IF(front!F740-front!C740&gt;0,front!F740-front!C740,0)</f>
        <v>52472</v>
      </c>
      <c r="F740" s="2">
        <f>front!I740-front!H740</f>
        <v>5475.7999999999993</v>
      </c>
      <c r="G740" s="2"/>
      <c r="H740" s="2"/>
      <c r="I740" s="4">
        <f>C740/(constants!$A$4+constants!$B$4*data!C740+constants!$C$4*data!C740^2+constants!$D$4*data!C740^3+constants!$E$4*data!C740^4+constants!$F$4*data!C740^5+constants!$G$4*data!C740^6+constants!$H$4*data!C740^7)</f>
        <v>20782.675655402749</v>
      </c>
      <c r="J740" s="4">
        <f>D740/(constants!$A$4+constants!$B$4*data!D740+constants!$C$4*data!D740^2+constants!$D$4*data!D740^3+constants!$E$4*data!D740^4+constants!$F$4*data!D740^5+constants!$G$4*data!D740^6+constants!$H$4*data!D740^7)</f>
        <v>55217.784088464687</v>
      </c>
      <c r="K740" s="4">
        <f>E740/(constants!$A$4+constants!$B$4*data!E740+constants!$C$4*data!E740^2+constants!$D$4*data!E740^3+constants!$E$4*data!E740^4+constants!$F$4*data!E740^5+constants!$G$4*data!E740^6+constants!$H$4*data!E740^7)</f>
        <v>55217.784088464687</v>
      </c>
      <c r="L740" s="4">
        <f>F740/(constants!$A$4+constants!$B$4*data!F740+constants!$C$4*data!F740^2+constants!$D$4*data!F740^3+constants!$E$4*data!F740^4+constants!$F$4*data!F740^5+constants!$G$4*data!F740^6+constants!$H$4*data!F740^7)</f>
        <v>5464.6403966339112</v>
      </c>
      <c r="M740" s="4"/>
      <c r="N740" s="4"/>
      <c r="O740" s="4">
        <f t="shared" si="222"/>
        <v>34637.79275900458</v>
      </c>
      <c r="P740" s="4">
        <f t="shared" si="223"/>
        <v>11043.556817692937</v>
      </c>
      <c r="Q740" s="4">
        <f t="shared" si="223"/>
        <v>11043.556817692937</v>
      </c>
      <c r="R740" s="4">
        <f t="shared" si="224"/>
        <v>910.77339943898517</v>
      </c>
      <c r="S740" s="4"/>
      <c r="T740" s="4">
        <f t="shared" si="225"/>
        <v>3.1364707340945808</v>
      </c>
      <c r="U740" s="4">
        <f t="shared" si="226"/>
        <v>1</v>
      </c>
      <c r="V740" s="4"/>
      <c r="W740" s="4"/>
      <c r="X740">
        <f>IF(front!E740&gt;$X$2,O740,P740)</f>
        <v>34637.79275900458</v>
      </c>
      <c r="Y740">
        <f t="shared" si="219"/>
        <v>34304.309839684523</v>
      </c>
      <c r="Z740">
        <f>SUMPRODUCT($B$7:$B$456,Y$7:Y$456,EXP(constants!$B$32+constants!$A$32*ABS($A$7:$A$456-$A740)))</f>
        <v>1.7187768285542297E-2</v>
      </c>
      <c r="AA740">
        <f t="shared" si="220"/>
        <v>34304.292651916236</v>
      </c>
      <c r="AB740">
        <f t="shared" si="227"/>
        <v>34298.09081621893</v>
      </c>
      <c r="AD740" s="4"/>
      <c r="AE740" s="4"/>
      <c r="AF740" s="4"/>
      <c r="AH740" s="4"/>
      <c r="AI740" s="5">
        <f>SUMPRODUCT(constants!$B$13:$B$20,A740^constants!$A$13:$A$20)*constants!$C$10/((A740/1000000000)^5*(EXP(0.014388/(A740/1000000000)/constants!$B$9)-1))</f>
        <v>9.5617337519557645E-6</v>
      </c>
      <c r="AL740" s="17">
        <f t="shared" si="221"/>
        <v>2.7878326531907712E-10</v>
      </c>
      <c r="AQ740">
        <f t="shared" si="229"/>
        <v>2.7878326531907712E-10</v>
      </c>
    </row>
    <row r="741" spans="1:43" x14ac:dyDescent="0.2">
      <c r="A741">
        <f>front!A741</f>
        <v>532.58000000000004</v>
      </c>
      <c r="B741" s="1">
        <f t="shared" si="228"/>
        <v>0.46000000000003638</v>
      </c>
      <c r="C741">
        <f>front!D741-front!B741</f>
        <v>20631.399999999998</v>
      </c>
      <c r="D741" s="2">
        <f>front!E741-front!C741</f>
        <v>52415.4</v>
      </c>
      <c r="E741" s="2">
        <f>IF(front!F741-front!C741&gt;0,front!F741-front!C741,0)</f>
        <v>52415.4</v>
      </c>
      <c r="F741" s="2">
        <f>front!I741-front!H741</f>
        <v>5698.5999999999985</v>
      </c>
      <c r="G741" s="2"/>
      <c r="H741" s="2"/>
      <c r="I741" s="4">
        <f>C741/(constants!$A$4+constants!$B$4*data!C741+constants!$C$4*data!C741^2+constants!$D$4*data!C741^3+constants!$E$4*data!C741^4+constants!$F$4*data!C741^5+constants!$G$4*data!C741^6+constants!$H$4*data!C741^7)</f>
        <v>20869.842411176473</v>
      </c>
      <c r="J741" s="4">
        <f>D741/(constants!$A$4+constants!$B$4*data!D741+constants!$C$4*data!D741^2+constants!$D$4*data!D741^3+constants!$E$4*data!D741^4+constants!$F$4*data!D741^5+constants!$G$4*data!D741^6+constants!$H$4*data!D741^7)</f>
        <v>55155.142441919088</v>
      </c>
      <c r="K741" s="4">
        <f>E741/(constants!$A$4+constants!$B$4*data!E741+constants!$C$4*data!E741^2+constants!$D$4*data!E741^3+constants!$E$4*data!E741^4+constants!$F$4*data!E741^5+constants!$G$4*data!E741^6+constants!$H$4*data!E741^7)</f>
        <v>55155.142441919088</v>
      </c>
      <c r="L741" s="4">
        <f>F741/(constants!$A$4+constants!$B$4*data!F741+constants!$C$4*data!F741^2+constants!$D$4*data!F741^3+constants!$E$4*data!F741^4+constants!$F$4*data!F741^5+constants!$G$4*data!F741^6+constants!$H$4*data!F741^7)</f>
        <v>5687.2380761438608</v>
      </c>
      <c r="M741" s="4"/>
      <c r="N741" s="4"/>
      <c r="O741" s="4">
        <f t="shared" si="222"/>
        <v>34783.070685294122</v>
      </c>
      <c r="P741" s="4">
        <f t="shared" si="223"/>
        <v>11031.028488383818</v>
      </c>
      <c r="Q741" s="4">
        <f t="shared" si="223"/>
        <v>11031.028488383818</v>
      </c>
      <c r="R741" s="4">
        <f t="shared" si="224"/>
        <v>947.87301269064346</v>
      </c>
      <c r="S741" s="4"/>
      <c r="T741" s="4">
        <f t="shared" si="225"/>
        <v>3.1532028696981702</v>
      </c>
      <c r="U741" s="4">
        <f t="shared" si="226"/>
        <v>1</v>
      </c>
      <c r="V741" s="4"/>
      <c r="W741" s="4"/>
      <c r="X741">
        <f>IF(front!E741&gt;$X$2,O741,P741)</f>
        <v>34783.070685294122</v>
      </c>
      <c r="Y741">
        <f t="shared" si="219"/>
        <v>34449.587765974065</v>
      </c>
      <c r="Z741">
        <f>SUMPRODUCT($B$7:$B$456,Y$7:Y$456,EXP(constants!$B$32+constants!$A$32*ABS($A$7:$A$456-$A741)))</f>
        <v>1.6743886132847122E-2</v>
      </c>
      <c r="AA741">
        <f t="shared" si="220"/>
        <v>34449.571022087934</v>
      </c>
      <c r="AB741">
        <f t="shared" si="227"/>
        <v>34443.369186390628</v>
      </c>
      <c r="AD741" s="4"/>
      <c r="AE741" s="4"/>
      <c r="AF741" s="4"/>
      <c r="AH741" s="4"/>
      <c r="AI741" s="5">
        <f>SUMPRODUCT(constants!$B$13:$B$20,A741^constants!$A$13:$A$20)*constants!$C$10/((A741/1000000000)^5*(EXP(0.014388/(A741/1000000000)/constants!$B$9)-1))</f>
        <v>9.591380711119143E-6</v>
      </c>
      <c r="AL741" s="17">
        <f t="shared" si="221"/>
        <v>2.7846813298708652E-10</v>
      </c>
      <c r="AQ741">
        <f t="shared" si="229"/>
        <v>2.7846813298708652E-10</v>
      </c>
    </row>
    <row r="742" spans="1:43" x14ac:dyDescent="0.2">
      <c r="A742">
        <f>front!A742</f>
        <v>533.04</v>
      </c>
      <c r="B742" s="1">
        <f t="shared" si="228"/>
        <v>0.45999999999992269</v>
      </c>
      <c r="C742">
        <f>front!D742-front!B742</f>
        <v>20749.87</v>
      </c>
      <c r="D742" s="2">
        <f>front!E742-front!C742</f>
        <v>52401.9</v>
      </c>
      <c r="E742" s="2">
        <f>IF(front!F742-front!C742&gt;0,front!F742-front!C742,0)</f>
        <v>52401.9</v>
      </c>
      <c r="F742" s="2">
        <f>front!I742-front!H742</f>
        <v>6125.5999999999985</v>
      </c>
      <c r="G742" s="2"/>
      <c r="H742" s="2"/>
      <c r="I742" s="4">
        <f>C742/(constants!$A$4+constants!$B$4*data!C742+constants!$C$4*data!C742^2+constants!$D$4*data!C742^3+constants!$E$4*data!C742^4+constants!$F$4*data!C742^5+constants!$G$4*data!C742^6+constants!$H$4*data!C742^7)</f>
        <v>20993.020851941306</v>
      </c>
      <c r="J742" s="4">
        <f>D742/(constants!$A$4+constants!$B$4*data!D742+constants!$C$4*data!D742^2+constants!$D$4*data!D742^3+constants!$E$4*data!D742^4+constants!$F$4*data!D742^5+constants!$G$4*data!D742^6+constants!$H$4*data!D742^7)</f>
        <v>55140.201828947247</v>
      </c>
      <c r="K742" s="4">
        <f>E742/(constants!$A$4+constants!$B$4*data!E742+constants!$C$4*data!E742^2+constants!$D$4*data!E742^3+constants!$E$4*data!E742^4+constants!$F$4*data!E742^5+constants!$G$4*data!E742^6+constants!$H$4*data!E742^7)</f>
        <v>55140.201828947247</v>
      </c>
      <c r="L742" s="4">
        <f>F742/(constants!$A$4+constants!$B$4*data!F742+constants!$C$4*data!F742^2+constants!$D$4*data!F742^3+constants!$E$4*data!F742^4+constants!$F$4*data!F742^5+constants!$G$4*data!F742^6+constants!$H$4*data!F742^7)</f>
        <v>6113.9861374693492</v>
      </c>
      <c r="M742" s="4"/>
      <c r="N742" s="4"/>
      <c r="O742" s="4">
        <f t="shared" si="222"/>
        <v>34988.368086568844</v>
      </c>
      <c r="P742" s="4">
        <f t="shared" si="223"/>
        <v>11028.040365789449</v>
      </c>
      <c r="Q742" s="4">
        <f t="shared" si="223"/>
        <v>11028.040365789449</v>
      </c>
      <c r="R742" s="4">
        <f t="shared" si="224"/>
        <v>1018.9976895782249</v>
      </c>
      <c r="S742" s="4"/>
      <c r="T742" s="4">
        <f t="shared" si="225"/>
        <v>3.1726731972352713</v>
      </c>
      <c r="U742" s="4">
        <f t="shared" si="226"/>
        <v>1</v>
      </c>
      <c r="V742" s="4"/>
      <c r="W742" s="4"/>
      <c r="X742">
        <f>IF(front!E742&gt;$X$2,O742,P742)</f>
        <v>34988.368086568844</v>
      </c>
      <c r="Y742">
        <f t="shared" si="219"/>
        <v>34654.885167248787</v>
      </c>
      <c r="Z742">
        <f>SUMPRODUCT($B$7:$B$456,Y$7:Y$456,EXP(constants!$B$32+constants!$A$32*ABS($A$7:$A$456-$A742)))</f>
        <v>1.6311467444297473E-2</v>
      </c>
      <c r="AA742">
        <f t="shared" si="220"/>
        <v>34654.868855781344</v>
      </c>
      <c r="AB742">
        <f t="shared" si="227"/>
        <v>34648.667020084038</v>
      </c>
      <c r="AD742" s="4"/>
      <c r="AE742" s="4"/>
      <c r="AF742" s="4"/>
      <c r="AH742" s="4"/>
      <c r="AI742" s="5">
        <f>SUMPRODUCT(constants!$B$13:$B$20,A742^constants!$A$13:$A$20)*constants!$C$10/((A742/1000000000)^5*(EXP(0.014388/(A742/1000000000)/constants!$B$9)-1))</f>
        <v>9.6210293179354473E-6</v>
      </c>
      <c r="AL742" s="17">
        <f t="shared" si="221"/>
        <v>2.7767386584767126E-10</v>
      </c>
      <c r="AQ742">
        <f t="shared" si="229"/>
        <v>2.7767386584767126E-10</v>
      </c>
    </row>
    <row r="743" spans="1:43" x14ac:dyDescent="0.2">
      <c r="A743">
        <f>front!A743</f>
        <v>533.5</v>
      </c>
      <c r="B743" s="1">
        <f t="shared" si="228"/>
        <v>0.46000000000003638</v>
      </c>
      <c r="C743">
        <f>front!D743-front!B743</f>
        <v>20809.400000000001</v>
      </c>
      <c r="D743" s="2">
        <f>front!E743-front!C743</f>
        <v>52176</v>
      </c>
      <c r="E743" s="2">
        <f>IF(front!F743-front!C743&gt;0,front!F743-front!C743,0)</f>
        <v>52176</v>
      </c>
      <c r="F743" s="2">
        <f>front!I743-front!H743</f>
        <v>6373.4999999999982</v>
      </c>
      <c r="G743" s="2"/>
      <c r="H743" s="2"/>
      <c r="I743" s="4">
        <f>C743/(constants!$A$4+constants!$B$4*data!C743+constants!$C$4*data!C743^2+constants!$D$4*data!C743^3+constants!$E$4*data!C743^4+constants!$F$4*data!C743^5+constants!$G$4*data!C743^6+constants!$H$4*data!C743^7)</f>
        <v>21054.933087199799</v>
      </c>
      <c r="J743" s="4">
        <f>D743/(constants!$A$4+constants!$B$4*data!D743+constants!$C$4*data!D743^2+constants!$D$4*data!D743^3+constants!$E$4*data!D743^4+constants!$F$4*data!D743^5+constants!$G$4*data!D743^6+constants!$H$4*data!D743^7)</f>
        <v>54890.21864394057</v>
      </c>
      <c r="K743" s="4">
        <f>E743/(constants!$A$4+constants!$B$4*data!E743+constants!$C$4*data!E743^2+constants!$D$4*data!E743^3+constants!$E$4*data!E743^4+constants!$F$4*data!E743^5+constants!$G$4*data!E743^6+constants!$H$4*data!E743^7)</f>
        <v>54890.21864394057</v>
      </c>
      <c r="L743" s="4">
        <f>F743/(constants!$A$4+constants!$B$4*data!F743+constants!$C$4*data!F743^2+constants!$D$4*data!F743^3+constants!$E$4*data!F743^4+constants!$F$4*data!F743^5+constants!$G$4*data!F743^6+constants!$H$4*data!F743^7)</f>
        <v>6361.8307773798588</v>
      </c>
      <c r="M743" s="4"/>
      <c r="N743" s="4"/>
      <c r="O743" s="4">
        <f t="shared" si="222"/>
        <v>35091.555145332997</v>
      </c>
      <c r="P743" s="4">
        <f t="shared" si="223"/>
        <v>10978.043728788114</v>
      </c>
      <c r="Q743" s="4">
        <f t="shared" si="223"/>
        <v>10978.043728788114</v>
      </c>
      <c r="R743" s="4">
        <f t="shared" si="224"/>
        <v>1060.3051295633099</v>
      </c>
      <c r="S743" s="4"/>
      <c r="T743" s="4">
        <f t="shared" si="225"/>
        <v>3.196521712999846</v>
      </c>
      <c r="U743" s="4">
        <f t="shared" si="226"/>
        <v>1</v>
      </c>
      <c r="V743" s="4"/>
      <c r="W743" s="4"/>
      <c r="X743">
        <f>IF(front!E743&gt;$X$2,O743,P743)</f>
        <v>35091.555145332997</v>
      </c>
      <c r="Y743">
        <f t="shared" si="219"/>
        <v>34758.072226012941</v>
      </c>
      <c r="Z743">
        <f>SUMPRODUCT($B$7:$B$456,Y$7:Y$456,EXP(constants!$B$32+constants!$A$32*ABS($A$7:$A$456-$A743)))</f>
        <v>1.5890216170571472E-2</v>
      </c>
      <c r="AA743">
        <f t="shared" si="220"/>
        <v>34758.056335796769</v>
      </c>
      <c r="AB743">
        <f t="shared" si="227"/>
        <v>34751.854500099464</v>
      </c>
      <c r="AD743" s="4"/>
      <c r="AE743" s="4"/>
      <c r="AF743" s="4"/>
      <c r="AH743" s="4"/>
      <c r="AI743" s="5">
        <f>SUMPRODUCT(constants!$B$13:$B$20,A743^constants!$A$13:$A$20)*constants!$C$10/((A743/1000000000)^5*(EXP(0.014388/(A743/1000000000)/constants!$B$9)-1))</f>
        <v>9.6506792666645691E-6</v>
      </c>
      <c r="AL743" s="17">
        <f t="shared" si="221"/>
        <v>2.7770256884095055E-10</v>
      </c>
      <c r="AQ743">
        <f t="shared" si="229"/>
        <v>2.7770256884095055E-10</v>
      </c>
    </row>
    <row r="744" spans="1:43" x14ac:dyDescent="0.2">
      <c r="A744">
        <f>front!A744</f>
        <v>533.96</v>
      </c>
      <c r="B744" s="1">
        <f t="shared" si="228"/>
        <v>0.46000000000003638</v>
      </c>
      <c r="C744">
        <f>front!D744-front!B744</f>
        <v>20913.400000000001</v>
      </c>
      <c r="D744" s="2">
        <f>front!E744-front!C744</f>
        <v>52533.9</v>
      </c>
      <c r="E744" s="2">
        <f>IF(front!F744-front!C744&gt;0,front!F744-front!C744,0)</f>
        <v>52533.9</v>
      </c>
      <c r="F744" s="2">
        <f>front!I744-front!H744</f>
        <v>6406.7000000000007</v>
      </c>
      <c r="G744" s="2"/>
      <c r="H744" s="2"/>
      <c r="I744" s="4">
        <f>C744/(constants!$A$4+constants!$B$4*data!C744+constants!$C$4*data!C744^2+constants!$D$4*data!C744^3+constants!$E$4*data!C744^4+constants!$F$4*data!C744^5+constants!$G$4*data!C744^6+constants!$H$4*data!C744^7)</f>
        <v>21163.120966787759</v>
      </c>
      <c r="J744" s="4">
        <f>D744/(constants!$A$4+constants!$B$4*data!D744+constants!$C$4*data!D744^2+constants!$D$4*data!D744^3+constants!$E$4*data!D744^4+constants!$F$4*data!D744^5+constants!$G$4*data!D744^6+constants!$H$4*data!D744^7)</f>
        <v>55286.294739701778</v>
      </c>
      <c r="K744" s="4">
        <f>E744/(constants!$A$4+constants!$B$4*data!E744+constants!$C$4*data!E744^2+constants!$D$4*data!E744^3+constants!$E$4*data!E744^4+constants!$F$4*data!E744^5+constants!$G$4*data!E744^6+constants!$H$4*data!E744^7)</f>
        <v>55286.294739701778</v>
      </c>
      <c r="L744" s="4">
        <f>F744/(constants!$A$4+constants!$B$4*data!F744+constants!$C$4*data!F744^2+constants!$D$4*data!F744^3+constants!$E$4*data!F744^4+constants!$F$4*data!F744^5+constants!$G$4*data!F744^6+constants!$H$4*data!F744^7)</f>
        <v>6395.0288335909299</v>
      </c>
      <c r="M744" s="4"/>
      <c r="N744" s="4"/>
      <c r="O744" s="4">
        <f t="shared" si="222"/>
        <v>35271.8682779796</v>
      </c>
      <c r="P744" s="4">
        <f t="shared" si="223"/>
        <v>11057.258947940356</v>
      </c>
      <c r="Q744" s="4">
        <f t="shared" si="223"/>
        <v>11057.258947940356</v>
      </c>
      <c r="R744" s="4">
        <f t="shared" si="224"/>
        <v>1065.8381389318217</v>
      </c>
      <c r="S744" s="4"/>
      <c r="T744" s="4">
        <f t="shared" si="225"/>
        <v>3.1899287557654348</v>
      </c>
      <c r="U744" s="4">
        <f t="shared" si="226"/>
        <v>1</v>
      </c>
      <c r="V744" s="4"/>
      <c r="W744" s="4"/>
      <c r="X744">
        <f>IF(front!E744&gt;$X$2,O744,P744)</f>
        <v>35271.8682779796</v>
      </c>
      <c r="Y744">
        <f t="shared" si="219"/>
        <v>34938.385358659543</v>
      </c>
      <c r="Z744">
        <f>SUMPRODUCT($B$7:$B$456,Y$7:Y$456,EXP(constants!$B$32+constants!$A$32*ABS($A$7:$A$456-$A744)))</f>
        <v>1.5479843907959687E-2</v>
      </c>
      <c r="AA744">
        <f t="shared" si="220"/>
        <v>34938.369878815633</v>
      </c>
      <c r="AB744">
        <f t="shared" si="227"/>
        <v>34932.168043118327</v>
      </c>
      <c r="AD744" s="4"/>
      <c r="AE744" s="4"/>
      <c r="AF744" s="4"/>
      <c r="AH744" s="4"/>
      <c r="AI744" s="5">
        <f>SUMPRODUCT(constants!$B$13:$B$20,A744^constants!$A$13:$A$20)*constants!$C$10/((A744/1000000000)^5*(EXP(0.014388/(A744/1000000000)/constants!$B$9)-1))</f>
        <v>9.6803302521123042E-6</v>
      </c>
      <c r="AL744" s="17">
        <f t="shared" si="221"/>
        <v>2.7711793439684143E-10</v>
      </c>
      <c r="AQ744">
        <f t="shared" si="229"/>
        <v>2.7711793439684143E-10</v>
      </c>
    </row>
    <row r="745" spans="1:43" x14ac:dyDescent="0.2">
      <c r="A745">
        <f>front!A745</f>
        <v>534.41999999999996</v>
      </c>
      <c r="B745" s="1">
        <f t="shared" si="228"/>
        <v>0.45999999999992269</v>
      </c>
      <c r="C745">
        <f>front!D745-front!B745</f>
        <v>20988</v>
      </c>
      <c r="D745" s="2">
        <f>front!E745-front!C745</f>
        <v>53005.5</v>
      </c>
      <c r="E745" s="2">
        <f>IF(front!F745-front!C745&gt;0,front!F745-front!C745,0)</f>
        <v>53005.5</v>
      </c>
      <c r="F745" s="2">
        <f>front!I745-front!H745</f>
        <v>6345.9</v>
      </c>
      <c r="G745" s="2"/>
      <c r="H745" s="2"/>
      <c r="I745" s="4">
        <f>C745/(constants!$A$4+constants!$B$4*data!C745+constants!$C$4*data!C745^2+constants!$D$4*data!C745^3+constants!$E$4*data!C745^4+constants!$F$4*data!C745^5+constants!$G$4*data!C745^6+constants!$H$4*data!C745^7)</f>
        <v>21240.745339125166</v>
      </c>
      <c r="J745" s="4">
        <f>D745/(constants!$A$4+constants!$B$4*data!D745+constants!$C$4*data!D745^2+constants!$D$4*data!D745^3+constants!$E$4*data!D745^4+constants!$F$4*data!D745^5+constants!$G$4*data!D745^6+constants!$H$4*data!D745^7)</f>
        <v>55808.379284798146</v>
      </c>
      <c r="K745" s="4">
        <f>E745/(constants!$A$4+constants!$B$4*data!E745+constants!$C$4*data!E745^2+constants!$D$4*data!E745^3+constants!$E$4*data!E745^4+constants!$F$4*data!E745^5+constants!$G$4*data!E745^6+constants!$H$4*data!E745^7)</f>
        <v>55808.379284798146</v>
      </c>
      <c r="L745" s="4">
        <f>F745/(constants!$A$4+constants!$B$4*data!F745+constants!$C$4*data!F745^2+constants!$D$4*data!F745^3+constants!$E$4*data!F745^4+constants!$F$4*data!F745^5+constants!$G$4*data!F745^6+constants!$H$4*data!F745^7)</f>
        <v>6334.2333993444508</v>
      </c>
      <c r="M745" s="4"/>
      <c r="N745" s="4"/>
      <c r="O745" s="4">
        <f t="shared" si="222"/>
        <v>35401.242231875272</v>
      </c>
      <c r="P745" s="4">
        <f t="shared" si="223"/>
        <v>11161.67585695963</v>
      </c>
      <c r="Q745" s="4">
        <f t="shared" si="223"/>
        <v>11161.67585695963</v>
      </c>
      <c r="R745" s="4">
        <f t="shared" si="224"/>
        <v>1055.7055665574085</v>
      </c>
      <c r="S745" s="4"/>
      <c r="T745" s="4"/>
      <c r="U745" s="4">
        <f t="shared" si="226"/>
        <v>1</v>
      </c>
      <c r="V745" s="4"/>
      <c r="W745" s="4"/>
      <c r="X745">
        <f>IF(front!E745&gt;$X$2,O745,P745)</f>
        <v>35401.242231875272</v>
      </c>
      <c r="Y745">
        <f t="shared" si="219"/>
        <v>35067.759312555216</v>
      </c>
      <c r="Z745">
        <f>SUMPRODUCT($B$7:$B$456,Y$7:Y$456,EXP(constants!$B$32+constants!$A$32*ABS($A$7:$A$456-$A745)))</f>
        <v>1.5080069700913358E-2</v>
      </c>
      <c r="AA745">
        <f t="shared" si="220"/>
        <v>35067.744232485515</v>
      </c>
      <c r="AB745">
        <f t="shared" si="227"/>
        <v>35061.542396788209</v>
      </c>
      <c r="AD745" s="4"/>
      <c r="AE745" s="4"/>
      <c r="AF745" s="4"/>
      <c r="AH745" s="4"/>
      <c r="AI745" s="5">
        <f>SUMPRODUCT(constants!$B$13:$B$20,A745^constants!$A$13:$A$20)*constants!$C$10/((A745/1000000000)^5*(EXP(0.014388/(A745/1000000000)/constants!$B$9)-1))</f>
        <v>9.7099819696435853E-6</v>
      </c>
      <c r="AL745" s="17">
        <f t="shared" si="221"/>
        <v>2.7694109573836266E-10</v>
      </c>
      <c r="AQ745">
        <f t="shared" si="229"/>
        <v>2.7694109573836266E-10</v>
      </c>
    </row>
    <row r="746" spans="1:43" x14ac:dyDescent="0.2">
      <c r="A746">
        <f>front!A746</f>
        <v>534.88</v>
      </c>
      <c r="B746" s="1">
        <f t="shared" si="228"/>
        <v>0.46000000000003638</v>
      </c>
      <c r="C746">
        <f>front!D746-front!B746</f>
        <v>21095.670000000002</v>
      </c>
      <c r="D746" s="2">
        <f>front!E746-front!C746</f>
        <v>52547.199999999997</v>
      </c>
      <c r="E746" s="2">
        <f>IF(front!F746-front!C746&gt;0,front!F746-front!C746,0)</f>
        <v>52547.199999999997</v>
      </c>
      <c r="F746" s="2">
        <f>front!I746-front!H746</f>
        <v>6364.5999999999985</v>
      </c>
      <c r="G746" s="2"/>
      <c r="H746" s="2"/>
      <c r="I746" s="4">
        <f>C746/(constants!$A$4+constants!$B$4*data!C746+constants!$C$4*data!C746^2+constants!$D$4*data!C746^3+constants!$E$4*data!C746^4+constants!$F$4*data!C746^5+constants!$G$4*data!C746^6+constants!$H$4*data!C746^7)</f>
        <v>21352.810329019401</v>
      </c>
      <c r="J746" s="4">
        <f>D746/(constants!$A$4+constants!$B$4*data!D746+constants!$C$4*data!D746^2+constants!$D$4*data!D746^3+constants!$E$4*data!D746^4+constants!$F$4*data!D746^5+constants!$G$4*data!D746^6+constants!$H$4*data!D746^7)</f>
        <v>55301.015573720768</v>
      </c>
      <c r="K746" s="4">
        <f>E746/(constants!$A$4+constants!$B$4*data!E746+constants!$C$4*data!E746^2+constants!$D$4*data!E746^3+constants!$E$4*data!E746^4+constants!$F$4*data!E746^5+constants!$G$4*data!E746^6+constants!$H$4*data!E746^7)</f>
        <v>55301.015573720768</v>
      </c>
      <c r="L746" s="4">
        <f>F746/(constants!$A$4+constants!$B$4*data!F746+constants!$C$4*data!F746^2+constants!$D$4*data!F746^3+constants!$E$4*data!F746^4+constants!$F$4*data!F746^5+constants!$G$4*data!F746^6+constants!$H$4*data!F746^7)</f>
        <v>6352.9315235156419</v>
      </c>
      <c r="M746" s="4"/>
      <c r="N746" s="4"/>
      <c r="O746" s="4">
        <f t="shared" si="222"/>
        <v>35588.017215032334</v>
      </c>
      <c r="P746" s="4">
        <f t="shared" si="223"/>
        <v>11060.203114744154</v>
      </c>
      <c r="Q746" s="4">
        <f t="shared" si="223"/>
        <v>11060.203114744154</v>
      </c>
      <c r="R746" s="4">
        <f t="shared" si="224"/>
        <v>1058.8219205859402</v>
      </c>
      <c r="S746" s="4"/>
      <c r="T746" s="4"/>
      <c r="U746" s="4">
        <f t="shared" si="226"/>
        <v>1</v>
      </c>
      <c r="V746" s="4"/>
      <c r="W746" s="4"/>
      <c r="X746">
        <f>IF(front!E746&gt;$X$2,O746,P746)</f>
        <v>35588.017215032334</v>
      </c>
      <c r="Y746">
        <f t="shared" si="219"/>
        <v>35254.534295712278</v>
      </c>
      <c r="Z746">
        <f>SUMPRODUCT($B$7:$B$456,Y$7:Y$456,EXP(constants!$B$32+constants!$A$32*ABS($A$7:$A$456-$A746)))</f>
        <v>1.4690619849691817E-2</v>
      </c>
      <c r="AA746">
        <f t="shared" si="220"/>
        <v>35254.519605092428</v>
      </c>
      <c r="AB746">
        <f t="shared" si="227"/>
        <v>35248.317769395122</v>
      </c>
      <c r="AD746" s="4"/>
      <c r="AE746" s="4"/>
      <c r="AF746" s="4"/>
      <c r="AH746" s="4"/>
      <c r="AI746" s="5">
        <f>SUMPRODUCT(constants!$B$13:$B$20,A746^constants!$A$13:$A$20)*constants!$C$10/((A746/1000000000)^5*(EXP(0.014388/(A746/1000000000)/constants!$B$9)-1))</f>
        <v>9.7396341151875603E-6</v>
      </c>
      <c r="AL746" s="17">
        <f t="shared" si="221"/>
        <v>2.7631486356049998E-10</v>
      </c>
      <c r="AQ746">
        <f t="shared" si="229"/>
        <v>2.7631486356049998E-10</v>
      </c>
    </row>
    <row r="747" spans="1:43" x14ac:dyDescent="0.2">
      <c r="A747">
        <f>front!A747</f>
        <v>535.33000000000004</v>
      </c>
      <c r="B747" s="1">
        <f t="shared" si="228"/>
        <v>0.45000000000004547</v>
      </c>
      <c r="C747">
        <f>front!D747-front!B747</f>
        <v>21144.66</v>
      </c>
      <c r="D747" s="2">
        <f>front!E747-front!C747</f>
        <v>52664</v>
      </c>
      <c r="E747" s="2">
        <f>IF(front!F747-front!C747&gt;0,front!F747-front!C747,0)</f>
        <v>52664</v>
      </c>
      <c r="F747" s="2">
        <f>front!I747-front!H747</f>
        <v>6210.6</v>
      </c>
      <c r="G747" s="2"/>
      <c r="H747" s="2"/>
      <c r="I747" s="4">
        <f>C747/(constants!$A$4+constants!$B$4*data!C747+constants!$C$4*data!C747^2+constants!$D$4*data!C747^3+constants!$E$4*data!C747^4+constants!$F$4*data!C747^5+constants!$G$4*data!C747^6+constants!$H$4*data!C747^7)</f>
        <v>21403.811728141165</v>
      </c>
      <c r="J747" s="4">
        <f>D747/(constants!$A$4+constants!$B$4*data!D747+constants!$C$4*data!D747^2+constants!$D$4*data!D747^3+constants!$E$4*data!D747^4+constants!$F$4*data!D747^5+constants!$G$4*data!D747^6+constants!$H$4*data!D747^7)</f>
        <v>55430.300282266755</v>
      </c>
      <c r="K747" s="4">
        <f>E747/(constants!$A$4+constants!$B$4*data!E747+constants!$C$4*data!E747^2+constants!$D$4*data!E747^3+constants!$E$4*data!E747^4+constants!$F$4*data!E747^5+constants!$G$4*data!E747^6+constants!$H$4*data!E747^7)</f>
        <v>55430.300282266755</v>
      </c>
      <c r="L747" s="4">
        <f>F747/(constants!$A$4+constants!$B$4*data!F747+constants!$C$4*data!F747^2+constants!$D$4*data!F747^3+constants!$E$4*data!F747^4+constants!$F$4*data!F747^5+constants!$G$4*data!F747^6+constants!$H$4*data!F747^7)</f>
        <v>6198.959204030516</v>
      </c>
      <c r="M747" s="4"/>
      <c r="N747" s="4"/>
      <c r="O747" s="4">
        <f t="shared" si="222"/>
        <v>35673.019546901945</v>
      </c>
      <c r="P747" s="4">
        <f t="shared" si="223"/>
        <v>11086.060056453352</v>
      </c>
      <c r="Q747" s="4">
        <f t="shared" si="223"/>
        <v>11086.060056453352</v>
      </c>
      <c r="R747" s="4">
        <f t="shared" si="224"/>
        <v>1033.1598673384192</v>
      </c>
      <c r="S747" s="4"/>
      <c r="T747" s="4"/>
      <c r="U747" s="4">
        <f t="shared" si="226"/>
        <v>1</v>
      </c>
      <c r="V747" s="4"/>
      <c r="W747" s="4"/>
      <c r="X747">
        <f>IF(front!E747&gt;$X$2,O747,P747)</f>
        <v>35673.019546901945</v>
      </c>
      <c r="Y747">
        <f t="shared" si="219"/>
        <v>35339.536627581889</v>
      </c>
      <c r="Z747">
        <f>SUMPRODUCT($B$7:$B$456,Y$7:Y$456,EXP(constants!$B$32+constants!$A$32*ABS($A$7:$A$456-$A747)))</f>
        <v>1.4319370264826681E-2</v>
      </c>
      <c r="AA747">
        <f t="shared" si="220"/>
        <v>35339.522308211621</v>
      </c>
      <c r="AB747">
        <f t="shared" si="227"/>
        <v>35333.320472514315</v>
      </c>
      <c r="AD747" s="4"/>
      <c r="AE747" s="4"/>
      <c r="AF747" s="4"/>
      <c r="AH747" s="4"/>
      <c r="AI747" s="5">
        <f>SUMPRODUCT(constants!$B$13:$B$20,A747^constants!$A$13:$A$20)*constants!$C$10/((A747/1000000000)^5*(EXP(0.014388/(A747/1000000000)/constants!$B$9)-1))</f>
        <v>9.7686417714821404E-6</v>
      </c>
      <c r="AL747" s="17">
        <f t="shared" si="221"/>
        <v>2.7647109416396736E-10</v>
      </c>
      <c r="AQ747">
        <f t="shared" si="229"/>
        <v>2.7647109416396736E-10</v>
      </c>
    </row>
    <row r="748" spans="1:43" x14ac:dyDescent="0.2">
      <c r="A748">
        <f>front!A748</f>
        <v>535.79</v>
      </c>
      <c r="B748" s="1">
        <f t="shared" si="228"/>
        <v>0.45999999999992269</v>
      </c>
      <c r="C748">
        <f>front!D748-front!B748</f>
        <v>21271.27</v>
      </c>
      <c r="D748" s="2">
        <f>front!E748-front!C748</f>
        <v>52315.8</v>
      </c>
      <c r="E748" s="2">
        <f>IF(front!F748-front!C748&gt;0,front!F748-front!C748,0)</f>
        <v>52315.8</v>
      </c>
      <c r="F748" s="2">
        <f>front!I748-front!H748</f>
        <v>5978.3000000000011</v>
      </c>
      <c r="G748" s="2"/>
      <c r="H748" s="2"/>
      <c r="I748" s="4">
        <f>C748/(constants!$A$4+constants!$B$4*data!C748+constants!$C$4*data!C748^2+constants!$D$4*data!C748^3+constants!$E$4*data!C748^4+constants!$F$4*data!C748^5+constants!$G$4*data!C748^6+constants!$H$4*data!C748^7)</f>
        <v>21535.653710133603</v>
      </c>
      <c r="J748" s="4">
        <f>D748/(constants!$A$4+constants!$B$4*data!D748+constants!$C$4*data!D748^2+constants!$D$4*data!D748^3+constants!$E$4*data!D748^4+constants!$F$4*data!D748^5+constants!$G$4*data!D748^6+constants!$H$4*data!D748^7)</f>
        <v>55044.917628149138</v>
      </c>
      <c r="K748" s="4">
        <f>E748/(constants!$A$4+constants!$B$4*data!E748+constants!$C$4*data!E748^2+constants!$D$4*data!E748^3+constants!$E$4*data!E748^4+constants!$F$4*data!E748^5+constants!$G$4*data!E748^6+constants!$H$4*data!E748^7)</f>
        <v>55044.917628149138</v>
      </c>
      <c r="L748" s="4">
        <f>F748/(constants!$A$4+constants!$B$4*data!F748+constants!$C$4*data!F748^2+constants!$D$4*data!F748^3+constants!$E$4*data!F748^4+constants!$F$4*data!F748^5+constants!$G$4*data!F748^6+constants!$H$4*data!F748^7)</f>
        <v>5966.751643377901</v>
      </c>
      <c r="M748" s="4"/>
      <c r="N748" s="4"/>
      <c r="O748" s="4">
        <f t="shared" si="222"/>
        <v>35892.756183556005</v>
      </c>
      <c r="P748" s="4">
        <f t="shared" si="223"/>
        <v>11008.983525629827</v>
      </c>
      <c r="Q748" s="4">
        <f t="shared" si="223"/>
        <v>11008.983525629827</v>
      </c>
      <c r="R748" s="4">
        <f t="shared" si="224"/>
        <v>994.45860722965017</v>
      </c>
      <c r="S748" s="4"/>
      <c r="T748" s="4"/>
      <c r="U748" s="4">
        <f t="shared" si="226"/>
        <v>1</v>
      </c>
      <c r="V748" s="4"/>
      <c r="W748" s="4"/>
      <c r="X748">
        <f>IF(front!E748&gt;$X$2,O748,P748)</f>
        <v>35892.756183556005</v>
      </c>
      <c r="Y748">
        <f t="shared" si="219"/>
        <v>35559.273264235948</v>
      </c>
      <c r="Z748">
        <f>SUMPRODUCT($B$7:$B$456,Y$7:Y$456,EXP(constants!$B$32+constants!$A$32*ABS($A$7:$A$456-$A748)))</f>
        <v>1.3949565832232861E-2</v>
      </c>
      <c r="AA748">
        <f t="shared" si="220"/>
        <v>35559.259314670118</v>
      </c>
      <c r="AB748">
        <f t="shared" si="227"/>
        <v>35553.057478972813</v>
      </c>
      <c r="AD748" s="4"/>
      <c r="AE748" s="4"/>
      <c r="AF748" s="4"/>
      <c r="AH748" s="4"/>
      <c r="AI748" s="5">
        <f>SUMPRODUCT(constants!$B$13:$B$20,A748^constants!$A$13:$A$20)*constants!$C$10/((A748/1000000000)^5*(EXP(0.014388/(A748/1000000000)/constants!$B$9)-1))</f>
        <v>9.7982938702414686E-6</v>
      </c>
      <c r="AL748" s="17">
        <f t="shared" si="221"/>
        <v>2.7559637806218173E-10</v>
      </c>
      <c r="AQ748">
        <f t="shared" si="229"/>
        <v>2.7559637806218173E-10</v>
      </c>
    </row>
    <row r="749" spans="1:43" x14ac:dyDescent="0.2">
      <c r="A749">
        <f>front!A749</f>
        <v>536.25</v>
      </c>
      <c r="B749" s="1">
        <f t="shared" si="228"/>
        <v>0.46000000000003638</v>
      </c>
      <c r="C749">
        <f>front!D749-front!B749</f>
        <v>21355.8</v>
      </c>
      <c r="D749" s="2">
        <f>front!E749-front!C749</f>
        <v>52678.3</v>
      </c>
      <c r="E749" s="2">
        <f>IF(front!F749-front!C749&gt;0,front!F749-front!C749,0)</f>
        <v>52678.3</v>
      </c>
      <c r="F749" s="2">
        <f>front!I749-front!H749</f>
        <v>5664.6000000000022</v>
      </c>
      <c r="G749" s="2"/>
      <c r="H749" s="2"/>
      <c r="I749" s="4">
        <f>C749/(constants!$A$4+constants!$B$4*data!C749+constants!$C$4*data!C749^2+constants!$D$4*data!C749^3+constants!$E$4*data!C749^4+constants!$F$4*data!C749^5+constants!$G$4*data!C749^6+constants!$H$4*data!C749^7)</f>
        <v>21623.703782119108</v>
      </c>
      <c r="J749" s="4">
        <f>D749/(constants!$A$4+constants!$B$4*data!D749+constants!$C$4*data!D749^2+constants!$D$4*data!D749^3+constants!$E$4*data!D749^4+constants!$F$4*data!D749^5+constants!$G$4*data!D749^6+constants!$H$4*data!D749^7)</f>
        <v>55446.129682480845</v>
      </c>
      <c r="K749" s="4">
        <f>E749/(constants!$A$4+constants!$B$4*data!E749+constants!$C$4*data!E749^2+constants!$D$4*data!E749^3+constants!$E$4*data!E749^4+constants!$F$4*data!E749^5+constants!$G$4*data!E749^6+constants!$H$4*data!E749^7)</f>
        <v>55446.129682480845</v>
      </c>
      <c r="L749" s="4">
        <f>F749/(constants!$A$4+constants!$B$4*data!F749+constants!$C$4*data!F749^2+constants!$D$4*data!F749^3+constants!$E$4*data!F749^4+constants!$F$4*data!F749^5+constants!$G$4*data!F749^6+constants!$H$4*data!F749^7)</f>
        <v>5653.265985154736</v>
      </c>
      <c r="M749" s="4"/>
      <c r="N749" s="4"/>
      <c r="O749" s="4">
        <f t="shared" si="222"/>
        <v>36039.506303531845</v>
      </c>
      <c r="P749" s="4">
        <f t="shared" si="223"/>
        <v>11089.225936496168</v>
      </c>
      <c r="Q749" s="4">
        <f t="shared" si="223"/>
        <v>11089.225936496168</v>
      </c>
      <c r="R749" s="4">
        <f t="shared" si="224"/>
        <v>942.21099752578925</v>
      </c>
      <c r="S749" s="4"/>
      <c r="T749" s="4"/>
      <c r="U749" s="4">
        <f t="shared" si="226"/>
        <v>1</v>
      </c>
      <c r="V749" s="4"/>
      <c r="W749" s="4"/>
      <c r="X749">
        <f>IF(front!E749&gt;$X$2,O749,P749)</f>
        <v>36039.506303531845</v>
      </c>
      <c r="Y749">
        <f t="shared" si="219"/>
        <v>35706.023384211789</v>
      </c>
      <c r="Z749">
        <f>SUMPRODUCT($B$7:$B$456,Y$7:Y$456,EXP(constants!$B$32+constants!$A$32*ABS($A$7:$A$456-$A749)))</f>
        <v>1.3589311772025225E-2</v>
      </c>
      <c r="AA749">
        <f t="shared" si="220"/>
        <v>35706.009794900019</v>
      </c>
      <c r="AB749">
        <f t="shared" si="227"/>
        <v>35699.807959202713</v>
      </c>
      <c r="AD749" s="4"/>
      <c r="AE749" s="4"/>
      <c r="AF749" s="4"/>
      <c r="AH749" s="4"/>
      <c r="AI749" s="5">
        <f>SUMPRODUCT(constants!$B$13:$B$20,A749^constants!$A$13:$A$20)*constants!$C$10/((A749/1000000000)^5*(EXP(0.014388/(A749/1000000000)/constants!$B$9)-1))</f>
        <v>9.8279454948511313E-6</v>
      </c>
      <c r="AL749" s="17">
        <f t="shared" si="221"/>
        <v>2.7529407177994857E-10</v>
      </c>
      <c r="AQ749">
        <f t="shared" si="229"/>
        <v>2.7529407177994857E-10</v>
      </c>
    </row>
    <row r="750" spans="1:43" x14ac:dyDescent="0.2">
      <c r="A750">
        <f>front!A750</f>
        <v>536.71</v>
      </c>
      <c r="B750" s="1">
        <f t="shared" si="228"/>
        <v>0.46000000000003638</v>
      </c>
      <c r="C750">
        <f>front!D750-front!B750</f>
        <v>21436.799999999999</v>
      </c>
      <c r="D750" s="2">
        <f>front!E750-front!C750</f>
        <v>52183.8</v>
      </c>
      <c r="E750" s="2">
        <f>IF(front!F750-front!C750&gt;0,front!F750-front!C750,0)</f>
        <v>52183.8</v>
      </c>
      <c r="F750" s="2">
        <f>front!I750-front!H750</f>
        <v>5463.6</v>
      </c>
      <c r="G750" s="2"/>
      <c r="H750" s="2"/>
      <c r="I750" s="4">
        <f>C750/(constants!$A$4+constants!$B$4*data!C750+constants!$C$4*data!C750^2+constants!$D$4*data!C750^3+constants!$E$4*data!C750^4+constants!$F$4*data!C750^5+constants!$G$4*data!C750^6+constants!$H$4*data!C750^7)</f>
        <v>21708.097064819933</v>
      </c>
      <c r="J750" s="4">
        <f>D750/(constants!$A$4+constants!$B$4*data!D750+constants!$C$4*data!D750^2+constants!$D$4*data!D750^3+constants!$E$4*data!D750^4+constants!$F$4*data!D750^5+constants!$G$4*data!D750^6+constants!$H$4*data!D750^7)</f>
        <v>54898.849491714194</v>
      </c>
      <c r="K750" s="4">
        <f>E750/(constants!$A$4+constants!$B$4*data!E750+constants!$C$4*data!E750^2+constants!$D$4*data!E750^3+constants!$E$4*data!E750^4+constants!$F$4*data!E750^5+constants!$G$4*data!E750^6+constants!$H$4*data!E750^7)</f>
        <v>54898.849491714194</v>
      </c>
      <c r="L750" s="4">
        <f>F750/(constants!$A$4+constants!$B$4*data!F750+constants!$C$4*data!F750^2+constants!$D$4*data!F750^3+constants!$E$4*data!F750^4+constants!$F$4*data!F750^5+constants!$G$4*data!F750^6+constants!$H$4*data!F750^7)</f>
        <v>5452.4527657865929</v>
      </c>
      <c r="M750" s="4"/>
      <c r="N750" s="4"/>
      <c r="O750" s="4">
        <f t="shared" si="222"/>
        <v>36180.161774699889</v>
      </c>
      <c r="P750" s="4">
        <f t="shared" si="223"/>
        <v>10979.769898342838</v>
      </c>
      <c r="Q750" s="4">
        <f t="shared" si="223"/>
        <v>10979.769898342838</v>
      </c>
      <c r="R750" s="4">
        <f t="shared" si="224"/>
        <v>908.74212763109881</v>
      </c>
      <c r="S750" s="4"/>
      <c r="T750" s="4"/>
      <c r="U750" s="4">
        <f t="shared" si="226"/>
        <v>1</v>
      </c>
      <c r="V750" s="4"/>
      <c r="W750" s="4"/>
      <c r="X750">
        <f>IF(front!E750&gt;$X$2,O750,P750)</f>
        <v>36180.161774699889</v>
      </c>
      <c r="Y750">
        <f t="shared" si="219"/>
        <v>35846.678855379832</v>
      </c>
      <c r="Z750">
        <f>SUMPRODUCT($B$7:$B$456,Y$7:Y$456,EXP(constants!$B$32+constants!$A$32*ABS($A$7:$A$456-$A750)))</f>
        <v>1.3238361441371397E-2</v>
      </c>
      <c r="AA750">
        <f t="shared" si="220"/>
        <v>35846.665617018392</v>
      </c>
      <c r="AB750">
        <f t="shared" si="227"/>
        <v>35840.463781321087</v>
      </c>
      <c r="AD750" s="4"/>
      <c r="AE750" s="4"/>
      <c r="AF750" s="4"/>
      <c r="AH750" s="4"/>
      <c r="AI750" s="5">
        <f>SUMPRODUCT(constants!$B$13:$B$20,A750^constants!$A$13:$A$20)*constants!$C$10/((A750/1000000000)^5*(EXP(0.014388/(A750/1000000000)/constants!$B$9)-1))</f>
        <v>9.8575963435795953E-6</v>
      </c>
      <c r="AL750" s="17">
        <f t="shared" si="221"/>
        <v>2.7504098171623163E-10</v>
      </c>
      <c r="AQ750">
        <f t="shared" si="229"/>
        <v>2.7504098171623163E-10</v>
      </c>
    </row>
    <row r="751" spans="1:43" x14ac:dyDescent="0.2">
      <c r="A751">
        <f>front!A751</f>
        <v>537.16999999999996</v>
      </c>
      <c r="B751" s="1">
        <f t="shared" si="228"/>
        <v>0.45999999999992269</v>
      </c>
      <c r="C751">
        <f>front!D751-front!B751</f>
        <v>21528.73</v>
      </c>
      <c r="D751" s="2">
        <f>front!E751-front!C751</f>
        <v>52941.8</v>
      </c>
      <c r="E751" s="2">
        <f>IF(front!F751-front!C751&gt;0,front!F751-front!C751,0)</f>
        <v>52941.8</v>
      </c>
      <c r="F751" s="2">
        <f>front!I751-front!H751</f>
        <v>5674.6</v>
      </c>
      <c r="G751" s="2"/>
      <c r="H751" s="2"/>
      <c r="I751" s="4">
        <f>C751/(constants!$A$4+constants!$B$4*data!C751+constants!$C$4*data!C751^2+constants!$D$4*data!C751^3+constants!$E$4*data!C751^4+constants!$F$4*data!C751^5+constants!$G$4*data!C751^6+constants!$H$4*data!C751^7)</f>
        <v>21803.90212648665</v>
      </c>
      <c r="J751" s="4">
        <f>D751/(constants!$A$4+constants!$B$4*data!D751+constants!$C$4*data!D751^2+constants!$D$4*data!D751^3+constants!$E$4*data!D751^4+constants!$F$4*data!D751^5+constants!$G$4*data!D751^6+constants!$H$4*data!D751^7)</f>
        <v>55737.847181913487</v>
      </c>
      <c r="K751" s="4">
        <f>E751/(constants!$A$4+constants!$B$4*data!E751+constants!$C$4*data!E751^2+constants!$D$4*data!E751^3+constants!$E$4*data!E751^4+constants!$F$4*data!E751^5+constants!$G$4*data!E751^6+constants!$H$4*data!E751^7)</f>
        <v>55737.847181913487</v>
      </c>
      <c r="L751" s="4">
        <f>F751/(constants!$A$4+constants!$B$4*data!F751+constants!$C$4*data!F751^2+constants!$D$4*data!F751^3+constants!$E$4*data!F751^4+constants!$F$4*data!F751^5+constants!$G$4*data!F751^6+constants!$H$4*data!F751^7)</f>
        <v>5663.2576629130044</v>
      </c>
      <c r="M751" s="4"/>
      <c r="N751" s="4"/>
      <c r="O751" s="4">
        <f t="shared" si="222"/>
        <v>36339.836877477748</v>
      </c>
      <c r="P751" s="4">
        <f t="shared" si="223"/>
        <v>11147.569436382697</v>
      </c>
      <c r="Q751" s="4">
        <f t="shared" si="223"/>
        <v>11147.569436382697</v>
      </c>
      <c r="R751" s="4">
        <f t="shared" si="224"/>
        <v>943.87627715216752</v>
      </c>
      <c r="S751" s="4"/>
      <c r="T751" s="4"/>
      <c r="U751" s="4">
        <f t="shared" si="226"/>
        <v>1</v>
      </c>
      <c r="V751" s="4"/>
      <c r="W751" s="4"/>
      <c r="X751">
        <f>IF(front!E751&gt;$X$2,O751,P751)</f>
        <v>36339.836877477748</v>
      </c>
      <c r="Y751">
        <f t="shared" si="219"/>
        <v>36006.353958157692</v>
      </c>
      <c r="Z751">
        <f>SUMPRODUCT($B$7:$B$456,Y$7:Y$456,EXP(constants!$B$32+constants!$A$32*ABS($A$7:$A$456-$A751)))</f>
        <v>1.2896474567105447E-2</v>
      </c>
      <c r="AA751">
        <f t="shared" si="220"/>
        <v>36006.341061683124</v>
      </c>
      <c r="AB751">
        <f t="shared" si="227"/>
        <v>36000.139225985818</v>
      </c>
      <c r="AD751" s="4"/>
      <c r="AE751" s="4"/>
      <c r="AF751" s="4"/>
      <c r="AH751" s="4"/>
      <c r="AI751" s="5">
        <f>SUMPRODUCT(constants!$B$13:$B$20,A751^constants!$A$13:$A$20)*constants!$C$10/((A751/1000000000)^5*(EXP(0.014388/(A751/1000000000)/constants!$B$9)-1))</f>
        <v>9.8872461153044436E-6</v>
      </c>
      <c r="AL751" s="17">
        <f t="shared" si="221"/>
        <v>2.7464466326751249E-10</v>
      </c>
      <c r="AQ751">
        <f t="shared" si="229"/>
        <v>2.7464466326751249E-10</v>
      </c>
    </row>
    <row r="752" spans="1:43" x14ac:dyDescent="0.2">
      <c r="A752">
        <f>front!A752</f>
        <v>537.63</v>
      </c>
      <c r="B752" s="1">
        <f t="shared" si="228"/>
        <v>0.46000000000003638</v>
      </c>
      <c r="C752">
        <f>front!D752-front!B752</f>
        <v>21676.2</v>
      </c>
      <c r="D752" s="2">
        <f>front!E752-front!C752</f>
        <v>52136.4</v>
      </c>
      <c r="E752" s="2">
        <f>IF(front!F752-front!C752&gt;0,front!F752-front!C752,0)</f>
        <v>52136.4</v>
      </c>
      <c r="F752" s="2">
        <f>front!I752-front!H752</f>
        <v>6060.3000000000011</v>
      </c>
      <c r="G752" s="2"/>
      <c r="H752" s="2"/>
      <c r="I752" s="4">
        <f>C752/(constants!$A$4+constants!$B$4*data!C752+constants!$C$4*data!C752^2+constants!$D$4*data!C752^3+constants!$E$4*data!C752^4+constants!$F$4*data!C752^5+constants!$G$4*data!C752^6+constants!$H$4*data!C752^7)</f>
        <v>21957.641205809272</v>
      </c>
      <c r="J752" s="4">
        <f>D752/(constants!$A$4+constants!$B$4*data!D752+constants!$C$4*data!D752^2+constants!$D$4*data!D752^3+constants!$E$4*data!D752^4+constants!$F$4*data!D752^5+constants!$G$4*data!D752^6+constants!$H$4*data!D752^7)</f>
        <v>54846.401257685684</v>
      </c>
      <c r="K752" s="4">
        <f>E752/(constants!$A$4+constants!$B$4*data!E752+constants!$C$4*data!E752^2+constants!$D$4*data!E752^3+constants!$E$4*data!E752^4+constants!$F$4*data!E752^5+constants!$G$4*data!E752^6+constants!$H$4*data!E752^7)</f>
        <v>54846.401257685684</v>
      </c>
      <c r="L752" s="4">
        <f>F752/(constants!$A$4+constants!$B$4*data!F752+constants!$C$4*data!F752^2+constants!$D$4*data!F752^3+constants!$E$4*data!F752^4+constants!$F$4*data!F752^5+constants!$G$4*data!F752^6+constants!$H$4*data!F752^7)</f>
        <v>6048.7122787767703</v>
      </c>
      <c r="M752" s="4"/>
      <c r="N752" s="4"/>
      <c r="O752" s="4">
        <f t="shared" si="222"/>
        <v>36596.06867634879</v>
      </c>
      <c r="P752" s="4">
        <f t="shared" si="223"/>
        <v>10969.280251537137</v>
      </c>
      <c r="Q752" s="4">
        <f t="shared" si="223"/>
        <v>10969.280251537137</v>
      </c>
      <c r="R752" s="4">
        <f t="shared" si="224"/>
        <v>1008.1187131294618</v>
      </c>
      <c r="S752" s="4"/>
      <c r="T752" s="4"/>
      <c r="U752" s="4">
        <f t="shared" si="226"/>
        <v>1</v>
      </c>
      <c r="V752" s="4"/>
      <c r="W752" s="4"/>
      <c r="X752">
        <f>IF(front!E752&gt;$X$2,O752,P752)</f>
        <v>36596.06867634879</v>
      </c>
      <c r="Y752">
        <f t="shared" si="219"/>
        <v>36262.585757028733</v>
      </c>
      <c r="Z752">
        <f>SUMPRODUCT($B$7:$B$456,Y$7:Y$456,EXP(constants!$B$32+constants!$A$32*ABS($A$7:$A$456-$A752)))</f>
        <v>1.2563417081228085E-2</v>
      </c>
      <c r="AA752">
        <f t="shared" si="220"/>
        <v>36262.57319361165</v>
      </c>
      <c r="AB752">
        <f t="shared" si="227"/>
        <v>36256.371357914344</v>
      </c>
      <c r="AD752" s="4"/>
      <c r="AE752" s="4"/>
      <c r="AF752" s="4"/>
      <c r="AH752" s="4"/>
      <c r="AI752" s="5">
        <f>SUMPRODUCT(constants!$B$13:$B$20,A752^constants!$A$13:$A$20)*constants!$C$10/((A752/1000000000)^5*(EXP(0.014388/(A752/1000000000)/constants!$B$9)-1))</f>
        <v>9.9168945095237418E-6</v>
      </c>
      <c r="AL752" s="17">
        <f t="shared" si="221"/>
        <v>2.7352142914762482E-10</v>
      </c>
      <c r="AQ752">
        <f t="shared" si="229"/>
        <v>2.7352142914762482E-10</v>
      </c>
    </row>
    <row r="753" spans="1:43" x14ac:dyDescent="0.2">
      <c r="A753">
        <f>front!A753</f>
        <v>538.09</v>
      </c>
      <c r="B753" s="1">
        <f t="shared" si="228"/>
        <v>0.46000000000003638</v>
      </c>
      <c r="C753">
        <f>front!D753-front!B753</f>
        <v>21815.599999999999</v>
      </c>
      <c r="D753" s="2">
        <f>front!E753-front!C753</f>
        <v>52509.7</v>
      </c>
      <c r="E753" s="2">
        <f>IF(front!F753-front!C753&gt;0,front!F753-front!C753,0)</f>
        <v>52509.7</v>
      </c>
      <c r="F753" s="2">
        <f>front!I753-front!H753</f>
        <v>6332.7999999999993</v>
      </c>
      <c r="G753" s="2"/>
      <c r="H753" s="2"/>
      <c r="I753" s="4">
        <f>C753/(constants!$A$4+constants!$B$4*data!C753+constants!$C$4*data!C753^2+constants!$D$4*data!C753^3+constants!$E$4*data!C753^4+constants!$F$4*data!C753^5+constants!$G$4*data!C753^6+constants!$H$4*data!C753^7)</f>
        <v>22103.026866741537</v>
      </c>
      <c r="J753" s="4">
        <f>D753/(constants!$A$4+constants!$B$4*data!D753+constants!$C$4*data!D753^2+constants!$D$4*data!D753^3+constants!$E$4*data!D753^4+constants!$F$4*data!D753^5+constants!$G$4*data!D753^6+constants!$H$4*data!D753^7)</f>
        <v>55259.509874324853</v>
      </c>
      <c r="K753" s="4">
        <f>E753/(constants!$A$4+constants!$B$4*data!E753+constants!$C$4*data!E753^2+constants!$D$4*data!E753^3+constants!$E$4*data!E753^4+constants!$F$4*data!E753^5+constants!$G$4*data!E753^6+constants!$H$4*data!E753^7)</f>
        <v>55259.509874324853</v>
      </c>
      <c r="L753" s="4">
        <f>F753/(constants!$A$4+constants!$B$4*data!F753+constants!$C$4*data!F753^2+constants!$D$4*data!F753^3+constants!$E$4*data!F753^4+constants!$F$4*data!F753^5+constants!$G$4*data!F753^6+constants!$H$4*data!F753^7)</f>
        <v>6321.1349610819625</v>
      </c>
      <c r="M753" s="4"/>
      <c r="N753" s="4"/>
      <c r="O753" s="4">
        <f t="shared" si="222"/>
        <v>36838.378111235899</v>
      </c>
      <c r="P753" s="4">
        <f t="shared" si="223"/>
        <v>11051.90197486497</v>
      </c>
      <c r="Q753" s="4">
        <f t="shared" si="223"/>
        <v>11051.90197486497</v>
      </c>
      <c r="R753" s="4">
        <f t="shared" si="224"/>
        <v>1053.5224935136603</v>
      </c>
      <c r="S753" s="4"/>
      <c r="T753" s="4"/>
      <c r="U753" s="4">
        <f t="shared" si="226"/>
        <v>1</v>
      </c>
      <c r="V753" s="4"/>
      <c r="W753" s="4"/>
      <c r="X753">
        <f>IF(front!E753&gt;$X$2,O753,P753)</f>
        <v>36838.378111235899</v>
      </c>
      <c r="Y753">
        <f t="shared" si="219"/>
        <v>36504.895191915843</v>
      </c>
      <c r="Z753">
        <f>SUMPRODUCT($B$7:$B$456,Y$7:Y$456,EXP(constants!$B$32+constants!$A$32*ABS($A$7:$A$456-$A753)))</f>
        <v>1.2238960960655777E-2</v>
      </c>
      <c r="AA753">
        <f t="shared" si="220"/>
        <v>36504.882952954882</v>
      </c>
      <c r="AB753">
        <f t="shared" si="227"/>
        <v>36498.681117257576</v>
      </c>
      <c r="AD753" s="4"/>
      <c r="AE753" s="4"/>
      <c r="AF753" s="4"/>
      <c r="AH753" s="4"/>
      <c r="AI753" s="5">
        <f>SUMPRODUCT(constants!$B$13:$B$20,A753^constants!$A$13:$A$20)*constants!$C$10/((A753/1000000000)^5*(EXP(0.014388/(A753/1000000000)/constants!$B$9)-1))</f>
        <v>9.946541226361765E-6</v>
      </c>
      <c r="AL753" s="17">
        <f t="shared" si="221"/>
        <v>2.7251782590189998E-10</v>
      </c>
      <c r="AQ753">
        <f t="shared" si="229"/>
        <v>2.7251782590189998E-10</v>
      </c>
    </row>
    <row r="754" spans="1:43" x14ac:dyDescent="0.2">
      <c r="A754">
        <f>front!A754</f>
        <v>538.54999999999995</v>
      </c>
      <c r="B754" s="1">
        <f t="shared" si="228"/>
        <v>0.45999999999992269</v>
      </c>
      <c r="C754">
        <f>front!D754-front!B754</f>
        <v>21768.66</v>
      </c>
      <c r="D754" s="2">
        <f>front!E754-front!C754</f>
        <v>52424.5</v>
      </c>
      <c r="E754" s="2">
        <f>IF(front!F754-front!C754&gt;0,front!F754-front!C754,0)</f>
        <v>52424.5</v>
      </c>
      <c r="F754" s="2">
        <f>front!I754-front!H754</f>
        <v>6467.1</v>
      </c>
      <c r="G754" s="2"/>
      <c r="H754" s="2"/>
      <c r="I754" s="4">
        <f>C754/(constants!$A$4+constants!$B$4*data!C754+constants!$C$4*data!C754^2+constants!$D$4*data!C754^3+constants!$E$4*data!C754^4+constants!$F$4*data!C754^5+constants!$G$4*data!C754^6+constants!$H$4*data!C754^7)</f>
        <v>22054.064866261884</v>
      </c>
      <c r="J754" s="4">
        <f>D754/(constants!$A$4+constants!$B$4*data!D754+constants!$C$4*data!D754^2+constants!$D$4*data!D754^3+constants!$E$4*data!D754^4+constants!$F$4*data!D754^5+constants!$G$4*data!D754^6+constants!$H$4*data!D754^7)</f>
        <v>55165.213611693966</v>
      </c>
      <c r="K754" s="4">
        <f>E754/(constants!$A$4+constants!$B$4*data!E754+constants!$C$4*data!E754^2+constants!$D$4*data!E754^3+constants!$E$4*data!E754^4+constants!$F$4*data!E754^5+constants!$G$4*data!E754^6+constants!$H$4*data!E754^7)</f>
        <v>55165.213611693966</v>
      </c>
      <c r="L754" s="4">
        <f>F754/(constants!$A$4+constants!$B$4*data!F754+constants!$C$4*data!F754^2+constants!$D$4*data!F754^3+constants!$E$4*data!F754^4+constants!$F$4*data!F754^5+constants!$G$4*data!F754^6+constants!$H$4*data!F754^7)</f>
        <v>6455.4287282685009</v>
      </c>
      <c r="M754" s="4"/>
      <c r="N754" s="4"/>
      <c r="O754" s="4">
        <f t="shared" si="222"/>
        <v>36756.774777103143</v>
      </c>
      <c r="P754" s="4">
        <f t="shared" si="223"/>
        <v>11033.042722338792</v>
      </c>
      <c r="Q754" s="4">
        <f t="shared" si="223"/>
        <v>11033.042722338792</v>
      </c>
      <c r="R754" s="4">
        <f t="shared" si="224"/>
        <v>1075.9047880447501</v>
      </c>
      <c r="S754" s="4"/>
      <c r="T754" s="4"/>
      <c r="U754" s="4">
        <f t="shared" si="226"/>
        <v>1</v>
      </c>
      <c r="V754" s="4"/>
      <c r="W754" s="4"/>
      <c r="X754">
        <f>IF(front!E754&gt;$X$2,O754,P754)</f>
        <v>36756.774777103143</v>
      </c>
      <c r="Y754">
        <f t="shared" si="219"/>
        <v>36423.291857783086</v>
      </c>
      <c r="Z754">
        <f>SUMPRODUCT($B$7:$B$456,Y$7:Y$456,EXP(constants!$B$32+constants!$A$32*ABS($A$7:$A$456-$A754)))</f>
        <v>1.1922884071107729E-2</v>
      </c>
      <c r="AA754">
        <f t="shared" si="220"/>
        <v>36423.279934899016</v>
      </c>
      <c r="AB754">
        <f t="shared" si="227"/>
        <v>36417.07809920171</v>
      </c>
      <c r="AD754" s="4"/>
      <c r="AE754" s="4"/>
      <c r="AF754" s="4"/>
      <c r="AH754" s="4"/>
      <c r="AI754" s="5">
        <f>SUMPRODUCT(constants!$B$13:$B$20,A754^constants!$A$13:$A$20)*constants!$C$10/((A754/1000000000)^5*(EXP(0.014388/(A754/1000000000)/constants!$B$9)-1))</f>
        <v>9.9761859665812209E-6</v>
      </c>
      <c r="AL754" s="17">
        <f t="shared" si="221"/>
        <v>2.7394251508607184E-10</v>
      </c>
      <c r="AQ754">
        <f t="shared" si="229"/>
        <v>2.7394251508607184E-10</v>
      </c>
    </row>
    <row r="755" spans="1:43" x14ac:dyDescent="0.2">
      <c r="A755">
        <f>front!A755</f>
        <v>539.01</v>
      </c>
      <c r="B755" s="1">
        <f t="shared" si="228"/>
        <v>0.46000000000003638</v>
      </c>
      <c r="C755">
        <f>front!D755-front!B755</f>
        <v>21921.27</v>
      </c>
      <c r="D755" s="2">
        <f>front!E755-front!C755</f>
        <v>51495.6</v>
      </c>
      <c r="E755" s="2">
        <f>IF(front!F755-front!C755&gt;0,front!F755-front!C755,0)</f>
        <v>51495.6</v>
      </c>
      <c r="F755" s="2">
        <f>front!I755-front!H755</f>
        <v>6414.1</v>
      </c>
      <c r="G755" s="2"/>
      <c r="H755" s="2"/>
      <c r="I755" s="4">
        <f>C755/(constants!$A$4+constants!$B$4*data!C755+constants!$C$4*data!C755^2+constants!$D$4*data!C755^3+constants!$E$4*data!C755^4+constants!$F$4*data!C755^5+constants!$G$4*data!C755^6+constants!$H$4*data!C755^7)</f>
        <v>22213.272658640555</v>
      </c>
      <c r="J755" s="4">
        <f>D755/(constants!$A$4+constants!$B$4*data!D755+constants!$C$4*data!D755^2+constants!$D$4*data!D755^3+constants!$E$4*data!D755^4+constants!$F$4*data!D755^5+constants!$G$4*data!D755^6+constants!$H$4*data!D755^7)</f>
        <v>54137.524321238845</v>
      </c>
      <c r="K755" s="4">
        <f>E755/(constants!$A$4+constants!$B$4*data!E755+constants!$C$4*data!E755^2+constants!$D$4*data!E755^3+constants!$E$4*data!E755^4+constants!$F$4*data!E755^5+constants!$G$4*data!E755^6+constants!$H$4*data!E755^7)</f>
        <v>54137.524321238845</v>
      </c>
      <c r="L755" s="4">
        <f>F755/(constants!$A$4+constants!$B$4*data!F755+constants!$C$4*data!F755^2+constants!$D$4*data!F755^3+constants!$E$4*data!F755^4+constants!$F$4*data!F755^5+constants!$G$4*data!F755^6+constants!$H$4*data!F755^7)</f>
        <v>6402.4285817010277</v>
      </c>
      <c r="M755" s="4"/>
      <c r="N755" s="4"/>
      <c r="O755" s="4">
        <f t="shared" si="222"/>
        <v>37022.121097734263</v>
      </c>
      <c r="P755" s="4">
        <f t="shared" si="223"/>
        <v>10827.504864247769</v>
      </c>
      <c r="Q755" s="4">
        <f t="shared" si="223"/>
        <v>10827.504864247769</v>
      </c>
      <c r="R755" s="4">
        <f t="shared" si="224"/>
        <v>1067.0714302835047</v>
      </c>
      <c r="S755" s="4"/>
      <c r="T755" s="4"/>
      <c r="U755" s="4">
        <f t="shared" si="226"/>
        <v>1</v>
      </c>
      <c r="V755" s="4"/>
      <c r="W755" s="4"/>
      <c r="X755">
        <f>IF(front!E755&gt;$X$2,O755,P755)</f>
        <v>37022.121097734263</v>
      </c>
      <c r="Y755">
        <f t="shared" si="219"/>
        <v>36688.638178414207</v>
      </c>
      <c r="Z755">
        <f>SUMPRODUCT($B$7:$B$456,Y$7:Y$456,EXP(constants!$B$32+constants!$A$32*ABS($A$7:$A$456-$A755)))</f>
        <v>1.16149700150246E-2</v>
      </c>
      <c r="AA755">
        <f t="shared" si="220"/>
        <v>36688.626563444195</v>
      </c>
      <c r="AB755">
        <f t="shared" si="227"/>
        <v>36682.424727746889</v>
      </c>
      <c r="AD755" s="4"/>
      <c r="AE755" s="4"/>
      <c r="AF755" s="4"/>
      <c r="AH755" s="4"/>
      <c r="AI755" s="5">
        <f>SUMPRODUCT(constants!$B$13:$B$20,A755^constants!$A$13:$A$20)*constants!$C$10/((A755/1000000000)^5*(EXP(0.014388/(A755/1000000000)/constants!$B$9)-1))</f>
        <v>1.0005828431587198E-5</v>
      </c>
      <c r="AL755" s="17">
        <f t="shared" si="221"/>
        <v>2.7276900329924774E-10</v>
      </c>
      <c r="AQ755">
        <f t="shared" si="229"/>
        <v>2.7276900329924774E-10</v>
      </c>
    </row>
    <row r="756" spans="1:43" x14ac:dyDescent="0.2">
      <c r="A756">
        <f>front!A756</f>
        <v>539.47</v>
      </c>
      <c r="B756" s="1">
        <f t="shared" si="228"/>
        <v>0.46000000000003638</v>
      </c>
      <c r="C756">
        <f>front!D756-front!B756</f>
        <v>22020.6</v>
      </c>
      <c r="D756" s="2">
        <f>front!E756-front!C756</f>
        <v>52051.1</v>
      </c>
      <c r="E756" s="2">
        <f>IF(front!F756-front!C756&gt;0,front!F756-front!C756,0)</f>
        <v>52051.1</v>
      </c>
      <c r="F756" s="2">
        <f>front!I756-front!H756</f>
        <v>6379.2999999999993</v>
      </c>
      <c r="G756" s="2"/>
      <c r="H756" s="2"/>
      <c r="I756" s="4">
        <f>C756/(constants!$A$4+constants!$B$4*data!C756+constants!$C$4*data!C756^2+constants!$D$4*data!C756^3+constants!$E$4*data!C756^4+constants!$F$4*data!C756^5+constants!$G$4*data!C756^6+constants!$H$4*data!C756^7)</f>
        <v>22316.934031396875</v>
      </c>
      <c r="J756" s="4">
        <f>D756/(constants!$A$4+constants!$B$4*data!D756+constants!$C$4*data!D756^2+constants!$D$4*data!D756^3+constants!$E$4*data!D756^4+constants!$F$4*data!D756^5+constants!$G$4*data!D756^6+constants!$H$4*data!D756^7)</f>
        <v>54752.021123279832</v>
      </c>
      <c r="K756" s="4">
        <f>E756/(constants!$A$4+constants!$B$4*data!E756+constants!$C$4*data!E756^2+constants!$D$4*data!E756^3+constants!$E$4*data!E756^4+constants!$F$4*data!E756^5+constants!$G$4*data!E756^6+constants!$H$4*data!E756^7)</f>
        <v>54752.021123279832</v>
      </c>
      <c r="L756" s="4">
        <f>F756/(constants!$A$4+constants!$B$4*data!F756+constants!$C$4*data!F756^2+constants!$D$4*data!F756^3+constants!$E$4*data!F756^4+constants!$F$4*data!F756^5+constants!$G$4*data!F756^6+constants!$H$4*data!F756^7)</f>
        <v>6367.6303422041519</v>
      </c>
      <c r="M756" s="4"/>
      <c r="N756" s="4"/>
      <c r="O756" s="4">
        <f t="shared" si="222"/>
        <v>37194.890052328119</v>
      </c>
      <c r="P756" s="4">
        <f t="shared" si="223"/>
        <v>10950.404224655966</v>
      </c>
      <c r="Q756" s="4">
        <f t="shared" si="223"/>
        <v>10950.404224655966</v>
      </c>
      <c r="R756" s="4">
        <f t="shared" si="224"/>
        <v>1061.2717237006918</v>
      </c>
      <c r="S756" s="4"/>
      <c r="T756" s="4"/>
      <c r="U756" s="4">
        <f t="shared" si="226"/>
        <v>1</v>
      </c>
      <c r="V756" s="4"/>
      <c r="W756" s="4"/>
      <c r="X756">
        <f>IF(front!E756&gt;$X$2,O756,P756)</f>
        <v>37194.890052328119</v>
      </c>
      <c r="Y756">
        <f t="shared" si="219"/>
        <v>36861.407133008062</v>
      </c>
      <c r="Z756">
        <f>SUMPRODUCT($B$7:$B$456,Y$7:Y$456,EXP(constants!$B$32+constants!$A$32*ABS($A$7:$A$456-$A756)))</f>
        <v>1.1315007983415417E-2</v>
      </c>
      <c r="AA756">
        <f t="shared" si="220"/>
        <v>36861.395818000077</v>
      </c>
      <c r="AB756">
        <f t="shared" si="227"/>
        <v>36855.193982302771</v>
      </c>
      <c r="AD756" s="4"/>
      <c r="AE756" s="4"/>
      <c r="AF756" s="4"/>
      <c r="AH756" s="4"/>
      <c r="AI756" s="5">
        <f>SUMPRODUCT(constants!$B$13:$B$20,A756^constants!$A$13:$A$20)*constants!$C$10/((A756/1000000000)^5*(EXP(0.014388/(A756/1000000000)/constants!$B$9)-1))</f>
        <v>1.003546832343784E-5</v>
      </c>
      <c r="AL756" s="17">
        <f t="shared" si="221"/>
        <v>2.7229454627905902E-10</v>
      </c>
      <c r="AQ756">
        <f t="shared" si="229"/>
        <v>2.7229454627905902E-10</v>
      </c>
    </row>
    <row r="757" spans="1:43" x14ac:dyDescent="0.2">
      <c r="A757">
        <f>front!A757</f>
        <v>539.92999999999995</v>
      </c>
      <c r="B757" s="1">
        <f t="shared" si="228"/>
        <v>0.45999999999992269</v>
      </c>
      <c r="C757">
        <f>front!D757-front!B757</f>
        <v>22082.33</v>
      </c>
      <c r="D757" s="2">
        <f>front!E757-front!C757</f>
        <v>49184.9</v>
      </c>
      <c r="E757" s="2">
        <f>IF(front!F757-front!C757&gt;0,front!F757-front!C757,0)</f>
        <v>49184.9</v>
      </c>
      <c r="F757" s="2">
        <f>front!I757-front!H757</f>
        <v>6080.7999999999993</v>
      </c>
      <c r="G757" s="2"/>
      <c r="H757" s="2"/>
      <c r="I757" s="4">
        <f>C757/(constants!$A$4+constants!$B$4*data!C757+constants!$C$4*data!C757^2+constants!$D$4*data!C757^3+constants!$E$4*data!C757^4+constants!$F$4*data!C757^5+constants!$G$4*data!C757^6+constants!$H$4*data!C757^7)</f>
        <v>22381.3704844124</v>
      </c>
      <c r="J757" s="4">
        <f>D757/(constants!$A$4+constants!$B$4*data!D757+constants!$C$4*data!D757^2+constants!$D$4*data!D757^3+constants!$E$4*data!D757^4+constants!$F$4*data!D757^5+constants!$G$4*data!D757^6+constants!$H$4*data!D757^7)</f>
        <v>51583.721856517455</v>
      </c>
      <c r="K757" s="4">
        <f>E757/(constants!$A$4+constants!$B$4*data!E757+constants!$C$4*data!E757^2+constants!$D$4*data!E757^3+constants!$E$4*data!E757^4+constants!$F$4*data!E757^5+constants!$G$4*data!E757^6+constants!$H$4*data!E757^7)</f>
        <v>51583.721856517455</v>
      </c>
      <c r="L757" s="4">
        <f>F757/(constants!$A$4+constants!$B$4*data!F757+constants!$C$4*data!F757^2+constants!$D$4*data!F757^3+constants!$E$4*data!F757^4+constants!$F$4*data!F757^5+constants!$G$4*data!F757^6+constants!$H$4*data!F757^7)</f>
        <v>6069.203569300289</v>
      </c>
      <c r="M757" s="4"/>
      <c r="N757" s="4"/>
      <c r="O757" s="4">
        <f t="shared" si="222"/>
        <v>37302.284140687334</v>
      </c>
      <c r="P757" s="4">
        <f t="shared" si="223"/>
        <v>10316.744371303492</v>
      </c>
      <c r="Q757" s="4">
        <f t="shared" si="223"/>
        <v>10316.744371303492</v>
      </c>
      <c r="R757" s="4">
        <f t="shared" si="224"/>
        <v>1011.5339282167149</v>
      </c>
      <c r="S757" s="4"/>
      <c r="T757" s="4"/>
      <c r="U757" s="4">
        <f t="shared" si="226"/>
        <v>1</v>
      </c>
      <c r="V757" s="4"/>
      <c r="W757" s="4"/>
      <c r="X757">
        <f>IF(front!E757&gt;$X$2,O757,P757)</f>
        <v>37302.284140687334</v>
      </c>
      <c r="Y757">
        <f t="shared" ref="Y757:Y820" si="230">X757-$U$4</f>
        <v>36968.801221367277</v>
      </c>
      <c r="Z757">
        <f>SUMPRODUCT($B$7:$B$456,Y$7:Y$456,EXP(constants!$B$32+constants!$A$32*ABS($A$7:$A$456-$A757)))</f>
        <v>1.1022792611529985E-2</v>
      </c>
      <c r="AA757">
        <f t="shared" si="220"/>
        <v>36968.790198574665</v>
      </c>
      <c r="AB757">
        <f t="shared" si="227"/>
        <v>36962.588362877359</v>
      </c>
      <c r="AD757" s="4"/>
      <c r="AE757" s="4"/>
      <c r="AF757" s="4"/>
      <c r="AH757" s="4"/>
      <c r="AI757" s="5">
        <f>SUMPRODUCT(constants!$B$13:$B$20,A757^constants!$A$13:$A$20)*constants!$C$10/((A757/1000000000)^5*(EXP(0.014388/(A757/1000000000)/constants!$B$9)-1))</f>
        <v>1.0065105344856888E-5</v>
      </c>
      <c r="AL757" s="17">
        <f t="shared" si="221"/>
        <v>2.7230520887886672E-10</v>
      </c>
      <c r="AQ757">
        <f t="shared" si="229"/>
        <v>2.7230520887886672E-10</v>
      </c>
    </row>
    <row r="758" spans="1:43" x14ac:dyDescent="0.2">
      <c r="A758">
        <f>front!A758</f>
        <v>540.39</v>
      </c>
      <c r="B758" s="1">
        <f t="shared" si="228"/>
        <v>0.46000000000003638</v>
      </c>
      <c r="C758">
        <f>front!D758-front!B758</f>
        <v>22162.53</v>
      </c>
      <c r="D758" s="2">
        <f>front!E758-front!C758</f>
        <v>53150.6</v>
      </c>
      <c r="E758" s="2">
        <f>IF(front!F758-front!C758&gt;0,front!F758-front!C758,0)</f>
        <v>53150.6</v>
      </c>
      <c r="F758" s="2">
        <f>front!I758-front!H758</f>
        <v>6195.2999999999993</v>
      </c>
      <c r="G758" s="2"/>
      <c r="H758" s="2"/>
      <c r="I758" s="4">
        <f>C758/(constants!$A$4+constants!$B$4*data!C758+constants!$C$4*data!C758^2+constants!$D$4*data!C758^3+constants!$E$4*data!C758^4+constants!$F$4*data!C758^5+constants!$G$4*data!C758^6+constants!$H$4*data!C758^7)</f>
        <v>22465.103464707241</v>
      </c>
      <c r="J758" s="4">
        <f>D758/(constants!$A$4+constants!$B$4*data!D758+constants!$C$4*data!D758^2+constants!$D$4*data!D758^3+constants!$E$4*data!D758^4+constants!$F$4*data!D758^5+constants!$G$4*data!D758^6+constants!$H$4*data!D758^7)</f>
        <v>55969.058280106379</v>
      </c>
      <c r="K758" s="4">
        <f>E758/(constants!$A$4+constants!$B$4*data!E758+constants!$C$4*data!E758^2+constants!$D$4*data!E758^3+constants!$E$4*data!E758^4+constants!$F$4*data!E758^5+constants!$G$4*data!E758^6+constants!$H$4*data!E758^7)</f>
        <v>55969.058280106379</v>
      </c>
      <c r="L758" s="4">
        <f>F758/(constants!$A$4+constants!$B$4*data!F758+constants!$C$4*data!F758^2+constants!$D$4*data!F758^3+constants!$E$4*data!F758^4+constants!$F$4*data!F758^5+constants!$G$4*data!F758^6+constants!$H$4*data!F758^7)</f>
        <v>6183.6634511598895</v>
      </c>
      <c r="M758" s="4"/>
      <c r="N758" s="4"/>
      <c r="O758" s="4">
        <f t="shared" si="222"/>
        <v>37441.839107845401</v>
      </c>
      <c r="P758" s="4">
        <f t="shared" si="223"/>
        <v>11193.811656021277</v>
      </c>
      <c r="Q758" s="4">
        <f t="shared" si="223"/>
        <v>11193.811656021277</v>
      </c>
      <c r="R758" s="4">
        <f t="shared" si="224"/>
        <v>1030.6105751933151</v>
      </c>
      <c r="S758" s="4"/>
      <c r="T758" s="4"/>
      <c r="U758" s="4">
        <f t="shared" si="226"/>
        <v>1</v>
      </c>
      <c r="V758" s="4"/>
      <c r="W758" s="4"/>
      <c r="X758">
        <f>IF(front!E758&gt;$X$2,O758,P758)</f>
        <v>37441.839107845401</v>
      </c>
      <c r="Y758">
        <f t="shared" si="230"/>
        <v>37108.356188525344</v>
      </c>
      <c r="Z758">
        <f>SUMPRODUCT($B$7:$B$456,Y$7:Y$456,EXP(constants!$B$32+constants!$A$32*ABS($A$7:$A$456-$A758)))</f>
        <v>1.0738123838258585E-2</v>
      </c>
      <c r="AA758">
        <f t="shared" si="220"/>
        <v>37108.345450401503</v>
      </c>
      <c r="AB758">
        <f t="shared" si="227"/>
        <v>37102.143614704197</v>
      </c>
      <c r="AD758" s="4"/>
      <c r="AE758" s="4"/>
      <c r="AF758" s="4"/>
      <c r="AH758" s="4"/>
      <c r="AI758" s="5">
        <f>SUMPRODUCT(constants!$B$13:$B$20,A758^constants!$A$13:$A$20)*constants!$C$10/((A758/1000000000)^5*(EXP(0.014388/(A758/1000000000)/constants!$B$9)-1))</f>
        <v>1.0094739199236451E-5</v>
      </c>
      <c r="AL758" s="17">
        <f t="shared" si="221"/>
        <v>2.7207967561302139E-10</v>
      </c>
      <c r="AQ758">
        <f t="shared" si="229"/>
        <v>2.7207967561302139E-10</v>
      </c>
    </row>
    <row r="759" spans="1:43" x14ac:dyDescent="0.2">
      <c r="A759">
        <f>front!A759</f>
        <v>540.84</v>
      </c>
      <c r="B759" s="1">
        <f t="shared" si="228"/>
        <v>0.45000000000004547</v>
      </c>
      <c r="C759">
        <f>front!D759-front!B759</f>
        <v>22268.2</v>
      </c>
      <c r="D759" s="2">
        <f>front!E759-front!C759</f>
        <v>51404.3</v>
      </c>
      <c r="E759" s="2">
        <f>IF(front!F759-front!C759&gt;0,front!F759-front!C759,0)</f>
        <v>51404.3</v>
      </c>
      <c r="F759" s="2">
        <f>front!I759-front!H759</f>
        <v>6342.1</v>
      </c>
      <c r="G759" s="2"/>
      <c r="H759" s="2"/>
      <c r="I759" s="4">
        <f>C759/(constants!$A$4+constants!$B$4*data!C759+constants!$C$4*data!C759^2+constants!$D$4*data!C759^3+constants!$E$4*data!C759^4+constants!$F$4*data!C759^5+constants!$G$4*data!C759^6+constants!$H$4*data!C759^7)</f>
        <v>22575.457254727171</v>
      </c>
      <c r="J759" s="4">
        <f>D759/(constants!$A$4+constants!$B$4*data!D759+constants!$C$4*data!D759^2+constants!$D$4*data!D759^3+constants!$E$4*data!D759^4+constants!$F$4*data!D759^5+constants!$G$4*data!D759^6+constants!$H$4*data!D759^7)</f>
        <v>54036.549281130974</v>
      </c>
      <c r="K759" s="4">
        <f>E759/(constants!$A$4+constants!$B$4*data!E759+constants!$C$4*data!E759^2+constants!$D$4*data!E759^3+constants!$E$4*data!E759^4+constants!$F$4*data!E759^5+constants!$G$4*data!E759^6+constants!$H$4*data!E759^7)</f>
        <v>54036.549281130974</v>
      </c>
      <c r="L759" s="4">
        <f>F759/(constants!$A$4+constants!$B$4*data!F759+constants!$C$4*data!F759^2+constants!$D$4*data!F759^3+constants!$E$4*data!F759^4+constants!$F$4*data!F759^5+constants!$G$4*data!F759^6+constants!$H$4*data!F759^7)</f>
        <v>6330.4338314063998</v>
      </c>
      <c r="M759" s="4"/>
      <c r="N759" s="4"/>
      <c r="O759" s="4">
        <f t="shared" si="222"/>
        <v>37625.762091211953</v>
      </c>
      <c r="P759" s="4">
        <f t="shared" si="223"/>
        <v>10807.309856226195</v>
      </c>
      <c r="Q759" s="4">
        <f t="shared" si="223"/>
        <v>10807.309856226195</v>
      </c>
      <c r="R759" s="4">
        <f t="shared" si="224"/>
        <v>1055.0723052343999</v>
      </c>
      <c r="S759" s="4"/>
      <c r="T759" s="4"/>
      <c r="U759" s="4">
        <f t="shared" si="226"/>
        <v>1</v>
      </c>
      <c r="V759" s="4"/>
      <c r="W759" s="4"/>
      <c r="X759">
        <f>IF(front!E759&gt;$X$2,O759,P759)</f>
        <v>37625.762091211953</v>
      </c>
      <c r="Y759">
        <f t="shared" si="230"/>
        <v>37292.279171891896</v>
      </c>
      <c r="Z759">
        <f>SUMPRODUCT($B$7:$B$456,Y$7:Y$456,EXP(constants!$B$32+constants!$A$32*ABS($A$7:$A$456-$A759)))</f>
        <v>1.0466758568584993E-2</v>
      </c>
      <c r="AA759">
        <f t="shared" si="220"/>
        <v>37292.268705133327</v>
      </c>
      <c r="AB759">
        <f t="shared" si="227"/>
        <v>37286.066869436021</v>
      </c>
      <c r="AD759" s="4"/>
      <c r="AE759" s="4"/>
      <c r="AF759" s="4"/>
      <c r="AH759" s="4"/>
      <c r="AI759" s="5">
        <f>SUMPRODUCT(constants!$B$13:$B$20,A759^constants!$A$13:$A$20)*constants!$C$10/((A759/1000000000)^5*(EXP(0.014388/(A759/1000000000)/constants!$B$9)-1))</f>
        <v>1.0123725490597556E-5</v>
      </c>
      <c r="AL759" s="17">
        <f t="shared" si="221"/>
        <v>2.7151497437494899E-10</v>
      </c>
      <c r="AQ759">
        <f t="shared" si="229"/>
        <v>2.7151497437494899E-10</v>
      </c>
    </row>
    <row r="760" spans="1:43" x14ac:dyDescent="0.2">
      <c r="A760">
        <f>front!A760</f>
        <v>541.29999999999995</v>
      </c>
      <c r="B760" s="1">
        <f t="shared" si="228"/>
        <v>0.45999999999992269</v>
      </c>
      <c r="C760">
        <f>front!D760-front!B760</f>
        <v>22396.33</v>
      </c>
      <c r="D760" s="2">
        <f>front!E760-front!C760</f>
        <v>52380.3</v>
      </c>
      <c r="E760" s="2">
        <f>IF(front!F760-front!C760&gt;0,front!F760-front!C760,0)</f>
        <v>52380.3</v>
      </c>
      <c r="F760" s="2">
        <f>front!I760-front!H760</f>
        <v>6538.5999999999985</v>
      </c>
      <c r="G760" s="2"/>
      <c r="H760" s="2"/>
      <c r="I760" s="4">
        <f>C760/(constants!$A$4+constants!$B$4*data!C760+constants!$C$4*data!C760^2+constants!$D$4*data!C760^3+constants!$E$4*data!C760^4+constants!$F$4*data!C760^5+constants!$G$4*data!C760^6+constants!$H$4*data!C760^7)</f>
        <v>22709.310348209048</v>
      </c>
      <c r="J760" s="4">
        <f>D760/(constants!$A$4+constants!$B$4*data!D760+constants!$C$4*data!D760^2+constants!$D$4*data!D760^3+constants!$E$4*data!D760^4+constants!$F$4*data!D760^5+constants!$G$4*data!D760^6+constants!$H$4*data!D760^7)</f>
        <v>55116.297178192159</v>
      </c>
      <c r="K760" s="4">
        <f>E760/(constants!$A$4+constants!$B$4*data!E760+constants!$C$4*data!E760^2+constants!$D$4*data!E760^3+constants!$E$4*data!E760^4+constants!$F$4*data!E760^5+constants!$G$4*data!E760^6+constants!$H$4*data!E760^7)</f>
        <v>55116.297178192159</v>
      </c>
      <c r="L760" s="4">
        <f>F760/(constants!$A$4+constants!$B$4*data!F760+constants!$C$4*data!F760^2+constants!$D$4*data!F760^3+constants!$E$4*data!F760^4+constants!$F$4*data!F760^5+constants!$G$4*data!F760^6+constants!$H$4*data!F760^7)</f>
        <v>6526.9344215993578</v>
      </c>
      <c r="M760" s="4"/>
      <c r="N760" s="4"/>
      <c r="O760" s="4">
        <f t="shared" si="222"/>
        <v>37848.850580348415</v>
      </c>
      <c r="P760" s="4">
        <f t="shared" si="223"/>
        <v>11023.259435638432</v>
      </c>
      <c r="Q760" s="4">
        <f t="shared" si="223"/>
        <v>11023.259435638432</v>
      </c>
      <c r="R760" s="4">
        <f t="shared" si="224"/>
        <v>1087.8224035998928</v>
      </c>
      <c r="S760" s="4"/>
      <c r="T760" s="4"/>
      <c r="U760" s="4">
        <f t="shared" si="226"/>
        <v>1</v>
      </c>
      <c r="V760" s="4"/>
      <c r="W760" s="4"/>
      <c r="X760">
        <f>IF(front!E760&gt;$X$2,O760,P760)</f>
        <v>37848.850580348415</v>
      </c>
      <c r="Y760">
        <f t="shared" si="230"/>
        <v>37515.367661028358</v>
      </c>
      <c r="Z760">
        <f>SUMPRODUCT($B$7:$B$456,Y$7:Y$456,EXP(constants!$B$32+constants!$A$32*ABS($A$7:$A$456-$A760)))</f>
        <v>1.0196449634465187E-2</v>
      </c>
      <c r="AA760">
        <f t="shared" si="220"/>
        <v>37515.357464578723</v>
      </c>
      <c r="AB760">
        <f t="shared" si="227"/>
        <v>37509.155628881417</v>
      </c>
      <c r="AD760" s="4"/>
      <c r="AE760" s="4"/>
      <c r="AF760" s="4"/>
      <c r="AH760" s="4"/>
      <c r="AI760" s="5">
        <f>SUMPRODUCT(constants!$B$13:$B$20,A760^constants!$A$13:$A$20)*constants!$C$10/((A760/1000000000)^5*(EXP(0.014388/(A760/1000000000)/constants!$B$9)-1))</f>
        <v>1.015335220863338E-5</v>
      </c>
      <c r="AL760" s="17">
        <f t="shared" si="221"/>
        <v>2.7068996991271833E-10</v>
      </c>
      <c r="AQ760">
        <f t="shared" si="229"/>
        <v>2.7068996991271833E-10</v>
      </c>
    </row>
    <row r="761" spans="1:43" x14ac:dyDescent="0.2">
      <c r="A761">
        <f>front!A761</f>
        <v>541.76</v>
      </c>
      <c r="B761" s="1">
        <f t="shared" si="228"/>
        <v>0.46000000000003638</v>
      </c>
      <c r="C761">
        <f>front!D761-front!B761</f>
        <v>22417.14</v>
      </c>
      <c r="D761" s="2">
        <f>front!E761-front!C761</f>
        <v>53013.2</v>
      </c>
      <c r="E761" s="2">
        <f>IF(front!F761-front!C761&gt;0,front!F761-front!C761,0)</f>
        <v>53013.2</v>
      </c>
      <c r="F761" s="2">
        <f>front!I761-front!H761</f>
        <v>6423.2999999999993</v>
      </c>
      <c r="G761" s="2"/>
      <c r="H761" s="2"/>
      <c r="I761" s="4">
        <f>C761/(constants!$A$4+constants!$B$4*data!C761+constants!$C$4*data!C761^2+constants!$D$4*data!C761^3+constants!$E$4*data!C761^4+constants!$F$4*data!C761^5+constants!$G$4*data!C761^6+constants!$H$4*data!C761^7)</f>
        <v>22731.054369352252</v>
      </c>
      <c r="J761" s="4">
        <f>D761/(constants!$A$4+constants!$B$4*data!D761+constants!$C$4*data!D761^2+constants!$D$4*data!D761^3+constants!$E$4*data!D761^4+constants!$F$4*data!D761^5+constants!$G$4*data!D761^6+constants!$H$4*data!D761^7)</f>
        <v>55816.905435670851</v>
      </c>
      <c r="K761" s="4">
        <f>E761/(constants!$A$4+constants!$B$4*data!E761+constants!$C$4*data!E761^2+constants!$D$4*data!E761^3+constants!$E$4*data!E761^4+constants!$F$4*data!E761^5+constants!$G$4*data!E761^6+constants!$H$4*data!E761^7)</f>
        <v>55816.905435670851</v>
      </c>
      <c r="L761" s="4">
        <f>F761/(constants!$A$4+constants!$B$4*data!F761+constants!$C$4*data!F761^2+constants!$D$4*data!F761^3+constants!$E$4*data!F761^4+constants!$F$4*data!F761^5+constants!$G$4*data!F761^6+constants!$H$4*data!F761^7)</f>
        <v>6411.628361193827</v>
      </c>
      <c r="M761" s="4"/>
      <c r="N761" s="4"/>
      <c r="O761" s="4">
        <f t="shared" si="222"/>
        <v>37885.090615587083</v>
      </c>
      <c r="P761" s="4">
        <f t="shared" si="223"/>
        <v>11163.38108713417</v>
      </c>
      <c r="Q761" s="4">
        <f t="shared" si="223"/>
        <v>11163.38108713417</v>
      </c>
      <c r="R761" s="4">
        <f t="shared" si="224"/>
        <v>1068.604726865638</v>
      </c>
      <c r="S761" s="4"/>
      <c r="T761" s="4"/>
      <c r="U761" s="4">
        <f t="shared" si="226"/>
        <v>1</v>
      </c>
      <c r="V761" s="4"/>
      <c r="W761" s="4"/>
      <c r="X761">
        <f>IF(front!E761&gt;$X$2,O761,P761)</f>
        <v>37885.090615587083</v>
      </c>
      <c r="Y761">
        <f t="shared" si="230"/>
        <v>37551.607696267027</v>
      </c>
      <c r="Z761">
        <f>SUMPRODUCT($B$7:$B$456,Y$7:Y$456,EXP(constants!$B$32+constants!$A$32*ABS($A$7:$A$456-$A761)))</f>
        <v>9.9331215549610264E-3</v>
      </c>
      <c r="AA761">
        <f t="shared" si="220"/>
        <v>37551.597763145473</v>
      </c>
      <c r="AB761">
        <f t="shared" si="227"/>
        <v>37545.395927448168</v>
      </c>
      <c r="AD761" s="4"/>
      <c r="AE761" s="4"/>
      <c r="AF761" s="4"/>
      <c r="AH761" s="4"/>
      <c r="AI761" s="5">
        <f>SUMPRODUCT(constants!$B$13:$B$20,A761^constants!$A$13:$A$20)*constants!$C$10/((A761/1000000000)^5*(EXP(0.014388/(A761/1000000000)/constants!$B$9)-1))</f>
        <v>1.0182974880309568E-5</v>
      </c>
      <c r="AL761" s="17">
        <f t="shared" si="221"/>
        <v>2.712176720678857E-10</v>
      </c>
      <c r="AQ761">
        <f t="shared" si="229"/>
        <v>2.712176720678857E-10</v>
      </c>
    </row>
    <row r="762" spans="1:43" x14ac:dyDescent="0.2">
      <c r="A762">
        <f>front!A762</f>
        <v>542.22</v>
      </c>
      <c r="B762" s="1">
        <f t="shared" si="228"/>
        <v>0.46000000000003638</v>
      </c>
      <c r="C762">
        <f>front!D762-front!B762</f>
        <v>22520</v>
      </c>
      <c r="D762" s="2">
        <f>front!E762-front!C762</f>
        <v>52111.4</v>
      </c>
      <c r="E762" s="2">
        <f>IF(front!F762-front!C762&gt;0,front!F762-front!C762,0)</f>
        <v>52111.4</v>
      </c>
      <c r="F762" s="2">
        <f>front!I762-front!H762</f>
        <v>6448.6999999999989</v>
      </c>
      <c r="G762" s="2"/>
      <c r="H762" s="2"/>
      <c r="I762" s="4">
        <f>C762/(constants!$A$4+constants!$B$4*data!C762+constants!$C$4*data!C762^2+constants!$D$4*data!C762^3+constants!$E$4*data!C762^4+constants!$F$4*data!C762^5+constants!$G$4*data!C762^6+constants!$H$4*data!C762^7)</f>
        <v>22838.549541725777</v>
      </c>
      <c r="J762" s="4">
        <f>D762/(constants!$A$4+constants!$B$4*data!D762+constants!$C$4*data!D762^2+constants!$D$4*data!D762^3+constants!$E$4*data!D762^4+constants!$F$4*data!D762^5+constants!$G$4*data!D762^6+constants!$H$4*data!D762^7)</f>
        <v>54818.739419472447</v>
      </c>
      <c r="K762" s="4">
        <f>E762/(constants!$A$4+constants!$B$4*data!E762+constants!$C$4*data!E762^2+constants!$D$4*data!E762^3+constants!$E$4*data!E762^4+constants!$F$4*data!E762^5+constants!$G$4*data!E762^6+constants!$H$4*data!E762^7)</f>
        <v>54818.739419472447</v>
      </c>
      <c r="L762" s="4">
        <f>F762/(constants!$A$4+constants!$B$4*data!F762+constants!$C$4*data!F762^2+constants!$D$4*data!F762^3+constants!$E$4*data!F762^4+constants!$F$4*data!F762^5+constants!$G$4*data!F762^6+constants!$H$4*data!F762^7)</f>
        <v>6437.0282878251392</v>
      </c>
      <c r="M762" s="4"/>
      <c r="N762" s="4"/>
      <c r="O762" s="4">
        <f t="shared" si="222"/>
        <v>38064.249236209631</v>
      </c>
      <c r="P762" s="4">
        <f t="shared" si="223"/>
        <v>10963.74788389449</v>
      </c>
      <c r="Q762" s="4">
        <f t="shared" si="223"/>
        <v>10963.74788389449</v>
      </c>
      <c r="R762" s="4">
        <f t="shared" si="224"/>
        <v>1072.8380479708565</v>
      </c>
      <c r="S762" s="4"/>
      <c r="T762" s="4"/>
      <c r="U762" s="4">
        <f t="shared" si="226"/>
        <v>1</v>
      </c>
      <c r="V762" s="4"/>
      <c r="W762" s="4"/>
      <c r="X762">
        <f>IF(front!E762&gt;$X$2,O762,P762)</f>
        <v>38064.249236209631</v>
      </c>
      <c r="Y762">
        <f t="shared" si="230"/>
        <v>37730.766316889574</v>
      </c>
      <c r="Z762">
        <f>SUMPRODUCT($B$7:$B$456,Y$7:Y$456,EXP(constants!$B$32+constants!$A$32*ABS($A$7:$A$456-$A762)))</f>
        <v>9.6765940462379928E-3</v>
      </c>
      <c r="AA762">
        <f t="shared" si="220"/>
        <v>37730.756640295527</v>
      </c>
      <c r="AB762">
        <f t="shared" si="227"/>
        <v>37724.554804598221</v>
      </c>
      <c r="AD762" s="4"/>
      <c r="AE762" s="4"/>
      <c r="AF762" s="4"/>
      <c r="AH762" s="4"/>
      <c r="AI762" s="5">
        <f>SUMPRODUCT(constants!$B$13:$B$20,A762^constants!$A$13:$A$20)*constants!$C$10/((A762/1000000000)^5*(EXP(0.014388/(A762/1000000000)/constants!$B$9)-1))</f>
        <v>1.0212593211770279E-5</v>
      </c>
      <c r="AL762" s="17">
        <f t="shared" si="221"/>
        <v>2.7071474440635339E-10</v>
      </c>
      <c r="AQ762">
        <f t="shared" si="229"/>
        <v>2.7071474440635339E-10</v>
      </c>
    </row>
    <row r="763" spans="1:43" x14ac:dyDescent="0.2">
      <c r="A763">
        <f>front!A763</f>
        <v>542.67999999999995</v>
      </c>
      <c r="B763" s="1">
        <f t="shared" si="228"/>
        <v>0.45999999999992269</v>
      </c>
      <c r="C763">
        <f>front!D763-front!B763</f>
        <v>22659.54</v>
      </c>
      <c r="D763" s="2">
        <f>front!E763-front!C763</f>
        <v>52146.400000000001</v>
      </c>
      <c r="E763" s="2">
        <f>IF(front!F763-front!C763&gt;0,front!F763-front!C763,0)</f>
        <v>52146.400000000001</v>
      </c>
      <c r="F763" s="2">
        <f>front!I763-front!H763</f>
        <v>6523.5</v>
      </c>
      <c r="G763" s="2"/>
      <c r="H763" s="2"/>
      <c r="I763" s="4">
        <f>C763/(constants!$A$4+constants!$B$4*data!C763+constants!$C$4*data!C763^2+constants!$D$4*data!C763^3+constants!$E$4*data!C763^4+constants!$F$4*data!C763^5+constants!$G$4*data!C763^6+constants!$H$4*data!C763^7)</f>
        <v>22984.426604289227</v>
      </c>
      <c r="J763" s="4">
        <f>D763/(constants!$A$4+constants!$B$4*data!D763+constants!$C$4*data!D763^2+constants!$D$4*data!D763^3+constants!$E$4*data!D763^4+constants!$F$4*data!D763^5+constants!$G$4*data!D763^6+constants!$H$4*data!D763^7)</f>
        <v>54857.466134141083</v>
      </c>
      <c r="K763" s="4">
        <f>E763/(constants!$A$4+constants!$B$4*data!E763+constants!$C$4*data!E763^2+constants!$D$4*data!E763^3+constants!$E$4*data!E763^4+constants!$F$4*data!E763^5+constants!$G$4*data!E763^6+constants!$H$4*data!E763^7)</f>
        <v>54857.466134141083</v>
      </c>
      <c r="L763" s="4">
        <f>F763/(constants!$A$4+constants!$B$4*data!F763+constants!$C$4*data!F763^2+constants!$D$4*data!F763^3+constants!$E$4*data!F763^4+constants!$F$4*data!F763^5+constants!$G$4*data!F763^6+constants!$H$4*data!F763^7)</f>
        <v>6511.8326877992822</v>
      </c>
      <c r="M763" s="4"/>
      <c r="N763" s="4"/>
      <c r="O763" s="4">
        <f t="shared" si="222"/>
        <v>38307.377673815376</v>
      </c>
      <c r="P763" s="4">
        <f t="shared" si="223"/>
        <v>10971.493226828215</v>
      </c>
      <c r="Q763" s="4">
        <f t="shared" si="223"/>
        <v>10971.493226828215</v>
      </c>
      <c r="R763" s="4">
        <f t="shared" si="224"/>
        <v>1085.305447966547</v>
      </c>
      <c r="S763" s="4"/>
      <c r="T763" s="4"/>
      <c r="U763" s="4">
        <f t="shared" si="226"/>
        <v>1</v>
      </c>
      <c r="V763" s="4"/>
      <c r="W763" s="4"/>
      <c r="X763">
        <f>IF(front!E763&gt;$X$2,O763,P763)</f>
        <v>38307.377673815376</v>
      </c>
      <c r="Y763">
        <f t="shared" si="230"/>
        <v>37973.894754495319</v>
      </c>
      <c r="Z763">
        <f>SUMPRODUCT($B$7:$B$456,Y$7:Y$456,EXP(constants!$B$32+constants!$A$32*ABS($A$7:$A$456-$A763)))</f>
        <v>9.4266914803758789E-3</v>
      </c>
      <c r="AA763">
        <f t="shared" si="220"/>
        <v>37973.885327803837</v>
      </c>
      <c r="AB763">
        <f t="shared" si="227"/>
        <v>37967.683492106531</v>
      </c>
      <c r="AD763" s="4"/>
      <c r="AE763" s="4"/>
      <c r="AF763" s="4"/>
      <c r="AH763" s="4"/>
      <c r="AI763" s="5">
        <f>SUMPRODUCT(constants!$B$13:$B$20,A763^constants!$A$13:$A$20)*constants!$C$10/((A763/1000000000)^5*(EXP(0.014388/(A763/1000000000)/constants!$B$9)-1))</f>
        <v>1.024220690987096E-5</v>
      </c>
      <c r="AL763" s="17">
        <f t="shared" si="221"/>
        <v>2.6976117497398312E-10</v>
      </c>
      <c r="AQ763">
        <f t="shared" si="229"/>
        <v>2.6976117497398312E-10</v>
      </c>
    </row>
    <row r="764" spans="1:43" x14ac:dyDescent="0.2">
      <c r="A764">
        <f>front!A764</f>
        <v>543.14</v>
      </c>
      <c r="B764" s="1">
        <f t="shared" si="228"/>
        <v>0.46000000000003638</v>
      </c>
      <c r="C764">
        <f>front!D764-front!B764</f>
        <v>22746.799999999999</v>
      </c>
      <c r="D764" s="2">
        <f>front!E764-front!C764</f>
        <v>52689</v>
      </c>
      <c r="E764" s="2">
        <f>IF(front!F764-front!C764&gt;0,front!F764-front!C764,0)</f>
        <v>52689</v>
      </c>
      <c r="F764" s="2">
        <f>front!I764-front!H764</f>
        <v>6571.2999999999993</v>
      </c>
      <c r="G764" s="2"/>
      <c r="H764" s="2"/>
      <c r="I764" s="4">
        <f>C764/(constants!$A$4+constants!$B$4*data!C764+constants!$C$4*data!C764^2+constants!$D$4*data!C764^3+constants!$E$4*data!C764^4+constants!$F$4*data!C764^5+constants!$G$4*data!C764^6+constants!$H$4*data!C764^7)</f>
        <v>23075.677974577768</v>
      </c>
      <c r="J764" s="4">
        <f>D764/(constants!$A$4+constants!$B$4*data!D764+constants!$C$4*data!D764^2+constants!$D$4*data!D764^3+constants!$E$4*data!D764^4+constants!$F$4*data!D764^5+constants!$G$4*data!D764^6+constants!$H$4*data!D764^7)</f>
        <v>55457.974186221494</v>
      </c>
      <c r="K764" s="4">
        <f>E764/(constants!$A$4+constants!$B$4*data!E764+constants!$C$4*data!E764^2+constants!$D$4*data!E764^3+constants!$E$4*data!E764^4+constants!$F$4*data!E764^5+constants!$G$4*data!E764^6+constants!$H$4*data!E764^7)</f>
        <v>55457.974186221494</v>
      </c>
      <c r="L764" s="4">
        <f>F764/(constants!$A$4+constants!$B$4*data!F764+constants!$C$4*data!F764^2+constants!$D$4*data!F764^3+constants!$E$4*data!F764^4+constants!$F$4*data!F764^5+constants!$G$4*data!F764^6+constants!$H$4*data!F764^7)</f>
        <v>6559.63916151784</v>
      </c>
      <c r="M764" s="4"/>
      <c r="N764" s="4"/>
      <c r="O764" s="4">
        <f t="shared" si="222"/>
        <v>38459.463290962944</v>
      </c>
      <c r="P764" s="4">
        <f t="shared" si="223"/>
        <v>11091.5948372443</v>
      </c>
      <c r="Q764" s="4">
        <f t="shared" si="223"/>
        <v>11091.5948372443</v>
      </c>
      <c r="R764" s="4">
        <f t="shared" si="224"/>
        <v>1093.2731935863067</v>
      </c>
      <c r="S764" s="4"/>
      <c r="T764" s="4"/>
      <c r="U764" s="4">
        <f t="shared" si="226"/>
        <v>1</v>
      </c>
      <c r="V764" s="4"/>
      <c r="W764" s="4"/>
      <c r="X764">
        <f>IF(front!E764&gt;$X$2,O764,P764)</f>
        <v>38459.463290962944</v>
      </c>
      <c r="Y764">
        <f t="shared" si="230"/>
        <v>38125.980371642887</v>
      </c>
      <c r="Z764">
        <f>SUMPRODUCT($B$7:$B$456,Y$7:Y$456,EXP(constants!$B$32+constants!$A$32*ABS($A$7:$A$456-$A764)))</f>
        <v>9.1832427651274747E-3</v>
      </c>
      <c r="AA764">
        <f t="shared" si="220"/>
        <v>38125.971188400123</v>
      </c>
      <c r="AB764">
        <f t="shared" si="227"/>
        <v>38119.769352702817</v>
      </c>
      <c r="AD764" s="4"/>
      <c r="AE764" s="4"/>
      <c r="AF764" s="4"/>
      <c r="AH764" s="4"/>
      <c r="AI764" s="5">
        <f>SUMPRODUCT(constants!$B$13:$B$20,A764^constants!$A$13:$A$20)*constants!$C$10/((A764/1000000000)^5*(EXP(0.014388/(A764/1000000000)/constants!$B$9)-1))</f>
        <v>1.0271815682187925E-5</v>
      </c>
      <c r="AL764" s="17">
        <f t="shared" si="221"/>
        <v>2.6946164304269639E-10</v>
      </c>
      <c r="AQ764">
        <f t="shared" si="229"/>
        <v>2.6946164304269639E-10</v>
      </c>
    </row>
    <row r="765" spans="1:43" x14ac:dyDescent="0.2">
      <c r="A765">
        <f>front!A765</f>
        <v>543.6</v>
      </c>
      <c r="B765" s="1">
        <f t="shared" si="228"/>
        <v>0.46000000000003638</v>
      </c>
      <c r="C765">
        <f>front!D765-front!B765</f>
        <v>22775.53</v>
      </c>
      <c r="D765" s="2">
        <f>front!E765-front!C765</f>
        <v>50793.9</v>
      </c>
      <c r="E765" s="2">
        <f>IF(front!F765-front!C765&gt;0,front!F765-front!C765,0)</f>
        <v>50793.9</v>
      </c>
      <c r="F765" s="2">
        <f>front!I765-front!H765</f>
        <v>6756.5999999999985</v>
      </c>
      <c r="G765" s="2"/>
      <c r="H765" s="2"/>
      <c r="I765" s="4">
        <f>C765/(constants!$A$4+constants!$B$4*data!C765+constants!$C$4*data!C765^2+constants!$D$4*data!C765^3+constants!$E$4*data!C765^4+constants!$F$4*data!C765^5+constants!$G$4*data!C765^6+constants!$H$4*data!C765^7)</f>
        <v>23105.72690980219</v>
      </c>
      <c r="J765" s="4">
        <f>D765/(constants!$A$4+constants!$B$4*data!D765+constants!$C$4*data!D765^2+constants!$D$4*data!D765^3+constants!$E$4*data!D765^4+constants!$F$4*data!D765^5+constants!$G$4*data!D765^6+constants!$H$4*data!D765^7)</f>
        <v>53361.612480006705</v>
      </c>
      <c r="K765" s="4">
        <f>E765/(constants!$A$4+constants!$B$4*data!E765+constants!$C$4*data!E765^2+constants!$D$4*data!E765^3+constants!$E$4*data!E765^4+constants!$F$4*data!E765^5+constants!$G$4*data!E765^6+constants!$H$4*data!E765^7)</f>
        <v>53361.612480006705</v>
      </c>
      <c r="L765" s="4">
        <f>F765/(constants!$A$4+constants!$B$4*data!F765+constants!$C$4*data!F765^2+constants!$D$4*data!F765^3+constants!$E$4*data!F765^4+constants!$F$4*data!F765^5+constants!$G$4*data!F765^6+constants!$H$4*data!F765^7)</f>
        <v>6744.992056391693</v>
      </c>
      <c r="M765" s="4"/>
      <c r="N765" s="4"/>
      <c r="O765" s="4">
        <f t="shared" si="222"/>
        <v>38509.544849670317</v>
      </c>
      <c r="P765" s="4">
        <f t="shared" si="223"/>
        <v>10672.322496001341</v>
      </c>
      <c r="Q765" s="4">
        <f t="shared" si="223"/>
        <v>10672.322496001341</v>
      </c>
      <c r="R765" s="4">
        <f t="shared" si="224"/>
        <v>1124.1653427319488</v>
      </c>
      <c r="S765" s="4"/>
      <c r="T765" s="4"/>
      <c r="U765" s="4">
        <f t="shared" si="226"/>
        <v>1</v>
      </c>
      <c r="V765" s="4"/>
      <c r="W765" s="4"/>
      <c r="X765">
        <f>IF(front!E765&gt;$X$2,O765,P765)</f>
        <v>38509.544849670317</v>
      </c>
      <c r="Y765">
        <f t="shared" si="230"/>
        <v>38176.061930350261</v>
      </c>
      <c r="Z765">
        <f>SUMPRODUCT($B$7:$B$456,Y$7:Y$456,EXP(constants!$B$32+constants!$A$32*ABS($A$7:$A$456-$A765)))</f>
        <v>8.9460812267830227E-3</v>
      </c>
      <c r="AA765">
        <f t="shared" si="220"/>
        <v>38176.052984269038</v>
      </c>
      <c r="AB765">
        <f t="shared" si="227"/>
        <v>38169.851148571732</v>
      </c>
      <c r="AD765" s="4"/>
      <c r="AE765" s="4"/>
      <c r="AF765" s="4"/>
      <c r="AH765" s="4"/>
      <c r="AI765" s="5">
        <f>SUMPRODUCT(constants!$B$13:$B$20,A765^constants!$A$13:$A$20)*constants!$C$10/((A765/1000000000)^5*(EXP(0.014388/(A765/1000000000)/constants!$B$9)-1))</f>
        <v>1.0301419237026154E-5</v>
      </c>
      <c r="AL765" s="17">
        <f t="shared" si="221"/>
        <v>2.6988366281359263E-10</v>
      </c>
      <c r="AQ765">
        <f t="shared" si="229"/>
        <v>2.6988366281359263E-10</v>
      </c>
    </row>
    <row r="766" spans="1:43" x14ac:dyDescent="0.2">
      <c r="A766">
        <f>front!A766</f>
        <v>544.05999999999995</v>
      </c>
      <c r="B766" s="1">
        <f t="shared" si="228"/>
        <v>0.45999999999992269</v>
      </c>
      <c r="C766">
        <f>front!D766-front!B766</f>
        <v>22877.8</v>
      </c>
      <c r="D766" s="2">
        <f>front!E766-front!C766</f>
        <v>53005</v>
      </c>
      <c r="E766" s="2">
        <f>IF(front!F766-front!C766&gt;0,front!F766-front!C766,0)</f>
        <v>53005</v>
      </c>
      <c r="F766" s="2">
        <f>front!I766-front!H766</f>
        <v>6980.6999999999989</v>
      </c>
      <c r="G766" s="2"/>
      <c r="H766" s="2"/>
      <c r="I766" s="4">
        <f>C766/(constants!$A$4+constants!$B$4*data!C766+constants!$C$4*data!C766^2+constants!$D$4*data!C766^3+constants!$E$4*data!C766^4+constants!$F$4*data!C766^5+constants!$G$4*data!C766^6+constants!$H$4*data!C766^7)</f>
        <v>23212.71113461705</v>
      </c>
      <c r="J766" s="4">
        <f>D766/(constants!$A$4+constants!$B$4*data!D766+constants!$C$4*data!D766^2+constants!$D$4*data!D766^3+constants!$E$4*data!D766^4+constants!$F$4*data!D766^5+constants!$G$4*data!D766^6+constants!$H$4*data!D766^7)</f>
        <v>55807.825640834344</v>
      </c>
      <c r="K766" s="4">
        <f>E766/(constants!$A$4+constants!$B$4*data!E766+constants!$C$4*data!E766^2+constants!$D$4*data!E766^3+constants!$E$4*data!E766^4+constants!$F$4*data!E766^5+constants!$G$4*data!E766^6+constants!$H$4*data!E766^7)</f>
        <v>55807.825640834344</v>
      </c>
      <c r="L766" s="4">
        <f>F766/(constants!$A$4+constants!$B$4*data!F766+constants!$C$4*data!F766^2+constants!$D$4*data!F766^3+constants!$E$4*data!F766^4+constants!$F$4*data!F766^5+constants!$G$4*data!F766^6+constants!$H$4*data!F766^7)</f>
        <v>6969.2176227710952</v>
      </c>
      <c r="M766" s="4"/>
      <c r="N766" s="4"/>
      <c r="O766" s="4">
        <f t="shared" si="222"/>
        <v>38687.851891028418</v>
      </c>
      <c r="P766" s="4">
        <f t="shared" si="223"/>
        <v>11161.565128166869</v>
      </c>
      <c r="Q766" s="4">
        <f t="shared" si="223"/>
        <v>11161.565128166869</v>
      </c>
      <c r="R766" s="4">
        <f t="shared" si="224"/>
        <v>1161.5362704618492</v>
      </c>
      <c r="S766" s="4"/>
      <c r="T766" s="4"/>
      <c r="U766" s="4">
        <f t="shared" si="226"/>
        <v>1</v>
      </c>
      <c r="V766" s="4"/>
      <c r="W766" s="4"/>
      <c r="X766">
        <f>IF(front!E766&gt;$X$2,O766,P766)</f>
        <v>38687.851891028418</v>
      </c>
      <c r="Y766">
        <f t="shared" si="230"/>
        <v>38354.368971708362</v>
      </c>
      <c r="Z766">
        <f>SUMPRODUCT($B$7:$B$456,Y$7:Y$456,EXP(constants!$B$32+constants!$A$32*ABS($A$7:$A$456-$A766)))</f>
        <v>8.7150444960592578E-3</v>
      </c>
      <c r="AA766">
        <f t="shared" si="220"/>
        <v>38354.360256663866</v>
      </c>
      <c r="AB766">
        <f t="shared" si="227"/>
        <v>38348.15842096656</v>
      </c>
      <c r="AD766" s="4"/>
      <c r="AE766" s="4"/>
      <c r="AF766" s="4"/>
      <c r="AH766" s="4"/>
      <c r="AI766" s="5">
        <f>SUMPRODUCT(constants!$B$13:$B$20,A766^constants!$A$13:$A$20)*constants!$C$10/((A766/1000000000)^5*(EXP(0.014388/(A766/1000000000)/constants!$B$9)-1))</f>
        <v>1.0331017283427905E-5</v>
      </c>
      <c r="AL766" s="17">
        <f t="shared" si="221"/>
        <v>2.6940061032447131E-10</v>
      </c>
      <c r="AQ766">
        <f t="shared" si="229"/>
        <v>2.6940061032447131E-10</v>
      </c>
    </row>
    <row r="767" spans="1:43" x14ac:dyDescent="0.2">
      <c r="A767">
        <f>front!A767</f>
        <v>544.52</v>
      </c>
      <c r="B767" s="1">
        <f t="shared" si="228"/>
        <v>0.46000000000003638</v>
      </c>
      <c r="C767">
        <f>front!D767-front!B767</f>
        <v>22914.07</v>
      </c>
      <c r="D767" s="2">
        <f>front!E767-front!C767</f>
        <v>51293.1</v>
      </c>
      <c r="E767" s="2">
        <f>IF(front!F767-front!C767&gt;0,front!F767-front!C767,0)</f>
        <v>51293.1</v>
      </c>
      <c r="F767" s="2">
        <f>front!I767-front!H767</f>
        <v>6872</v>
      </c>
      <c r="G767" s="2"/>
      <c r="H767" s="2"/>
      <c r="I767" s="4">
        <f>C767/(constants!$A$4+constants!$B$4*data!C767+constants!$C$4*data!C767^2+constants!$D$4*data!C767^3+constants!$E$4*data!C767^4+constants!$F$4*data!C767^5+constants!$G$4*data!C767^6+constants!$H$4*data!C767^7)</f>
        <v>23250.660226210246</v>
      </c>
      <c r="J767" s="4">
        <f>D767/(constants!$A$4+constants!$B$4*data!D767+constants!$C$4*data!D767^2+constants!$D$4*data!D767^3+constants!$E$4*data!D767^4+constants!$F$4*data!D767^5+constants!$G$4*data!D767^6+constants!$H$4*data!D767^7)</f>
        <v>53913.573302870835</v>
      </c>
      <c r="K767" s="4">
        <f>E767/(constants!$A$4+constants!$B$4*data!E767+constants!$C$4*data!E767^2+constants!$D$4*data!E767^3+constants!$E$4*data!E767^4+constants!$F$4*data!E767^5+constants!$G$4*data!E767^6+constants!$H$4*data!E767^7)</f>
        <v>53913.573302870835</v>
      </c>
      <c r="L767" s="4">
        <f>F767/(constants!$A$4+constants!$B$4*data!F767+constants!$C$4*data!F767^2+constants!$D$4*data!F767^3+constants!$E$4*data!F767^4+constants!$F$4*data!F767^5+constants!$G$4*data!F767^6+constants!$H$4*data!F767^7)</f>
        <v>6860.4480660020017</v>
      </c>
      <c r="M767" s="4"/>
      <c r="N767" s="4"/>
      <c r="O767" s="4">
        <f t="shared" si="222"/>
        <v>38751.100377017079</v>
      </c>
      <c r="P767" s="4">
        <f t="shared" si="223"/>
        <v>10782.714660574167</v>
      </c>
      <c r="Q767" s="4">
        <f t="shared" si="223"/>
        <v>10782.714660574167</v>
      </c>
      <c r="R767" s="4">
        <f t="shared" si="224"/>
        <v>1143.4080110003338</v>
      </c>
      <c r="S767" s="4"/>
      <c r="T767" s="4"/>
      <c r="U767" s="4">
        <f t="shared" si="226"/>
        <v>1</v>
      </c>
      <c r="V767" s="4"/>
      <c r="W767" s="4"/>
      <c r="X767">
        <f>IF(front!E767&gt;$X$2,O767,P767)</f>
        <v>38751.100377017079</v>
      </c>
      <c r="Y767">
        <f t="shared" si="230"/>
        <v>38417.617457697022</v>
      </c>
      <c r="Z767">
        <f>SUMPRODUCT($B$7:$B$456,Y$7:Y$456,EXP(constants!$B$32+constants!$A$32*ABS($A$7:$A$456-$A767)))</f>
        <v>8.4899743969353882E-3</v>
      </c>
      <c r="AA767">
        <f t="shared" si="220"/>
        <v>38417.608967722626</v>
      </c>
      <c r="AB767">
        <f t="shared" si="227"/>
        <v>38411.407132025321</v>
      </c>
      <c r="AD767" s="4"/>
      <c r="AE767" s="4"/>
      <c r="AF767" s="4"/>
      <c r="AH767" s="4"/>
      <c r="AI767" s="5">
        <f>SUMPRODUCT(constants!$B$13:$B$20,A767^constants!$A$13:$A$20)*constants!$C$10/((A767/1000000000)^5*(EXP(0.014388/(A767/1000000000)/constants!$B$9)-1))</f>
        <v>1.0360609531178901E-5</v>
      </c>
      <c r="AL767" s="17">
        <f t="shared" si="221"/>
        <v>2.6972741445185938E-10</v>
      </c>
      <c r="AQ767">
        <f t="shared" si="229"/>
        <v>2.6972741445185938E-10</v>
      </c>
    </row>
    <row r="768" spans="1:43" x14ac:dyDescent="0.2">
      <c r="A768">
        <f>front!A768</f>
        <v>544.97</v>
      </c>
      <c r="B768" s="1">
        <f t="shared" si="228"/>
        <v>0.45000000000004547</v>
      </c>
      <c r="C768">
        <f>front!D768-front!B768</f>
        <v>23053.74</v>
      </c>
      <c r="D768" s="2">
        <f>front!E768-front!C768</f>
        <v>52061.8</v>
      </c>
      <c r="E768" s="2">
        <f>IF(front!F768-front!C768&gt;0,front!F768-front!C768,0)</f>
        <v>52061.8</v>
      </c>
      <c r="F768" s="2">
        <f>front!I768-front!H768</f>
        <v>6859.3000000000011</v>
      </c>
      <c r="G768" s="2"/>
      <c r="H768" s="2"/>
      <c r="I768" s="4">
        <f>C768/(constants!$A$4+constants!$B$4*data!C768+constants!$C$4*data!C768^2+constants!$D$4*data!C768^3+constants!$E$4*data!C768^4+constants!$F$4*data!C768^5+constants!$G$4*data!C768^6+constants!$H$4*data!C768^7)</f>
        <v>23396.83120907866</v>
      </c>
      <c r="J768" s="4">
        <f>D768/(constants!$A$4+constants!$B$4*data!D768+constants!$C$4*data!D768^2+constants!$D$4*data!D768^3+constants!$E$4*data!D768^4+constants!$F$4*data!D768^5+constants!$G$4*data!D768^6+constants!$H$4*data!D768^7)</f>
        <v>54763.859813974763</v>
      </c>
      <c r="K768" s="4">
        <f>E768/(constants!$A$4+constants!$B$4*data!E768+constants!$C$4*data!E768^2+constants!$D$4*data!E768^3+constants!$E$4*data!E768^4+constants!$F$4*data!E768^5+constants!$G$4*data!E768^6+constants!$H$4*data!E768^7)</f>
        <v>54763.859813974763</v>
      </c>
      <c r="L768" s="4">
        <f>F768/(constants!$A$4+constants!$B$4*data!F768+constants!$C$4*data!F768^2+constants!$D$4*data!F768^3+constants!$E$4*data!F768^4+constants!$F$4*data!F768^5+constants!$G$4*data!F768^6+constants!$H$4*data!F768^7)</f>
        <v>6847.7410121672465</v>
      </c>
      <c r="M768" s="4"/>
      <c r="N768" s="4"/>
      <c r="O768" s="4">
        <f t="shared" si="222"/>
        <v>38994.718681797771</v>
      </c>
      <c r="P768" s="4">
        <f t="shared" si="223"/>
        <v>10952.771962794952</v>
      </c>
      <c r="Q768" s="4">
        <f t="shared" si="223"/>
        <v>10952.771962794952</v>
      </c>
      <c r="R768" s="4">
        <f t="shared" si="224"/>
        <v>1141.2901686945411</v>
      </c>
      <c r="S768" s="4"/>
      <c r="T768" s="4"/>
      <c r="U768" s="4">
        <f t="shared" si="226"/>
        <v>1</v>
      </c>
      <c r="V768" s="4"/>
      <c r="W768" s="4"/>
      <c r="X768">
        <f>IF(front!E768&gt;$X$2,O768,P768)</f>
        <v>38994.718681797771</v>
      </c>
      <c r="Y768">
        <f t="shared" si="230"/>
        <v>38661.235762477714</v>
      </c>
      <c r="Z768">
        <f>SUMPRODUCT($B$7:$B$456,Y$7:Y$456,EXP(constants!$B$32+constants!$A$32*ABS($A$7:$A$456-$A768)))</f>
        <v>8.2754225602786075E-3</v>
      </c>
      <c r="AA768">
        <f t="shared" si="220"/>
        <v>38661.227487055156</v>
      </c>
      <c r="AB768">
        <f t="shared" si="227"/>
        <v>38655.02565135785</v>
      </c>
      <c r="AD768" s="4"/>
      <c r="AE768" s="4"/>
      <c r="AF768" s="4"/>
      <c r="AH768" s="4"/>
      <c r="AI768" s="5">
        <f>SUMPRODUCT(constants!$B$13:$B$20,A768^constants!$A$13:$A$20)*constants!$C$10/((A768/1000000000)^5*(EXP(0.014388/(A768/1000000000)/constants!$B$9)-1))</f>
        <v>1.0389552580198734E-5</v>
      </c>
      <c r="AL768" s="17">
        <f t="shared" si="221"/>
        <v>2.6877624332487737E-10</v>
      </c>
      <c r="AQ768">
        <f t="shared" si="229"/>
        <v>2.6877624332487737E-10</v>
      </c>
    </row>
    <row r="769" spans="1:43" x14ac:dyDescent="0.2">
      <c r="A769">
        <f>front!A769</f>
        <v>545.42999999999995</v>
      </c>
      <c r="B769" s="1">
        <f t="shared" si="228"/>
        <v>0.45999999999992269</v>
      </c>
      <c r="C769">
        <f>front!D769-front!B769</f>
        <v>23136.73</v>
      </c>
      <c r="D769" s="2">
        <f>front!E769-front!C769</f>
        <v>52622</v>
      </c>
      <c r="E769" s="2">
        <f>IF(front!F769-front!C769&gt;0,front!F769-front!C769,0)</f>
        <v>52622</v>
      </c>
      <c r="F769" s="2">
        <f>front!I769-front!H769</f>
        <v>6526.5999999999985</v>
      </c>
      <c r="G769" s="2"/>
      <c r="H769" s="2"/>
      <c r="I769" s="4">
        <f>C769/(constants!$A$4+constants!$B$4*data!C769+constants!$C$4*data!C769^2+constants!$D$4*data!C769^3+constants!$E$4*data!C769^4+constants!$F$4*data!C769^5+constants!$G$4*data!C769^6+constants!$H$4*data!C769^7)</f>
        <v>23483.710294056244</v>
      </c>
      <c r="J769" s="4">
        <f>D769/(constants!$A$4+constants!$B$4*data!D769+constants!$C$4*data!D769^2+constants!$D$4*data!D769^3+constants!$E$4*data!D769^4+constants!$F$4*data!D769^5+constants!$G$4*data!D769^6+constants!$H$4*data!D769^7)</f>
        <v>55383.809454902563</v>
      </c>
      <c r="K769" s="4">
        <f>E769/(constants!$A$4+constants!$B$4*data!E769+constants!$C$4*data!E769^2+constants!$D$4*data!E769^3+constants!$E$4*data!E769^4+constants!$F$4*data!E769^5+constants!$G$4*data!E769^6+constants!$H$4*data!E769^7)</f>
        <v>55383.809454902563</v>
      </c>
      <c r="L769" s="4">
        <f>F769/(constants!$A$4+constants!$B$4*data!F769+constants!$C$4*data!F769^2+constants!$D$4*data!F769^3+constants!$E$4*data!F769^4+constants!$F$4*data!F769^5+constants!$G$4*data!F769^6+constants!$H$4*data!F769^7)</f>
        <v>6514.9330203972731</v>
      </c>
      <c r="M769" s="4"/>
      <c r="N769" s="4"/>
      <c r="O769" s="4">
        <f t="shared" si="222"/>
        <v>39139.517156760405</v>
      </c>
      <c r="P769" s="4">
        <f t="shared" si="223"/>
        <v>11076.761890980511</v>
      </c>
      <c r="Q769" s="4">
        <f t="shared" si="223"/>
        <v>11076.761890980511</v>
      </c>
      <c r="R769" s="4">
        <f t="shared" si="224"/>
        <v>1085.822170066212</v>
      </c>
      <c r="S769" s="4"/>
      <c r="T769" s="4"/>
      <c r="U769" s="4">
        <f t="shared" si="226"/>
        <v>1</v>
      </c>
      <c r="V769" s="4"/>
      <c r="W769" s="4"/>
      <c r="X769">
        <f>IF(front!E769&gt;$X$2,O769,P769)</f>
        <v>39139.517156760405</v>
      </c>
      <c r="Y769">
        <f t="shared" si="230"/>
        <v>38806.034237440348</v>
      </c>
      <c r="Z769">
        <f>SUMPRODUCT($B$7:$B$456,Y$7:Y$456,EXP(constants!$B$32+constants!$A$32*ABS($A$7:$A$456-$A769)))</f>
        <v>8.0617059032064061E-3</v>
      </c>
      <c r="AA769">
        <f t="shared" si="220"/>
        <v>38806.026175734441</v>
      </c>
      <c r="AB769">
        <f t="shared" si="227"/>
        <v>38799.824340037136</v>
      </c>
      <c r="AD769" s="4"/>
      <c r="AE769" s="4"/>
      <c r="AF769" s="4"/>
      <c r="AH769" s="4"/>
      <c r="AI769" s="5">
        <f>SUMPRODUCT(constants!$B$13:$B$20,A769^constants!$A$13:$A$20)*constants!$C$10/((A769/1000000000)^5*(EXP(0.014388/(A769/1000000000)/constants!$B$9)-1))</f>
        <v>1.0419132504719099E-5</v>
      </c>
      <c r="AL769" s="17">
        <f t="shared" si="221"/>
        <v>2.6853555865116906E-10</v>
      </c>
      <c r="AQ769">
        <f t="shared" si="229"/>
        <v>2.6853555865116906E-10</v>
      </c>
    </row>
    <row r="770" spans="1:43" x14ac:dyDescent="0.2">
      <c r="A770">
        <f>front!A770</f>
        <v>545.89</v>
      </c>
      <c r="B770" s="1">
        <f t="shared" si="228"/>
        <v>0.46000000000003638</v>
      </c>
      <c r="C770">
        <f>front!D770-front!B770</f>
        <v>23239.46</v>
      </c>
      <c r="D770" s="2">
        <f>front!E770-front!C770</f>
        <v>52596.6</v>
      </c>
      <c r="E770" s="2">
        <f>IF(front!F770-front!C770&gt;0,front!F770-front!C770,0)</f>
        <v>52596.6</v>
      </c>
      <c r="F770" s="2">
        <f>front!I770-front!H770</f>
        <v>6091.4</v>
      </c>
      <c r="G770" s="2"/>
      <c r="H770" s="2"/>
      <c r="I770" s="4">
        <f>C770/(constants!$A$4+constants!$B$4*data!C770+constants!$C$4*data!C770^2+constants!$D$4*data!C770^3+constants!$E$4*data!C770^4+constants!$F$4*data!C770^5+constants!$G$4*data!C770^6+constants!$H$4*data!C770^7)</f>
        <v>23591.281477268214</v>
      </c>
      <c r="J770" s="4">
        <f>D770/(constants!$A$4+constants!$B$4*data!D770+constants!$C$4*data!D770^2+constants!$D$4*data!D770^3+constants!$E$4*data!D770^4+constants!$F$4*data!D770^5+constants!$G$4*data!D770^6+constants!$H$4*data!D770^7)</f>
        <v>55355.694375170715</v>
      </c>
      <c r="K770" s="4">
        <f>E770/(constants!$A$4+constants!$B$4*data!E770+constants!$C$4*data!E770^2+constants!$D$4*data!E770^3+constants!$E$4*data!E770^4+constants!$F$4*data!E770^5+constants!$G$4*data!E770^6+constants!$H$4*data!E770^7)</f>
        <v>55355.694375170715</v>
      </c>
      <c r="L770" s="4">
        <f>F770/(constants!$A$4+constants!$B$4*data!F770+constants!$C$4*data!F770^2+constants!$D$4*data!F770^3+constants!$E$4*data!F770^4+constants!$F$4*data!F770^5+constants!$G$4*data!F770^6+constants!$H$4*data!F770^7)</f>
        <v>6079.7992456584907</v>
      </c>
      <c r="M770" s="4"/>
      <c r="N770" s="4"/>
      <c r="O770" s="4">
        <f t="shared" si="222"/>
        <v>39318.802462113694</v>
      </c>
      <c r="P770" s="4">
        <f t="shared" si="223"/>
        <v>11071.138875034143</v>
      </c>
      <c r="Q770" s="4">
        <f t="shared" si="223"/>
        <v>11071.138875034143</v>
      </c>
      <c r="R770" s="4">
        <f t="shared" si="224"/>
        <v>1013.2998742764152</v>
      </c>
      <c r="S770" s="4"/>
      <c r="T770" s="4"/>
      <c r="U770" s="4">
        <f t="shared" si="226"/>
        <v>1</v>
      </c>
      <c r="V770" s="4"/>
      <c r="W770" s="4"/>
      <c r="X770">
        <f>IF(front!E770&gt;$X$2,O770,P770)</f>
        <v>39318.802462113694</v>
      </c>
      <c r="Y770">
        <f t="shared" si="230"/>
        <v>38985.319542793637</v>
      </c>
      <c r="Z770">
        <f>SUMPRODUCT($B$7:$B$456,Y$7:Y$456,EXP(constants!$B$32+constants!$A$32*ABS($A$7:$A$456-$A770)))</f>
        <v>7.8535085787334695E-3</v>
      </c>
      <c r="AA770">
        <f t="shared" si="220"/>
        <v>38985.311689285059</v>
      </c>
      <c r="AB770">
        <f t="shared" si="227"/>
        <v>38979.109853587754</v>
      </c>
      <c r="AD770" s="4"/>
      <c r="AE770" s="4"/>
      <c r="AF770" s="4"/>
      <c r="AH770" s="4"/>
      <c r="AI770" s="5">
        <f>SUMPRODUCT(constants!$B$13:$B$20,A770^constants!$A$13:$A$20)*constants!$C$10/((A770/1000000000)^5*(EXP(0.014388/(A770/1000000000)/constants!$B$9)-1))</f>
        <v>1.0448705770750514E-5</v>
      </c>
      <c r="AL770" s="17">
        <f t="shared" si="221"/>
        <v>2.6805911705007253E-10</v>
      </c>
      <c r="AQ770">
        <f t="shared" si="229"/>
        <v>2.6805911705007253E-10</v>
      </c>
    </row>
    <row r="771" spans="1:43" x14ac:dyDescent="0.2">
      <c r="A771">
        <f>front!A771</f>
        <v>546.35</v>
      </c>
      <c r="B771" s="1">
        <f t="shared" si="228"/>
        <v>0.46000000000003638</v>
      </c>
      <c r="C771">
        <f>front!D771-front!B771</f>
        <v>23304.2</v>
      </c>
      <c r="D771" s="2">
        <f>front!E771-front!C771</f>
        <v>51933.4</v>
      </c>
      <c r="E771" s="2">
        <f>IF(front!F771-front!C771&gt;0,front!F771-front!C771,0)</f>
        <v>51933.4</v>
      </c>
      <c r="F771" s="2">
        <f>front!I771-front!H771</f>
        <v>6133.2999999999993</v>
      </c>
      <c r="G771" s="2"/>
      <c r="H771" s="2"/>
      <c r="I771" s="4">
        <f>C771/(constants!$A$4+constants!$B$4*data!C771+constants!$C$4*data!C771^2+constants!$D$4*data!C771^3+constants!$E$4*data!C771^4+constants!$F$4*data!C771^5+constants!$G$4*data!C771^6+constants!$H$4*data!C771^7)</f>
        <v>23659.087690961231</v>
      </c>
      <c r="J771" s="4">
        <f>D771/(constants!$A$4+constants!$B$4*data!D771+constants!$C$4*data!D771^2+constants!$D$4*data!D771^3+constants!$E$4*data!D771^4+constants!$F$4*data!D771^5+constants!$G$4*data!D771^6+constants!$H$4*data!D771^7)</f>
        <v>54621.80144501623</v>
      </c>
      <c r="K771" s="4">
        <f>E771/(constants!$A$4+constants!$B$4*data!E771+constants!$C$4*data!E771^2+constants!$D$4*data!E771^3+constants!$E$4*data!E771^4+constants!$F$4*data!E771^5+constants!$G$4*data!E771^6+constants!$H$4*data!E771^7)</f>
        <v>54621.80144501623</v>
      </c>
      <c r="L771" s="4">
        <f>F771/(constants!$A$4+constants!$B$4*data!F771+constants!$C$4*data!F771^2+constants!$D$4*data!F771^3+constants!$E$4*data!F771^4+constants!$F$4*data!F771^5+constants!$G$4*data!F771^6+constants!$H$4*data!F771^7)</f>
        <v>6121.6833644667813</v>
      </c>
      <c r="M771" s="4"/>
      <c r="N771" s="4"/>
      <c r="O771" s="4">
        <f t="shared" si="222"/>
        <v>39431.812818268714</v>
      </c>
      <c r="P771" s="4">
        <f t="shared" si="223"/>
        <v>10924.360289003245</v>
      </c>
      <c r="Q771" s="4">
        <f t="shared" si="223"/>
        <v>10924.360289003245</v>
      </c>
      <c r="R771" s="4">
        <f t="shared" si="224"/>
        <v>1020.2805607444636</v>
      </c>
      <c r="S771" s="4"/>
      <c r="T771" s="4"/>
      <c r="U771" s="4">
        <f t="shared" si="226"/>
        <v>1</v>
      </c>
      <c r="V771" s="4"/>
      <c r="W771" s="4"/>
      <c r="X771">
        <f>IF(front!E771&gt;$X$2,O771,P771)</f>
        <v>39431.812818268714</v>
      </c>
      <c r="Y771">
        <f t="shared" si="230"/>
        <v>39098.329898948658</v>
      </c>
      <c r="Z771">
        <f>SUMPRODUCT($B$7:$B$456,Y$7:Y$456,EXP(constants!$B$32+constants!$A$32*ABS($A$7:$A$456-$A771)))</f>
        <v>7.650688047514731E-3</v>
      </c>
      <c r="AA771">
        <f t="shared" si="220"/>
        <v>39098.322248260607</v>
      </c>
      <c r="AB771">
        <f t="shared" si="227"/>
        <v>39092.120412563301</v>
      </c>
      <c r="AD771" s="4"/>
      <c r="AE771" s="4"/>
      <c r="AF771" s="4"/>
      <c r="AH771" s="4"/>
      <c r="AI771" s="5">
        <f>SUMPRODUCT(constants!$B$13:$B$20,A771^constants!$A$13:$A$20)*constants!$C$10/((A771/1000000000)^5*(EXP(0.014388/(A771/1000000000)/constants!$B$9)-1))</f>
        <v>1.0478272091121105E-5</v>
      </c>
      <c r="AL771" s="17">
        <f t="shared" si="221"/>
        <v>2.6804051508430408E-10</v>
      </c>
      <c r="AQ771">
        <f t="shared" si="229"/>
        <v>2.6804051508430408E-10</v>
      </c>
    </row>
    <row r="772" spans="1:43" x14ac:dyDescent="0.2">
      <c r="A772">
        <f>front!A772</f>
        <v>546.80999999999995</v>
      </c>
      <c r="B772" s="1">
        <f t="shared" si="228"/>
        <v>0.45999999999992269</v>
      </c>
      <c r="C772">
        <f>front!D772-front!B772</f>
        <v>23430.13</v>
      </c>
      <c r="D772" s="2">
        <f>front!E772-front!C772</f>
        <v>52440.5</v>
      </c>
      <c r="E772" s="2">
        <f>IF(front!F772-front!C772&gt;0,front!F772-front!C772,0)</f>
        <v>52440.5</v>
      </c>
      <c r="F772" s="2">
        <f>front!I772-front!H772</f>
        <v>6442.7000000000007</v>
      </c>
      <c r="G772" s="2"/>
      <c r="H772" s="2"/>
      <c r="I772" s="4">
        <f>C772/(constants!$A$4+constants!$B$4*data!C772+constants!$C$4*data!C772^2+constants!$D$4*data!C772^3+constants!$E$4*data!C772^4+constants!$F$4*data!C772^5+constants!$G$4*data!C772^6+constants!$H$4*data!C772^7)</f>
        <v>23791.015796934229</v>
      </c>
      <c r="J772" s="4">
        <f>D772/(constants!$A$4+constants!$B$4*data!D772+constants!$C$4*data!D772^2+constants!$D$4*data!D772^3+constants!$E$4*data!D772^4+constants!$F$4*data!D772^5+constants!$G$4*data!D772^6+constants!$H$4*data!D772^7)</f>
        <v>55182.921339232031</v>
      </c>
      <c r="K772" s="4">
        <f>E772/(constants!$A$4+constants!$B$4*data!E772+constants!$C$4*data!E772^2+constants!$D$4*data!E772^3+constants!$E$4*data!E772^4+constants!$F$4*data!E772^5+constants!$G$4*data!E772^6+constants!$H$4*data!E772^7)</f>
        <v>55182.921339232031</v>
      </c>
      <c r="L772" s="4">
        <f>F772/(constants!$A$4+constants!$B$4*data!F772+constants!$C$4*data!F772^2+constants!$D$4*data!F772^3+constants!$E$4*data!F772^4+constants!$F$4*data!F772^5+constants!$G$4*data!F772^6+constants!$H$4*data!F772^7)</f>
        <v>6431.0282340387512</v>
      </c>
      <c r="M772" s="4"/>
      <c r="N772" s="4"/>
      <c r="O772" s="4">
        <f t="shared" si="222"/>
        <v>39651.692994890378</v>
      </c>
      <c r="P772" s="4">
        <f t="shared" si="223"/>
        <v>11036.584267846405</v>
      </c>
      <c r="Q772" s="4">
        <f t="shared" si="223"/>
        <v>11036.584267846405</v>
      </c>
      <c r="R772" s="4">
        <f t="shared" si="224"/>
        <v>1071.8380390064585</v>
      </c>
      <c r="S772" s="4"/>
      <c r="T772" s="4"/>
      <c r="U772" s="4">
        <f t="shared" si="226"/>
        <v>1</v>
      </c>
      <c r="V772" s="4"/>
      <c r="W772" s="4"/>
      <c r="X772">
        <f>IF(front!E772&gt;$X$2,O772,P772)</f>
        <v>39651.692994890378</v>
      </c>
      <c r="Y772">
        <f t="shared" si="230"/>
        <v>39318.210075570321</v>
      </c>
      <c r="Z772">
        <f>SUMPRODUCT($B$7:$B$456,Y$7:Y$456,EXP(constants!$B$32+constants!$A$32*ABS($A$7:$A$456-$A772)))</f>
        <v>7.4531054513503458E-3</v>
      </c>
      <c r="AA772">
        <f t="shared" si="220"/>
        <v>39318.202622464873</v>
      </c>
      <c r="AB772">
        <f t="shared" si="227"/>
        <v>39312.000786767567</v>
      </c>
      <c r="AD772" s="4"/>
      <c r="AE772" s="4"/>
      <c r="AF772" s="4"/>
      <c r="AH772" s="4"/>
      <c r="AI772" s="5">
        <f>SUMPRODUCT(constants!$B$13:$B$20,A772^constants!$A$13:$A$20)*constants!$C$10/((A772/1000000000)^5*(EXP(0.014388/(A772/1000000000)/constants!$B$9)-1))</f>
        <v>1.0507831179444673E-5</v>
      </c>
      <c r="AL772" s="17">
        <f t="shared" si="221"/>
        <v>2.6729321757089535E-10</v>
      </c>
      <c r="AQ772">
        <f t="shared" si="229"/>
        <v>2.6729321757089535E-10</v>
      </c>
    </row>
    <row r="773" spans="1:43" x14ac:dyDescent="0.2">
      <c r="A773">
        <f>front!A773</f>
        <v>547.27</v>
      </c>
      <c r="B773" s="1">
        <f t="shared" si="228"/>
        <v>0.46000000000003638</v>
      </c>
      <c r="C773">
        <f>front!D773-front!B773</f>
        <v>23469.800000000003</v>
      </c>
      <c r="D773" s="2">
        <f>front!E773-front!C773</f>
        <v>52199.1</v>
      </c>
      <c r="E773" s="2">
        <f>IF(front!F773-front!C773&gt;0,front!F773-front!C773,0)</f>
        <v>52199.1</v>
      </c>
      <c r="F773" s="2">
        <f>front!I773-front!H773</f>
        <v>6971.3000000000011</v>
      </c>
      <c r="G773" s="2"/>
      <c r="H773" s="2"/>
      <c r="I773" s="4">
        <f>C773/(constants!$A$4+constants!$B$4*data!C773+constants!$C$4*data!C773^2+constants!$D$4*data!C773^3+constants!$E$4*data!C773^4+constants!$F$4*data!C773^5+constants!$G$4*data!C773^6+constants!$H$4*data!C773^7)</f>
        <v>23832.584524213544</v>
      </c>
      <c r="J773" s="4">
        <f>D773/(constants!$A$4+constants!$B$4*data!D773+constants!$C$4*data!D773^2+constants!$D$4*data!D773^3+constants!$E$4*data!D773^4+constants!$F$4*data!D773^5+constants!$G$4*data!D773^6+constants!$H$4*data!D773^7)</f>
        <v>54915.779376243023</v>
      </c>
      <c r="K773" s="4">
        <f>E773/(constants!$A$4+constants!$B$4*data!E773+constants!$C$4*data!E773^2+constants!$D$4*data!E773^3+constants!$E$4*data!E773^4+constants!$F$4*data!E773^5+constants!$G$4*data!E773^6+constants!$H$4*data!E773^7)</f>
        <v>54915.779376243023</v>
      </c>
      <c r="L773" s="4">
        <f>F773/(constants!$A$4+constants!$B$4*data!F773+constants!$C$4*data!F773^2+constants!$D$4*data!F773^3+constants!$E$4*data!F773^4+constants!$F$4*data!F773^5+constants!$G$4*data!F773^6+constants!$H$4*data!F773^7)</f>
        <v>6959.8109518827714</v>
      </c>
      <c r="M773" s="4"/>
      <c r="N773" s="4"/>
      <c r="O773" s="4">
        <f t="shared" si="222"/>
        <v>39720.974207022577</v>
      </c>
      <c r="P773" s="4">
        <f t="shared" si="223"/>
        <v>10983.155875248605</v>
      </c>
      <c r="Q773" s="4">
        <f t="shared" si="223"/>
        <v>10983.155875248605</v>
      </c>
      <c r="R773" s="4">
        <f t="shared" si="224"/>
        <v>1159.968491980462</v>
      </c>
      <c r="S773" s="4"/>
      <c r="T773" s="4"/>
      <c r="U773" s="4">
        <f t="shared" si="226"/>
        <v>1</v>
      </c>
      <c r="V773" s="4"/>
      <c r="W773" s="4"/>
      <c r="X773">
        <f>IF(front!E773&gt;$X$2,O773,P773)</f>
        <v>39720.974207022577</v>
      </c>
      <c r="Y773">
        <f t="shared" si="230"/>
        <v>39387.49128770252</v>
      </c>
      <c r="Z773">
        <f>SUMPRODUCT($B$7:$B$456,Y$7:Y$456,EXP(constants!$B$32+constants!$A$32*ABS($A$7:$A$456-$A773)))</f>
        <v>7.2606255181182702E-3</v>
      </c>
      <c r="AA773">
        <f t="shared" si="220"/>
        <v>39387.484027077</v>
      </c>
      <c r="AB773">
        <f t="shared" si="227"/>
        <v>39381.282191379694</v>
      </c>
      <c r="AD773" s="4"/>
      <c r="AE773" s="4"/>
      <c r="AF773" s="4"/>
      <c r="AH773" s="4"/>
      <c r="AI773" s="5">
        <f>SUMPRODUCT(constants!$B$13:$B$20,A773^constants!$A$13:$A$20)*constants!$C$10/((A773/1000000000)^5*(EXP(0.014388/(A773/1000000000)/constants!$B$9)-1))</f>
        <v>1.0537382750125218E-5</v>
      </c>
      <c r="AL773" s="17">
        <f t="shared" si="221"/>
        <v>2.6757337912252593E-10</v>
      </c>
      <c r="AQ773">
        <f t="shared" si="229"/>
        <v>2.6757337912252593E-10</v>
      </c>
    </row>
    <row r="774" spans="1:43" x14ac:dyDescent="0.2">
      <c r="A774">
        <f>front!A774</f>
        <v>547.73</v>
      </c>
      <c r="B774" s="1">
        <f t="shared" si="228"/>
        <v>0.46000000000003638</v>
      </c>
      <c r="C774">
        <f>front!D774-front!B774</f>
        <v>23520</v>
      </c>
      <c r="D774" s="2">
        <f>front!E774-front!C774</f>
        <v>52010.1</v>
      </c>
      <c r="E774" s="2">
        <f>IF(front!F774-front!C774&gt;0,front!F774-front!C774,0)</f>
        <v>52010.1</v>
      </c>
      <c r="F774" s="2">
        <f>front!I774-front!H774</f>
        <v>7463.7000000000007</v>
      </c>
      <c r="G774" s="2"/>
      <c r="H774" s="2"/>
      <c r="I774" s="4">
        <f>C774/(constants!$A$4+constants!$B$4*data!C774+constants!$C$4*data!C774^2+constants!$D$4*data!C774^3+constants!$E$4*data!C774^4+constants!$F$4*data!C774^5+constants!$G$4*data!C774^6+constants!$H$4*data!C774^7)</f>
        <v>23885.193569474086</v>
      </c>
      <c r="J774" s="4">
        <f>D774/(constants!$A$4+constants!$B$4*data!D774+constants!$C$4*data!D774^2+constants!$D$4*data!D774^3+constants!$E$4*data!D774^4+constants!$F$4*data!D774^5+constants!$G$4*data!D774^6+constants!$H$4*data!D774^7)</f>
        <v>54706.658751364943</v>
      </c>
      <c r="K774" s="4">
        <f>E774/(constants!$A$4+constants!$B$4*data!E774+constants!$C$4*data!E774^2+constants!$D$4*data!E774^3+constants!$E$4*data!E774^4+constants!$F$4*data!E774^5+constants!$G$4*data!E774^6+constants!$H$4*data!E774^7)</f>
        <v>54706.658751364943</v>
      </c>
      <c r="L774" s="4">
        <f>F774/(constants!$A$4+constants!$B$4*data!F774+constants!$C$4*data!F774^2+constants!$D$4*data!F774^3+constants!$E$4*data!F774^4+constants!$F$4*data!F774^5+constants!$G$4*data!F774^6+constants!$H$4*data!F774^7)</f>
        <v>7452.7360016757657</v>
      </c>
      <c r="M774" s="4"/>
      <c r="N774" s="4"/>
      <c r="O774" s="4">
        <f t="shared" si="222"/>
        <v>39808.65594912348</v>
      </c>
      <c r="P774" s="4">
        <f t="shared" si="223"/>
        <v>10941.33175027299</v>
      </c>
      <c r="Q774" s="4">
        <f t="shared" si="223"/>
        <v>10941.33175027299</v>
      </c>
      <c r="R774" s="4">
        <f t="shared" si="224"/>
        <v>1242.1226669459611</v>
      </c>
      <c r="S774" s="4"/>
      <c r="T774" s="4"/>
      <c r="U774" s="4">
        <f t="shared" si="226"/>
        <v>1</v>
      </c>
      <c r="V774" s="4"/>
      <c r="W774" s="4"/>
      <c r="X774">
        <f>IF(front!E774&gt;$X$2,O774,P774)</f>
        <v>39808.65594912348</v>
      </c>
      <c r="Y774">
        <f t="shared" si="230"/>
        <v>39475.173029803424</v>
      </c>
      <c r="Z774">
        <f>SUMPRODUCT($B$7:$B$456,Y$7:Y$456,EXP(constants!$B$32+constants!$A$32*ABS($A$7:$A$456-$A774)))</f>
        <v>7.0731164691624025E-3</v>
      </c>
      <c r="AA774">
        <f t="shared" si="220"/>
        <v>39475.165956686957</v>
      </c>
      <c r="AB774">
        <f t="shared" si="227"/>
        <v>39468.964120989651</v>
      </c>
      <c r="AD774" s="4"/>
      <c r="AE774" s="4"/>
      <c r="AF774" s="4"/>
      <c r="AH774" s="4"/>
      <c r="AI774" s="5">
        <f>SUMPRODUCT(constants!$B$13:$B$20,A774^constants!$A$13:$A$20)*constants!$C$10/((A774/1000000000)^5*(EXP(0.014388/(A774/1000000000)/constants!$B$9)-1))</f>
        <v>1.0566926518368192E-5</v>
      </c>
      <c r="AL774" s="17">
        <f t="shared" si="221"/>
        <v>2.6772748547380004E-10</v>
      </c>
      <c r="AQ774">
        <f t="shared" si="229"/>
        <v>2.6772748547380004E-10</v>
      </c>
    </row>
    <row r="775" spans="1:43" x14ac:dyDescent="0.2">
      <c r="A775">
        <f>front!A775</f>
        <v>548.19000000000005</v>
      </c>
      <c r="B775" s="1">
        <f t="shared" si="228"/>
        <v>0.46000000000003638</v>
      </c>
      <c r="C775">
        <f>front!D775-front!B775</f>
        <v>23599.260000000002</v>
      </c>
      <c r="D775" s="2">
        <f>front!E775-front!C775</f>
        <v>52272.800000000003</v>
      </c>
      <c r="E775" s="2">
        <f>IF(front!F775-front!C775&gt;0,front!F775-front!C775,0)</f>
        <v>52272.800000000003</v>
      </c>
      <c r="F775" s="2">
        <f>front!I775-front!H775</f>
        <v>7437.5000000000018</v>
      </c>
      <c r="G775" s="2"/>
      <c r="H775" s="2"/>
      <c r="I775" s="4">
        <f>C775/(constants!$A$4+constants!$B$4*data!C775+constants!$C$4*data!C775^2+constants!$D$4*data!C775^3+constants!$E$4*data!C775^4+constants!$F$4*data!C775^5+constants!$G$4*data!C775^6+constants!$H$4*data!C775^7)</f>
        <v>23968.271519551756</v>
      </c>
      <c r="J775" s="4">
        <f>D775/(constants!$A$4+constants!$B$4*data!D775+constants!$C$4*data!D775^2+constants!$D$4*data!D775^3+constants!$E$4*data!D775^4+constants!$F$4*data!D775^5+constants!$G$4*data!D775^6+constants!$H$4*data!D775^7)</f>
        <v>54997.333228238502</v>
      </c>
      <c r="K775" s="4">
        <f>E775/(constants!$A$4+constants!$B$4*data!E775+constants!$C$4*data!E775^2+constants!$D$4*data!E775^3+constants!$E$4*data!E775^4+constants!$F$4*data!E775^5+constants!$G$4*data!E775^6+constants!$H$4*data!E775^7)</f>
        <v>54997.333228238502</v>
      </c>
      <c r="L775" s="4">
        <f>F775/(constants!$A$4+constants!$B$4*data!F775+constants!$C$4*data!F775^2+constants!$D$4*data!F775^3+constants!$E$4*data!F775^4+constants!$F$4*data!F775^5+constants!$G$4*data!F775^6+constants!$H$4*data!F775^7)</f>
        <v>7426.4987097850581</v>
      </c>
      <c r="M775" s="4"/>
      <c r="N775" s="4"/>
      <c r="O775" s="4">
        <f t="shared" si="222"/>
        <v>39947.11919925292</v>
      </c>
      <c r="P775" s="4">
        <f t="shared" si="223"/>
        <v>10999.466645647701</v>
      </c>
      <c r="Q775" s="4">
        <f t="shared" si="223"/>
        <v>10999.466645647701</v>
      </c>
      <c r="R775" s="4">
        <f t="shared" si="224"/>
        <v>1237.7497849641763</v>
      </c>
      <c r="S775" s="4"/>
      <c r="T775" s="4"/>
      <c r="U775" s="4">
        <f t="shared" si="226"/>
        <v>1</v>
      </c>
      <c r="V775" s="4"/>
      <c r="W775" s="4"/>
      <c r="X775">
        <f>IF(front!E775&gt;$X$2,O775,P775)</f>
        <v>39947.11919925292</v>
      </c>
      <c r="Y775">
        <f t="shared" si="230"/>
        <v>39613.636279932864</v>
      </c>
      <c r="Z775">
        <f>SUMPRODUCT($B$7:$B$456,Y$7:Y$456,EXP(constants!$B$32+constants!$A$32*ABS($A$7:$A$456-$A775)))</f>
        <v>6.8904499290720032E-3</v>
      </c>
      <c r="AA775">
        <f t="shared" ref="AA775:AA838" si="231">Y775-Z775</f>
        <v>39613.629389482936</v>
      </c>
      <c r="AB775">
        <f t="shared" si="227"/>
        <v>39607.42755378563</v>
      </c>
      <c r="AD775" s="4"/>
      <c r="AE775" s="4"/>
      <c r="AF775" s="4"/>
      <c r="AH775" s="4"/>
      <c r="AI775" s="5">
        <f>SUMPRODUCT(constants!$B$13:$B$20,A775^constants!$A$13:$A$20)*constants!$C$10/((A775/1000000000)^5*(EXP(0.014388/(A775/1000000000)/constants!$B$9)-1))</f>
        <v>1.0596462200187825E-5</v>
      </c>
      <c r="AL775" s="17">
        <f t="shared" ref="AL775:AL838" si="232">IF(AB775=0,0,AI775/AB775)</f>
        <v>2.6753724881016737E-10</v>
      </c>
      <c r="AQ775">
        <f t="shared" si="229"/>
        <v>2.6753724881016737E-10</v>
      </c>
    </row>
    <row r="776" spans="1:43" x14ac:dyDescent="0.2">
      <c r="A776">
        <f>front!A776</f>
        <v>548.64</v>
      </c>
      <c r="B776" s="1">
        <f t="shared" si="228"/>
        <v>0.44999999999993179</v>
      </c>
      <c r="C776">
        <f>front!D776-front!B776</f>
        <v>23784</v>
      </c>
      <c r="D776" s="2">
        <f>front!E776-front!C776</f>
        <v>52513.2</v>
      </c>
      <c r="E776" s="2">
        <f>IF(front!F776-front!C776&gt;0,front!F776-front!C776,0)</f>
        <v>52513.2</v>
      </c>
      <c r="F776" s="2">
        <f>front!I776-front!H776</f>
        <v>6726.3999999999978</v>
      </c>
      <c r="G776" s="2"/>
      <c r="H776" s="2"/>
      <c r="I776" s="4">
        <f>C776/(constants!$A$4+constants!$B$4*data!C776+constants!$C$4*data!C776^2+constants!$D$4*data!C776^3+constants!$E$4*data!C776^4+constants!$F$4*data!C776^5+constants!$G$4*data!C776^6+constants!$H$4*data!C776^7)</f>
        <v>24161.978372759277</v>
      </c>
      <c r="J776" s="4">
        <f>D776/(constants!$A$4+constants!$B$4*data!D776+constants!$C$4*data!D776^2+constants!$D$4*data!D776^3+constants!$E$4*data!D776^4+constants!$F$4*data!D776^5+constants!$G$4*data!D776^6+constants!$H$4*data!D776^7)</f>
        <v>55263.383685753666</v>
      </c>
      <c r="K776" s="4">
        <f>E776/(constants!$A$4+constants!$B$4*data!E776+constants!$C$4*data!E776^2+constants!$D$4*data!E776^3+constants!$E$4*data!E776^4+constants!$F$4*data!E776^5+constants!$G$4*data!E776^6+constants!$H$4*data!E776^7)</f>
        <v>55263.383685753666</v>
      </c>
      <c r="L776" s="4">
        <f>F776/(constants!$A$4+constants!$B$4*data!F776+constants!$C$4*data!F776^2+constants!$D$4*data!F776^3+constants!$E$4*data!F776^4+constants!$F$4*data!F776^5+constants!$G$4*data!F776^6+constants!$H$4*data!F776^7)</f>
        <v>6714.7803632695441</v>
      </c>
      <c r="M776" s="4"/>
      <c r="N776" s="4"/>
      <c r="O776" s="4">
        <f t="shared" ref="O776:O839" si="233">I776*1000/O$4</f>
        <v>40269.963954598788</v>
      </c>
      <c r="P776" s="4">
        <f t="shared" ref="P776:Q839" si="234">J776*1000/P$4</f>
        <v>11052.676737150734</v>
      </c>
      <c r="Q776" s="4">
        <f t="shared" si="234"/>
        <v>11052.676737150734</v>
      </c>
      <c r="R776" s="4">
        <f t="shared" ref="R776:R839" si="235">L776*1000/R$4</f>
        <v>1119.1300605449239</v>
      </c>
      <c r="S776" s="4"/>
      <c r="T776" s="4"/>
      <c r="U776" s="4">
        <f t="shared" ref="U776:U839" si="236">Q776/P776</f>
        <v>1</v>
      </c>
      <c r="V776" s="4"/>
      <c r="W776" s="4"/>
      <c r="X776">
        <f>IF(front!E776&gt;$X$2,O776,P776)</f>
        <v>40269.963954598788</v>
      </c>
      <c r="Y776">
        <f t="shared" si="230"/>
        <v>39936.481035278732</v>
      </c>
      <c r="Z776">
        <f>SUMPRODUCT($B$7:$B$456,Y$7:Y$456,EXP(constants!$B$32+constants!$A$32*ABS($A$7:$A$456-$A776)))</f>
        <v>6.7163199943330656E-3</v>
      </c>
      <c r="AA776">
        <f t="shared" si="231"/>
        <v>39936.474318958739</v>
      </c>
      <c r="AB776">
        <f t="shared" ref="AB776:AB839" si="237">IF((AA776-$AA$3)&gt;0,AA776-$AA$3,0)</f>
        <v>39930.272483261433</v>
      </c>
      <c r="AD776" s="4"/>
      <c r="AE776" s="4"/>
      <c r="AF776" s="4"/>
      <c r="AH776" s="4"/>
      <c r="AI776" s="5">
        <f>SUMPRODUCT(constants!$B$13:$B$20,A776^constants!$A$13:$A$20)*constants!$C$10/((A776/1000000000)^5*(EXP(0.014388/(A776/1000000000)/constants!$B$9)-1))</f>
        <v>1.0625347705296298E-5</v>
      </c>
      <c r="AL776" s="17">
        <f t="shared" si="232"/>
        <v>2.6609755066786458E-10</v>
      </c>
      <c r="AQ776">
        <f t="shared" si="229"/>
        <v>2.6609755066786458E-10</v>
      </c>
    </row>
    <row r="777" spans="1:43" x14ac:dyDescent="0.2">
      <c r="A777">
        <f>front!A777</f>
        <v>549.1</v>
      </c>
      <c r="B777" s="1">
        <f t="shared" ref="B777:B840" si="238">A777-A776</f>
        <v>0.46000000000003638</v>
      </c>
      <c r="C777">
        <f>front!D777-front!B777</f>
        <v>23816.73</v>
      </c>
      <c r="D777" s="2">
        <f>front!E777-front!C777</f>
        <v>52633.4</v>
      </c>
      <c r="E777" s="2">
        <f>IF(front!F777-front!C777&gt;0,front!F777-front!C777,0)</f>
        <v>52633.4</v>
      </c>
      <c r="F777" s="2">
        <f>front!I777-front!H777</f>
        <v>6048.2000000000007</v>
      </c>
      <c r="G777" s="2"/>
      <c r="H777" s="2"/>
      <c r="I777" s="4">
        <f>C777/(constants!$A$4+constants!$B$4*data!C777+constants!$C$4*data!C777^2+constants!$D$4*data!C777^3+constants!$E$4*data!C777^4+constants!$F$4*data!C777^5+constants!$G$4*data!C777^6+constants!$H$4*data!C777^7)</f>
        <v>24196.306891945191</v>
      </c>
      <c r="J777" s="4">
        <f>D777/(constants!$A$4+constants!$B$4*data!D777+constants!$C$4*data!D777^2+constants!$D$4*data!D777^3+constants!$E$4*data!D777^4+constants!$F$4*data!D777^5+constants!$G$4*data!D777^6+constants!$H$4*data!D777^7)</f>
        <v>55396.428229753736</v>
      </c>
      <c r="K777" s="4">
        <f>E777/(constants!$A$4+constants!$B$4*data!E777+constants!$C$4*data!E777^2+constants!$D$4*data!E777^3+constants!$E$4*data!E777^4+constants!$F$4*data!E777^5+constants!$G$4*data!E777^6+constants!$H$4*data!E777^7)</f>
        <v>55396.428229753736</v>
      </c>
      <c r="L777" s="4">
        <f>F777/(constants!$A$4+constants!$B$4*data!F777+constants!$C$4*data!F777^2+constants!$D$4*data!F777^3+constants!$E$4*data!F777^4+constants!$F$4*data!F777^5+constants!$G$4*data!F777^6+constants!$H$4*data!F777^7)</f>
        <v>6036.617633600008</v>
      </c>
      <c r="M777" s="4"/>
      <c r="N777" s="4"/>
      <c r="O777" s="4">
        <f t="shared" si="233"/>
        <v>40327.178153241985</v>
      </c>
      <c r="P777" s="4">
        <f t="shared" si="234"/>
        <v>11079.285645950746</v>
      </c>
      <c r="Q777" s="4">
        <f t="shared" si="234"/>
        <v>11079.285645950746</v>
      </c>
      <c r="R777" s="4">
        <f t="shared" si="235"/>
        <v>1006.1029389333346</v>
      </c>
      <c r="S777" s="4"/>
      <c r="T777" s="4"/>
      <c r="U777" s="4">
        <f t="shared" si="236"/>
        <v>1</v>
      </c>
      <c r="V777" s="4"/>
      <c r="W777" s="4"/>
      <c r="X777">
        <f>IF(front!E777&gt;$X$2,O777,P777)</f>
        <v>40327.178153241985</v>
      </c>
      <c r="Y777">
        <f t="shared" si="230"/>
        <v>39993.695233921928</v>
      </c>
      <c r="Z777">
        <f>SUMPRODUCT($B$7:$B$456,Y$7:Y$456,EXP(constants!$B$32+constants!$A$32*ABS($A$7:$A$456-$A777)))</f>
        <v>6.5428678900373649E-3</v>
      </c>
      <c r="AA777">
        <f t="shared" si="231"/>
        <v>39993.688691054034</v>
      </c>
      <c r="AB777">
        <f t="shared" si="237"/>
        <v>39987.486855356728</v>
      </c>
      <c r="AD777" s="4"/>
      <c r="AE777" s="4"/>
      <c r="AF777" s="4"/>
      <c r="AH777" s="4"/>
      <c r="AI777" s="5">
        <f>SUMPRODUCT(constants!$B$13:$B$20,A777^constants!$A$13:$A$20)*constants!$C$10/((A777/1000000000)^5*(EXP(0.014388/(A777/1000000000)/constants!$B$9)-1))</f>
        <v>1.0654866556653995E-5</v>
      </c>
      <c r="AL777" s="17">
        <f t="shared" si="232"/>
        <v>2.6645501867108882E-10</v>
      </c>
      <c r="AQ777">
        <f t="shared" si="229"/>
        <v>2.6645501867108882E-10</v>
      </c>
    </row>
    <row r="778" spans="1:43" x14ac:dyDescent="0.2">
      <c r="A778">
        <f>front!A778</f>
        <v>549.55999999999995</v>
      </c>
      <c r="B778" s="1">
        <f t="shared" si="238"/>
        <v>0.45999999999992269</v>
      </c>
      <c r="C778">
        <f>front!D778-front!B778</f>
        <v>23929.4</v>
      </c>
      <c r="D778" s="2">
        <f>front!E778-front!C778</f>
        <v>52846.6</v>
      </c>
      <c r="E778" s="2">
        <f>IF(front!F778-front!C778&gt;0,front!F778-front!C778,0)</f>
        <v>52846.6</v>
      </c>
      <c r="F778" s="2">
        <f>front!I778-front!H778</f>
        <v>5817.2000000000007</v>
      </c>
      <c r="G778" s="2"/>
      <c r="H778" s="2"/>
      <c r="I778" s="4">
        <f>C778/(constants!$A$4+constants!$B$4*data!C778+constants!$C$4*data!C778^2+constants!$D$4*data!C778^3+constants!$E$4*data!C778^4+constants!$F$4*data!C778^5+constants!$G$4*data!C778^6+constants!$H$4*data!C778^7)</f>
        <v>24314.50230003248</v>
      </c>
      <c r="J778" s="4">
        <f>D778/(constants!$A$4+constants!$B$4*data!D778+constants!$C$4*data!D778^2+constants!$D$4*data!D778^3+constants!$E$4*data!D778^4+constants!$F$4*data!D778^5+constants!$G$4*data!D778^6+constants!$H$4*data!D778^7)</f>
        <v>55632.444446625756</v>
      </c>
      <c r="K778" s="4">
        <f>E778/(constants!$A$4+constants!$B$4*data!E778+constants!$C$4*data!E778^2+constants!$D$4*data!E778^3+constants!$E$4*data!E778^4+constants!$F$4*data!E778^5+constants!$G$4*data!E778^6+constants!$H$4*data!E778^7)</f>
        <v>55632.444446625756</v>
      </c>
      <c r="L778" s="4">
        <f>F778/(constants!$A$4+constants!$B$4*data!F778+constants!$C$4*data!F778^2+constants!$D$4*data!F778^3+constants!$E$4*data!F778^4+constants!$F$4*data!F778^5+constants!$G$4*data!F778^6+constants!$H$4*data!F778^7)</f>
        <v>5805.749451318241</v>
      </c>
      <c r="M778" s="4"/>
      <c r="N778" s="4"/>
      <c r="O778" s="4">
        <f t="shared" si="233"/>
        <v>40524.170500054133</v>
      </c>
      <c r="P778" s="4">
        <f t="shared" si="234"/>
        <v>11126.48888932515</v>
      </c>
      <c r="Q778" s="4">
        <f t="shared" si="234"/>
        <v>11126.48888932515</v>
      </c>
      <c r="R778" s="4">
        <f t="shared" si="235"/>
        <v>967.62490855304009</v>
      </c>
      <c r="S778" s="4"/>
      <c r="T778" s="4"/>
      <c r="U778" s="4">
        <f t="shared" si="236"/>
        <v>1</v>
      </c>
      <c r="V778" s="4"/>
      <c r="W778" s="4"/>
      <c r="X778">
        <f>IF(front!E778&gt;$X$2,O778,P778)</f>
        <v>40524.170500054133</v>
      </c>
      <c r="Y778">
        <f t="shared" si="230"/>
        <v>40190.687580734077</v>
      </c>
      <c r="Z778">
        <f>SUMPRODUCT($B$7:$B$456,Y$7:Y$456,EXP(constants!$B$32+constants!$A$32*ABS($A$7:$A$456-$A778)))</f>
        <v>6.3738952674385271E-3</v>
      </c>
      <c r="AA778">
        <f t="shared" si="231"/>
        <v>40190.68120683881</v>
      </c>
      <c r="AB778">
        <f t="shared" si="237"/>
        <v>40184.479371141504</v>
      </c>
      <c r="AD778" s="4"/>
      <c r="AE778" s="4"/>
      <c r="AF778" s="4"/>
      <c r="AH778" s="4"/>
      <c r="AI778" s="5">
        <f>SUMPRODUCT(constants!$B$13:$B$20,A778^constants!$A$13:$A$20)*constants!$C$10/((A778/1000000000)^5*(EXP(0.014388/(A778/1000000000)/constants!$B$9)-1))</f>
        <v>1.0684376480657428E-5</v>
      </c>
      <c r="AL778" s="17">
        <f t="shared" si="232"/>
        <v>2.6588316304852806E-10</v>
      </c>
      <c r="AQ778">
        <f t="shared" si="229"/>
        <v>2.6588316304852806E-10</v>
      </c>
    </row>
    <row r="779" spans="1:43" x14ac:dyDescent="0.2">
      <c r="A779">
        <f>front!A779</f>
        <v>550.02</v>
      </c>
      <c r="B779" s="1">
        <f t="shared" si="238"/>
        <v>0.46000000000003638</v>
      </c>
      <c r="C779">
        <f>front!D779-front!B779</f>
        <v>24053.93</v>
      </c>
      <c r="D779" s="2">
        <f>front!E779-front!C779</f>
        <v>51076.4</v>
      </c>
      <c r="E779" s="2">
        <f>IF(front!F779-front!C779&gt;0,front!F779-front!C779,0)</f>
        <v>51076.4</v>
      </c>
      <c r="F779" s="2">
        <f>front!I779-front!H779</f>
        <v>5896.1999999999989</v>
      </c>
      <c r="G779" s="2"/>
      <c r="H779" s="2"/>
      <c r="I779" s="4">
        <f>C779/(constants!$A$4+constants!$B$4*data!C779+constants!$C$4*data!C779^2+constants!$D$4*data!C779^3+constants!$E$4*data!C779^4+constants!$F$4*data!C779^5+constants!$G$4*data!C779^6+constants!$H$4*data!C779^7)</f>
        <v>24445.180048445131</v>
      </c>
      <c r="J779" s="4">
        <f>D779/(constants!$A$4+constants!$B$4*data!D779+constants!$C$4*data!D779^2+constants!$D$4*data!D779^3+constants!$E$4*data!D779^4+constants!$F$4*data!D779^5+constants!$G$4*data!D779^6+constants!$H$4*data!D779^7)</f>
        <v>53673.949395102754</v>
      </c>
      <c r="K779" s="4">
        <f>E779/(constants!$A$4+constants!$B$4*data!E779+constants!$C$4*data!E779^2+constants!$D$4*data!E779^3+constants!$E$4*data!E779^4+constants!$F$4*data!E779^5+constants!$G$4*data!E779^6+constants!$H$4*data!E779^7)</f>
        <v>53673.949395102754</v>
      </c>
      <c r="L779" s="4">
        <f>F779/(constants!$A$4+constants!$B$4*data!F779+constants!$C$4*data!F779^2+constants!$D$4*data!F779^3+constants!$E$4*data!F779^4+constants!$F$4*data!F779^5+constants!$G$4*data!F779^6+constants!$H$4*data!F779^7)</f>
        <v>5884.698162145005</v>
      </c>
      <c r="M779" s="4"/>
      <c r="N779" s="4"/>
      <c r="O779" s="4">
        <f t="shared" si="233"/>
        <v>40741.966747408551</v>
      </c>
      <c r="P779" s="4">
        <f t="shared" si="234"/>
        <v>10734.789879020551</v>
      </c>
      <c r="Q779" s="4">
        <f t="shared" si="234"/>
        <v>10734.789879020551</v>
      </c>
      <c r="R779" s="4">
        <f t="shared" si="235"/>
        <v>980.78302702416738</v>
      </c>
      <c r="S779" s="4"/>
      <c r="T779" s="4"/>
      <c r="U779" s="4">
        <f t="shared" si="236"/>
        <v>1</v>
      </c>
      <c r="V779" s="4"/>
      <c r="W779" s="4"/>
      <c r="X779">
        <f>IF(front!E779&gt;$X$2,O779,P779)</f>
        <v>40741.966747408551</v>
      </c>
      <c r="Y779">
        <f t="shared" si="230"/>
        <v>40408.483828088494</v>
      </c>
      <c r="Z779">
        <f>SUMPRODUCT($B$7:$B$456,Y$7:Y$456,EXP(constants!$B$32+constants!$A$32*ABS($A$7:$A$456-$A779)))</f>
        <v>6.209286441827111E-3</v>
      </c>
      <c r="AA779">
        <f t="shared" si="231"/>
        <v>40408.477618802055</v>
      </c>
      <c r="AB779">
        <f t="shared" si="237"/>
        <v>40402.275783104749</v>
      </c>
      <c r="AD779" s="4"/>
      <c r="AE779" s="4"/>
      <c r="AF779" s="4"/>
      <c r="AH779" s="4"/>
      <c r="AI779" s="5">
        <f>SUMPRODUCT(constants!$B$13:$B$20,A779^constants!$A$13:$A$20)*constants!$C$10/((A779/1000000000)^5*(EXP(0.014388/(A779/1000000000)/constants!$B$9)-1))</f>
        <v>1.0713877196605913E-5</v>
      </c>
      <c r="AL779" s="17">
        <f t="shared" si="232"/>
        <v>2.6518004218678681E-10</v>
      </c>
      <c r="AQ779">
        <f t="shared" si="229"/>
        <v>2.6518004218678681E-10</v>
      </c>
    </row>
    <row r="780" spans="1:43" x14ac:dyDescent="0.2">
      <c r="A780">
        <f>front!A780</f>
        <v>550.48</v>
      </c>
      <c r="B780" s="1">
        <f t="shared" si="238"/>
        <v>0.46000000000003638</v>
      </c>
      <c r="C780">
        <f>front!D780-front!B780</f>
        <v>24177.8</v>
      </c>
      <c r="D780" s="2">
        <f>front!E780-front!C780</f>
        <v>52564.2</v>
      </c>
      <c r="E780" s="2">
        <f>IF(front!F780-front!C780&gt;0,front!F780-front!C780,0)</f>
        <v>52564.2</v>
      </c>
      <c r="F780" s="2">
        <f>front!I780-front!H780</f>
        <v>5946.8000000000011</v>
      </c>
      <c r="G780" s="2"/>
      <c r="H780" s="2"/>
      <c r="I780" s="4">
        <f>C780/(constants!$A$4+constants!$B$4*data!C780+constants!$C$4*data!C780^2+constants!$D$4*data!C780^3+constants!$E$4*data!C780^4+constants!$F$4*data!C780^5+constants!$G$4*data!C780^6+constants!$H$4*data!C780^7)</f>
        <v>24575.207452511375</v>
      </c>
      <c r="J780" s="4">
        <f>D780/(constants!$A$4+constants!$B$4*data!D780+constants!$C$4*data!D780^2+constants!$D$4*data!D780^3+constants!$E$4*data!D780^4+constants!$F$4*data!D780^5+constants!$G$4*data!D780^6+constants!$H$4*data!D780^7)</f>
        <v>55319.831912331829</v>
      </c>
      <c r="K780" s="4">
        <f>E780/(constants!$A$4+constants!$B$4*data!E780+constants!$C$4*data!E780^2+constants!$D$4*data!E780^3+constants!$E$4*data!E780^4+constants!$F$4*data!E780^5+constants!$G$4*data!E780^6+constants!$H$4*data!E780^7)</f>
        <v>55319.831912331829</v>
      </c>
      <c r="L780" s="4">
        <f>F780/(constants!$A$4+constants!$B$4*data!F780+constants!$C$4*data!F780^2+constants!$D$4*data!F780^3+constants!$E$4*data!F780^4+constants!$F$4*data!F780^5+constants!$G$4*data!F780^6+constants!$H$4*data!F780^7)</f>
        <v>5935.2686618043663</v>
      </c>
      <c r="M780" s="4"/>
      <c r="N780" s="4"/>
      <c r="O780" s="4">
        <f t="shared" si="233"/>
        <v>40958.679087518954</v>
      </c>
      <c r="P780" s="4">
        <f t="shared" si="234"/>
        <v>11063.966382466366</v>
      </c>
      <c r="Q780" s="4">
        <f t="shared" si="234"/>
        <v>11063.966382466366</v>
      </c>
      <c r="R780" s="4">
        <f t="shared" si="235"/>
        <v>989.21144363406097</v>
      </c>
      <c r="S780" s="4"/>
      <c r="T780" s="4"/>
      <c r="U780" s="4">
        <f t="shared" si="236"/>
        <v>1</v>
      </c>
      <c r="V780" s="4"/>
      <c r="W780" s="4"/>
      <c r="X780">
        <f>IF(front!E780&gt;$X$2,O780,P780)</f>
        <v>40958.679087518954</v>
      </c>
      <c r="Y780">
        <f t="shared" si="230"/>
        <v>40625.196168198898</v>
      </c>
      <c r="Z780">
        <f>SUMPRODUCT($B$7:$B$456,Y$7:Y$456,EXP(constants!$B$32+constants!$A$32*ABS($A$7:$A$456-$A780)))</f>
        <v>6.0489287161055233E-3</v>
      </c>
      <c r="AA780">
        <f t="shared" si="231"/>
        <v>40625.190119270184</v>
      </c>
      <c r="AB780">
        <f t="shared" si="237"/>
        <v>40618.988283572879</v>
      </c>
      <c r="AD780" s="4"/>
      <c r="AE780" s="4"/>
      <c r="AF780" s="4"/>
      <c r="AH780" s="4"/>
      <c r="AI780" s="5">
        <f>SUMPRODUCT(constants!$B$13:$B$20,A780^constants!$A$13:$A$20)*constants!$C$10/((A780/1000000000)^5*(EXP(0.014388/(A780/1000000000)/constants!$B$9)-1))</f>
        <v>1.0743368424642313E-5</v>
      </c>
      <c r="AL780" s="17">
        <f t="shared" si="232"/>
        <v>2.6449128544610116E-10</v>
      </c>
      <c r="AQ780">
        <f t="shared" si="229"/>
        <v>2.6449128544610116E-10</v>
      </c>
    </row>
    <row r="781" spans="1:43" x14ac:dyDescent="0.2">
      <c r="A781">
        <f>front!A781</f>
        <v>550.94000000000005</v>
      </c>
      <c r="B781" s="1">
        <f t="shared" si="238"/>
        <v>0.46000000000003638</v>
      </c>
      <c r="C781">
        <f>front!D781-front!B781</f>
        <v>24220</v>
      </c>
      <c r="D781" s="2">
        <f>front!E781-front!C781</f>
        <v>53034.2</v>
      </c>
      <c r="E781" s="2">
        <f>IF(front!F781-front!C781&gt;0,front!F781-front!C781,0)</f>
        <v>53034.2</v>
      </c>
      <c r="F781" s="2">
        <f>front!I781-front!H781</f>
        <v>5770.9000000000015</v>
      </c>
      <c r="G781" s="2"/>
      <c r="H781" s="2"/>
      <c r="I781" s="4">
        <f>C781/(constants!$A$4+constants!$B$4*data!C781+constants!$C$4*data!C781^2+constants!$D$4*data!C781^3+constants!$E$4*data!C781^4+constants!$F$4*data!C781^5+constants!$G$4*data!C781^6+constants!$H$4*data!C781^7)</f>
        <v>24619.514743584885</v>
      </c>
      <c r="J781" s="4">
        <f>D781/(constants!$A$4+constants!$B$4*data!D781+constants!$C$4*data!D781^2+constants!$D$4*data!D781^3+constants!$E$4*data!D781^4+constants!$F$4*data!D781^5+constants!$G$4*data!D781^6+constants!$H$4*data!D781^7)</f>
        <v>55840.158898517795</v>
      </c>
      <c r="K781" s="4">
        <f>E781/(constants!$A$4+constants!$B$4*data!E781+constants!$C$4*data!E781^2+constants!$D$4*data!E781^3+constants!$E$4*data!E781^4+constants!$F$4*data!E781^5+constants!$G$4*data!E781^6+constants!$H$4*data!E781^7)</f>
        <v>55840.158898517795</v>
      </c>
      <c r="L781" s="4">
        <f>F781/(constants!$A$4+constants!$B$4*data!F781+constants!$C$4*data!F781^2+constants!$D$4*data!F781^3+constants!$E$4*data!F781^4+constants!$F$4*data!F781^5+constants!$G$4*data!F781^6+constants!$H$4*data!F781^7)</f>
        <v>5759.4824137644682</v>
      </c>
      <c r="M781" s="4"/>
      <c r="N781" s="4"/>
      <c r="O781" s="4">
        <f t="shared" si="233"/>
        <v>41032.52457264148</v>
      </c>
      <c r="P781" s="4">
        <f t="shared" si="234"/>
        <v>11168.031779703559</v>
      </c>
      <c r="Q781" s="4">
        <f t="shared" si="234"/>
        <v>11168.031779703559</v>
      </c>
      <c r="R781" s="4">
        <f t="shared" si="235"/>
        <v>959.91373562741137</v>
      </c>
      <c r="S781" s="4"/>
      <c r="T781" s="4"/>
      <c r="U781" s="4">
        <f t="shared" si="236"/>
        <v>1</v>
      </c>
      <c r="V781" s="4"/>
      <c r="W781" s="4"/>
      <c r="X781">
        <f>IF(front!E781&gt;$X$2,O781,P781)</f>
        <v>41032.52457264148</v>
      </c>
      <c r="Y781">
        <f t="shared" si="230"/>
        <v>40699.041653321423</v>
      </c>
      <c r="Z781">
        <f>SUMPRODUCT($B$7:$B$456,Y$7:Y$456,EXP(constants!$B$32+constants!$A$32*ABS($A$7:$A$456-$A781)))</f>
        <v>5.8927123036313592E-3</v>
      </c>
      <c r="AA781">
        <f t="shared" si="231"/>
        <v>40699.03576060912</v>
      </c>
      <c r="AB781">
        <f t="shared" si="237"/>
        <v>40692.833924911814</v>
      </c>
      <c r="AD781" s="4"/>
      <c r="AE781" s="4"/>
      <c r="AF781" s="4"/>
      <c r="AH781" s="4"/>
      <c r="AI781" s="5">
        <f>SUMPRODUCT(constants!$B$13:$B$20,A781^constants!$A$13:$A$20)*constants!$C$10/((A781/1000000000)^5*(EXP(0.014388/(A781/1000000000)/constants!$B$9)-1))</f>
        <v>1.0772849885763763E-5</v>
      </c>
      <c r="AL781" s="17">
        <f t="shared" si="232"/>
        <v>2.6473579858415104E-10</v>
      </c>
      <c r="AQ781">
        <f t="shared" ref="AQ781:AQ844" si="239">AL781</f>
        <v>2.6473579858415104E-10</v>
      </c>
    </row>
    <row r="782" spans="1:43" x14ac:dyDescent="0.2">
      <c r="A782">
        <f>front!A782</f>
        <v>551.39</v>
      </c>
      <c r="B782" s="1">
        <f t="shared" si="238"/>
        <v>0.44999999999993179</v>
      </c>
      <c r="C782">
        <f>front!D782-front!B782</f>
        <v>24331.4</v>
      </c>
      <c r="D782" s="2">
        <f>front!E782-front!C782</f>
        <v>52194.400000000001</v>
      </c>
      <c r="E782" s="2">
        <f>IF(front!F782-front!C782&gt;0,front!F782-front!C782,0)</f>
        <v>52194.400000000001</v>
      </c>
      <c r="F782" s="2">
        <f>front!I782-front!H782</f>
        <v>6067.3000000000011</v>
      </c>
      <c r="G782" s="2"/>
      <c r="H782" s="2"/>
      <c r="I782" s="4">
        <f>C782/(constants!$A$4+constants!$B$4*data!C782+constants!$C$4*data!C782^2+constants!$D$4*data!C782^3+constants!$E$4*data!C782^4+constants!$F$4*data!C782^5+constants!$G$4*data!C782^6+constants!$H$4*data!C782^7)</f>
        <v>24736.500928727772</v>
      </c>
      <c r="J782" s="4">
        <f>D782/(constants!$A$4+constants!$B$4*data!D782+constants!$C$4*data!D782^2+constants!$D$4*data!D782^3+constants!$E$4*data!D782^4+constants!$F$4*data!D782^5+constants!$G$4*data!D782^6+constants!$H$4*data!D782^7)</f>
        <v>54910.578672333984</v>
      </c>
      <c r="K782" s="4">
        <f>E782/(constants!$A$4+constants!$B$4*data!E782+constants!$C$4*data!E782^2+constants!$D$4*data!E782^3+constants!$E$4*data!E782^4+constants!$F$4*data!E782^5+constants!$G$4*data!E782^6+constants!$H$4*data!E782^7)</f>
        <v>54910.578672333984</v>
      </c>
      <c r="L782" s="4">
        <f>F782/(constants!$A$4+constants!$B$4*data!F782+constants!$C$4*data!F782^2+constants!$D$4*data!F782^3+constants!$E$4*data!F782^4+constants!$F$4*data!F782^5+constants!$G$4*data!F782^6+constants!$H$4*data!F782^7)</f>
        <v>6055.7092534068761</v>
      </c>
      <c r="M782" s="4"/>
      <c r="N782" s="4"/>
      <c r="O782" s="4">
        <f t="shared" si="233"/>
        <v>41227.501547879619</v>
      </c>
      <c r="P782" s="4">
        <f t="shared" si="234"/>
        <v>10982.115734466797</v>
      </c>
      <c r="Q782" s="4">
        <f t="shared" si="234"/>
        <v>10982.115734466797</v>
      </c>
      <c r="R782" s="4">
        <f t="shared" si="235"/>
        <v>1009.2848755678126</v>
      </c>
      <c r="S782" s="4"/>
      <c r="T782" s="4"/>
      <c r="U782" s="4">
        <f t="shared" si="236"/>
        <v>1</v>
      </c>
      <c r="V782" s="4"/>
      <c r="W782" s="4"/>
      <c r="X782">
        <f>IF(front!E782&gt;$X$2,O782,P782)</f>
        <v>41227.501547879619</v>
      </c>
      <c r="Y782">
        <f t="shared" si="230"/>
        <v>40894.018628559563</v>
      </c>
      <c r="Z782">
        <f>SUMPRODUCT($B$7:$B$456,Y$7:Y$456,EXP(constants!$B$32+constants!$A$32*ABS($A$7:$A$456-$A782)))</f>
        <v>5.7437963954644128E-3</v>
      </c>
      <c r="AA782">
        <f t="shared" si="231"/>
        <v>40894.012884763164</v>
      </c>
      <c r="AB782">
        <f t="shared" si="237"/>
        <v>40887.811049065858</v>
      </c>
      <c r="AD782" s="4"/>
      <c r="AE782" s="4"/>
      <c r="AF782" s="4"/>
      <c r="AH782" s="4"/>
      <c r="AI782" s="5">
        <f>SUMPRODUCT(constants!$B$13:$B$20,A782^constants!$A$13:$A$20)*constants!$C$10/((A782/1000000000)^5*(EXP(0.014388/(A782/1000000000)/constants!$B$9)-1))</f>
        <v>1.0801680727627049E-5</v>
      </c>
      <c r="AL782" s="17">
        <f t="shared" si="232"/>
        <v>2.6417850333599185E-10</v>
      </c>
      <c r="AQ782">
        <f t="shared" si="239"/>
        <v>2.6417850333599185E-10</v>
      </c>
    </row>
    <row r="783" spans="1:43" x14ac:dyDescent="0.2">
      <c r="A783">
        <f>front!A783</f>
        <v>551.85</v>
      </c>
      <c r="B783" s="1">
        <f t="shared" si="238"/>
        <v>0.46000000000003638</v>
      </c>
      <c r="C783">
        <f>front!D783-front!B783</f>
        <v>24460.2</v>
      </c>
      <c r="D783" s="2">
        <f>front!E783-front!C783</f>
        <v>52369.599999999999</v>
      </c>
      <c r="E783" s="2">
        <f>IF(front!F783-front!C783&gt;0,front!F783-front!C783,0)</f>
        <v>52369.599999999999</v>
      </c>
      <c r="F783" s="2">
        <f>front!I783-front!H783</f>
        <v>6993.9000000000015</v>
      </c>
      <c r="G783" s="2"/>
      <c r="H783" s="2"/>
      <c r="I783" s="4">
        <f>C783/(constants!$A$4+constants!$B$4*data!C783+constants!$C$4*data!C783^2+constants!$D$4*data!C783^3+constants!$E$4*data!C783^4+constants!$F$4*data!C783^5+constants!$G$4*data!C783^6+constants!$H$4*data!C783^7)</f>
        <v>24871.801699545318</v>
      </c>
      <c r="J783" s="4">
        <f>D783/(constants!$A$4+constants!$B$4*data!D783+constants!$C$4*data!D783^2+constants!$D$4*data!D783^3+constants!$E$4*data!D783^4+constants!$F$4*data!D783^5+constants!$G$4*data!D783^6+constants!$H$4*data!D783^7)</f>
        <v>55104.455672230746</v>
      </c>
      <c r="K783" s="4">
        <f>E783/(constants!$A$4+constants!$B$4*data!E783+constants!$C$4*data!E783^2+constants!$D$4*data!E783^3+constants!$E$4*data!E783^4+constants!$F$4*data!E783^5+constants!$G$4*data!E783^6+constants!$H$4*data!E783^7)</f>
        <v>55104.455672230746</v>
      </c>
      <c r="L783" s="4">
        <f>F783/(constants!$A$4+constants!$B$4*data!F783+constants!$C$4*data!F783^2+constants!$D$4*data!F783^3+constants!$E$4*data!F783^4+constants!$F$4*data!F783^5+constants!$G$4*data!F783^6+constants!$H$4*data!F783^7)</f>
        <v>6982.427202216124</v>
      </c>
      <c r="M783" s="4"/>
      <c r="N783" s="4"/>
      <c r="O783" s="4">
        <f t="shared" si="233"/>
        <v>41453.002832575527</v>
      </c>
      <c r="P783" s="4">
        <f t="shared" si="234"/>
        <v>11020.891134446148</v>
      </c>
      <c r="Q783" s="4">
        <f t="shared" si="234"/>
        <v>11020.891134446148</v>
      </c>
      <c r="R783" s="4">
        <f t="shared" si="235"/>
        <v>1163.7378670360206</v>
      </c>
      <c r="S783" s="4"/>
      <c r="T783" s="4"/>
      <c r="U783" s="4">
        <f t="shared" si="236"/>
        <v>1</v>
      </c>
      <c r="V783" s="4"/>
      <c r="W783" s="4"/>
      <c r="X783">
        <f>IF(front!E783&gt;$X$2,O783,P783)</f>
        <v>41453.002832575527</v>
      </c>
      <c r="Y783">
        <f t="shared" si="230"/>
        <v>41119.51991325547</v>
      </c>
      <c r="Z783">
        <f>SUMPRODUCT($B$7:$B$456,Y$7:Y$456,EXP(constants!$B$32+constants!$A$32*ABS($A$7:$A$456-$A783)))</f>
        <v>5.5954601678457191E-3</v>
      </c>
      <c r="AA783">
        <f t="shared" si="231"/>
        <v>41119.5143177953</v>
      </c>
      <c r="AB783">
        <f t="shared" si="237"/>
        <v>41113.312482097994</v>
      </c>
      <c r="AD783" s="4"/>
      <c r="AE783" s="4"/>
      <c r="AF783" s="4"/>
      <c r="AH783" s="4"/>
      <c r="AI783" s="5">
        <f>SUMPRODUCT(constants!$B$13:$B$20,A783^constants!$A$13:$A$20)*constants!$C$10/((A783/1000000000)^5*(EXP(0.014388/(A783/1000000000)/constants!$B$9)-1))</f>
        <v>1.0831142048695577E-5</v>
      </c>
      <c r="AL783" s="17">
        <f t="shared" si="232"/>
        <v>2.6344610528309515E-10</v>
      </c>
      <c r="AQ783">
        <f t="shared" si="239"/>
        <v>2.6344610528309515E-10</v>
      </c>
    </row>
    <row r="784" spans="1:43" x14ac:dyDescent="0.2">
      <c r="A784">
        <f>front!A784</f>
        <v>552.30999999999995</v>
      </c>
      <c r="B784" s="1">
        <f t="shared" si="238"/>
        <v>0.45999999999992269</v>
      </c>
      <c r="C784">
        <f>front!D784-front!B784</f>
        <v>24465.93</v>
      </c>
      <c r="D784" s="2">
        <f>front!E784-front!C784</f>
        <v>51336.800000000003</v>
      </c>
      <c r="E784" s="2">
        <f>IF(front!F784-front!C784&gt;0,front!F784-front!C784,0)</f>
        <v>51336.800000000003</v>
      </c>
      <c r="F784" s="2">
        <f>front!I784-front!H784</f>
        <v>7245.4999999999982</v>
      </c>
      <c r="G784" s="2"/>
      <c r="H784" s="2"/>
      <c r="I784" s="4">
        <f>C784/(constants!$A$4+constants!$B$4*data!C784+constants!$C$4*data!C784^2+constants!$D$4*data!C784^3+constants!$E$4*data!C784^4+constants!$F$4*data!C784^5+constants!$G$4*data!C784^6+constants!$H$4*data!C784^7)</f>
        <v>24877.821948094417</v>
      </c>
      <c r="J784" s="4">
        <f>D784/(constants!$A$4+constants!$B$4*data!D784+constants!$C$4*data!D784^2+constants!$D$4*data!D784^3+constants!$E$4*data!D784^4+constants!$F$4*data!D784^5+constants!$G$4*data!D784^6+constants!$H$4*data!D784^7)</f>
        <v>53961.900069942363</v>
      </c>
      <c r="K784" s="4">
        <f>E784/(constants!$A$4+constants!$B$4*data!E784+constants!$C$4*data!E784^2+constants!$D$4*data!E784^3+constants!$E$4*data!E784^4+constants!$F$4*data!E784^5+constants!$G$4*data!E784^6+constants!$H$4*data!E784^7)</f>
        <v>53961.900069942363</v>
      </c>
      <c r="L784" s="4">
        <f>F784/(constants!$A$4+constants!$B$4*data!F784+constants!$C$4*data!F784^2+constants!$D$4*data!F784^3+constants!$E$4*data!F784^4+constants!$F$4*data!F784^5+constants!$G$4*data!F784^6+constants!$H$4*data!F784^7)</f>
        <v>7234.2582009991675</v>
      </c>
      <c r="M784" s="4"/>
      <c r="N784" s="4"/>
      <c r="O784" s="4">
        <f t="shared" si="233"/>
        <v>41463.036580157357</v>
      </c>
      <c r="P784" s="4">
        <f t="shared" si="234"/>
        <v>10792.380013988473</v>
      </c>
      <c r="Q784" s="4">
        <f t="shared" si="234"/>
        <v>10792.380013988473</v>
      </c>
      <c r="R784" s="4">
        <f t="shared" si="235"/>
        <v>1205.7097001665279</v>
      </c>
      <c r="S784" s="4"/>
      <c r="T784" s="4"/>
      <c r="U784" s="4">
        <f t="shared" si="236"/>
        <v>1</v>
      </c>
      <c r="V784" s="4"/>
      <c r="W784" s="4"/>
      <c r="X784">
        <f>IF(front!E784&gt;$X$2,O784,P784)</f>
        <v>41463.036580157357</v>
      </c>
      <c r="Y784">
        <f t="shared" si="230"/>
        <v>41129.5536608373</v>
      </c>
      <c r="Z784">
        <f>SUMPRODUCT($B$7:$B$456,Y$7:Y$456,EXP(constants!$B$32+constants!$A$32*ABS($A$7:$A$456-$A784)))</f>
        <v>5.4509547926649277E-3</v>
      </c>
      <c r="AA784">
        <f t="shared" si="231"/>
        <v>41129.548209882509</v>
      </c>
      <c r="AB784">
        <f t="shared" si="237"/>
        <v>41123.346374185203</v>
      </c>
      <c r="AD784" s="4"/>
      <c r="AE784" s="4"/>
      <c r="AF784" s="4"/>
      <c r="AH784" s="4"/>
      <c r="AI784" s="5">
        <f>SUMPRODUCT(constants!$B$13:$B$20,A784^constants!$A$13:$A$20)*constants!$C$10/((A784/1000000000)^5*(EXP(0.014388/(A784/1000000000)/constants!$B$9)-1))</f>
        <v>1.0860592777022585E-5</v>
      </c>
      <c r="AL784" s="17">
        <f t="shared" si="232"/>
        <v>2.6409798167204164E-10</v>
      </c>
      <c r="AQ784">
        <f t="shared" si="239"/>
        <v>2.6409798167204164E-10</v>
      </c>
    </row>
    <row r="785" spans="1:43" x14ac:dyDescent="0.2">
      <c r="A785">
        <f>front!A785</f>
        <v>552.77</v>
      </c>
      <c r="B785" s="1">
        <f t="shared" si="238"/>
        <v>0.46000000000003638</v>
      </c>
      <c r="C785">
        <f>front!D785-front!B785</f>
        <v>24576.670000000002</v>
      </c>
      <c r="D785" s="2">
        <f>front!E785-front!C785</f>
        <v>52300.800000000003</v>
      </c>
      <c r="E785" s="2">
        <f>IF(front!F785-front!C785&gt;0,front!F785-front!C785,0)</f>
        <v>52300.800000000003</v>
      </c>
      <c r="F785" s="2">
        <f>front!I785-front!H785</f>
        <v>6761.9000000000015</v>
      </c>
      <c r="G785" s="2"/>
      <c r="H785" s="2"/>
      <c r="I785" s="4">
        <f>C785/(constants!$A$4+constants!$B$4*data!C785+constants!$C$4*data!C785^2+constants!$D$4*data!C785^3+constants!$E$4*data!C785^4+constants!$F$4*data!C785^5+constants!$G$4*data!C785^6+constants!$H$4*data!C785^7)</f>
        <v>24994.188830400777</v>
      </c>
      <c r="J785" s="4">
        <f>D785/(constants!$A$4+constants!$B$4*data!D785+constants!$C$4*data!D785^2+constants!$D$4*data!D785^3+constants!$E$4*data!D785^4+constants!$F$4*data!D785^5+constants!$G$4*data!D785^6+constants!$H$4*data!D785^7)</f>
        <v>55028.318241558991</v>
      </c>
      <c r="K785" s="4">
        <f>E785/(constants!$A$4+constants!$B$4*data!E785+constants!$C$4*data!E785^2+constants!$D$4*data!E785^3+constants!$E$4*data!E785^4+constants!$F$4*data!E785^5+constants!$G$4*data!E785^6+constants!$H$4*data!E785^7)</f>
        <v>55028.318241558991</v>
      </c>
      <c r="L785" s="4">
        <f>F785/(constants!$A$4+constants!$B$4*data!F785+constants!$C$4*data!F785^2+constants!$D$4*data!F785^3+constants!$E$4*data!F785^4+constants!$F$4*data!F785^5+constants!$G$4*data!F785^6+constants!$H$4*data!F785^7)</f>
        <v>6750.2942340873478</v>
      </c>
      <c r="M785" s="4"/>
      <c r="N785" s="4"/>
      <c r="O785" s="4">
        <f t="shared" si="233"/>
        <v>41656.981384001294</v>
      </c>
      <c r="P785" s="4">
        <f t="shared" si="234"/>
        <v>11005.663648311798</v>
      </c>
      <c r="Q785" s="4">
        <f t="shared" si="234"/>
        <v>11005.663648311798</v>
      </c>
      <c r="R785" s="4">
        <f t="shared" si="235"/>
        <v>1125.049039014558</v>
      </c>
      <c r="S785" s="4"/>
      <c r="T785" s="4"/>
      <c r="U785" s="4">
        <f t="shared" si="236"/>
        <v>1</v>
      </c>
      <c r="V785" s="4"/>
      <c r="W785" s="4"/>
      <c r="X785">
        <f>IF(front!E785&gt;$X$2,O785,P785)</f>
        <v>41656.981384001294</v>
      </c>
      <c r="Y785">
        <f t="shared" si="230"/>
        <v>41323.498464681237</v>
      </c>
      <c r="Z785">
        <f>SUMPRODUCT($B$7:$B$456,Y$7:Y$456,EXP(constants!$B$32+constants!$A$32*ABS($A$7:$A$456-$A785)))</f>
        <v>5.310181336366503E-3</v>
      </c>
      <c r="AA785">
        <f t="shared" si="231"/>
        <v>41323.493154499898</v>
      </c>
      <c r="AB785">
        <f t="shared" si="237"/>
        <v>41317.291318802592</v>
      </c>
      <c r="AD785" s="4"/>
      <c r="AE785" s="4"/>
      <c r="AF785" s="4"/>
      <c r="AH785" s="4"/>
      <c r="AI785" s="5">
        <f>SUMPRODUCT(constants!$B$13:$B$20,A785^constants!$A$13:$A$20)*constants!$C$10/((A785/1000000000)^5*(EXP(0.014388/(A785/1000000000)/constants!$B$9)-1))</f>
        <v>1.089003263706713E-5</v>
      </c>
      <c r="AL785" s="17">
        <f t="shared" si="232"/>
        <v>2.6357082687342854E-10</v>
      </c>
      <c r="AQ785">
        <f t="shared" si="239"/>
        <v>2.6357082687342854E-10</v>
      </c>
    </row>
    <row r="786" spans="1:43" x14ac:dyDescent="0.2">
      <c r="A786">
        <f>front!A786</f>
        <v>553.23</v>
      </c>
      <c r="B786" s="1">
        <f t="shared" si="238"/>
        <v>0.46000000000003638</v>
      </c>
      <c r="C786">
        <f>front!D786-front!B786</f>
        <v>24720.600000000002</v>
      </c>
      <c r="D786" s="2">
        <f>front!E786-front!C786</f>
        <v>52871.3</v>
      </c>
      <c r="E786" s="2">
        <f>IF(front!F786-front!C786&gt;0,front!F786-front!C786,0)</f>
        <v>52871.3</v>
      </c>
      <c r="F786" s="2">
        <f>front!I786-front!H786</f>
        <v>6610.2999999999993</v>
      </c>
      <c r="G786" s="2"/>
      <c r="H786" s="2"/>
      <c r="I786" s="4">
        <f>C786/(constants!$A$4+constants!$B$4*data!C786+constants!$C$4*data!C786^2+constants!$D$4*data!C786^3+constants!$E$4*data!C786^4+constants!$F$4*data!C786^5+constants!$G$4*data!C786^6+constants!$H$4*data!C786^7)</f>
        <v>25145.481560067386</v>
      </c>
      <c r="J786" s="4">
        <f>D786/(constants!$A$4+constants!$B$4*data!D786+constants!$C$4*data!D786^2+constants!$D$4*data!D786^3+constants!$E$4*data!D786^4+constants!$F$4*data!D786^5+constants!$G$4*data!D786^6+constants!$H$4*data!D786^7)</f>
        <v>55659.790692497983</v>
      </c>
      <c r="K786" s="4">
        <f>E786/(constants!$A$4+constants!$B$4*data!E786+constants!$C$4*data!E786^2+constants!$D$4*data!E786^3+constants!$E$4*data!E786^4+constants!$F$4*data!E786^5+constants!$G$4*data!E786^6+constants!$H$4*data!E786^7)</f>
        <v>55659.790692497983</v>
      </c>
      <c r="L786" s="4">
        <f>F786/(constants!$A$4+constants!$B$4*data!F786+constants!$C$4*data!F786^2+constants!$D$4*data!F786^3+constants!$E$4*data!F786^4+constants!$F$4*data!F786^5+constants!$G$4*data!F786^6+constants!$H$4*data!F786^7)</f>
        <v>6598.6465920159899</v>
      </c>
      <c r="M786" s="4"/>
      <c r="N786" s="4"/>
      <c r="O786" s="4">
        <f t="shared" si="233"/>
        <v>41909.135933445643</v>
      </c>
      <c r="P786" s="4">
        <f t="shared" si="234"/>
        <v>11131.958138499596</v>
      </c>
      <c r="Q786" s="4">
        <f t="shared" si="234"/>
        <v>11131.958138499596</v>
      </c>
      <c r="R786" s="4">
        <f t="shared" si="235"/>
        <v>1099.774432002665</v>
      </c>
      <c r="S786" s="4"/>
      <c r="T786" s="4"/>
      <c r="U786" s="4">
        <f t="shared" si="236"/>
        <v>1</v>
      </c>
      <c r="V786" s="4"/>
      <c r="W786" s="4"/>
      <c r="X786">
        <f>IF(front!E786&gt;$X$2,O786,P786)</f>
        <v>41909.135933445643</v>
      </c>
      <c r="Y786">
        <f t="shared" si="230"/>
        <v>41575.653014125586</v>
      </c>
      <c r="Z786">
        <f>SUMPRODUCT($B$7:$B$456,Y$7:Y$456,EXP(constants!$B$32+constants!$A$32*ABS($A$7:$A$456-$A786)))</f>
        <v>5.173043420400366E-3</v>
      </c>
      <c r="AA786">
        <f t="shared" si="231"/>
        <v>41575.647841082166</v>
      </c>
      <c r="AB786">
        <f t="shared" si="237"/>
        <v>41569.44600538486</v>
      </c>
      <c r="AD786" s="4"/>
      <c r="AE786" s="4"/>
      <c r="AF786" s="4"/>
      <c r="AH786" s="4"/>
      <c r="AI786" s="5">
        <f>SUMPRODUCT(constants!$B$13:$B$20,A786^constants!$A$13:$A$20)*constants!$C$10/((A786/1000000000)^5*(EXP(0.014388/(A786/1000000000)/constants!$B$9)-1))</f>
        <v>1.0919461354174566E-5</v>
      </c>
      <c r="AL786" s="17">
        <f t="shared" si="232"/>
        <v>2.6267998261896661E-10</v>
      </c>
      <c r="AQ786">
        <f t="shared" si="239"/>
        <v>2.6267998261896661E-10</v>
      </c>
    </row>
    <row r="787" spans="1:43" x14ac:dyDescent="0.2">
      <c r="A787">
        <f>front!A787</f>
        <v>553.69000000000005</v>
      </c>
      <c r="B787" s="1">
        <f t="shared" si="238"/>
        <v>0.46000000000003638</v>
      </c>
      <c r="C787">
        <f>front!D787-front!B787</f>
        <v>24696.6</v>
      </c>
      <c r="D787" s="2">
        <f>front!E787-front!C787</f>
        <v>52157.1</v>
      </c>
      <c r="E787" s="2">
        <f>IF(front!F787-front!C787&gt;0,front!F787-front!C787,0)</f>
        <v>52157.1</v>
      </c>
      <c r="F787" s="2">
        <f>front!I787-front!H787</f>
        <v>6378.5</v>
      </c>
      <c r="G787" s="2"/>
      <c r="H787" s="2"/>
      <c r="I787" s="4">
        <f>C787/(constants!$A$4+constants!$B$4*data!C787+constants!$C$4*data!C787^2+constants!$D$4*data!C787^3+constants!$E$4*data!C787^4+constants!$F$4*data!C787^5+constants!$G$4*data!C787^6+constants!$H$4*data!C787^7)</f>
        <v>25120.249971800593</v>
      </c>
      <c r="J787" s="4">
        <f>D787/(constants!$A$4+constants!$B$4*data!D787+constants!$C$4*data!D787^2+constants!$D$4*data!D787^3+constants!$E$4*data!D787^4+constants!$F$4*data!D787^5+constants!$G$4*data!D787^6+constants!$H$4*data!D787^7)</f>
        <v>54869.305641645442</v>
      </c>
      <c r="K787" s="4">
        <f>E787/(constants!$A$4+constants!$B$4*data!E787+constants!$C$4*data!E787^2+constants!$D$4*data!E787^3+constants!$E$4*data!E787^4+constants!$F$4*data!E787^5+constants!$G$4*data!E787^6+constants!$H$4*data!E787^7)</f>
        <v>54869.305641645442</v>
      </c>
      <c r="L787" s="4">
        <f>F787/(constants!$A$4+constants!$B$4*data!F787+constants!$C$4*data!F787^2+constants!$D$4*data!F787^3+constants!$E$4*data!F787^4+constants!$F$4*data!F787^5+constants!$G$4*data!F787^6+constants!$H$4*data!F787^7)</f>
        <v>6366.8303998290439</v>
      </c>
      <c r="M787" s="4"/>
      <c r="N787" s="4"/>
      <c r="O787" s="4">
        <f t="shared" si="233"/>
        <v>41867.083286334317</v>
      </c>
      <c r="P787" s="4">
        <f t="shared" si="234"/>
        <v>10973.861128329088</v>
      </c>
      <c r="Q787" s="4">
        <f t="shared" si="234"/>
        <v>10973.861128329088</v>
      </c>
      <c r="R787" s="4">
        <f t="shared" si="235"/>
        <v>1061.1383999715074</v>
      </c>
      <c r="S787" s="4"/>
      <c r="T787" s="4"/>
      <c r="U787" s="4">
        <f t="shared" si="236"/>
        <v>1</v>
      </c>
      <c r="V787" s="4"/>
      <c r="W787" s="4"/>
      <c r="X787">
        <f>IF(front!E787&gt;$X$2,O787,P787)</f>
        <v>41867.083286334317</v>
      </c>
      <c r="Y787">
        <f t="shared" si="230"/>
        <v>41533.60036701426</v>
      </c>
      <c r="Z787">
        <f>SUMPRODUCT($B$7:$B$456,Y$7:Y$456,EXP(constants!$B$32+constants!$A$32*ABS($A$7:$A$456-$A787)))</f>
        <v>5.0394471552375154E-3</v>
      </c>
      <c r="AA787">
        <f t="shared" si="231"/>
        <v>41533.595327567105</v>
      </c>
      <c r="AB787">
        <f t="shared" si="237"/>
        <v>41527.3934918698</v>
      </c>
      <c r="AD787" s="4"/>
      <c r="AE787" s="4"/>
      <c r="AF787" s="4"/>
      <c r="AH787" s="4"/>
      <c r="AI787" s="5">
        <f>SUMPRODUCT(constants!$B$13:$B$20,A787^constants!$A$13:$A$20)*constants!$C$10/((A787/1000000000)^5*(EXP(0.014388/(A787/1000000000)/constants!$B$9)-1))</f>
        <v>1.0948878654585723E-5</v>
      </c>
      <c r="AL787" s="17">
        <f t="shared" si="232"/>
        <v>2.6365436724867609E-10</v>
      </c>
      <c r="AQ787">
        <f t="shared" si="239"/>
        <v>2.6365436724867609E-10</v>
      </c>
    </row>
    <row r="788" spans="1:43" x14ac:dyDescent="0.2">
      <c r="A788">
        <f>front!A788</f>
        <v>554.14</v>
      </c>
      <c r="B788" s="1">
        <f t="shared" si="238"/>
        <v>0.44999999999993179</v>
      </c>
      <c r="C788">
        <f>front!D788-front!B788</f>
        <v>24806</v>
      </c>
      <c r="D788" s="2">
        <f>front!E788-front!C788</f>
        <v>52571.199999999997</v>
      </c>
      <c r="E788" s="2">
        <f>IF(front!F788-front!C788&gt;0,front!F788-front!C788,0)</f>
        <v>52571.199999999997</v>
      </c>
      <c r="F788" s="2">
        <f>front!I788-front!H788</f>
        <v>6121.4000000000015</v>
      </c>
      <c r="G788" s="2"/>
      <c r="H788" s="2"/>
      <c r="I788" s="4">
        <f>C788/(constants!$A$4+constants!$B$4*data!C788+constants!$C$4*data!C788^2+constants!$D$4*data!C788^3+constants!$E$4*data!C788^4+constants!$F$4*data!C788^5+constants!$G$4*data!C788^6+constants!$H$4*data!C788^7)</f>
        <v>25235.276490897017</v>
      </c>
      <c r="J788" s="4">
        <f>D788/(constants!$A$4+constants!$B$4*data!D788+constants!$C$4*data!D788^2+constants!$D$4*data!D788^3+constants!$E$4*data!D788^4+constants!$F$4*data!D788^5+constants!$G$4*data!D788^6+constants!$H$4*data!D788^7)</f>
        <v>55327.57989341412</v>
      </c>
      <c r="K788" s="4">
        <f>E788/(constants!$A$4+constants!$B$4*data!E788+constants!$C$4*data!E788^2+constants!$D$4*data!E788^3+constants!$E$4*data!E788^4+constants!$F$4*data!E788^5+constants!$G$4*data!E788^6+constants!$H$4*data!E788^7)</f>
        <v>55327.57989341412</v>
      </c>
      <c r="L788" s="4">
        <f>F788/(constants!$A$4+constants!$B$4*data!F788+constants!$C$4*data!F788^2+constants!$D$4*data!F788^3+constants!$E$4*data!F788^4+constants!$F$4*data!F788^5+constants!$G$4*data!F788^6+constants!$H$4*data!F788^7)</f>
        <v>6109.7876777212914</v>
      </c>
      <c r="M788" s="4"/>
      <c r="N788" s="4"/>
      <c r="O788" s="4">
        <f t="shared" si="233"/>
        <v>42058.794151495029</v>
      </c>
      <c r="P788" s="4">
        <f t="shared" si="234"/>
        <v>11065.515978682823</v>
      </c>
      <c r="Q788" s="4">
        <f t="shared" si="234"/>
        <v>11065.515978682823</v>
      </c>
      <c r="R788" s="4">
        <f t="shared" si="235"/>
        <v>1018.2979462868819</v>
      </c>
      <c r="S788" s="4"/>
      <c r="T788" s="4"/>
      <c r="U788" s="4">
        <f t="shared" si="236"/>
        <v>1</v>
      </c>
      <c r="V788" s="4"/>
      <c r="W788" s="4"/>
      <c r="X788">
        <f>IF(front!E788&gt;$X$2,O788,P788)</f>
        <v>42058.794151495029</v>
      </c>
      <c r="Y788">
        <f t="shared" si="230"/>
        <v>41725.311232174972</v>
      </c>
      <c r="Z788">
        <f>SUMPRODUCT($B$7:$B$456,Y$7:Y$456,EXP(constants!$B$32+constants!$A$32*ABS($A$7:$A$456-$A788)))</f>
        <v>4.9120942808541712E-3</v>
      </c>
      <c r="AA788">
        <f t="shared" si="231"/>
        <v>41725.306320080694</v>
      </c>
      <c r="AB788">
        <f t="shared" si="237"/>
        <v>41719.104484383388</v>
      </c>
      <c r="AD788" s="4"/>
      <c r="AE788" s="4"/>
      <c r="AF788" s="4"/>
      <c r="AH788" s="4"/>
      <c r="AI788" s="5">
        <f>SUMPRODUCT(constants!$B$13:$B$20,A788^constants!$A$13:$A$20)*constants!$C$10/((A788/1000000000)^5*(EXP(0.014388/(A788/1000000000)/constants!$B$9)-1))</f>
        <v>1.0977645139236927E-5</v>
      </c>
      <c r="AL788" s="17">
        <f t="shared" si="232"/>
        <v>2.6313232929882669E-10</v>
      </c>
      <c r="AQ788">
        <f t="shared" si="239"/>
        <v>2.6313232929882669E-10</v>
      </c>
    </row>
    <row r="789" spans="1:43" x14ac:dyDescent="0.2">
      <c r="A789">
        <f>front!A789</f>
        <v>554.6</v>
      </c>
      <c r="B789" s="1">
        <f t="shared" si="238"/>
        <v>0.46000000000003638</v>
      </c>
      <c r="C789">
        <f>front!D789-front!B789</f>
        <v>24918.400000000001</v>
      </c>
      <c r="D789" s="2">
        <f>front!E789-front!C789</f>
        <v>52907</v>
      </c>
      <c r="E789" s="2">
        <f>IF(front!F789-front!C789&gt;0,front!F789-front!C789,0)</f>
        <v>52907</v>
      </c>
      <c r="F789" s="2">
        <f>front!I789-front!H789</f>
        <v>6056</v>
      </c>
      <c r="G789" s="2"/>
      <c r="H789" s="2"/>
      <c r="I789" s="4">
        <f>C789/(constants!$A$4+constants!$B$4*data!C789+constants!$C$4*data!C789^2+constants!$D$4*data!C789^3+constants!$E$4*data!C789^4+constants!$F$4*data!C789^5+constants!$G$4*data!C789^6+constants!$H$4*data!C789^7)</f>
        <v>25353.490662520744</v>
      </c>
      <c r="J789" s="4">
        <f>D789/(constants!$A$4+constants!$B$4*data!D789+constants!$C$4*data!D789^2+constants!$D$4*data!D789^3+constants!$E$4*data!D789^4+constants!$F$4*data!D789^5+constants!$G$4*data!D789^6+constants!$H$4*data!D789^7)</f>
        <v>55699.316528798881</v>
      </c>
      <c r="K789" s="4">
        <f>E789/(constants!$A$4+constants!$B$4*data!E789+constants!$C$4*data!E789^2+constants!$D$4*data!E789^3+constants!$E$4*data!E789^4+constants!$F$4*data!E789^5+constants!$G$4*data!E789^6+constants!$H$4*data!E789^7)</f>
        <v>55699.316528798881</v>
      </c>
      <c r="L789" s="4">
        <f>F789/(constants!$A$4+constants!$B$4*data!F789+constants!$C$4*data!F789^2+constants!$D$4*data!F789^3+constants!$E$4*data!F789^4+constants!$F$4*data!F789^5+constants!$G$4*data!F789^6+constants!$H$4*data!F789^7)</f>
        <v>6044.4141635755932</v>
      </c>
      <c r="M789" s="4"/>
      <c r="N789" s="4"/>
      <c r="O789" s="4">
        <f t="shared" si="233"/>
        <v>42255.817770867907</v>
      </c>
      <c r="P789" s="4">
        <f t="shared" si="234"/>
        <v>11139.863305759776</v>
      </c>
      <c r="Q789" s="4">
        <f t="shared" si="234"/>
        <v>11139.863305759776</v>
      </c>
      <c r="R789" s="4">
        <f t="shared" si="235"/>
        <v>1007.4023605959322</v>
      </c>
      <c r="S789" s="4"/>
      <c r="T789" s="4"/>
      <c r="U789" s="4">
        <f t="shared" si="236"/>
        <v>1</v>
      </c>
      <c r="V789" s="4"/>
      <c r="W789" s="4"/>
      <c r="X789">
        <f>IF(front!E789&gt;$X$2,O789,P789)</f>
        <v>42255.817770867907</v>
      </c>
      <c r="Y789">
        <f t="shared" si="230"/>
        <v>41922.33485154785</v>
      </c>
      <c r="Z789">
        <f>SUMPRODUCT($B$7:$B$456,Y$7:Y$456,EXP(constants!$B$32+constants!$A$32*ABS($A$7:$A$456-$A789)))</f>
        <v>4.785237149235678E-3</v>
      </c>
      <c r="AA789">
        <f t="shared" si="231"/>
        <v>41922.3300663107</v>
      </c>
      <c r="AB789">
        <f t="shared" si="237"/>
        <v>41916.128230613394</v>
      </c>
      <c r="AD789" s="4"/>
      <c r="AE789" s="4"/>
      <c r="AF789" s="4"/>
      <c r="AH789" s="4"/>
      <c r="AI789" s="5">
        <f>SUMPRODUCT(constants!$B$13:$B$20,A789^constants!$A$13:$A$20)*constants!$C$10/((A789/1000000000)^5*(EXP(0.014388/(A789/1000000000)/constants!$B$9)-1))</f>
        <v>1.1007039051506286E-5</v>
      </c>
      <c r="AL789" s="17">
        <f t="shared" si="232"/>
        <v>2.6259675013274026E-10</v>
      </c>
      <c r="AQ789">
        <f t="shared" si="239"/>
        <v>2.6259675013274026E-10</v>
      </c>
    </row>
    <row r="790" spans="1:43" x14ac:dyDescent="0.2">
      <c r="A790">
        <f>front!A790</f>
        <v>555.05999999999995</v>
      </c>
      <c r="B790" s="1">
        <f t="shared" si="238"/>
        <v>0.45999999999992269</v>
      </c>
      <c r="C790">
        <f>front!D790-front!B790</f>
        <v>25039.54</v>
      </c>
      <c r="D790" s="2">
        <f>front!E790-front!C790</f>
        <v>52254.5</v>
      </c>
      <c r="E790" s="2">
        <f>IF(front!F790-front!C790&gt;0,front!F790-front!C790,0)</f>
        <v>52254.5</v>
      </c>
      <c r="F790" s="2">
        <f>front!I790-front!H790</f>
        <v>6478.5</v>
      </c>
      <c r="G790" s="2"/>
      <c r="H790" s="2"/>
      <c r="I790" s="4">
        <f>C790/(constants!$A$4+constants!$B$4*data!C790+constants!$C$4*data!C790^2+constants!$D$4*data!C790^3+constants!$E$4*data!C790^4+constants!$F$4*data!C790^5+constants!$G$4*data!C790^6+constants!$H$4*data!C790^7)</f>
        <v>25480.934648260973</v>
      </c>
      <c r="J790" s="4">
        <f>D790/(constants!$A$4+constants!$B$4*data!D790+constants!$C$4*data!D790^2+constants!$D$4*data!D790^3+constants!$E$4*data!D790^4+constants!$F$4*data!D790^5+constants!$G$4*data!D790^6+constants!$H$4*data!D790^7)</f>
        <v>54977.082664436501</v>
      </c>
      <c r="K790" s="4">
        <f>E790/(constants!$A$4+constants!$B$4*data!E790+constants!$C$4*data!E790^2+constants!$D$4*data!E790^3+constants!$E$4*data!E790^4+constants!$F$4*data!E790^5+constants!$G$4*data!E790^6+constants!$H$4*data!E790^7)</f>
        <v>54977.082664436501</v>
      </c>
      <c r="L790" s="4">
        <f>F790/(constants!$A$4+constants!$B$4*data!F790+constants!$C$4*data!F790^2+constants!$D$4*data!F790^3+constants!$E$4*data!F790^4+constants!$F$4*data!F790^5+constants!$G$4*data!F790^6+constants!$H$4*data!F790^7)</f>
        <v>6466.8292103556196</v>
      </c>
      <c r="M790" s="4"/>
      <c r="N790" s="4"/>
      <c r="O790" s="4">
        <f t="shared" si="233"/>
        <v>42468.224413768286</v>
      </c>
      <c r="P790" s="4">
        <f t="shared" si="234"/>
        <v>10995.4165328873</v>
      </c>
      <c r="Q790" s="4">
        <f t="shared" si="234"/>
        <v>10995.4165328873</v>
      </c>
      <c r="R790" s="4">
        <f t="shared" si="235"/>
        <v>1077.8048683926033</v>
      </c>
      <c r="S790" s="4"/>
      <c r="T790" s="4"/>
      <c r="U790" s="4">
        <f t="shared" si="236"/>
        <v>1</v>
      </c>
      <c r="V790" s="4"/>
      <c r="W790" s="4"/>
      <c r="X790">
        <f>IF(front!E790&gt;$X$2,O790,P790)</f>
        <v>42468.224413768286</v>
      </c>
      <c r="Y790">
        <f t="shared" si="230"/>
        <v>42134.74149444823</v>
      </c>
      <c r="Z790">
        <f>SUMPRODUCT($B$7:$B$456,Y$7:Y$456,EXP(constants!$B$32+constants!$A$32*ABS($A$7:$A$456-$A790)))</f>
        <v>4.6616561623575928E-3</v>
      </c>
      <c r="AA790">
        <f t="shared" si="231"/>
        <v>42134.73683279207</v>
      </c>
      <c r="AB790">
        <f t="shared" si="237"/>
        <v>42128.534997094765</v>
      </c>
      <c r="AD790" s="4"/>
      <c r="AE790" s="4"/>
      <c r="AF790" s="4"/>
      <c r="AH790" s="4"/>
      <c r="AI790" s="5">
        <f>SUMPRODUCT(constants!$B$13:$B$20,A790^constants!$A$13:$A$20)*constants!$C$10/((A790/1000000000)^5*(EXP(0.014388/(A790/1000000000)/constants!$B$9)-1))</f>
        <v>1.1036420737118926E-5</v>
      </c>
      <c r="AL790" s="17">
        <f t="shared" si="232"/>
        <v>2.6197019995781982E-10</v>
      </c>
      <c r="AQ790">
        <f t="shared" si="239"/>
        <v>2.6197019995781982E-10</v>
      </c>
    </row>
    <row r="791" spans="1:43" x14ac:dyDescent="0.2">
      <c r="A791">
        <f>front!A791</f>
        <v>555.52</v>
      </c>
      <c r="B791" s="1">
        <f t="shared" si="238"/>
        <v>0.46000000000003638</v>
      </c>
      <c r="C791">
        <f>front!D791-front!B791</f>
        <v>25132.2</v>
      </c>
      <c r="D791" s="2">
        <f>front!E791-front!C791</f>
        <v>52319</v>
      </c>
      <c r="E791" s="2">
        <f>IF(front!F791-front!C791&gt;0,front!F791-front!C791,0)</f>
        <v>52319</v>
      </c>
      <c r="F791" s="2">
        <f>front!I791-front!H791</f>
        <v>7023.1</v>
      </c>
      <c r="G791" s="2"/>
      <c r="H791" s="2"/>
      <c r="I791" s="4">
        <f>C791/(constants!$A$4+constants!$B$4*data!C791+constants!$C$4*data!C791^2+constants!$D$4*data!C791^3+constants!$E$4*data!C791^4+constants!$F$4*data!C791^5+constants!$G$4*data!C791^6+constants!$H$4*data!C791^7)</f>
        <v>25578.442884776821</v>
      </c>
      <c r="J791" s="4">
        <f>D791/(constants!$A$4+constants!$B$4*data!D791+constants!$C$4*data!D791^2+constants!$D$4*data!D791^3+constants!$E$4*data!D791^4+constants!$F$4*data!D791^5+constants!$G$4*data!D791^6+constants!$H$4*data!D791^7)</f>
        <v>55048.458855319943</v>
      </c>
      <c r="K791" s="4">
        <f>E791/(constants!$A$4+constants!$B$4*data!E791+constants!$C$4*data!E791^2+constants!$D$4*data!E791^3+constants!$E$4*data!E791^4+constants!$F$4*data!E791^5+constants!$G$4*data!E791^6+constants!$H$4*data!E791^7)</f>
        <v>55048.458855319943</v>
      </c>
      <c r="L791" s="4">
        <f>F791/(constants!$A$4+constants!$B$4*data!F791+constants!$C$4*data!F791^2+constants!$D$4*data!F791^3+constants!$E$4*data!F791^4+constants!$F$4*data!F791^5+constants!$G$4*data!F791^6+constants!$H$4*data!F791^7)</f>
        <v>7011.6492760588653</v>
      </c>
      <c r="M791" s="4"/>
      <c r="N791" s="4"/>
      <c r="O791" s="4">
        <f t="shared" si="233"/>
        <v>42630.7381412947</v>
      </c>
      <c r="P791" s="4">
        <f t="shared" si="234"/>
        <v>11009.691771063988</v>
      </c>
      <c r="Q791" s="4">
        <f t="shared" si="234"/>
        <v>11009.691771063988</v>
      </c>
      <c r="R791" s="4">
        <f t="shared" si="235"/>
        <v>1168.6082126764777</v>
      </c>
      <c r="S791" s="4"/>
      <c r="T791" s="4"/>
      <c r="U791" s="4">
        <f t="shared" si="236"/>
        <v>1</v>
      </c>
      <c r="V791" s="4"/>
      <c r="W791" s="4"/>
      <c r="X791">
        <f>IF(front!E791&gt;$X$2,O791,P791)</f>
        <v>42630.7381412947</v>
      </c>
      <c r="Y791">
        <f t="shared" si="230"/>
        <v>42297.255221974643</v>
      </c>
      <c r="Z791">
        <f>SUMPRODUCT($B$7:$B$456,Y$7:Y$456,EXP(constants!$B$32+constants!$A$32*ABS($A$7:$A$456-$A791)))</f>
        <v>4.5412667122500666E-3</v>
      </c>
      <c r="AA791">
        <f t="shared" si="231"/>
        <v>42297.250680707933</v>
      </c>
      <c r="AB791">
        <f t="shared" si="237"/>
        <v>42291.048845010628</v>
      </c>
      <c r="AD791" s="4"/>
      <c r="AE791" s="4"/>
      <c r="AF791" s="4"/>
      <c r="AH791" s="4"/>
      <c r="AI791" s="5">
        <f>SUMPRODUCT(constants!$B$13:$B$20,A791^constants!$A$13:$A$20)*constants!$C$10/((A791/1000000000)^5*(EXP(0.014388/(A791/1000000000)/constants!$B$9)-1))</f>
        <v>1.1065789925943121E-5</v>
      </c>
      <c r="AL791" s="17">
        <f t="shared" si="232"/>
        <v>2.6165796848636516E-10</v>
      </c>
      <c r="AQ791">
        <f t="shared" si="239"/>
        <v>2.6165796848636516E-10</v>
      </c>
    </row>
    <row r="792" spans="1:43" x14ac:dyDescent="0.2">
      <c r="A792">
        <f>front!A792</f>
        <v>555.98</v>
      </c>
      <c r="B792" s="1">
        <f t="shared" si="238"/>
        <v>0.46000000000003638</v>
      </c>
      <c r="C792">
        <f>front!D792-front!B792</f>
        <v>25242.07</v>
      </c>
      <c r="D792" s="2">
        <f>front!E792-front!C792</f>
        <v>51353.4</v>
      </c>
      <c r="E792" s="2">
        <f>IF(front!F792-front!C792&gt;0,front!F792-front!C792,0)</f>
        <v>51353.4</v>
      </c>
      <c r="F792" s="2">
        <f>front!I792-front!H792</f>
        <v>6883.1999999999989</v>
      </c>
      <c r="G792" s="2"/>
      <c r="H792" s="2"/>
      <c r="I792" s="4">
        <f>C792/(constants!$A$4+constants!$B$4*data!C792+constants!$C$4*data!C792^2+constants!$D$4*data!C792^3+constants!$E$4*data!C792^4+constants!$F$4*data!C792^5+constants!$G$4*data!C792^6+constants!$H$4*data!C792^7)</f>
        <v>25694.091055450801</v>
      </c>
      <c r="J792" s="4">
        <f>D792/(constants!$A$4+constants!$B$4*data!D792+constants!$C$4*data!D792^2+constants!$D$4*data!D792^3+constants!$E$4*data!D792^4+constants!$F$4*data!D792^5+constants!$G$4*data!D792^6+constants!$H$4*data!D792^7)</f>
        <v>53980.257952621127</v>
      </c>
      <c r="K792" s="4">
        <f>E792/(constants!$A$4+constants!$B$4*data!E792+constants!$C$4*data!E792^2+constants!$D$4*data!E792^3+constants!$E$4*data!E792^4+constants!$F$4*data!E792^5+constants!$G$4*data!E792^6+constants!$H$4*data!E792^7)</f>
        <v>53980.257952621127</v>
      </c>
      <c r="L792" s="4">
        <f>F792/(constants!$A$4+constants!$B$4*data!F792+constants!$C$4*data!F792^2+constants!$D$4*data!F792^3+constants!$E$4*data!F792^4+constants!$F$4*data!F792^5+constants!$G$4*data!F792^6+constants!$H$4*data!F792^7)</f>
        <v>6871.6544713904232</v>
      </c>
      <c r="M792" s="4"/>
      <c r="N792" s="4"/>
      <c r="O792" s="4">
        <f t="shared" si="233"/>
        <v>42823.485092417999</v>
      </c>
      <c r="P792" s="4">
        <f t="shared" si="234"/>
        <v>10796.051590524225</v>
      </c>
      <c r="Q792" s="4">
        <f t="shared" si="234"/>
        <v>10796.051590524225</v>
      </c>
      <c r="R792" s="4">
        <f t="shared" si="235"/>
        <v>1145.2757452317371</v>
      </c>
      <c r="S792" s="4"/>
      <c r="T792" s="4"/>
      <c r="U792" s="4">
        <f t="shared" si="236"/>
        <v>1</v>
      </c>
      <c r="V792" s="4"/>
      <c r="W792" s="4"/>
      <c r="X792">
        <f>IF(front!E792&gt;$X$2,O792,P792)</f>
        <v>42823.485092417999</v>
      </c>
      <c r="Y792">
        <f t="shared" si="230"/>
        <v>42490.002173097942</v>
      </c>
      <c r="Z792">
        <f>SUMPRODUCT($B$7:$B$456,Y$7:Y$456,EXP(constants!$B$32+constants!$A$32*ABS($A$7:$A$456-$A792)))</f>
        <v>4.4239863759837168E-3</v>
      </c>
      <c r="AA792">
        <f t="shared" si="231"/>
        <v>42489.997749111564</v>
      </c>
      <c r="AB792">
        <f t="shared" si="237"/>
        <v>42483.795913414258</v>
      </c>
      <c r="AD792" s="4"/>
      <c r="AE792" s="4"/>
      <c r="AF792" s="4"/>
      <c r="AH792" s="4"/>
      <c r="AI792" s="5">
        <f>SUMPRODUCT(constants!$B$13:$B$20,A792^constants!$A$13:$A$20)*constants!$C$10/((A792/1000000000)^5*(EXP(0.014388/(A792/1000000000)/constants!$B$9)-1))</f>
        <v>1.1095146348774704E-5</v>
      </c>
      <c r="AL792" s="17">
        <f t="shared" si="232"/>
        <v>2.6116184089076209E-10</v>
      </c>
      <c r="AQ792">
        <f t="shared" si="239"/>
        <v>2.6116184089076209E-10</v>
      </c>
    </row>
    <row r="793" spans="1:43" x14ac:dyDescent="0.2">
      <c r="A793">
        <f>front!A793</f>
        <v>556.42999999999995</v>
      </c>
      <c r="B793" s="1">
        <f t="shared" si="238"/>
        <v>0.44999999999993179</v>
      </c>
      <c r="C793">
        <f>front!D793-front!B793</f>
        <v>25392.47</v>
      </c>
      <c r="D793" s="2">
        <f>front!E793-front!C793</f>
        <v>52348.4</v>
      </c>
      <c r="E793" s="2">
        <f>IF(front!F793-front!C793&gt;0,front!F793-front!C793,0)</f>
        <v>52348.4</v>
      </c>
      <c r="F793" s="2">
        <f>front!I793-front!H793</f>
        <v>6512.0999999999985</v>
      </c>
      <c r="G793" s="2"/>
      <c r="H793" s="2"/>
      <c r="I793" s="4">
        <f>C793/(constants!$A$4+constants!$B$4*data!C793+constants!$C$4*data!C793^2+constants!$D$4*data!C793^3+constants!$E$4*data!C793^4+constants!$F$4*data!C793^5+constants!$G$4*data!C793^6+constants!$H$4*data!C793^7)</f>
        <v>25852.452365547382</v>
      </c>
      <c r="J793" s="4">
        <f>D793/(constants!$A$4+constants!$B$4*data!D793+constants!$C$4*data!D793^2+constants!$D$4*data!D793^3+constants!$E$4*data!D793^4+constants!$F$4*data!D793^5+constants!$G$4*data!D793^6+constants!$H$4*data!D793^7)</f>
        <v>55080.994288300622</v>
      </c>
      <c r="K793" s="4">
        <f>E793/(constants!$A$4+constants!$B$4*data!E793+constants!$C$4*data!E793^2+constants!$D$4*data!E793^3+constants!$E$4*data!E793^4+constants!$F$4*data!E793^5+constants!$G$4*data!E793^6+constants!$H$4*data!E793^7)</f>
        <v>55080.994288300622</v>
      </c>
      <c r="L793" s="4">
        <f>F793/(constants!$A$4+constants!$B$4*data!F793+constants!$C$4*data!F793^2+constants!$D$4*data!F793^3+constants!$E$4*data!F793^4+constants!$F$4*data!F793^5+constants!$G$4*data!F793^6+constants!$H$4*data!F793^7)</f>
        <v>6500.431568177456</v>
      </c>
      <c r="M793" s="4"/>
      <c r="N793" s="4"/>
      <c r="O793" s="4">
        <f t="shared" si="233"/>
        <v>43087.420609245637</v>
      </c>
      <c r="P793" s="4">
        <f t="shared" si="234"/>
        <v>11016.198857660125</v>
      </c>
      <c r="Q793" s="4">
        <f t="shared" si="234"/>
        <v>11016.198857660125</v>
      </c>
      <c r="R793" s="4">
        <f t="shared" si="235"/>
        <v>1083.4052613629094</v>
      </c>
      <c r="S793" s="4"/>
      <c r="T793" s="4"/>
      <c r="U793" s="4">
        <f t="shared" si="236"/>
        <v>1</v>
      </c>
      <c r="V793" s="4"/>
      <c r="W793" s="4"/>
      <c r="X793">
        <f>IF(front!E793&gt;$X$2,O793,P793)</f>
        <v>43087.420609245637</v>
      </c>
      <c r="Y793">
        <f t="shared" si="230"/>
        <v>42753.93768992558</v>
      </c>
      <c r="Z793">
        <f>SUMPRODUCT($B$7:$B$456,Y$7:Y$456,EXP(constants!$B$32+constants!$A$32*ABS($A$7:$A$456-$A793)))</f>
        <v>4.3121869337316579E-3</v>
      </c>
      <c r="AA793">
        <f t="shared" si="231"/>
        <v>42753.933377738649</v>
      </c>
      <c r="AB793">
        <f t="shared" si="237"/>
        <v>42747.731542041343</v>
      </c>
      <c r="AD793" s="4"/>
      <c r="AE793" s="4"/>
      <c r="AF793" s="4"/>
      <c r="AH793" s="4"/>
      <c r="AI793" s="5">
        <f>SUMPRODUCT(constants!$B$13:$B$20,A793^constants!$A$13:$A$20)*constants!$C$10/((A793/1000000000)^5*(EXP(0.014388/(A793/1000000000)/constants!$B$9)-1))</f>
        <v>1.1123851978066565E-5</v>
      </c>
      <c r="AL793" s="17">
        <f t="shared" si="232"/>
        <v>2.602208720040859E-10</v>
      </c>
      <c r="AQ793">
        <f t="shared" si="239"/>
        <v>2.602208720040859E-10</v>
      </c>
    </row>
    <row r="794" spans="1:43" x14ac:dyDescent="0.2">
      <c r="A794">
        <f>front!A794</f>
        <v>556.89</v>
      </c>
      <c r="B794" s="1">
        <f t="shared" si="238"/>
        <v>0.46000000000003638</v>
      </c>
      <c r="C794">
        <f>front!D794-front!B794</f>
        <v>25478.2</v>
      </c>
      <c r="D794" s="2">
        <f>front!E794-front!C794</f>
        <v>51611.3</v>
      </c>
      <c r="E794" s="2">
        <f>IF(front!F794-front!C794&gt;0,front!F794-front!C794,0)</f>
        <v>51611.3</v>
      </c>
      <c r="F794" s="2">
        <f>front!I794-front!H794</f>
        <v>6047.7000000000007</v>
      </c>
      <c r="G794" s="2"/>
      <c r="H794" s="2"/>
      <c r="I794" s="4">
        <f>C794/(constants!$A$4+constants!$B$4*data!C794+constants!$C$4*data!C794^2+constants!$D$4*data!C794^3+constants!$E$4*data!C794^4+constants!$F$4*data!C794^5+constants!$G$4*data!C794^6+constants!$H$4*data!C794^7)</f>
        <v>25942.747020281193</v>
      </c>
      <c r="J794" s="4">
        <f>D794/(constants!$A$4+constants!$B$4*data!D794+constants!$C$4*data!D794^2+constants!$D$4*data!D794^3+constants!$E$4*data!D794^4+constants!$F$4*data!D794^5+constants!$G$4*data!D794^6+constants!$H$4*data!D794^7)</f>
        <v>54265.493506423831</v>
      </c>
      <c r="K794" s="4">
        <f>E794/(constants!$A$4+constants!$B$4*data!E794+constants!$C$4*data!E794^2+constants!$D$4*data!E794^3+constants!$E$4*data!E794^4+constants!$F$4*data!E794^5+constants!$G$4*data!E794^6+constants!$H$4*data!E794^7)</f>
        <v>54265.493506423831</v>
      </c>
      <c r="L794" s="4">
        <f>F794/(constants!$A$4+constants!$B$4*data!F794+constants!$C$4*data!F794^2+constants!$D$4*data!F794^3+constants!$E$4*data!F794^4+constants!$F$4*data!F794^5+constants!$G$4*data!F794^6+constants!$H$4*data!F794^7)</f>
        <v>6036.1178582806706</v>
      </c>
      <c r="M794" s="4"/>
      <c r="N794" s="4"/>
      <c r="O794" s="4">
        <f t="shared" si="233"/>
        <v>43237.911700468656</v>
      </c>
      <c r="P794" s="4">
        <f t="shared" si="234"/>
        <v>10853.098701284765</v>
      </c>
      <c r="Q794" s="4">
        <f t="shared" si="234"/>
        <v>10853.098701284765</v>
      </c>
      <c r="R794" s="4">
        <f t="shared" si="235"/>
        <v>1006.0196430467785</v>
      </c>
      <c r="S794" s="4"/>
      <c r="T794" s="4"/>
      <c r="U794" s="4">
        <f t="shared" si="236"/>
        <v>1</v>
      </c>
      <c r="V794" s="4"/>
      <c r="W794" s="4"/>
      <c r="X794">
        <f>IF(front!E794&gt;$X$2,O794,P794)</f>
        <v>43237.911700468656</v>
      </c>
      <c r="Y794">
        <f t="shared" si="230"/>
        <v>42904.428781148599</v>
      </c>
      <c r="Z794">
        <f>SUMPRODUCT($B$7:$B$456,Y$7:Y$456,EXP(constants!$B$32+constants!$A$32*ABS($A$7:$A$456-$A794)))</f>
        <v>4.2008226898595262E-3</v>
      </c>
      <c r="AA794">
        <f t="shared" si="231"/>
        <v>42904.424580325911</v>
      </c>
      <c r="AB794">
        <f t="shared" si="237"/>
        <v>42898.222744628605</v>
      </c>
      <c r="AD794" s="4"/>
      <c r="AE794" s="4"/>
      <c r="AF794" s="4"/>
      <c r="AH794" s="4"/>
      <c r="AI794" s="5">
        <f>SUMPRODUCT(constants!$B$13:$B$20,A794^constants!$A$13:$A$20)*constants!$C$10/((A794/1000000000)^5*(EXP(0.014388/(A794/1000000000)/constants!$B$9)-1))</f>
        <v>1.1153182357051924E-5</v>
      </c>
      <c r="AL794" s="17">
        <f t="shared" si="232"/>
        <v>2.5999171162512651E-10</v>
      </c>
      <c r="AQ794">
        <f t="shared" si="239"/>
        <v>2.5999171162512651E-10</v>
      </c>
    </row>
    <row r="795" spans="1:43" x14ac:dyDescent="0.2">
      <c r="A795">
        <f>front!A795</f>
        <v>557.35</v>
      </c>
      <c r="B795" s="1">
        <f t="shared" si="238"/>
        <v>0.46000000000003638</v>
      </c>
      <c r="C795">
        <f>front!D795-front!B795</f>
        <v>25544.67</v>
      </c>
      <c r="D795" s="2">
        <f>front!E795-front!C795</f>
        <v>53195.3</v>
      </c>
      <c r="E795" s="2">
        <f>IF(front!F795-front!C795&gt;0,front!F795-front!C795,0)</f>
        <v>53195.3</v>
      </c>
      <c r="F795" s="2">
        <f>front!I795-front!H795</f>
        <v>6047</v>
      </c>
      <c r="G795" s="2"/>
      <c r="H795" s="2"/>
      <c r="I795" s="4">
        <f>C795/(constants!$A$4+constants!$B$4*data!C795+constants!$C$4*data!C795^2+constants!$D$4*data!C795^3+constants!$E$4*data!C795^4+constants!$F$4*data!C795^5+constants!$G$4*data!C795^6+constants!$H$4*data!C795^7)</f>
        <v>26012.769438034935</v>
      </c>
      <c r="J795" s="4">
        <f>D795/(constants!$A$4+constants!$B$4*data!D795+constants!$C$4*data!D795^2+constants!$D$4*data!D795^3+constants!$E$4*data!D795^4+constants!$F$4*data!D795^5+constants!$G$4*data!D795^6+constants!$H$4*data!D795^7)</f>
        <v>56018.562336247305</v>
      </c>
      <c r="K795" s="4">
        <f>E795/(constants!$A$4+constants!$B$4*data!E795+constants!$C$4*data!E795^2+constants!$D$4*data!E795^3+constants!$E$4*data!E795^4+constants!$F$4*data!E795^5+constants!$G$4*data!E795^6+constants!$H$4*data!E795^7)</f>
        <v>56018.562336247305</v>
      </c>
      <c r="L795" s="4">
        <f>F795/(constants!$A$4+constants!$B$4*data!F795+constants!$C$4*data!F795^2+constants!$D$4*data!F795^3+constants!$E$4*data!F795^4+constants!$F$4*data!F795^5+constants!$G$4*data!F795^6+constants!$H$4*data!F795^7)</f>
        <v>6035.4181732871893</v>
      </c>
      <c r="M795" s="4"/>
      <c r="N795" s="4"/>
      <c r="O795" s="4">
        <f t="shared" si="233"/>
        <v>43354.61573005822</v>
      </c>
      <c r="P795" s="4">
        <f t="shared" si="234"/>
        <v>11203.712467249461</v>
      </c>
      <c r="Q795" s="4">
        <f t="shared" si="234"/>
        <v>11203.712467249461</v>
      </c>
      <c r="R795" s="4">
        <f t="shared" si="235"/>
        <v>1005.9030288811982</v>
      </c>
      <c r="S795" s="4"/>
      <c r="T795" s="4"/>
      <c r="U795" s="4">
        <f t="shared" si="236"/>
        <v>1</v>
      </c>
      <c r="V795" s="4"/>
      <c r="W795" s="4"/>
      <c r="X795">
        <f>IF(front!E795&gt;$X$2,O795,P795)</f>
        <v>43354.61573005822</v>
      </c>
      <c r="Y795">
        <f t="shared" si="230"/>
        <v>43021.132810738163</v>
      </c>
      <c r="Z795">
        <f>SUMPRODUCT($B$7:$B$456,Y$7:Y$456,EXP(constants!$B$32+constants!$A$32*ABS($A$7:$A$456-$A795)))</f>
        <v>4.0923344796575025E-3</v>
      </c>
      <c r="AA795">
        <f t="shared" si="231"/>
        <v>43021.128718403685</v>
      </c>
      <c r="AB795">
        <f t="shared" si="237"/>
        <v>43014.926882706379</v>
      </c>
      <c r="AD795" s="4"/>
      <c r="AE795" s="4"/>
      <c r="AF795" s="4"/>
      <c r="AH795" s="4"/>
      <c r="AI795" s="5">
        <f>SUMPRODUCT(constants!$B$13:$B$20,A795^constants!$A$13:$A$20)*constants!$C$10/((A795/1000000000)^5*(EXP(0.014388/(A795/1000000000)/constants!$B$9)-1))</f>
        <v>1.1182499173853774E-5</v>
      </c>
      <c r="AL795" s="17">
        <f t="shared" si="232"/>
        <v>2.5996787590378444E-10</v>
      </c>
      <c r="AQ795">
        <f t="shared" si="239"/>
        <v>2.5996787590378444E-10</v>
      </c>
    </row>
    <row r="796" spans="1:43" x14ac:dyDescent="0.2">
      <c r="A796">
        <f>front!A796</f>
        <v>557.80999999999995</v>
      </c>
      <c r="B796" s="1">
        <f t="shared" si="238"/>
        <v>0.45999999999992269</v>
      </c>
      <c r="C796">
        <f>front!D796-front!B796</f>
        <v>25657</v>
      </c>
      <c r="D796" s="2">
        <f>front!E796-front!C796</f>
        <v>52271.3</v>
      </c>
      <c r="E796" s="2">
        <f>IF(front!F796-front!C796&gt;0,front!F796-front!C796,0)</f>
        <v>52271.3</v>
      </c>
      <c r="F796" s="2">
        <f>front!I796-front!H796</f>
        <v>6158.1000000000022</v>
      </c>
      <c r="G796" s="2"/>
      <c r="H796" s="2"/>
      <c r="I796" s="4">
        <f>C796/(constants!$A$4+constants!$B$4*data!C796+constants!$C$4*data!C796^2+constants!$D$4*data!C796^3+constants!$E$4*data!C796^4+constants!$F$4*data!C796^5+constants!$G$4*data!C796^6+constants!$H$4*data!C796^7)</f>
        <v>26131.129034043628</v>
      </c>
      <c r="J796" s="4">
        <f>D796/(constants!$A$4+constants!$B$4*data!D796+constants!$C$4*data!D796^2+constants!$D$4*data!D796^3+constants!$E$4*data!D796^4+constants!$F$4*data!D796^5+constants!$G$4*data!D796^6+constants!$H$4*data!D796^7)</f>
        <v>54995.673335412568</v>
      </c>
      <c r="K796" s="4">
        <f>E796/(constants!$A$4+constants!$B$4*data!E796+constants!$C$4*data!E796^2+constants!$D$4*data!E796^3+constants!$E$4*data!E796^4+constants!$F$4*data!E796^5+constants!$G$4*data!E796^6+constants!$H$4*data!E796^7)</f>
        <v>54995.673335412568</v>
      </c>
      <c r="L796" s="4">
        <f>F796/(constants!$A$4+constants!$B$4*data!F796+constants!$C$4*data!F796^2+constants!$D$4*data!F796^3+constants!$E$4*data!F796^4+constants!$F$4*data!F796^5+constants!$G$4*data!F796^6+constants!$H$4*data!F796^7)</f>
        <v>6146.4748818108274</v>
      </c>
      <c r="M796" s="4"/>
      <c r="N796" s="4"/>
      <c r="O796" s="4">
        <f t="shared" si="233"/>
        <v>43551.881723406048</v>
      </c>
      <c r="P796" s="4">
        <f t="shared" si="234"/>
        <v>10999.134667082513</v>
      </c>
      <c r="Q796" s="4">
        <f t="shared" si="234"/>
        <v>10999.134667082513</v>
      </c>
      <c r="R796" s="4">
        <f t="shared" si="235"/>
        <v>1024.4124803018046</v>
      </c>
      <c r="S796" s="4"/>
      <c r="T796" s="4"/>
      <c r="U796" s="4">
        <f t="shared" si="236"/>
        <v>1</v>
      </c>
      <c r="V796" s="4"/>
      <c r="W796" s="4"/>
      <c r="X796">
        <f>IF(front!E796&gt;$X$2,O796,P796)</f>
        <v>43551.881723406048</v>
      </c>
      <c r="Y796">
        <f t="shared" si="230"/>
        <v>43218.398804085991</v>
      </c>
      <c r="Z796">
        <f>SUMPRODUCT($B$7:$B$456,Y$7:Y$456,EXP(constants!$B$32+constants!$A$32*ABS($A$7:$A$456-$A796)))</f>
        <v>3.9866480282112959E-3</v>
      </c>
      <c r="AA796">
        <f t="shared" si="231"/>
        <v>43218.394817437962</v>
      </c>
      <c r="AB796">
        <f t="shared" si="237"/>
        <v>43212.192981740656</v>
      </c>
      <c r="AD796" s="4"/>
      <c r="AE796" s="4"/>
      <c r="AF796" s="4"/>
      <c r="AH796" s="4"/>
      <c r="AI796" s="5">
        <f>SUMPRODUCT(constants!$B$13:$B$20,A796^constants!$A$13:$A$20)*constants!$C$10/((A796/1000000000)^5*(EXP(0.014388/(A796/1000000000)/constants!$B$9)-1))</f>
        <v>1.1211802163026756E-5</v>
      </c>
      <c r="AL796" s="17">
        <f t="shared" si="232"/>
        <v>2.5945922642167947E-10</v>
      </c>
      <c r="AQ796">
        <f t="shared" si="239"/>
        <v>2.5945922642167947E-10</v>
      </c>
    </row>
    <row r="797" spans="1:43" x14ac:dyDescent="0.2">
      <c r="A797">
        <f>front!A797</f>
        <v>558.27</v>
      </c>
      <c r="B797" s="1">
        <f t="shared" si="238"/>
        <v>0.46000000000003638</v>
      </c>
      <c r="C797">
        <f>front!D797-front!B797</f>
        <v>25709.870000000003</v>
      </c>
      <c r="D797" s="2">
        <f>front!E797-front!C797</f>
        <v>51141.4</v>
      </c>
      <c r="E797" s="2">
        <f>IF(front!F797-front!C797&gt;0,front!F797-front!C797,0)</f>
        <v>51141.4</v>
      </c>
      <c r="F797" s="2">
        <f>front!I797-front!H797</f>
        <v>5863.4000000000015</v>
      </c>
      <c r="G797" s="2"/>
      <c r="H797" s="2"/>
      <c r="I797" s="4">
        <f>C797/(constants!$A$4+constants!$B$4*data!C797+constants!$C$4*data!C797^2+constants!$D$4*data!C797^3+constants!$E$4*data!C797^4+constants!$F$4*data!C797^5+constants!$G$4*data!C797^6+constants!$H$4*data!C797^7)</f>
        <v>26186.848348713225</v>
      </c>
      <c r="J797" s="4">
        <f>D797/(constants!$A$4+constants!$B$4*data!D797+constants!$C$4*data!D797^2+constants!$D$4*data!D797^3+constants!$E$4*data!D797^4+constants!$F$4*data!D797^5+constants!$G$4*data!D797^6+constants!$H$4*data!D797^7)</f>
        <v>53745.822147672916</v>
      </c>
      <c r="K797" s="4">
        <f>E797/(constants!$A$4+constants!$B$4*data!E797+constants!$C$4*data!E797^2+constants!$D$4*data!E797^3+constants!$E$4*data!E797^4+constants!$F$4*data!E797^5+constants!$G$4*data!E797^6+constants!$H$4*data!E797^7)</f>
        <v>53745.822147672916</v>
      </c>
      <c r="L797" s="4">
        <f>F797/(constants!$A$4+constants!$B$4*data!F797+constants!$C$4*data!F797^2+constants!$D$4*data!F797^3+constants!$E$4*data!F797^4+constants!$F$4*data!F797^5+constants!$G$4*data!F797^6+constants!$H$4*data!F797^7)</f>
        <v>5851.9186901931089</v>
      </c>
      <c r="M797" s="4"/>
      <c r="N797" s="4"/>
      <c r="O797" s="4">
        <f t="shared" si="233"/>
        <v>43644.747247855375</v>
      </c>
      <c r="P797" s="4">
        <f t="shared" si="234"/>
        <v>10749.164429534583</v>
      </c>
      <c r="Q797" s="4">
        <f t="shared" si="234"/>
        <v>10749.164429534583</v>
      </c>
      <c r="R797" s="4">
        <f t="shared" si="235"/>
        <v>975.31978169885156</v>
      </c>
      <c r="S797" s="4"/>
      <c r="T797" s="4"/>
      <c r="U797" s="4">
        <f t="shared" si="236"/>
        <v>1</v>
      </c>
      <c r="V797" s="4"/>
      <c r="W797" s="4"/>
      <c r="X797">
        <f>IF(front!E797&gt;$X$2,O797,P797)</f>
        <v>43644.747247855375</v>
      </c>
      <c r="Y797">
        <f t="shared" si="230"/>
        <v>43311.264328535319</v>
      </c>
      <c r="Z797">
        <f>SUMPRODUCT($B$7:$B$456,Y$7:Y$456,EXP(constants!$B$32+constants!$A$32*ABS($A$7:$A$456-$A797)))</f>
        <v>3.8836909787909255E-3</v>
      </c>
      <c r="AA797">
        <f t="shared" si="231"/>
        <v>43311.260444844338</v>
      </c>
      <c r="AB797">
        <f t="shared" si="237"/>
        <v>43305.058609147032</v>
      </c>
      <c r="AD797" s="4"/>
      <c r="AE797" s="4"/>
      <c r="AF797" s="4"/>
      <c r="AH797" s="4"/>
      <c r="AI797" s="5">
        <f>SUMPRODUCT(constants!$B$13:$B$20,A797^constants!$A$13:$A$20)*constants!$C$10/((A797/1000000000)^5*(EXP(0.014388/(A797/1000000000)/constants!$B$9)-1))</f>
        <v>1.1241091060088492E-5</v>
      </c>
      <c r="AL797" s="17">
        <f t="shared" si="232"/>
        <v>2.5957916744890662E-10</v>
      </c>
      <c r="AQ797">
        <f t="shared" si="239"/>
        <v>2.5957916744890662E-10</v>
      </c>
    </row>
    <row r="798" spans="1:43" x14ac:dyDescent="0.2">
      <c r="A798">
        <f>front!A798</f>
        <v>558.72</v>
      </c>
      <c r="B798" s="1">
        <f t="shared" si="238"/>
        <v>0.45000000000004547</v>
      </c>
      <c r="C798">
        <f>front!D798-front!B798</f>
        <v>25837.200000000001</v>
      </c>
      <c r="D798" s="2">
        <f>front!E798-front!C798</f>
        <v>52620.2</v>
      </c>
      <c r="E798" s="2">
        <f>IF(front!F798-front!C798&gt;0,front!F798-front!C798,0)</f>
        <v>52620.2</v>
      </c>
      <c r="F798" s="2">
        <f>front!I798-front!H798</f>
        <v>5639.5999999999985</v>
      </c>
      <c r="G798" s="2"/>
      <c r="H798" s="2"/>
      <c r="I798" s="4">
        <f>C798/(constants!$A$4+constants!$B$4*data!C798+constants!$C$4*data!C798^2+constants!$D$4*data!C798^3+constants!$E$4*data!C798^4+constants!$F$4*data!C798^5+constants!$G$4*data!C798^6+constants!$H$4*data!C798^7)</f>
        <v>26321.070343649451</v>
      </c>
      <c r="J798" s="4">
        <f>D798/(constants!$A$4+constants!$B$4*data!D798+constants!$C$4*data!D798^2+constants!$D$4*data!D798^3+constants!$E$4*data!D798^4+constants!$F$4*data!D798^5+constants!$G$4*data!D798^6+constants!$H$4*data!D798^7)</f>
        <v>55381.817027884274</v>
      </c>
      <c r="K798" s="4">
        <f>E798/(constants!$A$4+constants!$B$4*data!E798+constants!$C$4*data!E798^2+constants!$D$4*data!E798^3+constants!$E$4*data!E798^4+constants!$F$4*data!E798^5+constants!$G$4*data!E798^6+constants!$H$4*data!E798^7)</f>
        <v>55381.817027884274</v>
      </c>
      <c r="L798" s="4">
        <f>F798/(constants!$A$4+constants!$B$4*data!F798+constants!$C$4*data!F798^2+constants!$D$4*data!F798^3+constants!$E$4*data!F798^4+constants!$F$4*data!F798^5+constants!$G$4*data!F798^6+constants!$H$4*data!F798^7)</f>
        <v>5628.2872022584725</v>
      </c>
      <c r="M798" s="4"/>
      <c r="N798" s="4"/>
      <c r="O798" s="4">
        <f t="shared" si="233"/>
        <v>43868.450572749083</v>
      </c>
      <c r="P798" s="4">
        <f t="shared" si="234"/>
        <v>11076.363405576854</v>
      </c>
      <c r="Q798" s="4">
        <f t="shared" si="234"/>
        <v>11076.363405576854</v>
      </c>
      <c r="R798" s="4">
        <f t="shared" si="235"/>
        <v>938.04786704307867</v>
      </c>
      <c r="S798" s="4"/>
      <c r="T798" s="4"/>
      <c r="U798" s="4">
        <f t="shared" si="236"/>
        <v>1</v>
      </c>
      <c r="V798" s="4"/>
      <c r="W798" s="4"/>
      <c r="X798">
        <f>IF(front!E798&gt;$X$2,O798,P798)</f>
        <v>43868.450572749083</v>
      </c>
      <c r="Y798">
        <f t="shared" si="230"/>
        <v>43534.967653429027</v>
      </c>
      <c r="Z798">
        <f>SUMPRODUCT($B$7:$B$456,Y$7:Y$456,EXP(constants!$B$32+constants!$A$32*ABS($A$7:$A$456-$A798)))</f>
        <v>3.7855454493052635E-3</v>
      </c>
      <c r="AA798">
        <f t="shared" si="231"/>
        <v>43534.963867883576</v>
      </c>
      <c r="AB798">
        <f t="shared" si="237"/>
        <v>43528.762032186271</v>
      </c>
      <c r="AD798" s="4"/>
      <c r="AE798" s="4"/>
      <c r="AF798" s="4"/>
      <c r="AH798" s="4"/>
      <c r="AI798" s="5">
        <f>SUMPRODUCT(constants!$B$13:$B$20,A798^constants!$A$13:$A$20)*constants!$C$10/((A798/1000000000)^5*(EXP(0.014388/(A798/1000000000)/constants!$B$9)-1))</f>
        <v>1.1269729352939245E-5</v>
      </c>
      <c r="AL798" s="17">
        <f t="shared" si="232"/>
        <v>2.5890305229921587E-10</v>
      </c>
      <c r="AQ798">
        <f t="shared" si="239"/>
        <v>2.5890305229921587E-10</v>
      </c>
    </row>
    <row r="799" spans="1:43" x14ac:dyDescent="0.2">
      <c r="A799">
        <f>front!A799</f>
        <v>559.17999999999995</v>
      </c>
      <c r="B799" s="1">
        <f t="shared" si="238"/>
        <v>0.45999999999992269</v>
      </c>
      <c r="C799">
        <f>front!D799-front!B799</f>
        <v>25904.07</v>
      </c>
      <c r="D799" s="2">
        <f>front!E799-front!C799</f>
        <v>52515.199999999997</v>
      </c>
      <c r="E799" s="2">
        <f>IF(front!F799-front!C799&gt;0,front!F799-front!C799,0)</f>
        <v>52515.199999999997</v>
      </c>
      <c r="F799" s="2">
        <f>front!I799-front!H799</f>
        <v>5884.7999999999993</v>
      </c>
      <c r="G799" s="2"/>
      <c r="H799" s="2"/>
      <c r="I799" s="4">
        <f>C799/(constants!$A$4+constants!$B$4*data!C799+constants!$C$4*data!C799^2+constants!$D$4*data!C799^3+constants!$E$4*data!C799^4+constants!$F$4*data!C799^5+constants!$G$4*data!C799^6+constants!$H$4*data!C799^7)</f>
        <v>26391.576653892433</v>
      </c>
      <c r="J799" s="4">
        <f>D799/(constants!$A$4+constants!$B$4*data!D799+constants!$C$4*data!D799^2+constants!$D$4*data!D799^3+constants!$E$4*data!D799^4+constants!$F$4*data!D799^5+constants!$G$4*data!D799^6+constants!$H$4*data!D799^7)</f>
        <v>55265.597297245047</v>
      </c>
      <c r="K799" s="4">
        <f>E799/(constants!$A$4+constants!$B$4*data!E799+constants!$C$4*data!E799^2+constants!$D$4*data!E799^3+constants!$E$4*data!E799^4+constants!$F$4*data!E799^5+constants!$G$4*data!E799^6+constants!$H$4*data!E799^7)</f>
        <v>55265.597297245047</v>
      </c>
      <c r="L799" s="4">
        <f>F799/(constants!$A$4+constants!$B$4*data!F799+constants!$C$4*data!F799^2+constants!$D$4*data!F799^3+constants!$E$4*data!F799^4+constants!$F$4*data!F799^5+constants!$G$4*data!F799^6+constants!$H$4*data!F799^7)</f>
        <v>5873.3051724733868</v>
      </c>
      <c r="M799" s="4"/>
      <c r="N799" s="4"/>
      <c r="O799" s="4">
        <f t="shared" si="233"/>
        <v>43985.961089820717</v>
      </c>
      <c r="P799" s="4">
        <f t="shared" si="234"/>
        <v>11053.11945944901</v>
      </c>
      <c r="Q799" s="4">
        <f t="shared" si="234"/>
        <v>11053.11945944901</v>
      </c>
      <c r="R799" s="4">
        <f t="shared" si="235"/>
        <v>978.88419541223118</v>
      </c>
      <c r="S799" s="4"/>
      <c r="T799" s="4"/>
      <c r="U799" s="4">
        <f t="shared" si="236"/>
        <v>1</v>
      </c>
      <c r="V799" s="4"/>
      <c r="W799" s="4"/>
      <c r="X799">
        <f>IF(front!E799&gt;$X$2,O799,P799)</f>
        <v>43985.961089820717</v>
      </c>
      <c r="Y799">
        <f t="shared" si="230"/>
        <v>43652.478170500661</v>
      </c>
      <c r="Z799">
        <f>SUMPRODUCT($B$7:$B$456,Y$7:Y$456,EXP(constants!$B$32+constants!$A$32*ABS($A$7:$A$456-$A799)))</f>
        <v>3.687781968017465E-3</v>
      </c>
      <c r="AA799">
        <f t="shared" si="231"/>
        <v>43652.474482718695</v>
      </c>
      <c r="AB799">
        <f t="shared" si="237"/>
        <v>43646.272647021389</v>
      </c>
      <c r="AD799" s="4"/>
      <c r="AE799" s="4"/>
      <c r="AF799" s="4"/>
      <c r="AH799" s="4"/>
      <c r="AI799" s="5">
        <f>SUMPRODUCT(constants!$B$13:$B$20,A799^constants!$A$13:$A$20)*constants!$C$10/((A799/1000000000)^5*(EXP(0.014388/(A799/1000000000)/constants!$B$9)-1))</f>
        <v>1.1298989596776786E-5</v>
      </c>
      <c r="AL799" s="17">
        <f t="shared" si="232"/>
        <v>2.5887639222149888E-10</v>
      </c>
      <c r="AQ799">
        <f t="shared" si="239"/>
        <v>2.5887639222149888E-10</v>
      </c>
    </row>
    <row r="800" spans="1:43" x14ac:dyDescent="0.2">
      <c r="A800">
        <f>front!A800</f>
        <v>559.64</v>
      </c>
      <c r="B800" s="1">
        <f t="shared" si="238"/>
        <v>0.46000000000003638</v>
      </c>
      <c r="C800">
        <f>front!D800-front!B800</f>
        <v>26012</v>
      </c>
      <c r="D800" s="2">
        <f>front!E800-front!C800</f>
        <v>52861.3</v>
      </c>
      <c r="E800" s="2">
        <f>IF(front!F800-front!C800&gt;0,front!F800-front!C800,0)</f>
        <v>52861.3</v>
      </c>
      <c r="F800" s="2">
        <f>front!I800-front!H800</f>
        <v>6442.4</v>
      </c>
      <c r="G800" s="2"/>
      <c r="H800" s="2"/>
      <c r="I800" s="4">
        <f>C800/(constants!$A$4+constants!$B$4*data!C800+constants!$C$4*data!C800^2+constants!$D$4*data!C800^3+constants!$E$4*data!C800^4+constants!$F$4*data!C800^5+constants!$G$4*data!C800^6+constants!$H$4*data!C800^7)</f>
        <v>26505.400144285075</v>
      </c>
      <c r="J800" s="4">
        <f>D800/(constants!$A$4+constants!$B$4*data!D800+constants!$C$4*data!D800^2+constants!$D$4*data!D800^3+constants!$E$4*data!D800^4+constants!$F$4*data!D800^5+constants!$G$4*data!D800^6+constants!$H$4*data!D800^7)</f>
        <v>55648.719263290135</v>
      </c>
      <c r="K800" s="4">
        <f>E800/(constants!$A$4+constants!$B$4*data!E800+constants!$C$4*data!E800^2+constants!$D$4*data!E800^3+constants!$E$4*data!E800^4+constants!$F$4*data!E800^5+constants!$G$4*data!E800^6+constants!$H$4*data!E800^7)</f>
        <v>55648.719263290135</v>
      </c>
      <c r="L800" s="4">
        <f>F800/(constants!$A$4+constants!$B$4*data!F800+constants!$C$4*data!F800^2+constants!$D$4*data!F800^3+constants!$E$4*data!F800^4+constants!$F$4*data!F800^5+constants!$G$4*data!F800^6+constants!$H$4*data!F800^7)</f>
        <v>6430.7282325063688</v>
      </c>
      <c r="M800" s="4"/>
      <c r="N800" s="4"/>
      <c r="O800" s="4">
        <f t="shared" si="233"/>
        <v>44175.666907141793</v>
      </c>
      <c r="P800" s="4">
        <f t="shared" si="234"/>
        <v>11129.743852658028</v>
      </c>
      <c r="Q800" s="4">
        <f t="shared" si="234"/>
        <v>11129.743852658028</v>
      </c>
      <c r="R800" s="4">
        <f t="shared" si="235"/>
        <v>1071.7880387510615</v>
      </c>
      <c r="S800" s="4"/>
      <c r="T800" s="4"/>
      <c r="U800" s="4">
        <f t="shared" si="236"/>
        <v>1</v>
      </c>
      <c r="V800" s="4"/>
      <c r="W800" s="4"/>
      <c r="X800">
        <f>IF(front!E800&gt;$X$2,O800,P800)</f>
        <v>44175.666907141793</v>
      </c>
      <c r="Y800">
        <f t="shared" si="230"/>
        <v>43842.183987821736</v>
      </c>
      <c r="Z800">
        <f>SUMPRODUCT($B$7:$B$456,Y$7:Y$456,EXP(constants!$B$32+constants!$A$32*ABS($A$7:$A$456-$A800)))</f>
        <v>3.5925432743465126E-3</v>
      </c>
      <c r="AA800">
        <f t="shared" si="231"/>
        <v>43842.180395278461</v>
      </c>
      <c r="AB800">
        <f t="shared" si="237"/>
        <v>43835.978559581155</v>
      </c>
      <c r="AD800" s="4"/>
      <c r="AE800" s="4"/>
      <c r="AF800" s="4"/>
      <c r="AH800" s="4"/>
      <c r="AI800" s="5">
        <f>SUMPRODUCT(constants!$B$13:$B$20,A800^constants!$A$13:$A$20)*constants!$C$10/((A800/1000000000)^5*(EXP(0.014388/(A800/1000000000)/constants!$B$9)-1))</f>
        <v>1.1328234966559082E-5</v>
      </c>
      <c r="AL800" s="17">
        <f t="shared" si="232"/>
        <v>2.5842322536867581E-10</v>
      </c>
      <c r="AQ800">
        <f t="shared" si="239"/>
        <v>2.5842322536867581E-10</v>
      </c>
    </row>
    <row r="801" spans="1:43" x14ac:dyDescent="0.2">
      <c r="A801">
        <f>front!A801</f>
        <v>560.1</v>
      </c>
      <c r="B801" s="1">
        <f t="shared" si="238"/>
        <v>0.46000000000003638</v>
      </c>
      <c r="C801">
        <f>front!D801-front!B801</f>
        <v>26152.53</v>
      </c>
      <c r="D801" s="2">
        <f>front!E801-front!C801</f>
        <v>52844.5</v>
      </c>
      <c r="E801" s="2">
        <f>IF(front!F801-front!C801&gt;0,front!F801-front!C801,0)</f>
        <v>52844.5</v>
      </c>
      <c r="F801" s="2">
        <f>front!I801-front!H801</f>
        <v>7376.4000000000015</v>
      </c>
      <c r="G801" s="2"/>
      <c r="H801" s="2"/>
      <c r="I801" s="4">
        <f>C801/(constants!$A$4+constants!$B$4*data!C801+constants!$C$4*data!C801^2+constants!$D$4*data!C801^3+constants!$E$4*data!C801^4+constants!$F$4*data!C801^5+constants!$G$4*data!C801^6+constants!$H$4*data!C801^7)</f>
        <v>26653.648746217008</v>
      </c>
      <c r="J801" s="4">
        <f>D801/(constants!$A$4+constants!$B$4*data!D801+constants!$C$4*data!D801^2+constants!$D$4*data!D801^3+constants!$E$4*data!D801^4+constants!$F$4*data!D801^5+constants!$G$4*data!D801^6+constants!$H$4*data!D801^7)</f>
        <v>55630.119490664205</v>
      </c>
      <c r="K801" s="4">
        <f>E801/(constants!$A$4+constants!$B$4*data!E801+constants!$C$4*data!E801^2+constants!$D$4*data!E801^3+constants!$E$4*data!E801^4+constants!$F$4*data!E801^5+constants!$G$4*data!E801^6+constants!$H$4*data!E801^7)</f>
        <v>55630.119490664205</v>
      </c>
      <c r="L801" s="4">
        <f>F801/(constants!$A$4+constants!$B$4*data!F801+constants!$C$4*data!F801^2+constants!$D$4*data!F801^3+constants!$E$4*data!F801^4+constants!$F$4*data!F801^5+constants!$G$4*data!F801^6+constants!$H$4*data!F801^7)</f>
        <v>7365.3159575753416</v>
      </c>
      <c r="M801" s="4"/>
      <c r="N801" s="4"/>
      <c r="O801" s="4">
        <f t="shared" si="233"/>
        <v>44422.747910361679</v>
      </c>
      <c r="P801" s="4">
        <f t="shared" si="234"/>
        <v>11126.023898132842</v>
      </c>
      <c r="Q801" s="4">
        <f t="shared" si="234"/>
        <v>11126.023898132842</v>
      </c>
      <c r="R801" s="4">
        <f t="shared" si="235"/>
        <v>1227.5526595958902</v>
      </c>
      <c r="S801" s="4"/>
      <c r="T801" s="4"/>
      <c r="U801" s="4">
        <f t="shared" si="236"/>
        <v>1</v>
      </c>
      <c r="V801" s="4"/>
      <c r="W801" s="4"/>
      <c r="X801">
        <f>IF(front!E801&gt;$X$2,O801,P801)</f>
        <v>44422.747910361679</v>
      </c>
      <c r="Y801">
        <f t="shared" si="230"/>
        <v>44089.264991041622</v>
      </c>
      <c r="Z801">
        <f>SUMPRODUCT($B$7:$B$456,Y$7:Y$456,EXP(constants!$B$32+constants!$A$32*ABS($A$7:$A$456-$A801)))</f>
        <v>3.4997641644716787E-3</v>
      </c>
      <c r="AA801">
        <f t="shared" si="231"/>
        <v>44089.261491277459</v>
      </c>
      <c r="AB801">
        <f t="shared" si="237"/>
        <v>44083.059655580153</v>
      </c>
      <c r="AD801" s="4"/>
      <c r="AE801" s="4"/>
      <c r="AF801" s="4"/>
      <c r="AH801" s="4"/>
      <c r="AI801" s="5">
        <f>SUMPRODUCT(constants!$B$13:$B$20,A801^constants!$A$13:$A$20)*constants!$C$10/((A801/1000000000)^5*(EXP(0.014388/(A801/1000000000)/constants!$B$9)-1))</f>
        <v>1.1357465201689431E-5</v>
      </c>
      <c r="AL801" s="17">
        <f t="shared" si="232"/>
        <v>2.5763786112908275E-10</v>
      </c>
      <c r="AQ801">
        <f t="shared" si="239"/>
        <v>2.5763786112908275E-10</v>
      </c>
    </row>
    <row r="802" spans="1:43" x14ac:dyDescent="0.2">
      <c r="A802">
        <f>front!A802</f>
        <v>560.55999999999995</v>
      </c>
      <c r="B802" s="1">
        <f t="shared" si="238"/>
        <v>0.45999999999992269</v>
      </c>
      <c r="C802">
        <f>front!D802-front!B802</f>
        <v>26199.13</v>
      </c>
      <c r="D802" s="2">
        <f>front!E802-front!C802</f>
        <v>52906</v>
      </c>
      <c r="E802" s="2">
        <f>IF(front!F802-front!C802&gt;0,front!F802-front!C802,0)</f>
        <v>52906</v>
      </c>
      <c r="F802" s="2">
        <f>front!I802-front!H802</f>
        <v>7909.6999999999989</v>
      </c>
      <c r="G802" s="2"/>
      <c r="H802" s="2"/>
      <c r="I802" s="4">
        <f>C802/(constants!$A$4+constants!$B$4*data!C802+constants!$C$4*data!C802^2+constants!$D$4*data!C802^3+constants!$E$4*data!C802^4+constants!$F$4*data!C802^5+constants!$G$4*data!C802^6+constants!$H$4*data!C802^7)</f>
        <v>26702.819455037556</v>
      </c>
      <c r="J802" s="4">
        <f>D802/(constants!$A$4+constants!$B$4*data!D802+constants!$C$4*data!D802^2+constants!$D$4*data!D802^3+constants!$E$4*data!D802^4+constants!$F$4*data!D802^5+constants!$G$4*data!D802^6+constants!$H$4*data!D802^7)</f>
        <v>55698.209344681214</v>
      </c>
      <c r="K802" s="4">
        <f>E802/(constants!$A$4+constants!$B$4*data!E802+constants!$C$4*data!E802^2+constants!$D$4*data!E802^3+constants!$E$4*data!E802^4+constants!$F$4*data!E802^5+constants!$G$4*data!E802^6+constants!$H$4*data!E802^7)</f>
        <v>55698.209344681214</v>
      </c>
      <c r="L802" s="4">
        <f>F802/(constants!$A$4+constants!$B$4*data!F802+constants!$C$4*data!F802^2+constants!$D$4*data!F802^3+constants!$E$4*data!F802^4+constants!$F$4*data!F802^5+constants!$G$4*data!F802^6+constants!$H$4*data!F802^7)</f>
        <v>7899.5439000175775</v>
      </c>
      <c r="M802" s="4"/>
      <c r="N802" s="4"/>
      <c r="O802" s="4">
        <f t="shared" si="233"/>
        <v>44504.699091729264</v>
      </c>
      <c r="P802" s="4">
        <f t="shared" si="234"/>
        <v>11139.641868936242</v>
      </c>
      <c r="Q802" s="4">
        <f t="shared" si="234"/>
        <v>11139.641868936242</v>
      </c>
      <c r="R802" s="4">
        <f t="shared" si="235"/>
        <v>1316.5906500029296</v>
      </c>
      <c r="S802" s="4"/>
      <c r="T802" s="4"/>
      <c r="U802" s="4">
        <f t="shared" si="236"/>
        <v>1</v>
      </c>
      <c r="V802" s="4"/>
      <c r="W802" s="4"/>
      <c r="X802">
        <f>IF(front!E802&gt;$X$2,O802,P802)</f>
        <v>44504.699091729264</v>
      </c>
      <c r="Y802">
        <f t="shared" si="230"/>
        <v>44171.216172409208</v>
      </c>
      <c r="Z802">
        <f>SUMPRODUCT($B$7:$B$456,Y$7:Y$456,EXP(constants!$B$32+constants!$A$32*ABS($A$7:$A$456-$A802)))</f>
        <v>3.4093811184913885E-3</v>
      </c>
      <c r="AA802">
        <f t="shared" si="231"/>
        <v>44171.212763028088</v>
      </c>
      <c r="AB802">
        <f t="shared" si="237"/>
        <v>44165.010927330783</v>
      </c>
      <c r="AD802" s="4"/>
      <c r="AE802" s="4"/>
      <c r="AF802" s="4"/>
      <c r="AH802" s="4"/>
      <c r="AI802" s="5">
        <f>SUMPRODUCT(constants!$B$13:$B$20,A802^constants!$A$13:$A$20)*constants!$C$10/((A802/1000000000)^5*(EXP(0.014388/(A802/1000000000)/constants!$B$9)-1))</f>
        <v>1.1386680042562727E-5</v>
      </c>
      <c r="AL802" s="17">
        <f t="shared" si="232"/>
        <v>2.5782128892254545E-10</v>
      </c>
      <c r="AQ802">
        <f t="shared" si="239"/>
        <v>2.5782128892254545E-10</v>
      </c>
    </row>
    <row r="803" spans="1:43" x14ac:dyDescent="0.2">
      <c r="A803">
        <f>front!A803</f>
        <v>561.01</v>
      </c>
      <c r="B803" s="1">
        <f t="shared" si="238"/>
        <v>0.45000000000004547</v>
      </c>
      <c r="C803">
        <f>front!D803-front!B803</f>
        <v>26258.600000000002</v>
      </c>
      <c r="D803" s="2">
        <f>front!E803-front!C803</f>
        <v>52445.2</v>
      </c>
      <c r="E803" s="2">
        <f>IF(front!F803-front!C803&gt;0,front!F803-front!C803,0)</f>
        <v>52445.2</v>
      </c>
      <c r="F803" s="2">
        <f>front!I803-front!H803</f>
        <v>7823.2000000000007</v>
      </c>
      <c r="G803" s="2"/>
      <c r="H803" s="2"/>
      <c r="I803" s="4">
        <f>C803/(constants!$A$4+constants!$B$4*data!C803+constants!$C$4*data!C803^2+constants!$D$4*data!C803^3+constants!$E$4*data!C803^4+constants!$F$4*data!C803^5+constants!$G$4*data!C803^6+constants!$H$4*data!C803^7)</f>
        <v>26765.578230779312</v>
      </c>
      <c r="J803" s="4">
        <f>D803/(constants!$A$4+constants!$B$4*data!D803+constants!$C$4*data!D803^2+constants!$D$4*data!D803^3+constants!$E$4*data!D803^4+constants!$F$4*data!D803^5+constants!$G$4*data!D803^6+constants!$H$4*data!D803^7)</f>
        <v>55188.123027033675</v>
      </c>
      <c r="K803" s="4">
        <f>E803/(constants!$A$4+constants!$B$4*data!E803+constants!$C$4*data!E803^2+constants!$D$4*data!E803^3+constants!$E$4*data!E803^4+constants!$F$4*data!E803^5+constants!$G$4*data!E803^6+constants!$H$4*data!E803^7)</f>
        <v>55188.123027033675</v>
      </c>
      <c r="L803" s="4">
        <f>F803/(constants!$A$4+constants!$B$4*data!F803+constants!$C$4*data!F803^2+constants!$D$4*data!F803^3+constants!$E$4*data!F803^4+constants!$F$4*data!F803^5+constants!$G$4*data!F803^6+constants!$H$4*data!F803^7)</f>
        <v>7812.8609456141221</v>
      </c>
      <c r="M803" s="4"/>
      <c r="N803" s="4"/>
      <c r="O803" s="4">
        <f t="shared" si="233"/>
        <v>44609.297051298854</v>
      </c>
      <c r="P803" s="4">
        <f t="shared" si="234"/>
        <v>11037.624605406734</v>
      </c>
      <c r="Q803" s="4">
        <f t="shared" si="234"/>
        <v>11037.624605406734</v>
      </c>
      <c r="R803" s="4">
        <f t="shared" si="235"/>
        <v>1302.1434909356869</v>
      </c>
      <c r="S803" s="4"/>
      <c r="T803" s="4"/>
      <c r="U803" s="4">
        <f t="shared" si="236"/>
        <v>1</v>
      </c>
      <c r="V803" s="4"/>
      <c r="W803" s="4"/>
      <c r="X803">
        <f>IF(front!E803&gt;$X$2,O803,P803)</f>
        <v>44609.297051298854</v>
      </c>
      <c r="Y803">
        <f t="shared" si="230"/>
        <v>44275.814131978797</v>
      </c>
      <c r="Z803">
        <f>SUMPRODUCT($B$7:$B$456,Y$7:Y$456,EXP(constants!$B$32+constants!$A$32*ABS($A$7:$A$456-$A803)))</f>
        <v>3.3232219681058116E-3</v>
      </c>
      <c r="AA803">
        <f t="shared" si="231"/>
        <v>44275.810808756833</v>
      </c>
      <c r="AB803">
        <f t="shared" si="237"/>
        <v>44269.608973059527</v>
      </c>
      <c r="AD803" s="4"/>
      <c r="AE803" s="4"/>
      <c r="AF803" s="4"/>
      <c r="AH803" s="4"/>
      <c r="AI803" s="5">
        <f>SUMPRODUCT(constants!$B$13:$B$20,A803^constants!$A$13:$A$20)*constants!$C$10/((A803/1000000000)^5*(EXP(0.014388/(A803/1000000000)/constants!$B$9)-1))</f>
        <v>1.1415244633862545E-5</v>
      </c>
      <c r="AL803" s="17">
        <f t="shared" si="232"/>
        <v>2.5785736306840534E-10</v>
      </c>
      <c r="AQ803">
        <f t="shared" si="239"/>
        <v>2.5785736306840534E-10</v>
      </c>
    </row>
    <row r="804" spans="1:43" x14ac:dyDescent="0.2">
      <c r="A804">
        <f>front!A804</f>
        <v>561.47</v>
      </c>
      <c r="B804" s="1">
        <f t="shared" si="238"/>
        <v>0.46000000000003638</v>
      </c>
      <c r="C804">
        <f>front!D804-front!B804</f>
        <v>26353.200000000001</v>
      </c>
      <c r="D804" s="2">
        <f>front!E804-front!C804</f>
        <v>52567.6</v>
      </c>
      <c r="E804" s="2">
        <f>IF(front!F804-front!C804&gt;0,front!F804-front!C804,0)</f>
        <v>52567.6</v>
      </c>
      <c r="F804" s="2">
        <f>front!I804-front!H804</f>
        <v>7374.1999999999989</v>
      </c>
      <c r="G804" s="2"/>
      <c r="H804" s="2"/>
      <c r="I804" s="4">
        <f>C804/(constants!$A$4+constants!$B$4*data!C804+constants!$C$4*data!C804^2+constants!$D$4*data!C804^3+constants!$E$4*data!C804^4+constants!$F$4*data!C804^5+constants!$G$4*data!C804^6+constants!$H$4*data!C804^7)</f>
        <v>26865.428398789307</v>
      </c>
      <c r="J804" s="4">
        <f>D804/(constants!$A$4+constants!$B$4*data!D804+constants!$C$4*data!D804^2+constants!$D$4*data!D804^3+constants!$E$4*data!D804^4+constants!$F$4*data!D804^5+constants!$G$4*data!D804^6+constants!$H$4*data!D804^7)</f>
        <v>55323.595211810229</v>
      </c>
      <c r="K804" s="4">
        <f>E804/(constants!$A$4+constants!$B$4*data!E804+constants!$C$4*data!E804^2+constants!$D$4*data!E804^3+constants!$E$4*data!E804^4+constants!$F$4*data!E804^5+constants!$G$4*data!E804^6+constants!$H$4*data!E804^7)</f>
        <v>55323.595211810229</v>
      </c>
      <c r="L804" s="4">
        <f>F804/(constants!$A$4+constants!$B$4*data!F804+constants!$C$4*data!F804^2+constants!$D$4*data!F804^3+constants!$E$4*data!F804^4+constants!$F$4*data!F804^5+constants!$G$4*data!F804^6+constants!$H$4*data!F804^7)</f>
        <v>7363.1130872473796</v>
      </c>
      <c r="M804" s="4"/>
      <c r="N804" s="4"/>
      <c r="O804" s="4">
        <f t="shared" si="233"/>
        <v>44775.713997982173</v>
      </c>
      <c r="P804" s="4">
        <f t="shared" si="234"/>
        <v>11064.719042362047</v>
      </c>
      <c r="Q804" s="4">
        <f t="shared" si="234"/>
        <v>11064.719042362047</v>
      </c>
      <c r="R804" s="4">
        <f t="shared" si="235"/>
        <v>1227.1855145412298</v>
      </c>
      <c r="S804" s="4"/>
      <c r="T804" s="4"/>
      <c r="U804" s="4">
        <f t="shared" si="236"/>
        <v>1</v>
      </c>
      <c r="V804" s="4"/>
      <c r="W804" s="4"/>
      <c r="X804">
        <f>IF(front!E804&gt;$X$2,O804,P804)</f>
        <v>44775.713997982173</v>
      </c>
      <c r="Y804">
        <f t="shared" si="230"/>
        <v>44442.231078662116</v>
      </c>
      <c r="Z804">
        <f>SUMPRODUCT($B$7:$B$456,Y$7:Y$456,EXP(constants!$B$32+constants!$A$32*ABS($A$7:$A$456-$A804)))</f>
        <v>3.2373982068949082E-3</v>
      </c>
      <c r="AA804">
        <f t="shared" si="231"/>
        <v>44442.227841263906</v>
      </c>
      <c r="AB804">
        <f t="shared" si="237"/>
        <v>44436.0260055666</v>
      </c>
      <c r="AD804" s="4"/>
      <c r="AE804" s="4"/>
      <c r="AF804" s="4"/>
      <c r="AH804" s="4"/>
      <c r="AI804" s="5">
        <f>SUMPRODUCT(constants!$B$13:$B$20,A804^constants!$A$13:$A$20)*constants!$C$10/((A804/1000000000)^5*(EXP(0.014388/(A804/1000000000)/constants!$B$9)-1))</f>
        <v>1.1444428260013395E-5</v>
      </c>
      <c r="AL804" s="17">
        <f t="shared" si="232"/>
        <v>2.5754841935189541E-10</v>
      </c>
      <c r="AQ804">
        <f t="shared" si="239"/>
        <v>2.5754841935189541E-10</v>
      </c>
    </row>
    <row r="805" spans="1:43" x14ac:dyDescent="0.2">
      <c r="A805">
        <f>front!A805</f>
        <v>561.92999999999995</v>
      </c>
      <c r="B805" s="1">
        <f t="shared" si="238"/>
        <v>0.45999999999992269</v>
      </c>
      <c r="C805">
        <f>front!D805-front!B805</f>
        <v>26468.799999999999</v>
      </c>
      <c r="D805" s="2">
        <f>front!E805-front!C805</f>
        <v>52510.5</v>
      </c>
      <c r="E805" s="2">
        <f>IF(front!F805-front!C805&gt;0,front!F805-front!C805,0)</f>
        <v>52510.5</v>
      </c>
      <c r="F805" s="2">
        <f>front!I805-front!H805</f>
        <v>6883.1</v>
      </c>
      <c r="G805" s="2"/>
      <c r="H805" s="2"/>
      <c r="I805" s="4">
        <f>C805/(constants!$A$4+constants!$B$4*data!C805+constants!$C$4*data!C805^2+constants!$D$4*data!C805^3+constants!$E$4*data!C805^4+constants!$F$4*data!C805^5+constants!$G$4*data!C805^6+constants!$H$4*data!C805^7)</f>
        <v>26987.475059772009</v>
      </c>
      <c r="J805" s="4">
        <f>D805/(constants!$A$4+constants!$B$4*data!D805+constants!$C$4*data!D805^2+constants!$D$4*data!D805^3+constants!$E$4*data!D805^4+constants!$F$4*data!D805^5+constants!$G$4*data!D805^6+constants!$H$4*data!D805^7)</f>
        <v>55260.395315963557</v>
      </c>
      <c r="K805" s="4">
        <f>E805/(constants!$A$4+constants!$B$4*data!E805+constants!$C$4*data!E805^2+constants!$D$4*data!E805^3+constants!$E$4*data!E805^4+constants!$F$4*data!E805^5+constants!$G$4*data!E805^6+constants!$H$4*data!E805^7)</f>
        <v>55260.395315963557</v>
      </c>
      <c r="L805" s="4">
        <f>F805/(constants!$A$4+constants!$B$4*data!F805+constants!$C$4*data!F805^2+constants!$D$4*data!F805^3+constants!$E$4*data!F805^4+constants!$F$4*data!F805^5+constants!$G$4*data!F805^6+constants!$H$4*data!F805^7)</f>
        <v>6871.5544134320189</v>
      </c>
      <c r="M805" s="4"/>
      <c r="N805" s="4"/>
      <c r="O805" s="4">
        <f t="shared" si="233"/>
        <v>44979.125099620011</v>
      </c>
      <c r="P805" s="4">
        <f t="shared" si="234"/>
        <v>11052.079063192712</v>
      </c>
      <c r="Q805" s="4">
        <f t="shared" si="234"/>
        <v>11052.079063192712</v>
      </c>
      <c r="R805" s="4">
        <f t="shared" si="235"/>
        <v>1145.2590689053366</v>
      </c>
      <c r="S805" s="4"/>
      <c r="T805" s="4"/>
      <c r="U805" s="4">
        <f t="shared" si="236"/>
        <v>1</v>
      </c>
      <c r="V805" s="4"/>
      <c r="W805" s="4"/>
      <c r="X805">
        <f>IF(front!E805&gt;$X$2,O805,P805)</f>
        <v>44979.125099620011</v>
      </c>
      <c r="Y805">
        <f t="shared" si="230"/>
        <v>44645.642180299954</v>
      </c>
      <c r="Z805">
        <f>SUMPRODUCT($B$7:$B$456,Y$7:Y$456,EXP(constants!$B$32+constants!$A$32*ABS($A$7:$A$456-$A805)))</f>
        <v>3.1537908844470925E-3</v>
      </c>
      <c r="AA805">
        <f t="shared" si="231"/>
        <v>44645.639026509067</v>
      </c>
      <c r="AB805">
        <f t="shared" si="237"/>
        <v>44639.437190811761</v>
      </c>
      <c r="AD805" s="4"/>
      <c r="AE805" s="4"/>
      <c r="AF805" s="4"/>
      <c r="AH805" s="4"/>
      <c r="AI805" s="5">
        <f>SUMPRODUCT(constants!$B$13:$B$20,A805^constants!$A$13:$A$20)*constants!$C$10/((A805/1000000000)^5*(EXP(0.014388/(A805/1000000000)/constants!$B$9)-1))</f>
        <v>1.1473595724669009E-5</v>
      </c>
      <c r="AL805" s="17">
        <f t="shared" si="232"/>
        <v>2.5702823437546937E-10</v>
      </c>
      <c r="AQ805">
        <f t="shared" si="239"/>
        <v>2.5702823437546937E-10</v>
      </c>
    </row>
    <row r="806" spans="1:43" x14ac:dyDescent="0.2">
      <c r="A806">
        <f>front!A806</f>
        <v>562.39</v>
      </c>
      <c r="B806" s="1">
        <f t="shared" si="238"/>
        <v>0.46000000000003638</v>
      </c>
      <c r="C806">
        <f>front!D806-front!B806</f>
        <v>26568.13</v>
      </c>
      <c r="D806" s="2">
        <f>front!E806-front!C806</f>
        <v>52764.1</v>
      </c>
      <c r="E806" s="2">
        <f>IF(front!F806-front!C806&gt;0,front!F806-front!C806,0)</f>
        <v>52764.1</v>
      </c>
      <c r="F806" s="2">
        <f>front!I806-front!H806</f>
        <v>6810.4</v>
      </c>
      <c r="G806" s="2"/>
      <c r="H806" s="2"/>
      <c r="I806" s="4">
        <f>C806/(constants!$A$4+constants!$B$4*data!C806+constants!$C$4*data!C806^2+constants!$D$4*data!C806^3+constants!$E$4*data!C806^4+constants!$F$4*data!C806^5+constants!$G$4*data!C806^6+constants!$H$4*data!C806^7)</f>
        <v>27092.371573071625</v>
      </c>
      <c r="J806" s="4">
        <f>D806/(constants!$A$4+constants!$B$4*data!D806+constants!$C$4*data!D806^2+constants!$D$4*data!D806^3+constants!$E$4*data!D806^4+constants!$F$4*data!D806^5+constants!$G$4*data!D806^6+constants!$H$4*data!D806^7)</f>
        <v>55541.110208089522</v>
      </c>
      <c r="K806" s="4">
        <f>E806/(constants!$A$4+constants!$B$4*data!E806+constants!$C$4*data!E806^2+constants!$D$4*data!E806^3+constants!$E$4*data!E806^4+constants!$F$4*data!E806^5+constants!$G$4*data!E806^6+constants!$H$4*data!E806^7)</f>
        <v>55541.110208089522</v>
      </c>
      <c r="L806" s="4">
        <f>F806/(constants!$A$4+constants!$B$4*data!F806+constants!$C$4*data!F806^2+constants!$D$4*data!F806^3+constants!$E$4*data!F806^4+constants!$F$4*data!F806^5+constants!$G$4*data!F806^6+constants!$H$4*data!F806^7)</f>
        <v>6798.8159170943027</v>
      </c>
      <c r="M806" s="4"/>
      <c r="N806" s="4"/>
      <c r="O806" s="4">
        <f t="shared" si="233"/>
        <v>45153.95262178604</v>
      </c>
      <c r="P806" s="4">
        <f t="shared" si="234"/>
        <v>11108.222041617904</v>
      </c>
      <c r="Q806" s="4">
        <f t="shared" si="234"/>
        <v>11108.222041617904</v>
      </c>
      <c r="R806" s="4">
        <f t="shared" si="235"/>
        <v>1133.1359861823837</v>
      </c>
      <c r="S806" s="4"/>
      <c r="T806" s="4"/>
      <c r="U806" s="4">
        <f t="shared" si="236"/>
        <v>1</v>
      </c>
      <c r="V806" s="4"/>
      <c r="W806" s="4"/>
      <c r="X806">
        <f>IF(front!E806&gt;$X$2,O806,P806)</f>
        <v>45153.95262178604</v>
      </c>
      <c r="Y806">
        <f t="shared" si="230"/>
        <v>44820.469702465984</v>
      </c>
      <c r="Z806">
        <f>SUMPRODUCT($B$7:$B$456,Y$7:Y$456,EXP(constants!$B$32+constants!$A$32*ABS($A$7:$A$456-$A806)))</f>
        <v>3.0723427601948962E-3</v>
      </c>
      <c r="AA806">
        <f t="shared" si="231"/>
        <v>44820.466630123221</v>
      </c>
      <c r="AB806">
        <f t="shared" si="237"/>
        <v>44814.264794425915</v>
      </c>
      <c r="AD806" s="4"/>
      <c r="AE806" s="4"/>
      <c r="AF806" s="4"/>
      <c r="AH806" s="4"/>
      <c r="AI806" s="5">
        <f>SUMPRODUCT(constants!$B$13:$B$20,A806^constants!$A$13:$A$20)*constants!$C$10/((A806/1000000000)^5*(EXP(0.014388/(A806/1000000000)/constants!$B$9)-1))</f>
        <v>1.1502746772229159E-5</v>
      </c>
      <c r="AL806" s="17">
        <f t="shared" si="232"/>
        <v>2.566760120911298E-10</v>
      </c>
      <c r="AQ806">
        <f t="shared" si="239"/>
        <v>2.566760120911298E-10</v>
      </c>
    </row>
    <row r="807" spans="1:43" x14ac:dyDescent="0.2">
      <c r="A807">
        <f>front!A807</f>
        <v>562.85</v>
      </c>
      <c r="B807" s="1">
        <f t="shared" si="238"/>
        <v>0.46000000000003638</v>
      </c>
      <c r="C807">
        <f>front!D807-front!B807</f>
        <v>26675.33</v>
      </c>
      <c r="D807" s="2">
        <f>front!E807-front!C807</f>
        <v>52801.599999999999</v>
      </c>
      <c r="E807" s="2">
        <f>IF(front!F807-front!C807&gt;0,front!F807-front!C807,0)</f>
        <v>52801.599999999999</v>
      </c>
      <c r="F807" s="2">
        <f>front!I807-front!H807</f>
        <v>7055.8000000000011</v>
      </c>
      <c r="G807" s="2"/>
      <c r="H807" s="2"/>
      <c r="I807" s="4">
        <f>C807/(constants!$A$4+constants!$B$4*data!C807+constants!$C$4*data!C807^2+constants!$D$4*data!C807^3+constants!$E$4*data!C807^4+constants!$F$4*data!C807^5+constants!$G$4*data!C807^6+constants!$H$4*data!C807^7)</f>
        <v>27205.607234601597</v>
      </c>
      <c r="J807" s="4">
        <f>D807/(constants!$A$4+constants!$B$4*data!D807+constants!$C$4*data!D807^2+constants!$D$4*data!D807^3+constants!$E$4*data!D807^4+constants!$F$4*data!D807^5+constants!$G$4*data!D807^6+constants!$H$4*data!D807^7)</f>
        <v>55582.624931432227</v>
      </c>
      <c r="K807" s="4">
        <f>E807/(constants!$A$4+constants!$B$4*data!E807+constants!$C$4*data!E807^2+constants!$D$4*data!E807^3+constants!$E$4*data!E807^4+constants!$F$4*data!E807^5+constants!$G$4*data!E807^6+constants!$H$4*data!E807^7)</f>
        <v>55582.624931432227</v>
      </c>
      <c r="L807" s="4">
        <f>F807/(constants!$A$4+constants!$B$4*data!F807+constants!$C$4*data!F807^2+constants!$D$4*data!F807^3+constants!$E$4*data!F807^4+constants!$F$4*data!F807^5+constants!$G$4*data!F807^6+constants!$H$4*data!F807^7)</f>
        <v>7044.3754484640813</v>
      </c>
      <c r="M807" s="4"/>
      <c r="N807" s="4"/>
      <c r="O807" s="4">
        <f t="shared" si="233"/>
        <v>45342.678724335994</v>
      </c>
      <c r="P807" s="4">
        <f t="shared" si="234"/>
        <v>11116.524986286446</v>
      </c>
      <c r="Q807" s="4">
        <f t="shared" si="234"/>
        <v>11116.524986286446</v>
      </c>
      <c r="R807" s="4">
        <f t="shared" si="235"/>
        <v>1174.0625747440135</v>
      </c>
      <c r="S807" s="4"/>
      <c r="T807" s="4"/>
      <c r="U807" s="4">
        <f t="shared" si="236"/>
        <v>1</v>
      </c>
      <c r="V807" s="4"/>
      <c r="W807" s="4"/>
      <c r="X807">
        <f>IF(front!E807&gt;$X$2,O807,P807)</f>
        <v>45342.678724335994</v>
      </c>
      <c r="Y807">
        <f t="shared" si="230"/>
        <v>45009.195805015937</v>
      </c>
      <c r="Z807">
        <f>SUMPRODUCT($B$7:$B$456,Y$7:Y$456,EXP(constants!$B$32+constants!$A$32*ABS($A$7:$A$456-$A807)))</f>
        <v>2.9929980718353313E-3</v>
      </c>
      <c r="AA807">
        <f t="shared" si="231"/>
        <v>45009.192812017864</v>
      </c>
      <c r="AB807">
        <f t="shared" si="237"/>
        <v>45002.990976320558</v>
      </c>
      <c r="AD807" s="4"/>
      <c r="AE807" s="4"/>
      <c r="AF807" s="4"/>
      <c r="AH807" s="4"/>
      <c r="AI807" s="5">
        <f>SUMPRODUCT(constants!$B$13:$B$20,A807^constants!$A$13:$A$20)*constants!$C$10/((A807/1000000000)^5*(EXP(0.014388/(A807/1000000000)/constants!$B$9)-1))</f>
        <v>1.1531881148117223E-5</v>
      </c>
      <c r="AL807" s="17">
        <f t="shared" si="232"/>
        <v>2.5624699376503684E-10</v>
      </c>
      <c r="AQ807">
        <f t="shared" si="239"/>
        <v>2.5624699376503684E-10</v>
      </c>
    </row>
    <row r="808" spans="1:43" x14ac:dyDescent="0.2">
      <c r="A808">
        <f>front!A808</f>
        <v>563.29999999999995</v>
      </c>
      <c r="B808" s="1">
        <f t="shared" si="238"/>
        <v>0.44999999999993179</v>
      </c>
      <c r="C808">
        <f>front!D808-front!B808</f>
        <v>26748.54</v>
      </c>
      <c r="D808" s="2">
        <f>front!E808-front!C808</f>
        <v>52421.8</v>
      </c>
      <c r="E808" s="2">
        <f>IF(front!F808-front!C808&gt;0,front!F808-front!C808,0)</f>
        <v>52421.8</v>
      </c>
      <c r="F808" s="2">
        <f>front!I808-front!H808</f>
        <v>7469.0000000000018</v>
      </c>
      <c r="G808" s="2"/>
      <c r="H808" s="2"/>
      <c r="I808" s="4">
        <f>C808/(constants!$A$4+constants!$B$4*data!C808+constants!$C$4*data!C808^2+constants!$D$4*data!C808^3+constants!$E$4*data!C808^4+constants!$F$4*data!C808^5+constants!$G$4*data!C808^6+constants!$H$4*data!C808^7)</f>
        <v>27282.95589183268</v>
      </c>
      <c r="J808" s="4">
        <f>D808/(constants!$A$4+constants!$B$4*data!D808+constants!$C$4*data!D808^2+constants!$D$4*data!D808^3+constants!$E$4*data!D808^4+constants!$F$4*data!D808^5+constants!$G$4*data!D808^6+constants!$H$4*data!D808^7)</f>
        <v>55162.225454849526</v>
      </c>
      <c r="K808" s="4">
        <f>E808/(constants!$A$4+constants!$B$4*data!E808+constants!$C$4*data!E808^2+constants!$D$4*data!E808^3+constants!$E$4*data!E808^4+constants!$F$4*data!E808^5+constants!$G$4*data!E808^6+constants!$H$4*data!E808^7)</f>
        <v>55162.225454849526</v>
      </c>
      <c r="L808" s="4">
        <f>F808/(constants!$A$4+constants!$B$4*data!F808+constants!$C$4*data!F808^2+constants!$D$4*data!F808^3+constants!$E$4*data!F808^4+constants!$F$4*data!F808^5+constants!$G$4*data!F808^6+constants!$H$4*data!F808^7)</f>
        <v>7458.0436782960205</v>
      </c>
      <c r="M808" s="4"/>
      <c r="N808" s="4"/>
      <c r="O808" s="4">
        <f t="shared" si="233"/>
        <v>45471.593153054469</v>
      </c>
      <c r="P808" s="4">
        <f t="shared" si="234"/>
        <v>11032.445090969904</v>
      </c>
      <c r="Q808" s="4">
        <f t="shared" si="234"/>
        <v>11032.445090969904</v>
      </c>
      <c r="R808" s="4">
        <f t="shared" si="235"/>
        <v>1243.0072797160033</v>
      </c>
      <c r="S808" s="4"/>
      <c r="T808" s="4"/>
      <c r="U808" s="4">
        <f t="shared" si="236"/>
        <v>1</v>
      </c>
      <c r="V808" s="4"/>
      <c r="W808" s="4"/>
      <c r="X808">
        <f>IF(front!E808&gt;$X$2,O808,P808)</f>
        <v>45471.593153054469</v>
      </c>
      <c r="Y808">
        <f t="shared" si="230"/>
        <v>45138.110233734413</v>
      </c>
      <c r="Z808">
        <f>SUMPRODUCT($B$7:$B$456,Y$7:Y$456,EXP(constants!$B$32+constants!$A$32*ABS($A$7:$A$456-$A808)))</f>
        <v>2.9173614204864064E-3</v>
      </c>
      <c r="AA808">
        <f t="shared" si="231"/>
        <v>45138.107316372989</v>
      </c>
      <c r="AB808">
        <f t="shared" si="237"/>
        <v>45131.905480675683</v>
      </c>
      <c r="AD808" s="4"/>
      <c r="AE808" s="4"/>
      <c r="AF808" s="4"/>
      <c r="AH808" s="4"/>
      <c r="AI808" s="5">
        <f>SUMPRODUCT(constants!$B$13:$B$20,A808^constants!$A$13:$A$20)*constants!$C$10/((A808/1000000000)^5*(EXP(0.014388/(A808/1000000000)/constants!$B$9)-1))</f>
        <v>1.1560365792464042E-5</v>
      </c>
      <c r="AL808" s="17">
        <f t="shared" si="232"/>
        <v>2.5614619345983281E-10</v>
      </c>
      <c r="AQ808">
        <f t="shared" si="239"/>
        <v>2.5614619345983281E-10</v>
      </c>
    </row>
    <row r="809" spans="1:43" x14ac:dyDescent="0.2">
      <c r="A809">
        <f>front!A809</f>
        <v>563.76</v>
      </c>
      <c r="B809" s="1">
        <f t="shared" si="238"/>
        <v>0.46000000000003638</v>
      </c>
      <c r="C809">
        <f>front!D809-front!B809</f>
        <v>26811.14</v>
      </c>
      <c r="D809" s="2">
        <f>front!E809-front!C809</f>
        <v>51824</v>
      </c>
      <c r="E809" s="2">
        <f>IF(front!F809-front!C809&gt;0,front!F809-front!C809,0)</f>
        <v>51824</v>
      </c>
      <c r="F809" s="2">
        <f>front!I809-front!H809</f>
        <v>7714.1999999999989</v>
      </c>
      <c r="G809" s="2"/>
      <c r="H809" s="2"/>
      <c r="I809" s="4">
        <f>C809/(constants!$A$4+constants!$B$4*data!C809+constants!$C$4*data!C809^2+constants!$D$4*data!C809^3+constants!$E$4*data!C809^4+constants!$F$4*data!C809^5+constants!$G$4*data!C809^6+constants!$H$4*data!C809^7)</f>
        <v>27349.105497643934</v>
      </c>
      <c r="J809" s="4">
        <f>D809/(constants!$A$4+constants!$B$4*data!D809+constants!$C$4*data!D809^2+constants!$D$4*data!D809^3+constants!$E$4*data!D809^4+constants!$F$4*data!D809^5+constants!$G$4*data!D809^6+constants!$H$4*data!D809^7)</f>
        <v>54500.774184396607</v>
      </c>
      <c r="K809" s="4">
        <f>E809/(constants!$A$4+constants!$B$4*data!E809+constants!$C$4*data!E809^2+constants!$D$4*data!E809^3+constants!$E$4*data!E809^4+constants!$F$4*data!E809^5+constants!$G$4*data!E809^6+constants!$H$4*data!E809^7)</f>
        <v>54500.774184396607</v>
      </c>
      <c r="L809" s="4">
        <f>F809/(constants!$A$4+constants!$B$4*data!F809+constants!$C$4*data!F809^2+constants!$D$4*data!F809^3+constants!$E$4*data!F809^4+constants!$F$4*data!F809^5+constants!$G$4*data!F809^6+constants!$H$4*data!F809^7)</f>
        <v>7703.6487151495412</v>
      </c>
      <c r="M809" s="4"/>
      <c r="N809" s="4"/>
      <c r="O809" s="4">
        <f t="shared" si="233"/>
        <v>45581.842496073223</v>
      </c>
      <c r="P809" s="4">
        <f t="shared" si="234"/>
        <v>10900.154836879323</v>
      </c>
      <c r="Q809" s="4">
        <f t="shared" si="234"/>
        <v>10900.154836879323</v>
      </c>
      <c r="R809" s="4">
        <f t="shared" si="235"/>
        <v>1283.9414525249235</v>
      </c>
      <c r="S809" s="4"/>
      <c r="T809" s="4"/>
      <c r="U809" s="4">
        <f t="shared" si="236"/>
        <v>1</v>
      </c>
      <c r="V809" s="4"/>
      <c r="W809" s="4"/>
      <c r="X809">
        <f>IF(front!E809&gt;$X$2,O809,P809)</f>
        <v>45581.842496073223</v>
      </c>
      <c r="Y809">
        <f t="shared" si="230"/>
        <v>45248.359576753166</v>
      </c>
      <c r="Z809">
        <f>SUMPRODUCT($B$7:$B$456,Y$7:Y$456,EXP(constants!$B$32+constants!$A$32*ABS($A$7:$A$456-$A809)))</f>
        <v>2.84201919769157E-3</v>
      </c>
      <c r="AA809">
        <f t="shared" si="231"/>
        <v>45248.35673473397</v>
      </c>
      <c r="AB809">
        <f t="shared" si="237"/>
        <v>45242.154899036665</v>
      </c>
      <c r="AD809" s="4"/>
      <c r="AE809" s="4"/>
      <c r="AF809" s="4"/>
      <c r="AH809" s="4"/>
      <c r="AI809" s="5">
        <f>SUMPRODUCT(constants!$B$13:$B$20,A809^constants!$A$13:$A$20)*constants!$C$10/((A809/1000000000)^5*(EXP(0.014388/(A809/1000000000)/constants!$B$9)-1))</f>
        <v>1.1589466441490089E-5</v>
      </c>
      <c r="AL809" s="17">
        <f t="shared" si="232"/>
        <v>2.5616521731454621E-10</v>
      </c>
      <c r="AQ809">
        <f t="shared" si="239"/>
        <v>2.5616521731454621E-10</v>
      </c>
    </row>
    <row r="810" spans="1:43" x14ac:dyDescent="0.2">
      <c r="A810">
        <f>front!A810</f>
        <v>564.22</v>
      </c>
      <c r="B810" s="1">
        <f t="shared" si="238"/>
        <v>0.46000000000003638</v>
      </c>
      <c r="C810">
        <f>front!D810-front!B810</f>
        <v>26925.599999999999</v>
      </c>
      <c r="D810" s="2">
        <f>front!E810-front!C810</f>
        <v>52932.3</v>
      </c>
      <c r="E810" s="2">
        <f>IF(front!F810-front!C810&gt;0,front!F810-front!C810,0)</f>
        <v>52932.3</v>
      </c>
      <c r="F810" s="2">
        <f>front!I810-front!H810</f>
        <v>7926.7999999999993</v>
      </c>
      <c r="G810" s="2"/>
      <c r="H810" s="2"/>
      <c r="I810" s="4">
        <f>C810/(constants!$A$4+constants!$B$4*data!C810+constants!$C$4*data!C810^2+constants!$D$4*data!C810^3+constants!$E$4*data!C810^4+constants!$F$4*data!C810^5+constants!$G$4*data!C810^6+constants!$H$4*data!C810^7)</f>
        <v>27470.081282157771</v>
      </c>
      <c r="J810" s="4">
        <f>D810/(constants!$A$4+constants!$B$4*data!D810+constants!$C$4*data!D810^2+constants!$D$4*data!D810^3+constants!$E$4*data!D810^4+constants!$F$4*data!D810^5+constants!$G$4*data!D810^6+constants!$H$4*data!D810^7)</f>
        <v>55727.32863150203</v>
      </c>
      <c r="K810" s="4">
        <f>E810/(constants!$A$4+constants!$B$4*data!E810+constants!$C$4*data!E810^2+constants!$D$4*data!E810^3+constants!$E$4*data!E810^4+constants!$F$4*data!E810^5+constants!$G$4*data!E810^6+constants!$H$4*data!E810^7)</f>
        <v>55727.32863150203</v>
      </c>
      <c r="L810" s="4">
        <f>F810/(constants!$A$4+constants!$B$4*data!F810+constants!$C$4*data!F810^2+constants!$D$4*data!F810^3+constants!$E$4*data!F810^4+constants!$F$4*data!F810^5+constants!$G$4*data!F810^6+constants!$H$4*data!F810^7)</f>
        <v>7916.6816123877625</v>
      </c>
      <c r="M810" s="4"/>
      <c r="N810" s="4"/>
      <c r="O810" s="4">
        <f t="shared" si="233"/>
        <v>45783.468803596283</v>
      </c>
      <c r="P810" s="4">
        <f t="shared" si="234"/>
        <v>11145.465726300406</v>
      </c>
      <c r="Q810" s="4">
        <f t="shared" si="234"/>
        <v>11145.465726300406</v>
      </c>
      <c r="R810" s="4">
        <f t="shared" si="235"/>
        <v>1319.4469353979605</v>
      </c>
      <c r="S810" s="4"/>
      <c r="T810" s="4"/>
      <c r="U810" s="4">
        <f t="shared" si="236"/>
        <v>1</v>
      </c>
      <c r="V810" s="4"/>
      <c r="W810" s="4"/>
      <c r="X810">
        <f>IF(front!E810&gt;$X$2,O810,P810)</f>
        <v>45783.468803596283</v>
      </c>
      <c r="Y810">
        <f t="shared" si="230"/>
        <v>45449.985884276226</v>
      </c>
      <c r="Z810">
        <f>SUMPRODUCT($B$7:$B$456,Y$7:Y$456,EXP(constants!$B$32+constants!$A$32*ABS($A$7:$A$456-$A810)))</f>
        <v>2.7686227230292078E-3</v>
      </c>
      <c r="AA810">
        <f t="shared" si="231"/>
        <v>45449.9831156535</v>
      </c>
      <c r="AB810">
        <f t="shared" si="237"/>
        <v>45443.781279956194</v>
      </c>
      <c r="AD810" s="4"/>
      <c r="AE810" s="4"/>
      <c r="AF810" s="4"/>
      <c r="AH810" s="4"/>
      <c r="AI810" s="5">
        <f>SUMPRODUCT(constants!$B$13:$B$20,A810^constants!$A$13:$A$20)*constants!$C$10/((A810/1000000000)^5*(EXP(0.014388/(A810/1000000000)/constants!$B$9)-1))</f>
        <v>1.1618549666745215E-5</v>
      </c>
      <c r="AL810" s="17">
        <f t="shared" si="232"/>
        <v>2.5566863802924312E-10</v>
      </c>
      <c r="AQ810">
        <f t="shared" si="239"/>
        <v>2.5566863802924312E-10</v>
      </c>
    </row>
    <row r="811" spans="1:43" x14ac:dyDescent="0.2">
      <c r="A811">
        <f>front!A811</f>
        <v>564.67999999999995</v>
      </c>
      <c r="B811" s="1">
        <f t="shared" si="238"/>
        <v>0.45999999999992269</v>
      </c>
      <c r="C811">
        <f>front!D811-front!B811</f>
        <v>27050.6</v>
      </c>
      <c r="D811" s="2">
        <f>front!E811-front!C811</f>
        <v>52292.800000000003</v>
      </c>
      <c r="E811" s="2">
        <f>IF(front!F811-front!C811&gt;0,front!F811-front!C811,0)</f>
        <v>52292.800000000003</v>
      </c>
      <c r="F811" s="2">
        <f>front!I811-front!H811</f>
        <v>7986</v>
      </c>
      <c r="G811" s="2"/>
      <c r="H811" s="2"/>
      <c r="I811" s="4">
        <f>C811/(constants!$A$4+constants!$B$4*data!C811+constants!$C$4*data!C811^2+constants!$D$4*data!C811^3+constants!$E$4*data!C811^4+constants!$F$4*data!C811^5+constants!$G$4*data!C811^6+constants!$H$4*data!C811^7)</f>
        <v>27602.234732873207</v>
      </c>
      <c r="J811" s="4">
        <f>D811/(constants!$A$4+constants!$B$4*data!D811+constants!$C$4*data!D811^2+constants!$D$4*data!D811^3+constants!$E$4*data!D811^4+constants!$F$4*data!D811^5+constants!$G$4*data!D811^6+constants!$H$4*data!D811^7)</f>
        <v>55019.46531320997</v>
      </c>
      <c r="K811" s="4">
        <f>E811/(constants!$A$4+constants!$B$4*data!E811+constants!$C$4*data!E811^2+constants!$D$4*data!E811^3+constants!$E$4*data!E811^4+constants!$F$4*data!E811^5+constants!$G$4*data!E811^6+constants!$H$4*data!E811^7)</f>
        <v>55019.46531320997</v>
      </c>
      <c r="L811" s="4">
        <f>F811/(constants!$A$4+constants!$B$4*data!F811+constants!$C$4*data!F811^2+constants!$D$4*data!F811^3+constants!$E$4*data!F811^4+constants!$F$4*data!F811^5+constants!$G$4*data!F811^6+constants!$H$4*data!F811^7)</f>
        <v>7976.0161530677351</v>
      </c>
      <c r="M811" s="4"/>
      <c r="N811" s="4"/>
      <c r="O811" s="4">
        <f t="shared" si="233"/>
        <v>46003.724554788678</v>
      </c>
      <c r="P811" s="4">
        <f t="shared" si="234"/>
        <v>11003.893062641995</v>
      </c>
      <c r="Q811" s="4">
        <f t="shared" si="234"/>
        <v>11003.893062641995</v>
      </c>
      <c r="R811" s="4">
        <f t="shared" si="235"/>
        <v>1329.3360255112891</v>
      </c>
      <c r="S811" s="4"/>
      <c r="T811" s="4"/>
      <c r="U811" s="4">
        <f t="shared" si="236"/>
        <v>1</v>
      </c>
      <c r="V811" s="4"/>
      <c r="W811" s="4"/>
      <c r="X811">
        <f>IF(front!E811&gt;$X$2,O811,P811)</f>
        <v>46003.724554788678</v>
      </c>
      <c r="Y811">
        <f t="shared" si="230"/>
        <v>45670.241635468621</v>
      </c>
      <c r="Z811">
        <f>SUMPRODUCT($B$7:$B$456,Y$7:Y$456,EXP(constants!$B$32+constants!$A$32*ABS($A$7:$A$456-$A811)))</f>
        <v>2.6971217466440164E-3</v>
      </c>
      <c r="AA811">
        <f t="shared" si="231"/>
        <v>45670.238938346876</v>
      </c>
      <c r="AB811">
        <f t="shared" si="237"/>
        <v>45664.03710264957</v>
      </c>
      <c r="AD811" s="4"/>
      <c r="AE811" s="4"/>
      <c r="AF811" s="4"/>
      <c r="AH811" s="4"/>
      <c r="AI811" s="5">
        <f>SUMPRODUCT(constants!$B$13:$B$20,A811^constants!$A$13:$A$20)*constants!$C$10/((A811/1000000000)^5*(EXP(0.014388/(A811/1000000000)/constants!$B$9)-1))</f>
        <v>1.1647615217772922E-5</v>
      </c>
      <c r="AL811" s="17">
        <f t="shared" si="232"/>
        <v>2.5507195501768481E-10</v>
      </c>
      <c r="AQ811">
        <f t="shared" si="239"/>
        <v>2.5507195501768481E-10</v>
      </c>
    </row>
    <row r="812" spans="1:43" x14ac:dyDescent="0.2">
      <c r="A812">
        <f>front!A812</f>
        <v>565.13</v>
      </c>
      <c r="B812" s="1">
        <f t="shared" si="238"/>
        <v>0.45000000000004547</v>
      </c>
      <c r="C812">
        <f>front!D812-front!B812</f>
        <v>27108.400000000001</v>
      </c>
      <c r="D812" s="2">
        <f>front!E812-front!C812</f>
        <v>52630.1</v>
      </c>
      <c r="E812" s="2">
        <f>IF(front!F812-front!C812&gt;0,front!F812-front!C812,0)</f>
        <v>52630.1</v>
      </c>
      <c r="F812" s="2">
        <f>front!I812-front!H812</f>
        <v>8080.2999999999993</v>
      </c>
      <c r="G812" s="2"/>
      <c r="H812" s="2"/>
      <c r="I812" s="4">
        <f>C812/(constants!$A$4+constants!$B$4*data!C812+constants!$C$4*data!C812^2+constants!$D$4*data!C812^3+constants!$E$4*data!C812^4+constants!$F$4*data!C812^5+constants!$G$4*data!C812^6+constants!$H$4*data!C812^7)</f>
        <v>27663.355751780469</v>
      </c>
      <c r="J812" s="4">
        <f>D812/(constants!$A$4+constants!$B$4*data!D812+constants!$C$4*data!D812^2+constants!$D$4*data!D812^3+constants!$E$4*data!D812^4+constants!$F$4*data!D812^5+constants!$G$4*data!D812^6+constants!$H$4*data!D812^7)</f>
        <v>55392.775413988034</v>
      </c>
      <c r="K812" s="4">
        <f>E812/(constants!$A$4+constants!$B$4*data!E812+constants!$C$4*data!E812^2+constants!$D$4*data!E812^3+constants!$E$4*data!E812^4+constants!$F$4*data!E812^5+constants!$G$4*data!E812^6+constants!$H$4*data!E812^7)</f>
        <v>55392.775413988034</v>
      </c>
      <c r="L812" s="4">
        <f>F812/(constants!$A$4+constants!$B$4*data!F812+constants!$C$4*data!F812^2+constants!$D$4*data!F812^3+constants!$E$4*data!F812^4+constants!$F$4*data!F812^5+constants!$G$4*data!F812^6+constants!$H$4*data!F812^7)</f>
        <v>8070.5433641718137</v>
      </c>
      <c r="M812" s="4"/>
      <c r="N812" s="4"/>
      <c r="O812" s="4">
        <f t="shared" si="233"/>
        <v>46105.592919634117</v>
      </c>
      <c r="P812" s="4">
        <f t="shared" si="234"/>
        <v>11078.555082797606</v>
      </c>
      <c r="Q812" s="4">
        <f t="shared" si="234"/>
        <v>11078.555082797606</v>
      </c>
      <c r="R812" s="4">
        <f t="shared" si="235"/>
        <v>1345.0905606953022</v>
      </c>
      <c r="S812" s="4"/>
      <c r="T812" s="4"/>
      <c r="U812" s="4">
        <f t="shared" si="236"/>
        <v>1</v>
      </c>
      <c r="V812" s="4"/>
      <c r="W812" s="4"/>
      <c r="X812">
        <f>IF(front!E812&gt;$X$2,O812,P812)</f>
        <v>46105.592919634117</v>
      </c>
      <c r="Y812">
        <f t="shared" si="230"/>
        <v>45772.11000031406</v>
      </c>
      <c r="Z812">
        <f>SUMPRODUCT($B$7:$B$456,Y$7:Y$456,EXP(constants!$B$32+constants!$A$32*ABS($A$7:$A$456-$A812)))</f>
        <v>2.6289622449335872E-3</v>
      </c>
      <c r="AA812">
        <f t="shared" si="231"/>
        <v>45772.107371351813</v>
      </c>
      <c r="AB812">
        <f t="shared" si="237"/>
        <v>45765.905535654507</v>
      </c>
      <c r="AD812" s="4"/>
      <c r="AE812" s="4"/>
      <c r="AF812" s="4"/>
      <c r="AH812" s="4"/>
      <c r="AI812" s="5">
        <f>SUMPRODUCT(constants!$B$13:$B$20,A812^constants!$A$13:$A$20)*constants!$C$10/((A812/1000000000)^5*(EXP(0.014388/(A812/1000000000)/constants!$B$9)-1))</f>
        <v>1.1676031567330379E-5</v>
      </c>
      <c r="AL812" s="17">
        <f t="shared" si="232"/>
        <v>2.5512510744999941E-10</v>
      </c>
      <c r="AQ812">
        <f t="shared" si="239"/>
        <v>2.5512510744999941E-10</v>
      </c>
    </row>
    <row r="813" spans="1:43" x14ac:dyDescent="0.2">
      <c r="A813">
        <f>front!A813</f>
        <v>565.59</v>
      </c>
      <c r="B813" s="1">
        <f t="shared" si="238"/>
        <v>0.46000000000003638</v>
      </c>
      <c r="C813">
        <f>front!D813-front!B813</f>
        <v>27158.799999999999</v>
      </c>
      <c r="D813" s="2">
        <f>front!E813-front!C813</f>
        <v>52512.5</v>
      </c>
      <c r="E813" s="2">
        <f>IF(front!F813-front!C813&gt;0,front!F813-front!C813,0)</f>
        <v>52512.5</v>
      </c>
      <c r="F813" s="2">
        <f>front!I813-front!H813</f>
        <v>8070.2000000000007</v>
      </c>
      <c r="G813" s="2"/>
      <c r="H813" s="2"/>
      <c r="I813" s="4">
        <f>C813/(constants!$A$4+constants!$B$4*data!C813+constants!$C$4*data!C813^2+constants!$D$4*data!C813^3+constants!$E$4*data!C813^4+constants!$F$4*data!C813^5+constants!$G$4*data!C813^6+constants!$H$4*data!C813^7)</f>
        <v>27716.658421439242</v>
      </c>
      <c r="J813" s="4">
        <f>D813/(constants!$A$4+constants!$B$4*data!D813+constants!$C$4*data!D813^2+constants!$D$4*data!D813^3+constants!$E$4*data!D813^4+constants!$F$4*data!D813^5+constants!$G$4*data!D813^6+constants!$H$4*data!D813^7)</f>
        <v>55262.608922584281</v>
      </c>
      <c r="K813" s="4">
        <f>E813/(constants!$A$4+constants!$B$4*data!E813+constants!$C$4*data!E813^2+constants!$D$4*data!E813^3+constants!$E$4*data!E813^4+constants!$F$4*data!E813^5+constants!$G$4*data!E813^6+constants!$H$4*data!E813^7)</f>
        <v>55262.608922584281</v>
      </c>
      <c r="L813" s="4">
        <f>F813/(constants!$A$4+constants!$B$4*data!F813+constants!$C$4*data!F813^2+constants!$D$4*data!F813^3+constants!$E$4*data!F813^4+constants!$F$4*data!F813^5+constants!$G$4*data!F813^6+constants!$H$4*data!F813^7)</f>
        <v>8060.418263753525</v>
      </c>
      <c r="M813" s="4"/>
      <c r="N813" s="4"/>
      <c r="O813" s="4">
        <f t="shared" si="233"/>
        <v>46194.430702398735</v>
      </c>
      <c r="P813" s="4">
        <f t="shared" si="234"/>
        <v>11052.521784516855</v>
      </c>
      <c r="Q813" s="4">
        <f t="shared" si="234"/>
        <v>11052.521784516855</v>
      </c>
      <c r="R813" s="4">
        <f t="shared" si="235"/>
        <v>1343.4030439589208</v>
      </c>
      <c r="S813" s="4"/>
      <c r="T813" s="4"/>
      <c r="U813" s="4">
        <f t="shared" si="236"/>
        <v>1</v>
      </c>
      <c r="V813" s="4"/>
      <c r="W813" s="4"/>
      <c r="X813">
        <f>IF(front!E813&gt;$X$2,O813,P813)</f>
        <v>46194.430702398735</v>
      </c>
      <c r="Y813">
        <f t="shared" si="230"/>
        <v>45860.947783078678</v>
      </c>
      <c r="Z813">
        <f>SUMPRODUCT($B$7:$B$456,Y$7:Y$456,EXP(constants!$B$32+constants!$A$32*ABS($A$7:$A$456-$A813)))</f>
        <v>2.5610680656981684E-3</v>
      </c>
      <c r="AA813">
        <f t="shared" si="231"/>
        <v>45860.94522201061</v>
      </c>
      <c r="AB813">
        <f t="shared" si="237"/>
        <v>45854.743386313305</v>
      </c>
      <c r="AD813" s="4"/>
      <c r="AE813" s="4"/>
      <c r="AF813" s="4"/>
      <c r="AH813" s="4"/>
      <c r="AI813" s="5">
        <f>SUMPRODUCT(constants!$B$13:$B$20,A813^constants!$A$13:$A$20)*constants!$C$10/((A813/1000000000)^5*(EXP(0.014388/(A813/1000000000)/constants!$B$9)-1))</f>
        <v>1.1705061420400632E-5</v>
      </c>
      <c r="AL813" s="17">
        <f t="shared" si="232"/>
        <v>2.5526391723073848E-10</v>
      </c>
      <c r="AQ813">
        <f t="shared" si="239"/>
        <v>2.5526391723073848E-10</v>
      </c>
    </row>
    <row r="814" spans="1:43" x14ac:dyDescent="0.2">
      <c r="A814">
        <f>front!A814</f>
        <v>566.04999999999995</v>
      </c>
      <c r="B814" s="1">
        <f t="shared" si="238"/>
        <v>0.45999999999992269</v>
      </c>
      <c r="C814">
        <f>front!D814-front!B814</f>
        <v>27280.73</v>
      </c>
      <c r="D814" s="2">
        <f>front!E814-front!C814</f>
        <v>52344.1</v>
      </c>
      <c r="E814" s="2">
        <f>IF(front!F814-front!C814&gt;0,front!F814-front!C814,0)</f>
        <v>52344.1</v>
      </c>
      <c r="F814" s="2">
        <f>front!I814-front!H814</f>
        <v>8270.4</v>
      </c>
      <c r="G814" s="2"/>
      <c r="H814" s="2"/>
      <c r="I814" s="4">
        <f>C814/(constants!$A$4+constants!$B$4*data!C814+constants!$C$4*data!C814^2+constants!$D$4*data!C814^3+constants!$E$4*data!C814^4+constants!$F$4*data!C814^5+constants!$G$4*data!C814^6+constants!$H$4*data!C814^7)</f>
        <v>27845.636976287486</v>
      </c>
      <c r="J814" s="4">
        <f>D814/(constants!$A$4+constants!$B$4*data!D814+constants!$C$4*data!D814^2+constants!$D$4*data!D814^3+constants!$E$4*data!D814^4+constants!$F$4*data!D814^5+constants!$G$4*data!D814^6+constants!$H$4*data!D814^7)</f>
        <v>55076.235658453174</v>
      </c>
      <c r="K814" s="4">
        <f>E814/(constants!$A$4+constants!$B$4*data!E814+constants!$C$4*data!E814^2+constants!$D$4*data!E814^3+constants!$E$4*data!E814^4+constants!$F$4*data!E814^5+constants!$G$4*data!E814^6+constants!$H$4*data!E814^7)</f>
        <v>55076.235658453174</v>
      </c>
      <c r="L814" s="4">
        <f>F814/(constants!$A$4+constants!$B$4*data!F814+constants!$C$4*data!F814^2+constants!$D$4*data!F814^3+constants!$E$4*data!F814^4+constants!$F$4*data!F814^5+constants!$G$4*data!F814^6+constants!$H$4*data!F814^7)</f>
        <v>8261.1506561305177</v>
      </c>
      <c r="M814" s="4"/>
      <c r="N814" s="4"/>
      <c r="O814" s="4">
        <f t="shared" si="233"/>
        <v>46409.394960479141</v>
      </c>
      <c r="P814" s="4">
        <f t="shared" si="234"/>
        <v>11015.247131690634</v>
      </c>
      <c r="Q814" s="4">
        <f t="shared" si="234"/>
        <v>11015.247131690634</v>
      </c>
      <c r="R814" s="4">
        <f t="shared" si="235"/>
        <v>1376.8584426884197</v>
      </c>
      <c r="S814" s="4"/>
      <c r="T814" s="4"/>
      <c r="U814" s="4">
        <f t="shared" si="236"/>
        <v>1</v>
      </c>
      <c r="V814" s="4"/>
      <c r="W814" s="4"/>
      <c r="X814">
        <f>IF(front!E814&gt;$X$2,O814,P814)</f>
        <v>46409.394960479141</v>
      </c>
      <c r="Y814">
        <f t="shared" si="230"/>
        <v>46075.912041159085</v>
      </c>
      <c r="Z814">
        <f>SUMPRODUCT($B$7:$B$456,Y$7:Y$456,EXP(constants!$B$32+constants!$A$32*ABS($A$7:$A$456-$A814)))</f>
        <v>2.4949272853877339E-3</v>
      </c>
      <c r="AA814">
        <f t="shared" si="231"/>
        <v>46075.9095462318</v>
      </c>
      <c r="AB814">
        <f t="shared" si="237"/>
        <v>46069.707710534494</v>
      </c>
      <c r="AD814" s="4"/>
      <c r="AE814" s="4"/>
      <c r="AF814" s="4"/>
      <c r="AH814" s="4"/>
      <c r="AI814" s="5">
        <f>SUMPRODUCT(constants!$B$13:$B$20,A814^constants!$A$13:$A$20)*constants!$C$10/((A814/1000000000)^5*(EXP(0.014388/(A814/1000000000)/constants!$B$9)-1))</f>
        <v>1.1734072859543814E-5</v>
      </c>
      <c r="AL814" s="17">
        <f t="shared" si="232"/>
        <v>2.5470256797094134E-10</v>
      </c>
      <c r="AQ814">
        <f t="shared" si="239"/>
        <v>2.5470256797094134E-10</v>
      </c>
    </row>
    <row r="815" spans="1:43" x14ac:dyDescent="0.2">
      <c r="A815">
        <f>front!A815</f>
        <v>566.51</v>
      </c>
      <c r="B815" s="1">
        <f t="shared" si="238"/>
        <v>0.46000000000003638</v>
      </c>
      <c r="C815">
        <f>front!D815-front!B815</f>
        <v>27387.8</v>
      </c>
      <c r="D815" s="2">
        <f>front!E815-front!C815</f>
        <v>51788.2</v>
      </c>
      <c r="E815" s="2">
        <f>IF(front!F815-front!C815&gt;0,front!F815-front!C815,0)</f>
        <v>51788.2</v>
      </c>
      <c r="F815" s="2">
        <f>front!I815-front!H815</f>
        <v>8687</v>
      </c>
      <c r="G815" s="2"/>
      <c r="H815" s="2"/>
      <c r="I815" s="4">
        <f>C815/(constants!$A$4+constants!$B$4*data!C815+constants!$C$4*data!C815^2+constants!$D$4*data!C815^3+constants!$E$4*data!C815^4+constants!$F$4*data!C815^5+constants!$G$4*data!C815^6+constants!$H$4*data!C815^7)</f>
        <v>27958.927106692561</v>
      </c>
      <c r="J815" s="4">
        <f>D815/(constants!$A$4+constants!$B$4*data!D815+constants!$C$4*data!D815^2+constants!$D$4*data!D815^3+constants!$E$4*data!D815^4+constants!$F$4*data!D815^5+constants!$G$4*data!D815^6+constants!$H$4*data!D815^7)</f>
        <v>54461.171245249963</v>
      </c>
      <c r="K815" s="4">
        <f>E815/(constants!$A$4+constants!$B$4*data!E815+constants!$C$4*data!E815^2+constants!$D$4*data!E815^3+constants!$E$4*data!E815^4+constants!$F$4*data!E815^5+constants!$G$4*data!E815^6+constants!$H$4*data!E815^7)</f>
        <v>54461.171245249963</v>
      </c>
      <c r="L815" s="4">
        <f>F815/(constants!$A$4+constants!$B$4*data!F815+constants!$C$4*data!F815^2+constants!$D$4*data!F815^3+constants!$E$4*data!F815^4+constants!$F$4*data!F815^5+constants!$G$4*data!F815^6+constants!$H$4*data!F815^7)</f>
        <v>8679.1027309133151</v>
      </c>
      <c r="M815" s="4"/>
      <c r="N815" s="4"/>
      <c r="O815" s="4">
        <f t="shared" si="233"/>
        <v>46598.211844487603</v>
      </c>
      <c r="P815" s="4">
        <f t="shared" si="234"/>
        <v>10892.234249049992</v>
      </c>
      <c r="Q815" s="4">
        <f t="shared" si="234"/>
        <v>10892.234249049992</v>
      </c>
      <c r="R815" s="4">
        <f t="shared" si="235"/>
        <v>1446.5171218188859</v>
      </c>
      <c r="S815" s="4"/>
      <c r="T815" s="4"/>
      <c r="U815" s="4">
        <f t="shared" si="236"/>
        <v>1</v>
      </c>
      <c r="V815" s="4"/>
      <c r="W815" s="4"/>
      <c r="X815">
        <f>IF(front!E815&gt;$X$2,O815,P815)</f>
        <v>46598.211844487603</v>
      </c>
      <c r="Y815">
        <f t="shared" si="230"/>
        <v>46264.728925167547</v>
      </c>
      <c r="Z815">
        <f>SUMPRODUCT($B$7:$B$456,Y$7:Y$456,EXP(constants!$B$32+constants!$A$32*ABS($A$7:$A$456-$A815)))</f>
        <v>2.4304946216551554E-3</v>
      </c>
      <c r="AA815">
        <f t="shared" si="231"/>
        <v>46264.726494672926</v>
      </c>
      <c r="AB815">
        <f t="shared" si="237"/>
        <v>46258.524658975621</v>
      </c>
      <c r="AD815" s="4"/>
      <c r="AE815" s="4"/>
      <c r="AF815" s="4"/>
      <c r="AH815" s="4"/>
      <c r="AI815" s="5">
        <f>SUMPRODUCT(constants!$B$13:$B$20,A815^constants!$A$13:$A$20)*constants!$C$10/((A815/1000000000)^5*(EXP(0.014388/(A815/1000000000)/constants!$B$9)-1))</f>
        <v>1.1763065638506175E-5</v>
      </c>
      <c r="AL815" s="17">
        <f t="shared" si="232"/>
        <v>2.5428968444681619E-10</v>
      </c>
      <c r="AQ815">
        <f t="shared" si="239"/>
        <v>2.5428968444681619E-10</v>
      </c>
    </row>
    <row r="816" spans="1:43" x14ac:dyDescent="0.2">
      <c r="A816">
        <f>front!A816</f>
        <v>566.96</v>
      </c>
      <c r="B816" s="1">
        <f t="shared" si="238"/>
        <v>0.45000000000004547</v>
      </c>
      <c r="C816">
        <f>front!D816-front!B816</f>
        <v>27479</v>
      </c>
      <c r="D816" s="2">
        <f>front!E816-front!C816</f>
        <v>52593.7</v>
      </c>
      <c r="E816" s="2">
        <f>IF(front!F816-front!C816&gt;0,front!F816-front!C816,0)</f>
        <v>52593.7</v>
      </c>
      <c r="F816" s="2">
        <f>front!I816-front!H816</f>
        <v>9683.4000000000015</v>
      </c>
      <c r="G816" s="2"/>
      <c r="H816" s="2"/>
      <c r="I816" s="4">
        <f>C816/(constants!$A$4+constants!$B$4*data!C816+constants!$C$4*data!C816^2+constants!$D$4*data!C816^3+constants!$E$4*data!C816^4+constants!$F$4*data!C816^5+constants!$G$4*data!C816^6+constants!$H$4*data!C816^7)</f>
        <v>28055.447802866169</v>
      </c>
      <c r="J816" s="4">
        <f>D816/(constants!$A$4+constants!$B$4*data!D816+constants!$C$4*data!D816^2+constants!$D$4*data!D816^3+constants!$E$4*data!D816^4+constants!$F$4*data!D816^5+constants!$G$4*data!D816^6+constants!$H$4*data!D816^7)</f>
        <v>55352.484423880596</v>
      </c>
      <c r="K816" s="4">
        <f>E816/(constants!$A$4+constants!$B$4*data!E816+constants!$C$4*data!E816^2+constants!$D$4*data!E816^3+constants!$E$4*data!E816^4+constants!$F$4*data!E816^5+constants!$G$4*data!E816^6+constants!$H$4*data!E816^7)</f>
        <v>55352.484423880596</v>
      </c>
      <c r="L816" s="4">
        <f>F816/(constants!$A$4+constants!$B$4*data!F816+constants!$C$4*data!F816^2+constants!$D$4*data!F816^3+constants!$E$4*data!F816^4+constants!$F$4*data!F816^5+constants!$G$4*data!F816^6+constants!$H$4*data!F816^7)</f>
        <v>9680.1993272197251</v>
      </c>
      <c r="M816" s="4"/>
      <c r="N816" s="4"/>
      <c r="O816" s="4">
        <f t="shared" si="233"/>
        <v>46759.079671443615</v>
      </c>
      <c r="P816" s="4">
        <f t="shared" si="234"/>
        <v>11070.496884776119</v>
      </c>
      <c r="Q816" s="4">
        <f t="shared" si="234"/>
        <v>11070.496884776119</v>
      </c>
      <c r="R816" s="4">
        <f t="shared" si="235"/>
        <v>1613.3665545366207</v>
      </c>
      <c r="S816" s="4"/>
      <c r="T816" s="4"/>
      <c r="U816" s="4">
        <f t="shared" si="236"/>
        <v>1</v>
      </c>
      <c r="V816" s="4"/>
      <c r="W816" s="4"/>
      <c r="X816">
        <f>IF(front!E816&gt;$X$2,O816,P816)</f>
        <v>46759.079671443615</v>
      </c>
      <c r="Y816">
        <f t="shared" si="230"/>
        <v>46425.596752123558</v>
      </c>
      <c r="Z816">
        <f>SUMPRODUCT($B$7:$B$456,Y$7:Y$456,EXP(constants!$B$32+constants!$A$32*ABS($A$7:$A$456-$A816)))</f>
        <v>2.3690731072099794E-3</v>
      </c>
      <c r="AA816">
        <f t="shared" si="231"/>
        <v>46425.594383050448</v>
      </c>
      <c r="AB816">
        <f t="shared" si="237"/>
        <v>46419.392547353142</v>
      </c>
      <c r="AD816" s="4"/>
      <c r="AE816" s="4"/>
      <c r="AF816" s="4"/>
      <c r="AH816" s="4"/>
      <c r="AI816" s="5">
        <f>SUMPRODUCT(constants!$B$13:$B$20,A816^constants!$A$13:$A$20)*constants!$C$10/((A816/1000000000)^5*(EXP(0.014388/(A816/1000000000)/constants!$B$9)-1))</f>
        <v>1.1791409848024503E-5</v>
      </c>
      <c r="AL816" s="17">
        <f t="shared" si="232"/>
        <v>2.5401904680238768E-10</v>
      </c>
      <c r="AQ816">
        <f t="shared" si="239"/>
        <v>2.5401904680238768E-10</v>
      </c>
    </row>
    <row r="817" spans="1:43" x14ac:dyDescent="0.2">
      <c r="A817">
        <f>front!A817</f>
        <v>567.41999999999996</v>
      </c>
      <c r="B817" s="1">
        <f t="shared" si="238"/>
        <v>0.45999999999992269</v>
      </c>
      <c r="C817">
        <f>front!D817-front!B817</f>
        <v>27533.469999999998</v>
      </c>
      <c r="D817" s="2">
        <f>front!E817-front!C817</f>
        <v>52800.5</v>
      </c>
      <c r="E817" s="2">
        <f>IF(front!F817-front!C817&gt;0,front!F817-front!C817,0)</f>
        <v>52800.5</v>
      </c>
      <c r="F817" s="2">
        <f>front!I817-front!H817</f>
        <v>10825.1</v>
      </c>
      <c r="G817" s="2"/>
      <c r="H817" s="2"/>
      <c r="I817" s="4">
        <f>C817/(constants!$A$4+constants!$B$4*data!C817+constants!$C$4*data!C817^2+constants!$D$4*data!C817^3+constants!$E$4*data!C817^4+constants!$F$4*data!C817^5+constants!$G$4*data!C817^6+constants!$H$4*data!C817^7)</f>
        <v>28113.105498930734</v>
      </c>
      <c r="J817" s="4">
        <f>D817/(constants!$A$4+constants!$B$4*data!D817+constants!$C$4*data!D817^2+constants!$D$4*data!D817^3+constants!$E$4*data!D817^4+constants!$F$4*data!D817^5+constants!$G$4*data!D817^6+constants!$H$4*data!D817^7)</f>
        <v>55581.407146400234</v>
      </c>
      <c r="K817" s="4">
        <f>E817/(constants!$A$4+constants!$B$4*data!E817+constants!$C$4*data!E817^2+constants!$D$4*data!E817^3+constants!$E$4*data!E817^4+constants!$F$4*data!E817^5+constants!$G$4*data!E817^6+constants!$H$4*data!E817^7)</f>
        <v>55581.407146400234</v>
      </c>
      <c r="L817" s="4">
        <f>F817/(constants!$A$4+constants!$B$4*data!F817+constants!$C$4*data!F817^2+constants!$D$4*data!F817^3+constants!$E$4*data!F817^4+constants!$F$4*data!F817^5+constants!$G$4*data!F817^6+constants!$H$4*data!F817^7)</f>
        <v>10830.135225884973</v>
      </c>
      <c r="M817" s="4"/>
      <c r="N817" s="4"/>
      <c r="O817" s="4">
        <f t="shared" si="233"/>
        <v>46855.17583155122</v>
      </c>
      <c r="P817" s="4">
        <f t="shared" si="234"/>
        <v>11116.281429280047</v>
      </c>
      <c r="Q817" s="4">
        <f t="shared" si="234"/>
        <v>11116.281429280047</v>
      </c>
      <c r="R817" s="4">
        <f t="shared" si="235"/>
        <v>1805.0225376474953</v>
      </c>
      <c r="S817" s="4"/>
      <c r="T817" s="4"/>
      <c r="U817" s="4">
        <f t="shared" si="236"/>
        <v>1</v>
      </c>
      <c r="V817" s="4"/>
      <c r="W817" s="4"/>
      <c r="X817">
        <f>IF(front!E817&gt;$X$2,O817,P817)</f>
        <v>46855.17583155122</v>
      </c>
      <c r="Y817">
        <f t="shared" si="230"/>
        <v>46521.692912231163</v>
      </c>
      <c r="Z817">
        <f>SUMPRODUCT($B$7:$B$456,Y$7:Y$456,EXP(constants!$B$32+constants!$A$32*ABS($A$7:$A$456-$A817)))</f>
        <v>2.3078906864762243E-3</v>
      </c>
      <c r="AA817">
        <f t="shared" si="231"/>
        <v>46521.690604340474</v>
      </c>
      <c r="AB817">
        <f t="shared" si="237"/>
        <v>46515.488768643168</v>
      </c>
      <c r="AD817" s="4"/>
      <c r="AE817" s="4"/>
      <c r="AF817" s="4"/>
      <c r="AH817" s="4"/>
      <c r="AI817" s="5">
        <f>SUMPRODUCT(constants!$B$13:$B$20,A817^constants!$A$13:$A$20)*constants!$C$10/((A817/1000000000)^5*(EXP(0.014388/(A817/1000000000)/constants!$B$9)-1))</f>
        <v>1.1820364991026964E-5</v>
      </c>
      <c r="AL817" s="17">
        <f t="shared" si="232"/>
        <v>2.5411675344998763E-10</v>
      </c>
      <c r="AQ817">
        <f t="shared" si="239"/>
        <v>2.5411675344998763E-10</v>
      </c>
    </row>
    <row r="818" spans="1:43" x14ac:dyDescent="0.2">
      <c r="A818">
        <f>front!A818</f>
        <v>567.88</v>
      </c>
      <c r="B818" s="1">
        <f t="shared" si="238"/>
        <v>0.46000000000003638</v>
      </c>
      <c r="C818">
        <f>front!D818-front!B818</f>
        <v>27641.34</v>
      </c>
      <c r="D818" s="2">
        <f>front!E818-front!C818</f>
        <v>52412</v>
      </c>
      <c r="E818" s="2">
        <f>IF(front!F818-front!C818&gt;0,front!F818-front!C818,0)</f>
        <v>52412</v>
      </c>
      <c r="F818" s="2">
        <f>front!I818-front!H818</f>
        <v>11339.600000000002</v>
      </c>
      <c r="G818" s="2"/>
      <c r="H818" s="2"/>
      <c r="I818" s="4">
        <f>C818/(constants!$A$4+constants!$B$4*data!C818+constants!$C$4*data!C818^2+constants!$D$4*data!C818^3+constants!$E$4*data!C818^4+constants!$F$4*data!C818^5+constants!$G$4*data!C818^6+constants!$H$4*data!C818^7)</f>
        <v>28227.310003157443</v>
      </c>
      <c r="J818" s="4">
        <f>D818/(constants!$A$4+constants!$B$4*data!D818+constants!$C$4*data!D818^2+constants!$D$4*data!D818^3+constants!$E$4*data!D818^4+constants!$F$4*data!D818^5+constants!$G$4*data!D818^6+constants!$H$4*data!D818^7)</f>
        <v>55151.379605879134</v>
      </c>
      <c r="K818" s="4">
        <f>E818/(constants!$A$4+constants!$B$4*data!E818+constants!$C$4*data!E818^2+constants!$D$4*data!E818^3+constants!$E$4*data!E818^4+constants!$F$4*data!E818^5+constants!$G$4*data!E818^6+constants!$H$4*data!E818^7)</f>
        <v>55151.379605879134</v>
      </c>
      <c r="L818" s="4">
        <f>F818/(constants!$A$4+constants!$B$4*data!F818+constants!$C$4*data!F818^2+constants!$D$4*data!F818^3+constants!$E$4*data!F818^4+constants!$F$4*data!F818^5+constants!$G$4*data!F818^6+constants!$H$4*data!F818^7)</f>
        <v>11349.447226994962</v>
      </c>
      <c r="M818" s="4"/>
      <c r="N818" s="4"/>
      <c r="O818" s="4">
        <f t="shared" si="233"/>
        <v>47045.516671929072</v>
      </c>
      <c r="P818" s="4">
        <f t="shared" si="234"/>
        <v>11030.275921175828</v>
      </c>
      <c r="Q818" s="4">
        <f t="shared" si="234"/>
        <v>11030.275921175828</v>
      </c>
      <c r="R818" s="4">
        <f t="shared" si="235"/>
        <v>1891.5745378324937</v>
      </c>
      <c r="S818" s="4"/>
      <c r="T818" s="4"/>
      <c r="U818" s="4">
        <f t="shared" si="236"/>
        <v>1</v>
      </c>
      <c r="V818" s="4"/>
      <c r="W818" s="4"/>
      <c r="X818">
        <f>IF(front!E818&gt;$X$2,O818,P818)</f>
        <v>47045.516671929072</v>
      </c>
      <c r="Y818">
        <f t="shared" si="230"/>
        <v>46712.033752609015</v>
      </c>
      <c r="Z818">
        <f>SUMPRODUCT($B$7:$B$456,Y$7:Y$456,EXP(constants!$B$32+constants!$A$32*ABS($A$7:$A$456-$A818)))</f>
        <v>2.248288330365807E-3</v>
      </c>
      <c r="AA818">
        <f t="shared" si="231"/>
        <v>46712.031504320687</v>
      </c>
      <c r="AB818">
        <f t="shared" si="237"/>
        <v>46705.829668623381</v>
      </c>
      <c r="AD818" s="4"/>
      <c r="AE818" s="4"/>
      <c r="AF818" s="4"/>
      <c r="AH818" s="4"/>
      <c r="AI818" s="5">
        <f>SUMPRODUCT(constants!$B$13:$B$20,A818^constants!$A$13:$A$20)*constants!$C$10/((A818/1000000000)^5*(EXP(0.014388/(A818/1000000000)/constants!$B$9)-1))</f>
        <v>1.1849300746799997E-5</v>
      </c>
      <c r="AL818" s="17">
        <f t="shared" si="232"/>
        <v>2.5370067999798891E-10</v>
      </c>
      <c r="AQ818">
        <f t="shared" si="239"/>
        <v>2.5370067999798891E-10</v>
      </c>
    </row>
    <row r="819" spans="1:43" x14ac:dyDescent="0.2">
      <c r="A819">
        <f>front!A819</f>
        <v>568.34</v>
      </c>
      <c r="B819" s="1">
        <f t="shared" si="238"/>
        <v>0.46000000000003638</v>
      </c>
      <c r="C819">
        <f>front!D819-front!B819</f>
        <v>27713.94</v>
      </c>
      <c r="D819" s="2">
        <f>front!E819-front!C819</f>
        <v>51908.4</v>
      </c>
      <c r="E819" s="2">
        <f>IF(front!F819-front!C819&gt;0,front!F819-front!C819,0)</f>
        <v>51908.4</v>
      </c>
      <c r="F819" s="2">
        <f>front!I819-front!H819</f>
        <v>12420</v>
      </c>
      <c r="G819" s="2"/>
      <c r="H819" s="2"/>
      <c r="I819" s="4">
        <f>C819/(constants!$A$4+constants!$B$4*data!C819+constants!$C$4*data!C819^2+constants!$D$4*data!C819^3+constants!$E$4*data!C819^4+constants!$F$4*data!C819^5+constants!$G$4*data!C819^6+constants!$H$4*data!C819^7)</f>
        <v>28304.189562512329</v>
      </c>
      <c r="J819" s="4">
        <f>D819/(constants!$A$4+constants!$B$4*data!D819+constants!$C$4*data!D819^2+constants!$D$4*data!D819^3+constants!$E$4*data!D819^4+constants!$F$4*data!D819^5+constants!$G$4*data!D819^6+constants!$H$4*data!D819^7)</f>
        <v>54594.143590386739</v>
      </c>
      <c r="K819" s="4">
        <f>E819/(constants!$A$4+constants!$B$4*data!E819+constants!$C$4*data!E819^2+constants!$D$4*data!E819^3+constants!$E$4*data!E819^4+constants!$F$4*data!E819^5+constants!$G$4*data!E819^6+constants!$H$4*data!E819^7)</f>
        <v>54594.143590386739</v>
      </c>
      <c r="L819" s="4">
        <f>F819/(constants!$A$4+constants!$B$4*data!F819+constants!$C$4*data!F819^2+constants!$D$4*data!F819^3+constants!$E$4*data!F819^4+constants!$F$4*data!F819^5+constants!$G$4*data!F819^6+constants!$H$4*data!F819^7)</f>
        <v>12442.363069564737</v>
      </c>
      <c r="M819" s="4"/>
      <c r="N819" s="4"/>
      <c r="O819" s="4">
        <f t="shared" si="233"/>
        <v>47173.649270853886</v>
      </c>
      <c r="P819" s="4">
        <f t="shared" si="234"/>
        <v>10918.828718077348</v>
      </c>
      <c r="Q819" s="4">
        <f t="shared" si="234"/>
        <v>10918.828718077348</v>
      </c>
      <c r="R819" s="4">
        <f t="shared" si="235"/>
        <v>2073.7271782607895</v>
      </c>
      <c r="S819" s="4"/>
      <c r="T819" s="4"/>
      <c r="U819" s="4">
        <f t="shared" si="236"/>
        <v>1</v>
      </c>
      <c r="V819" s="4"/>
      <c r="W819" s="4"/>
      <c r="X819">
        <f>IF(front!E819&gt;$X$2,O819,P819)</f>
        <v>47173.649270853886</v>
      </c>
      <c r="Y819">
        <f t="shared" si="230"/>
        <v>46840.16635153383</v>
      </c>
      <c r="Z819">
        <f>SUMPRODUCT($B$7:$B$456,Y$7:Y$456,EXP(constants!$B$32+constants!$A$32*ABS($A$7:$A$456-$A819)))</f>
        <v>2.1902252329710345E-3</v>
      </c>
      <c r="AA819">
        <f t="shared" si="231"/>
        <v>46840.164161308596</v>
      </c>
      <c r="AB819">
        <f t="shared" si="237"/>
        <v>46833.96232561129</v>
      </c>
      <c r="AD819" s="4"/>
      <c r="AE819" s="4"/>
      <c r="AF819" s="4"/>
      <c r="AH819" s="4"/>
      <c r="AI819" s="5">
        <f>SUMPRODUCT(constants!$B$13:$B$20,A819^constants!$A$13:$A$20)*constants!$C$10/((A819/1000000000)^5*(EXP(0.014388/(A819/1000000000)/constants!$B$9)-1))</f>
        <v>1.1878216873373066E-5</v>
      </c>
      <c r="AL819" s="17">
        <f t="shared" si="232"/>
        <v>2.5362400026694792E-10</v>
      </c>
      <c r="AQ819">
        <f t="shared" si="239"/>
        <v>2.5362400026694792E-10</v>
      </c>
    </row>
    <row r="820" spans="1:43" x14ac:dyDescent="0.2">
      <c r="A820">
        <f>front!A820</f>
        <v>568.79</v>
      </c>
      <c r="B820" s="1">
        <f t="shared" si="238"/>
        <v>0.44999999999993179</v>
      </c>
      <c r="C820">
        <f>front!D820-front!B820</f>
        <v>27851.4</v>
      </c>
      <c r="D820" s="2">
        <f>front!E820-front!C820</f>
        <v>52763.7</v>
      </c>
      <c r="E820" s="2">
        <f>IF(front!F820-front!C820&gt;0,front!F820-front!C820,0)</f>
        <v>52763.7</v>
      </c>
      <c r="F820" s="2">
        <f>front!I820-front!H820</f>
        <v>14194.6</v>
      </c>
      <c r="G820" s="2"/>
      <c r="H820" s="2"/>
      <c r="I820" s="4">
        <f>C820/(constants!$A$4+constants!$B$4*data!C820+constants!$C$4*data!C820^2+constants!$D$4*data!C820^3+constants!$E$4*data!C820^4+constants!$F$4*data!C820^5+constants!$G$4*data!C820^6+constants!$H$4*data!C820^7)</f>
        <v>28449.788131051864</v>
      </c>
      <c r="J820" s="4">
        <f>D820/(constants!$A$4+constants!$B$4*data!D820+constants!$C$4*data!D820^2+constants!$D$4*data!D820^3+constants!$E$4*data!D820^4+constants!$F$4*data!D820^5+constants!$G$4*data!D820^6+constants!$H$4*data!D820^7)</f>
        <v>55540.667391843614</v>
      </c>
      <c r="K820" s="4">
        <f>E820/(constants!$A$4+constants!$B$4*data!E820+constants!$C$4*data!E820^2+constants!$D$4*data!E820^3+constants!$E$4*data!E820^4+constants!$F$4*data!E820^5+constants!$G$4*data!E820^6+constants!$H$4*data!E820^7)</f>
        <v>55540.667391843614</v>
      </c>
      <c r="L820" s="4">
        <f>F820/(constants!$A$4+constants!$B$4*data!F820+constants!$C$4*data!F820^2+constants!$D$4*data!F820^3+constants!$E$4*data!F820^4+constants!$F$4*data!F820^5+constants!$G$4*data!F820^6+constants!$H$4*data!F820^7)</f>
        <v>14245.134045480663</v>
      </c>
      <c r="M820" s="4"/>
      <c r="N820" s="4"/>
      <c r="O820" s="4">
        <f t="shared" si="233"/>
        <v>47416.313551753105</v>
      </c>
      <c r="P820" s="4">
        <f t="shared" si="234"/>
        <v>11108.133478368723</v>
      </c>
      <c r="Q820" s="4">
        <f t="shared" si="234"/>
        <v>11108.133478368723</v>
      </c>
      <c r="R820" s="4">
        <f t="shared" si="235"/>
        <v>2374.1890075801107</v>
      </c>
      <c r="S820" s="4"/>
      <c r="T820" s="4"/>
      <c r="U820" s="4">
        <f t="shared" si="236"/>
        <v>1</v>
      </c>
      <c r="V820" s="4"/>
      <c r="W820" s="4"/>
      <c r="X820">
        <f>IF(front!E820&gt;$X$2,O820,P820)</f>
        <v>47416.313551753105</v>
      </c>
      <c r="Y820">
        <f t="shared" si="230"/>
        <v>47082.830632433048</v>
      </c>
      <c r="Z820">
        <f>SUMPRODUCT($B$7:$B$456,Y$7:Y$456,EXP(constants!$B$32+constants!$A$32*ABS($A$7:$A$456-$A820)))</f>
        <v>2.1348756141788446E-3</v>
      </c>
      <c r="AA820">
        <f t="shared" si="231"/>
        <v>47082.828497557435</v>
      </c>
      <c r="AB820">
        <f t="shared" si="237"/>
        <v>47076.626661860129</v>
      </c>
      <c r="AD820" s="4"/>
      <c r="AE820" s="4"/>
      <c r="AF820" s="4"/>
      <c r="AH820" s="4"/>
      <c r="AI820" s="5">
        <f>SUMPRODUCT(constants!$B$13:$B$20,A820^constants!$A$13:$A$20)*constants!$C$10/((A820/1000000000)^5*(EXP(0.014388/(A820/1000000000)/constants!$B$9)-1))</f>
        <v>1.1906485163350513E-5</v>
      </c>
      <c r="AL820" s="17">
        <f t="shared" si="232"/>
        <v>2.5291712698260811E-10</v>
      </c>
      <c r="AQ820">
        <f t="shared" si="239"/>
        <v>2.5291712698260811E-10</v>
      </c>
    </row>
    <row r="821" spans="1:43" x14ac:dyDescent="0.2">
      <c r="A821">
        <f>front!A821</f>
        <v>569.25</v>
      </c>
      <c r="B821" s="1">
        <f t="shared" si="238"/>
        <v>0.46000000000003638</v>
      </c>
      <c r="C821">
        <f>front!D821-front!B821</f>
        <v>27917.13</v>
      </c>
      <c r="D821" s="2">
        <f>front!E821-front!C821</f>
        <v>52505.8</v>
      </c>
      <c r="E821" s="2">
        <f>IF(front!F821-front!C821&gt;0,front!F821-front!C821,0)</f>
        <v>52505.8</v>
      </c>
      <c r="F821" s="2">
        <f>front!I821-front!H821</f>
        <v>16400.599999999999</v>
      </c>
      <c r="G821" s="2"/>
      <c r="H821" s="2"/>
      <c r="I821" s="4">
        <f>C821/(constants!$A$4+constants!$B$4*data!C821+constants!$C$4*data!C821^2+constants!$D$4*data!C821^3+constants!$E$4*data!C821^4+constants!$F$4*data!C821^5+constants!$G$4*data!C821^6+constants!$H$4*data!C821^7)</f>
        <v>28519.426278645522</v>
      </c>
      <c r="J821" s="4">
        <f>D821/(constants!$A$4+constants!$B$4*data!D821+constants!$C$4*data!D821^2+constants!$D$4*data!D821^3+constants!$E$4*data!D821^4+constants!$F$4*data!D821^5+constants!$G$4*data!D821^6+constants!$H$4*data!D821^7)</f>
        <v>55255.19335459148</v>
      </c>
      <c r="K821" s="4">
        <f>E821/(constants!$A$4+constants!$B$4*data!E821+constants!$C$4*data!E821^2+constants!$D$4*data!E821^3+constants!$E$4*data!E821^4+constants!$F$4*data!E821^5+constants!$G$4*data!E821^6+constants!$H$4*data!E821^7)</f>
        <v>55255.19335459148</v>
      </c>
      <c r="L821" s="4">
        <f>F821/(constants!$A$4+constants!$B$4*data!F821+constants!$C$4*data!F821^2+constants!$D$4*data!F821^3+constants!$E$4*data!F821^4+constants!$F$4*data!F821^5+constants!$G$4*data!F821^6+constants!$H$4*data!F821^7)</f>
        <v>16500.23630849566</v>
      </c>
      <c r="M821" s="4"/>
      <c r="N821" s="4"/>
      <c r="O821" s="4">
        <f t="shared" si="233"/>
        <v>47532.377131075875</v>
      </c>
      <c r="P821" s="4">
        <f t="shared" si="234"/>
        <v>11051.038670918297</v>
      </c>
      <c r="Q821" s="4">
        <f t="shared" si="234"/>
        <v>11051.038670918297</v>
      </c>
      <c r="R821" s="4">
        <f t="shared" si="235"/>
        <v>2750.0393847492765</v>
      </c>
      <c r="S821" s="4"/>
      <c r="T821" s="4"/>
      <c r="U821" s="4">
        <f t="shared" si="236"/>
        <v>1</v>
      </c>
      <c r="V821" s="4"/>
      <c r="W821" s="4"/>
      <c r="X821">
        <f>IF(front!E821&gt;$X$2,O821,P821)</f>
        <v>47532.377131075875</v>
      </c>
      <c r="Y821">
        <f t="shared" ref="Y821:Y884" si="240">X821-$U$4</f>
        <v>47198.894211755818</v>
      </c>
      <c r="Z821">
        <f>SUMPRODUCT($B$7:$B$456,Y$7:Y$456,EXP(constants!$B$32+constants!$A$32*ABS($A$7:$A$456-$A821)))</f>
        <v>2.0797414532095428E-3</v>
      </c>
      <c r="AA821">
        <f t="shared" si="231"/>
        <v>47198.892132014364</v>
      </c>
      <c r="AB821">
        <f t="shared" si="237"/>
        <v>47192.690296317058</v>
      </c>
      <c r="AD821" s="4"/>
      <c r="AE821" s="4"/>
      <c r="AF821" s="4"/>
      <c r="AH821" s="4"/>
      <c r="AI821" s="5">
        <f>SUMPRODUCT(constants!$B$13:$B$20,A821^constants!$A$13:$A$20)*constants!$C$10/((A821/1000000000)^5*(EXP(0.014388/(A821/1000000000)/constants!$B$9)-1))</f>
        <v>1.1935361749703625E-5</v>
      </c>
      <c r="AL821" s="17">
        <f t="shared" si="232"/>
        <v>2.5290700052832262E-10</v>
      </c>
      <c r="AQ821">
        <f t="shared" si="239"/>
        <v>2.5290700052832262E-10</v>
      </c>
    </row>
    <row r="822" spans="1:43" x14ac:dyDescent="0.2">
      <c r="A822">
        <f>front!A822</f>
        <v>569.71</v>
      </c>
      <c r="B822" s="1">
        <f t="shared" si="238"/>
        <v>0.46000000000003638</v>
      </c>
      <c r="C822">
        <f>front!D822-front!B822</f>
        <v>27995.599999999999</v>
      </c>
      <c r="D822" s="2">
        <f>front!E822-front!C822</f>
        <v>52091</v>
      </c>
      <c r="E822" s="2">
        <f>IF(front!F822-front!C822&gt;0,front!F822-front!C822,0)</f>
        <v>52091</v>
      </c>
      <c r="F822" s="2">
        <f>front!I822-front!H822</f>
        <v>18750.5</v>
      </c>
      <c r="G822" s="2"/>
      <c r="H822" s="2"/>
      <c r="I822" s="4">
        <f>C822/(constants!$A$4+constants!$B$4*data!C822+constants!$C$4*data!C822^2+constants!$D$4*data!C822^3+constants!$E$4*data!C822^4+constants!$F$4*data!C822^5+constants!$G$4*data!C822^6+constants!$H$4*data!C822^7)</f>
        <v>28602.575857248321</v>
      </c>
      <c r="J822" s="4">
        <f>D822/(constants!$A$4+constants!$B$4*data!D822+constants!$C$4*data!D822^2+constants!$D$4*data!D822^3+constants!$E$4*data!D822^4+constants!$F$4*data!D822^5+constants!$G$4*data!D822^6+constants!$H$4*data!D822^7)</f>
        <v>54796.167731249741</v>
      </c>
      <c r="K822" s="4">
        <f>E822/(constants!$A$4+constants!$B$4*data!E822+constants!$C$4*data!E822^2+constants!$D$4*data!E822^3+constants!$E$4*data!E822^4+constants!$F$4*data!E822^5+constants!$G$4*data!E822^6+constants!$H$4*data!E822^7)</f>
        <v>54796.167731249741</v>
      </c>
      <c r="L822" s="4">
        <f>F822/(constants!$A$4+constants!$B$4*data!F822+constants!$C$4*data!F822^2+constants!$D$4*data!F822^3+constants!$E$4*data!F822^4+constants!$F$4*data!F822^5+constants!$G$4*data!F822^6+constants!$H$4*data!F822^7)</f>
        <v>18920.083252360248</v>
      </c>
      <c r="M822" s="4"/>
      <c r="N822" s="4"/>
      <c r="O822" s="4">
        <f t="shared" si="233"/>
        <v>47670.959762080536</v>
      </c>
      <c r="P822" s="4">
        <f t="shared" si="234"/>
        <v>10959.233546249949</v>
      </c>
      <c r="Q822" s="4">
        <f t="shared" si="234"/>
        <v>10959.233546249949</v>
      </c>
      <c r="R822" s="4">
        <f t="shared" si="235"/>
        <v>3153.3472087267078</v>
      </c>
      <c r="S822" s="4"/>
      <c r="T822" s="4"/>
      <c r="U822" s="4">
        <f t="shared" si="236"/>
        <v>1</v>
      </c>
      <c r="V822" s="4"/>
      <c r="W822" s="4"/>
      <c r="X822">
        <f>IF(front!E822&gt;$X$2,O822,P822)</f>
        <v>47670.959762080536</v>
      </c>
      <c r="Y822">
        <f t="shared" si="240"/>
        <v>47337.476842760479</v>
      </c>
      <c r="Z822">
        <f>SUMPRODUCT($B$7:$B$456,Y$7:Y$456,EXP(constants!$B$32+constants!$A$32*ABS($A$7:$A$456-$A822)))</f>
        <v>2.0260311577271102E-3</v>
      </c>
      <c r="AA822">
        <f t="shared" si="231"/>
        <v>47337.474816729322</v>
      </c>
      <c r="AB822">
        <f t="shared" si="237"/>
        <v>47331.272981032016</v>
      </c>
      <c r="AD822" s="4"/>
      <c r="AE822" s="4"/>
      <c r="AF822" s="4"/>
      <c r="AH822" s="4"/>
      <c r="AI822" s="5">
        <f>SUMPRODUCT(constants!$B$13:$B$20,A822^constants!$A$13:$A$20)*constants!$C$10/((A822/1000000000)^5*(EXP(0.014388/(A822/1000000000)/constants!$B$9)-1))</f>
        <v>1.1964217992695576E-5</v>
      </c>
      <c r="AL822" s="17">
        <f t="shared" si="232"/>
        <v>2.5277617184499201E-10</v>
      </c>
      <c r="AQ822">
        <f t="shared" si="239"/>
        <v>2.5277617184499201E-10</v>
      </c>
    </row>
    <row r="823" spans="1:43" x14ac:dyDescent="0.2">
      <c r="A823">
        <f>front!A823</f>
        <v>570.16</v>
      </c>
      <c r="B823" s="1">
        <f t="shared" si="238"/>
        <v>0.44999999999993179</v>
      </c>
      <c r="C823">
        <f>front!D823-front!B823</f>
        <v>28119.33</v>
      </c>
      <c r="D823" s="2">
        <f>front!E823-front!C823</f>
        <v>52376.9</v>
      </c>
      <c r="E823" s="2">
        <f>IF(front!F823-front!C823&gt;0,front!F823-front!C823,0)</f>
        <v>52376.9</v>
      </c>
      <c r="F823" s="2">
        <f>front!I823-front!H823</f>
        <v>19630.3</v>
      </c>
      <c r="G823" s="2"/>
      <c r="H823" s="2"/>
      <c r="I823" s="4">
        <f>C823/(constants!$A$4+constants!$B$4*data!C823+constants!$C$4*data!C823^2+constants!$D$4*data!C823^3+constants!$E$4*data!C823^4+constants!$F$4*data!C823^5+constants!$G$4*data!C823^6+constants!$H$4*data!C823^7)</f>
        <v>28733.715302287099</v>
      </c>
      <c r="J823" s="4">
        <f>D823/(constants!$A$4+constants!$B$4*data!D823+constants!$C$4*data!D823^2+constants!$D$4*data!D823^3+constants!$E$4*data!D823^4+constants!$F$4*data!D823^5+constants!$G$4*data!D823^6+constants!$H$4*data!D823^7)</f>
        <v>55112.534445945399</v>
      </c>
      <c r="K823" s="4">
        <f>E823/(constants!$A$4+constants!$B$4*data!E823+constants!$C$4*data!E823^2+constants!$D$4*data!E823^3+constants!$E$4*data!E823^4+constants!$F$4*data!E823^5+constants!$G$4*data!E823^6+constants!$H$4*data!E823^7)</f>
        <v>55112.534445945399</v>
      </c>
      <c r="L823" s="4">
        <f>F823/(constants!$A$4+constants!$B$4*data!F823+constants!$C$4*data!F823^2+constants!$D$4*data!F823^3+constants!$E$4*data!F823^4+constants!$F$4*data!F823^5+constants!$G$4*data!F823^6+constants!$H$4*data!F823^7)</f>
        <v>19830.698026400034</v>
      </c>
      <c r="M823" s="4"/>
      <c r="N823" s="4"/>
      <c r="O823" s="4">
        <f t="shared" si="233"/>
        <v>47889.525503811827</v>
      </c>
      <c r="P823" s="4">
        <f t="shared" si="234"/>
        <v>11022.506889189079</v>
      </c>
      <c r="Q823" s="4">
        <f t="shared" si="234"/>
        <v>11022.506889189079</v>
      </c>
      <c r="R823" s="4">
        <f t="shared" si="235"/>
        <v>3305.1163377333387</v>
      </c>
      <c r="S823" s="4"/>
      <c r="T823" s="4"/>
      <c r="U823" s="4">
        <f t="shared" si="236"/>
        <v>1</v>
      </c>
      <c r="V823" s="4"/>
      <c r="W823" s="4"/>
      <c r="X823">
        <f>IF(front!E823&gt;$X$2,O823,P823)</f>
        <v>47889.525503811827</v>
      </c>
      <c r="Y823">
        <f t="shared" si="240"/>
        <v>47556.04258449177</v>
      </c>
      <c r="Z823">
        <f>SUMPRODUCT($B$7:$B$456,Y$7:Y$456,EXP(constants!$B$32+constants!$A$32*ABS($A$7:$A$456-$A823)))</f>
        <v>1.9748309201656159E-3</v>
      </c>
      <c r="AA823">
        <f t="shared" si="231"/>
        <v>47556.040609660849</v>
      </c>
      <c r="AB823">
        <f t="shared" si="237"/>
        <v>47549.838773963544</v>
      </c>
      <c r="AD823" s="4"/>
      <c r="AE823" s="4"/>
      <c r="AF823" s="4"/>
      <c r="AH823" s="4"/>
      <c r="AI823" s="5">
        <f>SUMPRODUCT(constants!$B$13:$B$20,A823^constants!$A$13:$A$20)*constants!$C$10/((A823/1000000000)^5*(EXP(0.014388/(A823/1000000000)/constants!$B$9)-1))</f>
        <v>1.1992427013008067E-5</v>
      </c>
      <c r="AL823" s="17">
        <f t="shared" si="232"/>
        <v>2.5220752209100352E-10</v>
      </c>
      <c r="AQ823">
        <f t="shared" si="239"/>
        <v>2.5220752209100352E-10</v>
      </c>
    </row>
    <row r="824" spans="1:43" x14ac:dyDescent="0.2">
      <c r="A824">
        <f>front!A824</f>
        <v>570.62</v>
      </c>
      <c r="B824" s="1">
        <f t="shared" si="238"/>
        <v>0.46000000000003638</v>
      </c>
      <c r="C824">
        <f>front!D824-front!B824</f>
        <v>28214</v>
      </c>
      <c r="D824" s="2">
        <f>front!E824-front!C824</f>
        <v>52450.7</v>
      </c>
      <c r="E824" s="2">
        <f>IF(front!F824-front!C824&gt;0,front!F824-front!C824,0)</f>
        <v>52450.7</v>
      </c>
      <c r="F824" s="2">
        <f>front!I824-front!H824</f>
        <v>20492.199999999997</v>
      </c>
      <c r="G824" s="2"/>
      <c r="H824" s="2"/>
      <c r="I824" s="4">
        <f>C824/(constants!$A$4+constants!$B$4*data!C824+constants!$C$4*data!C824^2+constants!$D$4*data!C824^3+constants!$E$4*data!C824^4+constants!$F$4*data!C824^5+constants!$G$4*data!C824^6+constants!$H$4*data!C824^7)</f>
        <v>28834.079908434924</v>
      </c>
      <c r="J824" s="4">
        <f>D824/(constants!$A$4+constants!$B$4*data!D824+constants!$C$4*data!D824^2+constants!$D$4*data!D824^3+constants!$E$4*data!D824^4+constants!$F$4*data!D824^5+constants!$G$4*data!D824^6+constants!$H$4*data!D824^7)</f>
        <v>55194.210133271881</v>
      </c>
      <c r="K824" s="4">
        <f>E824/(constants!$A$4+constants!$B$4*data!E824+constants!$C$4*data!E824^2+constants!$D$4*data!E824^3+constants!$E$4*data!E824^4+constants!$F$4*data!E824^5+constants!$G$4*data!E824^6+constants!$H$4*data!E824^7)</f>
        <v>55194.210133271881</v>
      </c>
      <c r="L824" s="4">
        <f>F824/(constants!$A$4+constants!$B$4*data!F824+constants!$C$4*data!F824^2+constants!$D$4*data!F824^3+constants!$E$4*data!F824^4+constants!$F$4*data!F824^5+constants!$G$4*data!F824^6+constants!$H$4*data!F824^7)</f>
        <v>20725.165401066199</v>
      </c>
      <c r="M824" s="4"/>
      <c r="N824" s="4"/>
      <c r="O824" s="4">
        <f t="shared" si="233"/>
        <v>48056.799847391543</v>
      </c>
      <c r="P824" s="4">
        <f t="shared" si="234"/>
        <v>11038.842026654376</v>
      </c>
      <c r="Q824" s="4">
        <f t="shared" si="234"/>
        <v>11038.842026654376</v>
      </c>
      <c r="R824" s="4">
        <f t="shared" si="235"/>
        <v>3454.194233511033</v>
      </c>
      <c r="S824" s="4"/>
      <c r="T824" s="4"/>
      <c r="U824" s="4">
        <f t="shared" si="236"/>
        <v>1</v>
      </c>
      <c r="V824" s="4"/>
      <c r="W824" s="4"/>
      <c r="X824">
        <f>IF(front!E824&gt;$X$2,O824,P824)</f>
        <v>48056.799847391543</v>
      </c>
      <c r="Y824">
        <f t="shared" si="240"/>
        <v>47723.316928071486</v>
      </c>
      <c r="Z824">
        <f>SUMPRODUCT($B$7:$B$456,Y$7:Y$456,EXP(constants!$B$32+constants!$A$32*ABS($A$7:$A$456-$A824)))</f>
        <v>1.9238299882535029E-3</v>
      </c>
      <c r="AA824">
        <f t="shared" si="231"/>
        <v>47723.3150042415</v>
      </c>
      <c r="AB824">
        <f t="shared" si="237"/>
        <v>47717.113168544194</v>
      </c>
      <c r="AD824" s="4"/>
      <c r="AE824" s="4"/>
      <c r="AF824" s="4"/>
      <c r="AH824" s="4"/>
      <c r="AI824" s="5">
        <f>SUMPRODUCT(constants!$B$13:$B$20,A824^constants!$A$13:$A$20)*constants!$C$10/((A824/1000000000)^5*(EXP(0.014388/(A824/1000000000)/constants!$B$9)-1))</f>
        <v>1.2021242312638373E-5</v>
      </c>
      <c r="AL824" s="17">
        <f t="shared" si="232"/>
        <v>2.5192727544471296E-10</v>
      </c>
      <c r="AQ824">
        <f t="shared" si="239"/>
        <v>2.5192727544471296E-10</v>
      </c>
    </row>
    <row r="825" spans="1:43" x14ac:dyDescent="0.2">
      <c r="A825">
        <f>front!A825</f>
        <v>571.08000000000004</v>
      </c>
      <c r="B825" s="1">
        <f t="shared" si="238"/>
        <v>0.46000000000003638</v>
      </c>
      <c r="C825">
        <f>front!D825-front!B825</f>
        <v>28310.86</v>
      </c>
      <c r="D825" s="2">
        <f>front!E825-front!C825</f>
        <v>51976</v>
      </c>
      <c r="E825" s="2">
        <f>IF(front!F825-front!C825&gt;0,front!F825-front!C825,0)</f>
        <v>51976</v>
      </c>
      <c r="F825" s="2">
        <f>front!I825-front!H825</f>
        <v>21960.499999999996</v>
      </c>
      <c r="G825" s="2"/>
      <c r="H825" s="2"/>
      <c r="I825" s="4">
        <f>C825/(constants!$A$4+constants!$B$4*data!C825+constants!$C$4*data!C825^2+constants!$D$4*data!C825^3+constants!$E$4*data!C825^4+constants!$F$4*data!C825^5+constants!$G$4*data!C825^6+constants!$H$4*data!C825^7)</f>
        <v>28936.788988719076</v>
      </c>
      <c r="J825" s="4">
        <f>D825/(constants!$A$4+constants!$B$4*data!D825+constants!$C$4*data!D825^2+constants!$D$4*data!D825^3+constants!$E$4*data!D825^4+constants!$F$4*data!D825^5+constants!$G$4*data!D825^6+constants!$H$4*data!D825^7)</f>
        <v>54668.931536976546</v>
      </c>
      <c r="K825" s="4">
        <f>E825/(constants!$A$4+constants!$B$4*data!E825+constants!$C$4*data!E825^2+constants!$D$4*data!E825^3+constants!$E$4*data!E825^4+constants!$F$4*data!E825^5+constants!$G$4*data!E825^6+constants!$H$4*data!E825^7)</f>
        <v>54668.931536976546</v>
      </c>
      <c r="L825" s="4">
        <f>F825/(constants!$A$4+constants!$B$4*data!F825+constants!$C$4*data!F825^2+constants!$D$4*data!F825^3+constants!$E$4*data!F825^4+constants!$F$4*data!F825^5+constants!$G$4*data!F825^6+constants!$H$4*data!F825^7)</f>
        <v>22254.209835867565</v>
      </c>
      <c r="M825" s="4"/>
      <c r="N825" s="4"/>
      <c r="O825" s="4">
        <f t="shared" si="233"/>
        <v>48227.981647865126</v>
      </c>
      <c r="P825" s="4">
        <f t="shared" si="234"/>
        <v>10933.786307395309</v>
      </c>
      <c r="Q825" s="4">
        <f t="shared" si="234"/>
        <v>10933.786307395309</v>
      </c>
      <c r="R825" s="4">
        <f t="shared" si="235"/>
        <v>3709.0349726445943</v>
      </c>
      <c r="S825" s="4"/>
      <c r="T825" s="4"/>
      <c r="U825" s="4">
        <f t="shared" si="236"/>
        <v>1</v>
      </c>
      <c r="V825" s="4"/>
      <c r="W825" s="4"/>
      <c r="X825">
        <f>IF(front!E825&gt;$X$2,O825,P825)</f>
        <v>48227.981647865126</v>
      </c>
      <c r="Y825">
        <f t="shared" si="240"/>
        <v>47894.49872854507</v>
      </c>
      <c r="Z825">
        <f>SUMPRODUCT($B$7:$B$456,Y$7:Y$456,EXP(constants!$B$32+constants!$A$32*ABS($A$7:$A$456-$A825)))</f>
        <v>1.8741461792552271E-3</v>
      </c>
      <c r="AA825">
        <f t="shared" si="231"/>
        <v>47894.496854398887</v>
      </c>
      <c r="AB825">
        <f t="shared" si="237"/>
        <v>47888.295018701581</v>
      </c>
      <c r="AD825" s="4"/>
      <c r="AE825" s="4"/>
      <c r="AF825" s="4"/>
      <c r="AH825" s="4"/>
      <c r="AI825" s="5">
        <f>SUMPRODUCT(constants!$B$13:$B$20,A825^constants!$A$13:$A$20)*constants!$C$10/((A825/1000000000)^5*(EXP(0.014388/(A825/1000000000)/constants!$B$9)-1))</f>
        <v>1.205003656453895E-5</v>
      </c>
      <c r="AL825" s="17">
        <f t="shared" si="232"/>
        <v>2.516280138984507E-10</v>
      </c>
      <c r="AQ825">
        <f t="shared" si="239"/>
        <v>2.516280138984507E-10</v>
      </c>
    </row>
    <row r="826" spans="1:43" x14ac:dyDescent="0.2">
      <c r="A826">
        <f>front!A826</f>
        <v>571.54</v>
      </c>
      <c r="B826" s="1">
        <f t="shared" si="238"/>
        <v>0.45999999999992269</v>
      </c>
      <c r="C826">
        <f>front!D826-front!B826</f>
        <v>28392.26</v>
      </c>
      <c r="D826" s="2">
        <f>front!E826-front!C826</f>
        <v>52083.6</v>
      </c>
      <c r="E826" s="2">
        <f>IF(front!F826-front!C826&gt;0,front!F826-front!C826,0)</f>
        <v>52083.6</v>
      </c>
      <c r="F826" s="2">
        <f>front!I826-front!H826</f>
        <v>22449.599999999999</v>
      </c>
      <c r="G826" s="2"/>
      <c r="H826" s="2"/>
      <c r="I826" s="4">
        <f>C826/(constants!$A$4+constants!$B$4*data!C826+constants!$C$4*data!C826^2+constants!$D$4*data!C826^3+constants!$E$4*data!C826^4+constants!$F$4*data!C826^5+constants!$G$4*data!C826^6+constants!$H$4*data!C826^7)</f>
        <v>29023.122247667488</v>
      </c>
      <c r="J826" s="4">
        <f>D826/(constants!$A$4+constants!$B$4*data!D826+constants!$C$4*data!D826^2+constants!$D$4*data!D826^3+constants!$E$4*data!D826^4+constants!$F$4*data!D826^5+constants!$G$4*data!D826^6+constants!$H$4*data!D826^7)</f>
        <v>54787.980044192162</v>
      </c>
      <c r="K826" s="4">
        <f>E826/(constants!$A$4+constants!$B$4*data!E826+constants!$C$4*data!E826^2+constants!$D$4*data!E826^3+constants!$E$4*data!E826^4+constants!$F$4*data!E826^5+constants!$G$4*data!E826^6+constants!$H$4*data!E826^7)</f>
        <v>54787.980044192162</v>
      </c>
      <c r="L826" s="4">
        <f>F826/(constants!$A$4+constants!$B$4*data!F826+constants!$C$4*data!F826^2+constants!$D$4*data!F826^3+constants!$E$4*data!F826^4+constants!$F$4*data!F826^5+constants!$G$4*data!F826^6+constants!$H$4*data!F826^7)</f>
        <v>22764.973794525493</v>
      </c>
      <c r="M826" s="4"/>
      <c r="N826" s="4"/>
      <c r="O826" s="4">
        <f t="shared" si="233"/>
        <v>48371.87041277915</v>
      </c>
      <c r="P826" s="4">
        <f t="shared" si="234"/>
        <v>10957.596008838433</v>
      </c>
      <c r="Q826" s="4">
        <f t="shared" si="234"/>
        <v>10957.596008838433</v>
      </c>
      <c r="R826" s="4">
        <f t="shared" si="235"/>
        <v>3794.1622990875821</v>
      </c>
      <c r="S826" s="4"/>
      <c r="T826" s="4"/>
      <c r="U826" s="4">
        <f t="shared" si="236"/>
        <v>1</v>
      </c>
      <c r="V826" s="4"/>
      <c r="W826" s="4"/>
      <c r="X826">
        <f>IF(front!E826&gt;$X$2,O826,P826)</f>
        <v>48371.87041277915</v>
      </c>
      <c r="Y826">
        <f t="shared" si="240"/>
        <v>48038.387493459093</v>
      </c>
      <c r="Z826">
        <f>SUMPRODUCT($B$7:$B$456,Y$7:Y$456,EXP(constants!$B$32+constants!$A$32*ABS($A$7:$A$456-$A826)))</f>
        <v>1.8257454778556853E-3</v>
      </c>
      <c r="AA826">
        <f t="shared" si="231"/>
        <v>48038.385667713614</v>
      </c>
      <c r="AB826">
        <f t="shared" si="237"/>
        <v>48032.183832016308</v>
      </c>
      <c r="AD826" s="4"/>
      <c r="AE826" s="4"/>
      <c r="AF826" s="4"/>
      <c r="AH826" s="4"/>
      <c r="AI826" s="5">
        <f>SUMPRODUCT(constants!$B$13:$B$20,A826^constants!$A$13:$A$20)*constants!$C$10/((A826/1000000000)^5*(EXP(0.014388/(A826/1000000000)/constants!$B$9)-1))</f>
        <v>1.2078809534422851E-5</v>
      </c>
      <c r="AL826" s="17">
        <f t="shared" si="232"/>
        <v>2.5147325336416636E-10</v>
      </c>
      <c r="AQ826">
        <f t="shared" si="239"/>
        <v>2.5147325336416636E-10</v>
      </c>
    </row>
    <row r="827" spans="1:43" x14ac:dyDescent="0.2">
      <c r="A827">
        <f>front!A827</f>
        <v>571.99</v>
      </c>
      <c r="B827" s="1">
        <f t="shared" si="238"/>
        <v>0.45000000000004547</v>
      </c>
      <c r="C827">
        <f>front!D827-front!B827</f>
        <v>28489.260000000002</v>
      </c>
      <c r="D827" s="2">
        <f>front!E827-front!C827</f>
        <v>52526.6</v>
      </c>
      <c r="E827" s="2">
        <f>IF(front!F827-front!C827&gt;0,front!F827-front!C827,0)</f>
        <v>52526.6</v>
      </c>
      <c r="F827" s="2">
        <f>front!I827-front!H827</f>
        <v>21981.5</v>
      </c>
      <c r="G827" s="2"/>
      <c r="H827" s="2"/>
      <c r="I827" s="4">
        <f>C827/(constants!$A$4+constants!$B$4*data!C827+constants!$C$4*data!C827^2+constants!$D$4*data!C827^3+constants!$E$4*data!C827^4+constants!$F$4*data!C827^5+constants!$G$4*data!C827^6+constants!$H$4*data!C827^7)</f>
        <v>29126.02209808597</v>
      </c>
      <c r="J827" s="4">
        <f>D827/(constants!$A$4+constants!$B$4*data!D827+constants!$C$4*data!D827^2+constants!$D$4*data!D827^3+constants!$E$4*data!D827^4+constants!$F$4*data!D827^5+constants!$G$4*data!D827^6+constants!$H$4*data!D827^7)</f>
        <v>55278.214951757982</v>
      </c>
      <c r="K827" s="4">
        <f>E827/(constants!$A$4+constants!$B$4*data!E827+constants!$C$4*data!E827^2+constants!$D$4*data!E827^3+constants!$E$4*data!E827^4+constants!$F$4*data!E827^5+constants!$G$4*data!E827^6+constants!$H$4*data!E827^7)</f>
        <v>55278.214951757982</v>
      </c>
      <c r="L827" s="4">
        <f>F827/(constants!$A$4+constants!$B$4*data!F827+constants!$C$4*data!F827^2+constants!$D$4*data!F827^3+constants!$E$4*data!F827^4+constants!$F$4*data!F827^5+constants!$G$4*data!F827^6+constants!$H$4*data!F827^7)</f>
        <v>22276.125564357975</v>
      </c>
      <c r="M827" s="4"/>
      <c r="N827" s="4"/>
      <c r="O827" s="4">
        <f t="shared" si="233"/>
        <v>48543.370163476618</v>
      </c>
      <c r="P827" s="4">
        <f t="shared" si="234"/>
        <v>11055.642990351596</v>
      </c>
      <c r="Q827" s="4">
        <f t="shared" si="234"/>
        <v>11055.642990351596</v>
      </c>
      <c r="R827" s="4">
        <f t="shared" si="235"/>
        <v>3712.6875940596624</v>
      </c>
      <c r="S827" s="4"/>
      <c r="T827" s="4"/>
      <c r="U827" s="4">
        <f t="shared" si="236"/>
        <v>1</v>
      </c>
      <c r="V827" s="4"/>
      <c r="W827" s="4"/>
      <c r="X827">
        <f>IF(front!E827&gt;$X$2,O827,P827)</f>
        <v>48543.370163476618</v>
      </c>
      <c r="Y827">
        <f t="shared" si="240"/>
        <v>48209.887244156562</v>
      </c>
      <c r="Z827">
        <f>SUMPRODUCT($B$7:$B$456,Y$7:Y$456,EXP(constants!$B$32+constants!$A$32*ABS($A$7:$A$456-$A827)))</f>
        <v>1.7796066996653608E-3</v>
      </c>
      <c r="AA827">
        <f t="shared" si="231"/>
        <v>48209.885464549865</v>
      </c>
      <c r="AB827">
        <f t="shared" si="237"/>
        <v>48203.683628852559</v>
      </c>
      <c r="AD827" s="4"/>
      <c r="AE827" s="4"/>
      <c r="AF827" s="4"/>
      <c r="AH827" s="4"/>
      <c r="AI827" s="5">
        <f>SUMPRODUCT(constants!$B$13:$B$20,A827^constants!$A$13:$A$20)*constants!$C$10/((A827/1000000000)^5*(EXP(0.014388/(A827/1000000000)/constants!$B$9)-1))</f>
        <v>1.2106936187908792E-5</v>
      </c>
      <c r="AL827" s="17">
        <f t="shared" si="232"/>
        <v>2.5116205394440281E-10</v>
      </c>
      <c r="AQ827">
        <f t="shared" si="239"/>
        <v>2.5116205394440281E-10</v>
      </c>
    </row>
    <row r="828" spans="1:43" x14ac:dyDescent="0.2">
      <c r="A828">
        <f>front!A828</f>
        <v>572.45000000000005</v>
      </c>
      <c r="B828" s="1">
        <f t="shared" si="238"/>
        <v>0.46000000000003638</v>
      </c>
      <c r="C828">
        <f>front!D828-front!B828</f>
        <v>28567.54</v>
      </c>
      <c r="D828" s="2">
        <f>front!E828-front!C828</f>
        <v>52319.8</v>
      </c>
      <c r="E828" s="2">
        <f>IF(front!F828-front!C828&gt;0,front!F828-front!C828,0)</f>
        <v>52319.8</v>
      </c>
      <c r="F828" s="2">
        <f>front!I828-front!H828</f>
        <v>19530.299999999996</v>
      </c>
      <c r="G828" s="2"/>
      <c r="H828" s="2"/>
      <c r="I828" s="4">
        <f>C828/(constants!$A$4+constants!$B$4*data!C828+constants!$C$4*data!C828^2+constants!$D$4*data!C828^3+constants!$E$4*data!C828^4+constants!$F$4*data!C828^5+constants!$G$4*data!C828^6+constants!$H$4*data!C828^7)</f>
        <v>29209.080087380615</v>
      </c>
      <c r="J828" s="4">
        <f>D828/(constants!$A$4+constants!$B$4*data!D828+constants!$C$4*data!D828^2+constants!$D$4*data!D828^3+constants!$E$4*data!D828^4+constants!$F$4*data!D828^5+constants!$G$4*data!D828^6+constants!$H$4*data!D828^7)</f>
        <v>55049.344163472204</v>
      </c>
      <c r="K828" s="4">
        <f>E828/(constants!$A$4+constants!$B$4*data!E828+constants!$C$4*data!E828^2+constants!$D$4*data!E828^3+constants!$E$4*data!E828^4+constants!$F$4*data!E828^5+constants!$G$4*data!E828^6+constants!$H$4*data!E828^7)</f>
        <v>55049.344163472204</v>
      </c>
      <c r="L828" s="4">
        <f>F828/(constants!$A$4+constants!$B$4*data!F828+constants!$C$4*data!F828^2+constants!$D$4*data!F828^3+constants!$E$4*data!F828^4+constants!$F$4*data!F828^5+constants!$G$4*data!F828^6+constants!$H$4*data!F828^7)</f>
        <v>19727.070955590221</v>
      </c>
      <c r="M828" s="4"/>
      <c r="N828" s="4"/>
      <c r="O828" s="4">
        <f t="shared" si="233"/>
        <v>48681.800145634355</v>
      </c>
      <c r="P828" s="4">
        <f t="shared" si="234"/>
        <v>11009.868832694441</v>
      </c>
      <c r="Q828" s="4">
        <f t="shared" si="234"/>
        <v>11009.868832694441</v>
      </c>
      <c r="R828" s="4">
        <f t="shared" si="235"/>
        <v>3287.8451592650372</v>
      </c>
      <c r="S828" s="4"/>
      <c r="T828" s="4"/>
      <c r="U828" s="4">
        <f t="shared" si="236"/>
        <v>1</v>
      </c>
      <c r="V828" s="4"/>
      <c r="W828" s="4"/>
      <c r="X828">
        <f>IF(front!E828&gt;$X$2,O828,P828)</f>
        <v>48681.800145634355</v>
      </c>
      <c r="Y828">
        <f t="shared" si="240"/>
        <v>48348.317226314299</v>
      </c>
      <c r="Z828">
        <f>SUMPRODUCT($B$7:$B$456,Y$7:Y$456,EXP(constants!$B$32+constants!$A$32*ABS($A$7:$A$456-$A828)))</f>
        <v>1.7336475245313388E-3</v>
      </c>
      <c r="AA828">
        <f t="shared" si="231"/>
        <v>48348.315492666778</v>
      </c>
      <c r="AB828">
        <f t="shared" si="237"/>
        <v>48342.113656969472</v>
      </c>
      <c r="AD828" s="4"/>
      <c r="AE828" s="4"/>
      <c r="AF828" s="4"/>
      <c r="AH828" s="4"/>
      <c r="AI828" s="5">
        <f>SUMPRODUCT(constants!$B$13:$B$20,A828^constants!$A$13:$A$20)*constants!$C$10/((A828/1000000000)^5*(EXP(0.014388/(A828/1000000000)/constants!$B$9)-1))</f>
        <v>1.2135666370622647E-5</v>
      </c>
      <c r="AL828" s="17">
        <f t="shared" si="232"/>
        <v>2.5103714861820178E-10</v>
      </c>
      <c r="AQ828">
        <f t="shared" si="239"/>
        <v>2.5103714861820178E-10</v>
      </c>
    </row>
    <row r="829" spans="1:43" x14ac:dyDescent="0.2">
      <c r="A829">
        <f>front!A829</f>
        <v>572.91</v>
      </c>
      <c r="B829" s="1">
        <f t="shared" si="238"/>
        <v>0.45999999999992269</v>
      </c>
      <c r="C829">
        <f>front!D829-front!B829</f>
        <v>28665.93</v>
      </c>
      <c r="D829" s="2">
        <f>front!E829-front!C829</f>
        <v>52214.5</v>
      </c>
      <c r="E829" s="2">
        <f>IF(front!F829-front!C829&gt;0,front!F829-front!C829,0)</f>
        <v>52214.5</v>
      </c>
      <c r="F829" s="2">
        <f>front!I829-front!H829</f>
        <v>20940.400000000001</v>
      </c>
      <c r="G829" s="2"/>
      <c r="H829" s="2"/>
      <c r="I829" s="4">
        <f>C829/(constants!$A$4+constants!$B$4*data!C829+constants!$C$4*data!C829^2+constants!$D$4*data!C829^3+constants!$E$4*data!C829^4+constants!$F$4*data!C829^5+constants!$G$4*data!C829^6+constants!$H$4*data!C829^7)</f>
        <v>29313.496725094868</v>
      </c>
      <c r="J829" s="4">
        <f>D829/(constants!$A$4+constants!$B$4*data!D829+constants!$C$4*data!D829^2+constants!$D$4*data!D829^3+constants!$E$4*data!D829^4+constants!$F$4*data!D829^5+constants!$G$4*data!D829^6+constants!$H$4*data!D829^7)</f>
        <v>54932.820107809777</v>
      </c>
      <c r="K829" s="4">
        <f>E829/(constants!$A$4+constants!$B$4*data!E829+constants!$C$4*data!E829^2+constants!$D$4*data!E829^3+constants!$E$4*data!E829^4+constants!$F$4*data!E829^5+constants!$G$4*data!E829^6+constants!$H$4*data!E829^7)</f>
        <v>54932.820107809777</v>
      </c>
      <c r="L829" s="4">
        <f>F829/(constants!$A$4+constants!$B$4*data!F829+constants!$C$4*data!F829^2+constants!$D$4*data!F829^3+constants!$E$4*data!F829^4+constants!$F$4*data!F829^5+constants!$G$4*data!F829^6+constants!$H$4*data!F829^7)</f>
        <v>21191.213616134632</v>
      </c>
      <c r="M829" s="4"/>
      <c r="N829" s="4"/>
      <c r="O829" s="4">
        <f t="shared" si="233"/>
        <v>48855.827875158117</v>
      </c>
      <c r="P829" s="4">
        <f t="shared" si="234"/>
        <v>10986.564021561955</v>
      </c>
      <c r="Q829" s="4">
        <f t="shared" si="234"/>
        <v>10986.564021561955</v>
      </c>
      <c r="R829" s="4">
        <f t="shared" si="235"/>
        <v>3531.8689360224389</v>
      </c>
      <c r="S829" s="4"/>
      <c r="T829" s="4"/>
      <c r="U829" s="4">
        <f t="shared" si="236"/>
        <v>1</v>
      </c>
      <c r="V829" s="4"/>
      <c r="W829" s="4"/>
      <c r="X829">
        <f>IF(front!E829&gt;$X$2,O829,P829)</f>
        <v>48855.827875158117</v>
      </c>
      <c r="Y829">
        <f t="shared" si="240"/>
        <v>48522.34495583806</v>
      </c>
      <c r="Z829">
        <f>SUMPRODUCT($B$7:$B$456,Y$7:Y$456,EXP(constants!$B$32+constants!$A$32*ABS($A$7:$A$456-$A829)))</f>
        <v>1.6888752665849267E-3</v>
      </c>
      <c r="AA829">
        <f t="shared" si="231"/>
        <v>48522.343266962795</v>
      </c>
      <c r="AB829">
        <f t="shared" si="237"/>
        <v>48516.141431265489</v>
      </c>
      <c r="AD829" s="4"/>
      <c r="AE829" s="4"/>
      <c r="AF829" s="4"/>
      <c r="AH829" s="4"/>
      <c r="AI829" s="5">
        <f>SUMPRODUCT(constants!$B$13:$B$20,A829^constants!$A$13:$A$20)*constants!$C$10/((A829/1000000000)^5*(EXP(0.014388/(A829/1000000000)/constants!$B$9)-1))</f>
        <v>1.2164374580226323E-5</v>
      </c>
      <c r="AL829" s="17">
        <f t="shared" si="232"/>
        <v>2.5072840133958336E-10</v>
      </c>
      <c r="AQ829">
        <f t="shared" si="239"/>
        <v>2.5072840133958336E-10</v>
      </c>
    </row>
    <row r="830" spans="1:43" x14ac:dyDescent="0.2">
      <c r="A830">
        <f>front!A830</f>
        <v>573.36</v>
      </c>
      <c r="B830" s="1">
        <f t="shared" si="238"/>
        <v>0.45000000000004547</v>
      </c>
      <c r="C830">
        <f>front!D830-front!B830</f>
        <v>28721.8</v>
      </c>
      <c r="D830" s="2">
        <f>front!E830-front!C830</f>
        <v>52739.1</v>
      </c>
      <c r="E830" s="2">
        <f>IF(front!F830-front!C830&gt;0,front!F830-front!C830,0)</f>
        <v>52739.1</v>
      </c>
      <c r="F830" s="2">
        <f>front!I830-front!H830</f>
        <v>25450.1</v>
      </c>
      <c r="G830" s="2"/>
      <c r="H830" s="2"/>
      <c r="I830" s="4">
        <f>C830/(constants!$A$4+constants!$B$4*data!C830+constants!$C$4*data!C830^2+constants!$D$4*data!C830^3+constants!$E$4*data!C830^4+constants!$F$4*data!C830^5+constants!$G$4*data!C830^6+constants!$H$4*data!C830^7)</f>
        <v>29372.799400138563</v>
      </c>
      <c r="J830" s="4">
        <f>D830/(constants!$A$4+constants!$B$4*data!D830+constants!$C$4*data!D830^2+constants!$D$4*data!D830^3+constants!$E$4*data!D830^4+constants!$F$4*data!D830^5+constants!$G$4*data!D830^6+constants!$H$4*data!D830^7)</f>
        <v>55513.434493545254</v>
      </c>
      <c r="K830" s="4">
        <f>E830/(constants!$A$4+constants!$B$4*data!E830+constants!$C$4*data!E830^2+constants!$D$4*data!E830^3+constants!$E$4*data!E830^4+constants!$F$4*data!E830^5+constants!$G$4*data!E830^6+constants!$H$4*data!E830^7)</f>
        <v>55513.434493545254</v>
      </c>
      <c r="L830" s="4">
        <f>F830/(constants!$A$4+constants!$B$4*data!F830+constants!$C$4*data!F830^2+constants!$D$4*data!F830^3+constants!$E$4*data!F830^4+constants!$F$4*data!F830^5+constants!$G$4*data!F830^6+constants!$H$4*data!F830^7)</f>
        <v>25913.148725118783</v>
      </c>
      <c r="M830" s="4"/>
      <c r="N830" s="4"/>
      <c r="O830" s="4">
        <f t="shared" si="233"/>
        <v>48954.665666897607</v>
      </c>
      <c r="P830" s="4">
        <f t="shared" si="234"/>
        <v>11102.686898709051</v>
      </c>
      <c r="Q830" s="4">
        <f t="shared" si="234"/>
        <v>11102.686898709051</v>
      </c>
      <c r="R830" s="4">
        <f t="shared" si="235"/>
        <v>4318.8581208531305</v>
      </c>
      <c r="S830" s="4"/>
      <c r="T830" s="4"/>
      <c r="U830" s="4">
        <f t="shared" si="236"/>
        <v>1</v>
      </c>
      <c r="V830" s="4"/>
      <c r="W830" s="4"/>
      <c r="X830">
        <f>IF(front!E830&gt;$X$2,O830,P830)</f>
        <v>48954.665666897607</v>
      </c>
      <c r="Y830">
        <f t="shared" si="240"/>
        <v>48621.18274757755</v>
      </c>
      <c r="Z830">
        <f>SUMPRODUCT($B$7:$B$456,Y$7:Y$456,EXP(constants!$B$32+constants!$A$32*ABS($A$7:$A$456-$A830)))</f>
        <v>1.6461953628079753E-3</v>
      </c>
      <c r="AA830">
        <f t="shared" si="231"/>
        <v>48621.181101382186</v>
      </c>
      <c r="AB830">
        <f t="shared" si="237"/>
        <v>48614.97926568488</v>
      </c>
      <c r="AD830" s="4"/>
      <c r="AE830" s="4"/>
      <c r="AF830" s="4"/>
      <c r="AH830" s="4"/>
      <c r="AI830" s="5">
        <f>SUMPRODUCT(constants!$B$13:$B$20,A830^constants!$A$13:$A$20)*constants!$C$10/((A830/1000000000)^5*(EXP(0.014388/(A830/1000000000)/constants!$B$9)-1))</f>
        <v>1.2192437215774853E-5</v>
      </c>
      <c r="AL830" s="17">
        <f t="shared" si="232"/>
        <v>2.5079589459746917E-10</v>
      </c>
      <c r="AQ830">
        <f t="shared" si="239"/>
        <v>2.5079589459746917E-10</v>
      </c>
    </row>
    <row r="831" spans="1:43" x14ac:dyDescent="0.2">
      <c r="A831">
        <f>front!A831</f>
        <v>573.82000000000005</v>
      </c>
      <c r="B831" s="1">
        <f t="shared" si="238"/>
        <v>0.46000000000003638</v>
      </c>
      <c r="C831">
        <f>front!D831-front!B831</f>
        <v>28864.260000000002</v>
      </c>
      <c r="D831" s="2">
        <f>front!E831-front!C831</f>
        <v>52753.8</v>
      </c>
      <c r="E831" s="2">
        <f>IF(front!F831-front!C831&gt;0,front!F831-front!C831,0)</f>
        <v>52753.8</v>
      </c>
      <c r="F831" s="2">
        <f>front!I831-front!H831</f>
        <v>27617.399999999998</v>
      </c>
      <c r="G831" s="2"/>
      <c r="H831" s="2"/>
      <c r="I831" s="4">
        <f>C831/(constants!$A$4+constants!$B$4*data!C831+constants!$C$4*data!C831^2+constants!$D$4*data!C831^3+constants!$E$4*data!C831^4+constants!$F$4*data!C831^5+constants!$G$4*data!C831^6+constants!$H$4*data!C831^7)</f>
        <v>29524.046561254563</v>
      </c>
      <c r="J831" s="4">
        <f>D831/(constants!$A$4+constants!$B$4*data!D831+constants!$C$4*data!D831^2+constants!$D$4*data!D831^3+constants!$E$4*data!D831^4+constants!$F$4*data!D831^5+constants!$G$4*data!D831^6+constants!$H$4*data!D831^7)</f>
        <v>55529.707739720601</v>
      </c>
      <c r="K831" s="4">
        <f>E831/(constants!$A$4+constants!$B$4*data!E831+constants!$C$4*data!E831^2+constants!$D$4*data!E831^3+constants!$E$4*data!E831^4+constants!$F$4*data!E831^5+constants!$G$4*data!E831^6+constants!$H$4*data!E831^7)</f>
        <v>55529.707739720601</v>
      </c>
      <c r="L831" s="4">
        <f>F831/(constants!$A$4+constants!$B$4*data!F831+constants!$C$4*data!F831^2+constants!$D$4*data!F831^3+constants!$E$4*data!F831^4+constants!$F$4*data!F831^5+constants!$G$4*data!F831^6+constants!$H$4*data!F831^7)</f>
        <v>28201.961671467849</v>
      </c>
      <c r="M831" s="4"/>
      <c r="N831" s="4"/>
      <c r="O831" s="4">
        <f t="shared" si="233"/>
        <v>49206.744268757611</v>
      </c>
      <c r="P831" s="4">
        <f t="shared" si="234"/>
        <v>11105.94154794412</v>
      </c>
      <c r="Q831" s="4">
        <f t="shared" si="234"/>
        <v>11105.94154794412</v>
      </c>
      <c r="R831" s="4">
        <f t="shared" si="235"/>
        <v>4700.3269452446411</v>
      </c>
      <c r="S831" s="4"/>
      <c r="T831" s="4"/>
      <c r="U831" s="4">
        <f t="shared" si="236"/>
        <v>1</v>
      </c>
      <c r="V831" s="4"/>
      <c r="W831" s="4"/>
      <c r="X831">
        <f>IF(front!E831&gt;$X$2,O831,P831)</f>
        <v>49206.744268757611</v>
      </c>
      <c r="Y831">
        <f t="shared" si="240"/>
        <v>48873.261349437555</v>
      </c>
      <c r="Z831">
        <f>SUMPRODUCT($B$7:$B$456,Y$7:Y$456,EXP(constants!$B$32+constants!$A$32*ABS($A$7:$A$456-$A831)))</f>
        <v>1.6036815978292672E-3</v>
      </c>
      <c r="AA831">
        <f t="shared" si="231"/>
        <v>48873.259745755953</v>
      </c>
      <c r="AB831">
        <f t="shared" si="237"/>
        <v>48867.057910058647</v>
      </c>
      <c r="AD831" s="4"/>
      <c r="AE831" s="4"/>
      <c r="AF831" s="4"/>
      <c r="AH831" s="4"/>
      <c r="AI831" s="5">
        <f>SUMPRODUCT(constants!$B$13:$B$20,A831^constants!$A$13:$A$20)*constants!$C$10/((A831/1000000000)^5*(EXP(0.014388/(A831/1000000000)/constants!$B$9)-1))</f>
        <v>1.2221101280977092E-5</v>
      </c>
      <c r="AL831" s="17">
        <f t="shared" si="232"/>
        <v>2.5008874697286692E-10</v>
      </c>
      <c r="AQ831">
        <f t="shared" si="239"/>
        <v>2.5008874697286692E-10</v>
      </c>
    </row>
    <row r="832" spans="1:43" x14ac:dyDescent="0.2">
      <c r="A832">
        <f>front!A832</f>
        <v>574.28</v>
      </c>
      <c r="B832" s="1">
        <f t="shared" si="238"/>
        <v>0.45999999999992269</v>
      </c>
      <c r="C832">
        <f>front!D832-front!B832</f>
        <v>28941.47</v>
      </c>
      <c r="D832" s="2">
        <f>front!E832-front!C832</f>
        <v>52421.599999999999</v>
      </c>
      <c r="E832" s="2">
        <f>IF(front!F832-front!C832&gt;0,front!F832-front!C832,0)</f>
        <v>52421.599999999999</v>
      </c>
      <c r="F832" s="2">
        <f>front!I832-front!H832</f>
        <v>28925.399999999998</v>
      </c>
      <c r="G832" s="2"/>
      <c r="H832" s="2"/>
      <c r="I832" s="4">
        <f>C832/(constants!$A$4+constants!$B$4*data!C832+constants!$C$4*data!C832^2+constants!$D$4*data!C832^3+constants!$E$4*data!C832^4+constants!$F$4*data!C832^5+constants!$G$4*data!C832^6+constants!$H$4*data!C832^7)</f>
        <v>29606.039600934142</v>
      </c>
      <c r="J832" s="4">
        <f>D832/(constants!$A$4+constants!$B$4*data!D832+constants!$C$4*data!D832^2+constants!$D$4*data!D832^3+constants!$E$4*data!D832^4+constants!$F$4*data!D832^5+constants!$G$4*data!D832^6+constants!$H$4*data!D832^7)</f>
        <v>55162.004110152229</v>
      </c>
      <c r="K832" s="4">
        <f>E832/(constants!$A$4+constants!$B$4*data!E832+constants!$C$4*data!E832^2+constants!$D$4*data!E832^3+constants!$E$4*data!E832^4+constants!$F$4*data!E832^5+constants!$G$4*data!E832^6+constants!$H$4*data!E832^7)</f>
        <v>55162.004110152229</v>
      </c>
      <c r="L832" s="4">
        <f>F832/(constants!$A$4+constants!$B$4*data!F832+constants!$C$4*data!F832^2+constants!$D$4*data!F832^3+constants!$E$4*data!F832^4+constants!$F$4*data!F832^5+constants!$G$4*data!F832^6+constants!$H$4*data!F832^7)</f>
        <v>29588.97289684898</v>
      </c>
      <c r="M832" s="4"/>
      <c r="N832" s="4"/>
      <c r="O832" s="4">
        <f t="shared" si="233"/>
        <v>49343.399334890237</v>
      </c>
      <c r="P832" s="4">
        <f t="shared" si="234"/>
        <v>11032.400822030446</v>
      </c>
      <c r="Q832" s="4">
        <f t="shared" si="234"/>
        <v>11032.400822030446</v>
      </c>
      <c r="R832" s="4">
        <f t="shared" si="235"/>
        <v>4931.4954828081636</v>
      </c>
      <c r="S832" s="4"/>
      <c r="T832" s="4"/>
      <c r="U832" s="4">
        <f t="shared" si="236"/>
        <v>1</v>
      </c>
      <c r="V832" s="4"/>
      <c r="W832" s="4"/>
      <c r="X832">
        <f>IF(front!E832&gt;$X$2,O832,P832)</f>
        <v>49343.399334890237</v>
      </c>
      <c r="Y832">
        <f t="shared" si="240"/>
        <v>49009.91641557018</v>
      </c>
      <c r="Z832">
        <f>SUMPRODUCT($B$7:$B$456,Y$7:Y$456,EXP(constants!$B$32+constants!$A$32*ABS($A$7:$A$456-$A832)))</f>
        <v>1.5622657707098902E-3</v>
      </c>
      <c r="AA832">
        <f t="shared" si="231"/>
        <v>49009.914853304406</v>
      </c>
      <c r="AB832">
        <f t="shared" si="237"/>
        <v>49003.7130176071</v>
      </c>
      <c r="AD832" s="4"/>
      <c r="AE832" s="4"/>
      <c r="AF832" s="4"/>
      <c r="AH832" s="4"/>
      <c r="AI832" s="5">
        <f>SUMPRODUCT(constants!$B$13:$B$20,A832^constants!$A$13:$A$20)*constants!$C$10/((A832/1000000000)^5*(EXP(0.014388/(A832/1000000000)/constants!$B$9)-1))</f>
        <v>1.2249742692041539E-5</v>
      </c>
      <c r="AL832" s="17">
        <f t="shared" si="232"/>
        <v>2.4997580668306075E-10</v>
      </c>
      <c r="AQ832">
        <f t="shared" si="239"/>
        <v>2.4997580668306075E-10</v>
      </c>
    </row>
    <row r="833" spans="1:43" x14ac:dyDescent="0.2">
      <c r="A833">
        <f>front!A833</f>
        <v>574.74</v>
      </c>
      <c r="B833" s="1">
        <f t="shared" si="238"/>
        <v>0.46000000000003638</v>
      </c>
      <c r="C833">
        <f>front!D833-front!B833</f>
        <v>29058.07</v>
      </c>
      <c r="D833" s="2">
        <f>front!E833-front!C833</f>
        <v>51743.6</v>
      </c>
      <c r="E833" s="2">
        <f>IF(front!F833-front!C833&gt;0,front!F833-front!C833,0)</f>
        <v>51743.6</v>
      </c>
      <c r="F833" s="2">
        <f>front!I833-front!H833</f>
        <v>28078.5</v>
      </c>
      <c r="G833" s="2"/>
      <c r="H833" s="2"/>
      <c r="I833" s="4">
        <f>C833/(constants!$A$4+constants!$B$4*data!C833+constants!$C$4*data!C833^2+constants!$D$4*data!C833^3+constants!$E$4*data!C833^4+constants!$F$4*data!C833^5+constants!$G$4*data!C833^6+constants!$H$4*data!C833^7)</f>
        <v>29729.89020408873</v>
      </c>
      <c r="J833" s="4">
        <f>D833/(constants!$A$4+constants!$B$4*data!D833+constants!$C$4*data!D833^2+constants!$D$4*data!D833^3+constants!$E$4*data!D833^4+constants!$F$4*data!D833^5+constants!$G$4*data!D833^6+constants!$H$4*data!D833^7)</f>
        <v>54411.834839461233</v>
      </c>
      <c r="K833" s="4">
        <f>E833/(constants!$A$4+constants!$B$4*data!E833+constants!$C$4*data!E833^2+constants!$D$4*data!E833^3+constants!$E$4*data!E833^4+constants!$F$4*data!E833^5+constants!$G$4*data!E833^6+constants!$H$4*data!E833^7)</f>
        <v>54411.834839461233</v>
      </c>
      <c r="L833" s="4">
        <f>F833/(constants!$A$4+constants!$B$4*data!F833+constants!$C$4*data!F833^2+constants!$D$4*data!F833^3+constants!$E$4*data!F833^4+constants!$F$4*data!F833^5+constants!$G$4*data!F833^6+constants!$H$4*data!F833^7)</f>
        <v>28690.436079631141</v>
      </c>
      <c r="M833" s="4"/>
      <c r="N833" s="4"/>
      <c r="O833" s="4">
        <f t="shared" si="233"/>
        <v>49549.817006814548</v>
      </c>
      <c r="P833" s="4">
        <f t="shared" si="234"/>
        <v>10882.366967892245</v>
      </c>
      <c r="Q833" s="4">
        <f t="shared" si="234"/>
        <v>10882.366967892245</v>
      </c>
      <c r="R833" s="4">
        <f t="shared" si="235"/>
        <v>4781.7393466051908</v>
      </c>
      <c r="S833" s="4"/>
      <c r="T833" s="4"/>
      <c r="U833" s="4">
        <f t="shared" si="236"/>
        <v>1</v>
      </c>
      <c r="V833" s="4"/>
      <c r="W833" s="4"/>
      <c r="X833">
        <f>IF(front!E833&gt;$X$2,O833,P833)</f>
        <v>49549.817006814548</v>
      </c>
      <c r="Y833">
        <f t="shared" si="240"/>
        <v>49216.334087494492</v>
      </c>
      <c r="Z833">
        <f>SUMPRODUCT($B$7:$B$456,Y$7:Y$456,EXP(constants!$B$32+constants!$A$32*ABS($A$7:$A$456-$A833)))</f>
        <v>1.5219195266912284E-3</v>
      </c>
      <c r="AA833">
        <f t="shared" si="231"/>
        <v>49216.332565574965</v>
      </c>
      <c r="AB833">
        <f t="shared" si="237"/>
        <v>49210.130729877659</v>
      </c>
      <c r="AD833" s="4"/>
      <c r="AE833" s="4"/>
      <c r="AF833" s="4"/>
      <c r="AH833" s="4"/>
      <c r="AI833" s="5">
        <f>SUMPRODUCT(constants!$B$13:$B$20,A833^constants!$A$13:$A$20)*constants!$C$10/((A833/1000000000)^5*(EXP(0.014388/(A833/1000000000)/constants!$B$9)-1))</f>
        <v>1.2278361222577979E-5</v>
      </c>
      <c r="AL833" s="17">
        <f t="shared" si="232"/>
        <v>2.4950881130505187E-10</v>
      </c>
      <c r="AQ833">
        <f t="shared" si="239"/>
        <v>2.4950881130505187E-10</v>
      </c>
    </row>
    <row r="834" spans="1:43" x14ac:dyDescent="0.2">
      <c r="A834">
        <f>front!A834</f>
        <v>575.19000000000005</v>
      </c>
      <c r="B834" s="1">
        <f t="shared" si="238"/>
        <v>0.45000000000004547</v>
      </c>
      <c r="C834">
        <f>front!D834-front!B834</f>
        <v>29070.739999999998</v>
      </c>
      <c r="D834" s="2">
        <f>front!E834-front!C834</f>
        <v>51981.8</v>
      </c>
      <c r="E834" s="2">
        <f>IF(front!F834-front!C834&gt;0,front!F834-front!C834,0)</f>
        <v>51981.8</v>
      </c>
      <c r="F834" s="2">
        <f>front!I834-front!H834</f>
        <v>25384.400000000001</v>
      </c>
      <c r="G834" s="2"/>
      <c r="H834" s="2"/>
      <c r="I834" s="4">
        <f>C834/(constants!$A$4+constants!$B$4*data!C834+constants!$C$4*data!C834^2+constants!$D$4*data!C834^3+constants!$E$4*data!C834^4+constants!$F$4*data!C834^5+constants!$G$4*data!C834^6+constants!$H$4*data!C834^7)</f>
        <v>29743.35005510904</v>
      </c>
      <c r="J834" s="4">
        <f>D834/(constants!$A$4+constants!$B$4*data!D834+constants!$C$4*data!D834^2+constants!$D$4*data!D834^3+constants!$E$4*data!D834^4+constants!$F$4*data!D834^5+constants!$G$4*data!D834^6+constants!$H$4*data!D834^7)</f>
        <v>54675.348418651993</v>
      </c>
      <c r="K834" s="4">
        <f>E834/(constants!$A$4+constants!$B$4*data!E834+constants!$C$4*data!E834^2+constants!$D$4*data!E834^3+constants!$E$4*data!E834^4+constants!$F$4*data!E834^5+constants!$G$4*data!E834^6+constants!$H$4*data!E834^7)</f>
        <v>54675.348418651993</v>
      </c>
      <c r="L834" s="4">
        <f>F834/(constants!$A$4+constants!$B$4*data!F834+constants!$C$4*data!F834^2+constants!$D$4*data!F834^3+constants!$E$4*data!F834^4+constants!$F$4*data!F834^5+constants!$G$4*data!F834^6+constants!$H$4*data!F834^7)</f>
        <v>25843.95367534487</v>
      </c>
      <c r="M834" s="4"/>
      <c r="N834" s="4"/>
      <c r="O834" s="4">
        <f t="shared" si="233"/>
        <v>49572.2500918484</v>
      </c>
      <c r="P834" s="4">
        <f t="shared" si="234"/>
        <v>10935.069683730399</v>
      </c>
      <c r="Q834" s="4">
        <f t="shared" si="234"/>
        <v>10935.069683730399</v>
      </c>
      <c r="R834" s="4">
        <f t="shared" si="235"/>
        <v>4307.3256125574781</v>
      </c>
      <c r="S834" s="4"/>
      <c r="T834" s="4"/>
      <c r="U834" s="4">
        <f t="shared" si="236"/>
        <v>1</v>
      </c>
      <c r="V834" s="4"/>
      <c r="W834" s="4"/>
      <c r="X834">
        <f>IF(front!E834&gt;$X$2,O834,P834)</f>
        <v>49572.2500918484</v>
      </c>
      <c r="Y834">
        <f t="shared" si="240"/>
        <v>49238.767172528344</v>
      </c>
      <c r="Z834">
        <f>SUMPRODUCT($B$7:$B$456,Y$7:Y$456,EXP(constants!$B$32+constants!$A$32*ABS($A$7:$A$456-$A834)))</f>
        <v>1.4834587947232646E-3</v>
      </c>
      <c r="AA834">
        <f t="shared" si="231"/>
        <v>49238.765689069551</v>
      </c>
      <c r="AB834">
        <f t="shared" si="237"/>
        <v>49232.563853372245</v>
      </c>
      <c r="AD834" s="4"/>
      <c r="AE834" s="4"/>
      <c r="AF834" s="4"/>
      <c r="AH834" s="4"/>
      <c r="AI834" s="5">
        <f>SUMPRODUCT(constants!$B$13:$B$20,A834^constants!$A$13:$A$20)*constants!$C$10/((A834/1000000000)^5*(EXP(0.014388/(A834/1000000000)/constants!$B$9)-1))</f>
        <v>1.2306335254946761E-5</v>
      </c>
      <c r="AL834" s="17">
        <f t="shared" si="232"/>
        <v>2.49963322885201E-10</v>
      </c>
      <c r="AQ834">
        <f t="shared" si="239"/>
        <v>2.49963322885201E-10</v>
      </c>
    </row>
    <row r="835" spans="1:43" x14ac:dyDescent="0.2">
      <c r="A835">
        <f>front!A835</f>
        <v>575.65</v>
      </c>
      <c r="B835" s="1">
        <f t="shared" si="238"/>
        <v>0.45999999999992269</v>
      </c>
      <c r="C835">
        <f>front!D835-front!B835</f>
        <v>29220.6</v>
      </c>
      <c r="D835" s="2">
        <f>front!E835-front!C835</f>
        <v>53017.2</v>
      </c>
      <c r="E835" s="2">
        <f>IF(front!F835-front!C835&gt;0,front!F835-front!C835,0)</f>
        <v>53017.2</v>
      </c>
      <c r="F835" s="2">
        <f>front!I835-front!H835</f>
        <v>22452.800000000003</v>
      </c>
      <c r="G835" s="2"/>
      <c r="H835" s="2"/>
      <c r="I835" s="4">
        <f>C835/(constants!$A$4+constants!$B$4*data!C835+constants!$C$4*data!C835^2+constants!$D$4*data!C835^3+constants!$E$4*data!C835^4+constants!$F$4*data!C835^5+constants!$G$4*data!C835^6+constants!$H$4*data!C835^7)</f>
        <v>29902.58185924865</v>
      </c>
      <c r="J835" s="4">
        <f>D835/(constants!$A$4+constants!$B$4*data!D835+constants!$C$4*data!D835^2+constants!$D$4*data!D835^3+constants!$E$4*data!D835^4+constants!$F$4*data!D835^5+constants!$G$4*data!D835^6+constants!$H$4*data!D835^7)</f>
        <v>55821.334630068937</v>
      </c>
      <c r="K835" s="4">
        <f>E835/(constants!$A$4+constants!$B$4*data!E835+constants!$C$4*data!E835^2+constants!$D$4*data!E835^3+constants!$E$4*data!E835^4+constants!$F$4*data!E835^5+constants!$G$4*data!E835^6+constants!$H$4*data!E835^7)</f>
        <v>55821.334630068937</v>
      </c>
      <c r="L835" s="4">
        <f>F835/(constants!$A$4+constants!$B$4*data!F835+constants!$C$4*data!F835^2+constants!$D$4*data!F835^3+constants!$E$4*data!F835^4+constants!$F$4*data!F835^5+constants!$G$4*data!F835^6+constants!$H$4*data!F835^7)</f>
        <v>22768.317834632533</v>
      </c>
      <c r="M835" s="4"/>
      <c r="N835" s="4"/>
      <c r="O835" s="4">
        <f t="shared" si="233"/>
        <v>49837.636432081083</v>
      </c>
      <c r="P835" s="4">
        <f t="shared" si="234"/>
        <v>11164.266926013786</v>
      </c>
      <c r="Q835" s="4">
        <f t="shared" si="234"/>
        <v>11164.266926013786</v>
      </c>
      <c r="R835" s="4">
        <f t="shared" si="235"/>
        <v>3794.7196391054226</v>
      </c>
      <c r="S835" s="4"/>
      <c r="T835" s="4"/>
      <c r="U835" s="4">
        <f t="shared" si="236"/>
        <v>1</v>
      </c>
      <c r="V835" s="4"/>
      <c r="W835" s="4"/>
      <c r="X835">
        <f>IF(front!E835&gt;$X$2,O835,P835)</f>
        <v>49837.636432081083</v>
      </c>
      <c r="Y835">
        <f t="shared" si="240"/>
        <v>49504.153512761026</v>
      </c>
      <c r="Z835">
        <f>SUMPRODUCT($B$7:$B$456,Y$7:Y$456,EXP(constants!$B$32+constants!$A$32*ABS($A$7:$A$456-$A835)))</f>
        <v>1.4451477777083269E-3</v>
      </c>
      <c r="AA835">
        <f t="shared" si="231"/>
        <v>49504.15206761325</v>
      </c>
      <c r="AB835">
        <f t="shared" si="237"/>
        <v>49497.950231915944</v>
      </c>
      <c r="AD835" s="4"/>
      <c r="AE835" s="4"/>
      <c r="AF835" s="4"/>
      <c r="AH835" s="4"/>
      <c r="AI835" s="5">
        <f>SUMPRODUCT(constants!$B$13:$B$20,A835^constants!$A$13:$A$20)*constants!$C$10/((A835/1000000000)^5*(EXP(0.014388/(A835/1000000000)/constants!$B$9)-1))</f>
        <v>1.2334907859421701E-5</v>
      </c>
      <c r="AL835" s="17">
        <f t="shared" si="232"/>
        <v>2.4920037701820297E-10</v>
      </c>
      <c r="AQ835">
        <f t="shared" si="239"/>
        <v>2.4920037701820297E-10</v>
      </c>
    </row>
    <row r="836" spans="1:43" x14ac:dyDescent="0.2">
      <c r="A836">
        <f>front!A836</f>
        <v>576.11</v>
      </c>
      <c r="B836" s="1">
        <f t="shared" si="238"/>
        <v>0.46000000000003638</v>
      </c>
      <c r="C836">
        <f>front!D836-front!B836</f>
        <v>29306.53</v>
      </c>
      <c r="D836" s="2">
        <f>front!E836-front!C836</f>
        <v>52313.2</v>
      </c>
      <c r="E836" s="2">
        <f>IF(front!F836-front!C836&gt;0,front!F836-front!C836,0)</f>
        <v>52313.2</v>
      </c>
      <c r="F836" s="2">
        <f>front!I836-front!H836</f>
        <v>24173.8</v>
      </c>
      <c r="G836" s="2"/>
      <c r="H836" s="2"/>
      <c r="I836" s="4">
        <f>C836/(constants!$A$4+constants!$B$4*data!C836+constants!$C$4*data!C836^2+constants!$D$4*data!C836^3+constants!$E$4*data!C836^4+constants!$F$4*data!C836^5+constants!$G$4*data!C836^6+constants!$H$4*data!C836^7)</f>
        <v>29993.910182458916</v>
      </c>
      <c r="J836" s="4">
        <f>D836/(constants!$A$4+constants!$B$4*data!D836+constants!$C$4*data!D836^2+constants!$D$4*data!D836^3+constants!$E$4*data!D836^4+constants!$F$4*data!D836^5+constants!$G$4*data!D836^6+constants!$H$4*data!D836^7)</f>
        <v>55042.04038747555</v>
      </c>
      <c r="K836" s="4">
        <f>E836/(constants!$A$4+constants!$B$4*data!E836+constants!$C$4*data!E836^2+constants!$D$4*data!E836^3+constants!$E$4*data!E836^4+constants!$F$4*data!E836^5+constants!$G$4*data!E836^6+constants!$H$4*data!E836^7)</f>
        <v>55042.04038747555</v>
      </c>
      <c r="L836" s="4">
        <f>F836/(constants!$A$4+constants!$B$4*data!F836+constants!$C$4*data!F836^2+constants!$D$4*data!F836^3+constants!$E$4*data!F836^4+constants!$F$4*data!F836^5+constants!$G$4*data!F836^6+constants!$H$4*data!F836^7)</f>
        <v>24571.00796176838</v>
      </c>
      <c r="M836" s="4"/>
      <c r="N836" s="4"/>
      <c r="O836" s="4">
        <f t="shared" si="233"/>
        <v>49989.850304098189</v>
      </c>
      <c r="P836" s="4">
        <f t="shared" si="234"/>
        <v>11008.408077495111</v>
      </c>
      <c r="Q836" s="4">
        <f t="shared" si="234"/>
        <v>11008.408077495111</v>
      </c>
      <c r="R836" s="4">
        <f t="shared" si="235"/>
        <v>4095.1679936280634</v>
      </c>
      <c r="S836" s="4"/>
      <c r="T836" s="4"/>
      <c r="U836" s="4">
        <f t="shared" si="236"/>
        <v>1</v>
      </c>
      <c r="V836" s="4"/>
      <c r="W836" s="4"/>
      <c r="X836">
        <f>IF(front!E836&gt;$X$2,O836,P836)</f>
        <v>49989.850304098189</v>
      </c>
      <c r="Y836">
        <f t="shared" si="240"/>
        <v>49656.367384778132</v>
      </c>
      <c r="Z836">
        <f>SUMPRODUCT($B$7:$B$456,Y$7:Y$456,EXP(constants!$B$32+constants!$A$32*ABS($A$7:$A$456-$A836)))</f>
        <v>1.4078261606214006E-3</v>
      </c>
      <c r="AA836">
        <f t="shared" si="231"/>
        <v>49656.365976951973</v>
      </c>
      <c r="AB836">
        <f t="shared" si="237"/>
        <v>49650.164141254667</v>
      </c>
      <c r="AD836" s="4"/>
      <c r="AE836" s="4"/>
      <c r="AF836" s="4"/>
      <c r="AH836" s="4"/>
      <c r="AI836" s="5">
        <f>SUMPRODUCT(constants!$B$13:$B$20,A836^constants!$A$13:$A$20)*constants!$C$10/((A836/1000000000)^5*(EXP(0.014388/(A836/1000000000)/constants!$B$9)-1))</f>
        <v>1.2363456915966583E-5</v>
      </c>
      <c r="AL836" s="17">
        <f t="shared" si="232"/>
        <v>2.4901140066309872E-10</v>
      </c>
      <c r="AQ836">
        <f t="shared" si="239"/>
        <v>2.4901140066309872E-10</v>
      </c>
    </row>
    <row r="837" spans="1:43" x14ac:dyDescent="0.2">
      <c r="A837">
        <f>front!A837</f>
        <v>576.55999999999995</v>
      </c>
      <c r="B837" s="1">
        <f t="shared" si="238"/>
        <v>0.44999999999993179</v>
      </c>
      <c r="C837">
        <f>front!D837-front!B837</f>
        <v>29358.260000000002</v>
      </c>
      <c r="D837" s="2">
        <f>front!E837-front!C837</f>
        <v>53343</v>
      </c>
      <c r="E837" s="2">
        <f>IF(front!F837-front!C837&gt;0,front!F837-front!C837,0)</f>
        <v>53343</v>
      </c>
      <c r="F837" s="2">
        <f>front!I837-front!H837</f>
        <v>28781</v>
      </c>
      <c r="G837" s="2"/>
      <c r="H837" s="2"/>
      <c r="I837" s="4">
        <f>C837/(constants!$A$4+constants!$B$4*data!C837+constants!$C$4*data!C837^2+constants!$D$4*data!C837^3+constants!$E$4*data!C837^4+constants!$F$4*data!C837^5+constants!$G$4*data!C837^6+constants!$H$4*data!C837^7)</f>
        <v>30048.898589193919</v>
      </c>
      <c r="J837" s="4">
        <f>D837/(constants!$A$4+constants!$B$4*data!D837+constants!$C$4*data!D837^2+constants!$D$4*data!D837^3+constants!$E$4*data!D837^4+constants!$F$4*data!D837^5+constants!$G$4*data!D837^6+constants!$H$4*data!D837^7)</f>
        <v>56182.152714145675</v>
      </c>
      <c r="K837" s="4">
        <f>E837/(constants!$A$4+constants!$B$4*data!E837+constants!$C$4*data!E837^2+constants!$D$4*data!E837^3+constants!$E$4*data!E837^4+constants!$F$4*data!E837^5+constants!$G$4*data!E837^6+constants!$H$4*data!E837^7)</f>
        <v>56182.152714145675</v>
      </c>
      <c r="L837" s="4">
        <f>F837/(constants!$A$4+constants!$B$4*data!F837+constants!$C$4*data!F837^2+constants!$D$4*data!F837^3+constants!$E$4*data!F837^4+constants!$F$4*data!F837^5+constants!$G$4*data!F837^6+constants!$H$4*data!F837^7)</f>
        <v>29435.644959472535</v>
      </c>
      <c r="M837" s="4"/>
      <c r="N837" s="4"/>
      <c r="O837" s="4">
        <f t="shared" si="233"/>
        <v>50081.497648656528</v>
      </c>
      <c r="P837" s="4">
        <f t="shared" si="234"/>
        <v>11236.430542829135</v>
      </c>
      <c r="Q837" s="4">
        <f t="shared" si="234"/>
        <v>11236.430542829135</v>
      </c>
      <c r="R837" s="4">
        <f t="shared" si="235"/>
        <v>4905.9408265787551</v>
      </c>
      <c r="S837" s="4"/>
      <c r="T837" s="4"/>
      <c r="U837" s="4">
        <f t="shared" si="236"/>
        <v>1</v>
      </c>
      <c r="V837" s="4"/>
      <c r="W837" s="4"/>
      <c r="X837">
        <f>IF(front!E837&gt;$X$2,O837,P837)</f>
        <v>50081.497648656528</v>
      </c>
      <c r="Y837">
        <f t="shared" si="240"/>
        <v>49748.014729336472</v>
      </c>
      <c r="Z837">
        <f>SUMPRODUCT($B$7:$B$456,Y$7:Y$456,EXP(constants!$B$32+constants!$A$32*ABS($A$7:$A$456-$A837)))</f>
        <v>1.3722487048679736E-3</v>
      </c>
      <c r="AA837">
        <f t="shared" si="231"/>
        <v>49748.013357087766</v>
      </c>
      <c r="AB837">
        <f t="shared" si="237"/>
        <v>49741.81152139046</v>
      </c>
      <c r="AD837" s="4"/>
      <c r="AE837" s="4"/>
      <c r="AF837" s="4"/>
      <c r="AH837" s="4"/>
      <c r="AI837" s="5">
        <f>SUMPRODUCT(constants!$B$13:$B$20,A837^constants!$A$13:$A$20)*constants!$C$10/((A837/1000000000)^5*(EXP(0.014388/(A837/1000000000)/constants!$B$9)-1))</f>
        <v>1.2391362342161921E-5</v>
      </c>
      <c r="AL837" s="17">
        <f t="shared" si="232"/>
        <v>2.4911361213359238E-10</v>
      </c>
      <c r="AQ837">
        <f t="shared" si="239"/>
        <v>2.4911361213359238E-10</v>
      </c>
    </row>
    <row r="838" spans="1:43" x14ac:dyDescent="0.2">
      <c r="A838">
        <f>front!A838</f>
        <v>577.02</v>
      </c>
      <c r="B838" s="1">
        <f t="shared" si="238"/>
        <v>0.46000000000003638</v>
      </c>
      <c r="C838">
        <f>front!D838-front!B838</f>
        <v>29440.93</v>
      </c>
      <c r="D838" s="2">
        <f>front!E838-front!C838</f>
        <v>51791.4</v>
      </c>
      <c r="E838" s="2">
        <f>IF(front!F838-front!C838&gt;0,front!F838-front!C838,0)</f>
        <v>51791.4</v>
      </c>
      <c r="F838" s="2">
        <f>front!I838-front!H838</f>
        <v>31485.3</v>
      </c>
      <c r="G838" s="2"/>
      <c r="H838" s="2"/>
      <c r="I838" s="4">
        <f>C838/(constants!$A$4+constants!$B$4*data!C838+constants!$C$4*data!C838^2+constants!$D$4*data!C838^3+constants!$E$4*data!C838^4+constants!$F$4*data!C838^5+constants!$G$4*data!C838^6+constants!$H$4*data!C838^7)</f>
        <v>30136.789287564563</v>
      </c>
      <c r="J838" s="4">
        <f>D838/(constants!$A$4+constants!$B$4*data!D838+constants!$C$4*data!D838^2+constants!$D$4*data!D838^3+constants!$E$4*data!D838^4+constants!$F$4*data!D838^5+constants!$G$4*data!D838^6+constants!$H$4*data!D838^7)</f>
        <v>54464.711133835954</v>
      </c>
      <c r="K838" s="4">
        <f>E838/(constants!$A$4+constants!$B$4*data!E838+constants!$C$4*data!E838^2+constants!$D$4*data!E838^3+constants!$E$4*data!E838^4+constants!$F$4*data!E838^5+constants!$G$4*data!E838^6+constants!$H$4*data!E838^7)</f>
        <v>54464.711133835954</v>
      </c>
      <c r="L838" s="4">
        <f>F838/(constants!$A$4+constants!$B$4*data!F838+constants!$C$4*data!F838^2+constants!$D$4*data!F838^3+constants!$E$4*data!F838^4+constants!$F$4*data!F838^5+constants!$G$4*data!F838^6+constants!$H$4*data!F838^7)</f>
        <v>32315.493142388208</v>
      </c>
      <c r="M838" s="4"/>
      <c r="N838" s="4"/>
      <c r="O838" s="4">
        <f t="shared" si="233"/>
        <v>50227.982145940943</v>
      </c>
      <c r="P838" s="4">
        <f t="shared" si="234"/>
        <v>10892.942226767191</v>
      </c>
      <c r="Q838" s="4">
        <f t="shared" si="234"/>
        <v>10892.942226767191</v>
      </c>
      <c r="R838" s="4">
        <f t="shared" si="235"/>
        <v>5385.915523731368</v>
      </c>
      <c r="S838" s="4"/>
      <c r="T838" s="4"/>
      <c r="U838" s="4">
        <f t="shared" si="236"/>
        <v>1</v>
      </c>
      <c r="V838" s="4"/>
      <c r="W838" s="4"/>
      <c r="X838">
        <f>IF(front!E838&gt;$X$2,O838,P838)</f>
        <v>50227.982145940943</v>
      </c>
      <c r="Y838">
        <f t="shared" si="240"/>
        <v>49894.499226620886</v>
      </c>
      <c r="Z838">
        <f>SUMPRODUCT($B$7:$B$456,Y$7:Y$456,EXP(constants!$B$32+constants!$A$32*ABS($A$7:$A$456-$A838)))</f>
        <v>1.3368097404235703E-3</v>
      </c>
      <c r="AA838">
        <f t="shared" si="231"/>
        <v>49894.497889811144</v>
      </c>
      <c r="AB838">
        <f t="shared" si="237"/>
        <v>49888.296054113838</v>
      </c>
      <c r="AD838" s="4"/>
      <c r="AE838" s="4"/>
      <c r="AF838" s="4"/>
      <c r="AH838" s="4"/>
      <c r="AI838" s="5">
        <f>SUMPRODUCT(constants!$B$13:$B$20,A838^constants!$A$13:$A$20)*constants!$C$10/((A838/1000000000)^5*(EXP(0.014388/(A838/1000000000)/constants!$B$9)-1))</f>
        <v>1.2419864162523391E-5</v>
      </c>
      <c r="AL838" s="17">
        <f t="shared" si="232"/>
        <v>2.4895346493797989E-10</v>
      </c>
      <c r="AQ838">
        <f t="shared" si="239"/>
        <v>2.4895346493797989E-10</v>
      </c>
    </row>
    <row r="839" spans="1:43" x14ac:dyDescent="0.2">
      <c r="A839">
        <f>front!A839</f>
        <v>577.48</v>
      </c>
      <c r="B839" s="1">
        <f t="shared" si="238"/>
        <v>0.46000000000003638</v>
      </c>
      <c r="C839">
        <f>front!D839-front!B839</f>
        <v>29582.670000000002</v>
      </c>
      <c r="D839" s="2">
        <f>front!E839-front!C839</f>
        <v>52611.199999999997</v>
      </c>
      <c r="E839" s="2">
        <f>IF(front!F839-front!C839&gt;0,front!F839-front!C839,0)</f>
        <v>52611.199999999997</v>
      </c>
      <c r="F839" s="2">
        <f>front!I839-front!H839</f>
        <v>36765.800000000003</v>
      </c>
      <c r="G839" s="2"/>
      <c r="H839" s="2"/>
      <c r="I839" s="4">
        <f>C839/(constants!$A$4+constants!$B$4*data!C839+constants!$C$4*data!C839^2+constants!$D$4*data!C839^3+constants!$E$4*data!C839^4+constants!$F$4*data!C839^5+constants!$G$4*data!C839^6+constants!$H$4*data!C839^7)</f>
        <v>30287.518707948246</v>
      </c>
      <c r="J839" s="4">
        <f>D839/(constants!$A$4+constants!$B$4*data!D839+constants!$C$4*data!D839^2+constants!$D$4*data!D839^3+constants!$E$4*data!D839^4+constants!$F$4*data!D839^5+constants!$G$4*data!D839^6+constants!$H$4*data!D839^7)</f>
        <v>55371.854938155499</v>
      </c>
      <c r="K839" s="4">
        <f>E839/(constants!$A$4+constants!$B$4*data!E839+constants!$C$4*data!E839^2+constants!$D$4*data!E839^3+constants!$E$4*data!E839^4+constants!$F$4*data!E839^5+constants!$G$4*data!E839^6+constants!$H$4*data!E839^7)</f>
        <v>55371.854938155499</v>
      </c>
      <c r="L839" s="4">
        <f>F839/(constants!$A$4+constants!$B$4*data!F839+constants!$C$4*data!F839^2+constants!$D$4*data!F839^3+constants!$E$4*data!F839^4+constants!$F$4*data!F839^5+constants!$G$4*data!F839^6+constants!$H$4*data!F839^7)</f>
        <v>37989.74907606779</v>
      </c>
      <c r="M839" s="4"/>
      <c r="N839" s="4"/>
      <c r="O839" s="4">
        <f t="shared" si="233"/>
        <v>50479.197846580406</v>
      </c>
      <c r="P839" s="4">
        <f t="shared" si="234"/>
        <v>11074.3709876311</v>
      </c>
      <c r="Q839" s="4">
        <f t="shared" si="234"/>
        <v>11074.3709876311</v>
      </c>
      <c r="R839" s="4">
        <f t="shared" si="235"/>
        <v>6331.6248460112984</v>
      </c>
      <c r="S839" s="4"/>
      <c r="T839" s="4"/>
      <c r="U839" s="4">
        <f t="shared" si="236"/>
        <v>1</v>
      </c>
      <c r="V839" s="4"/>
      <c r="W839" s="4"/>
      <c r="X839">
        <f>IF(front!E839&gt;$X$2,O839,P839)</f>
        <v>50479.197846580406</v>
      </c>
      <c r="Y839">
        <f t="shared" si="240"/>
        <v>50145.714927260349</v>
      </c>
      <c r="Z839">
        <f>SUMPRODUCT($B$7:$B$456,Y$7:Y$456,EXP(constants!$B$32+constants!$A$32*ABS($A$7:$A$456-$A839)))</f>
        <v>1.3022860038066275E-3</v>
      </c>
      <c r="AA839">
        <f t="shared" ref="AA839:AA902" si="241">Y839-Z839</f>
        <v>50145.713624974349</v>
      </c>
      <c r="AB839">
        <f t="shared" si="237"/>
        <v>50139.511789277043</v>
      </c>
      <c r="AD839" s="4"/>
      <c r="AE839" s="4"/>
      <c r="AF839" s="4"/>
      <c r="AH839" s="4"/>
      <c r="AI839" s="5">
        <f>SUMPRODUCT(constants!$B$13:$B$20,A839^constants!$A$13:$A$20)*constants!$C$10/((A839/1000000000)^5*(EXP(0.014388/(A839/1000000000)/constants!$B$9)-1))</f>
        <v>1.2448341777861971E-5</v>
      </c>
      <c r="AL839" s="17">
        <f t="shared" ref="AL839:AL902" si="242">IF(AB839=0,0,AI839/AB839)</f>
        <v>2.4827409230028049E-10</v>
      </c>
      <c r="AQ839">
        <f t="shared" si="239"/>
        <v>2.4827409230028049E-10</v>
      </c>
    </row>
    <row r="840" spans="1:43" x14ac:dyDescent="0.2">
      <c r="A840">
        <f>front!A840</f>
        <v>577.92999999999995</v>
      </c>
      <c r="B840" s="1">
        <f t="shared" si="238"/>
        <v>0.44999999999993179</v>
      </c>
      <c r="C840">
        <f>front!D840-front!B840</f>
        <v>29671.13</v>
      </c>
      <c r="D840" s="2">
        <f>front!E840-front!C840</f>
        <v>52640.7</v>
      </c>
      <c r="E840" s="2">
        <f>IF(front!F840-front!C840&gt;0,front!F840-front!C840,0)</f>
        <v>52640.7</v>
      </c>
      <c r="F840" s="2">
        <f>front!I840-front!H840</f>
        <v>38950.5</v>
      </c>
      <c r="G840" s="2"/>
      <c r="H840" s="2"/>
      <c r="I840" s="4">
        <f>C840/(constants!$A$4+constants!$B$4*data!C840+constants!$C$4*data!C840^2+constants!$D$4*data!C840^3+constants!$E$4*data!C840^4+constants!$F$4*data!C840^5+constants!$G$4*data!C840^6+constants!$H$4*data!C840^7)</f>
        <v>30381.613564850722</v>
      </c>
      <c r="J840" s="4">
        <f>D840/(constants!$A$4+constants!$B$4*data!D840+constants!$C$4*data!D840^2+constants!$D$4*data!D840^3+constants!$E$4*data!D840^4+constants!$F$4*data!D840^5+constants!$G$4*data!D840^6+constants!$H$4*data!D840^7)</f>
        <v>55404.508737310796</v>
      </c>
      <c r="K840" s="4">
        <f>E840/(constants!$A$4+constants!$B$4*data!E840+constants!$C$4*data!E840^2+constants!$D$4*data!E840^3+constants!$E$4*data!E840^4+constants!$F$4*data!E840^5+constants!$G$4*data!E840^6+constants!$H$4*data!E840^7)</f>
        <v>55404.508737310796</v>
      </c>
      <c r="L840" s="4">
        <f>F840/(constants!$A$4+constants!$B$4*data!F840+constants!$C$4*data!F840^2+constants!$D$4*data!F840^3+constants!$E$4*data!F840^4+constants!$F$4*data!F840^5+constants!$G$4*data!F840^6+constants!$H$4*data!F840^7)</f>
        <v>40357.42009061703</v>
      </c>
      <c r="M840" s="4"/>
      <c r="N840" s="4"/>
      <c r="O840" s="4">
        <f t="shared" ref="O840:O903" si="243">I840*1000/O$4</f>
        <v>50636.022608084539</v>
      </c>
      <c r="P840" s="4">
        <f t="shared" ref="P840:Q903" si="244">J840*1000/P$4</f>
        <v>11080.90174746216</v>
      </c>
      <c r="Q840" s="4">
        <f t="shared" si="244"/>
        <v>11080.90174746216</v>
      </c>
      <c r="R840" s="4">
        <f t="shared" ref="R840:R903" si="245">L840*1000/R$4</f>
        <v>6726.2366817695056</v>
      </c>
      <c r="S840" s="4"/>
      <c r="T840" s="4"/>
      <c r="U840" s="4">
        <f t="shared" ref="U840:U903" si="246">Q840/P840</f>
        <v>1</v>
      </c>
      <c r="V840" s="4"/>
      <c r="W840" s="4"/>
      <c r="X840">
        <f>IF(front!E840&gt;$X$2,O840,P840)</f>
        <v>50636.022608084539</v>
      </c>
      <c r="Y840">
        <f t="shared" si="240"/>
        <v>50302.539688764482</v>
      </c>
      <c r="Z840">
        <f>SUMPRODUCT($B$7:$B$456,Y$7:Y$456,EXP(constants!$B$32+constants!$A$32*ABS($A$7:$A$456-$A840)))</f>
        <v>1.2693756744103567E-3</v>
      </c>
      <c r="AA840">
        <f t="shared" si="241"/>
        <v>50302.538419388809</v>
      </c>
      <c r="AB840">
        <f t="shared" ref="AB840:AB903" si="247">IF((AA840-$AA$3)&gt;0,AA840-$AA$3,0)</f>
        <v>50296.336583691504</v>
      </c>
      <c r="AD840" s="4"/>
      <c r="AE840" s="4"/>
      <c r="AF840" s="4"/>
      <c r="AH840" s="4"/>
      <c r="AI840" s="5">
        <f>SUMPRODUCT(constants!$B$13:$B$20,A840^constants!$A$13:$A$20)*constants!$C$10/((A840/1000000000)^5*(EXP(0.014388/(A840/1000000000)/constants!$B$9)-1))</f>
        <v>1.2476176683452303E-5</v>
      </c>
      <c r="AL840" s="17">
        <f t="shared" si="242"/>
        <v>2.4805338779877819E-10</v>
      </c>
      <c r="AQ840">
        <f t="shared" si="239"/>
        <v>2.4805338779877819E-10</v>
      </c>
    </row>
    <row r="841" spans="1:43" x14ac:dyDescent="0.2">
      <c r="A841">
        <f>front!A841</f>
        <v>578.39</v>
      </c>
      <c r="B841" s="1">
        <f t="shared" ref="B841:B904" si="248">A841-A840</f>
        <v>0.46000000000003638</v>
      </c>
      <c r="C841">
        <f>front!D841-front!B841</f>
        <v>29828.199999999997</v>
      </c>
      <c r="D841" s="2">
        <f>front!E841-front!C841</f>
        <v>53070.9</v>
      </c>
      <c r="E841" s="2">
        <f>IF(front!F841-front!C841&gt;0,front!F841-front!C841,0)</f>
        <v>53070.9</v>
      </c>
      <c r="F841" s="2">
        <f>front!I841-front!H841</f>
        <v>31948.9</v>
      </c>
      <c r="G841" s="2"/>
      <c r="H841" s="2"/>
      <c r="I841" s="4">
        <f>C841/(constants!$A$4+constants!$B$4*data!C841+constants!$C$4*data!C841^2+constants!$D$4*data!C841^3+constants!$E$4*data!C841^4+constants!$F$4*data!C841^5+constants!$G$4*data!C841^6+constants!$H$4*data!C841^7)</f>
        <v>30548.735303000471</v>
      </c>
      <c r="J841" s="4">
        <f>D841/(constants!$A$4+constants!$B$4*data!D841+constants!$C$4*data!D841^2+constants!$D$4*data!D841^3+constants!$E$4*data!D841^4+constants!$F$4*data!D841^5+constants!$G$4*data!D841^6+constants!$H$4*data!D841^7)</f>
        <v>55880.798241197474</v>
      </c>
      <c r="K841" s="4">
        <f>E841/(constants!$A$4+constants!$B$4*data!E841+constants!$C$4*data!E841^2+constants!$D$4*data!E841^3+constants!$E$4*data!E841^4+constants!$F$4*data!E841^5+constants!$G$4*data!E841^6+constants!$H$4*data!E841^7)</f>
        <v>55880.798241197474</v>
      </c>
      <c r="L841" s="4">
        <f>F841/(constants!$A$4+constants!$B$4*data!F841+constants!$C$4*data!F841^2+constants!$D$4*data!F841^3+constants!$E$4*data!F841^4+constants!$F$4*data!F841^5+constants!$G$4*data!F841^6+constants!$H$4*data!F841^7)</f>
        <v>32810.951536851324</v>
      </c>
      <c r="M841" s="4"/>
      <c r="N841" s="4"/>
      <c r="O841" s="4">
        <f t="shared" si="243"/>
        <v>50914.558838334116</v>
      </c>
      <c r="P841" s="4">
        <f t="shared" si="244"/>
        <v>11176.159648239494</v>
      </c>
      <c r="Q841" s="4">
        <f t="shared" si="244"/>
        <v>11176.159648239494</v>
      </c>
      <c r="R841" s="4">
        <f t="shared" si="245"/>
        <v>5468.4919228085537</v>
      </c>
      <c r="S841" s="4"/>
      <c r="T841" s="4"/>
      <c r="U841" s="4">
        <f t="shared" si="246"/>
        <v>1</v>
      </c>
      <c r="V841" s="4"/>
      <c r="W841" s="4"/>
      <c r="X841">
        <f>IF(front!E841&gt;$X$2,O841,P841)</f>
        <v>50914.558838334116</v>
      </c>
      <c r="Y841">
        <f t="shared" si="240"/>
        <v>50581.07591901406</v>
      </c>
      <c r="Z841">
        <f>SUMPRODUCT($B$7:$B$456,Y$7:Y$456,EXP(constants!$B$32+constants!$A$32*ABS($A$7:$A$456-$A841)))</f>
        <v>1.2365934540792785E-3</v>
      </c>
      <c r="AA841">
        <f t="shared" si="241"/>
        <v>50581.074682420607</v>
      </c>
      <c r="AB841">
        <f t="shared" si="247"/>
        <v>50574.872846723301</v>
      </c>
      <c r="AD841" s="4"/>
      <c r="AE841" s="4"/>
      <c r="AF841" s="4"/>
      <c r="AH841" s="4"/>
      <c r="AI841" s="5">
        <f>SUMPRODUCT(constants!$B$13:$B$20,A841^constants!$A$13:$A$20)*constants!$C$10/((A841/1000000000)^5*(EXP(0.014388/(A841/1000000000)/constants!$B$9)-1))</f>
        <v>1.2504605772990956E-5</v>
      </c>
      <c r="AL841" s="17">
        <f t="shared" si="242"/>
        <v>2.4724937640255711E-10</v>
      </c>
      <c r="AQ841">
        <f t="shared" si="239"/>
        <v>2.4724937640255711E-10</v>
      </c>
    </row>
    <row r="842" spans="1:43" x14ac:dyDescent="0.2">
      <c r="A842">
        <f>front!A842</f>
        <v>578.85</v>
      </c>
      <c r="B842" s="1">
        <f t="shared" si="248"/>
        <v>0.46000000000003638</v>
      </c>
      <c r="C842">
        <f>front!D842-front!B842</f>
        <v>29894.94</v>
      </c>
      <c r="D842" s="2">
        <f>front!E842-front!C842</f>
        <v>51646.9</v>
      </c>
      <c r="E842" s="2">
        <f>IF(front!F842-front!C842&gt;0,front!F842-front!C842,0)</f>
        <v>51646.9</v>
      </c>
      <c r="F842" s="2">
        <f>front!I842-front!H842</f>
        <v>25290.999999999996</v>
      </c>
      <c r="G842" s="2"/>
      <c r="H842" s="2"/>
      <c r="I842" s="4">
        <f>C842/(constants!$A$4+constants!$B$4*data!C842+constants!$C$4*data!C842^2+constants!$D$4*data!C842^3+constants!$E$4*data!C842^4+constants!$F$4*data!C842^5+constants!$G$4*data!C842^6+constants!$H$4*data!C842^7)</f>
        <v>30619.764329503454</v>
      </c>
      <c r="J842" s="4">
        <f>D842/(constants!$A$4+constants!$B$4*data!D842+constants!$C$4*data!D842^2+constants!$D$4*data!D842^3+constants!$E$4*data!D842^4+constants!$F$4*data!D842^5+constants!$G$4*data!D842^6+constants!$H$4*data!D842^7)</f>
        <v>54304.870572065622</v>
      </c>
      <c r="K842" s="4">
        <f>E842/(constants!$A$4+constants!$B$4*data!E842+constants!$C$4*data!E842^2+constants!$D$4*data!E842^3+constants!$E$4*data!E842^4+constants!$F$4*data!E842^5+constants!$G$4*data!E842^6+constants!$H$4*data!E842^7)</f>
        <v>54304.870572065622</v>
      </c>
      <c r="L842" s="4">
        <f>F842/(constants!$A$4+constants!$B$4*data!F842+constants!$C$4*data!F842^2+constants!$D$4*data!F842^3+constants!$E$4*data!F842^4+constants!$F$4*data!F842^5+constants!$G$4*data!F842^6+constants!$H$4*data!F842^7)</f>
        <v>25745.604590735747</v>
      </c>
      <c r="M842" s="4"/>
      <c r="N842" s="4"/>
      <c r="O842" s="4">
        <f t="shared" si="243"/>
        <v>51032.940549172425</v>
      </c>
      <c r="P842" s="4">
        <f t="shared" si="244"/>
        <v>10860.974114413124</v>
      </c>
      <c r="Q842" s="4">
        <f t="shared" si="244"/>
        <v>10860.974114413124</v>
      </c>
      <c r="R842" s="4">
        <f t="shared" si="245"/>
        <v>4290.9340984559585</v>
      </c>
      <c r="S842" s="4"/>
      <c r="T842" s="4"/>
      <c r="U842" s="4">
        <f t="shared" si="246"/>
        <v>1</v>
      </c>
      <c r="V842" s="4"/>
      <c r="W842" s="4"/>
      <c r="X842">
        <f>IF(front!E842&gt;$X$2,O842,P842)</f>
        <v>51032.940549172425</v>
      </c>
      <c r="Y842">
        <f t="shared" si="240"/>
        <v>50699.457629852368</v>
      </c>
      <c r="Z842">
        <f>SUMPRODUCT($B$7:$B$456,Y$7:Y$456,EXP(constants!$B$32+constants!$A$32*ABS($A$7:$A$456-$A842)))</f>
        <v>1.2046578499166839E-3</v>
      </c>
      <c r="AA842">
        <f t="shared" si="241"/>
        <v>50699.456425194519</v>
      </c>
      <c r="AB842">
        <f t="shared" si="247"/>
        <v>50693.254589497214</v>
      </c>
      <c r="AD842" s="4"/>
      <c r="AE842" s="4"/>
      <c r="AF842" s="4"/>
      <c r="AH842" s="4"/>
      <c r="AI842" s="5">
        <f>SUMPRODUCT(constants!$B$13:$B$20,A842^constants!$A$13:$A$20)*constants!$C$10/((A842/1000000000)^5*(EXP(0.014388/(A842/1000000000)/constants!$B$9)-1))</f>
        <v>1.2533010010827472E-5</v>
      </c>
      <c r="AL842" s="17">
        <f t="shared" si="242"/>
        <v>2.4723230166058622E-10</v>
      </c>
      <c r="AQ842">
        <f t="shared" si="239"/>
        <v>2.4723230166058622E-10</v>
      </c>
    </row>
    <row r="843" spans="1:43" x14ac:dyDescent="0.2">
      <c r="A843">
        <f>front!A843</f>
        <v>579.29999999999995</v>
      </c>
      <c r="B843" s="1">
        <f t="shared" si="248"/>
        <v>0.44999999999993179</v>
      </c>
      <c r="C843">
        <f>front!D843-front!B843</f>
        <v>29974.6</v>
      </c>
      <c r="D843" s="2">
        <f>front!E843-front!C843</f>
        <v>52498.2</v>
      </c>
      <c r="E843" s="2">
        <f>IF(front!F843-front!C843&gt;0,front!F843-front!C843,0)</f>
        <v>52498.2</v>
      </c>
      <c r="F843" s="2">
        <f>front!I843-front!H843</f>
        <v>24522.7</v>
      </c>
      <c r="G843" s="2"/>
      <c r="H843" s="2"/>
      <c r="I843" s="4">
        <f>C843/(constants!$A$4+constants!$B$4*data!C843+constants!$C$4*data!C843^2+constants!$D$4*data!C843^3+constants!$E$4*data!C843^4+constants!$F$4*data!C843^5+constants!$G$4*data!C843^6+constants!$H$4*data!C843^7)</f>
        <v>30704.557686508284</v>
      </c>
      <c r="J843" s="4">
        <f>D843/(constants!$A$4+constants!$B$4*data!D843+constants!$C$4*data!D843^2+constants!$D$4*data!D843^3+constants!$E$4*data!D843^4+constants!$F$4*data!D843^5+constants!$G$4*data!D843^6+constants!$H$4*data!D843^7)</f>
        <v>55246.781714422745</v>
      </c>
      <c r="K843" s="4">
        <f>E843/(constants!$A$4+constants!$B$4*data!E843+constants!$C$4*data!E843^2+constants!$D$4*data!E843^3+constants!$E$4*data!E843^4+constants!$F$4*data!E843^5+constants!$G$4*data!E843^6+constants!$H$4*data!E843^7)</f>
        <v>55246.781714422745</v>
      </c>
      <c r="L843" s="4">
        <f>F843/(constants!$A$4+constants!$B$4*data!F843+constants!$C$4*data!F843^2+constants!$D$4*data!F843^3+constants!$E$4*data!F843^4+constants!$F$4*data!F843^5+constants!$G$4*data!F843^6+constants!$H$4*data!F843^7)</f>
        <v>24937.472386447706</v>
      </c>
      <c r="M843" s="4"/>
      <c r="N843" s="4"/>
      <c r="O843" s="4">
        <f t="shared" si="243"/>
        <v>51174.26281084714</v>
      </c>
      <c r="P843" s="4">
        <f t="shared" si="244"/>
        <v>11049.35634288455</v>
      </c>
      <c r="Q843" s="4">
        <f t="shared" si="244"/>
        <v>11049.35634288455</v>
      </c>
      <c r="R843" s="4">
        <f t="shared" si="245"/>
        <v>4156.2453977412843</v>
      </c>
      <c r="S843" s="4"/>
      <c r="T843" s="4"/>
      <c r="U843" s="4">
        <f t="shared" si="246"/>
        <v>1</v>
      </c>
      <c r="V843" s="4"/>
      <c r="W843" s="4"/>
      <c r="X843">
        <f>IF(front!E843&gt;$X$2,O843,P843)</f>
        <v>51174.26281084714</v>
      </c>
      <c r="Y843">
        <f t="shared" si="240"/>
        <v>50840.779891527083</v>
      </c>
      <c r="Z843">
        <f>SUMPRODUCT($B$7:$B$456,Y$7:Y$456,EXP(constants!$B$32+constants!$A$32*ABS($A$7:$A$456-$A843)))</f>
        <v>1.1742147010732841E-3</v>
      </c>
      <c r="AA843">
        <f t="shared" si="241"/>
        <v>50840.77871731238</v>
      </c>
      <c r="AB843">
        <f t="shared" si="247"/>
        <v>50834.576881615074</v>
      </c>
      <c r="AD843" s="4"/>
      <c r="AE843" s="4"/>
      <c r="AF843" s="4"/>
      <c r="AH843" s="4"/>
      <c r="AI843" s="5">
        <f>SUMPRODUCT(constants!$B$13:$B$20,A843^constants!$A$13:$A$20)*constants!$C$10/((A843/1000000000)^5*(EXP(0.014388/(A843/1000000000)/constants!$B$9)-1))</f>
        <v>1.2560772511711877E-5</v>
      </c>
      <c r="AL843" s="17">
        <f t="shared" si="242"/>
        <v>2.4709111951425783E-10</v>
      </c>
      <c r="AQ843">
        <f t="shared" si="239"/>
        <v>2.4709111951425783E-10</v>
      </c>
    </row>
    <row r="844" spans="1:43" x14ac:dyDescent="0.2">
      <c r="A844">
        <f>front!A844</f>
        <v>579.76</v>
      </c>
      <c r="B844" s="1">
        <f t="shared" si="248"/>
        <v>0.46000000000003638</v>
      </c>
      <c r="C844">
        <f>front!D844-front!B844</f>
        <v>30074.129999999997</v>
      </c>
      <c r="D844" s="2">
        <f>front!E844-front!C844</f>
        <v>52772.800000000003</v>
      </c>
      <c r="E844" s="2">
        <f>IF(front!F844-front!C844&gt;0,front!F844-front!C844,0)</f>
        <v>52772.800000000003</v>
      </c>
      <c r="F844" s="2">
        <f>front!I844-front!H844</f>
        <v>26915.3</v>
      </c>
      <c r="G844" s="2"/>
      <c r="H844" s="2"/>
      <c r="I844" s="4">
        <f>C844/(constants!$A$4+constants!$B$4*data!C844+constants!$C$4*data!C844^2+constants!$D$4*data!C844^3+constants!$E$4*data!C844^4+constants!$F$4*data!C844^5+constants!$G$4*data!C844^6+constants!$H$4*data!C844^7)</f>
        <v>30810.522929550476</v>
      </c>
      <c r="J844" s="4">
        <f>D844/(constants!$A$4+constants!$B$4*data!D844+constants!$C$4*data!D844^2+constants!$D$4*data!D844^3+constants!$E$4*data!D844^4+constants!$F$4*data!D844^5+constants!$G$4*data!D844^6+constants!$H$4*data!D844^7)</f>
        <v>55550.741500316253</v>
      </c>
      <c r="K844" s="4">
        <f>E844/(constants!$A$4+constants!$B$4*data!E844+constants!$C$4*data!E844^2+constants!$D$4*data!E844^3+constants!$E$4*data!E844^4+constants!$F$4*data!E844^5+constants!$G$4*data!E844^6+constants!$H$4*data!E844^7)</f>
        <v>55550.741500316253</v>
      </c>
      <c r="L844" s="4">
        <f>F844/(constants!$A$4+constants!$B$4*data!F844+constants!$C$4*data!F844^2+constants!$D$4*data!F844^3+constants!$E$4*data!F844^4+constants!$F$4*data!F844^5+constants!$G$4*data!F844^6+constants!$H$4*data!F844^7)</f>
        <v>27459.193589857427</v>
      </c>
      <c r="M844" s="4"/>
      <c r="N844" s="4"/>
      <c r="O844" s="4">
        <f t="shared" si="243"/>
        <v>51350.871549250791</v>
      </c>
      <c r="P844" s="4">
        <f t="shared" si="244"/>
        <v>11110.148300063251</v>
      </c>
      <c r="Q844" s="4">
        <f t="shared" si="244"/>
        <v>11110.148300063251</v>
      </c>
      <c r="R844" s="4">
        <f t="shared" si="245"/>
        <v>4576.5322649762375</v>
      </c>
      <c r="S844" s="4"/>
      <c r="T844" s="4"/>
      <c r="U844" s="4">
        <f t="shared" si="246"/>
        <v>1</v>
      </c>
      <c r="V844" s="4"/>
      <c r="W844" s="4"/>
      <c r="X844">
        <f>IF(front!E844&gt;$X$2,O844,P844)</f>
        <v>51350.871549250791</v>
      </c>
      <c r="Y844">
        <f t="shared" si="240"/>
        <v>51017.388629930734</v>
      </c>
      <c r="Z844">
        <f>SUMPRODUCT($B$7:$B$456,Y$7:Y$456,EXP(constants!$B$32+constants!$A$32*ABS($A$7:$A$456-$A844)))</f>
        <v>1.1438900573743597E-3</v>
      </c>
      <c r="AA844">
        <f t="shared" si="241"/>
        <v>51017.38748604068</v>
      </c>
      <c r="AB844">
        <f t="shared" si="247"/>
        <v>51011.185650343374</v>
      </c>
      <c r="AD844" s="4"/>
      <c r="AE844" s="4"/>
      <c r="AF844" s="4"/>
      <c r="AH844" s="4"/>
      <c r="AI844" s="5">
        <f>SUMPRODUCT(constants!$B$13:$B$20,A844^constants!$A$13:$A$20)*constants!$C$10/((A844/1000000000)^5*(EXP(0.014388/(A844/1000000000)/constants!$B$9)-1))</f>
        <v>1.2589126954815846E-5</v>
      </c>
      <c r="AL844" s="17">
        <f t="shared" si="242"/>
        <v>2.4679149865498379E-10</v>
      </c>
      <c r="AQ844">
        <f t="shared" si="239"/>
        <v>2.4679149865498379E-10</v>
      </c>
    </row>
    <row r="845" spans="1:43" x14ac:dyDescent="0.2">
      <c r="A845">
        <f>front!A845</f>
        <v>580.22</v>
      </c>
      <c r="B845" s="1">
        <f t="shared" si="248"/>
        <v>0.46000000000003638</v>
      </c>
      <c r="C845">
        <f>front!D845-front!B845</f>
        <v>30184.53</v>
      </c>
      <c r="D845" s="2">
        <f>front!E845-front!C845</f>
        <v>52269.1</v>
      </c>
      <c r="E845" s="2">
        <f>IF(front!F845-front!C845&gt;0,front!F845-front!C845,0)</f>
        <v>52269.1</v>
      </c>
      <c r="F845" s="2">
        <f>front!I845-front!H845</f>
        <v>28951.1</v>
      </c>
      <c r="G845" s="2"/>
      <c r="H845" s="2"/>
      <c r="I845" s="4">
        <f>C845/(constants!$A$4+constants!$B$4*data!C845+constants!$C$4*data!C845^2+constants!$D$4*data!C845^3+constants!$E$4*data!C845^4+constants!$F$4*data!C845^5+constants!$G$4*data!C845^6+constants!$H$4*data!C845^7)</f>
        <v>30928.088842868819</v>
      </c>
      <c r="J845" s="4">
        <f>D845/(constants!$A$4+constants!$B$4*data!D845+constants!$C$4*data!D845^2+constants!$D$4*data!D845^3+constants!$E$4*data!D845^4+constants!$F$4*data!D845^5+constants!$G$4*data!D845^6+constants!$H$4*data!D845^7)</f>
        <v>54993.238829346235</v>
      </c>
      <c r="K845" s="4">
        <f>E845/(constants!$A$4+constants!$B$4*data!E845+constants!$C$4*data!E845^2+constants!$D$4*data!E845^3+constants!$E$4*data!E845^4+constants!$F$4*data!E845^5+constants!$G$4*data!E845^6+constants!$H$4*data!E845^7)</f>
        <v>54993.238829346235</v>
      </c>
      <c r="L845" s="4">
        <f>F845/(constants!$A$4+constants!$B$4*data!F845+constants!$C$4*data!F845^2+constants!$D$4*data!F845^3+constants!$E$4*data!F845^4+constants!$F$4*data!F845^5+constants!$G$4*data!F845^6+constants!$H$4*data!F845^7)</f>
        <v>29616.267179399139</v>
      </c>
      <c r="M845" s="4"/>
      <c r="N845" s="4"/>
      <c r="O845" s="4">
        <f t="shared" si="243"/>
        <v>51546.814738114699</v>
      </c>
      <c r="P845" s="4">
        <f t="shared" si="244"/>
        <v>10998.647765869246</v>
      </c>
      <c r="Q845" s="4">
        <f t="shared" si="244"/>
        <v>10998.647765869246</v>
      </c>
      <c r="R845" s="4">
        <f t="shared" si="245"/>
        <v>4936.0445298998566</v>
      </c>
      <c r="S845" s="4"/>
      <c r="T845" s="4"/>
      <c r="U845" s="4">
        <f t="shared" si="246"/>
        <v>1</v>
      </c>
      <c r="V845" s="4"/>
      <c r="W845" s="4"/>
      <c r="X845">
        <f>IF(front!E845&gt;$X$2,O845,P845)</f>
        <v>51546.814738114699</v>
      </c>
      <c r="Y845">
        <f t="shared" si="240"/>
        <v>51213.331818794642</v>
      </c>
      <c r="Z845">
        <f>SUMPRODUCT($B$7:$B$456,Y$7:Y$456,EXP(constants!$B$32+constants!$A$32*ABS($A$7:$A$456-$A845)))</f>
        <v>1.1143485617782704E-3</v>
      </c>
      <c r="AA845">
        <f t="shared" si="241"/>
        <v>51213.330704446082</v>
      </c>
      <c r="AB845">
        <f t="shared" si="247"/>
        <v>51207.128868748776</v>
      </c>
      <c r="AD845" s="4"/>
      <c r="AE845" s="4"/>
      <c r="AF845" s="4"/>
      <c r="AH845" s="4"/>
      <c r="AI845" s="5">
        <f>SUMPRODUCT(constants!$B$13:$B$20,A845^constants!$A$13:$A$20)*constants!$C$10/((A845/1000000000)^5*(EXP(0.014388/(A845/1000000000)/constants!$B$9)-1))</f>
        <v>1.2617455910041808E-5</v>
      </c>
      <c r="AL845" s="17">
        <f t="shared" si="242"/>
        <v>2.4640037800951816E-10</v>
      </c>
      <c r="AQ845">
        <f t="shared" ref="AQ845:AQ908" si="249">AL845</f>
        <v>2.4640037800951816E-10</v>
      </c>
    </row>
    <row r="846" spans="1:43" x14ac:dyDescent="0.2">
      <c r="A846">
        <f>front!A846</f>
        <v>580.66999999999996</v>
      </c>
      <c r="B846" s="1">
        <f t="shared" si="248"/>
        <v>0.44999999999993179</v>
      </c>
      <c r="C846">
        <f>front!D846-front!B846</f>
        <v>30284.86</v>
      </c>
      <c r="D846" s="2">
        <f>front!E846-front!C846</f>
        <v>52255</v>
      </c>
      <c r="E846" s="2">
        <f>IF(front!F846-front!C846&gt;0,front!F846-front!C846,0)</f>
        <v>52255</v>
      </c>
      <c r="F846" s="2">
        <f>front!I846-front!H846</f>
        <v>32484.5</v>
      </c>
      <c r="G846" s="2"/>
      <c r="H846" s="2"/>
      <c r="I846" s="4">
        <f>C846/(constants!$A$4+constants!$B$4*data!C846+constants!$C$4*data!C846^2+constants!$D$4*data!C846^3+constants!$E$4*data!C846^4+constants!$F$4*data!C846^5+constants!$G$4*data!C846^6+constants!$H$4*data!C846^7)</f>
        <v>31034.956526062775</v>
      </c>
      <c r="J846" s="4">
        <f>D846/(constants!$A$4+constants!$B$4*data!D846+constants!$C$4*data!D846^2+constants!$D$4*data!D846^3+constants!$E$4*data!D846^4+constants!$F$4*data!D846^5+constants!$G$4*data!D846^6+constants!$H$4*data!D846^7)</f>
        <v>54977.635954810248</v>
      </c>
      <c r="K846" s="4">
        <f>E846/(constants!$A$4+constants!$B$4*data!E846+constants!$C$4*data!E846^2+constants!$D$4*data!E846^3+constants!$E$4*data!E846^4+constants!$F$4*data!E846^5+constants!$G$4*data!E846^6+constants!$H$4*data!E846^7)</f>
        <v>54977.635954810248</v>
      </c>
      <c r="L846" s="4">
        <f>F846/(constants!$A$4+constants!$B$4*data!F846+constants!$C$4*data!F846^2+constants!$D$4*data!F846^3+constants!$E$4*data!F846^4+constants!$F$4*data!F846^5+constants!$G$4*data!F846^6+constants!$H$4*data!F846^7)</f>
        <v>33384.001210773691</v>
      </c>
      <c r="M846" s="4"/>
      <c r="N846" s="4"/>
      <c r="O846" s="4">
        <f t="shared" si="243"/>
        <v>51724.92754343796</v>
      </c>
      <c r="P846" s="4">
        <f t="shared" si="244"/>
        <v>10995.52719096205</v>
      </c>
      <c r="Q846" s="4">
        <f t="shared" si="244"/>
        <v>10995.52719096205</v>
      </c>
      <c r="R846" s="4">
        <f t="shared" si="245"/>
        <v>5564.0002017956149</v>
      </c>
      <c r="S846" s="4"/>
      <c r="T846" s="4"/>
      <c r="U846" s="4">
        <f t="shared" si="246"/>
        <v>1</v>
      </c>
      <c r="V846" s="4"/>
      <c r="W846" s="4"/>
      <c r="X846">
        <f>IF(front!E846&gt;$X$2,O846,P846)</f>
        <v>51724.92754343796</v>
      </c>
      <c r="Y846">
        <f t="shared" si="240"/>
        <v>51391.444624117903</v>
      </c>
      <c r="Z846">
        <f>SUMPRODUCT($B$7:$B$456,Y$7:Y$456,EXP(constants!$B$32+constants!$A$32*ABS($A$7:$A$456-$A846)))</f>
        <v>1.0861876369712886E-3</v>
      </c>
      <c r="AA846">
        <f t="shared" si="241"/>
        <v>51391.443537930267</v>
      </c>
      <c r="AB846">
        <f t="shared" si="247"/>
        <v>51385.241702232961</v>
      </c>
      <c r="AD846" s="4"/>
      <c r="AE846" s="4"/>
      <c r="AF846" s="4"/>
      <c r="AH846" s="4"/>
      <c r="AI846" s="5">
        <f>SUMPRODUCT(constants!$B$13:$B$20,A846^constants!$A$13:$A$20)*constants!$C$10/((A846/1000000000)^5*(EXP(0.014388/(A846/1000000000)/constants!$B$9)-1))</f>
        <v>1.264514415271721E-5</v>
      </c>
      <c r="AL846" s="17">
        <f t="shared" si="242"/>
        <v>2.4608513522215684E-10</v>
      </c>
      <c r="AQ846">
        <f t="shared" si="249"/>
        <v>2.4608513522215684E-10</v>
      </c>
    </row>
    <row r="847" spans="1:43" x14ac:dyDescent="0.2">
      <c r="A847">
        <f>front!A847</f>
        <v>581.13</v>
      </c>
      <c r="B847" s="1">
        <f t="shared" si="248"/>
        <v>0.46000000000003638</v>
      </c>
      <c r="C847">
        <f>front!D847-front!B847</f>
        <v>30337.859999999997</v>
      </c>
      <c r="D847" s="2">
        <f>front!E847-front!C847</f>
        <v>52472.6</v>
      </c>
      <c r="E847" s="2">
        <f>IF(front!F847-front!C847&gt;0,front!F847-front!C847,0)</f>
        <v>52472.6</v>
      </c>
      <c r="F847" s="2">
        <f>front!I847-front!H847</f>
        <v>42231.7</v>
      </c>
      <c r="G847" s="2"/>
      <c r="H847" s="2"/>
      <c r="I847" s="4">
        <f>C847/(constants!$A$4+constants!$B$4*data!C847+constants!$C$4*data!C847^2+constants!$D$4*data!C847^3+constants!$E$4*data!C847^4+constants!$F$4*data!C847^5+constants!$G$4*data!C847^6+constants!$H$4*data!C847^7)</f>
        <v>31091.419860770417</v>
      </c>
      <c r="J847" s="4">
        <f>D847/(constants!$A$4+constants!$B$4*data!D847+constants!$C$4*data!D847^2+constants!$D$4*data!D847^3+constants!$E$4*data!D847^4+constants!$F$4*data!D847^5+constants!$G$4*data!D847^6+constants!$H$4*data!D847^7)</f>
        <v>55218.448149377531</v>
      </c>
      <c r="K847" s="4">
        <f>E847/(constants!$A$4+constants!$B$4*data!E847+constants!$C$4*data!E847^2+constants!$D$4*data!E847^3+constants!$E$4*data!E847^4+constants!$F$4*data!E847^5+constants!$G$4*data!E847^6+constants!$H$4*data!E847^7)</f>
        <v>55218.448149377531</v>
      </c>
      <c r="L847" s="4">
        <f>F847/(constants!$A$4+constants!$B$4*data!F847+constants!$C$4*data!F847^2+constants!$D$4*data!F847^3+constants!$E$4*data!F847^4+constants!$F$4*data!F847^5+constants!$G$4*data!F847^6+constants!$H$4*data!F847^7)</f>
        <v>43934.970516446789</v>
      </c>
      <c r="M847" s="4"/>
      <c r="N847" s="4"/>
      <c r="O847" s="4">
        <f t="shared" si="243"/>
        <v>51819.033101284025</v>
      </c>
      <c r="P847" s="4">
        <f t="shared" si="244"/>
        <v>11043.689629875507</v>
      </c>
      <c r="Q847" s="4">
        <f t="shared" si="244"/>
        <v>11043.689629875507</v>
      </c>
      <c r="R847" s="4">
        <f t="shared" si="245"/>
        <v>7322.4950860744657</v>
      </c>
      <c r="S847" s="4"/>
      <c r="T847" s="4"/>
      <c r="U847" s="4">
        <f t="shared" si="246"/>
        <v>1</v>
      </c>
      <c r="V847" s="4"/>
      <c r="W847" s="4"/>
      <c r="X847">
        <f>IF(front!E847&gt;$X$2,O847,P847)</f>
        <v>51819.033101284025</v>
      </c>
      <c r="Y847">
        <f t="shared" si="240"/>
        <v>51485.550181963968</v>
      </c>
      <c r="Z847">
        <f>SUMPRODUCT($B$7:$B$456,Y$7:Y$456,EXP(constants!$B$32+constants!$A$32*ABS($A$7:$A$456-$A847)))</f>
        <v>1.0581363333628229E-3</v>
      </c>
      <c r="AA847">
        <f t="shared" si="241"/>
        <v>51485.549123827637</v>
      </c>
      <c r="AB847">
        <f t="shared" si="247"/>
        <v>51479.347288130331</v>
      </c>
      <c r="AD847" s="4"/>
      <c r="AE847" s="4"/>
      <c r="AF847" s="4"/>
      <c r="AH847" s="4"/>
      <c r="AI847" s="5">
        <f>SUMPRODUCT(constants!$B$13:$B$20,A847^constants!$A$13:$A$20)*constants!$C$10/((A847/1000000000)^5*(EXP(0.014388/(A847/1000000000)/constants!$B$9)-1))</f>
        <v>1.267342206513974E-5</v>
      </c>
      <c r="AL847" s="17">
        <f t="shared" si="242"/>
        <v>2.4618459115665342E-10</v>
      </c>
      <c r="AQ847">
        <f t="shared" si="249"/>
        <v>2.4618459115665342E-10</v>
      </c>
    </row>
    <row r="848" spans="1:43" x14ac:dyDescent="0.2">
      <c r="A848">
        <f>front!A848</f>
        <v>581.59</v>
      </c>
      <c r="B848" s="1">
        <f t="shared" si="248"/>
        <v>0.46000000000003638</v>
      </c>
      <c r="C848">
        <f>front!D848-front!B848</f>
        <v>30453.729999999996</v>
      </c>
      <c r="D848" s="2">
        <f>front!E848-front!C848</f>
        <v>52377.9</v>
      </c>
      <c r="E848" s="2">
        <f>IF(front!F848-front!C848&gt;0,front!F848-front!C848,0)</f>
        <v>52377.9</v>
      </c>
      <c r="F848" s="2">
        <f>front!I848-front!H848</f>
        <v>48663.199999999997</v>
      </c>
      <c r="G848" s="2"/>
      <c r="H848" s="2"/>
      <c r="I848" s="4">
        <f>C848/(constants!$A$4+constants!$B$4*data!C848+constants!$C$4*data!C848^2+constants!$D$4*data!C848^3+constants!$E$4*data!C848^4+constants!$F$4*data!C848^5+constants!$G$4*data!C848^6+constants!$H$4*data!C848^7)</f>
        <v>31214.884986011428</v>
      </c>
      <c r="J848" s="4">
        <f>D848/(constants!$A$4+constants!$B$4*data!D848+constants!$C$4*data!D848^2+constants!$D$4*data!D848^3+constants!$E$4*data!D848^4+constants!$F$4*data!D848^5+constants!$G$4*data!D848^6+constants!$H$4*data!D848^7)</f>
        <v>55113.64113086227</v>
      </c>
      <c r="K848" s="4">
        <f>E848/(constants!$A$4+constants!$B$4*data!E848+constants!$C$4*data!E848^2+constants!$D$4*data!E848^3+constants!$E$4*data!E848^4+constants!$F$4*data!E848^5+constants!$G$4*data!E848^6+constants!$H$4*data!E848^7)</f>
        <v>55113.64113086227</v>
      </c>
      <c r="L848" s="4">
        <f>F848/(constants!$A$4+constants!$B$4*data!F848+constants!$C$4*data!F848^2+constants!$D$4*data!F848^3+constants!$E$4*data!F848^4+constants!$F$4*data!F848^5+constants!$G$4*data!F848^6+constants!$H$4*data!F848^7)</f>
        <v>51007.680547368938</v>
      </c>
      <c r="M848" s="4"/>
      <c r="N848" s="4"/>
      <c r="O848" s="4">
        <f t="shared" si="243"/>
        <v>52024.808310019042</v>
      </c>
      <c r="P848" s="4">
        <f t="shared" si="244"/>
        <v>11022.728226172454</v>
      </c>
      <c r="Q848" s="4">
        <f t="shared" si="244"/>
        <v>11022.728226172454</v>
      </c>
      <c r="R848" s="4">
        <f t="shared" si="245"/>
        <v>8501.2800912281564</v>
      </c>
      <c r="S848" s="4"/>
      <c r="T848" s="4"/>
      <c r="U848" s="4">
        <f t="shared" si="246"/>
        <v>1</v>
      </c>
      <c r="V848" s="4"/>
      <c r="W848" s="4"/>
      <c r="X848">
        <f>IF(front!E848&gt;$X$2,O848,P848)</f>
        <v>52024.808310019042</v>
      </c>
      <c r="Y848">
        <f t="shared" si="240"/>
        <v>51691.325390698985</v>
      </c>
      <c r="Z848">
        <f>SUMPRODUCT($B$7:$B$456,Y$7:Y$456,EXP(constants!$B$32+constants!$A$32*ABS($A$7:$A$456-$A848)))</f>
        <v>1.0308094677863792E-3</v>
      </c>
      <c r="AA848">
        <f t="shared" si="241"/>
        <v>51691.324359889521</v>
      </c>
      <c r="AB848">
        <f t="shared" si="247"/>
        <v>51685.122524192215</v>
      </c>
      <c r="AD848" s="4"/>
      <c r="AE848" s="4"/>
      <c r="AF848" s="4"/>
      <c r="AH848" s="4"/>
      <c r="AI848" s="5">
        <f>SUMPRODUCT(constants!$B$13:$B$20,A848^constants!$A$13:$A$20)*constants!$C$10/((A848/1000000000)^5*(EXP(0.014388/(A848/1000000000)/constants!$B$9)-1))</f>
        <v>1.2701673864093214E-5</v>
      </c>
      <c r="AL848" s="17">
        <f t="shared" si="242"/>
        <v>2.4575106420900817E-10</v>
      </c>
      <c r="AQ848">
        <f t="shared" si="249"/>
        <v>2.4575106420900817E-10</v>
      </c>
    </row>
    <row r="849" spans="1:43" x14ac:dyDescent="0.2">
      <c r="A849">
        <f>front!A849</f>
        <v>582.04</v>
      </c>
      <c r="B849" s="1">
        <f t="shared" si="248"/>
        <v>0.44999999999993179</v>
      </c>
      <c r="C849">
        <f>front!D849-front!B849</f>
        <v>30502</v>
      </c>
      <c r="D849" s="2">
        <f>front!E849-front!C849</f>
        <v>52355.1</v>
      </c>
      <c r="E849" s="2">
        <f>IF(front!F849-front!C849&gt;0,front!F849-front!C849,0)</f>
        <v>52355.1</v>
      </c>
      <c r="F849" s="2">
        <f>front!I849-front!H849</f>
        <v>42903.9</v>
      </c>
      <c r="G849" s="2"/>
      <c r="H849" s="2"/>
      <c r="I849" s="4">
        <f>C849/(constants!$A$4+constants!$B$4*data!C849+constants!$C$4*data!C849^2+constants!$D$4*data!C849^3+constants!$E$4*data!C849^4+constants!$F$4*data!C849^5+constants!$G$4*data!C849^6+constants!$H$4*data!C849^7)</f>
        <v>31266.328530713163</v>
      </c>
      <c r="J849" s="4">
        <f>D849/(constants!$A$4+constants!$B$4*data!D849+constants!$C$4*data!D849^2+constants!$D$4*data!D849^3+constants!$E$4*data!D849^4+constants!$F$4*data!D849^5+constants!$G$4*data!D849^6+constants!$H$4*data!D849^7)</f>
        <v>55088.408929197576</v>
      </c>
      <c r="K849" s="4">
        <f>E849/(constants!$A$4+constants!$B$4*data!E849+constants!$C$4*data!E849^2+constants!$D$4*data!E849^3+constants!$E$4*data!E849^4+constants!$F$4*data!E849^5+constants!$G$4*data!E849^6+constants!$H$4*data!E849^7)</f>
        <v>55088.408929197576</v>
      </c>
      <c r="L849" s="4">
        <f>F849/(constants!$A$4+constants!$B$4*data!F849+constants!$C$4*data!F849^2+constants!$D$4*data!F849^3+constants!$E$4*data!F849^4+constants!$F$4*data!F849^5+constants!$G$4*data!F849^6+constants!$H$4*data!F849^7)</f>
        <v>44670.861885177786</v>
      </c>
      <c r="M849" s="4"/>
      <c r="N849" s="4"/>
      <c r="O849" s="4">
        <f t="shared" si="243"/>
        <v>52110.547551188603</v>
      </c>
      <c r="P849" s="4">
        <f t="shared" si="244"/>
        <v>11017.681785839515</v>
      </c>
      <c r="Q849" s="4">
        <f t="shared" si="244"/>
        <v>11017.681785839515</v>
      </c>
      <c r="R849" s="4">
        <f t="shared" si="245"/>
        <v>7445.1436475296305</v>
      </c>
      <c r="S849" s="4"/>
      <c r="T849" s="4"/>
      <c r="U849" s="4">
        <f t="shared" si="246"/>
        <v>1</v>
      </c>
      <c r="V849" s="4"/>
      <c r="W849" s="4"/>
      <c r="X849">
        <f>IF(front!E849&gt;$X$2,O849,P849)</f>
        <v>52110.547551188603</v>
      </c>
      <c r="Y849">
        <f t="shared" si="240"/>
        <v>51777.064631868547</v>
      </c>
      <c r="Z849">
        <f>SUMPRODUCT($B$7:$B$456,Y$7:Y$456,EXP(constants!$B$32+constants!$A$32*ABS($A$7:$A$456-$A849)))</f>
        <v>1.0047596760889466E-3</v>
      </c>
      <c r="AA849">
        <f t="shared" si="241"/>
        <v>51777.063627108873</v>
      </c>
      <c r="AB849">
        <f t="shared" si="247"/>
        <v>51770.861791411568</v>
      </c>
      <c r="AD849" s="4"/>
      <c r="AE849" s="4"/>
      <c r="AF849" s="4"/>
      <c r="AH849" s="4"/>
      <c r="AI849" s="5">
        <f>SUMPRODUCT(constants!$B$13:$B$20,A849^constants!$A$13:$A$20)*constants!$C$10/((A849/1000000000)^5*(EXP(0.014388/(A849/1000000000)/constants!$B$9)-1))</f>
        <v>1.2729286025898839E-5</v>
      </c>
      <c r="AL849" s="17">
        <f t="shared" si="242"/>
        <v>2.4587742188233269E-10</v>
      </c>
      <c r="AQ849">
        <f t="shared" si="249"/>
        <v>2.4587742188233269E-10</v>
      </c>
    </row>
    <row r="850" spans="1:43" x14ac:dyDescent="0.2">
      <c r="A850">
        <f>front!A850</f>
        <v>582.5</v>
      </c>
      <c r="B850" s="1">
        <f t="shared" si="248"/>
        <v>0.46000000000003638</v>
      </c>
      <c r="C850">
        <f>front!D850-front!B850</f>
        <v>30598.399999999998</v>
      </c>
      <c r="D850" s="2">
        <f>front!E850-front!C850</f>
        <v>52554.6</v>
      </c>
      <c r="E850" s="2">
        <f>IF(front!F850-front!C850&gt;0,front!F850-front!C850,0)</f>
        <v>52554.6</v>
      </c>
      <c r="F850" s="2">
        <f>front!I850-front!H850</f>
        <v>34595.4</v>
      </c>
      <c r="G850" s="2"/>
      <c r="H850" s="2"/>
      <c r="I850" s="4">
        <f>C850/(constants!$A$4+constants!$B$4*data!C850+constants!$C$4*data!C850^2+constants!$D$4*data!C850^3+constants!$E$4*data!C850^4+constants!$F$4*data!C850^5+constants!$G$4*data!C850^6+constants!$H$4*data!C850^7)</f>
        <v>31369.083151625495</v>
      </c>
      <c r="J850" s="4">
        <f>D850/(constants!$A$4+constants!$B$4*data!D850+constants!$C$4*data!D850^2+constants!$D$4*data!D850^3+constants!$E$4*data!D850^4+constants!$F$4*data!D850^5+constants!$G$4*data!D850^6+constants!$H$4*data!D850^7)</f>
        <v>55309.2061827543</v>
      </c>
      <c r="K850" s="4">
        <f>E850/(constants!$A$4+constants!$B$4*data!E850+constants!$C$4*data!E850^2+constants!$D$4*data!E850^3+constants!$E$4*data!E850^4+constants!$F$4*data!E850^5+constants!$G$4*data!E850^6+constants!$H$4*data!E850^7)</f>
        <v>55309.2061827543</v>
      </c>
      <c r="L850" s="4">
        <f>F850/(constants!$A$4+constants!$B$4*data!F850+constants!$C$4*data!F850^2+constants!$D$4*data!F850^3+constants!$E$4*data!F850^4+constants!$F$4*data!F850^5+constants!$G$4*data!F850^6+constants!$H$4*data!F850^7)</f>
        <v>35649.258120097387</v>
      </c>
      <c r="M850" s="4"/>
      <c r="N850" s="4"/>
      <c r="O850" s="4">
        <f t="shared" si="243"/>
        <v>52281.805252709157</v>
      </c>
      <c r="P850" s="4">
        <f t="shared" si="244"/>
        <v>11061.841236550859</v>
      </c>
      <c r="Q850" s="4">
        <f t="shared" si="244"/>
        <v>11061.841236550859</v>
      </c>
      <c r="R850" s="4">
        <f t="shared" si="245"/>
        <v>5941.5430200162309</v>
      </c>
      <c r="S850" s="4"/>
      <c r="T850" s="4"/>
      <c r="U850" s="4">
        <f t="shared" si="246"/>
        <v>1</v>
      </c>
      <c r="V850" s="4"/>
      <c r="W850" s="4"/>
      <c r="X850">
        <f>IF(front!E850&gt;$X$2,O850,P850)</f>
        <v>52281.805252709157</v>
      </c>
      <c r="Y850">
        <f t="shared" si="240"/>
        <v>51948.3223333891</v>
      </c>
      <c r="Z850">
        <f>SUMPRODUCT($B$7:$B$456,Y$7:Y$456,EXP(constants!$B$32+constants!$A$32*ABS($A$7:$A$456-$A850)))</f>
        <v>9.7881128764465788E-4</v>
      </c>
      <c r="AA850">
        <f t="shared" si="241"/>
        <v>51948.321354577813</v>
      </c>
      <c r="AB850">
        <f t="shared" si="247"/>
        <v>51942.119518880507</v>
      </c>
      <c r="AD850" s="4"/>
      <c r="AE850" s="4"/>
      <c r="AF850" s="4"/>
      <c r="AH850" s="4"/>
      <c r="AI850" s="5">
        <f>SUMPRODUCT(constants!$B$13:$B$20,A850^constants!$A$13:$A$20)*constants!$C$10/((A850/1000000000)^5*(EXP(0.014388/(A850/1000000000)/constants!$B$9)-1))</f>
        <v>1.2757485555000041E-5</v>
      </c>
      <c r="AL850" s="17">
        <f t="shared" si="242"/>
        <v>2.4560964537388208E-10</v>
      </c>
      <c r="AQ850">
        <f t="shared" si="249"/>
        <v>2.4560964537388208E-10</v>
      </c>
    </row>
    <row r="851" spans="1:43" x14ac:dyDescent="0.2">
      <c r="A851">
        <f>front!A851</f>
        <v>582.96</v>
      </c>
      <c r="B851" s="1">
        <f t="shared" si="248"/>
        <v>0.46000000000003638</v>
      </c>
      <c r="C851">
        <f>front!D851-front!B851</f>
        <v>30727.129999999997</v>
      </c>
      <c r="D851" s="2">
        <f>front!E851-front!C851</f>
        <v>53028.800000000003</v>
      </c>
      <c r="E851" s="2">
        <f>IF(front!F851-front!C851&gt;0,front!F851-front!C851,0)</f>
        <v>53028.800000000003</v>
      </c>
      <c r="F851" s="2">
        <f>front!I851-front!H851</f>
        <v>26309.1</v>
      </c>
      <c r="G851" s="2"/>
      <c r="H851" s="2"/>
      <c r="I851" s="4">
        <f>C851/(constants!$A$4+constants!$B$4*data!C851+constants!$C$4*data!C851^2+constants!$D$4*data!C851^3+constants!$E$4*data!C851^4+constants!$F$4*data!C851^5+constants!$G$4*data!C851^6+constants!$H$4*data!C851^7)</f>
        <v>31506.333715342444</v>
      </c>
      <c r="J851" s="4">
        <f>D851/(constants!$A$4+constants!$B$4*data!D851+constants!$C$4*data!D851^2+constants!$D$4*data!D851^3+constants!$E$4*data!D851^4+constants!$F$4*data!D851^5+constants!$G$4*data!D851^6+constants!$H$4*data!D851^7)</f>
        <v>55834.179391210993</v>
      </c>
      <c r="K851" s="4">
        <f>E851/(constants!$A$4+constants!$B$4*data!E851+constants!$C$4*data!E851^2+constants!$D$4*data!E851^3+constants!$E$4*data!E851^4+constants!$F$4*data!E851^5+constants!$G$4*data!E851^6+constants!$H$4*data!E851^7)</f>
        <v>55834.179391210993</v>
      </c>
      <c r="L851" s="4">
        <f>F851/(constants!$A$4+constants!$B$4*data!F851+constants!$C$4*data!F851^2+constants!$D$4*data!F851^3+constants!$E$4*data!F851^4+constants!$F$4*data!F851^5+constants!$G$4*data!F851^6+constants!$H$4*data!F851^7)</f>
        <v>26818.878062986209</v>
      </c>
      <c r="M851" s="4"/>
      <c r="N851" s="4"/>
      <c r="O851" s="4">
        <f t="shared" si="243"/>
        <v>52510.556192237404</v>
      </c>
      <c r="P851" s="4">
        <f t="shared" si="244"/>
        <v>11166.835878242198</v>
      </c>
      <c r="Q851" s="4">
        <f t="shared" si="244"/>
        <v>11166.835878242198</v>
      </c>
      <c r="R851" s="4">
        <f t="shared" si="245"/>
        <v>4469.8130104977017</v>
      </c>
      <c r="S851" s="4"/>
      <c r="T851" s="4"/>
      <c r="U851" s="4">
        <f t="shared" si="246"/>
        <v>1</v>
      </c>
      <c r="V851" s="4"/>
      <c r="W851" s="4"/>
      <c r="X851">
        <f>IF(front!E851&gt;$X$2,O851,P851)</f>
        <v>52510.556192237404</v>
      </c>
      <c r="Y851">
        <f t="shared" si="240"/>
        <v>52177.073272917347</v>
      </c>
      <c r="Z851">
        <f>SUMPRODUCT($B$7:$B$456,Y$7:Y$456,EXP(constants!$B$32+constants!$A$32*ABS($A$7:$A$456-$A851)))</f>
        <v>9.5353302846498775E-4</v>
      </c>
      <c r="AA851">
        <f t="shared" si="241"/>
        <v>52177.072319384315</v>
      </c>
      <c r="AB851">
        <f t="shared" si="247"/>
        <v>52170.870483687009</v>
      </c>
      <c r="AD851" s="4"/>
      <c r="AE851" s="4"/>
      <c r="AF851" s="4"/>
      <c r="AH851" s="4"/>
      <c r="AI851" s="5">
        <f>SUMPRODUCT(constants!$B$13:$B$20,A851^constants!$A$13:$A$20)*constants!$C$10/((A851/1000000000)^5*(EXP(0.014388/(A851/1000000000)/constants!$B$9)-1))</f>
        <v>1.2785658355707577E-5</v>
      </c>
      <c r="AL851" s="17">
        <f t="shared" si="242"/>
        <v>2.450727434135002E-10</v>
      </c>
      <c r="AQ851">
        <f t="shared" si="249"/>
        <v>2.450727434135002E-10</v>
      </c>
    </row>
    <row r="852" spans="1:43" x14ac:dyDescent="0.2">
      <c r="A852">
        <f>front!A852</f>
        <v>583.41</v>
      </c>
      <c r="B852" s="1">
        <f t="shared" si="248"/>
        <v>0.44999999999993179</v>
      </c>
      <c r="C852">
        <f>front!D852-front!B852</f>
        <v>30782.469999999998</v>
      </c>
      <c r="D852" s="2">
        <f>front!E852-front!C852</f>
        <v>52481.7</v>
      </c>
      <c r="E852" s="2">
        <f>IF(front!F852-front!C852&gt;0,front!F852-front!C852,0)</f>
        <v>52481.7</v>
      </c>
      <c r="F852" s="2">
        <f>front!I852-front!H852</f>
        <v>22060.100000000002</v>
      </c>
      <c r="G852" s="2"/>
      <c r="H852" s="2"/>
      <c r="I852" s="4">
        <f>C852/(constants!$A$4+constants!$B$4*data!C852+constants!$C$4*data!C852^2+constants!$D$4*data!C852^3+constants!$E$4*data!C852^4+constants!$F$4*data!C852^5+constants!$G$4*data!C852^6+constants!$H$4*data!C852^7)</f>
        <v>31565.348857675846</v>
      </c>
      <c r="J852" s="4">
        <f>D852/(constants!$A$4+constants!$B$4*data!D852+constants!$C$4*data!D852^2+constants!$D$4*data!D852^3+constants!$E$4*data!D852^4+constants!$F$4*data!D852^5+constants!$G$4*data!D852^6+constants!$H$4*data!D852^7)</f>
        <v>55228.519779227005</v>
      </c>
      <c r="K852" s="4">
        <f>E852/(constants!$A$4+constants!$B$4*data!E852+constants!$C$4*data!E852^2+constants!$D$4*data!E852^3+constants!$E$4*data!E852^4+constants!$F$4*data!E852^5+constants!$G$4*data!E852^6+constants!$H$4*data!E852^7)</f>
        <v>55228.519779227005</v>
      </c>
      <c r="L852" s="4">
        <f>F852/(constants!$A$4+constants!$B$4*data!F852+constants!$C$4*data!F852^2+constants!$D$4*data!F852^3+constants!$E$4*data!F852^4+constants!$F$4*data!F852^5+constants!$G$4*data!F852^6+constants!$H$4*data!F852^7)</f>
        <v>22358.164552812785</v>
      </c>
      <c r="M852" s="4"/>
      <c r="N852" s="4"/>
      <c r="O852" s="4">
        <f t="shared" si="243"/>
        <v>52608.91476279308</v>
      </c>
      <c r="P852" s="4">
        <f t="shared" si="244"/>
        <v>11045.7039558454</v>
      </c>
      <c r="Q852" s="4">
        <f t="shared" si="244"/>
        <v>11045.7039558454</v>
      </c>
      <c r="R852" s="4">
        <f t="shared" si="245"/>
        <v>3726.3607588021309</v>
      </c>
      <c r="S852" s="4"/>
      <c r="T852" s="4"/>
      <c r="U852" s="4">
        <f t="shared" si="246"/>
        <v>1</v>
      </c>
      <c r="V852" s="4"/>
      <c r="W852" s="4"/>
      <c r="X852">
        <f>IF(front!E852&gt;$X$2,O852,P852)</f>
        <v>52608.91476279308</v>
      </c>
      <c r="Y852">
        <f t="shared" si="240"/>
        <v>52275.431843473023</v>
      </c>
      <c r="Z852">
        <f>SUMPRODUCT($B$7:$B$456,Y$7:Y$456,EXP(constants!$B$32+constants!$A$32*ABS($A$7:$A$456-$A852)))</f>
        <v>9.2943610508158477E-4</v>
      </c>
      <c r="AA852">
        <f t="shared" si="241"/>
        <v>52275.430914036915</v>
      </c>
      <c r="AB852">
        <f t="shared" si="247"/>
        <v>52269.229078339609</v>
      </c>
      <c r="AD852" s="4"/>
      <c r="AE852" s="4"/>
      <c r="AF852" s="4"/>
      <c r="AH852" s="4"/>
      <c r="AI852" s="5">
        <f>SUMPRODUCT(constants!$B$13:$B$20,A852^constants!$A$13:$A$20)*constants!$C$10/((A852/1000000000)^5*(EXP(0.014388/(A852/1000000000)/constants!$B$9)-1))</f>
        <v>1.2813192645059716E-5</v>
      </c>
      <c r="AL852" s="17">
        <f t="shared" si="242"/>
        <v>2.4513835139706523E-10</v>
      </c>
      <c r="AQ852">
        <f t="shared" si="249"/>
        <v>2.4513835139706523E-10</v>
      </c>
    </row>
    <row r="853" spans="1:43" x14ac:dyDescent="0.2">
      <c r="A853">
        <f>front!A853</f>
        <v>583.87</v>
      </c>
      <c r="B853" s="1">
        <f t="shared" si="248"/>
        <v>0.46000000000003638</v>
      </c>
      <c r="C853">
        <f>front!D853-front!B853</f>
        <v>30866</v>
      </c>
      <c r="D853" s="2">
        <f>front!E853-front!C853</f>
        <v>52318.3</v>
      </c>
      <c r="E853" s="2">
        <f>IF(front!F853-front!C853&gt;0,front!F853-front!C853,0)</f>
        <v>52318.3</v>
      </c>
      <c r="F853" s="2">
        <f>front!I853-front!H853</f>
        <v>22779.500000000004</v>
      </c>
      <c r="G853" s="2"/>
      <c r="H853" s="2"/>
      <c r="I853" s="4">
        <f>C853/(constants!$A$4+constants!$B$4*data!C853+constants!$C$4*data!C853^2+constants!$D$4*data!C853^3+constants!$E$4*data!C853^4+constants!$F$4*data!C853^5+constants!$G$4*data!C853^6+constants!$H$4*data!C853^7)</f>
        <v>31654.440018614077</v>
      </c>
      <c r="J853" s="4">
        <f>D853/(constants!$A$4+constants!$B$4*data!D853+constants!$C$4*data!D853^2+constants!$D$4*data!D853^3+constants!$E$4*data!D853^4+constants!$F$4*data!D853^5+constants!$G$4*data!D853^6+constants!$H$4*data!D853^7)</f>
        <v>55047.684211132895</v>
      </c>
      <c r="K853" s="4">
        <f>E853/(constants!$A$4+constants!$B$4*data!E853+constants!$C$4*data!E853^2+constants!$D$4*data!E853^3+constants!$E$4*data!E853^4+constants!$F$4*data!E853^5+constants!$G$4*data!E853^6+constants!$H$4*data!E853^7)</f>
        <v>55047.684211132895</v>
      </c>
      <c r="L853" s="4">
        <f>F853/(constants!$A$4+constants!$B$4*data!F853+constants!$C$4*data!F853^2+constants!$D$4*data!F853^3+constants!$E$4*data!F853^4+constants!$F$4*data!F853^5+constants!$G$4*data!F853^6+constants!$H$4*data!F853^7)</f>
        <v>23109.879350787793</v>
      </c>
      <c r="M853" s="4"/>
      <c r="N853" s="4"/>
      <c r="O853" s="4">
        <f t="shared" si="243"/>
        <v>52757.400031023462</v>
      </c>
      <c r="P853" s="4">
        <f t="shared" si="244"/>
        <v>11009.536842226578</v>
      </c>
      <c r="Q853" s="4">
        <f t="shared" si="244"/>
        <v>11009.536842226578</v>
      </c>
      <c r="R853" s="4">
        <f t="shared" si="245"/>
        <v>3851.6465584646321</v>
      </c>
      <c r="S853" s="4"/>
      <c r="T853" s="4"/>
      <c r="U853" s="4">
        <f t="shared" si="246"/>
        <v>1</v>
      </c>
      <c r="V853" s="4"/>
      <c r="W853" s="4"/>
      <c r="X853">
        <f>IF(front!E853&gt;$X$2,O853,P853)</f>
        <v>52757.400031023462</v>
      </c>
      <c r="Y853">
        <f t="shared" si="240"/>
        <v>52423.917111703406</v>
      </c>
      <c r="Z853">
        <f>SUMPRODUCT($B$7:$B$456,Y$7:Y$456,EXP(constants!$B$32+constants!$A$32*ABS($A$7:$A$456-$A853)))</f>
        <v>9.0543298307863864E-4</v>
      </c>
      <c r="AA853">
        <f t="shared" si="241"/>
        <v>52423.91620627042</v>
      </c>
      <c r="AB853">
        <f t="shared" si="247"/>
        <v>52417.714370573114</v>
      </c>
      <c r="AD853" s="4"/>
      <c r="AE853" s="4"/>
      <c r="AF853" s="4"/>
      <c r="AH853" s="4"/>
      <c r="AI853" s="5">
        <f>SUMPRODUCT(constants!$B$13:$B$20,A853^constants!$A$13:$A$20)*constants!$C$10/((A853/1000000000)^5*(EXP(0.014388/(A853/1000000000)/constants!$B$9)-1))</f>
        <v>1.2841311970040781E-5</v>
      </c>
      <c r="AL853" s="17">
        <f t="shared" si="242"/>
        <v>2.4498038734115029E-10</v>
      </c>
      <c r="AQ853">
        <f t="shared" si="249"/>
        <v>2.4498038734115029E-10</v>
      </c>
    </row>
    <row r="854" spans="1:43" x14ac:dyDescent="0.2">
      <c r="A854">
        <f>front!A854</f>
        <v>584.33000000000004</v>
      </c>
      <c r="B854" s="1">
        <f t="shared" si="248"/>
        <v>0.46000000000003638</v>
      </c>
      <c r="C854">
        <f>front!D854-front!B854</f>
        <v>30980.870000000003</v>
      </c>
      <c r="D854" s="2">
        <f>front!E854-front!C854</f>
        <v>52526.8</v>
      </c>
      <c r="E854" s="2">
        <f>IF(front!F854-front!C854&gt;0,front!F854-front!C854,0)</f>
        <v>52526.8</v>
      </c>
      <c r="F854" s="2">
        <f>front!I854-front!H854</f>
        <v>26752.1</v>
      </c>
      <c r="G854" s="2"/>
      <c r="H854" s="2"/>
      <c r="I854" s="4">
        <f>C854/(constants!$A$4+constants!$B$4*data!C854+constants!$C$4*data!C854^2+constants!$D$4*data!C854^3+constants!$E$4*data!C854^4+constants!$F$4*data!C854^5+constants!$G$4*data!C854^6+constants!$H$4*data!C854^7)</f>
        <v>31776.985032490851</v>
      </c>
      <c r="J854" s="4">
        <f>D854/(constants!$A$4+constants!$B$4*data!D854+constants!$C$4*data!D854^2+constants!$D$4*data!D854^3+constants!$E$4*data!D854^4+constants!$F$4*data!D854^5+constants!$G$4*data!D854^6+constants!$H$4*data!D854^7)</f>
        <v>55278.436315167615</v>
      </c>
      <c r="K854" s="4">
        <f>E854/(constants!$A$4+constants!$B$4*data!E854+constants!$C$4*data!E854^2+constants!$D$4*data!E854^3+constants!$E$4*data!E854^4+constants!$F$4*data!E854^5+constants!$G$4*data!E854^6+constants!$H$4*data!E854^7)</f>
        <v>55278.436315167615</v>
      </c>
      <c r="L854" s="4">
        <f>F854/(constants!$A$4+constants!$B$4*data!F854+constants!$C$4*data!F854^2+constants!$D$4*data!F854^3+constants!$E$4*data!F854^4+constants!$F$4*data!F854^5+constants!$G$4*data!F854^6+constants!$H$4*data!F854^7)</f>
        <v>27286.717488908391</v>
      </c>
      <c r="M854" s="4"/>
      <c r="N854" s="4"/>
      <c r="O854" s="4">
        <f t="shared" si="243"/>
        <v>52961.641720818079</v>
      </c>
      <c r="P854" s="4">
        <f t="shared" si="244"/>
        <v>11055.687263033522</v>
      </c>
      <c r="Q854" s="4">
        <f t="shared" si="244"/>
        <v>11055.687263033522</v>
      </c>
      <c r="R854" s="4">
        <f t="shared" si="245"/>
        <v>4547.7862481513985</v>
      </c>
      <c r="S854" s="4"/>
      <c r="T854" s="4"/>
      <c r="U854" s="4">
        <f t="shared" si="246"/>
        <v>1</v>
      </c>
      <c r="V854" s="4"/>
      <c r="W854" s="4"/>
      <c r="X854">
        <f>IF(front!E854&gt;$X$2,O854,P854)</f>
        <v>52961.641720818079</v>
      </c>
      <c r="Y854">
        <f t="shared" si="240"/>
        <v>52628.158801498023</v>
      </c>
      <c r="Z854">
        <f>SUMPRODUCT($B$7:$B$456,Y$7:Y$456,EXP(constants!$B$32+constants!$A$32*ABS($A$7:$A$456-$A854)))</f>
        <v>8.8204975292488844E-4</v>
      </c>
      <c r="AA854">
        <f t="shared" si="241"/>
        <v>52628.157919448269</v>
      </c>
      <c r="AB854">
        <f t="shared" si="247"/>
        <v>52621.956083750963</v>
      </c>
      <c r="AD854" s="4"/>
      <c r="AE854" s="4"/>
      <c r="AF854" s="4"/>
      <c r="AH854" s="4"/>
      <c r="AI854" s="5">
        <f>SUMPRODUCT(constants!$B$13:$B$20,A854^constants!$A$13:$A$20)*constants!$C$10/((A854/1000000000)^5*(EXP(0.014388/(A854/1000000000)/constants!$B$9)-1))</f>
        <v>1.2869403962442493E-5</v>
      </c>
      <c r="AL854" s="17">
        <f t="shared" si="242"/>
        <v>2.4456338988919516E-10</v>
      </c>
      <c r="AQ854">
        <f t="shared" si="249"/>
        <v>2.4456338988919516E-10</v>
      </c>
    </row>
    <row r="855" spans="1:43" x14ac:dyDescent="0.2">
      <c r="A855">
        <f>front!A855</f>
        <v>584.78</v>
      </c>
      <c r="B855" s="1">
        <f t="shared" si="248"/>
        <v>0.44999999999993179</v>
      </c>
      <c r="C855">
        <f>front!D855-front!B855</f>
        <v>31052.86</v>
      </c>
      <c r="D855" s="2">
        <f>front!E855-front!C855</f>
        <v>52130.2</v>
      </c>
      <c r="E855" s="2">
        <f>IF(front!F855-front!C855&gt;0,front!F855-front!C855,0)</f>
        <v>52130.2</v>
      </c>
      <c r="F855" s="2">
        <f>front!I855-front!H855</f>
        <v>32386.199999999997</v>
      </c>
      <c r="G855" s="2"/>
      <c r="H855" s="2"/>
      <c r="I855" s="4">
        <f>C855/(constants!$A$4+constants!$B$4*data!C855+constants!$C$4*data!C855^2+constants!$D$4*data!C855^3+constants!$E$4*data!C855^4+constants!$F$4*data!C855^5+constants!$G$4*data!C855^6+constants!$H$4*data!C855^7)</f>
        <v>31853.801163339256</v>
      </c>
      <c r="J855" s="4">
        <f>D855/(constants!$A$4+constants!$B$4*data!D855+constants!$C$4*data!D855^2+constants!$D$4*data!D855^3+constants!$E$4*data!D855^4+constants!$F$4*data!D855^5+constants!$G$4*data!D855^6+constants!$H$4*data!D855^7)</f>
        <v>54839.541074861874</v>
      </c>
      <c r="K855" s="4">
        <f>E855/(constants!$A$4+constants!$B$4*data!E855+constants!$C$4*data!E855^2+constants!$D$4*data!E855^3+constants!$E$4*data!E855^4+constants!$F$4*data!E855^5+constants!$G$4*data!E855^6+constants!$H$4*data!E855^7)</f>
        <v>54839.541074861874</v>
      </c>
      <c r="L855" s="4">
        <f>F855/(constants!$A$4+constants!$B$4*data!F855+constants!$C$4*data!F855^2+constants!$D$4*data!F855^3+constants!$E$4*data!F855^4+constants!$F$4*data!F855^5+constants!$G$4*data!F855^6+constants!$H$4*data!F855^7)</f>
        <v>33278.776219120409</v>
      </c>
      <c r="M855" s="4"/>
      <c r="N855" s="4"/>
      <c r="O855" s="4">
        <f t="shared" si="243"/>
        <v>53089.668605565428</v>
      </c>
      <c r="P855" s="4">
        <f t="shared" si="244"/>
        <v>10967.908214972374</v>
      </c>
      <c r="Q855" s="4">
        <f t="shared" si="244"/>
        <v>10967.908214972374</v>
      </c>
      <c r="R855" s="4">
        <f t="shared" si="245"/>
        <v>5546.4627031867349</v>
      </c>
      <c r="S855" s="4"/>
      <c r="T855" s="4"/>
      <c r="U855" s="4">
        <f t="shared" si="246"/>
        <v>1</v>
      </c>
      <c r="V855" s="4"/>
      <c r="W855" s="4"/>
      <c r="X855">
        <f>IF(front!E855&gt;$X$2,O855,P855)</f>
        <v>53089.668605565428</v>
      </c>
      <c r="Y855">
        <f t="shared" si="240"/>
        <v>52756.185686245371</v>
      </c>
      <c r="Z855">
        <f>SUMPRODUCT($B$7:$B$456,Y$7:Y$456,EXP(constants!$B$32+constants!$A$32*ABS($A$7:$A$456-$A855)))</f>
        <v>8.5975929765791468E-4</v>
      </c>
      <c r="AA855">
        <f t="shared" si="241"/>
        <v>52756.184826486075</v>
      </c>
      <c r="AB855">
        <f t="shared" si="247"/>
        <v>52749.982990788769</v>
      </c>
      <c r="AD855" s="4"/>
      <c r="AE855" s="4"/>
      <c r="AF855" s="4"/>
      <c r="AH855" s="4"/>
      <c r="AI855" s="5">
        <f>SUMPRODUCT(constants!$B$13:$B$20,A855^constants!$A$13:$A$20)*constants!$C$10/((A855/1000000000)^5*(EXP(0.014388/(A855/1000000000)/constants!$B$9)-1))</f>
        <v>1.2896858619044375E-5</v>
      </c>
      <c r="AL855" s="17">
        <f t="shared" si="242"/>
        <v>2.4449028962334326E-10</v>
      </c>
      <c r="AQ855">
        <f t="shared" si="249"/>
        <v>2.4449028962334326E-10</v>
      </c>
    </row>
    <row r="856" spans="1:43" x14ac:dyDescent="0.2">
      <c r="A856">
        <f>front!A856</f>
        <v>585.24</v>
      </c>
      <c r="B856" s="1">
        <f t="shared" si="248"/>
        <v>0.46000000000003638</v>
      </c>
      <c r="C856">
        <f>front!D856-front!B856</f>
        <v>31173.86</v>
      </c>
      <c r="D856" s="2">
        <f>front!E856-front!C856</f>
        <v>52731.1</v>
      </c>
      <c r="E856" s="2">
        <f>IF(front!F856-front!C856&gt;0,front!F856-front!C856,0)</f>
        <v>52731.1</v>
      </c>
      <c r="F856" s="2">
        <f>front!I856-front!H856</f>
        <v>35852.899999999994</v>
      </c>
      <c r="G856" s="2"/>
      <c r="H856" s="2"/>
      <c r="I856" s="4">
        <f>C856/(constants!$A$4+constants!$B$4*data!C856+constants!$C$4*data!C856^2+constants!$D$4*data!C856^3+constants!$E$4*data!C856^4+constants!$F$4*data!C856^5+constants!$G$4*data!C856^6+constants!$H$4*data!C856^7)</f>
        <v>31982.940880623122</v>
      </c>
      <c r="J856" s="4">
        <f>D856/(constants!$A$4+constants!$B$4*data!D856+constants!$C$4*data!D856^2+constants!$D$4*data!D856^3+constants!$E$4*data!D856^4+constants!$F$4*data!D856^5+constants!$G$4*data!D856^6+constants!$H$4*data!D856^7)</f>
        <v>55504.578393538817</v>
      </c>
      <c r="K856" s="4">
        <f>E856/(constants!$A$4+constants!$B$4*data!E856+constants!$C$4*data!E856^2+constants!$D$4*data!E856^3+constants!$E$4*data!E856^4+constants!$F$4*data!E856^5+constants!$G$4*data!E856^6+constants!$H$4*data!E856^7)</f>
        <v>55504.578393538817</v>
      </c>
      <c r="L856" s="4">
        <f>F856/(constants!$A$4+constants!$B$4*data!F856+constants!$C$4*data!F856^2+constants!$D$4*data!F856^3+constants!$E$4*data!F856^4+constants!$F$4*data!F856^5+constants!$G$4*data!F856^6+constants!$H$4*data!F856^7)</f>
        <v>37003.889265192491</v>
      </c>
      <c r="M856" s="4"/>
      <c r="N856" s="4"/>
      <c r="O856" s="4">
        <f t="shared" si="243"/>
        <v>53304.901467705204</v>
      </c>
      <c r="P856" s="4">
        <f t="shared" si="244"/>
        <v>11100.915678707763</v>
      </c>
      <c r="Q856" s="4">
        <f t="shared" si="244"/>
        <v>11100.915678707763</v>
      </c>
      <c r="R856" s="4">
        <f t="shared" si="245"/>
        <v>6167.3148775320824</v>
      </c>
      <c r="S856" s="4"/>
      <c r="T856" s="4"/>
      <c r="U856" s="4">
        <f t="shared" si="246"/>
        <v>1</v>
      </c>
      <c r="V856" s="4"/>
      <c r="W856" s="4"/>
      <c r="X856">
        <f>IF(front!E856&gt;$X$2,O856,P856)</f>
        <v>53304.901467705204</v>
      </c>
      <c r="Y856">
        <f t="shared" si="240"/>
        <v>52971.418548385147</v>
      </c>
      <c r="Z856">
        <f>SUMPRODUCT($B$7:$B$456,Y$7:Y$456,EXP(constants!$B$32+constants!$A$32*ABS($A$7:$A$456-$A856)))</f>
        <v>8.375556117864271E-4</v>
      </c>
      <c r="AA856">
        <f t="shared" si="241"/>
        <v>52971.417710829533</v>
      </c>
      <c r="AB856">
        <f t="shared" si="247"/>
        <v>52965.215875132228</v>
      </c>
      <c r="AD856" s="4"/>
      <c r="AE856" s="4"/>
      <c r="AF856" s="4"/>
      <c r="AH856" s="4"/>
      <c r="AI856" s="5">
        <f>SUMPRODUCT(constants!$B$13:$B$20,A856^constants!$A$13:$A$20)*constants!$C$10/((A856/1000000000)^5*(EXP(0.014388/(A856/1000000000)/constants!$B$9)-1))</f>
        <v>1.2924895951160337E-5</v>
      </c>
      <c r="AL856" s="17">
        <f t="shared" si="242"/>
        <v>2.4402611671840129E-10</v>
      </c>
      <c r="AQ856">
        <f t="shared" si="249"/>
        <v>2.4402611671840129E-10</v>
      </c>
    </row>
    <row r="857" spans="1:43" x14ac:dyDescent="0.2">
      <c r="A857">
        <f>front!A857</f>
        <v>585.69000000000005</v>
      </c>
      <c r="B857" s="1">
        <f t="shared" si="248"/>
        <v>0.45000000000004547</v>
      </c>
      <c r="C857">
        <f>front!D857-front!B857</f>
        <v>31211.999999999996</v>
      </c>
      <c r="D857" s="2">
        <f>front!E857-front!C857</f>
        <v>50857</v>
      </c>
      <c r="E857" s="2">
        <f>IF(front!F857-front!C857&gt;0,front!F857-front!C857,0)</f>
        <v>50857</v>
      </c>
      <c r="F857" s="2">
        <f>front!I857-front!H857</f>
        <v>31992.100000000002</v>
      </c>
      <c r="G857" s="2"/>
      <c r="H857" s="2"/>
      <c r="I857" s="4">
        <f>C857/(constants!$A$4+constants!$B$4*data!C857+constants!$C$4*data!C857^2+constants!$D$4*data!C857^3+constants!$E$4*data!C857^4+constants!$F$4*data!C857^5+constants!$G$4*data!C857^6+constants!$H$4*data!C857^7)</f>
        <v>32023.653854001772</v>
      </c>
      <c r="J857" s="4">
        <f>D857/(constants!$A$4+constants!$B$4*data!D857+constants!$C$4*data!D857^2+constants!$D$4*data!D857^3+constants!$E$4*data!D857^4+constants!$F$4*data!D857^5+constants!$G$4*data!D857^6+constants!$H$4*data!D857^7)</f>
        <v>53431.372284592573</v>
      </c>
      <c r="K857" s="4">
        <f>E857/(constants!$A$4+constants!$B$4*data!E857+constants!$C$4*data!E857^2+constants!$D$4*data!E857^3+constants!$E$4*data!E857^4+constants!$F$4*data!E857^5+constants!$G$4*data!E857^6+constants!$H$4*data!E857^7)</f>
        <v>53431.372284592573</v>
      </c>
      <c r="L857" s="4">
        <f>F857/(constants!$A$4+constants!$B$4*data!F857+constants!$C$4*data!F857^2+constants!$D$4*data!F857^3+constants!$E$4*data!F857^4+constants!$F$4*data!F857^5+constants!$G$4*data!F857^6+constants!$H$4*data!F857^7)</f>
        <v>32857.14652747885</v>
      </c>
      <c r="M857" s="4"/>
      <c r="N857" s="4"/>
      <c r="O857" s="4">
        <f t="shared" si="243"/>
        <v>53372.756423336286</v>
      </c>
      <c r="P857" s="4">
        <f t="shared" si="244"/>
        <v>10686.274456918516</v>
      </c>
      <c r="Q857" s="4">
        <f t="shared" si="244"/>
        <v>10686.274456918516</v>
      </c>
      <c r="R857" s="4">
        <f t="shared" si="245"/>
        <v>5476.1910879131419</v>
      </c>
      <c r="S857" s="4"/>
      <c r="T857" s="4"/>
      <c r="U857" s="4">
        <f t="shared" si="246"/>
        <v>1</v>
      </c>
      <c r="V857" s="4"/>
      <c r="W857" s="4"/>
      <c r="X857">
        <f>IF(front!E857&gt;$X$2,O857,P857)</f>
        <v>53372.756423336286</v>
      </c>
      <c r="Y857">
        <f t="shared" si="240"/>
        <v>53039.27350401623</v>
      </c>
      <c r="Z857">
        <f>SUMPRODUCT($B$7:$B$456,Y$7:Y$456,EXP(constants!$B$32+constants!$A$32*ABS($A$7:$A$456-$A857)))</f>
        <v>8.1638957683632951E-4</v>
      </c>
      <c r="AA857">
        <f t="shared" si="241"/>
        <v>53039.272687626653</v>
      </c>
      <c r="AB857">
        <f t="shared" si="247"/>
        <v>53033.070851929348</v>
      </c>
      <c r="AD857" s="4"/>
      <c r="AE857" s="4"/>
      <c r="AF857" s="4"/>
      <c r="AH857" s="4"/>
      <c r="AI857" s="5">
        <f>SUMPRODUCT(constants!$B$13:$B$20,A857^constants!$A$13:$A$20)*constants!$C$10/((A857/1000000000)^5*(EXP(0.014388/(A857/1000000000)/constants!$B$9)-1))</f>
        <v>1.295229675551353E-5</v>
      </c>
      <c r="AL857" s="17">
        <f t="shared" si="242"/>
        <v>2.4423056307029452E-10</v>
      </c>
      <c r="AQ857">
        <f t="shared" si="249"/>
        <v>2.4423056307029452E-10</v>
      </c>
    </row>
    <row r="858" spans="1:43" x14ac:dyDescent="0.2">
      <c r="A858">
        <f>front!A858</f>
        <v>586.15</v>
      </c>
      <c r="B858" s="1">
        <f t="shared" si="248"/>
        <v>0.45999999999992269</v>
      </c>
      <c r="C858">
        <f>front!D858-front!B858</f>
        <v>31324.199999999997</v>
      </c>
      <c r="D858" s="2">
        <f>front!E858-front!C858</f>
        <v>52595.9</v>
      </c>
      <c r="E858" s="2">
        <f>IF(front!F858-front!C858&gt;0,front!F858-front!C858,0)</f>
        <v>52595.9</v>
      </c>
      <c r="F858" s="2">
        <f>front!I858-front!H858</f>
        <v>26859.599999999999</v>
      </c>
      <c r="G858" s="2"/>
      <c r="H858" s="2"/>
      <c r="I858" s="4">
        <f>C858/(constants!$A$4+constants!$B$4*data!C858+constants!$C$4*data!C858^2+constants!$D$4*data!C858^3+constants!$E$4*data!C858^4+constants!$F$4*data!C858^5+constants!$G$4*data!C858^6+constants!$H$4*data!C858^7)</f>
        <v>32143.443246031195</v>
      </c>
      <c r="J858" s="4">
        <f>D858/(constants!$A$4+constants!$B$4*data!D858+constants!$C$4*data!D858^2+constants!$D$4*data!D858^3+constants!$E$4*data!D858^4+constants!$F$4*data!D858^5+constants!$G$4*data!D858^6+constants!$H$4*data!D858^7)</f>
        <v>55354.919558628702</v>
      </c>
      <c r="K858" s="4">
        <f>E858/(constants!$A$4+constants!$B$4*data!E858+constants!$C$4*data!E858^2+constants!$D$4*data!E858^3+constants!$E$4*data!E858^4+constants!$F$4*data!E858^5+constants!$G$4*data!E858^6+constants!$H$4*data!E858^7)</f>
        <v>55354.919558628702</v>
      </c>
      <c r="L858" s="4">
        <f>F858/(constants!$A$4+constants!$B$4*data!F858+constants!$C$4*data!F858^2+constants!$D$4*data!F858^3+constants!$E$4*data!F858^4+constants!$F$4*data!F858^5+constants!$G$4*data!F858^6+constants!$H$4*data!F858^7)</f>
        <v>27400.320115665188</v>
      </c>
      <c r="M858" s="4"/>
      <c r="N858" s="4"/>
      <c r="O858" s="4">
        <f t="shared" si="243"/>
        <v>53572.405410051993</v>
      </c>
      <c r="P858" s="4">
        <f t="shared" si="244"/>
        <v>11070.98391172574</v>
      </c>
      <c r="Q858" s="4">
        <f t="shared" si="244"/>
        <v>11070.98391172574</v>
      </c>
      <c r="R858" s="4">
        <f t="shared" si="245"/>
        <v>4566.7200192775317</v>
      </c>
      <c r="S858" s="4"/>
      <c r="T858" s="4"/>
      <c r="U858" s="4">
        <f t="shared" si="246"/>
        <v>1</v>
      </c>
      <c r="V858" s="4"/>
      <c r="W858" s="4"/>
      <c r="X858">
        <f>IF(front!E858&gt;$X$2,O858,P858)</f>
        <v>53572.405410051993</v>
      </c>
      <c r="Y858">
        <f t="shared" si="240"/>
        <v>53238.922490731937</v>
      </c>
      <c r="Z858">
        <f>SUMPRODUCT($B$7:$B$456,Y$7:Y$456,EXP(constants!$B$32+constants!$A$32*ABS($A$7:$A$456-$A858)))</f>
        <v>7.9530593428404212E-4</v>
      </c>
      <c r="AA858">
        <f t="shared" si="241"/>
        <v>53238.921695426005</v>
      </c>
      <c r="AB858">
        <f t="shared" si="247"/>
        <v>53232.719859728699</v>
      </c>
      <c r="AD858" s="4"/>
      <c r="AE858" s="4"/>
      <c r="AF858" s="4"/>
      <c r="AH858" s="4"/>
      <c r="AI858" s="5">
        <f>SUMPRODUCT(constants!$B$13:$B$20,A858^constants!$A$13:$A$20)*constants!$C$10/((A858/1000000000)^5*(EXP(0.014388/(A858/1000000000)/constants!$B$9)-1))</f>
        <v>1.2980278652364247E-5</v>
      </c>
      <c r="AL858" s="17">
        <f t="shared" si="242"/>
        <v>2.4384022996698334E-10</v>
      </c>
      <c r="AQ858">
        <f t="shared" si="249"/>
        <v>2.4384022996698334E-10</v>
      </c>
    </row>
    <row r="859" spans="1:43" x14ac:dyDescent="0.2">
      <c r="A859">
        <f>front!A859</f>
        <v>586.61</v>
      </c>
      <c r="B859" s="1">
        <f t="shared" si="248"/>
        <v>0.46000000000003638</v>
      </c>
      <c r="C859">
        <f>front!D859-front!B859</f>
        <v>31374.940000000002</v>
      </c>
      <c r="D859" s="2">
        <f>front!E859-front!C859</f>
        <v>52528.1</v>
      </c>
      <c r="E859" s="2">
        <f>IF(front!F859-front!C859&gt;0,front!F859-front!C859,0)</f>
        <v>52528.1</v>
      </c>
      <c r="F859" s="2">
        <f>front!I859-front!H859</f>
        <v>25989.000000000004</v>
      </c>
      <c r="G859" s="2"/>
      <c r="H859" s="2"/>
      <c r="I859" s="4">
        <f>C859/(constants!$A$4+constants!$B$4*data!C859+constants!$C$4*data!C859^2+constants!$D$4*data!C859^3+constants!$E$4*data!C859^4+constants!$F$4*data!C859^5+constants!$G$4*data!C859^6+constants!$H$4*data!C859^7)</f>
        <v>32197.625302091827</v>
      </c>
      <c r="J859" s="4">
        <f>D859/(constants!$A$4+constants!$B$4*data!D859+constants!$C$4*data!D859^2+constants!$D$4*data!D859^3+constants!$E$4*data!D859^4+constants!$F$4*data!D859^5+constants!$G$4*data!D859^6+constants!$H$4*data!D859^7)</f>
        <v>55279.875178212831</v>
      </c>
      <c r="K859" s="4">
        <f>E859/(constants!$A$4+constants!$B$4*data!E859+constants!$C$4*data!E859^2+constants!$D$4*data!E859^3+constants!$E$4*data!E859^4+constants!$F$4*data!E859^5+constants!$G$4*data!E859^6+constants!$H$4*data!E859^7)</f>
        <v>55279.875178212831</v>
      </c>
      <c r="L859" s="4">
        <f>F859/(constants!$A$4+constants!$B$4*data!F859+constants!$C$4*data!F859^2+constants!$D$4*data!F859^3+constants!$E$4*data!F859^4+constants!$F$4*data!F859^5+constants!$G$4*data!F859^6+constants!$H$4*data!F859^7)</f>
        <v>26481.141713809888</v>
      </c>
      <c r="M859" s="4"/>
      <c r="N859" s="4"/>
      <c r="O859" s="4">
        <f t="shared" si="243"/>
        <v>53662.708836819707</v>
      </c>
      <c r="P859" s="4">
        <f t="shared" si="244"/>
        <v>11055.975035642567</v>
      </c>
      <c r="Q859" s="4">
        <f t="shared" si="244"/>
        <v>11055.975035642567</v>
      </c>
      <c r="R859" s="4">
        <f t="shared" si="245"/>
        <v>4413.5236189683146</v>
      </c>
      <c r="S859" s="4"/>
      <c r="T859" s="4"/>
      <c r="U859" s="4">
        <f t="shared" si="246"/>
        <v>1</v>
      </c>
      <c r="V859" s="4"/>
      <c r="W859" s="4"/>
      <c r="X859">
        <f>IF(front!E859&gt;$X$2,O859,P859)</f>
        <v>53662.708836819707</v>
      </c>
      <c r="Y859">
        <f t="shared" si="240"/>
        <v>53329.225917499651</v>
      </c>
      <c r="Z859">
        <f>SUMPRODUCT($B$7:$B$456,Y$7:Y$456,EXP(constants!$B$32+constants!$A$32*ABS($A$7:$A$456-$A859)))</f>
        <v>7.7476678665902999E-4</v>
      </c>
      <c r="AA859">
        <f t="shared" si="241"/>
        <v>53329.225142732867</v>
      </c>
      <c r="AB859">
        <f t="shared" si="247"/>
        <v>53323.023307035561</v>
      </c>
      <c r="AD859" s="4"/>
      <c r="AE859" s="4"/>
      <c r="AF859" s="4"/>
      <c r="AH859" s="4"/>
      <c r="AI859" s="5">
        <f>SUMPRODUCT(constants!$B$13:$B$20,A859^constants!$A$13:$A$20)*constants!$C$10/((A859/1000000000)^5*(EXP(0.014388/(A859/1000000000)/constants!$B$9)-1))</f>
        <v>1.3008232235121426E-5</v>
      </c>
      <c r="AL859" s="17">
        <f t="shared" si="242"/>
        <v>2.439515134057504E-10</v>
      </c>
      <c r="AQ859">
        <f t="shared" si="249"/>
        <v>2.439515134057504E-10</v>
      </c>
    </row>
    <row r="860" spans="1:43" x14ac:dyDescent="0.2">
      <c r="A860">
        <f>front!A860</f>
        <v>587.05999999999995</v>
      </c>
      <c r="B860" s="1">
        <f t="shared" si="248"/>
        <v>0.44999999999993179</v>
      </c>
      <c r="C860">
        <f>front!D860-front!B860</f>
        <v>31490.129999999997</v>
      </c>
      <c r="D860" s="2">
        <f>front!E860-front!C860</f>
        <v>52511.8</v>
      </c>
      <c r="E860" s="2">
        <f>IF(front!F860-front!C860&gt;0,front!F860-front!C860,0)</f>
        <v>52511.8</v>
      </c>
      <c r="F860" s="2">
        <f>front!I860-front!H860</f>
        <v>30013</v>
      </c>
      <c r="G860" s="2"/>
      <c r="H860" s="2"/>
      <c r="I860" s="4">
        <f>C860/(constants!$A$4+constants!$B$4*data!C860+constants!$C$4*data!C860^2+constants!$D$4*data!C860^3+constants!$E$4*data!C860^4+constants!$F$4*data!C860^5+constants!$G$4*data!C860^6+constants!$H$4*data!C860^7)</f>
        <v>32320.652397165475</v>
      </c>
      <c r="J860" s="4">
        <f>D860/(constants!$A$4+constants!$B$4*data!D860+constants!$C$4*data!D860^2+constants!$D$4*data!D860^3+constants!$E$4*data!D860^4+constants!$F$4*data!D860^5+constants!$G$4*data!D860^6+constants!$H$4*data!D860^7)</f>
        <v>55261.834159856859</v>
      </c>
      <c r="K860" s="4">
        <f>E860/(constants!$A$4+constants!$B$4*data!E860+constants!$C$4*data!E860^2+constants!$D$4*data!E860^3+constants!$E$4*data!E860^4+constants!$F$4*data!E860^5+constants!$G$4*data!E860^6+constants!$H$4*data!E860^7)</f>
        <v>55261.834159856859</v>
      </c>
      <c r="L860" s="4">
        <f>F860/(constants!$A$4+constants!$B$4*data!F860+constants!$C$4*data!F860^2+constants!$D$4*data!F860^3+constants!$E$4*data!F860^4+constants!$F$4*data!F860^5+constants!$G$4*data!F860^6+constants!$H$4*data!F860^7)</f>
        <v>30745.437666824855</v>
      </c>
      <c r="M860" s="4"/>
      <c r="N860" s="4"/>
      <c r="O860" s="4">
        <f t="shared" si="243"/>
        <v>53867.753995275787</v>
      </c>
      <c r="P860" s="4">
        <f t="shared" si="244"/>
        <v>11052.366831971371</v>
      </c>
      <c r="Q860" s="4">
        <f t="shared" si="244"/>
        <v>11052.366831971371</v>
      </c>
      <c r="R860" s="4">
        <f t="shared" si="245"/>
        <v>5124.2396111374755</v>
      </c>
      <c r="S860" s="4"/>
      <c r="T860" s="4"/>
      <c r="U860" s="4">
        <f t="shared" si="246"/>
        <v>1</v>
      </c>
      <c r="V860" s="4"/>
      <c r="W860" s="4"/>
      <c r="X860">
        <f>IF(front!E860&gt;$X$2,O860,P860)</f>
        <v>53867.753995275787</v>
      </c>
      <c r="Y860">
        <f t="shared" si="240"/>
        <v>53534.27107595573</v>
      </c>
      <c r="Z860">
        <f>SUMPRODUCT($B$7:$B$456,Y$7:Y$456,EXP(constants!$B$32+constants!$A$32*ABS($A$7:$A$456-$A860)))</f>
        <v>7.5518750063452488E-4</v>
      </c>
      <c r="AA860">
        <f t="shared" si="241"/>
        <v>53534.270320768228</v>
      </c>
      <c r="AB860">
        <f t="shared" si="247"/>
        <v>53528.068485070922</v>
      </c>
      <c r="AD860" s="4"/>
      <c r="AE860" s="4"/>
      <c r="AF860" s="4"/>
      <c r="AH860" s="4"/>
      <c r="AI860" s="5">
        <f>SUMPRODUCT(constants!$B$13:$B$20,A860^constants!$A$13:$A$20)*constants!$C$10/((A860/1000000000)^5*(EXP(0.014388/(A860/1000000000)/constants!$B$9)-1))</f>
        <v>1.3035550547078952E-5</v>
      </c>
      <c r="AL860" s="17">
        <f t="shared" si="242"/>
        <v>2.4352738508983545E-10</v>
      </c>
      <c r="AQ860">
        <f t="shared" si="249"/>
        <v>2.4352738508983545E-10</v>
      </c>
    </row>
    <row r="861" spans="1:43" x14ac:dyDescent="0.2">
      <c r="A861">
        <f>front!A861</f>
        <v>587.52</v>
      </c>
      <c r="B861" s="1">
        <f t="shared" si="248"/>
        <v>0.46000000000003638</v>
      </c>
      <c r="C861">
        <f>front!D861-front!B861</f>
        <v>31577.800000000003</v>
      </c>
      <c r="D861" s="2">
        <f>front!E861-front!C861</f>
        <v>52458.7</v>
      </c>
      <c r="E861" s="2">
        <f>IF(front!F861-front!C861&gt;0,front!F861-front!C861,0)</f>
        <v>52458.7</v>
      </c>
      <c r="F861" s="2">
        <f>front!I861-front!H861</f>
        <v>30061.000000000004</v>
      </c>
      <c r="G861" s="2"/>
      <c r="H861" s="2"/>
      <c r="I861" s="4">
        <f>C861/(constants!$A$4+constants!$B$4*data!C861+constants!$C$4*data!C861^2+constants!$D$4*data!C861^3+constants!$E$4*data!C861^4+constants!$F$4*data!C861^5+constants!$G$4*data!C861^6+constants!$H$4*data!C861^7)</f>
        <v>32414.308480310912</v>
      </c>
      <c r="J861" s="4">
        <f>D861/(constants!$A$4+constants!$B$4*data!D861+constants!$C$4*data!D861^2+constants!$D$4*data!D861^3+constants!$E$4*data!D861^4+constants!$F$4*data!D861^5+constants!$G$4*data!D861^6+constants!$H$4*data!D861^7)</f>
        <v>55203.064153754058</v>
      </c>
      <c r="K861" s="4">
        <f>E861/(constants!$A$4+constants!$B$4*data!E861+constants!$C$4*data!E861^2+constants!$D$4*data!E861^3+constants!$E$4*data!E861^4+constants!$F$4*data!E861^5+constants!$G$4*data!E861^6+constants!$H$4*data!E861^7)</f>
        <v>55203.064153754058</v>
      </c>
      <c r="L861" s="4">
        <f>F861/(constants!$A$4+constants!$B$4*data!F861+constants!$C$4*data!F861^2+constants!$D$4*data!F861^3+constants!$E$4*data!F861^4+constants!$F$4*data!F861^5+constants!$G$4*data!F861^6+constants!$H$4*data!F861^7)</f>
        <v>30796.542628358682</v>
      </c>
      <c r="M861" s="4"/>
      <c r="N861" s="4"/>
      <c r="O861" s="4">
        <f t="shared" si="243"/>
        <v>54023.847467184853</v>
      </c>
      <c r="P861" s="4">
        <f t="shared" si="244"/>
        <v>11040.612830750812</v>
      </c>
      <c r="Q861" s="4">
        <f t="shared" si="244"/>
        <v>11040.612830750812</v>
      </c>
      <c r="R861" s="4">
        <f t="shared" si="245"/>
        <v>5132.7571047264464</v>
      </c>
      <c r="S861" s="4"/>
      <c r="T861" s="4"/>
      <c r="U861" s="4">
        <f t="shared" si="246"/>
        <v>1</v>
      </c>
      <c r="V861" s="4"/>
      <c r="W861" s="4"/>
      <c r="X861">
        <f>IF(front!E861&gt;$X$2,O861,P861)</f>
        <v>54023.847467184853</v>
      </c>
      <c r="Y861">
        <f t="shared" si="240"/>
        <v>53690.364547864796</v>
      </c>
      <c r="Z861">
        <f>SUMPRODUCT($B$7:$B$456,Y$7:Y$456,EXP(constants!$B$32+constants!$A$32*ABS($A$7:$A$456-$A861)))</f>
        <v>7.3568443031723921E-4</v>
      </c>
      <c r="AA861">
        <f t="shared" si="241"/>
        <v>53690.363812180367</v>
      </c>
      <c r="AB861">
        <f t="shared" si="247"/>
        <v>53684.161976483061</v>
      </c>
      <c r="AD861" s="4"/>
      <c r="AE861" s="4"/>
      <c r="AF861" s="4"/>
      <c r="AH861" s="4"/>
      <c r="AI861" s="5">
        <f>SUMPRODUCT(constants!$B$13:$B$20,A861^constants!$A$13:$A$20)*constants!$C$10/((A861/1000000000)^5*(EXP(0.014388/(A861/1000000000)/constants!$B$9)-1))</f>
        <v>1.3063447545766114E-5</v>
      </c>
      <c r="AL861" s="17">
        <f t="shared" si="242"/>
        <v>2.4333894885960407E-10</v>
      </c>
      <c r="AQ861">
        <f t="shared" si="249"/>
        <v>2.4333894885960407E-10</v>
      </c>
    </row>
    <row r="862" spans="1:43" x14ac:dyDescent="0.2">
      <c r="A862">
        <f>front!A862</f>
        <v>587.98</v>
      </c>
      <c r="B862" s="1">
        <f t="shared" si="248"/>
        <v>0.46000000000003638</v>
      </c>
      <c r="C862">
        <f>front!D862-front!B862</f>
        <v>31662.670000000002</v>
      </c>
      <c r="D862" s="2">
        <f>front!E862-front!C862</f>
        <v>51828</v>
      </c>
      <c r="E862" s="2">
        <f>IF(front!F862-front!C862&gt;0,front!F862-front!C862,0)</f>
        <v>51828</v>
      </c>
      <c r="F862" s="2">
        <f>front!I862-front!H862</f>
        <v>25527.7</v>
      </c>
      <c r="G862" s="2"/>
      <c r="H862" s="2"/>
      <c r="I862" s="4">
        <f>C862/(constants!$A$4+constants!$B$4*data!C862+constants!$C$4*data!C862^2+constants!$D$4*data!C862^3+constants!$E$4*data!C862^4+constants!$F$4*data!C862^5+constants!$G$4*data!C862^6+constants!$H$4*data!C862^7)</f>
        <v>32504.99096005526</v>
      </c>
      <c r="J862" s="4">
        <f>D862/(constants!$A$4+constants!$B$4*data!D862+constants!$C$4*data!D862^2+constants!$D$4*data!D862^3+constants!$E$4*data!D862^4+constants!$F$4*data!D862^5+constants!$G$4*data!D862^6+constants!$H$4*data!D862^7)</f>
        <v>54505.199153366848</v>
      </c>
      <c r="K862" s="4">
        <f>E862/(constants!$A$4+constants!$B$4*data!E862+constants!$C$4*data!E862^2+constants!$D$4*data!E862^3+constants!$E$4*data!E862^4+constants!$F$4*data!E862^5+constants!$G$4*data!E862^6+constants!$H$4*data!E862^7)</f>
        <v>54505.199153366848</v>
      </c>
      <c r="L862" s="4">
        <f>F862/(constants!$A$4+constants!$B$4*data!F862+constants!$C$4*data!F862^2+constants!$D$4*data!F862^3+constants!$E$4*data!F862^4+constants!$F$4*data!F862^5+constants!$G$4*data!F862^6+constants!$H$4*data!F862^7)</f>
        <v>25994.891395718547</v>
      </c>
      <c r="M862" s="4"/>
      <c r="N862" s="4"/>
      <c r="O862" s="4">
        <f t="shared" si="243"/>
        <v>54174.98493342544</v>
      </c>
      <c r="P862" s="4">
        <f t="shared" si="244"/>
        <v>10901.03983067337</v>
      </c>
      <c r="Q862" s="4">
        <f t="shared" si="244"/>
        <v>10901.03983067337</v>
      </c>
      <c r="R862" s="4">
        <f t="shared" si="245"/>
        <v>4332.4818992864248</v>
      </c>
      <c r="S862" s="4"/>
      <c r="T862" s="4"/>
      <c r="U862" s="4">
        <f t="shared" si="246"/>
        <v>1</v>
      </c>
      <c r="V862" s="4"/>
      <c r="W862" s="4"/>
      <c r="X862">
        <f>IF(front!E862&gt;$X$2,O862,P862)</f>
        <v>54174.98493342544</v>
      </c>
      <c r="Y862">
        <f t="shared" si="240"/>
        <v>53841.502014105383</v>
      </c>
      <c r="Z862">
        <f>SUMPRODUCT($B$7:$B$456,Y$7:Y$456,EXP(constants!$B$32+constants!$A$32*ABS($A$7:$A$456-$A862)))</f>
        <v>7.1668503591021632E-4</v>
      </c>
      <c r="AA862">
        <f t="shared" si="241"/>
        <v>53841.501297420349</v>
      </c>
      <c r="AB862">
        <f t="shared" si="247"/>
        <v>53835.299461723043</v>
      </c>
      <c r="AD862" s="4"/>
      <c r="AE862" s="4"/>
      <c r="AF862" s="4"/>
      <c r="AH862" s="4"/>
      <c r="AI862" s="5">
        <f>SUMPRODUCT(constants!$B$13:$B$20,A862^constants!$A$13:$A$20)*constants!$C$10/((A862/1000000000)^5*(EXP(0.014388/(A862/1000000000)/constants!$B$9)-1))</f>
        <v>1.309131565510606E-5</v>
      </c>
      <c r="AL862" s="17">
        <f t="shared" si="242"/>
        <v>2.4317345284600859E-10</v>
      </c>
      <c r="AQ862">
        <f t="shared" si="249"/>
        <v>2.4317345284600859E-10</v>
      </c>
    </row>
    <row r="863" spans="1:43" x14ac:dyDescent="0.2">
      <c r="A863">
        <f>front!A863</f>
        <v>588.42999999999995</v>
      </c>
      <c r="B863" s="1">
        <f t="shared" si="248"/>
        <v>0.44999999999993179</v>
      </c>
      <c r="C863">
        <f>front!D863-front!B863</f>
        <v>31756.799999999999</v>
      </c>
      <c r="D863" s="2">
        <f>front!E863-front!C863</f>
        <v>53036.6</v>
      </c>
      <c r="E863" s="2">
        <f>IF(front!F863-front!C863&gt;0,front!F863-front!C863,0)</f>
        <v>53036.6</v>
      </c>
      <c r="F863" s="2">
        <f>front!I863-front!H863</f>
        <v>23455.199999999997</v>
      </c>
      <c r="G863" s="2"/>
      <c r="H863" s="2"/>
      <c r="I863" s="4">
        <f>C863/(constants!$A$4+constants!$B$4*data!C863+constants!$C$4*data!C863^2+constants!$D$4*data!C863^3+constants!$E$4*data!C863^4+constants!$F$4*data!C863^5+constants!$G$4*data!C863^6+constants!$H$4*data!C863^7)</f>
        <v>32605.587861557957</v>
      </c>
      <c r="J863" s="4">
        <f>D863/(constants!$A$4+constants!$B$4*data!D863+constants!$C$4*data!D863^2+constants!$D$4*data!D863^3+constants!$E$4*data!D863^4+constants!$F$4*data!D863^5+constants!$G$4*data!D863^6+constants!$H$4*data!D863^7)</f>
        <v>55842.816467446326</v>
      </c>
      <c r="K863" s="4">
        <f>E863/(constants!$A$4+constants!$B$4*data!E863+constants!$C$4*data!E863^2+constants!$D$4*data!E863^3+constants!$E$4*data!E863^4+constants!$F$4*data!E863^5+constants!$G$4*data!E863^6+constants!$H$4*data!E863^7)</f>
        <v>55842.816467446326</v>
      </c>
      <c r="L863" s="4">
        <f>F863/(constants!$A$4+constants!$B$4*data!F863+constants!$C$4*data!F863^2+constants!$D$4*data!F863^3+constants!$E$4*data!F863^4+constants!$F$4*data!F863^5+constants!$G$4*data!F863^6+constants!$H$4*data!F863^7)</f>
        <v>23817.28521050814</v>
      </c>
      <c r="M863" s="4"/>
      <c r="N863" s="4"/>
      <c r="O863" s="4">
        <f t="shared" si="243"/>
        <v>54342.646435929928</v>
      </c>
      <c r="P863" s="4">
        <f t="shared" si="244"/>
        <v>11168.563293489266</v>
      </c>
      <c r="Q863" s="4">
        <f t="shared" si="244"/>
        <v>11168.563293489266</v>
      </c>
      <c r="R863" s="4">
        <f t="shared" si="245"/>
        <v>3969.5475350846905</v>
      </c>
      <c r="S863" s="4"/>
      <c r="T863" s="4"/>
      <c r="U863" s="4">
        <f t="shared" si="246"/>
        <v>1</v>
      </c>
      <c r="V863" s="4"/>
      <c r="W863" s="4"/>
      <c r="X863">
        <f>IF(front!E863&gt;$X$2,O863,P863)</f>
        <v>54342.646435929928</v>
      </c>
      <c r="Y863">
        <f t="shared" si="240"/>
        <v>54009.163516609871</v>
      </c>
      <c r="Z863">
        <f>SUMPRODUCT($B$7:$B$456,Y$7:Y$456,EXP(constants!$B$32+constants!$A$32*ABS($A$7:$A$456-$A863)))</f>
        <v>6.9857354539565894E-4</v>
      </c>
      <c r="AA863">
        <f t="shared" si="241"/>
        <v>54009.162818036326</v>
      </c>
      <c r="AB863">
        <f t="shared" si="247"/>
        <v>54002.96098233902</v>
      </c>
      <c r="AD863" s="4"/>
      <c r="AE863" s="4"/>
      <c r="AF863" s="4"/>
      <c r="AH863" s="4"/>
      <c r="AI863" s="5">
        <f>SUMPRODUCT(constants!$B$13:$B$20,A863^constants!$A$13:$A$20)*constants!$C$10/((A863/1000000000)^5*(EXP(0.014388/(A863/1000000000)/constants!$B$9)-1))</f>
        <v>1.3118549798660272E-5</v>
      </c>
      <c r="AL863" s="17">
        <f t="shared" si="242"/>
        <v>2.4292278719588222E-10</v>
      </c>
      <c r="AQ863">
        <f t="shared" si="249"/>
        <v>2.4292278719588222E-10</v>
      </c>
    </row>
    <row r="864" spans="1:43" x14ac:dyDescent="0.2">
      <c r="A864">
        <f>front!A864</f>
        <v>588.89</v>
      </c>
      <c r="B864" s="1">
        <f t="shared" si="248"/>
        <v>0.46000000000003638</v>
      </c>
      <c r="C864">
        <f>front!D864-front!B864</f>
        <v>31780.27</v>
      </c>
      <c r="D864" s="2">
        <f>front!E864-front!C864</f>
        <v>52090.2</v>
      </c>
      <c r="E864" s="2">
        <f>IF(front!F864-front!C864&gt;0,front!F864-front!C864,0)</f>
        <v>52090.2</v>
      </c>
      <c r="F864" s="2">
        <f>front!I864-front!H864</f>
        <v>20863.100000000002</v>
      </c>
      <c r="G864" s="2"/>
      <c r="H864" s="2"/>
      <c r="I864" s="4">
        <f>C864/(constants!$A$4+constants!$B$4*data!C864+constants!$C$4*data!C864^2+constants!$D$4*data!C864^3+constants!$E$4*data!C864^4+constants!$F$4*data!C864^5+constants!$G$4*data!C864^6+constants!$H$4*data!C864^7)</f>
        <v>32630.673608254932</v>
      </c>
      <c r="J864" s="4">
        <f>D864/(constants!$A$4+constants!$B$4*data!D864+constants!$C$4*data!D864^2+constants!$D$4*data!D864^3+constants!$E$4*data!D864^4+constants!$F$4*data!D864^5+constants!$G$4*data!D864^6+constants!$H$4*data!D864^7)</f>
        <v>54795.282573786251</v>
      </c>
      <c r="K864" s="4">
        <f>E864/(constants!$A$4+constants!$B$4*data!E864+constants!$C$4*data!E864^2+constants!$D$4*data!E864^3+constants!$E$4*data!E864^4+constants!$F$4*data!E864^5+constants!$G$4*data!E864^6+constants!$H$4*data!E864^7)</f>
        <v>54795.282573786251</v>
      </c>
      <c r="L864" s="4">
        <f>F864/(constants!$A$4+constants!$B$4*data!F864+constants!$C$4*data!F864^2+constants!$D$4*data!F864^3+constants!$E$4*data!F864^4+constants!$F$4*data!F864^5+constants!$G$4*data!F864^6+constants!$H$4*data!F864^7)</f>
        <v>21110.791346889906</v>
      </c>
      <c r="M864" s="4"/>
      <c r="N864" s="4"/>
      <c r="O864" s="4">
        <f t="shared" si="243"/>
        <v>54384.456013758223</v>
      </c>
      <c r="P864" s="4">
        <f t="shared" si="244"/>
        <v>10959.056514757251</v>
      </c>
      <c r="Q864" s="4">
        <f t="shared" si="244"/>
        <v>10959.056514757251</v>
      </c>
      <c r="R864" s="4">
        <f t="shared" si="245"/>
        <v>3518.4652244816511</v>
      </c>
      <c r="S864" s="4"/>
      <c r="T864" s="4"/>
      <c r="U864" s="4">
        <f t="shared" si="246"/>
        <v>1</v>
      </c>
      <c r="V864" s="4"/>
      <c r="W864" s="4"/>
      <c r="X864">
        <f>IF(front!E864&gt;$X$2,O864,P864)</f>
        <v>54384.456013758223</v>
      </c>
      <c r="Y864">
        <f t="shared" si="240"/>
        <v>54050.973094438166</v>
      </c>
      <c r="Z864">
        <f>SUMPRODUCT($B$7:$B$456,Y$7:Y$456,EXP(constants!$B$32+constants!$A$32*ABS($A$7:$A$456-$A864)))</f>
        <v>6.8053255694418215E-4</v>
      </c>
      <c r="AA864">
        <f t="shared" si="241"/>
        <v>54050.972413905612</v>
      </c>
      <c r="AB864">
        <f t="shared" si="247"/>
        <v>54044.770578208307</v>
      </c>
      <c r="AD864" s="4"/>
      <c r="AE864" s="4"/>
      <c r="AF864" s="4"/>
      <c r="AH864" s="4"/>
      <c r="AI864" s="5">
        <f>SUMPRODUCT(constants!$B$13:$B$20,A864^constants!$A$13:$A$20)*constants!$C$10/((A864/1000000000)^5*(EXP(0.014388/(A864/1000000000)/constants!$B$9)-1))</f>
        <v>1.3146360196756146E-5</v>
      </c>
      <c r="AL864" s="17">
        <f t="shared" si="242"/>
        <v>2.4324944034561157E-10</v>
      </c>
      <c r="AQ864">
        <f t="shared" si="249"/>
        <v>2.4324944034561157E-10</v>
      </c>
    </row>
    <row r="865" spans="1:43" x14ac:dyDescent="0.2">
      <c r="A865">
        <f>front!A865</f>
        <v>589.34</v>
      </c>
      <c r="B865" s="1">
        <f t="shared" si="248"/>
        <v>0.45000000000004547</v>
      </c>
      <c r="C865">
        <f>front!D865-front!B865</f>
        <v>31928.870000000003</v>
      </c>
      <c r="D865" s="2">
        <f>front!E865-front!C865</f>
        <v>52540.3</v>
      </c>
      <c r="E865" s="2">
        <f>IF(front!F865-front!C865&gt;0,front!F865-front!C865,0)</f>
        <v>52540.3</v>
      </c>
      <c r="F865" s="2">
        <f>front!I865-front!H865</f>
        <v>19155.199999999997</v>
      </c>
      <c r="G865" s="2"/>
      <c r="H865" s="2"/>
      <c r="I865" s="4">
        <f>C865/(constants!$A$4+constants!$B$4*data!C865+constants!$C$4*data!C865^2+constants!$D$4*data!C865^3+constants!$E$4*data!C865^4+constants!$F$4*data!C865^5+constants!$G$4*data!C865^6+constants!$H$4*data!C865^7)</f>
        <v>32789.534409824533</v>
      </c>
      <c r="J865" s="4">
        <f>D865/(constants!$A$4+constants!$B$4*data!D865+constants!$C$4*data!D865^2+constants!$D$4*data!D865^3+constants!$E$4*data!D865^4+constants!$F$4*data!D865^5+constants!$G$4*data!D865^6+constants!$H$4*data!D865^7)</f>
        <v>55293.378429212004</v>
      </c>
      <c r="K865" s="4">
        <f>E865/(constants!$A$4+constants!$B$4*data!E865+constants!$C$4*data!E865^2+constants!$D$4*data!E865^3+constants!$E$4*data!E865^4+constants!$F$4*data!E865^5+constants!$G$4*data!E865^6+constants!$H$4*data!E865^7)</f>
        <v>55293.378429212004</v>
      </c>
      <c r="L865" s="4">
        <f>F865/(constants!$A$4+constants!$B$4*data!F865+constants!$C$4*data!F865^2+constants!$D$4*data!F865^3+constants!$E$4*data!F865^4+constants!$F$4*data!F865^5+constants!$G$4*data!F865^6+constants!$H$4*data!F865^7)</f>
        <v>19338.649673242253</v>
      </c>
      <c r="M865" s="4"/>
      <c r="N865" s="4"/>
      <c r="O865" s="4">
        <f t="shared" si="243"/>
        <v>54649.224016374217</v>
      </c>
      <c r="P865" s="4">
        <f t="shared" si="244"/>
        <v>11058.675685842401</v>
      </c>
      <c r="Q865" s="4">
        <f t="shared" si="244"/>
        <v>11058.675685842401</v>
      </c>
      <c r="R865" s="4">
        <f t="shared" si="245"/>
        <v>3223.1082788737085</v>
      </c>
      <c r="S865" s="4"/>
      <c r="T865" s="4"/>
      <c r="U865" s="4">
        <f t="shared" si="246"/>
        <v>1</v>
      </c>
      <c r="V865" s="4"/>
      <c r="W865" s="4"/>
      <c r="X865">
        <f>IF(front!E865&gt;$X$2,O865,P865)</f>
        <v>54649.224016374217</v>
      </c>
      <c r="Y865">
        <f t="shared" si="240"/>
        <v>54315.74109705416</v>
      </c>
      <c r="Z865">
        <f>SUMPRODUCT($B$7:$B$456,Y$7:Y$456,EXP(constants!$B$32+constants!$A$32*ABS($A$7:$A$456-$A865)))</f>
        <v>6.6333468293765913E-4</v>
      </c>
      <c r="AA865">
        <f t="shared" si="241"/>
        <v>54315.740433719475</v>
      </c>
      <c r="AB865">
        <f t="shared" si="247"/>
        <v>54309.538598022169</v>
      </c>
      <c r="AD865" s="4"/>
      <c r="AE865" s="4"/>
      <c r="AF865" s="4"/>
      <c r="AI865" s="5">
        <f>SUMPRODUCT(constants!$B$13:$B$20,A865^constants!$A$13:$A$20)*constants!$C$10/((A865/1000000000)^5*(EXP(0.014388/(A865/1000000000)/constants!$B$9)-1))</f>
        <v>1.3173537522138803E-5</v>
      </c>
      <c r="AL865" s="17">
        <f t="shared" si="242"/>
        <v>2.4256397425218697E-10</v>
      </c>
      <c r="AQ865">
        <f t="shared" si="249"/>
        <v>2.4256397425218697E-10</v>
      </c>
    </row>
    <row r="866" spans="1:43" x14ac:dyDescent="0.2">
      <c r="A866">
        <f>front!A866</f>
        <v>589.79999999999995</v>
      </c>
      <c r="B866" s="1">
        <f t="shared" si="248"/>
        <v>0.45999999999992269</v>
      </c>
      <c r="C866">
        <f>front!D866-front!B866</f>
        <v>32004</v>
      </c>
      <c r="D866" s="2">
        <f>front!E866-front!C866</f>
        <v>52811.9</v>
      </c>
      <c r="E866" s="2">
        <f>IF(front!F866-front!C866&gt;0,front!F866-front!C866,0)</f>
        <v>52811.9</v>
      </c>
      <c r="F866" s="2">
        <f>front!I866-front!H866</f>
        <v>20107.400000000001</v>
      </c>
      <c r="G866" s="2"/>
      <c r="H866" s="2"/>
      <c r="I866" s="4">
        <f>C866/(constants!$A$4+constants!$B$4*data!C866+constants!$C$4*data!C866^2+constants!$D$4*data!C866^3+constants!$E$4*data!C866^4+constants!$F$4*data!C866^5+constants!$G$4*data!C866^6+constants!$H$4*data!C866^7)</f>
        <v>32869.872324818862</v>
      </c>
      <c r="J866" s="4">
        <f>D866/(constants!$A$4+constants!$B$4*data!D866+constants!$C$4*data!D866^2+constants!$D$4*data!D866^3+constants!$E$4*data!D866^4+constants!$F$4*data!D866^5+constants!$G$4*data!D866^6+constants!$H$4*data!D866^7)</f>
        <v>55594.02788607456</v>
      </c>
      <c r="K866" s="4">
        <f>E866/(constants!$A$4+constants!$B$4*data!E866+constants!$C$4*data!E866^2+constants!$D$4*data!E866^3+constants!$E$4*data!E866^4+constants!$F$4*data!E866^5+constants!$G$4*data!E866^6+constants!$H$4*data!E866^7)</f>
        <v>55594.02788607456</v>
      </c>
      <c r="L866" s="4">
        <f>F866/(constants!$A$4+constants!$B$4*data!F866+constants!$C$4*data!F866^2+constants!$D$4*data!F866^3+constants!$E$4*data!F866^4+constants!$F$4*data!F866^5+constants!$G$4*data!F866^6+constants!$H$4*data!F866^7)</f>
        <v>20325.537881684217</v>
      </c>
      <c r="M866" s="4"/>
      <c r="N866" s="4"/>
      <c r="O866" s="4">
        <f t="shared" si="243"/>
        <v>54783.120541364769</v>
      </c>
      <c r="P866" s="4">
        <f t="shared" si="244"/>
        <v>11118.805577214911</v>
      </c>
      <c r="Q866" s="4">
        <f t="shared" si="244"/>
        <v>11118.805577214911</v>
      </c>
      <c r="R866" s="4">
        <f t="shared" si="245"/>
        <v>3387.5896469473696</v>
      </c>
      <c r="S866" s="4"/>
      <c r="T866" s="4"/>
      <c r="U866" s="4">
        <f t="shared" si="246"/>
        <v>1</v>
      </c>
      <c r="V866" s="4"/>
      <c r="W866" s="4"/>
      <c r="X866">
        <f>IF(front!E866&gt;$X$2,O866,P866)</f>
        <v>54783.120541364769</v>
      </c>
      <c r="Y866">
        <f t="shared" si="240"/>
        <v>54449.637622044713</v>
      </c>
      <c r="Z866">
        <f>SUMPRODUCT($B$7:$B$456,Y$7:Y$456,EXP(constants!$B$32+constants!$A$32*ABS($A$7:$A$456-$A866)))</f>
        <v>6.4620375458628314E-4</v>
      </c>
      <c r="AA866">
        <f t="shared" si="241"/>
        <v>54449.636975840956</v>
      </c>
      <c r="AB866">
        <f t="shared" si="247"/>
        <v>54443.435140143651</v>
      </c>
      <c r="AD866" s="4"/>
      <c r="AE866" s="4"/>
      <c r="AF866" s="4"/>
      <c r="AI866" s="5">
        <f>SUMPRODUCT(constants!$B$13:$B$20,A866^constants!$A$13:$A$20)*constants!$C$10/((A866/1000000000)^5*(EXP(0.014388/(A866/1000000000)/constants!$B$9)-1))</f>
        <v>1.3201289472294802E-5</v>
      </c>
      <c r="AL866" s="17">
        <f t="shared" si="242"/>
        <v>2.4247715887715695E-10</v>
      </c>
      <c r="AQ866">
        <f t="shared" si="249"/>
        <v>2.4247715887715695E-10</v>
      </c>
    </row>
    <row r="867" spans="1:43" x14ac:dyDescent="0.2">
      <c r="A867">
        <f>front!A867</f>
        <v>590.26</v>
      </c>
      <c r="B867" s="1">
        <f t="shared" si="248"/>
        <v>0.46000000000003638</v>
      </c>
      <c r="C867">
        <f>front!D867-front!B867</f>
        <v>32137.399999999998</v>
      </c>
      <c r="D867" s="2">
        <f>front!E867-front!C867</f>
        <v>52245.5</v>
      </c>
      <c r="E867" s="2">
        <f>IF(front!F867-front!C867&gt;0,front!F867-front!C867,0)</f>
        <v>52245.5</v>
      </c>
      <c r="F867" s="2">
        <f>front!I867-front!H867</f>
        <v>19388.000000000004</v>
      </c>
      <c r="G867" s="2"/>
      <c r="H867" s="2"/>
      <c r="I867" s="4">
        <f>C867/(constants!$A$4+constants!$B$4*data!C867+constants!$C$4*data!C867^2+constants!$D$4*data!C867^3+constants!$E$4*data!C867^4+constants!$F$4*data!C867^5+constants!$G$4*data!C867^6+constants!$H$4*data!C867^7)</f>
        <v>33012.552893705899</v>
      </c>
      <c r="J867" s="4">
        <f>D867/(constants!$A$4+constants!$B$4*data!D867+constants!$C$4*data!D867^2+constants!$D$4*data!D867^3+constants!$E$4*data!D867^4+constants!$F$4*data!D867^5+constants!$G$4*data!D867^6+constants!$H$4*data!D867^7)</f>
        <v>54967.123473345826</v>
      </c>
      <c r="K867" s="4">
        <f>E867/(constants!$A$4+constants!$B$4*data!E867+constants!$C$4*data!E867^2+constants!$D$4*data!E867^3+constants!$E$4*data!E867^4+constants!$F$4*data!E867^5+constants!$G$4*data!E867^6+constants!$H$4*data!E867^7)</f>
        <v>54967.123473345826</v>
      </c>
      <c r="L867" s="4">
        <f>F867/(constants!$A$4+constants!$B$4*data!F867+constants!$C$4*data!F867^2+constants!$D$4*data!F867^3+constants!$E$4*data!F867^4+constants!$F$4*data!F867^5+constants!$G$4*data!F867^6+constants!$H$4*data!F867^7)</f>
        <v>19579.664451781839</v>
      </c>
      <c r="M867" s="4"/>
      <c r="N867" s="4"/>
      <c r="O867" s="4">
        <f t="shared" si="243"/>
        <v>55020.921489509827</v>
      </c>
      <c r="P867" s="4">
        <f t="shared" si="244"/>
        <v>10993.424694669166</v>
      </c>
      <c r="Q867" s="4">
        <f t="shared" si="244"/>
        <v>10993.424694669166</v>
      </c>
      <c r="R867" s="4">
        <f t="shared" si="245"/>
        <v>3263.2774086303066</v>
      </c>
      <c r="S867" s="4"/>
      <c r="T867" s="4"/>
      <c r="U867" s="4">
        <f t="shared" si="246"/>
        <v>1</v>
      </c>
      <c r="V867" s="4"/>
      <c r="W867" s="4"/>
      <c r="X867">
        <f>IF(front!E867&gt;$X$2,O867,P867)</f>
        <v>55020.921489509827</v>
      </c>
      <c r="Y867">
        <f t="shared" si="240"/>
        <v>54687.43857018977</v>
      </c>
      <c r="Z867">
        <f>SUMPRODUCT($B$7:$B$456,Y$7:Y$456,EXP(constants!$B$32+constants!$A$32*ABS($A$7:$A$456-$A867)))</f>
        <v>6.2951524046972148E-4</v>
      </c>
      <c r="AA867">
        <f t="shared" si="241"/>
        <v>54687.437940674528</v>
      </c>
      <c r="AB867">
        <f t="shared" si="247"/>
        <v>54681.236104977223</v>
      </c>
      <c r="AD867" s="4"/>
      <c r="AE867" s="4"/>
      <c r="AF867" s="4"/>
      <c r="AI867" s="5">
        <f>SUMPRODUCT(constants!$B$13:$B$20,A867^constants!$A$13:$A$20)*constants!$C$10/((A867/1000000000)^5*(EXP(0.014388/(A867/1000000000)/constants!$B$9)-1))</f>
        <v>1.3229011600070695E-5</v>
      </c>
      <c r="AL867" s="17">
        <f t="shared" si="242"/>
        <v>2.4192963697224388E-10</v>
      </c>
      <c r="AQ867">
        <f t="shared" si="249"/>
        <v>2.4192963697224388E-10</v>
      </c>
    </row>
    <row r="868" spans="1:43" x14ac:dyDescent="0.2">
      <c r="A868">
        <f>front!A868</f>
        <v>590.71</v>
      </c>
      <c r="B868" s="1">
        <f t="shared" si="248"/>
        <v>0.45000000000004547</v>
      </c>
      <c r="C868">
        <f>front!D868-front!B868</f>
        <v>32234.799999999996</v>
      </c>
      <c r="D868" s="2">
        <f>front!E868-front!C868</f>
        <v>52014.6</v>
      </c>
      <c r="E868" s="2">
        <f>IF(front!F868-front!C868&gt;0,front!F868-front!C868,0)</f>
        <v>52014.6</v>
      </c>
      <c r="F868" s="2">
        <f>front!I868-front!H868</f>
        <v>17122.800000000003</v>
      </c>
      <c r="G868" s="2"/>
      <c r="H868" s="2"/>
      <c r="I868" s="4">
        <f>C868/(constants!$A$4+constants!$B$4*data!C868+constants!$C$4*data!C868^2+constants!$D$4*data!C868^3+constants!$E$4*data!C868^4+constants!$F$4*data!C868^5+constants!$G$4*data!C868^6+constants!$H$4*data!C868^7)</f>
        <v>33116.756007745877</v>
      </c>
      <c r="J868" s="4">
        <f>D868/(constants!$A$4+constants!$B$4*data!D868+constants!$C$4*data!D868^2+constants!$D$4*data!D868^3+constants!$E$4*data!D868^4+constants!$F$4*data!D868^5+constants!$G$4*data!D868^6+constants!$H$4*data!D868^7)</f>
        <v>54711.637483799212</v>
      </c>
      <c r="K868" s="4">
        <f>E868/(constants!$A$4+constants!$B$4*data!E868+constants!$C$4*data!E868^2+constants!$D$4*data!E868^3+constants!$E$4*data!E868^4+constants!$F$4*data!E868^5+constants!$G$4*data!E868^6+constants!$H$4*data!E868^7)</f>
        <v>54711.637483799212</v>
      </c>
      <c r="L868" s="4">
        <f>F868/(constants!$A$4+constants!$B$4*data!F868+constants!$C$4*data!F868^2+constants!$D$4*data!F868^3+constants!$E$4*data!F868^4+constants!$F$4*data!F868^5+constants!$G$4*data!F868^6+constants!$H$4*data!F868^7)</f>
        <v>17241.997644582352</v>
      </c>
      <c r="M868" s="4"/>
      <c r="N868" s="4"/>
      <c r="O868" s="4">
        <f t="shared" si="243"/>
        <v>55194.593346243128</v>
      </c>
      <c r="P868" s="4">
        <f t="shared" si="244"/>
        <v>10942.327496759843</v>
      </c>
      <c r="Q868" s="4">
        <f t="shared" si="244"/>
        <v>10942.327496759843</v>
      </c>
      <c r="R868" s="4">
        <f t="shared" si="245"/>
        <v>2873.6662740970587</v>
      </c>
      <c r="S868" s="4"/>
      <c r="T868" s="4"/>
      <c r="U868" s="4">
        <f t="shared" si="246"/>
        <v>1</v>
      </c>
      <c r="V868" s="4"/>
      <c r="W868" s="4"/>
      <c r="X868">
        <f>IF(front!E868&gt;$X$2,O868,P868)</f>
        <v>55194.593346243128</v>
      </c>
      <c r="Y868">
        <f t="shared" si="240"/>
        <v>54861.110426923071</v>
      </c>
      <c r="Z868">
        <f>SUMPRODUCT($B$7:$B$456,Y$7:Y$456,EXP(constants!$B$32+constants!$A$32*ABS($A$7:$A$456-$A868)))</f>
        <v>6.1360663524530974E-4</v>
      </c>
      <c r="AA868">
        <f t="shared" si="241"/>
        <v>54861.109813316434</v>
      </c>
      <c r="AB868">
        <f t="shared" si="247"/>
        <v>54854.907977619128</v>
      </c>
      <c r="AD868" s="4"/>
      <c r="AE868" s="4"/>
      <c r="AF868" s="4"/>
      <c r="AI868" s="5">
        <f>SUMPRODUCT(constants!$B$13:$B$20,A868^constants!$A$13:$A$20)*constants!$C$10/((A868/1000000000)^5*(EXP(0.014388/(A868/1000000000)/constants!$B$9)-1))</f>
        <v>1.32561020386577E-5</v>
      </c>
      <c r="AL868" s="17">
        <f t="shared" si="242"/>
        <v>2.4165753853905301E-10</v>
      </c>
      <c r="AQ868">
        <f t="shared" si="249"/>
        <v>2.4165753853905301E-10</v>
      </c>
    </row>
    <row r="869" spans="1:43" x14ac:dyDescent="0.2">
      <c r="A869">
        <f>front!A869</f>
        <v>591.16999999999996</v>
      </c>
      <c r="B869" s="1">
        <f t="shared" si="248"/>
        <v>0.45999999999992269</v>
      </c>
      <c r="C869">
        <f>front!D869-front!B869</f>
        <v>32334.729999999996</v>
      </c>
      <c r="D869" s="2">
        <f>front!E869-front!C869</f>
        <v>52664.9</v>
      </c>
      <c r="E869" s="2">
        <f>IF(front!F869-front!C869&gt;0,front!F869-front!C869,0)</f>
        <v>52664.9</v>
      </c>
      <c r="F869" s="2">
        <f>front!I869-front!H869</f>
        <v>16327.100000000002</v>
      </c>
      <c r="G869" s="2"/>
      <c r="H869" s="2"/>
      <c r="I869" s="4">
        <f>C869/(constants!$A$4+constants!$B$4*data!C869+constants!$C$4*data!C869^2+constants!$D$4*data!C869^3+constants!$E$4*data!C869^4+constants!$F$4*data!C869^5+constants!$G$4*data!C869^6+constants!$H$4*data!C869^7)</f>
        <v>33223.689573571195</v>
      </c>
      <c r="J869" s="4">
        <f>D869/(constants!$A$4+constants!$B$4*data!D869+constants!$C$4*data!D869^2+constants!$D$4*data!D869^3+constants!$E$4*data!D869^4+constants!$F$4*data!D869^5+constants!$G$4*data!D869^6+constants!$H$4*data!D869^7)</f>
        <v>55431.296532498156</v>
      </c>
      <c r="K869" s="4">
        <f>E869/(constants!$A$4+constants!$B$4*data!E869+constants!$C$4*data!E869^2+constants!$D$4*data!E869^3+constants!$E$4*data!E869^4+constants!$F$4*data!E869^5+constants!$G$4*data!E869^6+constants!$H$4*data!E869^7)</f>
        <v>55431.296532498156</v>
      </c>
      <c r="L869" s="4">
        <f>F869/(constants!$A$4+constants!$B$4*data!F869+constants!$C$4*data!F869^2+constants!$D$4*data!F869^3+constants!$E$4*data!F869^4+constants!$F$4*data!F869^5+constants!$G$4*data!F869^6+constants!$H$4*data!F869^7)</f>
        <v>16424.842293707337</v>
      </c>
      <c r="M869" s="4"/>
      <c r="N869" s="4"/>
      <c r="O869" s="4">
        <f t="shared" si="243"/>
        <v>55372.815955951992</v>
      </c>
      <c r="P869" s="4">
        <f t="shared" si="244"/>
        <v>11086.259306499631</v>
      </c>
      <c r="Q869" s="4">
        <f t="shared" si="244"/>
        <v>11086.259306499631</v>
      </c>
      <c r="R869" s="4">
        <f t="shared" si="245"/>
        <v>2737.4737156178894</v>
      </c>
      <c r="S869" s="4"/>
      <c r="T869" s="4"/>
      <c r="U869" s="4">
        <f t="shared" si="246"/>
        <v>1</v>
      </c>
      <c r="V869" s="4"/>
      <c r="W869" s="4"/>
      <c r="X869">
        <f>IF(front!E869&gt;$X$2,O869,P869)</f>
        <v>55372.815955951992</v>
      </c>
      <c r="Y869">
        <f t="shared" si="240"/>
        <v>55039.333036631935</v>
      </c>
      <c r="Z869">
        <f>SUMPRODUCT($B$7:$B$456,Y$7:Y$456,EXP(constants!$B$32+constants!$A$32*ABS($A$7:$A$456-$A869)))</f>
        <v>5.9775995697761489E-4</v>
      </c>
      <c r="AA869">
        <f t="shared" si="241"/>
        <v>55039.332438871978</v>
      </c>
      <c r="AB869">
        <f t="shared" si="247"/>
        <v>55033.130603174672</v>
      </c>
      <c r="AD869" s="4"/>
      <c r="AE869" s="4"/>
      <c r="AF869" s="4"/>
      <c r="AI869" s="5">
        <f>SUMPRODUCT(constants!$B$13:$B$20,A869^constants!$A$13:$A$20)*constants!$C$10/((A869/1000000000)^5*(EXP(0.014388/(A869/1000000000)/constants!$B$9)-1))</f>
        <v>1.3283764627543214E-5</v>
      </c>
      <c r="AL869" s="17">
        <f t="shared" si="242"/>
        <v>2.4137759349596074E-10</v>
      </c>
      <c r="AQ869">
        <f t="shared" si="249"/>
        <v>2.4137759349596074E-10</v>
      </c>
    </row>
    <row r="870" spans="1:43" x14ac:dyDescent="0.2">
      <c r="A870">
        <f>front!A870</f>
        <v>591.62</v>
      </c>
      <c r="B870" s="1">
        <f t="shared" si="248"/>
        <v>0.45000000000004547</v>
      </c>
      <c r="C870">
        <f>front!D870-front!B870</f>
        <v>32419.599999999999</v>
      </c>
      <c r="D870" s="2">
        <f>front!E870-front!C870</f>
        <v>53081.2</v>
      </c>
      <c r="E870" s="2">
        <f>IF(front!F870-front!C870&gt;0,front!F870-front!C870,0)</f>
        <v>53081.2</v>
      </c>
      <c r="F870" s="2">
        <f>front!I870-front!H870</f>
        <v>17292.699999999997</v>
      </c>
      <c r="G870" s="2"/>
      <c r="H870" s="2"/>
      <c r="I870" s="4">
        <f>C870/(constants!$A$4+constants!$B$4*data!C870+constants!$C$4*data!C870^2+constants!$D$4*data!C870^3+constants!$E$4*data!C870^4+constants!$F$4*data!C870^5+constants!$G$4*data!C870^6+constants!$H$4*data!C870^7)</f>
        <v>33314.526554085387</v>
      </c>
      <c r="J870" s="4">
        <f>D870/(constants!$A$4+constants!$B$4*data!D870+constants!$C$4*data!D870^2+constants!$D$4*data!D870^3+constants!$E$4*data!D870^4+constants!$F$4*data!D870^5+constants!$G$4*data!D870^6+constants!$H$4*data!D870^7)</f>
        <v>55892.204097993927</v>
      </c>
      <c r="K870" s="4">
        <f>E870/(constants!$A$4+constants!$B$4*data!E870+constants!$C$4*data!E870^2+constants!$D$4*data!E870^3+constants!$E$4*data!E870^4+constants!$F$4*data!E870^5+constants!$G$4*data!E870^6+constants!$H$4*data!E870^7)</f>
        <v>55892.204097993927</v>
      </c>
      <c r="L870" s="4">
        <f>F870/(constants!$A$4+constants!$B$4*data!F870+constants!$C$4*data!F870^2+constants!$D$4*data!F870^3+constants!$E$4*data!F870^4+constants!$F$4*data!F870^5+constants!$G$4*data!F870^6+constants!$H$4*data!F870^7)</f>
        <v>17416.750121937308</v>
      </c>
      <c r="M870" s="4"/>
      <c r="N870" s="4"/>
      <c r="O870" s="4">
        <f t="shared" si="243"/>
        <v>55524.21092347565</v>
      </c>
      <c r="P870" s="4">
        <f t="shared" si="244"/>
        <v>11178.440819598785</v>
      </c>
      <c r="Q870" s="4">
        <f t="shared" si="244"/>
        <v>11178.440819598785</v>
      </c>
      <c r="R870" s="4">
        <f t="shared" si="245"/>
        <v>2902.7916869895516</v>
      </c>
      <c r="S870" s="4"/>
      <c r="T870" s="4"/>
      <c r="U870" s="4">
        <f t="shared" si="246"/>
        <v>1</v>
      </c>
      <c r="V870" s="4"/>
      <c r="W870" s="4"/>
      <c r="X870">
        <f>IF(front!E870&gt;$X$2,O870,P870)</f>
        <v>55524.21092347565</v>
      </c>
      <c r="Y870">
        <f t="shared" si="240"/>
        <v>55190.728004155593</v>
      </c>
      <c r="Z870">
        <f>SUMPRODUCT($B$7:$B$456,Y$7:Y$456,EXP(constants!$B$32+constants!$A$32*ABS($A$7:$A$456-$A870)))</f>
        <v>5.8265384585721926E-4</v>
      </c>
      <c r="AA870">
        <f t="shared" si="241"/>
        <v>55190.727421501746</v>
      </c>
      <c r="AB870">
        <f t="shared" si="247"/>
        <v>55184.52558580444</v>
      </c>
      <c r="AD870" s="4"/>
      <c r="AE870" s="4"/>
      <c r="AF870" s="4"/>
      <c r="AI870" s="5">
        <f>SUMPRODUCT(constants!$B$13:$B$20,A870^constants!$A$13:$A$20)*constants!$C$10/((A870/1000000000)^5*(EXP(0.014388/(A870/1000000000)/constants!$B$9)-1))</f>
        <v>1.3310796471842743E-5</v>
      </c>
      <c r="AL870" s="17">
        <f t="shared" si="242"/>
        <v>2.4120523517315124E-10</v>
      </c>
      <c r="AQ870">
        <f t="shared" si="249"/>
        <v>2.4120523517315124E-10</v>
      </c>
    </row>
    <row r="871" spans="1:43" x14ac:dyDescent="0.2">
      <c r="A871">
        <f>front!A871</f>
        <v>592.08000000000004</v>
      </c>
      <c r="B871" s="1">
        <f t="shared" si="248"/>
        <v>0.46000000000003638</v>
      </c>
      <c r="C871">
        <f>front!D871-front!B871</f>
        <v>32457</v>
      </c>
      <c r="D871" s="2">
        <f>front!E871-front!C871</f>
        <v>51654.5</v>
      </c>
      <c r="E871" s="2">
        <f>IF(front!F871-front!C871&gt;0,front!F871-front!C871,0)</f>
        <v>51654.5</v>
      </c>
      <c r="F871" s="2">
        <f>front!I871-front!H871</f>
        <v>19142.2</v>
      </c>
      <c r="G871" s="2"/>
      <c r="H871" s="2"/>
      <c r="I871" s="4">
        <f>C871/(constants!$A$4+constants!$B$4*data!C871+constants!$C$4*data!C871^2+constants!$D$4*data!C871^3+constants!$E$4*data!C871^4+constants!$F$4*data!C871^5+constants!$G$4*data!C871^6+constants!$H$4*data!C871^7)</f>
        <v>33354.56155725303</v>
      </c>
      <c r="J871" s="4">
        <f>D871/(constants!$A$4+constants!$B$4*data!D871+constants!$C$4*data!D871^2+constants!$D$4*data!D871^3+constants!$E$4*data!D871^4+constants!$F$4*data!D871^5+constants!$G$4*data!D871^6+constants!$H$4*data!D871^7)</f>
        <v>54313.277030715588</v>
      </c>
      <c r="K871" s="4">
        <f>E871/(constants!$A$4+constants!$B$4*data!E871+constants!$C$4*data!E871^2+constants!$D$4*data!E871^3+constants!$E$4*data!E871^4+constants!$F$4*data!E871^5+constants!$G$4*data!E871^6+constants!$H$4*data!E871^7)</f>
        <v>54313.277030715588</v>
      </c>
      <c r="L871" s="4">
        <f>F871/(constants!$A$4+constants!$B$4*data!F871+constants!$C$4*data!F871^2+constants!$D$4*data!F871^3+constants!$E$4*data!F871^4+constants!$F$4*data!F871^5+constants!$G$4*data!F871^6+constants!$H$4*data!F871^7)</f>
        <v>19325.196059138532</v>
      </c>
      <c r="M871" s="4"/>
      <c r="N871" s="4"/>
      <c r="O871" s="4">
        <f t="shared" si="243"/>
        <v>55590.935928755047</v>
      </c>
      <c r="P871" s="4">
        <f t="shared" si="244"/>
        <v>10862.655406143116</v>
      </c>
      <c r="Q871" s="4">
        <f t="shared" si="244"/>
        <v>10862.655406143116</v>
      </c>
      <c r="R871" s="4">
        <f t="shared" si="245"/>
        <v>3220.8660098564219</v>
      </c>
      <c r="S871" s="4"/>
      <c r="T871" s="4"/>
      <c r="U871" s="4">
        <f t="shared" si="246"/>
        <v>1</v>
      </c>
      <c r="V871" s="4"/>
      <c r="W871" s="4"/>
      <c r="X871">
        <f>IF(front!E871&gt;$X$2,O871,P871)</f>
        <v>55590.935928755047</v>
      </c>
      <c r="Y871">
        <f t="shared" si="240"/>
        <v>55257.45300943499</v>
      </c>
      <c r="Z871">
        <f>SUMPRODUCT($B$7:$B$456,Y$7:Y$456,EXP(constants!$B$32+constants!$A$32*ABS($A$7:$A$456-$A871)))</f>
        <v>5.6760653784848983E-4</v>
      </c>
      <c r="AA871">
        <f t="shared" si="241"/>
        <v>55257.452441828449</v>
      </c>
      <c r="AB871">
        <f t="shared" si="247"/>
        <v>55251.250606131143</v>
      </c>
      <c r="AD871" s="4"/>
      <c r="AE871" s="4"/>
      <c r="AF871" s="4"/>
      <c r="AI871" s="5">
        <f>SUMPRODUCT(constants!$B$13:$B$20,A871^constants!$A$13:$A$20)*constants!$C$10/((A871/1000000000)^5*(EXP(0.014388/(A871/1000000000)/constants!$B$9)-1))</f>
        <v>1.3338398809278016E-5</v>
      </c>
      <c r="AL871" s="17">
        <f t="shared" si="242"/>
        <v>2.4141351848057309E-10</v>
      </c>
      <c r="AQ871">
        <f t="shared" si="249"/>
        <v>2.4141351848057309E-10</v>
      </c>
    </row>
    <row r="872" spans="1:43" x14ac:dyDescent="0.2">
      <c r="A872">
        <f>front!A872</f>
        <v>592.54</v>
      </c>
      <c r="B872" s="1">
        <f t="shared" si="248"/>
        <v>0.45999999999992269</v>
      </c>
      <c r="C872">
        <f>front!D872-front!B872</f>
        <v>32595.47</v>
      </c>
      <c r="D872" s="2">
        <f>front!E872-front!C872</f>
        <v>52726.1</v>
      </c>
      <c r="E872" s="2">
        <f>IF(front!F872-front!C872&gt;0,front!F872-front!C872,0)</f>
        <v>52726.1</v>
      </c>
      <c r="F872" s="2">
        <f>front!I872-front!H872</f>
        <v>26505</v>
      </c>
      <c r="G872" s="2"/>
      <c r="H872" s="2"/>
      <c r="I872" s="4">
        <f>C872/(constants!$A$4+constants!$B$4*data!C872+constants!$C$4*data!C872^2+constants!$D$4*data!C872^3+constants!$E$4*data!C872^4+constants!$F$4*data!C872^5+constants!$G$4*data!C872^6+constants!$H$4*data!C872^7)</f>
        <v>33502.816769313416</v>
      </c>
      <c r="J872" s="4">
        <f>D872/(constants!$A$4+constants!$B$4*data!D872+constants!$C$4*data!D872^2+constants!$D$4*data!D872^3+constants!$E$4*data!D872^4+constants!$F$4*data!D872^5+constants!$G$4*data!D872^6+constants!$H$4*data!D872^7)</f>
        <v>55499.043362570563</v>
      </c>
      <c r="K872" s="4">
        <f>E872/(constants!$A$4+constants!$B$4*data!E872+constants!$C$4*data!E872^2+constants!$D$4*data!E872^3+constants!$E$4*data!E872^4+constants!$F$4*data!E872^5+constants!$G$4*data!E872^6+constants!$H$4*data!E872^7)</f>
        <v>55499.043362570563</v>
      </c>
      <c r="L872" s="4">
        <f>F872/(constants!$A$4+constants!$B$4*data!F872+constants!$C$4*data!F872^2+constants!$D$4*data!F872^3+constants!$E$4*data!F872^4+constants!$F$4*data!F872^5+constants!$G$4*data!F872^6+constants!$H$4*data!F872^7)</f>
        <v>27025.700823991741</v>
      </c>
      <c r="M872" s="4"/>
      <c r="N872" s="4"/>
      <c r="O872" s="4">
        <f t="shared" si="243"/>
        <v>55838.027948855699</v>
      </c>
      <c r="P872" s="4">
        <f t="shared" si="244"/>
        <v>11099.808672514113</v>
      </c>
      <c r="Q872" s="4">
        <f t="shared" si="244"/>
        <v>11099.808672514113</v>
      </c>
      <c r="R872" s="4">
        <f t="shared" si="245"/>
        <v>4504.2834706652902</v>
      </c>
      <c r="S872" s="4"/>
      <c r="T872" s="4"/>
      <c r="U872" s="4">
        <f t="shared" si="246"/>
        <v>1</v>
      </c>
      <c r="V872" s="4"/>
      <c r="W872" s="4"/>
      <c r="X872">
        <f>IF(front!E872&gt;$X$2,O872,P872)</f>
        <v>55838.027948855699</v>
      </c>
      <c r="Y872">
        <f t="shared" si="240"/>
        <v>55504.545029535642</v>
      </c>
      <c r="Z872">
        <f>SUMPRODUCT($B$7:$B$456,Y$7:Y$456,EXP(constants!$B$32+constants!$A$32*ABS($A$7:$A$456-$A872)))</f>
        <v>5.5294783360496579E-4</v>
      </c>
      <c r="AA872">
        <f t="shared" si="241"/>
        <v>55504.544476587806</v>
      </c>
      <c r="AB872">
        <f t="shared" si="247"/>
        <v>55498.3426408905</v>
      </c>
      <c r="AD872" s="4"/>
      <c r="AE872" s="4"/>
      <c r="AF872" s="4"/>
      <c r="AI872" s="5">
        <f>SUMPRODUCT(constants!$B$13:$B$20,A872^constants!$A$13:$A$20)*constants!$C$10/((A872/1000000000)^5*(EXP(0.014388/(A872/1000000000)/constants!$B$9)-1))</f>
        <v>1.336597042187264E-5</v>
      </c>
      <c r="AL872" s="17">
        <f t="shared" si="242"/>
        <v>2.4083548779751771E-10</v>
      </c>
      <c r="AQ872">
        <f t="shared" si="249"/>
        <v>2.4083548779751771E-10</v>
      </c>
    </row>
    <row r="873" spans="1:43" x14ac:dyDescent="0.2">
      <c r="A873">
        <f>front!A873</f>
        <v>592.99</v>
      </c>
      <c r="B873" s="1">
        <f t="shared" si="248"/>
        <v>0.45000000000004547</v>
      </c>
      <c r="C873">
        <f>front!D873-front!B873</f>
        <v>32634.2</v>
      </c>
      <c r="D873" s="2">
        <f>front!E873-front!C873</f>
        <v>52221.5</v>
      </c>
      <c r="E873" s="2">
        <f>IF(front!F873-front!C873&gt;0,front!F873-front!C873,0)</f>
        <v>52221.5</v>
      </c>
      <c r="F873" s="2">
        <f>front!I873-front!H873</f>
        <v>30614.399999999998</v>
      </c>
      <c r="G873" s="2"/>
      <c r="H873" s="2"/>
      <c r="I873" s="4">
        <f>C873/(constants!$A$4+constants!$B$4*data!C873+constants!$C$4*data!C873^2+constants!$D$4*data!C873^3+constants!$E$4*data!C873^4+constants!$F$4*data!C873^5+constants!$G$4*data!C873^6+constants!$H$4*data!C873^7)</f>
        <v>33544.291966563091</v>
      </c>
      <c r="J873" s="4">
        <f>D873/(constants!$A$4+constants!$B$4*data!D873+constants!$C$4*data!D873^2+constants!$D$4*data!D873^3+constants!$E$4*data!D873^4+constants!$F$4*data!D873^5+constants!$G$4*data!D873^6+constants!$H$4*data!D873^7)</f>
        <v>54940.565959515465</v>
      </c>
      <c r="K873" s="4">
        <f>E873/(constants!$A$4+constants!$B$4*data!E873+constants!$C$4*data!E873^2+constants!$D$4*data!E873^3+constants!$E$4*data!E873^4+constants!$F$4*data!E873^5+constants!$G$4*data!E873^6+constants!$H$4*data!E873^7)</f>
        <v>54940.565959515465</v>
      </c>
      <c r="L873" s="4">
        <f>F873/(constants!$A$4+constants!$B$4*data!F873+constants!$C$4*data!F873^2+constants!$D$4*data!F873^3+constants!$E$4*data!F873^4+constants!$F$4*data!F873^5+constants!$G$4*data!F873^6+constants!$H$4*data!F873^7)</f>
        <v>31386.140018378657</v>
      </c>
      <c r="M873" s="4"/>
      <c r="N873" s="4"/>
      <c r="O873" s="4">
        <f t="shared" si="243"/>
        <v>55907.153277605154</v>
      </c>
      <c r="P873" s="4">
        <f t="shared" si="244"/>
        <v>10988.113191903094</v>
      </c>
      <c r="Q873" s="4">
        <f t="shared" si="244"/>
        <v>10988.113191903094</v>
      </c>
      <c r="R873" s="4">
        <f t="shared" si="245"/>
        <v>5231.0233363964426</v>
      </c>
      <c r="S873" s="4"/>
      <c r="T873" s="4"/>
      <c r="U873" s="4">
        <f t="shared" si="246"/>
        <v>1</v>
      </c>
      <c r="V873" s="4"/>
      <c r="W873" s="4"/>
      <c r="X873">
        <f>IF(front!E873&gt;$X$2,O873,P873)</f>
        <v>55907.153277605154</v>
      </c>
      <c r="Y873">
        <f t="shared" si="240"/>
        <v>55573.670358285097</v>
      </c>
      <c r="Z873">
        <f>SUMPRODUCT($B$7:$B$456,Y$7:Y$456,EXP(constants!$B$32+constants!$A$32*ABS($A$7:$A$456-$A873)))</f>
        <v>5.3897417859392676E-4</v>
      </c>
      <c r="AA873">
        <f t="shared" si="241"/>
        <v>55573.669819310919</v>
      </c>
      <c r="AB873">
        <f t="shared" si="247"/>
        <v>55567.467983613613</v>
      </c>
      <c r="AD873" s="4"/>
      <c r="AE873" s="4"/>
      <c r="AF873" s="4"/>
      <c r="AI873" s="5">
        <f>SUMPRODUCT(constants!$B$13:$B$20,A873^constants!$A$13:$A$20)*constants!$C$10/((A873/1000000000)^5*(EXP(0.014388/(A873/1000000000)/constants!$B$9)-1))</f>
        <v>1.3392912750047922E-5</v>
      </c>
      <c r="AL873" s="17">
        <f t="shared" si="242"/>
        <v>2.4102074893888236E-10</v>
      </c>
      <c r="AQ873">
        <f t="shared" si="249"/>
        <v>2.4102074893888236E-10</v>
      </c>
    </row>
    <row r="874" spans="1:43" x14ac:dyDescent="0.2">
      <c r="A874">
        <f>front!A874</f>
        <v>593.45000000000005</v>
      </c>
      <c r="B874" s="1">
        <f t="shared" si="248"/>
        <v>0.46000000000003638</v>
      </c>
      <c r="C874">
        <f>front!D874-front!B874</f>
        <v>32774.53</v>
      </c>
      <c r="D874" s="2">
        <f>front!E874-front!C874</f>
        <v>52526.7</v>
      </c>
      <c r="E874" s="2">
        <f>IF(front!F874-front!C874&gt;0,front!F874-front!C874,0)</f>
        <v>52526.7</v>
      </c>
      <c r="F874" s="2">
        <f>front!I874-front!H874</f>
        <v>27439.200000000004</v>
      </c>
      <c r="G874" s="2"/>
      <c r="H874" s="2"/>
      <c r="I874" s="4">
        <f>C874/(constants!$A$4+constants!$B$4*data!C874+constants!$C$4*data!C874^2+constants!$D$4*data!C874^3+constants!$E$4*data!C874^4+constants!$F$4*data!C874^5+constants!$G$4*data!C874^6+constants!$H$4*data!C874^7)</f>
        <v>33694.598938489158</v>
      </c>
      <c r="J874" s="4">
        <f>D874/(constants!$A$4+constants!$B$4*data!D874+constants!$C$4*data!D874^2+constants!$D$4*data!D874^3+constants!$E$4*data!D874^4+constants!$F$4*data!D874^5+constants!$G$4*data!D874^6+constants!$H$4*data!D874^7)</f>
        <v>55278.325633458262</v>
      </c>
      <c r="K874" s="4">
        <f>E874/(constants!$A$4+constants!$B$4*data!E874+constants!$C$4*data!E874^2+constants!$D$4*data!E874^3+constants!$E$4*data!E874^4+constants!$F$4*data!E874^5+constants!$G$4*data!E874^6+constants!$H$4*data!E874^7)</f>
        <v>55278.325633458262</v>
      </c>
      <c r="L874" s="4">
        <f>F874/(constants!$A$4+constants!$B$4*data!F874+constants!$C$4*data!F874^2+constants!$D$4*data!F874^3+constants!$E$4*data!F874^4+constants!$F$4*data!F874^5+constants!$G$4*data!F874^6+constants!$H$4*data!F874^7)</f>
        <v>28013.323287660329</v>
      </c>
      <c r="M874" s="4"/>
      <c r="N874" s="4"/>
      <c r="O874" s="4">
        <f t="shared" si="243"/>
        <v>56157.664897481933</v>
      </c>
      <c r="P874" s="4">
        <f t="shared" si="244"/>
        <v>11055.665126691652</v>
      </c>
      <c r="Q874" s="4">
        <f t="shared" si="244"/>
        <v>11055.665126691652</v>
      </c>
      <c r="R874" s="4">
        <f t="shared" si="245"/>
        <v>4668.8872146100548</v>
      </c>
      <c r="S874" s="4"/>
      <c r="T874" s="4"/>
      <c r="U874" s="4">
        <f t="shared" si="246"/>
        <v>1</v>
      </c>
      <c r="V874" s="4"/>
      <c r="W874" s="4"/>
      <c r="X874">
        <f>IF(front!E874&gt;$X$2,O874,P874)</f>
        <v>56157.664897481933</v>
      </c>
      <c r="Y874">
        <f t="shared" si="240"/>
        <v>55824.181978161876</v>
      </c>
      <c r="Z874">
        <f>SUMPRODUCT($B$7:$B$456,Y$7:Y$456,EXP(constants!$B$32+constants!$A$32*ABS($A$7:$A$456-$A874)))</f>
        <v>5.2505491841617423E-4</v>
      </c>
      <c r="AA874">
        <f t="shared" si="241"/>
        <v>55824.181453106954</v>
      </c>
      <c r="AB874">
        <f t="shared" si="247"/>
        <v>55817.979617409648</v>
      </c>
      <c r="AD874" s="4"/>
      <c r="AE874" s="4"/>
      <c r="AF874" s="4"/>
      <c r="AI874" s="5">
        <f>SUMPRODUCT(constants!$B$13:$B$20,A874^constants!$A$13:$A$20)*constants!$C$10/((A874/1000000000)^5*(EXP(0.014388/(A874/1000000000)/constants!$B$9)-1))</f>
        <v>1.3420423056689876E-5</v>
      </c>
      <c r="AL874" s="17">
        <f t="shared" si="242"/>
        <v>2.4043190292226274E-10</v>
      </c>
      <c r="AQ874">
        <f t="shared" si="249"/>
        <v>2.4043190292226274E-10</v>
      </c>
    </row>
    <row r="875" spans="1:43" x14ac:dyDescent="0.2">
      <c r="A875">
        <f>front!A875</f>
        <v>593.9</v>
      </c>
      <c r="B875" s="1">
        <f t="shared" si="248"/>
        <v>0.44999999999993179</v>
      </c>
      <c r="C875">
        <f>front!D875-front!B875</f>
        <v>32783.270000000004</v>
      </c>
      <c r="D875" s="2">
        <f>front!E875-front!C875</f>
        <v>51903.5</v>
      </c>
      <c r="E875" s="2">
        <f>IF(front!F875-front!C875&gt;0,front!F875-front!C875,0)</f>
        <v>51903.5</v>
      </c>
      <c r="F875" s="2">
        <f>front!I875-front!H875</f>
        <v>22409.600000000002</v>
      </c>
      <c r="G875" s="2"/>
      <c r="H875" s="2"/>
      <c r="I875" s="4">
        <f>C875/(constants!$A$4+constants!$B$4*data!C875+constants!$C$4*data!C875^2+constants!$D$4*data!C875^3+constants!$E$4*data!C875^4+constants!$F$4*data!C875^5+constants!$G$4*data!C875^6+constants!$H$4*data!C875^7)</f>
        <v>33703.961895067332</v>
      </c>
      <c r="J875" s="4">
        <f>D875/(constants!$A$4+constants!$B$4*data!D875+constants!$C$4*data!D875^2+constants!$D$4*data!D875^3+constants!$E$4*data!D875^4+constants!$F$4*data!D875^5+constants!$G$4*data!D875^6+constants!$H$4*data!D875^7)</f>
        <v>54588.722706921828</v>
      </c>
      <c r="K875" s="4">
        <f>E875/(constants!$A$4+constants!$B$4*data!E875+constants!$C$4*data!E875^2+constants!$D$4*data!E875^3+constants!$E$4*data!E875^4+constants!$F$4*data!E875^5+constants!$G$4*data!E875^6+constants!$H$4*data!E875^7)</f>
        <v>54588.722706921828</v>
      </c>
      <c r="L875" s="4">
        <f>F875/(constants!$A$4+constants!$B$4*data!F875+constants!$C$4*data!F875^2+constants!$D$4*data!F875^3+constants!$E$4*data!F875^4+constants!$F$4*data!F875^5+constants!$G$4*data!F875^6+constants!$H$4*data!F875^7)</f>
        <v>22723.175803864444</v>
      </c>
      <c r="M875" s="4"/>
      <c r="N875" s="4"/>
      <c r="O875" s="4">
        <f t="shared" si="243"/>
        <v>56173.26982511222</v>
      </c>
      <c r="P875" s="4">
        <f t="shared" si="244"/>
        <v>10917.744541384367</v>
      </c>
      <c r="Q875" s="4">
        <f t="shared" si="244"/>
        <v>10917.744541384367</v>
      </c>
      <c r="R875" s="4">
        <f t="shared" si="245"/>
        <v>3787.1959673107408</v>
      </c>
      <c r="S875" s="4"/>
      <c r="T875" s="4"/>
      <c r="U875" s="4">
        <f t="shared" si="246"/>
        <v>1</v>
      </c>
      <c r="V875" s="4"/>
      <c r="W875" s="4"/>
      <c r="X875">
        <f>IF(front!E875&gt;$X$2,O875,P875)</f>
        <v>56173.26982511222</v>
      </c>
      <c r="Y875">
        <f t="shared" si="240"/>
        <v>55839.786905792163</v>
      </c>
      <c r="Z875">
        <f>SUMPRODUCT($B$7:$B$456,Y$7:Y$456,EXP(constants!$B$32+constants!$A$32*ABS($A$7:$A$456-$A875)))</f>
        <v>5.1178615082925411E-4</v>
      </c>
      <c r="AA875">
        <f t="shared" si="241"/>
        <v>55839.786394006012</v>
      </c>
      <c r="AB875">
        <f t="shared" si="247"/>
        <v>55833.584558308707</v>
      </c>
      <c r="AD875" s="4"/>
      <c r="AE875" s="4"/>
      <c r="AF875" s="4"/>
      <c r="AI875" s="5">
        <f>SUMPRODUCT(constants!$B$13:$B$20,A875^constants!$A$13:$A$20)*constants!$C$10/((A875/1000000000)^5*(EXP(0.014388/(A875/1000000000)/constants!$B$9)-1))</f>
        <v>1.3447305073794718E-5</v>
      </c>
      <c r="AL875" s="17">
        <f t="shared" si="242"/>
        <v>2.4084617135321646E-10</v>
      </c>
      <c r="AQ875">
        <f t="shared" si="249"/>
        <v>2.4084617135321646E-10</v>
      </c>
    </row>
    <row r="876" spans="1:43" x14ac:dyDescent="0.2">
      <c r="A876">
        <f>front!A876</f>
        <v>594.36</v>
      </c>
      <c r="B876" s="1">
        <f t="shared" si="248"/>
        <v>0.46000000000003638</v>
      </c>
      <c r="C876">
        <f>front!D876-front!B876</f>
        <v>32869.07</v>
      </c>
      <c r="D876" s="2">
        <f>front!E876-front!C876</f>
        <v>52403.199999999997</v>
      </c>
      <c r="E876" s="2">
        <f>IF(front!F876-front!C876&gt;0,front!F876-front!C876,0)</f>
        <v>52403.199999999997</v>
      </c>
      <c r="F876" s="2">
        <f>front!I876-front!H876</f>
        <v>18893.800000000003</v>
      </c>
      <c r="G876" s="2"/>
      <c r="H876" s="2"/>
      <c r="I876" s="4">
        <f>C876/(constants!$A$4+constants!$B$4*data!C876+constants!$C$4*data!C876^2+constants!$D$4*data!C876^3+constants!$E$4*data!C876^4+constants!$F$4*data!C876^5+constants!$G$4*data!C876^6+constants!$H$4*data!C876^7)</f>
        <v>33795.887218033669</v>
      </c>
      <c r="J876" s="4">
        <f>D876/(constants!$A$4+constants!$B$4*data!D876+constants!$C$4*data!D876^2+constants!$D$4*data!D876^3+constants!$E$4*data!D876^4+constants!$F$4*data!D876^5+constants!$G$4*data!D876^6+constants!$H$4*data!D876^7)</f>
        <v>55141.640547721436</v>
      </c>
      <c r="K876" s="4">
        <f>E876/(constants!$A$4+constants!$B$4*data!E876+constants!$C$4*data!E876^2+constants!$D$4*data!E876^3+constants!$E$4*data!E876^4+constants!$F$4*data!E876^5+constants!$G$4*data!E876^6+constants!$H$4*data!E876^7)</f>
        <v>55141.640547721436</v>
      </c>
      <c r="L876" s="4">
        <f>F876/(constants!$A$4+constants!$B$4*data!F876+constants!$C$4*data!F876^2+constants!$D$4*data!F876^3+constants!$E$4*data!F876^4+constants!$F$4*data!F876^5+constants!$G$4*data!F876^6+constants!$H$4*data!F876^7)</f>
        <v>19068.2328587478</v>
      </c>
      <c r="M876" s="4"/>
      <c r="N876" s="4"/>
      <c r="O876" s="4">
        <f t="shared" si="243"/>
        <v>56326.478696722785</v>
      </c>
      <c r="P876" s="4">
        <f t="shared" si="244"/>
        <v>11028.328109544287</v>
      </c>
      <c r="Q876" s="4">
        <f t="shared" si="244"/>
        <v>11028.328109544287</v>
      </c>
      <c r="R876" s="4">
        <f t="shared" si="245"/>
        <v>3178.0388097912996</v>
      </c>
      <c r="S876" s="4"/>
      <c r="T876" s="4"/>
      <c r="U876" s="4">
        <f t="shared" si="246"/>
        <v>1</v>
      </c>
      <c r="V876" s="4"/>
      <c r="W876" s="4"/>
      <c r="X876">
        <f>IF(front!E876&gt;$X$2,O876,P876)</f>
        <v>56326.478696722785</v>
      </c>
      <c r="Y876">
        <f t="shared" si="240"/>
        <v>55992.995777402728</v>
      </c>
      <c r="Z876">
        <f>SUMPRODUCT($B$7:$B$456,Y$7:Y$456,EXP(constants!$B$32+constants!$A$32*ABS($A$7:$A$456-$A876)))</f>
        <v>4.9856903418120412E-4</v>
      </c>
      <c r="AA876">
        <f t="shared" si="241"/>
        <v>55992.995278833696</v>
      </c>
      <c r="AB876">
        <f t="shared" si="247"/>
        <v>55986.79344313639</v>
      </c>
      <c r="AD876" s="4"/>
      <c r="AE876" s="4"/>
      <c r="AF876" s="4"/>
      <c r="AI876" s="5">
        <f>SUMPRODUCT(constants!$B$13:$B$20,A876^constants!$A$13:$A$20)*constants!$C$10/((A876/1000000000)^5*(EXP(0.014388/(A876/1000000000)/constants!$B$9)-1))</f>
        <v>1.3474753386196837E-5</v>
      </c>
      <c r="AL876" s="17">
        <f t="shared" si="242"/>
        <v>2.406773554531681E-10</v>
      </c>
      <c r="AQ876">
        <f t="shared" si="249"/>
        <v>2.406773554531681E-10</v>
      </c>
    </row>
    <row r="877" spans="1:43" x14ac:dyDescent="0.2">
      <c r="A877">
        <f>front!A877</f>
        <v>594.80999999999995</v>
      </c>
      <c r="B877" s="1">
        <f t="shared" si="248"/>
        <v>0.44999999999993179</v>
      </c>
      <c r="C877">
        <f>front!D877-front!B877</f>
        <v>32974.07</v>
      </c>
      <c r="D877" s="2">
        <f>front!E877-front!C877</f>
        <v>52498.3</v>
      </c>
      <c r="E877" s="2">
        <f>IF(front!F877-front!C877&gt;0,front!F877-front!C877,0)</f>
        <v>52498.3</v>
      </c>
      <c r="F877" s="2">
        <f>front!I877-front!H877</f>
        <v>20842.199999999997</v>
      </c>
      <c r="G877" s="2"/>
      <c r="H877" s="2"/>
      <c r="I877" s="4">
        <f>C877/(constants!$A$4+constants!$B$4*data!C877+constants!$C$4*data!C877^2+constants!$D$4*data!C877^3+constants!$E$4*data!C877^4+constants!$F$4*data!C877^5+constants!$G$4*data!C877^6+constants!$H$4*data!C877^7)</f>
        <v>33908.407457129259</v>
      </c>
      <c r="J877" s="4">
        <f>D877/(constants!$A$4+constants!$B$4*data!D877+constants!$C$4*data!D877^2+constants!$D$4*data!D877^3+constants!$E$4*data!D877^4+constants!$F$4*data!D877^5+constants!$G$4*data!D877^6+constants!$H$4*data!D877^7)</f>
        <v>55246.892393561699</v>
      </c>
      <c r="K877" s="4">
        <f>E877/(constants!$A$4+constants!$B$4*data!E877+constants!$C$4*data!E877^2+constants!$D$4*data!E877^3+constants!$E$4*data!E877^4+constants!$F$4*data!E877^5+constants!$G$4*data!E877^6+constants!$H$4*data!E877^7)</f>
        <v>55246.892393561699</v>
      </c>
      <c r="L877" s="4">
        <f>F877/(constants!$A$4+constants!$B$4*data!F877+constants!$C$4*data!F877^2+constants!$D$4*data!F877^3+constants!$E$4*data!F877^4+constants!$F$4*data!F877^5+constants!$G$4*data!F877^6+constants!$H$4*data!F877^7)</f>
        <v>21089.050303414788</v>
      </c>
      <c r="M877" s="4"/>
      <c r="N877" s="4"/>
      <c r="O877" s="4">
        <f t="shared" si="243"/>
        <v>56514.012428548762</v>
      </c>
      <c r="P877" s="4">
        <f t="shared" si="244"/>
        <v>11049.37847871234</v>
      </c>
      <c r="Q877" s="4">
        <f t="shared" si="244"/>
        <v>11049.37847871234</v>
      </c>
      <c r="R877" s="4">
        <f t="shared" si="245"/>
        <v>3514.8417172357981</v>
      </c>
      <c r="S877" s="4"/>
      <c r="T877" s="4"/>
      <c r="U877" s="4">
        <f t="shared" si="246"/>
        <v>1</v>
      </c>
      <c r="V877" s="4"/>
      <c r="W877" s="4"/>
      <c r="X877">
        <f>IF(front!E877&gt;$X$2,O877,P877)</f>
        <v>56514.012428548762</v>
      </c>
      <c r="Y877">
        <f t="shared" si="240"/>
        <v>56180.529509228705</v>
      </c>
      <c r="Z877">
        <f>SUMPRODUCT($B$7:$B$456,Y$7:Y$456,EXP(constants!$B$32+constants!$A$32*ABS($A$7:$A$456-$A877)))</f>
        <v>4.8596959665847626E-4</v>
      </c>
      <c r="AA877">
        <f t="shared" si="241"/>
        <v>56180.529023259107</v>
      </c>
      <c r="AB877">
        <f t="shared" si="247"/>
        <v>56174.327187561801</v>
      </c>
      <c r="AD877" s="4"/>
      <c r="AE877" s="4"/>
      <c r="AF877" s="4"/>
      <c r="AI877" s="5">
        <f>SUMPRODUCT(constants!$B$13:$B$20,A877^constants!$A$13:$A$20)*constants!$C$10/((A877/1000000000)^5*(EXP(0.014388/(A877/1000000000)/constants!$B$9)-1))</f>
        <v>1.3501574423658376E-5</v>
      </c>
      <c r="AL877" s="17">
        <f t="shared" si="242"/>
        <v>2.4035133306675215E-10</v>
      </c>
      <c r="AQ877">
        <f t="shared" si="249"/>
        <v>2.4035133306675215E-10</v>
      </c>
    </row>
    <row r="878" spans="1:43" x14ac:dyDescent="0.2">
      <c r="A878">
        <f>front!A878</f>
        <v>595.27</v>
      </c>
      <c r="B878" s="1">
        <f t="shared" si="248"/>
        <v>0.46000000000003638</v>
      </c>
      <c r="C878">
        <f>front!D878-front!B878</f>
        <v>33045</v>
      </c>
      <c r="D878" s="2">
        <f>front!E878-front!C878</f>
        <v>51653.8</v>
      </c>
      <c r="E878" s="2">
        <f>IF(front!F878-front!C878&gt;0,front!F878-front!C878,0)</f>
        <v>51653.8</v>
      </c>
      <c r="F878" s="2">
        <f>front!I878-front!H878</f>
        <v>21951.5</v>
      </c>
      <c r="G878" s="2"/>
      <c r="H878" s="2"/>
      <c r="I878" s="4">
        <f>C878/(constants!$A$4+constants!$B$4*data!C878+constants!$C$4*data!C878^2+constants!$D$4*data!C878^3+constants!$E$4*data!C878^4+constants!$F$4*data!C878^5+constants!$G$4*data!C878^6+constants!$H$4*data!C878^7)</f>
        <v>33984.432649776369</v>
      </c>
      <c r="J878" s="4">
        <f>D878/(constants!$A$4+constants!$B$4*data!D878+constants!$C$4*data!D878^2+constants!$D$4*data!D878^3+constants!$E$4*data!D878^4+constants!$F$4*data!D878^5+constants!$G$4*data!D878^6+constants!$H$4*data!D878^7)</f>
        <v>54312.502749877443</v>
      </c>
      <c r="K878" s="4">
        <f>E878/(constants!$A$4+constants!$B$4*data!E878+constants!$C$4*data!E878^2+constants!$D$4*data!E878^3+constants!$E$4*data!E878^4+constants!$F$4*data!E878^5+constants!$G$4*data!E878^6+constants!$H$4*data!E878^7)</f>
        <v>54312.502749877443</v>
      </c>
      <c r="L878" s="4">
        <f>F878/(constants!$A$4+constants!$B$4*data!F878+constants!$C$4*data!F878^2+constants!$D$4*data!F878^3+constants!$E$4*data!F878^4+constants!$F$4*data!F878^5+constants!$G$4*data!F878^6+constants!$H$4*data!F878^7)</f>
        <v>22244.817779557685</v>
      </c>
      <c r="M878" s="4"/>
      <c r="N878" s="4"/>
      <c r="O878" s="4">
        <f t="shared" si="243"/>
        <v>56640.721082960612</v>
      </c>
      <c r="P878" s="4">
        <f t="shared" si="244"/>
        <v>10862.50054997549</v>
      </c>
      <c r="Q878" s="4">
        <f t="shared" si="244"/>
        <v>10862.50054997549</v>
      </c>
      <c r="R878" s="4">
        <f t="shared" si="245"/>
        <v>3707.469629926281</v>
      </c>
      <c r="S878" s="4"/>
      <c r="T878" s="4"/>
      <c r="U878" s="4">
        <f t="shared" si="246"/>
        <v>1</v>
      </c>
      <c r="V878" s="4"/>
      <c r="W878" s="4"/>
      <c r="X878">
        <f>IF(front!E878&gt;$X$2,O878,P878)</f>
        <v>56640.721082960612</v>
      </c>
      <c r="Y878">
        <f t="shared" si="240"/>
        <v>56307.238163640555</v>
      </c>
      <c r="Z878">
        <f>SUMPRODUCT($B$7:$B$456,Y$7:Y$456,EXP(constants!$B$32+constants!$A$32*ABS($A$7:$A$456-$A878)))</f>
        <v>4.7341920459328756E-4</v>
      </c>
      <c r="AA878">
        <f t="shared" si="241"/>
        <v>56307.237690221351</v>
      </c>
      <c r="AB878">
        <f t="shared" si="247"/>
        <v>56301.035854524045</v>
      </c>
      <c r="AD878" s="4"/>
      <c r="AE878" s="4"/>
      <c r="AF878" s="4"/>
      <c r="AI878" s="5">
        <f>SUMPRODUCT(constants!$B$13:$B$20,A878^constants!$A$13:$A$20)*constants!$C$10/((A878/1000000000)^5*(EXP(0.014388/(A878/1000000000)/constants!$B$9)-1))</f>
        <v>1.3528960063247866E-5</v>
      </c>
      <c r="AL878" s="17">
        <f t="shared" si="242"/>
        <v>2.4029682328057472E-10</v>
      </c>
      <c r="AQ878">
        <f t="shared" si="249"/>
        <v>2.4029682328057472E-10</v>
      </c>
    </row>
    <row r="879" spans="1:43" x14ac:dyDescent="0.2">
      <c r="A879">
        <f>front!A879</f>
        <v>595.73</v>
      </c>
      <c r="B879" s="1">
        <f t="shared" si="248"/>
        <v>0.46000000000003638</v>
      </c>
      <c r="C879">
        <f>front!D879-front!B879</f>
        <v>33109.93</v>
      </c>
      <c r="D879" s="2">
        <f>front!E879-front!C879</f>
        <v>52635.1</v>
      </c>
      <c r="E879" s="2">
        <f>IF(front!F879-front!C879&gt;0,front!F879-front!C879,0)</f>
        <v>52635.1</v>
      </c>
      <c r="F879" s="2">
        <f>front!I879-front!H879</f>
        <v>19554.5</v>
      </c>
      <c r="G879" s="2"/>
      <c r="H879" s="2"/>
      <c r="I879" s="4">
        <f>C879/(constants!$A$4+constants!$B$4*data!C879+constants!$C$4*data!C879^2+constants!$D$4*data!C879^3+constants!$E$4*data!C879^4+constants!$F$4*data!C879^5+constants!$G$4*data!C879^6+constants!$H$4*data!C879^7)</f>
        <v>34054.03751293473</v>
      </c>
      <c r="J879" s="4">
        <f>D879/(constants!$A$4+constants!$B$4*data!D879+constants!$C$4*data!D879^2+constants!$D$4*data!D879^3+constants!$E$4*data!D879^4+constants!$F$4*data!D879^5+constants!$G$4*data!D879^6+constants!$H$4*data!D879^7)</f>
        <v>55398.309987316934</v>
      </c>
      <c r="K879" s="4">
        <f>E879/(constants!$A$4+constants!$B$4*data!E879+constants!$C$4*data!E879^2+constants!$D$4*data!E879^3+constants!$E$4*data!E879^4+constants!$F$4*data!E879^5+constants!$G$4*data!E879^6+constants!$H$4*data!E879^7)</f>
        <v>55398.309987316934</v>
      </c>
      <c r="L879" s="4">
        <f>F879/(constants!$A$4+constants!$B$4*data!F879+constants!$C$4*data!F879^2+constants!$D$4*data!F879^3+constants!$E$4*data!F879^4+constants!$F$4*data!F879^5+constants!$G$4*data!F879^6+constants!$H$4*data!F879^7)</f>
        <v>19752.145794284152</v>
      </c>
      <c r="M879" s="4"/>
      <c r="N879" s="4"/>
      <c r="O879" s="4">
        <f t="shared" si="243"/>
        <v>56756.729188224548</v>
      </c>
      <c r="P879" s="4">
        <f t="shared" si="244"/>
        <v>11079.661997463387</v>
      </c>
      <c r="Q879" s="4">
        <f t="shared" si="244"/>
        <v>11079.661997463387</v>
      </c>
      <c r="R879" s="4">
        <f t="shared" si="245"/>
        <v>3292.0242990473585</v>
      </c>
      <c r="S879" s="4"/>
      <c r="T879" s="4"/>
      <c r="U879" s="4">
        <f t="shared" si="246"/>
        <v>1</v>
      </c>
      <c r="V879" s="4"/>
      <c r="W879" s="4"/>
      <c r="X879">
        <f>IF(front!E879&gt;$X$2,O879,P879)</f>
        <v>56756.729188224548</v>
      </c>
      <c r="Y879">
        <f t="shared" si="240"/>
        <v>56423.246268904491</v>
      </c>
      <c r="Z879">
        <f>SUMPRODUCT($B$7:$B$456,Y$7:Y$456,EXP(constants!$B$32+constants!$A$32*ABS($A$7:$A$456-$A879)))</f>
        <v>4.6119293227154167E-4</v>
      </c>
      <c r="AA879">
        <f t="shared" si="241"/>
        <v>56423.245807711559</v>
      </c>
      <c r="AB879">
        <f t="shared" si="247"/>
        <v>56417.043972014253</v>
      </c>
      <c r="AD879" s="4"/>
      <c r="AE879" s="4"/>
      <c r="AF879" s="4"/>
      <c r="AI879" s="5">
        <f>SUMPRODUCT(constants!$B$13:$B$20,A879^constants!$A$13:$A$20)*constants!$C$10/((A879/1000000000)^5*(EXP(0.014388/(A879/1000000000)/constants!$B$9)-1))</f>
        <v>1.3556313766962967E-5</v>
      </c>
      <c r="AL879" s="17">
        <f t="shared" si="242"/>
        <v>2.4028755873291754E-10</v>
      </c>
      <c r="AQ879">
        <f t="shared" si="249"/>
        <v>2.4028755873291754E-10</v>
      </c>
    </row>
    <row r="880" spans="1:43" x14ac:dyDescent="0.2">
      <c r="A880">
        <f>front!A880</f>
        <v>596.17999999999995</v>
      </c>
      <c r="B880" s="1">
        <f t="shared" si="248"/>
        <v>0.44999999999993179</v>
      </c>
      <c r="C880">
        <f>front!D880-front!B880</f>
        <v>33235.800000000003</v>
      </c>
      <c r="D880" s="2">
        <f>front!E880-front!C880</f>
        <v>52865.1</v>
      </c>
      <c r="E880" s="2">
        <f>IF(front!F880-front!C880&gt;0,front!F880-front!C880,0)</f>
        <v>52865.1</v>
      </c>
      <c r="F880" s="2">
        <f>front!I880-front!H880</f>
        <v>16603.699999999997</v>
      </c>
      <c r="G880" s="2"/>
      <c r="H880" s="2"/>
      <c r="I880" s="4">
        <f>C880/(constants!$A$4+constants!$B$4*data!C880+constants!$C$4*data!C880^2+constants!$D$4*data!C880^3+constants!$E$4*data!C880^4+constants!$F$4*data!C880^5+constants!$G$4*data!C880^6+constants!$H$4*data!C880^7)</f>
        <v>34188.999046924648</v>
      </c>
      <c r="J880" s="4">
        <f>D880/(constants!$A$4+constants!$B$4*data!D880+constants!$C$4*data!D880^2+constants!$D$4*data!D880^3+constants!$E$4*data!D880^4+constants!$F$4*data!D880^5+constants!$G$4*data!D880^6+constants!$H$4*data!D880^7)</f>
        <v>55652.92639440576</v>
      </c>
      <c r="K880" s="4">
        <f>E880/(constants!$A$4+constants!$B$4*data!E880+constants!$C$4*data!E880^2+constants!$D$4*data!E880^3+constants!$E$4*data!E880^4+constants!$F$4*data!E880^5+constants!$G$4*data!E880^6+constants!$H$4*data!E880^7)</f>
        <v>55652.92639440576</v>
      </c>
      <c r="L880" s="4">
        <f>F880/(constants!$A$4+constants!$B$4*data!F880+constants!$C$4*data!F880^2+constants!$D$4*data!F880^3+constants!$E$4*data!F880^4+constants!$F$4*data!F880^5+constants!$G$4*data!F880^6+constants!$H$4*data!F880^7)</f>
        <v>16708.662963770323</v>
      </c>
      <c r="M880" s="4"/>
      <c r="N880" s="4"/>
      <c r="O880" s="4">
        <f t="shared" si="243"/>
        <v>56981.665078207749</v>
      </c>
      <c r="P880" s="4">
        <f t="shared" si="244"/>
        <v>11130.585278881152</v>
      </c>
      <c r="Q880" s="4">
        <f t="shared" si="244"/>
        <v>11130.585278881152</v>
      </c>
      <c r="R880" s="4">
        <f t="shared" si="245"/>
        <v>2784.7771606283873</v>
      </c>
      <c r="S880" s="4"/>
      <c r="T880" s="4"/>
      <c r="U880" s="4">
        <f t="shared" si="246"/>
        <v>1</v>
      </c>
      <c r="V880" s="4"/>
      <c r="W880" s="4"/>
      <c r="X880">
        <f>IF(front!E880&gt;$X$2,O880,P880)</f>
        <v>56981.665078207749</v>
      </c>
      <c r="Y880">
        <f t="shared" si="240"/>
        <v>56648.182158887692</v>
      </c>
      <c r="Z880">
        <f>SUMPRODUCT($B$7:$B$456,Y$7:Y$456,EXP(constants!$B$32+constants!$A$32*ABS($A$7:$A$456-$A880)))</f>
        <v>4.4953803367636143E-4</v>
      </c>
      <c r="AA880">
        <f t="shared" si="241"/>
        <v>56648.181709349657</v>
      </c>
      <c r="AB880">
        <f t="shared" si="247"/>
        <v>56641.979873652352</v>
      </c>
      <c r="AD880" s="4"/>
      <c r="AE880" s="4"/>
      <c r="AF880" s="4"/>
      <c r="AI880" s="5">
        <f>SUMPRODUCT(constants!$B$13:$B$20,A880^constants!$A$13:$A$20)*constants!$C$10/((A880/1000000000)^5*(EXP(0.014388/(A880/1000000000)/constants!$B$9)-1))</f>
        <v>1.3583041759943787E-5</v>
      </c>
      <c r="AL880" s="17">
        <f t="shared" si="242"/>
        <v>2.3980520790838545E-10</v>
      </c>
      <c r="AQ880">
        <f t="shared" si="249"/>
        <v>2.3980520790838545E-10</v>
      </c>
    </row>
    <row r="881" spans="1:43" x14ac:dyDescent="0.2">
      <c r="A881">
        <f>front!A881</f>
        <v>596.64</v>
      </c>
      <c r="B881" s="1">
        <f t="shared" si="248"/>
        <v>0.46000000000003638</v>
      </c>
      <c r="C881">
        <f>front!D881-front!B881</f>
        <v>33262</v>
      </c>
      <c r="D881" s="2">
        <f>front!E881-front!C881</f>
        <v>51606.1</v>
      </c>
      <c r="E881" s="2">
        <f>IF(front!F881-front!C881&gt;0,front!F881-front!C881,0)</f>
        <v>51606.1</v>
      </c>
      <c r="F881" s="2">
        <f>front!I881-front!H881</f>
        <v>15882.1</v>
      </c>
      <c r="G881" s="2"/>
      <c r="H881" s="2"/>
      <c r="I881" s="4">
        <f>C881/(constants!$A$4+constants!$B$4*data!C881+constants!$C$4*data!C881^2+constants!$D$4*data!C881^3+constants!$E$4*data!C881^4+constants!$F$4*data!C881^5+constants!$G$4*data!C881^6+constants!$H$4*data!C881^7)</f>
        <v>34217.096288541048</v>
      </c>
      <c r="J881" s="4">
        <f>D881/(constants!$A$4+constants!$B$4*data!D881+constants!$C$4*data!D881^2+constants!$D$4*data!D881^3+constants!$E$4*data!D881^4+constants!$F$4*data!D881^5+constants!$G$4*data!D881^6+constants!$H$4*data!D881^7)</f>
        <v>54259.741876757616</v>
      </c>
      <c r="K881" s="4">
        <f>E881/(constants!$A$4+constants!$B$4*data!E881+constants!$C$4*data!E881^2+constants!$D$4*data!E881^3+constants!$E$4*data!E881^4+constants!$F$4*data!E881^5+constants!$G$4*data!E881^6+constants!$H$4*data!E881^7)</f>
        <v>54259.741876757616</v>
      </c>
      <c r="L881" s="4">
        <f>F881/(constants!$A$4+constants!$B$4*data!F881+constants!$C$4*data!F881^2+constants!$D$4*data!F881^3+constants!$E$4*data!F881^4+constants!$F$4*data!F881^5+constants!$G$4*data!F881^6+constants!$H$4*data!F881^7)</f>
        <v>15968.756865643207</v>
      </c>
      <c r="M881" s="4"/>
      <c r="N881" s="4"/>
      <c r="O881" s="4">
        <f t="shared" si="243"/>
        <v>57028.49381423508</v>
      </c>
      <c r="P881" s="4">
        <f t="shared" si="244"/>
        <v>10851.948375351523</v>
      </c>
      <c r="Q881" s="4">
        <f t="shared" si="244"/>
        <v>10851.948375351523</v>
      </c>
      <c r="R881" s="4">
        <f t="shared" si="245"/>
        <v>2661.4594776072013</v>
      </c>
      <c r="S881" s="4"/>
      <c r="T881" s="4"/>
      <c r="U881" s="4">
        <f t="shared" si="246"/>
        <v>1</v>
      </c>
      <c r="V881" s="4"/>
      <c r="W881" s="4"/>
      <c r="X881">
        <f>IF(front!E881&gt;$X$2,O881,P881)</f>
        <v>57028.49381423508</v>
      </c>
      <c r="Y881">
        <f t="shared" si="240"/>
        <v>56695.010894915024</v>
      </c>
      <c r="Z881">
        <f>SUMPRODUCT($B$7:$B$456,Y$7:Y$456,EXP(constants!$B$32+constants!$A$32*ABS($A$7:$A$456-$A881)))</f>
        <v>4.3792850375999246E-4</v>
      </c>
      <c r="AA881">
        <f t="shared" si="241"/>
        <v>56695.010456986522</v>
      </c>
      <c r="AB881">
        <f t="shared" si="247"/>
        <v>56688.808621289216</v>
      </c>
      <c r="AD881" s="4"/>
      <c r="AE881" s="4"/>
      <c r="AF881" s="4"/>
      <c r="AI881" s="5">
        <f>SUMPRODUCT(constants!$B$13:$B$20,A881^constants!$A$13:$A$20)*constants!$C$10/((A881/1000000000)^5*(EXP(0.014388/(A881/1000000000)/constants!$B$9)-1))</f>
        <v>1.3610331787621056E-5</v>
      </c>
      <c r="AL881" s="17">
        <f t="shared" si="242"/>
        <v>2.4008851338798044E-10</v>
      </c>
      <c r="AQ881">
        <f t="shared" si="249"/>
        <v>2.4008851338798044E-10</v>
      </c>
    </row>
    <row r="882" spans="1:43" x14ac:dyDescent="0.2">
      <c r="A882">
        <f>front!A882</f>
        <v>597.09</v>
      </c>
      <c r="B882" s="1">
        <f t="shared" si="248"/>
        <v>0.45000000000004547</v>
      </c>
      <c r="C882">
        <f>front!D882-front!B882</f>
        <v>33349.199999999997</v>
      </c>
      <c r="D882" s="2">
        <f>front!E882-front!C882</f>
        <v>51986.8</v>
      </c>
      <c r="E882" s="2">
        <f>IF(front!F882-front!C882&gt;0,front!F882-front!C882,0)</f>
        <v>51986.8</v>
      </c>
      <c r="F882" s="2">
        <f>front!I882-front!H882</f>
        <v>17818.900000000001</v>
      </c>
      <c r="G882" s="2"/>
      <c r="H882" s="2"/>
      <c r="I882" s="4">
        <f>C882/(constants!$A$4+constants!$B$4*data!C882+constants!$C$4*data!C882^2+constants!$D$4*data!C882^3+constants!$E$4*data!C882^4+constants!$F$4*data!C882^5+constants!$G$4*data!C882^6+constants!$H$4*data!C882^7)</f>
        <v>34310.622760367667</v>
      </c>
      <c r="J882" s="4">
        <f>D882/(constants!$A$4+constants!$B$4*data!D882+constants!$C$4*data!D882^2+constants!$D$4*data!D882^3+constants!$E$4*data!D882^4+constants!$F$4*data!D882^5+constants!$G$4*data!D882^6+constants!$H$4*data!D882^7)</f>
        <v>54680.880234176628</v>
      </c>
      <c r="K882" s="4">
        <f>E882/(constants!$A$4+constants!$B$4*data!E882+constants!$C$4*data!E882^2+constants!$D$4*data!E882^3+constants!$E$4*data!E882^4+constants!$F$4*data!E882^5+constants!$G$4*data!E882^6+constants!$H$4*data!E882^7)</f>
        <v>54680.880234176628</v>
      </c>
      <c r="L882" s="4">
        <f>F882/(constants!$A$4+constants!$B$4*data!F882+constants!$C$4*data!F882^2+constants!$D$4*data!F882^3+constants!$E$4*data!F882^4+constants!$F$4*data!F882^5+constants!$G$4*data!F882^6+constants!$H$4*data!F882^7)</f>
        <v>17958.582588138299</v>
      </c>
      <c r="M882" s="4"/>
      <c r="N882" s="4"/>
      <c r="O882" s="4">
        <f t="shared" si="243"/>
        <v>57184.37126727945</v>
      </c>
      <c r="P882" s="4">
        <f t="shared" si="244"/>
        <v>10936.176046835326</v>
      </c>
      <c r="Q882" s="4">
        <f t="shared" si="244"/>
        <v>10936.176046835326</v>
      </c>
      <c r="R882" s="4">
        <f t="shared" si="245"/>
        <v>2993.0970980230495</v>
      </c>
      <c r="S882" s="4"/>
      <c r="T882" s="4"/>
      <c r="U882" s="4">
        <f t="shared" si="246"/>
        <v>1</v>
      </c>
      <c r="V882" s="4"/>
      <c r="W882" s="4"/>
      <c r="X882">
        <f>IF(front!E882&gt;$X$2,O882,P882)</f>
        <v>57184.37126727945</v>
      </c>
      <c r="Y882">
        <f t="shared" si="240"/>
        <v>56850.888347959393</v>
      </c>
      <c r="Z882">
        <f>SUMPRODUCT($B$7:$B$456,Y$7:Y$456,EXP(constants!$B$32+constants!$A$32*ABS($A$7:$A$456-$A882)))</f>
        <v>4.2686152517876452E-4</v>
      </c>
      <c r="AA882">
        <f t="shared" si="241"/>
        <v>56850.88792109787</v>
      </c>
      <c r="AB882">
        <f t="shared" si="247"/>
        <v>56844.686085400564</v>
      </c>
      <c r="AD882" s="4"/>
      <c r="AE882" s="4"/>
      <c r="AF882" s="4"/>
      <c r="AI882" s="5">
        <f>SUMPRODUCT(constants!$B$13:$B$20,A882^constants!$A$13:$A$20)*constants!$C$10/((A882/1000000000)^5*(EXP(0.014388/(A882/1000000000)/constants!$B$9)-1))</f>
        <v>1.3636997167650836E-5</v>
      </c>
      <c r="AL882" s="17">
        <f t="shared" si="242"/>
        <v>2.3989924312649569E-10</v>
      </c>
      <c r="AQ882">
        <f t="shared" si="249"/>
        <v>2.3989924312649569E-10</v>
      </c>
    </row>
    <row r="883" spans="1:43" x14ac:dyDescent="0.2">
      <c r="A883">
        <f>front!A883</f>
        <v>597.54999999999995</v>
      </c>
      <c r="B883" s="1">
        <f t="shared" si="248"/>
        <v>0.45999999999992269</v>
      </c>
      <c r="C883">
        <f>front!D883-front!B883</f>
        <v>33375.329999999994</v>
      </c>
      <c r="D883" s="2">
        <f>front!E883-front!C883</f>
        <v>51725.1</v>
      </c>
      <c r="E883" s="2">
        <f>IF(front!F883-front!C883&gt;0,front!F883-front!C883,0)</f>
        <v>51725.1</v>
      </c>
      <c r="F883" s="2">
        <f>front!I883-front!H883</f>
        <v>18045.599999999999</v>
      </c>
      <c r="G883" s="2"/>
      <c r="H883" s="2"/>
      <c r="I883" s="4">
        <f>C883/(constants!$A$4+constants!$B$4*data!C883+constants!$C$4*data!C883^2+constants!$D$4*data!C883^3+constants!$E$4*data!C883^4+constants!$F$4*data!C883^5+constants!$G$4*data!C883^6+constants!$H$4*data!C883^7)</f>
        <v>34338.652116827987</v>
      </c>
      <c r="J883" s="4">
        <f>D883/(constants!$A$4+constants!$B$4*data!D883+constants!$C$4*data!D883^2+constants!$D$4*data!D883^3+constants!$E$4*data!D883^4+constants!$F$4*data!D883^5+constants!$G$4*data!D883^6+constants!$H$4*data!D883^7)</f>
        <v>54391.370618278961</v>
      </c>
      <c r="K883" s="4">
        <f>E883/(constants!$A$4+constants!$B$4*data!E883+constants!$C$4*data!E883^2+constants!$D$4*data!E883^3+constants!$E$4*data!E883^4+constants!$F$4*data!E883^5+constants!$G$4*data!E883^6+constants!$H$4*data!E883^7)</f>
        <v>54391.370618278961</v>
      </c>
      <c r="L883" s="4">
        <f>F883/(constants!$A$4+constants!$B$4*data!F883+constants!$C$4*data!F883^2+constants!$D$4*data!F883^3+constants!$E$4*data!F883^4+constants!$F$4*data!F883^5+constants!$G$4*data!F883^6+constants!$H$4*data!F883^7)</f>
        <v>18192.297908130822</v>
      </c>
      <c r="M883" s="4"/>
      <c r="N883" s="4"/>
      <c r="O883" s="4">
        <f t="shared" si="243"/>
        <v>57231.086861379976</v>
      </c>
      <c r="P883" s="4">
        <f t="shared" si="244"/>
        <v>10878.274123655792</v>
      </c>
      <c r="Q883" s="4">
        <f t="shared" si="244"/>
        <v>10878.274123655792</v>
      </c>
      <c r="R883" s="4">
        <f t="shared" si="245"/>
        <v>3032.049651355137</v>
      </c>
      <c r="S883" s="4"/>
      <c r="T883" s="4"/>
      <c r="U883" s="4">
        <f t="shared" si="246"/>
        <v>1</v>
      </c>
      <c r="V883" s="4"/>
      <c r="W883" s="4"/>
      <c r="X883">
        <f>IF(front!E883&gt;$X$2,O883,P883)</f>
        <v>57231.086861379976</v>
      </c>
      <c r="Y883">
        <f t="shared" si="240"/>
        <v>56897.603942059919</v>
      </c>
      <c r="Z883">
        <f>SUMPRODUCT($B$7:$B$456,Y$7:Y$456,EXP(constants!$B$32+constants!$A$32*ABS($A$7:$A$456-$A883)))</f>
        <v>4.1583762669751518E-4</v>
      </c>
      <c r="AA883">
        <f t="shared" si="241"/>
        <v>56897.603526222294</v>
      </c>
      <c r="AB883">
        <f t="shared" si="247"/>
        <v>56891.401690524988</v>
      </c>
      <c r="AD883" s="4"/>
      <c r="AE883" s="4"/>
      <c r="AF883" s="4"/>
      <c r="AI883" s="5">
        <f>SUMPRODUCT(constants!$B$13:$B$20,A883^constants!$A$13:$A$20)*constants!$C$10/((A883/1000000000)^5*(EXP(0.014388/(A883/1000000000)/constants!$B$9)-1))</f>
        <v>1.3664222865117664E-5</v>
      </c>
      <c r="AL883" s="17">
        <f t="shared" si="242"/>
        <v>2.4018080868261291E-10</v>
      </c>
      <c r="AQ883">
        <f t="shared" si="249"/>
        <v>2.4018080868261291E-10</v>
      </c>
    </row>
    <row r="884" spans="1:43" x14ac:dyDescent="0.2">
      <c r="A884">
        <f>front!A884</f>
        <v>598</v>
      </c>
      <c r="B884" s="1">
        <f t="shared" si="248"/>
        <v>0.45000000000004547</v>
      </c>
      <c r="C884">
        <f>front!D884-front!B884</f>
        <v>33463.67</v>
      </c>
      <c r="D884" s="2">
        <f>front!E884-front!C884</f>
        <v>52268.7</v>
      </c>
      <c r="E884" s="2">
        <f>IF(front!F884-front!C884&gt;0,front!F884-front!C884,0)</f>
        <v>52268.7</v>
      </c>
      <c r="F884" s="2">
        <f>front!I884-front!H884</f>
        <v>17432.8</v>
      </c>
      <c r="G884" s="2"/>
      <c r="H884" s="2"/>
      <c r="I884" s="4">
        <f>C884/(constants!$A$4+constants!$B$4*data!C884+constants!$C$4*data!C884^2+constants!$D$4*data!C884^3+constants!$E$4*data!C884^4+constants!$F$4*data!C884^5+constants!$G$4*data!C884^6+constants!$H$4*data!C884^7)</f>
        <v>34433.425709648276</v>
      </c>
      <c r="J884" s="4">
        <f>D884/(constants!$A$4+constants!$B$4*data!D884+constants!$C$4*data!D884^2+constants!$D$4*data!D884^3+constants!$E$4*data!D884^4+constants!$F$4*data!D884^5+constants!$G$4*data!D884^6+constants!$H$4*data!D884^7)</f>
        <v>54992.796192315356</v>
      </c>
      <c r="K884" s="4">
        <f>E884/(constants!$A$4+constants!$B$4*data!E884+constants!$C$4*data!E884^2+constants!$D$4*data!E884^3+constants!$E$4*data!E884^4+constants!$F$4*data!E884^5+constants!$G$4*data!E884^6+constants!$H$4*data!E884^7)</f>
        <v>54992.796192315356</v>
      </c>
      <c r="L884" s="4">
        <f>F884/(constants!$A$4+constants!$B$4*data!F884+constants!$C$4*data!F884^2+constants!$D$4*data!F884^3+constants!$E$4*data!F884^4+constants!$F$4*data!F884^5+constants!$G$4*data!F884^6+constants!$H$4*data!F884^7)</f>
        <v>17560.923160406048</v>
      </c>
      <c r="M884" s="4"/>
      <c r="N884" s="4"/>
      <c r="O884" s="4">
        <f t="shared" si="243"/>
        <v>57389.042849413789</v>
      </c>
      <c r="P884" s="4">
        <f t="shared" si="244"/>
        <v>10998.559238463071</v>
      </c>
      <c r="Q884" s="4">
        <f t="shared" si="244"/>
        <v>10998.559238463071</v>
      </c>
      <c r="R884" s="4">
        <f t="shared" si="245"/>
        <v>2926.8205267343415</v>
      </c>
      <c r="S884" s="4"/>
      <c r="T884" s="4"/>
      <c r="U884" s="4">
        <f t="shared" si="246"/>
        <v>1</v>
      </c>
      <c r="V884" s="4"/>
      <c r="W884" s="4"/>
      <c r="X884">
        <f>IF(front!E884&gt;$X$2,O884,P884)</f>
        <v>57389.042849413789</v>
      </c>
      <c r="Y884">
        <f t="shared" si="240"/>
        <v>57055.559930093732</v>
      </c>
      <c r="Z884">
        <f>SUMPRODUCT($B$7:$B$456,Y$7:Y$456,EXP(constants!$B$32+constants!$A$32*ABS($A$7:$A$456-$A884)))</f>
        <v>4.0532891107745978E-4</v>
      </c>
      <c r="AA884">
        <f t="shared" si="241"/>
        <v>57055.559524764823</v>
      </c>
      <c r="AB884">
        <f t="shared" si="247"/>
        <v>57049.357689067518</v>
      </c>
      <c r="AD884" s="4"/>
      <c r="AE884" s="4"/>
      <c r="AF884" s="4"/>
      <c r="AI884" s="5">
        <f>SUMPRODUCT(constants!$B$13:$B$20,A884^constants!$A$13:$A$20)*constants!$C$10/((A884/1000000000)^5*(EXP(0.014388/(A884/1000000000)/constants!$B$9)-1))</f>
        <v>1.3690824997023348E-5</v>
      </c>
      <c r="AL884" s="17">
        <f t="shared" si="242"/>
        <v>2.3998210587473357E-10</v>
      </c>
      <c r="AQ884">
        <f t="shared" si="249"/>
        <v>2.3998210587473357E-10</v>
      </c>
    </row>
    <row r="885" spans="1:43" x14ac:dyDescent="0.2">
      <c r="A885">
        <f>front!A885</f>
        <v>598.46</v>
      </c>
      <c r="B885" s="1">
        <f t="shared" si="248"/>
        <v>0.46000000000003638</v>
      </c>
      <c r="C885">
        <f>front!D885-front!B885</f>
        <v>33519.799999999996</v>
      </c>
      <c r="D885" s="2">
        <f>front!E885-front!C885</f>
        <v>53083.5</v>
      </c>
      <c r="E885" s="2">
        <f>IF(front!F885-front!C885&gt;0,front!F885-front!C885,0)</f>
        <v>53083.5</v>
      </c>
      <c r="F885" s="2">
        <f>front!I885-front!H885</f>
        <v>21447.599999999999</v>
      </c>
      <c r="G885" s="2"/>
      <c r="H885" s="2"/>
      <c r="I885" s="4">
        <f>C885/(constants!$A$4+constants!$B$4*data!C885+constants!$C$4*data!C885^2+constants!$D$4*data!C885^3+constants!$E$4*data!C885^4+constants!$F$4*data!C885^5+constants!$G$4*data!C885^6+constants!$H$4*data!C885^7)</f>
        <v>34493.653368851192</v>
      </c>
      <c r="J885" s="4">
        <f>D885/(constants!$A$4+constants!$B$4*data!D885+constants!$C$4*data!D885^2+constants!$D$4*data!D885^3+constants!$E$4*data!D885^4+constants!$F$4*data!D885^5+constants!$G$4*data!D885^6+constants!$H$4*data!D885^7)</f>
        <v>55894.751052835309</v>
      </c>
      <c r="K885" s="4">
        <f>E885/(constants!$A$4+constants!$B$4*data!E885+constants!$C$4*data!E885^2+constants!$D$4*data!E885^3+constants!$E$4*data!E885^4+constants!$F$4*data!E885^5+constants!$G$4*data!E885^6+constants!$H$4*data!E885^7)</f>
        <v>55894.751052835309</v>
      </c>
      <c r="L885" s="4">
        <f>F885/(constants!$A$4+constants!$B$4*data!F885+constants!$C$4*data!F885^2+constants!$D$4*data!F885^3+constants!$E$4*data!F885^4+constants!$F$4*data!F885^5+constants!$G$4*data!F885^6+constants!$H$4*data!F885^7)</f>
        <v>21719.350994060187</v>
      </c>
      <c r="M885" s="4"/>
      <c r="N885" s="4"/>
      <c r="O885" s="4">
        <f t="shared" si="243"/>
        <v>57489.422281418651</v>
      </c>
      <c r="P885" s="4">
        <f t="shared" si="244"/>
        <v>11178.950210567062</v>
      </c>
      <c r="Q885" s="4">
        <f t="shared" si="244"/>
        <v>11178.950210567062</v>
      </c>
      <c r="R885" s="4">
        <f t="shared" si="245"/>
        <v>3619.891832343365</v>
      </c>
      <c r="S885" s="4"/>
      <c r="T885" s="4"/>
      <c r="U885" s="4">
        <f t="shared" si="246"/>
        <v>1</v>
      </c>
      <c r="V885" s="4"/>
      <c r="W885" s="4"/>
      <c r="X885">
        <f>IF(front!E885&gt;$X$2,O885,P885)</f>
        <v>57489.422281418651</v>
      </c>
      <c r="Y885">
        <f t="shared" ref="Y885:Y948" si="250">X885-$U$4</f>
        <v>57155.939362098594</v>
      </c>
      <c r="Z885">
        <f>SUMPRODUCT($B$7:$B$456,Y$7:Y$456,EXP(constants!$B$32+constants!$A$32*ABS($A$7:$A$456-$A885)))</f>
        <v>3.9486110242367451E-4</v>
      </c>
      <c r="AA885">
        <f t="shared" si="241"/>
        <v>57155.938967237489</v>
      </c>
      <c r="AB885">
        <f t="shared" si="247"/>
        <v>57149.737131540183</v>
      </c>
      <c r="AD885" s="4"/>
      <c r="AE885" s="4"/>
      <c r="AF885" s="4"/>
      <c r="AI885" s="5">
        <f>SUMPRODUCT(constants!$B$13:$B$20,A885^constants!$A$13:$A$20)*constants!$C$10/((A885/1000000000)^5*(EXP(0.014388/(A885/1000000000)/constants!$B$9)-1))</f>
        <v>1.3717985719868408E-5</v>
      </c>
      <c r="AL885" s="17">
        <f t="shared" si="242"/>
        <v>2.4003584982891604E-10</v>
      </c>
      <c r="AQ885">
        <f t="shared" si="249"/>
        <v>2.4003584982891604E-10</v>
      </c>
    </row>
    <row r="886" spans="1:43" x14ac:dyDescent="0.2">
      <c r="A886">
        <f>front!A886</f>
        <v>598.91999999999996</v>
      </c>
      <c r="B886" s="1">
        <f t="shared" si="248"/>
        <v>0.45999999999992269</v>
      </c>
      <c r="C886">
        <f>front!D886-front!B886</f>
        <v>33671.07</v>
      </c>
      <c r="D886" s="2">
        <f>front!E886-front!C886</f>
        <v>52436.4</v>
      </c>
      <c r="E886" s="2">
        <f>IF(front!F886-front!C886&gt;0,front!F886-front!C886,0)</f>
        <v>52436.4</v>
      </c>
      <c r="F886" s="2">
        <f>front!I886-front!H886</f>
        <v>26288.600000000002</v>
      </c>
      <c r="G886" s="2"/>
      <c r="H886" s="2"/>
      <c r="I886" s="4">
        <f>C886/(constants!$A$4+constants!$B$4*data!C886+constants!$C$4*data!C886^2+constants!$D$4*data!C886^3+constants!$E$4*data!C886^4+constants!$F$4*data!C886^5+constants!$G$4*data!C886^6+constants!$H$4*data!C886^7)</f>
        <v>34656.004652050666</v>
      </c>
      <c r="J886" s="4">
        <f>D886/(constants!$A$4+constants!$B$4*data!D886+constants!$C$4*data!D886^2+constants!$D$4*data!D886^3+constants!$E$4*data!D886^4+constants!$F$4*data!D886^5+constants!$G$4*data!D886^6+constants!$H$4*data!D886^7)</f>
        <v>55178.383712587362</v>
      </c>
      <c r="K886" s="4">
        <f>E886/(constants!$A$4+constants!$B$4*data!E886+constants!$C$4*data!E886^2+constants!$D$4*data!E886^3+constants!$E$4*data!E886^4+constants!$F$4*data!E886^5+constants!$G$4*data!E886^6+constants!$H$4*data!E886^7)</f>
        <v>55178.383712587362</v>
      </c>
      <c r="L886" s="4">
        <f>F886/(constants!$A$4+constants!$B$4*data!F886+constants!$C$4*data!F886^2+constants!$D$4*data!F886^3+constants!$E$4*data!F886^4+constants!$F$4*data!F886^5+constants!$G$4*data!F886^6+constants!$H$4*data!F886^7)</f>
        <v>26797.240710683745</v>
      </c>
      <c r="M886" s="4"/>
      <c r="N886" s="4"/>
      <c r="O886" s="4">
        <f t="shared" si="243"/>
        <v>57760.007753417776</v>
      </c>
      <c r="P886" s="4">
        <f t="shared" si="244"/>
        <v>11035.676742517473</v>
      </c>
      <c r="Q886" s="4">
        <f t="shared" si="244"/>
        <v>11035.676742517473</v>
      </c>
      <c r="R886" s="4">
        <f t="shared" si="245"/>
        <v>4466.2067851139573</v>
      </c>
      <c r="S886" s="4"/>
      <c r="T886" s="4"/>
      <c r="U886" s="4">
        <f t="shared" si="246"/>
        <v>1</v>
      </c>
      <c r="V886" s="4"/>
      <c r="W886" s="4"/>
      <c r="X886">
        <f>IF(front!E886&gt;$X$2,O886,P886)</f>
        <v>57760.007753417776</v>
      </c>
      <c r="Y886">
        <f t="shared" si="250"/>
        <v>57426.52483409772</v>
      </c>
      <c r="Z886">
        <f>SUMPRODUCT($B$7:$B$456,Y$7:Y$456,EXP(constants!$B$32+constants!$A$32*ABS($A$7:$A$456-$A886)))</f>
        <v>3.8466362982295278E-4</v>
      </c>
      <c r="AA886">
        <f t="shared" si="241"/>
        <v>57426.524449434088</v>
      </c>
      <c r="AB886">
        <f t="shared" si="247"/>
        <v>57420.322613736782</v>
      </c>
      <c r="AD886" s="4"/>
      <c r="AE886" s="4"/>
      <c r="AF886" s="4"/>
      <c r="AI886" s="5">
        <f>SUMPRODUCT(constants!$B$13:$B$20,A886^constants!$A$13:$A$20)*constants!$C$10/((A886/1000000000)^5*(EXP(0.014388/(A886/1000000000)/constants!$B$9)-1))</f>
        <v>1.374511335629608E-5</v>
      </c>
      <c r="AL886" s="17">
        <f t="shared" si="242"/>
        <v>2.3937715308147378E-10</v>
      </c>
      <c r="AQ886">
        <f t="shared" si="249"/>
        <v>2.3937715308147378E-10</v>
      </c>
    </row>
    <row r="887" spans="1:43" x14ac:dyDescent="0.2">
      <c r="A887">
        <f>front!A887</f>
        <v>599.37</v>
      </c>
      <c r="B887" s="1">
        <f t="shared" si="248"/>
        <v>0.45000000000004547</v>
      </c>
      <c r="C887">
        <f>front!D887-front!B887</f>
        <v>33819.869999999995</v>
      </c>
      <c r="D887" s="2">
        <f>front!E887-front!C887</f>
        <v>51672.6</v>
      </c>
      <c r="E887" s="2">
        <f>IF(front!F887-front!C887&gt;0,front!F887-front!C887,0)</f>
        <v>51672.6</v>
      </c>
      <c r="F887" s="2">
        <f>front!I887-front!H887</f>
        <v>23962.5</v>
      </c>
      <c r="G887" s="2"/>
      <c r="H887" s="2"/>
      <c r="I887" s="4">
        <f>C887/(constants!$A$4+constants!$B$4*data!C887+constants!$C$4*data!C887^2+constants!$D$4*data!C887^3+constants!$E$4*data!C887^4+constants!$F$4*data!C887^5+constants!$G$4*data!C887^6+constants!$H$4*data!C887^7)</f>
        <v>34815.759296174321</v>
      </c>
      <c r="J887" s="4">
        <f>D887/(constants!$A$4+constants!$B$4*data!D887+constants!$C$4*data!D887^2+constants!$D$4*data!D887^3+constants!$E$4*data!D887^4+constants!$F$4*data!D887^5+constants!$G$4*data!D887^6+constants!$H$4*data!D887^7)</f>
        <v>54333.297844572822</v>
      </c>
      <c r="K887" s="4">
        <f>E887/(constants!$A$4+constants!$B$4*data!E887+constants!$C$4*data!E887^2+constants!$D$4*data!E887^3+constants!$E$4*data!E887^4+constants!$F$4*data!E887^5+constants!$G$4*data!E887^6+constants!$H$4*data!E887^7)</f>
        <v>54333.297844572822</v>
      </c>
      <c r="L887" s="4">
        <f>F887/(constants!$A$4+constants!$B$4*data!F887+constants!$C$4*data!F887^2+constants!$D$4*data!F887^3+constants!$E$4*data!F887^4+constants!$F$4*data!F887^5+constants!$G$4*data!F887^6+constants!$H$4*data!F887^7)</f>
        <v>24349.232203198648</v>
      </c>
      <c r="M887" s="4"/>
      <c r="N887" s="4"/>
      <c r="O887" s="4">
        <f t="shared" si="243"/>
        <v>58026.265493623861</v>
      </c>
      <c r="P887" s="4">
        <f t="shared" si="244"/>
        <v>10866.659568914563</v>
      </c>
      <c r="Q887" s="4">
        <f t="shared" si="244"/>
        <v>10866.659568914563</v>
      </c>
      <c r="R887" s="4">
        <f t="shared" si="245"/>
        <v>4058.2053671997746</v>
      </c>
      <c r="S887" s="4"/>
      <c r="T887" s="4"/>
      <c r="U887" s="4">
        <f t="shared" si="246"/>
        <v>1</v>
      </c>
      <c r="V887" s="4"/>
      <c r="W887" s="4"/>
      <c r="X887">
        <f>IF(front!E887&gt;$X$2,O887,P887)</f>
        <v>58026.265493623861</v>
      </c>
      <c r="Y887">
        <f t="shared" si="250"/>
        <v>57692.782574303805</v>
      </c>
      <c r="Z887">
        <f>SUMPRODUCT($B$7:$B$456,Y$7:Y$456,EXP(constants!$B$32+constants!$A$32*ABS($A$7:$A$456-$A887)))</f>
        <v>3.7494271849684011E-4</v>
      </c>
      <c r="AA887">
        <f t="shared" si="241"/>
        <v>57692.782199361085</v>
      </c>
      <c r="AB887">
        <f t="shared" si="247"/>
        <v>57686.580363663779</v>
      </c>
      <c r="AD887" s="4"/>
      <c r="AE887" s="4"/>
      <c r="AF887" s="4"/>
      <c r="AI887" s="5">
        <f>SUMPRODUCT(constants!$B$13:$B$20,A887^constants!$A$13:$A$20)*constants!$C$10/((A887/1000000000)^5*(EXP(0.014388/(A887/1000000000)/constants!$B$9)-1))</f>
        <v>1.3771619091587451E-5</v>
      </c>
      <c r="AL887" s="17">
        <f t="shared" si="242"/>
        <v>2.3873176403886929E-10</v>
      </c>
      <c r="AQ887">
        <f t="shared" si="249"/>
        <v>2.3873176403886929E-10</v>
      </c>
    </row>
    <row r="888" spans="1:43" x14ac:dyDescent="0.2">
      <c r="A888">
        <f>front!A888</f>
        <v>599.83000000000004</v>
      </c>
      <c r="B888" s="1">
        <f t="shared" si="248"/>
        <v>0.46000000000003638</v>
      </c>
      <c r="C888">
        <f>front!D888-front!B888</f>
        <v>33906.47</v>
      </c>
      <c r="D888" s="2">
        <f>front!E888-front!C888</f>
        <v>52803.9</v>
      </c>
      <c r="E888" s="2">
        <f>IF(front!F888-front!C888&gt;0,front!F888-front!C888,0)</f>
        <v>52803.9</v>
      </c>
      <c r="F888" s="2">
        <f>front!I888-front!H888</f>
        <v>23638.400000000001</v>
      </c>
      <c r="G888" s="2"/>
      <c r="H888" s="2"/>
      <c r="I888" s="4">
        <f>C888/(constants!$A$4+constants!$B$4*data!C888+constants!$C$4*data!C888^2+constants!$D$4*data!C888^3+constants!$E$4*data!C888^4+constants!$F$4*data!C888^5+constants!$G$4*data!C888^6+constants!$H$4*data!C888^7)</f>
        <v>34908.75959920037</v>
      </c>
      <c r="J888" s="4">
        <f>D888/(constants!$A$4+constants!$B$4*data!D888+constants!$C$4*data!D888^2+constants!$D$4*data!D888^3+constants!$E$4*data!D888^4+constants!$F$4*data!D888^5+constants!$G$4*data!D888^6+constants!$H$4*data!D888^7)</f>
        <v>55585.171213114416</v>
      </c>
      <c r="K888" s="4">
        <f>E888/(constants!$A$4+constants!$B$4*data!E888+constants!$C$4*data!E888^2+constants!$D$4*data!E888^3+constants!$E$4*data!E888^4+constants!$F$4*data!E888^5+constants!$G$4*data!E888^6+constants!$H$4*data!E888^7)</f>
        <v>55585.171213114416</v>
      </c>
      <c r="L888" s="4">
        <f>F888/(constants!$A$4+constants!$B$4*data!F888+constants!$C$4*data!F888^2+constants!$D$4*data!F888^3+constants!$E$4*data!F888^4+constants!$F$4*data!F888^5+constants!$G$4*data!F888^6+constants!$H$4*data!F888^7)</f>
        <v>24009.303357581903</v>
      </c>
      <c r="M888" s="4"/>
      <c r="N888" s="4"/>
      <c r="O888" s="4">
        <f t="shared" si="243"/>
        <v>58181.265998667281</v>
      </c>
      <c r="P888" s="4">
        <f t="shared" si="244"/>
        <v>11117.034242622884</v>
      </c>
      <c r="Q888" s="4">
        <f t="shared" si="244"/>
        <v>11117.034242622884</v>
      </c>
      <c r="R888" s="4">
        <f t="shared" si="245"/>
        <v>4001.5505595969839</v>
      </c>
      <c r="S888" s="4"/>
      <c r="T888" s="4"/>
      <c r="U888" s="4">
        <f t="shared" si="246"/>
        <v>1</v>
      </c>
      <c r="V888" s="4"/>
      <c r="W888" s="4"/>
      <c r="X888">
        <f>IF(front!E888&gt;$X$2,O888,P888)</f>
        <v>58181.265998667281</v>
      </c>
      <c r="Y888">
        <f t="shared" si="250"/>
        <v>57847.783079347224</v>
      </c>
      <c r="Z888">
        <f>SUMPRODUCT($B$7:$B$456,Y$7:Y$456,EXP(constants!$B$32+constants!$A$32*ABS($A$7:$A$456-$A888)))</f>
        <v>3.6525964747453915E-4</v>
      </c>
      <c r="AA888">
        <f t="shared" si="241"/>
        <v>57847.782714087574</v>
      </c>
      <c r="AB888">
        <f t="shared" si="247"/>
        <v>57841.580878390268</v>
      </c>
      <c r="AD888" s="4"/>
      <c r="AE888" s="4"/>
      <c r="AF888" s="4"/>
      <c r="AI888" s="5">
        <f>SUMPRODUCT(constants!$B$13:$B$20,A888^constants!$A$13:$A$20)*constants!$C$10/((A888/1000000000)^5*(EXP(0.014388/(A888/1000000000)/constants!$B$9)-1))</f>
        <v>1.3798680801643485E-5</v>
      </c>
      <c r="AL888" s="17">
        <f t="shared" si="242"/>
        <v>2.3855988360094596E-10</v>
      </c>
      <c r="AQ888">
        <f t="shared" si="249"/>
        <v>2.3855988360094596E-10</v>
      </c>
    </row>
    <row r="889" spans="1:43" x14ac:dyDescent="0.2">
      <c r="A889">
        <f>front!A889</f>
        <v>600.28</v>
      </c>
      <c r="B889" s="1">
        <f t="shared" si="248"/>
        <v>0.44999999999993179</v>
      </c>
      <c r="C889">
        <f>front!D889-front!B889</f>
        <v>34043.599999999999</v>
      </c>
      <c r="D889" s="2">
        <f>front!E889-front!C889</f>
        <v>52082.3</v>
      </c>
      <c r="E889" s="2">
        <f>IF(front!F889-front!C889&gt;0,front!F889-front!C889,0)</f>
        <v>52082.3</v>
      </c>
      <c r="F889" s="2">
        <f>front!I889-front!H889</f>
        <v>23469.599999999999</v>
      </c>
      <c r="G889" s="2"/>
      <c r="H889" s="2"/>
      <c r="I889" s="4">
        <f>C889/(constants!$A$4+constants!$B$4*data!C889+constants!$C$4*data!C889^2+constants!$D$4*data!C889^3+constants!$E$4*data!C889^4+constants!$F$4*data!C889^5+constants!$G$4*data!C889^6+constants!$H$4*data!C889^7)</f>
        <v>35056.061786844039</v>
      </c>
      <c r="J889" s="4">
        <f>D889/(constants!$A$4+constants!$B$4*data!D889+constants!$C$4*data!D889^2+constants!$D$4*data!D889^3+constants!$E$4*data!D889^4+constants!$F$4*data!D889^5+constants!$G$4*data!D889^6+constants!$H$4*data!D889^7)</f>
        <v>54786.541671243984</v>
      </c>
      <c r="K889" s="4">
        <f>E889/(constants!$A$4+constants!$B$4*data!E889+constants!$C$4*data!E889^2+constants!$D$4*data!E889^3+constants!$E$4*data!E889^4+constants!$F$4*data!E889^5+constants!$G$4*data!E889^6+constants!$H$4*data!E889^7)</f>
        <v>54786.541671243984</v>
      </c>
      <c r="L889" s="4">
        <f>F889/(constants!$A$4+constants!$B$4*data!F889+constants!$C$4*data!F889^2+constants!$D$4*data!F889^3+constants!$E$4*data!F889^4+constants!$F$4*data!F889^5+constants!$G$4*data!F889^6+constants!$H$4*data!F889^7)</f>
        <v>23832.374940538004</v>
      </c>
      <c r="M889" s="4"/>
      <c r="N889" s="4"/>
      <c r="O889" s="4">
        <f t="shared" si="243"/>
        <v>58426.769644740059</v>
      </c>
      <c r="P889" s="4">
        <f t="shared" si="244"/>
        <v>10957.308334248795</v>
      </c>
      <c r="Q889" s="4">
        <f t="shared" si="244"/>
        <v>10957.308334248795</v>
      </c>
      <c r="R889" s="4">
        <f t="shared" si="245"/>
        <v>3972.0624900896673</v>
      </c>
      <c r="S889" s="4"/>
      <c r="T889" s="4"/>
      <c r="U889" s="4">
        <f t="shared" si="246"/>
        <v>1</v>
      </c>
      <c r="V889" s="4"/>
      <c r="W889" s="4"/>
      <c r="X889">
        <f>IF(front!E889&gt;$X$2,O889,P889)</f>
        <v>58426.769644740059</v>
      </c>
      <c r="Y889">
        <f t="shared" si="250"/>
        <v>58093.286725420003</v>
      </c>
      <c r="Z889">
        <f>SUMPRODUCT($B$7:$B$456,Y$7:Y$456,EXP(constants!$B$32+constants!$A$32*ABS($A$7:$A$456-$A889)))</f>
        <v>3.560290980572714E-4</v>
      </c>
      <c r="AA889">
        <f t="shared" si="241"/>
        <v>58093.286369390902</v>
      </c>
      <c r="AB889">
        <f t="shared" si="247"/>
        <v>58087.084533693596</v>
      </c>
      <c r="AD889" s="4"/>
      <c r="AE889" s="4"/>
      <c r="AF889" s="4"/>
      <c r="AI889" s="5">
        <f>SUMPRODUCT(constants!$B$13:$B$20,A889^constants!$A$13:$A$20)*constants!$C$10/((A889/1000000000)^5*(EXP(0.014388/(A889/1000000000)/constants!$B$9)-1))</f>
        <v>1.3825121739311046E-5</v>
      </c>
      <c r="AL889" s="17">
        <f t="shared" si="242"/>
        <v>2.3800681081337005E-10</v>
      </c>
      <c r="AQ889">
        <f t="shared" si="249"/>
        <v>2.3800681081337005E-10</v>
      </c>
    </row>
    <row r="890" spans="1:43" x14ac:dyDescent="0.2">
      <c r="A890">
        <f>front!A890</f>
        <v>600.74</v>
      </c>
      <c r="B890" s="1">
        <f t="shared" si="248"/>
        <v>0.46000000000003638</v>
      </c>
      <c r="C890">
        <f>front!D890-front!B890</f>
        <v>34150.199999999997</v>
      </c>
      <c r="D890" s="2">
        <f>front!E890-front!C890</f>
        <v>51805</v>
      </c>
      <c r="E890" s="2">
        <f>IF(front!F890-front!C890&gt;0,front!F890-front!C890,0)</f>
        <v>51805</v>
      </c>
      <c r="F890" s="2">
        <f>front!I890-front!H890</f>
        <v>21952.500000000004</v>
      </c>
      <c r="G890" s="2"/>
      <c r="H890" s="2"/>
      <c r="I890" s="4">
        <f>C890/(constants!$A$4+constants!$B$4*data!C890+constants!$C$4*data!C890^2+constants!$D$4*data!C890^3+constants!$E$4*data!C890^4+constants!$F$4*data!C890^5+constants!$G$4*data!C890^6+constants!$H$4*data!C890^7)</f>
        <v>35170.600977011607</v>
      </c>
      <c r="J890" s="4">
        <f>D890/(constants!$A$4+constants!$B$4*data!D890+constants!$C$4*data!D890^2+constants!$D$4*data!D890^3+constants!$E$4*data!D890^4+constants!$F$4*data!D890^5+constants!$G$4*data!D890^6+constants!$H$4*data!D890^7)</f>
        <v>54479.755745491319</v>
      </c>
      <c r="K890" s="4">
        <f>E890/(constants!$A$4+constants!$B$4*data!E890+constants!$C$4*data!E890^2+constants!$D$4*data!E890^3+constants!$E$4*data!E890^4+constants!$F$4*data!E890^5+constants!$G$4*data!E890^6+constants!$H$4*data!E890^7)</f>
        <v>54479.755745491319</v>
      </c>
      <c r="L890" s="4">
        <f>F890/(constants!$A$4+constants!$B$4*data!F890+constants!$C$4*data!F890^2+constants!$D$4*data!F890^3+constants!$E$4*data!F890^4+constants!$F$4*data!F890^5+constants!$G$4*data!F890^6+constants!$H$4*data!F890^7)</f>
        <v>22245.861329550964</v>
      </c>
      <c r="M890" s="4"/>
      <c r="N890" s="4"/>
      <c r="O890" s="4">
        <f t="shared" si="243"/>
        <v>58617.668295019343</v>
      </c>
      <c r="P890" s="4">
        <f t="shared" si="244"/>
        <v>10895.951149098264</v>
      </c>
      <c r="Q890" s="4">
        <f t="shared" si="244"/>
        <v>10895.951149098264</v>
      </c>
      <c r="R890" s="4">
        <f t="shared" si="245"/>
        <v>3707.6435549251605</v>
      </c>
      <c r="S890" s="4"/>
      <c r="T890" s="4"/>
      <c r="U890" s="4">
        <f t="shared" si="246"/>
        <v>1</v>
      </c>
      <c r="V890" s="4"/>
      <c r="W890" s="4"/>
      <c r="X890">
        <f>IF(front!E890&gt;$X$2,O890,P890)</f>
        <v>58617.668295019343</v>
      </c>
      <c r="Y890">
        <f t="shared" si="250"/>
        <v>58284.185375699286</v>
      </c>
      <c r="Z890">
        <f>SUMPRODUCT($B$7:$B$456,Y$7:Y$456,EXP(constants!$B$32+constants!$A$32*ABS($A$7:$A$456-$A890)))</f>
        <v>3.4683448012652357E-4</v>
      </c>
      <c r="AA890">
        <f t="shared" si="241"/>
        <v>58284.185028864806</v>
      </c>
      <c r="AB890">
        <f t="shared" si="247"/>
        <v>58277.9831931675</v>
      </c>
      <c r="AD890" s="4"/>
      <c r="AE890" s="4"/>
      <c r="AF890" s="4"/>
      <c r="AI890" s="5">
        <f>SUMPRODUCT(constants!$B$13:$B$20,A890^constants!$A$13:$A$20)*constants!$C$10/((A890/1000000000)^5*(EXP(0.014388/(A890/1000000000)/constants!$B$9)-1))</f>
        <v>1.385211690304517E-5</v>
      </c>
      <c r="AL890" s="17">
        <f t="shared" si="242"/>
        <v>2.376903959962223E-10</v>
      </c>
      <c r="AQ890">
        <f t="shared" si="249"/>
        <v>2.376903959962223E-10</v>
      </c>
    </row>
    <row r="891" spans="1:43" x14ac:dyDescent="0.2">
      <c r="A891">
        <f>front!A891</f>
        <v>601.19000000000005</v>
      </c>
      <c r="B891" s="1">
        <f t="shared" si="248"/>
        <v>0.45000000000004547</v>
      </c>
      <c r="C891">
        <f>front!D891-front!B891</f>
        <v>34227.86</v>
      </c>
      <c r="D891" s="2">
        <f>front!E891-front!C891</f>
        <v>52157.3</v>
      </c>
      <c r="E891" s="2">
        <f>IF(front!F891-front!C891&gt;0,front!F891-front!C891,0)</f>
        <v>52157.3</v>
      </c>
      <c r="F891" s="2">
        <f>front!I891-front!H891</f>
        <v>21287</v>
      </c>
      <c r="G891" s="2"/>
      <c r="H891" s="2"/>
      <c r="I891" s="4">
        <f>C891/(constants!$A$4+constants!$B$4*data!C891+constants!$C$4*data!C891^2+constants!$D$4*data!C891^3+constants!$E$4*data!C891^4+constants!$F$4*data!C891^5+constants!$G$4*data!C891^6+constants!$H$4*data!C891^7)</f>
        <v>35254.062288845766</v>
      </c>
      <c r="J891" s="4">
        <f>D891/(constants!$A$4+constants!$B$4*data!D891+constants!$C$4*data!D891^2+constants!$D$4*data!D891^3+constants!$E$4*data!D891^4+constants!$F$4*data!D891^5+constants!$G$4*data!D891^6+constants!$H$4*data!D891^7)</f>
        <v>54869.526941735654</v>
      </c>
      <c r="K891" s="4">
        <f>E891/(constants!$A$4+constants!$B$4*data!E891+constants!$C$4*data!E891^2+constants!$D$4*data!E891^3+constants!$E$4*data!E891^4+constants!$F$4*data!E891^5+constants!$G$4*data!E891^6+constants!$H$4*data!E891^7)</f>
        <v>54869.526941735654</v>
      </c>
      <c r="L891" s="4">
        <f>F891/(constants!$A$4+constants!$B$4*data!F891+constants!$C$4*data!F891^2+constants!$D$4*data!F891^3+constants!$E$4*data!F891^4+constants!$F$4*data!F891^5+constants!$G$4*data!F891^6+constants!$H$4*data!F891^7)</f>
        <v>21552.037118597476</v>
      </c>
      <c r="M891" s="4"/>
      <c r="N891" s="4"/>
      <c r="O891" s="4">
        <f t="shared" si="243"/>
        <v>58756.770481409607</v>
      </c>
      <c r="P891" s="4">
        <f t="shared" si="244"/>
        <v>10973.905388347132</v>
      </c>
      <c r="Q891" s="4">
        <f t="shared" si="244"/>
        <v>10973.905388347132</v>
      </c>
      <c r="R891" s="4">
        <f t="shared" si="245"/>
        <v>3592.0061864329127</v>
      </c>
      <c r="S891" s="4"/>
      <c r="T891" s="4"/>
      <c r="U891" s="4">
        <f t="shared" si="246"/>
        <v>1</v>
      </c>
      <c r="V891" s="4"/>
      <c r="W891" s="4"/>
      <c r="X891">
        <f>IF(front!E891&gt;$X$2,O891,P891)</f>
        <v>58756.770481409607</v>
      </c>
      <c r="Y891">
        <f t="shared" si="250"/>
        <v>58423.28756208955</v>
      </c>
      <c r="Z891">
        <f>SUMPRODUCT($B$7:$B$456,Y$7:Y$456,EXP(constants!$B$32+constants!$A$32*ABS($A$7:$A$456-$A891)))</f>
        <v>3.3806955678895682E-4</v>
      </c>
      <c r="AA891">
        <f t="shared" si="241"/>
        <v>58423.287224019994</v>
      </c>
      <c r="AB891">
        <f t="shared" si="247"/>
        <v>58417.085388322688</v>
      </c>
      <c r="AD891" s="4"/>
      <c r="AE891" s="4"/>
      <c r="AF891" s="4"/>
      <c r="AI891" s="5">
        <f>SUMPRODUCT(constants!$B$13:$B$20,A891^constants!$A$13:$A$20)*constants!$C$10/((A891/1000000000)^5*(EXP(0.014388/(A891/1000000000)/constants!$B$9)-1))</f>
        <v>1.3878492441395006E-5</v>
      </c>
      <c r="AL891" s="17">
        <f t="shared" si="242"/>
        <v>2.3757591377828745E-10</v>
      </c>
      <c r="AQ891">
        <f t="shared" si="249"/>
        <v>2.3757591377828745E-10</v>
      </c>
    </row>
    <row r="892" spans="1:43" x14ac:dyDescent="0.2">
      <c r="A892">
        <f>front!A892</f>
        <v>601.65</v>
      </c>
      <c r="B892" s="1">
        <f t="shared" si="248"/>
        <v>0.45999999999992269</v>
      </c>
      <c r="C892">
        <f>front!D892-front!B892</f>
        <v>34325.200000000004</v>
      </c>
      <c r="D892" s="2">
        <f>front!E892-front!C892</f>
        <v>52010.400000000001</v>
      </c>
      <c r="E892" s="2">
        <f>IF(front!F892-front!C892&gt;0,front!F892-front!C892,0)</f>
        <v>52010.400000000001</v>
      </c>
      <c r="F892" s="2">
        <f>front!I892-front!H892</f>
        <v>19115.400000000001</v>
      </c>
      <c r="G892" s="2"/>
      <c r="H892" s="2"/>
      <c r="I892" s="4">
        <f>C892/(constants!$A$4+constants!$B$4*data!C892+constants!$C$4*data!C892^2+constants!$D$4*data!C892^3+constants!$E$4*data!C892^4+constants!$F$4*data!C892^5+constants!$G$4*data!C892^6+constants!$H$4*data!C892^7)</f>
        <v>35358.694537687574</v>
      </c>
      <c r="J892" s="4">
        <f>D892/(constants!$A$4+constants!$B$4*data!D892+constants!$C$4*data!D892^2+constants!$D$4*data!D892^3+constants!$E$4*data!D892^4+constants!$F$4*data!D892^5+constants!$G$4*data!D892^6+constants!$H$4*data!D892^7)</f>
        <v>54706.990666367506</v>
      </c>
      <c r="K892" s="4">
        <f>E892/(constants!$A$4+constants!$B$4*data!E892+constants!$C$4*data!E892^2+constants!$D$4*data!E892^3+constants!$E$4*data!E892^4+constants!$F$4*data!E892^5+constants!$G$4*data!E892^6+constants!$H$4*data!E892^7)</f>
        <v>54706.990666367506</v>
      </c>
      <c r="L892" s="4">
        <f>F892/(constants!$A$4+constants!$B$4*data!F892+constants!$C$4*data!F892^2+constants!$D$4*data!F892^3+constants!$E$4*data!F892^4+constants!$F$4*data!F892^5+constants!$G$4*data!F892^6+constants!$H$4*data!F892^7)</f>
        <v>19297.462627109962</v>
      </c>
      <c r="M892" s="4"/>
      <c r="N892" s="4"/>
      <c r="O892" s="4">
        <f t="shared" si="243"/>
        <v>58931.15756281263</v>
      </c>
      <c r="P892" s="4">
        <f t="shared" si="244"/>
        <v>10941.398133273502</v>
      </c>
      <c r="Q892" s="4">
        <f t="shared" si="244"/>
        <v>10941.398133273502</v>
      </c>
      <c r="R892" s="4">
        <f t="shared" si="245"/>
        <v>3216.2437711849939</v>
      </c>
      <c r="S892" s="4"/>
      <c r="T892" s="4"/>
      <c r="U892" s="4">
        <f t="shared" si="246"/>
        <v>1</v>
      </c>
      <c r="V892" s="4"/>
      <c r="W892" s="4"/>
      <c r="X892">
        <f>IF(front!E892&gt;$X$2,O892,P892)</f>
        <v>58931.15756281263</v>
      </c>
      <c r="Y892">
        <f t="shared" si="250"/>
        <v>58597.674643492574</v>
      </c>
      <c r="Z892">
        <f>SUMPRODUCT($B$7:$B$456,Y$7:Y$456,EXP(constants!$B$32+constants!$A$32*ABS($A$7:$A$456-$A892)))</f>
        <v>3.2933875240905491E-4</v>
      </c>
      <c r="AA892">
        <f t="shared" si="241"/>
        <v>58597.674314153825</v>
      </c>
      <c r="AB892">
        <f t="shared" si="247"/>
        <v>58591.472478456519</v>
      </c>
      <c r="AD892" s="4"/>
      <c r="AE892" s="4"/>
      <c r="AF892" s="4"/>
      <c r="AI892" s="5">
        <f>SUMPRODUCT(constants!$B$13:$B$20,A892^constants!$A$13:$A$20)*constants!$C$10/((A892/1000000000)^5*(EXP(0.014388/(A892/1000000000)/constants!$B$9)-1))</f>
        <v>1.3905420448627442E-5</v>
      </c>
      <c r="AL892" s="17">
        <f t="shared" si="242"/>
        <v>2.373284005405449E-10</v>
      </c>
      <c r="AQ892">
        <f t="shared" si="249"/>
        <v>2.373284005405449E-10</v>
      </c>
    </row>
    <row r="893" spans="1:43" x14ac:dyDescent="0.2">
      <c r="A893">
        <f>front!A893</f>
        <v>602.1</v>
      </c>
      <c r="B893" s="1">
        <f t="shared" si="248"/>
        <v>0.45000000000004547</v>
      </c>
      <c r="C893">
        <f>front!D893-front!B893</f>
        <v>34386.6</v>
      </c>
      <c r="D893" s="2">
        <f>front!E893-front!C893</f>
        <v>53125.7</v>
      </c>
      <c r="E893" s="2">
        <f>IF(front!F893-front!C893&gt;0,front!F893-front!C893,0)</f>
        <v>53125.7</v>
      </c>
      <c r="F893" s="2">
        <f>front!I893-front!H893</f>
        <v>19400.099999999999</v>
      </c>
      <c r="G893" s="2"/>
      <c r="H893" s="2"/>
      <c r="I893" s="4">
        <f>C893/(constants!$A$4+constants!$B$4*data!C893+constants!$C$4*data!C893^2+constants!$D$4*data!C893^3+constants!$E$4*data!C893^4+constants!$F$4*data!C893^5+constants!$G$4*data!C893^6+constants!$H$4*data!C893^7)</f>
        <v>35424.706249442112</v>
      </c>
      <c r="J893" s="4">
        <f>D893/(constants!$A$4+constants!$B$4*data!D893+constants!$C$4*data!D893^2+constants!$D$4*data!D893^3+constants!$E$4*data!D893^4+constants!$F$4*data!D893^5+constants!$G$4*data!D893^6+constants!$H$4*data!D893^7)</f>
        <v>55941.483177741116</v>
      </c>
      <c r="K893" s="4">
        <f>E893/(constants!$A$4+constants!$B$4*data!E893+constants!$C$4*data!E893^2+constants!$D$4*data!E893^3+constants!$E$4*data!E893^4+constants!$F$4*data!E893^5+constants!$G$4*data!E893^6+constants!$H$4*data!E893^7)</f>
        <v>55941.483177741116</v>
      </c>
      <c r="L893" s="4">
        <f>F893/(constants!$A$4+constants!$B$4*data!F893+constants!$C$4*data!F893^2+constants!$D$4*data!F893^3+constants!$E$4*data!F893^4+constants!$F$4*data!F893^5+constants!$G$4*data!F893^6+constants!$H$4*data!F893^7)</f>
        <v>19592.196156684193</v>
      </c>
      <c r="M893" s="4"/>
      <c r="N893" s="4"/>
      <c r="O893" s="4">
        <f t="shared" si="243"/>
        <v>59041.177082403512</v>
      </c>
      <c r="P893" s="4">
        <f t="shared" si="244"/>
        <v>11188.296635548224</v>
      </c>
      <c r="Q893" s="4">
        <f t="shared" si="244"/>
        <v>11188.296635548224</v>
      </c>
      <c r="R893" s="4">
        <f t="shared" si="245"/>
        <v>3265.3660261140321</v>
      </c>
      <c r="S893" s="4"/>
      <c r="T893" s="4"/>
      <c r="U893" s="4">
        <f t="shared" si="246"/>
        <v>1</v>
      </c>
      <c r="V893" s="4"/>
      <c r="W893" s="4"/>
      <c r="X893">
        <f>IF(front!E893&gt;$X$2,O893,P893)</f>
        <v>59041.177082403512</v>
      </c>
      <c r="Y893">
        <f t="shared" si="250"/>
        <v>58707.694163083455</v>
      </c>
      <c r="Z893">
        <f>SUMPRODUCT($B$7:$B$456,Y$7:Y$456,EXP(constants!$B$32+constants!$A$32*ABS($A$7:$A$456-$A893)))</f>
        <v>3.2101596709687319E-4</v>
      </c>
      <c r="AA893">
        <f t="shared" si="241"/>
        <v>58707.693842067485</v>
      </c>
      <c r="AB893">
        <f t="shared" si="247"/>
        <v>58701.492006370179</v>
      </c>
      <c r="AD893" s="4"/>
      <c r="AE893" s="4"/>
      <c r="AF893" s="4"/>
      <c r="AI893" s="5">
        <f>SUMPRODUCT(constants!$B$13:$B$20,A893^constants!$A$13:$A$20)*constants!$C$10/((A893/1000000000)^5*(EXP(0.014388/(A893/1000000000)/constants!$B$9)-1))</f>
        <v>1.3931729995519072E-5</v>
      </c>
      <c r="AL893" s="17">
        <f t="shared" si="242"/>
        <v>2.3733178696730954E-10</v>
      </c>
      <c r="AQ893">
        <f t="shared" si="249"/>
        <v>2.3733178696730954E-10</v>
      </c>
    </row>
    <row r="894" spans="1:43" x14ac:dyDescent="0.2">
      <c r="A894">
        <f>front!A894</f>
        <v>602.55999999999995</v>
      </c>
      <c r="B894" s="1">
        <f t="shared" si="248"/>
        <v>0.45999999999992269</v>
      </c>
      <c r="C894">
        <f>front!D894-front!B894</f>
        <v>34388.53</v>
      </c>
      <c r="D894" s="2">
        <f>front!E894-front!C894</f>
        <v>50595.5</v>
      </c>
      <c r="E894" s="2">
        <f>IF(front!F894-front!C894&gt;0,front!F894-front!C894,0)</f>
        <v>50595.5</v>
      </c>
      <c r="F894" s="2">
        <f>front!I894-front!H894</f>
        <v>20511.2</v>
      </c>
      <c r="G894" s="2"/>
      <c r="H894" s="2"/>
      <c r="I894" s="4">
        <f>C894/(constants!$A$4+constants!$B$4*data!C894+constants!$C$4*data!C894^2+constants!$D$4*data!C894^3+constants!$E$4*data!C894^4+constants!$F$4*data!C894^5+constants!$G$4*data!C894^6+constants!$H$4*data!C894^7)</f>
        <v>35426.781359916589</v>
      </c>
      <c r="J894" s="4">
        <f>D894/(constants!$A$4+constants!$B$4*data!D894+constants!$C$4*data!D894^2+constants!$D$4*data!D894^3+constants!$E$4*data!D894^4+constants!$F$4*data!D894^5+constants!$G$4*data!D894^6+constants!$H$4*data!D894^7)</f>
        <v>53142.290015037404</v>
      </c>
      <c r="K894" s="4">
        <f>E894/(constants!$A$4+constants!$B$4*data!E894+constants!$C$4*data!E894^2+constants!$D$4*data!E894^3+constants!$E$4*data!E894^4+constants!$F$4*data!E894^5+constants!$G$4*data!E894^6+constants!$H$4*data!E894^7)</f>
        <v>53142.290015037404</v>
      </c>
      <c r="L894" s="4">
        <f>F894/(constants!$A$4+constants!$B$4*data!F894+constants!$C$4*data!F894^2+constants!$D$4*data!F894^3+constants!$E$4*data!F894^4+constants!$F$4*data!F894^5+constants!$G$4*data!F894^6+constants!$H$4*data!F894^7)</f>
        <v>20744.909450793642</v>
      </c>
      <c r="M894" s="4"/>
      <c r="N894" s="4"/>
      <c r="O894" s="4">
        <f t="shared" si="243"/>
        <v>59044.635599860987</v>
      </c>
      <c r="P894" s="4">
        <f t="shared" si="244"/>
        <v>10628.458003007481</v>
      </c>
      <c r="Q894" s="4">
        <f t="shared" si="244"/>
        <v>10628.458003007481</v>
      </c>
      <c r="R894" s="4">
        <f t="shared" si="245"/>
        <v>3457.4849084656071</v>
      </c>
      <c r="S894" s="4"/>
      <c r="T894" s="4"/>
      <c r="U894" s="4">
        <f t="shared" si="246"/>
        <v>1</v>
      </c>
      <c r="V894" s="4"/>
      <c r="W894" s="4"/>
      <c r="X894">
        <f>IF(front!E894&gt;$X$2,O894,P894)</f>
        <v>59044.635599860987</v>
      </c>
      <c r="Y894">
        <f t="shared" si="250"/>
        <v>58711.15268054093</v>
      </c>
      <c r="Z894">
        <f>SUMPRODUCT($B$7:$B$456,Y$7:Y$456,EXP(constants!$B$32+constants!$A$32*ABS($A$7:$A$456-$A894)))</f>
        <v>3.1272557964475046E-4</v>
      </c>
      <c r="AA894">
        <f t="shared" si="241"/>
        <v>58711.152367815354</v>
      </c>
      <c r="AB894">
        <f t="shared" si="247"/>
        <v>58704.950532118048</v>
      </c>
      <c r="AD894" s="4"/>
      <c r="AE894" s="4"/>
      <c r="AF894" s="4"/>
      <c r="AI894" s="5">
        <f>SUMPRODUCT(constants!$B$13:$B$20,A894^constants!$A$13:$A$20)*constants!$C$10/((A894/1000000000)^5*(EXP(0.014388/(A894/1000000000)/constants!$B$9)-1))</f>
        <v>1.3958590245837203E-5</v>
      </c>
      <c r="AL894" s="17">
        <f t="shared" si="242"/>
        <v>2.3777535147057694E-10</v>
      </c>
      <c r="AQ894">
        <f t="shared" si="249"/>
        <v>2.3777535147057694E-10</v>
      </c>
    </row>
    <row r="895" spans="1:43" x14ac:dyDescent="0.2">
      <c r="A895">
        <f>front!A895</f>
        <v>603.01</v>
      </c>
      <c r="B895" s="1">
        <f t="shared" si="248"/>
        <v>0.45000000000004547</v>
      </c>
      <c r="C895">
        <f>front!D895-front!B895</f>
        <v>34577.199999999997</v>
      </c>
      <c r="D895" s="2">
        <f>front!E895-front!C895</f>
        <v>52688.7</v>
      </c>
      <c r="E895" s="2">
        <f>IF(front!F895-front!C895&gt;0,front!F895-front!C895,0)</f>
        <v>52688.7</v>
      </c>
      <c r="F895" s="2">
        <f>front!I895-front!H895</f>
        <v>22008</v>
      </c>
      <c r="G895" s="2"/>
      <c r="H895" s="2"/>
      <c r="I895" s="4">
        <f>C895/(constants!$A$4+constants!$B$4*data!C895+constants!$C$4*data!C895^2+constants!$D$4*data!C895^3+constants!$E$4*data!C895^4+constants!$F$4*data!C895^5+constants!$G$4*data!C895^6+constants!$H$4*data!C895^7)</f>
        <v>35629.680863928465</v>
      </c>
      <c r="J895" s="4">
        <f>D895/(constants!$A$4+constants!$B$4*data!D895+constants!$C$4*data!D895^2+constants!$D$4*data!D895^3+constants!$E$4*data!D895^4+constants!$F$4*data!D895^5+constants!$G$4*data!D895^6+constants!$H$4*data!D895^7)</f>
        <v>55457.642095841991</v>
      </c>
      <c r="K895" s="4">
        <f>E895/(constants!$A$4+constants!$B$4*data!E895+constants!$C$4*data!E895^2+constants!$D$4*data!E895^3+constants!$E$4*data!E895^4+constants!$F$4*data!E895^5+constants!$G$4*data!E895^6+constants!$H$4*data!E895^7)</f>
        <v>55457.642095841991</v>
      </c>
      <c r="L895" s="4">
        <f>F895/(constants!$A$4+constants!$B$4*data!F895+constants!$C$4*data!F895^2+constants!$D$4*data!F895^3+constants!$E$4*data!F895^4+constants!$F$4*data!F895^5+constants!$G$4*data!F895^6+constants!$H$4*data!F895^7)</f>
        <v>22303.782984326219</v>
      </c>
      <c r="M895" s="4"/>
      <c r="N895" s="4"/>
      <c r="O895" s="4">
        <f t="shared" si="243"/>
        <v>59382.801439880779</v>
      </c>
      <c r="P895" s="4">
        <f t="shared" si="244"/>
        <v>11091.528419168399</v>
      </c>
      <c r="Q895" s="4">
        <f t="shared" si="244"/>
        <v>11091.528419168399</v>
      </c>
      <c r="R895" s="4">
        <f t="shared" si="245"/>
        <v>3717.2971640543697</v>
      </c>
      <c r="S895" s="4"/>
      <c r="T895" s="4"/>
      <c r="U895" s="4">
        <f t="shared" si="246"/>
        <v>1</v>
      </c>
      <c r="V895" s="4"/>
      <c r="W895" s="4"/>
      <c r="X895">
        <f>IF(front!E895&gt;$X$2,O895,P895)</f>
        <v>59382.801439880779</v>
      </c>
      <c r="Y895">
        <f t="shared" si="250"/>
        <v>59049.318520560722</v>
      </c>
      <c r="Z895">
        <f>SUMPRODUCT($B$7:$B$456,Y$7:Y$456,EXP(constants!$B$32+constants!$A$32*ABS($A$7:$A$456-$A895)))</f>
        <v>3.0482262913567065E-4</v>
      </c>
      <c r="AA895">
        <f t="shared" si="241"/>
        <v>59049.318215738094</v>
      </c>
      <c r="AB895">
        <f t="shared" si="247"/>
        <v>59043.116380040788</v>
      </c>
      <c r="AD895" s="4"/>
      <c r="AE895" s="4"/>
      <c r="AF895" s="4"/>
      <c r="AI895" s="5">
        <f>SUMPRODUCT(constants!$B$13:$B$20,A895^constants!$A$13:$A$20)*constants!$C$10/((A895/1000000000)^5*(EXP(0.014388/(A895/1000000000)/constants!$B$9)-1))</f>
        <v>1.3984833218685879E-5</v>
      </c>
      <c r="AL895" s="17">
        <f t="shared" si="242"/>
        <v>2.3685797898386977E-10</v>
      </c>
      <c r="AQ895">
        <f t="shared" si="249"/>
        <v>2.3685797898386977E-10</v>
      </c>
    </row>
    <row r="896" spans="1:43" x14ac:dyDescent="0.2">
      <c r="A896">
        <f>front!A896</f>
        <v>603.47</v>
      </c>
      <c r="B896" s="1">
        <f t="shared" si="248"/>
        <v>0.46000000000003638</v>
      </c>
      <c r="C896">
        <f>front!D896-front!B896</f>
        <v>34593.07</v>
      </c>
      <c r="D896" s="2">
        <f>front!E896-front!C896</f>
        <v>52425.2</v>
      </c>
      <c r="E896" s="2">
        <f>IF(front!F896-front!C896&gt;0,front!F896-front!C896,0)</f>
        <v>52425.2</v>
      </c>
      <c r="F896" s="2">
        <f>front!I896-front!H896</f>
        <v>22664.9</v>
      </c>
      <c r="G896" s="2"/>
      <c r="H896" s="2"/>
      <c r="I896" s="4">
        <f>C896/(constants!$A$4+constants!$B$4*data!C896+constants!$C$4*data!C896^2+constants!$D$4*data!C896^3+constants!$E$4*data!C896^4+constants!$F$4*data!C896^5+constants!$G$4*data!C896^6+constants!$H$4*data!C896^7)</f>
        <v>35646.751755728648</v>
      </c>
      <c r="J896" s="4">
        <f>D896/(constants!$A$4+constants!$B$4*data!D896+constants!$C$4*data!D896^2+constants!$D$4*data!D896^3+constants!$E$4*data!D896^4+constants!$F$4*data!D896^5+constants!$G$4*data!D896^6+constants!$H$4*data!D896^7)</f>
        <v>55165.988320067809</v>
      </c>
      <c r="K896" s="4">
        <f>E896/(constants!$A$4+constants!$B$4*data!E896+constants!$C$4*data!E896^2+constants!$D$4*data!E896^3+constants!$E$4*data!E896^4+constants!$F$4*data!E896^5+constants!$G$4*data!E896^6+constants!$H$4*data!E896^7)</f>
        <v>55165.988320067809</v>
      </c>
      <c r="L896" s="4">
        <f>F896/(constants!$A$4+constants!$B$4*data!F896+constants!$C$4*data!F896^2+constants!$D$4*data!F896^3+constants!$E$4*data!F896^4+constants!$F$4*data!F896^5+constants!$G$4*data!F896^6+constants!$H$4*data!F896^7)</f>
        <v>22990.031144516557</v>
      </c>
      <c r="M896" s="4"/>
      <c r="N896" s="4"/>
      <c r="O896" s="4">
        <f t="shared" si="243"/>
        <v>59411.252926214409</v>
      </c>
      <c r="P896" s="4">
        <f t="shared" si="244"/>
        <v>11033.197664013562</v>
      </c>
      <c r="Q896" s="4">
        <f t="shared" si="244"/>
        <v>11033.197664013562</v>
      </c>
      <c r="R896" s="4">
        <f t="shared" si="245"/>
        <v>3831.671857419426</v>
      </c>
      <c r="S896" s="4"/>
      <c r="T896" s="4"/>
      <c r="U896" s="4">
        <f t="shared" si="246"/>
        <v>1</v>
      </c>
      <c r="V896" s="4"/>
      <c r="W896" s="4"/>
      <c r="X896">
        <f>IF(front!E896&gt;$X$2,O896,P896)</f>
        <v>59411.252926214409</v>
      </c>
      <c r="Y896">
        <f t="shared" si="250"/>
        <v>59077.770006894352</v>
      </c>
      <c r="Z896">
        <f>SUMPRODUCT($B$7:$B$456,Y$7:Y$456,EXP(constants!$B$32+constants!$A$32*ABS($A$7:$A$456-$A896)))</f>
        <v>2.969504422081357E-4</v>
      </c>
      <c r="AA896">
        <f t="shared" si="241"/>
        <v>59077.76970994391</v>
      </c>
      <c r="AB896">
        <f t="shared" si="247"/>
        <v>59071.567874246604</v>
      </c>
      <c r="AD896" s="4"/>
      <c r="AE896" s="4"/>
      <c r="AF896" s="4"/>
      <c r="AI896" s="5">
        <f>SUMPRODUCT(constants!$B$13:$B$20,A896^constants!$A$13:$A$20)*constants!$C$10/((A896/1000000000)^5*(EXP(0.014388/(A896/1000000000)/constants!$B$9)-1))</f>
        <v>1.4011625121437623E-5</v>
      </c>
      <c r="AL896" s="17">
        <f t="shared" si="242"/>
        <v>2.37197447531205E-10</v>
      </c>
      <c r="AQ896">
        <f t="shared" si="249"/>
        <v>2.37197447531205E-10</v>
      </c>
    </row>
    <row r="897" spans="1:43" x14ac:dyDescent="0.2">
      <c r="A897">
        <f>front!A897</f>
        <v>603.91999999999996</v>
      </c>
      <c r="B897" s="1">
        <f t="shared" si="248"/>
        <v>0.44999999999993179</v>
      </c>
      <c r="C897">
        <f>front!D897-front!B897</f>
        <v>34670.07</v>
      </c>
      <c r="D897" s="2">
        <f>front!E897-front!C897</f>
        <v>53131.6</v>
      </c>
      <c r="E897" s="2">
        <f>IF(front!F897-front!C897&gt;0,front!F897-front!C897,0)</f>
        <v>53131.6</v>
      </c>
      <c r="F897" s="2">
        <f>front!I897-front!H897</f>
        <v>20108.599999999999</v>
      </c>
      <c r="G897" s="2"/>
      <c r="H897" s="2"/>
      <c r="I897" s="4">
        <f>C897/(constants!$A$4+constants!$B$4*data!C897+constants!$C$4*data!C897^2+constants!$D$4*data!C897^3+constants!$E$4*data!C897^4+constants!$F$4*data!C897^5+constants!$G$4*data!C897^6+constants!$H$4*data!C897^7)</f>
        <v>35729.587153083572</v>
      </c>
      <c r="J897" s="4">
        <f>D897/(constants!$A$4+constants!$B$4*data!D897+constants!$C$4*data!D897^2+constants!$D$4*data!D897^3+constants!$E$4*data!D897^4+constants!$F$4*data!D897^5+constants!$G$4*data!D897^6+constants!$H$4*data!D897^7)</f>
        <v>55948.016974296086</v>
      </c>
      <c r="K897" s="4">
        <f>E897/(constants!$A$4+constants!$B$4*data!E897+constants!$C$4*data!E897^2+constants!$D$4*data!E897^3+constants!$E$4*data!E897^4+constants!$F$4*data!E897^5+constants!$G$4*data!E897^6+constants!$H$4*data!E897^7)</f>
        <v>55948.016974296086</v>
      </c>
      <c r="L897" s="4">
        <f>F897/(constants!$A$4+constants!$B$4*data!F897+constants!$C$4*data!F897^2+constants!$D$4*data!F897^3+constants!$E$4*data!F897^4+constants!$F$4*data!F897^5+constants!$G$4*data!F897^6+constants!$H$4*data!F897^7)</f>
        <v>20326.78340331357</v>
      </c>
      <c r="M897" s="4"/>
      <c r="N897" s="4"/>
      <c r="O897" s="4">
        <f t="shared" si="243"/>
        <v>59549.311921805951</v>
      </c>
      <c r="P897" s="4">
        <f t="shared" si="244"/>
        <v>11189.603394859218</v>
      </c>
      <c r="Q897" s="4">
        <f t="shared" si="244"/>
        <v>11189.603394859218</v>
      </c>
      <c r="R897" s="4">
        <f t="shared" si="245"/>
        <v>3387.7972338855948</v>
      </c>
      <c r="S897" s="4"/>
      <c r="T897" s="4"/>
      <c r="U897" s="4">
        <f t="shared" si="246"/>
        <v>1</v>
      </c>
      <c r="V897" s="4"/>
      <c r="W897" s="4"/>
      <c r="X897">
        <f>IF(front!E897&gt;$X$2,O897,P897)</f>
        <v>59549.311921805951</v>
      </c>
      <c r="Y897">
        <f t="shared" si="250"/>
        <v>59215.829002485894</v>
      </c>
      <c r="Z897">
        <f>SUMPRODUCT($B$7:$B$456,Y$7:Y$456,EXP(constants!$B$32+constants!$A$32*ABS($A$7:$A$456-$A897)))</f>
        <v>2.8944614834421322E-4</v>
      </c>
      <c r="AA897">
        <f t="shared" si="241"/>
        <v>59215.828713039744</v>
      </c>
      <c r="AB897">
        <f t="shared" si="247"/>
        <v>59209.626877342438</v>
      </c>
      <c r="AD897" s="4"/>
      <c r="AE897" s="4"/>
      <c r="AF897" s="4"/>
      <c r="AI897" s="5">
        <f>SUMPRODUCT(constants!$B$13:$B$20,A897^constants!$A$13:$A$20)*constants!$C$10/((A897/1000000000)^5*(EXP(0.014388/(A897/1000000000)/constants!$B$9)-1))</f>
        <v>1.4037800947205899E-5</v>
      </c>
      <c r="AL897" s="17">
        <f t="shared" si="242"/>
        <v>2.3708646190739128E-10</v>
      </c>
      <c r="AQ897">
        <f t="shared" si="249"/>
        <v>2.3708646190739128E-10</v>
      </c>
    </row>
    <row r="898" spans="1:43" x14ac:dyDescent="0.2">
      <c r="A898">
        <f>front!A898</f>
        <v>604.38</v>
      </c>
      <c r="B898" s="1">
        <f t="shared" si="248"/>
        <v>0.46000000000003638</v>
      </c>
      <c r="C898">
        <f>front!D898-front!B898</f>
        <v>34738.67</v>
      </c>
      <c r="D898" s="2">
        <f>front!E898-front!C898</f>
        <v>53224.2</v>
      </c>
      <c r="E898" s="2">
        <f>IF(front!F898-front!C898&gt;0,front!F898-front!C898,0)</f>
        <v>53224.2</v>
      </c>
      <c r="F898" s="2">
        <f>front!I898-front!H898</f>
        <v>18310</v>
      </c>
      <c r="G898" s="2"/>
      <c r="H898" s="2"/>
      <c r="I898" s="4">
        <f>C898/(constants!$A$4+constants!$B$4*data!C898+constants!$C$4*data!C898^2+constants!$D$4*data!C898^3+constants!$E$4*data!C898^4+constants!$F$4*data!C898^5+constants!$G$4*data!C898^6+constants!$H$4*data!C898^7)</f>
        <v>35803.398208208317</v>
      </c>
      <c r="J898" s="4">
        <f>D898/(constants!$A$4+constants!$B$4*data!D898+constants!$C$4*data!D898^2+constants!$D$4*data!D898^3+constants!$E$4*data!D898^4+constants!$F$4*data!D898^5+constants!$G$4*data!D898^6+constants!$H$4*data!D898^7)</f>
        <v>56050.569535733011</v>
      </c>
      <c r="K898" s="4">
        <f>E898/(constants!$A$4+constants!$B$4*data!E898+constants!$C$4*data!E898^2+constants!$D$4*data!E898^3+constants!$E$4*data!E898^4+constants!$F$4*data!E898^5+constants!$G$4*data!E898^6+constants!$H$4*data!E898^7)</f>
        <v>56050.569535733011</v>
      </c>
      <c r="L898" s="4">
        <f>F898/(constants!$A$4+constants!$B$4*data!F898+constants!$C$4*data!F898^2+constants!$D$4*data!F898^3+constants!$E$4*data!F898^4+constants!$F$4*data!F898^5+constants!$G$4*data!F898^6+constants!$H$4*data!F898^7)</f>
        <v>18465.092312931811</v>
      </c>
      <c r="M898" s="4"/>
      <c r="N898" s="4"/>
      <c r="O898" s="4">
        <f t="shared" si="243"/>
        <v>59672.330347013856</v>
      </c>
      <c r="P898" s="4">
        <f t="shared" si="244"/>
        <v>11210.113907146602</v>
      </c>
      <c r="Q898" s="4">
        <f t="shared" si="244"/>
        <v>11210.113907146602</v>
      </c>
      <c r="R898" s="4">
        <f t="shared" si="245"/>
        <v>3077.5153854886348</v>
      </c>
      <c r="S898" s="4"/>
      <c r="T898" s="4"/>
      <c r="U898" s="4">
        <f t="shared" si="246"/>
        <v>1</v>
      </c>
      <c r="V898" s="4"/>
      <c r="W898" s="4"/>
      <c r="X898">
        <f>IF(front!E898&gt;$X$2,O898,P898)</f>
        <v>59672.330347013856</v>
      </c>
      <c r="Y898">
        <f t="shared" si="250"/>
        <v>59338.8474276938</v>
      </c>
      <c r="Z898">
        <f>SUMPRODUCT($B$7:$B$456,Y$7:Y$456,EXP(constants!$B$32+constants!$A$32*ABS($A$7:$A$456-$A898)))</f>
        <v>2.8197106622291002E-4</v>
      </c>
      <c r="AA898">
        <f t="shared" si="241"/>
        <v>59338.847145722735</v>
      </c>
      <c r="AB898">
        <f t="shared" si="247"/>
        <v>59332.645310025429</v>
      </c>
      <c r="AD898" s="4"/>
      <c r="AE898" s="4"/>
      <c r="AF898" s="4"/>
      <c r="AI898" s="5">
        <f>SUMPRODUCT(constants!$B$13:$B$20,A898^constants!$A$13:$A$20)*constants!$C$10/((A898/1000000000)^5*(EXP(0.014388/(A898/1000000000)/constants!$B$9)-1))</f>
        <v>1.4064523921498377E-5</v>
      </c>
      <c r="AL898" s="17">
        <f t="shared" si="242"/>
        <v>2.3704528675585438E-10</v>
      </c>
      <c r="AQ898">
        <f t="shared" si="249"/>
        <v>2.3704528675585438E-10</v>
      </c>
    </row>
    <row r="899" spans="1:43" x14ac:dyDescent="0.2">
      <c r="A899">
        <f>front!A899</f>
        <v>604.83000000000004</v>
      </c>
      <c r="B899" s="1">
        <f t="shared" si="248"/>
        <v>0.45000000000004547</v>
      </c>
      <c r="C899">
        <f>front!D899-front!B899</f>
        <v>34801.800000000003</v>
      </c>
      <c r="D899" s="2">
        <f>front!E899-front!C899</f>
        <v>52099.7</v>
      </c>
      <c r="E899" s="2">
        <f>IF(front!F899-front!C899&gt;0,front!F899-front!C899,0)</f>
        <v>52099.7</v>
      </c>
      <c r="F899" s="2">
        <f>front!I899-front!H899</f>
        <v>17445.2</v>
      </c>
      <c r="G899" s="2"/>
      <c r="H899" s="2"/>
      <c r="I899" s="4">
        <f>C899/(constants!$A$4+constants!$B$4*data!C899+constants!$C$4*data!C899^2+constants!$D$4*data!C899^3+constants!$E$4*data!C899^4+constants!$F$4*data!C899^5+constants!$G$4*data!C899^6+constants!$H$4*data!C899^7)</f>
        <v>35871.333948258878</v>
      </c>
      <c r="J899" s="4">
        <f>D899/(constants!$A$4+constants!$B$4*data!D899+constants!$C$4*data!D899^2+constants!$D$4*data!D899^3+constants!$E$4*data!D899^4+constants!$F$4*data!D899^5+constants!$G$4*data!D899^6+constants!$H$4*data!D899^7)</f>
        <v>54805.793851674949</v>
      </c>
      <c r="K899" s="4">
        <f>E899/(constants!$A$4+constants!$B$4*data!E899+constants!$C$4*data!E899^2+constants!$D$4*data!E899^3+constants!$E$4*data!E899^4+constants!$F$4*data!E899^5+constants!$G$4*data!E899^6+constants!$H$4*data!E899^7)</f>
        <v>54805.793851674949</v>
      </c>
      <c r="L899" s="4">
        <f>F899/(constants!$A$4+constants!$B$4*data!F899+constants!$C$4*data!F899^2+constants!$D$4*data!F899^3+constants!$E$4*data!F899^4+constants!$F$4*data!F899^5+constants!$G$4*data!F899^6+constants!$H$4*data!F899^7)</f>
        <v>17573.686775694689</v>
      </c>
      <c r="M899" s="4"/>
      <c r="N899" s="4"/>
      <c r="O899" s="4">
        <f t="shared" si="243"/>
        <v>59785.556580431461</v>
      </c>
      <c r="P899" s="4">
        <f t="shared" si="244"/>
        <v>10961.158770334991</v>
      </c>
      <c r="Q899" s="4">
        <f t="shared" si="244"/>
        <v>10961.158770334991</v>
      </c>
      <c r="R899" s="4">
        <f t="shared" si="245"/>
        <v>2928.9477959491146</v>
      </c>
      <c r="S899" s="4"/>
      <c r="T899" s="4"/>
      <c r="U899" s="4">
        <f t="shared" si="246"/>
        <v>1</v>
      </c>
      <c r="V899" s="4"/>
      <c r="W899" s="4"/>
      <c r="X899">
        <f>IF(front!E899&gt;$X$2,O899,P899)</f>
        <v>59785.556580431461</v>
      </c>
      <c r="Y899">
        <f t="shared" si="250"/>
        <v>59452.073661111404</v>
      </c>
      <c r="Z899">
        <f>SUMPRODUCT($B$7:$B$456,Y$7:Y$456,EXP(constants!$B$32+constants!$A$32*ABS($A$7:$A$456-$A899)))</f>
        <v>2.7484531915775628E-4</v>
      </c>
      <c r="AA899">
        <f t="shared" si="241"/>
        <v>59452.073386266085</v>
      </c>
      <c r="AB899">
        <f t="shared" si="247"/>
        <v>59445.87155056878</v>
      </c>
      <c r="AD899" s="4"/>
      <c r="AE899" s="4"/>
      <c r="AF899" s="4"/>
      <c r="AI899" s="5">
        <f>SUMPRODUCT(constants!$B$13:$B$20,A899^constants!$A$13:$A$20)*constants!$C$10/((A899/1000000000)^5*(EXP(0.014388/(A899/1000000000)/constants!$B$9)-1))</f>
        <v>1.4090632036692901E-5</v>
      </c>
      <c r="AL899" s="17">
        <f t="shared" si="242"/>
        <v>2.3703297923231611E-10</v>
      </c>
      <c r="AQ899">
        <f t="shared" si="249"/>
        <v>2.3703297923231611E-10</v>
      </c>
    </row>
    <row r="900" spans="1:43" x14ac:dyDescent="0.2">
      <c r="A900">
        <f>front!A900</f>
        <v>605.29</v>
      </c>
      <c r="B900" s="1">
        <f t="shared" si="248"/>
        <v>0.45999999999992269</v>
      </c>
      <c r="C900">
        <f>front!D900-front!B900</f>
        <v>34900.6</v>
      </c>
      <c r="D900" s="2">
        <f>front!E900-front!C900</f>
        <v>52633.8</v>
      </c>
      <c r="E900" s="2">
        <f>IF(front!F900-front!C900&gt;0,front!F900-front!C900,0)</f>
        <v>52633.8</v>
      </c>
      <c r="F900" s="2">
        <f>front!I900-front!H900</f>
        <v>19425.400000000001</v>
      </c>
      <c r="G900" s="2"/>
      <c r="H900" s="2"/>
      <c r="I900" s="4">
        <f>C900/(constants!$A$4+constants!$B$4*data!C900+constants!$C$4*data!C900^2+constants!$D$4*data!C900^3+constants!$E$4*data!C900^4+constants!$F$4*data!C900^5+constants!$G$4*data!C900^6+constants!$H$4*data!C900^7)</f>
        <v>35977.674687823877</v>
      </c>
      <c r="J900" s="4">
        <f>D900/(constants!$A$4+constants!$B$4*data!D900+constants!$C$4*data!D900^2+constants!$D$4*data!D900^3+constants!$E$4*data!D900^4+constants!$F$4*data!D900^5+constants!$G$4*data!D900^6+constants!$H$4*data!D900^7)</f>
        <v>55396.870995995181</v>
      </c>
      <c r="K900" s="4">
        <f>E900/(constants!$A$4+constants!$B$4*data!E900+constants!$C$4*data!E900^2+constants!$D$4*data!E900^3+constants!$E$4*data!E900^4+constants!$F$4*data!E900^5+constants!$G$4*data!E900^6+constants!$H$4*data!E900^7)</f>
        <v>55396.870995995181</v>
      </c>
      <c r="L900" s="4">
        <f>F900/(constants!$A$4+constants!$B$4*data!F900+constants!$C$4*data!F900^2+constants!$D$4*data!F900^3+constants!$E$4*data!F900^4+constants!$F$4*data!F900^5+constants!$G$4*data!F900^6+constants!$H$4*data!F900^7)</f>
        <v>19618.400320840101</v>
      </c>
      <c r="M900" s="4"/>
      <c r="N900" s="4"/>
      <c r="O900" s="4">
        <f t="shared" si="243"/>
        <v>59962.791146373129</v>
      </c>
      <c r="P900" s="4">
        <f t="shared" si="244"/>
        <v>11079.374199199036</v>
      </c>
      <c r="Q900" s="4">
        <f t="shared" si="244"/>
        <v>11079.374199199036</v>
      </c>
      <c r="R900" s="4">
        <f t="shared" si="245"/>
        <v>3269.7333868066835</v>
      </c>
      <c r="S900" s="4"/>
      <c r="T900" s="4"/>
      <c r="U900" s="4">
        <f t="shared" si="246"/>
        <v>1</v>
      </c>
      <c r="V900" s="4"/>
      <c r="W900" s="4"/>
      <c r="X900">
        <f>IF(front!E900&gt;$X$2,O900,P900)</f>
        <v>59962.791146373129</v>
      </c>
      <c r="Y900">
        <f t="shared" si="250"/>
        <v>59629.308227053072</v>
      </c>
      <c r="Z900">
        <f>SUMPRODUCT($B$7:$B$456,Y$7:Y$456,EXP(constants!$B$32+constants!$A$32*ABS($A$7:$A$456-$A900)))</f>
        <v>2.6774731027730551E-4</v>
      </c>
      <c r="AA900">
        <f t="shared" si="241"/>
        <v>59629.307959305763</v>
      </c>
      <c r="AB900">
        <f t="shared" si="247"/>
        <v>59623.106123608457</v>
      </c>
      <c r="AD900" s="4"/>
      <c r="AE900" s="4"/>
      <c r="AF900" s="4"/>
      <c r="AI900" s="5">
        <f>SUMPRODUCT(constants!$B$13:$B$20,A900^constants!$A$13:$A$20)*constants!$C$10/((A900/1000000000)^5*(EXP(0.014388/(A900/1000000000)/constants!$B$9)-1))</f>
        <v>1.4117285511381897E-5</v>
      </c>
      <c r="AL900" s="17">
        <f t="shared" si="242"/>
        <v>2.3677541190347334E-10</v>
      </c>
      <c r="AQ900">
        <f t="shared" si="249"/>
        <v>2.3677541190347334E-10</v>
      </c>
    </row>
    <row r="901" spans="1:43" x14ac:dyDescent="0.2">
      <c r="A901">
        <f>front!A901</f>
        <v>605.74</v>
      </c>
      <c r="B901" s="1">
        <f t="shared" si="248"/>
        <v>0.45000000000004547</v>
      </c>
      <c r="C901">
        <f>front!D901-front!B901</f>
        <v>34928.47</v>
      </c>
      <c r="D901" s="2">
        <f>front!E901-front!C901</f>
        <v>52165.7</v>
      </c>
      <c r="E901" s="2">
        <f>IF(front!F901-front!C901&gt;0,front!F901-front!C901,0)</f>
        <v>52165.7</v>
      </c>
      <c r="F901" s="2">
        <f>front!I901-front!H901</f>
        <v>22527.899999999998</v>
      </c>
      <c r="G901" s="2"/>
      <c r="H901" s="2"/>
      <c r="I901" s="4">
        <f>C901/(constants!$A$4+constants!$B$4*data!C901+constants!$C$4*data!C901^2+constants!$D$4*data!C901^3+constants!$E$4*data!C901^4+constants!$F$4*data!C901^5+constants!$G$4*data!C901^6+constants!$H$4*data!C901^7)</f>
        <v>36007.676153012995</v>
      </c>
      <c r="J901" s="4">
        <f>D901/(constants!$A$4+constants!$B$4*data!D901+constants!$C$4*data!D901^2+constants!$D$4*data!D901^3+constants!$E$4*data!D901^4+constants!$F$4*data!D901^5+constants!$G$4*data!D901^6+constants!$H$4*data!D901^7)</f>
        <v>54878.821574882488</v>
      </c>
      <c r="K901" s="4">
        <f>E901/(constants!$A$4+constants!$B$4*data!E901+constants!$C$4*data!E901^2+constants!$D$4*data!E901^3+constants!$E$4*data!E901^4+constants!$F$4*data!E901^5+constants!$G$4*data!E901^6+constants!$H$4*data!E901^7)</f>
        <v>54878.821574882488</v>
      </c>
      <c r="L901" s="4">
        <f>F901/(constants!$A$4+constants!$B$4*data!F901+constants!$C$4*data!F901^2+constants!$D$4*data!F901^3+constants!$E$4*data!F901^4+constants!$F$4*data!F901^5+constants!$G$4*data!F901^6+constants!$H$4*data!F901^7)</f>
        <v>22846.806807888974</v>
      </c>
      <c r="M901" s="4"/>
      <c r="N901" s="4"/>
      <c r="O901" s="4">
        <f t="shared" si="243"/>
        <v>60012.793588354994</v>
      </c>
      <c r="P901" s="4">
        <f t="shared" si="244"/>
        <v>10975.764314976497</v>
      </c>
      <c r="Q901" s="4">
        <f t="shared" si="244"/>
        <v>10975.764314976497</v>
      </c>
      <c r="R901" s="4">
        <f t="shared" si="245"/>
        <v>3807.8011346481621</v>
      </c>
      <c r="S901" s="4"/>
      <c r="T901" s="4"/>
      <c r="U901" s="4">
        <f t="shared" si="246"/>
        <v>1</v>
      </c>
      <c r="V901" s="4"/>
      <c r="W901" s="4"/>
      <c r="X901">
        <f>IF(front!E901&gt;$X$2,O901,P901)</f>
        <v>60012.793588354994</v>
      </c>
      <c r="Y901">
        <f t="shared" si="250"/>
        <v>59679.310669034938</v>
      </c>
      <c r="Z901">
        <f>SUMPRODUCT($B$7:$B$456,Y$7:Y$456,EXP(constants!$B$32+constants!$A$32*ABS($A$7:$A$456-$A901)))</f>
        <v>2.6098101458616141E-4</v>
      </c>
      <c r="AA901">
        <f t="shared" si="241"/>
        <v>59679.31040805392</v>
      </c>
      <c r="AB901">
        <f t="shared" si="247"/>
        <v>59673.108572356614</v>
      </c>
      <c r="AD901" s="4"/>
      <c r="AE901" s="4"/>
      <c r="AF901" s="4"/>
      <c r="AI901" s="5">
        <f>SUMPRODUCT(constants!$B$13:$B$20,A901^constants!$A$13:$A$20)*constants!$C$10/((A901/1000000000)^5*(EXP(0.014388/(A901/1000000000)/constants!$B$9)-1))</f>
        <v>1.4143325362042048E-5</v>
      </c>
      <c r="AL901" s="17">
        <f t="shared" si="242"/>
        <v>2.3701338342199088E-10</v>
      </c>
      <c r="AQ901">
        <f t="shared" si="249"/>
        <v>2.3701338342199088E-10</v>
      </c>
    </row>
    <row r="902" spans="1:43" x14ac:dyDescent="0.2">
      <c r="A902">
        <f>front!A902</f>
        <v>606.20000000000005</v>
      </c>
      <c r="B902" s="1">
        <f t="shared" si="248"/>
        <v>0.46000000000003638</v>
      </c>
      <c r="C902">
        <f>front!D902-front!B902</f>
        <v>34992.800000000003</v>
      </c>
      <c r="D902" s="2">
        <f>front!E902-front!C902</f>
        <v>52359.1</v>
      </c>
      <c r="E902" s="2">
        <f>IF(front!F902-front!C902&gt;0,front!F902-front!C902,0)</f>
        <v>52359.1</v>
      </c>
      <c r="F902" s="2">
        <f>front!I902-front!H902</f>
        <v>21013.500000000004</v>
      </c>
      <c r="G902" s="2"/>
      <c r="H902" s="2"/>
      <c r="I902" s="4">
        <f>C902/(constants!$A$4+constants!$B$4*data!C902+constants!$C$4*data!C902^2+constants!$D$4*data!C902^3+constants!$E$4*data!C902^4+constants!$F$4*data!C902^5+constants!$G$4*data!C902^6+constants!$H$4*data!C902^7)</f>
        <v>36076.933324144607</v>
      </c>
      <c r="J902" s="4">
        <f>D902/(constants!$A$4+constants!$B$4*data!D902+constants!$C$4*data!D902^2+constants!$D$4*data!D902^3+constants!$E$4*data!D902^4+constants!$F$4*data!D902^5+constants!$G$4*data!D902^6+constants!$H$4*data!D902^7)</f>
        <v>55092.835598857906</v>
      </c>
      <c r="K902" s="4">
        <f>E902/(constants!$A$4+constants!$B$4*data!E902+constants!$C$4*data!E902^2+constants!$D$4*data!E902^3+constants!$E$4*data!E902^4+constants!$F$4*data!E902^5+constants!$G$4*data!E902^6+constants!$H$4*data!E902^7)</f>
        <v>55092.835598857906</v>
      </c>
      <c r="L902" s="4">
        <f>F902/(constants!$A$4+constants!$B$4*data!F902+constants!$C$4*data!F902^2+constants!$D$4*data!F902^3+constants!$E$4*data!F902^4+constants!$F$4*data!F902^5+constants!$G$4*data!F902^6+constants!$H$4*data!F902^7)</f>
        <v>21267.283034335473</v>
      </c>
      <c r="M902" s="4"/>
      <c r="N902" s="4"/>
      <c r="O902" s="4">
        <f t="shared" si="243"/>
        <v>60128.222206907682</v>
      </c>
      <c r="P902" s="4">
        <f t="shared" si="244"/>
        <v>11018.567119771582</v>
      </c>
      <c r="Q902" s="4">
        <f t="shared" si="244"/>
        <v>11018.567119771582</v>
      </c>
      <c r="R902" s="4">
        <f t="shared" si="245"/>
        <v>3544.5471723892451</v>
      </c>
      <c r="S902" s="4"/>
      <c r="T902" s="4"/>
      <c r="U902" s="4">
        <f t="shared" si="246"/>
        <v>1</v>
      </c>
      <c r="V902" s="4"/>
      <c r="W902" s="4"/>
      <c r="X902">
        <f>IF(front!E902&gt;$X$2,O902,P902)</f>
        <v>60128.222206907682</v>
      </c>
      <c r="Y902">
        <f t="shared" si="250"/>
        <v>59794.739287587625</v>
      </c>
      <c r="Z902">
        <f>SUMPRODUCT($B$7:$B$456,Y$7:Y$456,EXP(constants!$B$32+constants!$A$32*ABS($A$7:$A$456-$A902)))</f>
        <v>2.5424105785399389E-4</v>
      </c>
      <c r="AA902">
        <f t="shared" si="241"/>
        <v>59794.739033346566</v>
      </c>
      <c r="AB902">
        <f t="shared" si="247"/>
        <v>59788.537197649261</v>
      </c>
      <c r="AD902" s="4"/>
      <c r="AE902" s="4"/>
      <c r="AF902" s="4"/>
      <c r="AI902" s="5">
        <f>SUMPRODUCT(constants!$B$13:$B$20,A902^constants!$A$13:$A$20)*constants!$C$10/((A902/1000000000)^5*(EXP(0.014388/(A902/1000000000)/constants!$B$9)-1))</f>
        <v>1.4169908775725561E-5</v>
      </c>
      <c r="AL902" s="17">
        <f t="shared" si="242"/>
        <v>2.3700042583217253E-10</v>
      </c>
      <c r="AQ902">
        <f t="shared" si="249"/>
        <v>2.3700042583217253E-10</v>
      </c>
    </row>
    <row r="903" spans="1:43" x14ac:dyDescent="0.2">
      <c r="A903">
        <f>front!A903</f>
        <v>606.65</v>
      </c>
      <c r="B903" s="1">
        <f t="shared" si="248"/>
        <v>0.44999999999993179</v>
      </c>
      <c r="C903">
        <f>front!D903-front!B903</f>
        <v>35090.53</v>
      </c>
      <c r="D903" s="2">
        <f>front!E903-front!C903</f>
        <v>53169</v>
      </c>
      <c r="E903" s="2">
        <f>IF(front!F903-front!C903&gt;0,front!F903-front!C903,0)</f>
        <v>53169</v>
      </c>
      <c r="F903" s="2">
        <f>front!I903-front!H903</f>
        <v>18379.099999999999</v>
      </c>
      <c r="G903" s="2"/>
      <c r="H903" s="2"/>
      <c r="I903" s="4">
        <f>C903/(constants!$A$4+constants!$B$4*data!C903+constants!$C$4*data!C903^2+constants!$D$4*data!C903^3+constants!$E$4*data!C903^4+constants!$F$4*data!C903^5+constants!$G$4*data!C903^6+constants!$H$4*data!C903^7)</f>
        <v>36182.168141036542</v>
      </c>
      <c r="J903" s="4">
        <f>D903/(constants!$A$4+constants!$B$4*data!D903+constants!$C$4*data!D903^2+constants!$D$4*data!D903^3+constants!$E$4*data!D903^4+constants!$F$4*data!D903^5+constants!$G$4*data!D903^6+constants!$H$4*data!D903^7)</f>
        <v>55989.435512776799</v>
      </c>
      <c r="K903" s="4">
        <f>E903/(constants!$A$4+constants!$B$4*data!E903+constants!$C$4*data!E903^2+constants!$D$4*data!E903^3+constants!$E$4*data!E903^4+constants!$F$4*data!E903^5+constants!$G$4*data!E903^6+constants!$H$4*data!E903^7)</f>
        <v>55989.435512776799</v>
      </c>
      <c r="L903" s="4">
        <f>F903/(constants!$A$4+constants!$B$4*data!F903+constants!$C$4*data!F903^2+constants!$D$4*data!F903^3+constants!$E$4*data!F903^4+constants!$F$4*data!F903^5+constants!$G$4*data!F903^6+constants!$H$4*data!F903^7)</f>
        <v>18536.423759339417</v>
      </c>
      <c r="M903" s="4"/>
      <c r="N903" s="4"/>
      <c r="O903" s="4">
        <f t="shared" si="243"/>
        <v>60303.613568394234</v>
      </c>
      <c r="P903" s="4">
        <f t="shared" si="244"/>
        <v>11197.88710255536</v>
      </c>
      <c r="Q903" s="4">
        <f t="shared" si="244"/>
        <v>11197.88710255536</v>
      </c>
      <c r="R903" s="4">
        <f t="shared" si="245"/>
        <v>3089.403959889903</v>
      </c>
      <c r="S903" s="4"/>
      <c r="T903" s="4"/>
      <c r="U903" s="4">
        <f t="shared" si="246"/>
        <v>1</v>
      </c>
      <c r="V903" s="4"/>
      <c r="W903" s="4"/>
      <c r="X903">
        <f>IF(front!E903&gt;$X$2,O903,P903)</f>
        <v>60303.613568394234</v>
      </c>
      <c r="Y903">
        <f t="shared" si="250"/>
        <v>59970.130649074177</v>
      </c>
      <c r="Z903">
        <f>SUMPRODUCT($B$7:$B$456,Y$7:Y$456,EXP(constants!$B$32+constants!$A$32*ABS($A$7:$A$456-$A903)))</f>
        <v>2.4781608136221394E-4</v>
      </c>
      <c r="AA903">
        <f t="shared" ref="AA903:AA966" si="251">Y903-Z903</f>
        <v>59970.130401258095</v>
      </c>
      <c r="AB903">
        <f t="shared" si="247"/>
        <v>59963.928565560789</v>
      </c>
      <c r="AD903" s="4"/>
      <c r="AE903" s="4"/>
      <c r="AF903" s="4"/>
      <c r="AI903" s="5">
        <f>SUMPRODUCT(constants!$B$13:$B$20,A903^constants!$A$13:$A$20)*constants!$C$10/((A903/1000000000)^5*(EXP(0.014388/(A903/1000000000)/constants!$B$9)-1))</f>
        <v>1.4195879817416583E-5</v>
      </c>
      <c r="AL903" s="17">
        <f t="shared" ref="AL903:AL966" si="252">IF(AB903=0,0,AI903/AB903)</f>
        <v>2.3674032300761783E-10</v>
      </c>
      <c r="AQ903">
        <f t="shared" si="249"/>
        <v>2.3674032300761783E-10</v>
      </c>
    </row>
    <row r="904" spans="1:43" x14ac:dyDescent="0.2">
      <c r="A904">
        <f>front!A904</f>
        <v>607.11</v>
      </c>
      <c r="B904" s="1">
        <f t="shared" si="248"/>
        <v>0.46000000000003638</v>
      </c>
      <c r="C904">
        <f>front!D904-front!B904</f>
        <v>35131.730000000003</v>
      </c>
      <c r="D904" s="2">
        <f>front!E904-front!C904</f>
        <v>52430.400000000001</v>
      </c>
      <c r="E904" s="2">
        <f>IF(front!F904-front!C904&gt;0,front!F904-front!C904,0)</f>
        <v>52430.400000000001</v>
      </c>
      <c r="F904" s="2">
        <f>front!I904-front!H904</f>
        <v>19646.8</v>
      </c>
      <c r="G904" s="2"/>
      <c r="H904" s="2"/>
      <c r="I904" s="4">
        <f>C904/(constants!$A$4+constants!$B$4*data!C904+constants!$C$4*data!C904^2+constants!$D$4*data!C904^3+constants!$E$4*data!C904^4+constants!$F$4*data!C904^5+constants!$G$4*data!C904^6+constants!$H$4*data!C904^7)</f>
        <v>36226.538983452112</v>
      </c>
      <c r="J904" s="4">
        <f>D904/(constants!$A$4+constants!$B$4*data!D904+constants!$C$4*data!D904^2+constants!$D$4*data!D904^3+constants!$E$4*data!D904^4+constants!$F$4*data!D904^5+constants!$G$4*data!D904^6+constants!$H$4*data!D904^7)</f>
        <v>55171.743310025813</v>
      </c>
      <c r="K904" s="4">
        <f>E904/(constants!$A$4+constants!$B$4*data!E904+constants!$C$4*data!E904^2+constants!$D$4*data!E904^3+constants!$E$4*data!E904^4+constants!$F$4*data!E904^5+constants!$G$4*data!E904^6+constants!$H$4*data!E904^7)</f>
        <v>55171.743310025813</v>
      </c>
      <c r="L904" s="4">
        <f>F904/(constants!$A$4+constants!$B$4*data!F904+constants!$C$4*data!F904^2+constants!$D$4*data!F904^3+constants!$E$4*data!F904^4+constants!$F$4*data!F904^5+constants!$G$4*data!F904^6+constants!$H$4*data!F904^7)</f>
        <v>19847.799542731398</v>
      </c>
      <c r="M904" s="4"/>
      <c r="N904" s="4"/>
      <c r="O904" s="4">
        <f t="shared" ref="O904:O967" si="253">I904*1000/O$4</f>
        <v>60377.564972420187</v>
      </c>
      <c r="P904" s="4">
        <f t="shared" ref="P904:Q967" si="254">J904*1000/P$4</f>
        <v>11034.348662005163</v>
      </c>
      <c r="Q904" s="4">
        <f t="shared" si="254"/>
        <v>11034.348662005163</v>
      </c>
      <c r="R904" s="4">
        <f t="shared" ref="R904:R967" si="255">L904*1000/R$4</f>
        <v>3307.966590455233</v>
      </c>
      <c r="S904" s="4"/>
      <c r="T904" s="4"/>
      <c r="U904" s="4">
        <f t="shared" ref="U904:U967" si="256">Q904/P904</f>
        <v>1</v>
      </c>
      <c r="V904" s="4"/>
      <c r="W904" s="4"/>
      <c r="X904">
        <f>IF(front!E904&gt;$X$2,O904,P904)</f>
        <v>60377.564972420187</v>
      </c>
      <c r="Y904">
        <f t="shared" si="250"/>
        <v>60044.08205310013</v>
      </c>
      <c r="Z904">
        <f>SUMPRODUCT($B$7:$B$456,Y$7:Y$456,EXP(constants!$B$32+constants!$A$32*ABS($A$7:$A$456-$A904)))</f>
        <v>2.4141611518626362E-4</v>
      </c>
      <c r="AA904">
        <f t="shared" si="251"/>
        <v>60044.081811684016</v>
      </c>
      <c r="AB904">
        <f t="shared" ref="AB904:AB967" si="257">IF((AA904-$AA$3)&gt;0,AA904-$AA$3,0)</f>
        <v>60037.879975986711</v>
      </c>
      <c r="AD904" s="4"/>
      <c r="AE904" s="4"/>
      <c r="AF904" s="4"/>
      <c r="AI904" s="5">
        <f>SUMPRODUCT(constants!$B$13:$B$20,A904^constants!$A$13:$A$20)*constants!$C$10/((A904/1000000000)^5*(EXP(0.014388/(A904/1000000000)/constants!$B$9)-1))</f>
        <v>1.4222392618425027E-5</v>
      </c>
      <c r="AL904" s="17">
        <f t="shared" si="252"/>
        <v>2.3689032031300145E-10</v>
      </c>
      <c r="AQ904">
        <f t="shared" si="249"/>
        <v>2.3689032031300145E-10</v>
      </c>
    </row>
    <row r="905" spans="1:43" x14ac:dyDescent="0.2">
      <c r="A905">
        <f>front!A905</f>
        <v>607.55999999999995</v>
      </c>
      <c r="B905" s="1">
        <f t="shared" ref="B905:B968" si="258">A905-A904</f>
        <v>0.44999999999993179</v>
      </c>
      <c r="C905">
        <f>front!D905-front!B905</f>
        <v>35208</v>
      </c>
      <c r="D905" s="2">
        <f>front!E905-front!C905</f>
        <v>52660.2</v>
      </c>
      <c r="E905" s="2">
        <f>IF(front!F905-front!C905&gt;0,front!F905-front!C905,0)</f>
        <v>52660.2</v>
      </c>
      <c r="F905" s="2">
        <f>front!I905-front!H905</f>
        <v>19762.999999999996</v>
      </c>
      <c r="G905" s="2"/>
      <c r="H905" s="2"/>
      <c r="I905" s="4">
        <f>C905/(constants!$A$4+constants!$B$4*data!C905+constants!$C$4*data!C905^2+constants!$D$4*data!C905^3+constants!$E$4*data!C905^4+constants!$F$4*data!C905^5+constants!$G$4*data!C905^6+constants!$H$4*data!C905^7)</f>
        <v>36308.689914331197</v>
      </c>
      <c r="J905" s="4">
        <f>D905/(constants!$A$4+constants!$B$4*data!D905+constants!$C$4*data!D905^2+constants!$D$4*data!D905^3+constants!$E$4*data!D905^4+constants!$F$4*data!D905^5+constants!$G$4*data!D905^6+constants!$H$4*data!D905^7)</f>
        <v>55426.093900863503</v>
      </c>
      <c r="K905" s="4">
        <f>E905/(constants!$A$4+constants!$B$4*data!E905+constants!$C$4*data!E905^2+constants!$D$4*data!E905^3+constants!$E$4*data!E905^4+constants!$F$4*data!E905^5+constants!$G$4*data!E905^6+constants!$H$4*data!E905^7)</f>
        <v>55426.093900863503</v>
      </c>
      <c r="L905" s="4">
        <f>F905/(constants!$A$4+constants!$B$4*data!F905+constants!$C$4*data!F905^2+constants!$D$4*data!F905^3+constants!$E$4*data!F905^4+constants!$F$4*data!F905^5+constants!$G$4*data!F905^6+constants!$H$4*data!F905^7)</f>
        <v>19968.260091531341</v>
      </c>
      <c r="M905" s="4"/>
      <c r="N905" s="4"/>
      <c r="O905" s="4">
        <f t="shared" si="253"/>
        <v>60514.483190551997</v>
      </c>
      <c r="P905" s="4">
        <f t="shared" si="254"/>
        <v>11085.218780172701</v>
      </c>
      <c r="Q905" s="4">
        <f t="shared" si="254"/>
        <v>11085.218780172701</v>
      </c>
      <c r="R905" s="4">
        <f t="shared" si="255"/>
        <v>3328.0433485885565</v>
      </c>
      <c r="S905" s="4"/>
      <c r="T905" s="4"/>
      <c r="U905" s="4">
        <f t="shared" si="256"/>
        <v>1</v>
      </c>
      <c r="V905" s="4"/>
      <c r="W905" s="4"/>
      <c r="X905">
        <f>IF(front!E905&gt;$X$2,O905,P905)</f>
        <v>60514.483190551997</v>
      </c>
      <c r="Y905">
        <f t="shared" si="250"/>
        <v>60181.00027123194</v>
      </c>
      <c r="Z905">
        <f>SUMPRODUCT($B$7:$B$456,Y$7:Y$456,EXP(constants!$B$32+constants!$A$32*ABS($A$7:$A$456-$A905)))</f>
        <v>2.3531524037909808E-4</v>
      </c>
      <c r="AA905">
        <f t="shared" si="251"/>
        <v>60181.000035916702</v>
      </c>
      <c r="AB905">
        <f t="shared" si="257"/>
        <v>60174.798200219397</v>
      </c>
      <c r="AD905" s="4"/>
      <c r="AE905" s="4"/>
      <c r="AF905" s="4"/>
      <c r="AI905" s="5">
        <f>SUMPRODUCT(constants!$B$13:$B$20,A905^constants!$A$13:$A$20)*constants!$C$10/((A905/1000000000)^5*(EXP(0.014388/(A905/1000000000)/constants!$B$9)-1))</f>
        <v>1.4248294316217722E-5</v>
      </c>
      <c r="AL905" s="17">
        <f t="shared" si="252"/>
        <v>2.3678175486038892E-10</v>
      </c>
      <c r="AQ905">
        <f t="shared" si="249"/>
        <v>2.3678175486038892E-10</v>
      </c>
    </row>
    <row r="906" spans="1:43" x14ac:dyDescent="0.2">
      <c r="A906">
        <f>front!A906</f>
        <v>608.02</v>
      </c>
      <c r="B906" s="1">
        <f t="shared" si="258"/>
        <v>0.46000000000003638</v>
      </c>
      <c r="C906">
        <f>front!D906-front!B906</f>
        <v>35292.270000000004</v>
      </c>
      <c r="D906" s="2">
        <f>front!E906-front!C906</f>
        <v>52372.2</v>
      </c>
      <c r="E906" s="2">
        <f>IF(front!F906-front!C906&gt;0,front!F906-front!C906,0)</f>
        <v>52372.2</v>
      </c>
      <c r="F906" s="2">
        <f>front!I906-front!H906</f>
        <v>17562.5</v>
      </c>
      <c r="G906" s="2"/>
      <c r="H906" s="2"/>
      <c r="I906" s="4">
        <f>C906/(constants!$A$4+constants!$B$4*data!C906+constants!$C$4*data!C906^2+constants!$D$4*data!C906^3+constants!$E$4*data!C906^4+constants!$F$4*data!C906^5+constants!$G$4*data!C906^6+constants!$H$4*data!C906^7)</f>
        <v>36399.47435345695</v>
      </c>
      <c r="J906" s="4">
        <f>D906/(constants!$A$4+constants!$B$4*data!D906+constants!$C$4*data!D906^2+constants!$D$4*data!D906^3+constants!$E$4*data!D906^4+constants!$F$4*data!D906^5+constants!$G$4*data!D906^6+constants!$H$4*data!D906^7)</f>
        <v>55107.333038413992</v>
      </c>
      <c r="K906" s="4">
        <f>E906/(constants!$A$4+constants!$B$4*data!E906+constants!$C$4*data!E906^2+constants!$D$4*data!E906^3+constants!$E$4*data!E906^4+constants!$F$4*data!E906^5+constants!$G$4*data!E906^6+constants!$H$4*data!E906^7)</f>
        <v>55107.333038413992</v>
      </c>
      <c r="L906" s="4">
        <f>F906/(constants!$A$4+constants!$B$4*data!F906+constants!$C$4*data!F906^2+constants!$D$4*data!F906^3+constants!$E$4*data!F906^4+constants!$F$4*data!F906^5+constants!$G$4*data!F906^6+constants!$H$4*data!F906^7)</f>
        <v>17694.451523759009</v>
      </c>
      <c r="M906" s="4"/>
      <c r="N906" s="4"/>
      <c r="O906" s="4">
        <f t="shared" si="253"/>
        <v>60665.790589094919</v>
      </c>
      <c r="P906" s="4">
        <f t="shared" si="254"/>
        <v>11021.466607682798</v>
      </c>
      <c r="Q906" s="4">
        <f t="shared" si="254"/>
        <v>11021.466607682798</v>
      </c>
      <c r="R906" s="4">
        <f t="shared" si="255"/>
        <v>2949.0752539598352</v>
      </c>
      <c r="S906" s="4"/>
      <c r="T906" s="4"/>
      <c r="U906" s="4">
        <f t="shared" si="256"/>
        <v>1</v>
      </c>
      <c r="V906" s="4"/>
      <c r="W906" s="4"/>
      <c r="X906">
        <f>IF(front!E906&gt;$X$2,O906,P906)</f>
        <v>60665.790589094919</v>
      </c>
      <c r="Y906">
        <f t="shared" si="250"/>
        <v>60332.307669774862</v>
      </c>
      <c r="Z906">
        <f>SUMPRODUCT($B$7:$B$456,Y$7:Y$456,EXP(constants!$B$32+constants!$A$32*ABS($A$7:$A$456-$A906)))</f>
        <v>2.2923811426672671E-4</v>
      </c>
      <c r="AA906">
        <f t="shared" si="251"/>
        <v>60332.307440536744</v>
      </c>
      <c r="AB906">
        <f t="shared" si="257"/>
        <v>60326.105604839438</v>
      </c>
      <c r="AD906" s="4"/>
      <c r="AE906" s="4"/>
      <c r="AF906" s="4"/>
      <c r="AI906" s="5">
        <f>SUMPRODUCT(constants!$B$13:$B$20,A906^constants!$A$13:$A$20)*constants!$C$10/((A906/1000000000)^5*(EXP(0.014388/(A906/1000000000)/constants!$B$9)-1))</f>
        <v>1.4274735962594591E-5</v>
      </c>
      <c r="AL906" s="17">
        <f t="shared" si="252"/>
        <v>2.3662618064722967E-10</v>
      </c>
      <c r="AQ906">
        <f t="shared" si="249"/>
        <v>2.3662618064722967E-10</v>
      </c>
    </row>
    <row r="907" spans="1:43" x14ac:dyDescent="0.2">
      <c r="A907">
        <f>front!A907</f>
        <v>608.47</v>
      </c>
      <c r="B907" s="1">
        <f t="shared" si="258"/>
        <v>0.45000000000004547</v>
      </c>
      <c r="C907">
        <f>front!D907-front!B907</f>
        <v>35356.67</v>
      </c>
      <c r="D907" s="2">
        <f>front!E907-front!C907</f>
        <v>52009</v>
      </c>
      <c r="E907" s="2">
        <f>IF(front!F907-front!C907&gt;0,front!F907-front!C907,0)</f>
        <v>52009</v>
      </c>
      <c r="F907" s="2">
        <f>front!I907-front!H907</f>
        <v>17321.5</v>
      </c>
      <c r="G907" s="2"/>
      <c r="H907" s="2"/>
      <c r="I907" s="4">
        <f>C907/(constants!$A$4+constants!$B$4*data!C907+constants!$C$4*data!C907^2+constants!$D$4*data!C907^3+constants!$E$4*data!C907^4+constants!$F$4*data!C907^5+constants!$G$4*data!C907^6+constants!$H$4*data!C907^7)</f>
        <v>36468.864547100944</v>
      </c>
      <c r="J907" s="4">
        <f>D907/(constants!$A$4+constants!$B$4*data!D907+constants!$C$4*data!D907^2+constants!$D$4*data!D907^3+constants!$E$4*data!D907^4+constants!$F$4*data!D907^5+constants!$G$4*data!D907^6+constants!$H$4*data!D907^7)</f>
        <v>54705.441730291051</v>
      </c>
      <c r="K907" s="4">
        <f>E907/(constants!$A$4+constants!$B$4*data!E907+constants!$C$4*data!E907^2+constants!$D$4*data!E907^3+constants!$E$4*data!E907^4+constants!$F$4*data!E907^5+constants!$G$4*data!E907^6+constants!$H$4*data!E907^7)</f>
        <v>54705.441730291051</v>
      </c>
      <c r="L907" s="4">
        <f>F907/(constants!$A$4+constants!$B$4*data!F907+constants!$C$4*data!F907^2+constants!$D$4*data!F907^3+constants!$E$4*data!F907^4+constants!$F$4*data!F907^5+constants!$G$4*data!F907^6+constants!$H$4*data!F907^7)</f>
        <v>17446.382118978087</v>
      </c>
      <c r="M907" s="4"/>
      <c r="N907" s="4"/>
      <c r="O907" s="4">
        <f t="shared" si="253"/>
        <v>60781.440911834914</v>
      </c>
      <c r="P907" s="4">
        <f t="shared" si="254"/>
        <v>10941.08834605821</v>
      </c>
      <c r="Q907" s="4">
        <f t="shared" si="254"/>
        <v>10941.08834605821</v>
      </c>
      <c r="R907" s="4">
        <f t="shared" si="255"/>
        <v>2907.7303531630146</v>
      </c>
      <c r="S907" s="4"/>
      <c r="T907" s="4"/>
      <c r="U907" s="4">
        <f t="shared" si="256"/>
        <v>1</v>
      </c>
      <c r="V907" s="4"/>
      <c r="W907" s="4"/>
      <c r="X907">
        <f>IF(front!E907&gt;$X$2,O907,P907)</f>
        <v>60781.440911834914</v>
      </c>
      <c r="Y907">
        <f t="shared" si="250"/>
        <v>60447.957992514857</v>
      </c>
      <c r="Z907">
        <f>SUMPRODUCT($B$7:$B$456,Y$7:Y$456,EXP(constants!$B$32+constants!$A$32*ABS($A$7:$A$456-$A907)))</f>
        <v>2.2344499215019655E-4</v>
      </c>
      <c r="AA907">
        <f t="shared" si="251"/>
        <v>60447.957769069864</v>
      </c>
      <c r="AB907">
        <f t="shared" si="257"/>
        <v>60441.755933372559</v>
      </c>
      <c r="AD907" s="4"/>
      <c r="AE907" s="4"/>
      <c r="AF907" s="4"/>
      <c r="AI907" s="5">
        <f>SUMPRODUCT(constants!$B$13:$B$20,A907^constants!$A$13:$A$20)*constants!$C$10/((A907/1000000000)^5*(EXP(0.014388/(A907/1000000000)/constants!$B$9)-1))</f>
        <v>1.4300567791061994E-5</v>
      </c>
      <c r="AL907" s="17">
        <f t="shared" si="252"/>
        <v>2.3660079973232579E-10</v>
      </c>
      <c r="AQ907">
        <f t="shared" si="249"/>
        <v>2.3660079973232579E-10</v>
      </c>
    </row>
    <row r="908" spans="1:43" x14ac:dyDescent="0.2">
      <c r="A908">
        <f>front!A908</f>
        <v>608.92999999999995</v>
      </c>
      <c r="B908" s="1">
        <f t="shared" si="258"/>
        <v>0.45999999999992269</v>
      </c>
      <c r="C908">
        <f>front!D908-front!B908</f>
        <v>35410.269999999997</v>
      </c>
      <c r="D908" s="2">
        <f>front!E908-front!C908</f>
        <v>52432.1</v>
      </c>
      <c r="E908" s="2">
        <f>IF(front!F908-front!C908&gt;0,front!F908-front!C908,0)</f>
        <v>52432.1</v>
      </c>
      <c r="F908" s="2">
        <f>front!I908-front!H908</f>
        <v>17075.099999999999</v>
      </c>
      <c r="G908" s="2"/>
      <c r="H908" s="2"/>
      <c r="I908" s="4">
        <f>C908/(constants!$A$4+constants!$B$4*data!C908+constants!$C$4*data!C908^2+constants!$D$4*data!C908^3+constants!$E$4*data!C908^4+constants!$F$4*data!C908^5+constants!$G$4*data!C908^6+constants!$H$4*data!C908^7)</f>
        <v>36526.625669391586</v>
      </c>
      <c r="J908" s="4">
        <f>D908/(constants!$A$4+constants!$B$4*data!D908+constants!$C$4*data!D908^2+constants!$D$4*data!D908^3+constants!$E$4*data!D908^4+constants!$F$4*data!D908^5+constants!$G$4*data!D908^6+constants!$H$4*data!D908^7)</f>
        <v>55173.624754203367</v>
      </c>
      <c r="K908" s="4">
        <f>E908/(constants!$A$4+constants!$B$4*data!E908+constants!$C$4*data!E908^2+constants!$D$4*data!E908^3+constants!$E$4*data!E908^4+constants!$F$4*data!E908^5+constants!$G$4*data!E908^6+constants!$H$4*data!E908^7)</f>
        <v>55173.624754203367</v>
      </c>
      <c r="L908" s="4">
        <f>F908/(constants!$A$4+constants!$B$4*data!F908+constants!$C$4*data!F908^2+constants!$D$4*data!F908^3+constants!$E$4*data!F908^4+constants!$F$4*data!F908^5+constants!$G$4*data!F908^6+constants!$H$4*data!F908^7)</f>
        <v>17192.952438736153</v>
      </c>
      <c r="M908" s="4"/>
      <c r="N908" s="4"/>
      <c r="O908" s="4">
        <f t="shared" si="253"/>
        <v>60877.709448985981</v>
      </c>
      <c r="P908" s="4">
        <f t="shared" si="254"/>
        <v>11034.724950840673</v>
      </c>
      <c r="Q908" s="4">
        <f t="shared" si="254"/>
        <v>11034.724950840673</v>
      </c>
      <c r="R908" s="4">
        <f t="shared" si="255"/>
        <v>2865.4920731226921</v>
      </c>
      <c r="S908" s="4"/>
      <c r="T908" s="4"/>
      <c r="U908" s="4">
        <f t="shared" si="256"/>
        <v>1</v>
      </c>
      <c r="V908" s="4"/>
      <c r="W908" s="4"/>
      <c r="X908">
        <f>IF(front!E908&gt;$X$2,O908,P908)</f>
        <v>60877.709448985981</v>
      </c>
      <c r="Y908">
        <f t="shared" si="250"/>
        <v>60544.226529665924</v>
      </c>
      <c r="Z908">
        <f>SUMPRODUCT($B$7:$B$456,Y$7:Y$456,EXP(constants!$B$32+constants!$A$32*ABS($A$7:$A$456-$A908)))</f>
        <v>2.1767442074867294E-4</v>
      </c>
      <c r="AA908">
        <f t="shared" si="251"/>
        <v>60544.226311991501</v>
      </c>
      <c r="AB908">
        <f t="shared" si="257"/>
        <v>60538.024476294195</v>
      </c>
      <c r="AD908" s="4"/>
      <c r="AE908" s="4"/>
      <c r="AF908" s="4"/>
      <c r="AI908" s="5">
        <f>SUMPRODUCT(constants!$B$13:$B$20,A908^constants!$A$13:$A$20)*constants!$C$10/((A908/1000000000)^5*(EXP(0.014388/(A908/1000000000)/constants!$B$9)-1))</f>
        <v>1.4326937750549946E-5</v>
      </c>
      <c r="AL908" s="17">
        <f t="shared" si="252"/>
        <v>2.3666014665146807E-10</v>
      </c>
      <c r="AQ908">
        <f t="shared" si="249"/>
        <v>2.3666014665146807E-10</v>
      </c>
    </row>
    <row r="909" spans="1:43" x14ac:dyDescent="0.2">
      <c r="A909">
        <f>front!A909</f>
        <v>609.38</v>
      </c>
      <c r="B909" s="1">
        <f t="shared" si="258"/>
        <v>0.45000000000004547</v>
      </c>
      <c r="C909">
        <f>front!D909-front!B909</f>
        <v>35472.47</v>
      </c>
      <c r="D909" s="2">
        <f>front!E909-front!C909</f>
        <v>50936.2</v>
      </c>
      <c r="E909" s="2">
        <f>IF(front!F909-front!C909&gt;0,front!F909-front!C909,0)</f>
        <v>50936.2</v>
      </c>
      <c r="F909" s="2">
        <f>front!I909-front!H909</f>
        <v>16061.699999999999</v>
      </c>
      <c r="G909" s="2"/>
      <c r="H909" s="2"/>
      <c r="I909" s="4">
        <f>C909/(constants!$A$4+constants!$B$4*data!C909+constants!$C$4*data!C909^2+constants!$D$4*data!C909^3+constants!$E$4*data!C909^4+constants!$F$4*data!C909^5+constants!$G$4*data!C909^6+constants!$H$4*data!C909^7)</f>
        <v>36593.663313064055</v>
      </c>
      <c r="J909" s="4">
        <f>D909/(constants!$A$4+constants!$B$4*data!D909+constants!$C$4*data!D909^2+constants!$D$4*data!D909^3+constants!$E$4*data!D909^4+constants!$F$4*data!D909^5+constants!$G$4*data!D909^6+constants!$H$4*data!D909^7)</f>
        <v>53518.935124605174</v>
      </c>
      <c r="K909" s="4">
        <f>E909/(constants!$A$4+constants!$B$4*data!E909+constants!$C$4*data!E909^2+constants!$D$4*data!E909^3+constants!$E$4*data!E909^4+constants!$F$4*data!E909^5+constants!$G$4*data!E909^6+constants!$H$4*data!E909^7)</f>
        <v>53518.935124605174</v>
      </c>
      <c r="L909" s="4">
        <f>F909/(constants!$A$4+constants!$B$4*data!F909+constants!$C$4*data!F909^2+constants!$D$4*data!F909^3+constants!$E$4*data!F909^4+constants!$F$4*data!F909^5+constants!$G$4*data!F909^6+constants!$H$4*data!F909^7)</f>
        <v>16152.752065375198</v>
      </c>
      <c r="M909" s="4"/>
      <c r="N909" s="4"/>
      <c r="O909" s="4">
        <f t="shared" si="253"/>
        <v>60989.438855106753</v>
      </c>
      <c r="P909" s="4">
        <f t="shared" si="254"/>
        <v>10703.787024921034</v>
      </c>
      <c r="Q909" s="4">
        <f t="shared" si="254"/>
        <v>10703.787024921034</v>
      </c>
      <c r="R909" s="4">
        <f t="shared" si="255"/>
        <v>2692.1253442291995</v>
      </c>
      <c r="S909" s="4"/>
      <c r="T909" s="4"/>
      <c r="U909" s="4">
        <f t="shared" si="256"/>
        <v>1</v>
      </c>
      <c r="V909" s="4"/>
      <c r="W909" s="4"/>
      <c r="X909">
        <f>IF(front!E909&gt;$X$2,O909,P909)</f>
        <v>60989.438855106753</v>
      </c>
      <c r="Y909">
        <f t="shared" si="250"/>
        <v>60655.955935786697</v>
      </c>
      <c r="Z909">
        <f>SUMPRODUCT($B$7:$B$456,Y$7:Y$456,EXP(constants!$B$32+constants!$A$32*ABS($A$7:$A$456-$A909)))</f>
        <v>2.1217352703788807E-4</v>
      </c>
      <c r="AA909">
        <f t="shared" si="251"/>
        <v>60655.955723613166</v>
      </c>
      <c r="AB909">
        <f t="shared" si="257"/>
        <v>60649.75388791586</v>
      </c>
      <c r="AD909" s="4"/>
      <c r="AE909" s="4"/>
      <c r="AF909" s="4"/>
      <c r="AI909" s="5">
        <f>SUMPRODUCT(constants!$B$13:$B$20,A909^constants!$A$13:$A$20)*constants!$C$10/((A909/1000000000)^5*(EXP(0.014388/(A909/1000000000)/constants!$B$9)-1))</f>
        <v>1.4352699193744473E-5</v>
      </c>
      <c r="AL909" s="17">
        <f t="shared" si="252"/>
        <v>2.3664892722020051E-10</v>
      </c>
      <c r="AQ909">
        <f t="shared" ref="AQ909:AQ972" si="259">AL909</f>
        <v>2.3664892722020051E-10</v>
      </c>
    </row>
    <row r="910" spans="1:43" x14ac:dyDescent="0.2">
      <c r="A910">
        <f>front!A910</f>
        <v>609.84</v>
      </c>
      <c r="B910" s="1">
        <f t="shared" si="258"/>
        <v>0.46000000000003638</v>
      </c>
      <c r="C910">
        <f>front!D910-front!B910</f>
        <v>35636.259999999995</v>
      </c>
      <c r="D910" s="2">
        <f>front!E910-front!C910</f>
        <v>51944.9</v>
      </c>
      <c r="E910" s="2">
        <f>IF(front!F910-front!C910&gt;0,front!F910-front!C910,0)</f>
        <v>51944.9</v>
      </c>
      <c r="F910" s="2">
        <f>front!I910-front!H910</f>
        <v>19344.600000000002</v>
      </c>
      <c r="G910" s="2"/>
      <c r="H910" s="2"/>
      <c r="I910" s="4">
        <f>C910/(constants!$A$4+constants!$B$4*data!C910+constants!$C$4*data!C910^2+constants!$D$4*data!C910^3+constants!$E$4*data!C910^4+constants!$F$4*data!C910^5+constants!$G$4*data!C910^6+constants!$H$4*data!C910^7)</f>
        <v>36770.237835226922</v>
      </c>
      <c r="J910" s="4">
        <f>D910/(constants!$A$4+constants!$B$4*data!D910+constants!$C$4*data!D910^2+constants!$D$4*data!D910^3+constants!$E$4*data!D910^4+constants!$F$4*data!D910^5+constants!$G$4*data!D910^6+constants!$H$4*data!D910^7)</f>
        <v>54634.524219212195</v>
      </c>
      <c r="K910" s="4">
        <f>E910/(constants!$A$4+constants!$B$4*data!E910+constants!$C$4*data!E910^2+constants!$D$4*data!E910^3+constants!$E$4*data!E910^4+constants!$F$4*data!E910^5+constants!$G$4*data!E910^6+constants!$H$4*data!E910^7)</f>
        <v>54634.524219212195</v>
      </c>
      <c r="L910" s="4">
        <f>F910/(constants!$A$4+constants!$B$4*data!F910+constants!$C$4*data!F910^2+constants!$D$4*data!F910^3+constants!$E$4*data!F910^4+constants!$F$4*data!F910^5+constants!$G$4*data!F910^6+constants!$H$4*data!F910^7)</f>
        <v>19534.719864999715</v>
      </c>
      <c r="M910" s="4"/>
      <c r="N910" s="4"/>
      <c r="O910" s="4">
        <f t="shared" si="253"/>
        <v>61283.729725378209</v>
      </c>
      <c r="P910" s="4">
        <f t="shared" si="254"/>
        <v>10926.90484384244</v>
      </c>
      <c r="Q910" s="4">
        <f t="shared" si="254"/>
        <v>10926.90484384244</v>
      </c>
      <c r="R910" s="4">
        <f t="shared" si="255"/>
        <v>3255.7866441666192</v>
      </c>
      <c r="S910" s="4"/>
      <c r="T910" s="4"/>
      <c r="U910" s="4">
        <f t="shared" si="256"/>
        <v>1</v>
      </c>
      <c r="V910" s="4"/>
      <c r="W910" s="4"/>
      <c r="X910">
        <f>IF(front!E910&gt;$X$2,O910,P910)</f>
        <v>61283.729725378209</v>
      </c>
      <c r="Y910">
        <f t="shared" si="250"/>
        <v>60950.246806058152</v>
      </c>
      <c r="Z910">
        <f>SUMPRODUCT($B$7:$B$456,Y$7:Y$456,EXP(constants!$B$32+constants!$A$32*ABS($A$7:$A$456-$A910)))</f>
        <v>2.0669404649324239E-4</v>
      </c>
      <c r="AA910">
        <f t="shared" si="251"/>
        <v>60950.246599364109</v>
      </c>
      <c r="AB910">
        <f t="shared" si="257"/>
        <v>60944.044763666803</v>
      </c>
      <c r="AD910" s="4"/>
      <c r="AE910" s="4"/>
      <c r="AF910" s="4"/>
      <c r="AI910" s="5">
        <f>SUMPRODUCT(constants!$B$13:$B$20,A910^constants!$A$13:$A$20)*constants!$C$10/((A910/1000000000)^5*(EXP(0.014388/(A910/1000000000)/constants!$B$9)-1))</f>
        <v>1.4378996943767879E-5</v>
      </c>
      <c r="AL910" s="17">
        <f t="shared" si="252"/>
        <v>2.3593768676706292E-10</v>
      </c>
      <c r="AQ910">
        <f t="shared" si="259"/>
        <v>2.3593768676706292E-10</v>
      </c>
    </row>
    <row r="911" spans="1:43" x14ac:dyDescent="0.2">
      <c r="A911">
        <f>front!A911</f>
        <v>610.29</v>
      </c>
      <c r="B911" s="1">
        <f t="shared" si="258"/>
        <v>0.44999999999993179</v>
      </c>
      <c r="C911">
        <f>front!D911-front!B911</f>
        <v>35734.199999999997</v>
      </c>
      <c r="D911" s="2">
        <f>front!E911-front!C911</f>
        <v>52578</v>
      </c>
      <c r="E911" s="2">
        <f>IF(front!F911-front!C911&gt;0,front!F911-front!C911,0)</f>
        <v>52578</v>
      </c>
      <c r="F911" s="2">
        <f>front!I911-front!H911</f>
        <v>19414.899999999998</v>
      </c>
      <c r="G911" s="2"/>
      <c r="H911" s="2"/>
      <c r="I911" s="4">
        <f>C911/(constants!$A$4+constants!$B$4*data!C911+constants!$C$4*data!C911^2+constants!$D$4*data!C911^3+constants!$E$4*data!C911^4+constants!$F$4*data!C911^5+constants!$G$4*data!C911^6+constants!$H$4*data!C911^7)</f>
        <v>36875.854114173308</v>
      </c>
      <c r="J911" s="4">
        <f>D911/(constants!$A$4+constants!$B$4*data!D911+constants!$C$4*data!D911^2+constants!$D$4*data!D911^3+constants!$E$4*data!D911^4+constants!$F$4*data!D911^5+constants!$G$4*data!D911^6+constants!$H$4*data!D911^7)</f>
        <v>55335.10654673371</v>
      </c>
      <c r="K911" s="4">
        <f>E911/(constants!$A$4+constants!$B$4*data!E911+constants!$C$4*data!E911^2+constants!$D$4*data!E911^3+constants!$E$4*data!E911^4+constants!$F$4*data!E911^5+constants!$G$4*data!E911^6+constants!$H$4*data!E911^7)</f>
        <v>55335.10654673371</v>
      </c>
      <c r="L911" s="4">
        <f>F911/(constants!$A$4+constants!$B$4*data!F911+constants!$C$4*data!F911^2+constants!$D$4*data!F911^3+constants!$E$4*data!F911^4+constants!$F$4*data!F911^5+constants!$G$4*data!F911^6+constants!$H$4*data!F911^7)</f>
        <v>19607.524827162935</v>
      </c>
      <c r="M911" s="4"/>
      <c r="N911" s="4"/>
      <c r="O911" s="4">
        <f t="shared" si="253"/>
        <v>61459.756856955515</v>
      </c>
      <c r="P911" s="4">
        <f t="shared" si="254"/>
        <v>11067.021309346741</v>
      </c>
      <c r="Q911" s="4">
        <f t="shared" si="254"/>
        <v>11067.021309346741</v>
      </c>
      <c r="R911" s="4">
        <f t="shared" si="255"/>
        <v>3267.9208045271562</v>
      </c>
      <c r="S911" s="4"/>
      <c r="T911" s="4"/>
      <c r="U911" s="4">
        <f t="shared" si="256"/>
        <v>1</v>
      </c>
      <c r="V911" s="4"/>
      <c r="W911" s="4"/>
      <c r="X911">
        <f>IF(front!E911&gt;$X$2,O911,P911)</f>
        <v>61459.756856955515</v>
      </c>
      <c r="Y911">
        <f t="shared" si="250"/>
        <v>61126.273937635458</v>
      </c>
      <c r="Z911">
        <f>SUMPRODUCT($B$7:$B$456,Y$7:Y$456,EXP(constants!$B$32+constants!$A$32*ABS($A$7:$A$456-$A911)))</f>
        <v>2.014706400107513E-4</v>
      </c>
      <c r="AA911">
        <f t="shared" si="251"/>
        <v>61126.273736164818</v>
      </c>
      <c r="AB911">
        <f t="shared" si="257"/>
        <v>61120.071900467512</v>
      </c>
      <c r="AD911" s="4"/>
      <c r="AE911" s="4"/>
      <c r="AF911" s="4"/>
      <c r="AI911" s="5">
        <f>SUMPRODUCT(constants!$B$13:$B$20,A911^constants!$A$13:$A$20)*constants!$C$10/((A911/1000000000)^5*(EXP(0.014388/(A911/1000000000)/constants!$B$9)-1))</f>
        <v>1.4404687495203963E-5</v>
      </c>
      <c r="AL911" s="17">
        <f t="shared" si="252"/>
        <v>2.356785103044648E-10</v>
      </c>
      <c r="AQ911">
        <f t="shared" si="259"/>
        <v>2.356785103044648E-10</v>
      </c>
    </row>
    <row r="912" spans="1:43" x14ac:dyDescent="0.2">
      <c r="A912">
        <f>front!A912</f>
        <v>610.75</v>
      </c>
      <c r="B912" s="1">
        <f t="shared" si="258"/>
        <v>0.46000000000003638</v>
      </c>
      <c r="C912">
        <f>front!D912-front!B912</f>
        <v>35809.33</v>
      </c>
      <c r="D912" s="2">
        <f>front!E912-front!C912</f>
        <v>52717.5</v>
      </c>
      <c r="E912" s="2">
        <f>IF(front!F912-front!C912&gt;0,front!F912-front!C912,0)</f>
        <v>52717.5</v>
      </c>
      <c r="F912" s="2">
        <f>front!I912-front!H912</f>
        <v>16373.400000000001</v>
      </c>
      <c r="G912" s="2"/>
      <c r="H912" s="2"/>
      <c r="I912" s="4">
        <f>C912/(constants!$A$4+constants!$B$4*data!C912+constants!$C$4*data!C912^2+constants!$D$4*data!C912^3+constants!$E$4*data!C912^4+constants!$F$4*data!C912^5+constants!$G$4*data!C912^6+constants!$H$4*data!C912^7)</f>
        <v>36956.888662555059</v>
      </c>
      <c r="J912" s="4">
        <f>D912/(constants!$A$4+constants!$B$4*data!D912+constants!$C$4*data!D912^2+constants!$D$4*data!D912^3+constants!$E$4*data!D912^4+constants!$F$4*data!D912^5+constants!$G$4*data!D912^6+constants!$H$4*data!D912^7)</f>
        <v>55489.52316590894</v>
      </c>
      <c r="K912" s="4">
        <f>E912/(constants!$A$4+constants!$B$4*data!E912+constants!$C$4*data!E912^2+constants!$D$4*data!E912^3+constants!$E$4*data!E912^4+constants!$F$4*data!E912^5+constants!$G$4*data!E912^6+constants!$H$4*data!E912^7)</f>
        <v>55489.52316590894</v>
      </c>
      <c r="L912" s="4">
        <f>F912/(constants!$A$4+constants!$B$4*data!F912+constants!$C$4*data!F912^2+constants!$D$4*data!F912^3+constants!$E$4*data!F912^4+constants!$F$4*data!F912^5+constants!$G$4*data!F912^6+constants!$H$4*data!F912^7)</f>
        <v>16472.333309700185</v>
      </c>
      <c r="M912" s="4"/>
      <c r="N912" s="4"/>
      <c r="O912" s="4">
        <f t="shared" si="253"/>
        <v>61594.814437591769</v>
      </c>
      <c r="P912" s="4">
        <f t="shared" si="254"/>
        <v>11097.904633181788</v>
      </c>
      <c r="Q912" s="4">
        <f t="shared" si="254"/>
        <v>11097.904633181788</v>
      </c>
      <c r="R912" s="4">
        <f t="shared" si="255"/>
        <v>2745.3888849500308</v>
      </c>
      <c r="S912" s="4"/>
      <c r="T912" s="4"/>
      <c r="U912" s="4">
        <f t="shared" si="256"/>
        <v>1</v>
      </c>
      <c r="V912" s="4"/>
      <c r="W912" s="4"/>
      <c r="X912">
        <f>IF(front!E912&gt;$X$2,O912,P912)</f>
        <v>61594.814437591769</v>
      </c>
      <c r="Y912">
        <f t="shared" si="250"/>
        <v>61261.331518271712</v>
      </c>
      <c r="Z912">
        <f>SUMPRODUCT($B$7:$B$456,Y$7:Y$456,EXP(constants!$B$32+constants!$A$32*ABS($A$7:$A$456-$A912)))</f>
        <v>1.9626756652807751E-4</v>
      </c>
      <c r="AA912">
        <f t="shared" si="251"/>
        <v>61261.331322004145</v>
      </c>
      <c r="AB912">
        <f t="shared" si="257"/>
        <v>61255.12948630684</v>
      </c>
      <c r="AD912" s="4"/>
      <c r="AE912" s="4"/>
      <c r="AF912" s="4"/>
      <c r="AI912" s="5">
        <f>SUMPRODUCT(constants!$B$13:$B$20,A912^constants!$A$13:$A$20)*constants!$C$10/((A912/1000000000)^5*(EXP(0.014388/(A912/1000000000)/constants!$B$9)-1))</f>
        <v>1.4430912522852319E-5</v>
      </c>
      <c r="AL912" s="17">
        <f t="shared" si="252"/>
        <v>2.3558700542912492E-10</v>
      </c>
      <c r="AQ912">
        <f t="shared" si="259"/>
        <v>2.3558700542912492E-10</v>
      </c>
    </row>
    <row r="913" spans="1:43" x14ac:dyDescent="0.2">
      <c r="A913">
        <f>front!A913</f>
        <v>611.20000000000005</v>
      </c>
      <c r="B913" s="1">
        <f t="shared" si="258"/>
        <v>0.45000000000004547</v>
      </c>
      <c r="C913">
        <f>front!D913-front!B913</f>
        <v>35950</v>
      </c>
      <c r="D913" s="2">
        <f>front!E913-front!C913</f>
        <v>52377.3</v>
      </c>
      <c r="E913" s="2">
        <f>IF(front!F913-front!C913&gt;0,front!F913-front!C913,0)</f>
        <v>52377.3</v>
      </c>
      <c r="F913" s="2">
        <f>front!I913-front!H913</f>
        <v>15896.7</v>
      </c>
      <c r="G913" s="2"/>
      <c r="H913" s="2"/>
      <c r="I913" s="4">
        <f>C913/(constants!$A$4+constants!$B$4*data!C913+constants!$C$4*data!C913^2+constants!$D$4*data!C913^3+constants!$E$4*data!C913^4+constants!$F$4*data!C913^5+constants!$G$4*data!C913^6+constants!$H$4*data!C913^7)</f>
        <v>37108.651577878394</v>
      </c>
      <c r="J913" s="4">
        <f>D913/(constants!$A$4+constants!$B$4*data!D913+constants!$C$4*data!D913^2+constants!$D$4*data!D913^3+constants!$E$4*data!D913^4+constants!$F$4*data!D913^5+constants!$G$4*data!D913^6+constants!$H$4*data!D913^7)</f>
        <v>55112.977119808311</v>
      </c>
      <c r="K913" s="4">
        <f>E913/(constants!$A$4+constants!$B$4*data!E913+constants!$C$4*data!E913^2+constants!$D$4*data!E913^3+constants!$E$4*data!E913^4+constants!$F$4*data!E913^5+constants!$G$4*data!E913^6+constants!$H$4*data!E913^7)</f>
        <v>55112.977119808311</v>
      </c>
      <c r="L913" s="4">
        <f>F913/(constants!$A$4+constants!$B$4*data!F913+constants!$C$4*data!F913^2+constants!$D$4*data!F913^3+constants!$E$4*data!F913^4+constants!$F$4*data!F913^5+constants!$G$4*data!F913^6+constants!$H$4*data!F913^7)</f>
        <v>15983.710178016147</v>
      </c>
      <c r="M913" s="4"/>
      <c r="N913" s="4"/>
      <c r="O913" s="4">
        <f t="shared" si="253"/>
        <v>61847.752629797324</v>
      </c>
      <c r="P913" s="4">
        <f t="shared" si="254"/>
        <v>11022.595423961662</v>
      </c>
      <c r="Q913" s="4">
        <f t="shared" si="254"/>
        <v>11022.595423961662</v>
      </c>
      <c r="R913" s="4">
        <f t="shared" si="255"/>
        <v>2663.9516963360243</v>
      </c>
      <c r="S913" s="4"/>
      <c r="T913" s="4"/>
      <c r="U913" s="4">
        <f t="shared" si="256"/>
        <v>1</v>
      </c>
      <c r="V913" s="4"/>
      <c r="W913" s="4"/>
      <c r="X913">
        <f>IF(front!E913&gt;$X$2,O913,P913)</f>
        <v>61847.752629797324</v>
      </c>
      <c r="Y913">
        <f t="shared" si="250"/>
        <v>61514.269710477267</v>
      </c>
      <c r="Z913">
        <f>SUMPRODUCT($B$7:$B$456,Y$7:Y$456,EXP(constants!$B$32+constants!$A$32*ABS($A$7:$A$456-$A913)))</f>
        <v>1.9130764970077174E-4</v>
      </c>
      <c r="AA913">
        <f t="shared" si="251"/>
        <v>61514.269519169618</v>
      </c>
      <c r="AB913">
        <f t="shared" si="257"/>
        <v>61508.067683472313</v>
      </c>
      <c r="AD913" s="4"/>
      <c r="AE913" s="4"/>
      <c r="AF913" s="4"/>
      <c r="AI913" s="5">
        <f>SUMPRODUCT(constants!$B$13:$B$20,A913^constants!$A$13:$A$20)*constants!$C$10/((A913/1000000000)^5*(EXP(0.014388/(A913/1000000000)/constants!$B$9)-1))</f>
        <v>1.4456531685487019E-5</v>
      </c>
      <c r="AL913" s="17">
        <f t="shared" si="252"/>
        <v>2.350347235728818E-10</v>
      </c>
      <c r="AQ913">
        <f t="shared" si="259"/>
        <v>2.350347235728818E-10</v>
      </c>
    </row>
    <row r="914" spans="1:43" x14ac:dyDescent="0.2">
      <c r="A914">
        <f>front!A914</f>
        <v>611.66</v>
      </c>
      <c r="B914" s="1">
        <f t="shared" si="258"/>
        <v>0.45999999999992269</v>
      </c>
      <c r="C914">
        <f>front!D914-front!B914</f>
        <v>36010.740000000005</v>
      </c>
      <c r="D914" s="2">
        <f>front!E914-front!C914</f>
        <v>53041.599999999999</v>
      </c>
      <c r="E914" s="2">
        <f>IF(front!F914-front!C914&gt;0,front!F914-front!C914,0)</f>
        <v>53041.599999999999</v>
      </c>
      <c r="F914" s="2">
        <f>front!I914-front!H914</f>
        <v>16158.199999999999</v>
      </c>
      <c r="G914" s="2"/>
      <c r="H914" s="2"/>
      <c r="I914" s="4">
        <f>C914/(constants!$A$4+constants!$B$4*data!C914+constants!$C$4*data!C914^2+constants!$D$4*data!C914^3+constants!$E$4*data!C914^4+constants!$F$4*data!C914^5+constants!$G$4*data!C914^6+constants!$H$4*data!C914^7)</f>
        <v>37174.196517532037</v>
      </c>
      <c r="J914" s="4">
        <f>D914/(constants!$A$4+constants!$B$4*data!D914+constants!$C$4*data!D914^2+constants!$D$4*data!D914^3+constants!$E$4*data!D914^4+constants!$F$4*data!D914^5+constants!$G$4*data!D914^6+constants!$H$4*data!D914^7)</f>
        <v>55848.353089425691</v>
      </c>
      <c r="K914" s="4">
        <f>E914/(constants!$A$4+constants!$B$4*data!E914+constants!$C$4*data!E914^2+constants!$D$4*data!E914^3+constants!$E$4*data!E914^4+constants!$F$4*data!E914^5+constants!$G$4*data!E914^6+constants!$H$4*data!E914^7)</f>
        <v>55848.353089425691</v>
      </c>
      <c r="L914" s="4">
        <f>F914/(constants!$A$4+constants!$B$4*data!F914+constants!$C$4*data!F914^2+constants!$D$4*data!F914^3+constants!$E$4*data!F914^4+constants!$F$4*data!F914^5+constants!$G$4*data!F914^6+constants!$H$4*data!F914^7)</f>
        <v>16251.657681181689</v>
      </c>
      <c r="M914" s="4"/>
      <c r="N914" s="4"/>
      <c r="O914" s="4">
        <f t="shared" si="253"/>
        <v>61956.994195886728</v>
      </c>
      <c r="P914" s="4">
        <f t="shared" si="254"/>
        <v>11169.670617885138</v>
      </c>
      <c r="Q914" s="4">
        <f t="shared" si="254"/>
        <v>11169.670617885138</v>
      </c>
      <c r="R914" s="4">
        <f t="shared" si="255"/>
        <v>2708.6096135302814</v>
      </c>
      <c r="S914" s="4"/>
      <c r="T914" s="4"/>
      <c r="U914" s="4">
        <f t="shared" si="256"/>
        <v>1</v>
      </c>
      <c r="V914" s="4"/>
      <c r="W914" s="4"/>
      <c r="X914">
        <f>IF(front!E914&gt;$X$2,O914,P914)</f>
        <v>61956.994195886728</v>
      </c>
      <c r="Y914">
        <f t="shared" si="250"/>
        <v>61623.511276566671</v>
      </c>
      <c r="Z914">
        <f>SUMPRODUCT($B$7:$B$456,Y$7:Y$456,EXP(constants!$B$32+constants!$A$32*ABS($A$7:$A$456-$A914)))</f>
        <v>1.8636704019490334E-4</v>
      </c>
      <c r="AA914">
        <f t="shared" si="251"/>
        <v>61623.51109019963</v>
      </c>
      <c r="AB914">
        <f t="shared" si="257"/>
        <v>61617.309254502325</v>
      </c>
      <c r="AD914" s="4"/>
      <c r="AE914" s="4"/>
      <c r="AF914" s="4"/>
      <c r="AI914" s="5">
        <f>SUMPRODUCT(constants!$B$13:$B$20,A914^constants!$A$13:$A$20)*constants!$C$10/((A914/1000000000)^5*(EXP(0.014388/(A914/1000000000)/constants!$B$9)-1))</f>
        <v>1.448268348748831E-5</v>
      </c>
      <c r="AL914" s="17">
        <f t="shared" si="252"/>
        <v>2.3504245256263072E-10</v>
      </c>
      <c r="AQ914">
        <f t="shared" si="259"/>
        <v>2.3504245256263072E-10</v>
      </c>
    </row>
    <row r="915" spans="1:43" x14ac:dyDescent="0.2">
      <c r="A915">
        <f>front!A915</f>
        <v>612.11</v>
      </c>
      <c r="B915" s="1">
        <f t="shared" si="258"/>
        <v>0.45000000000004547</v>
      </c>
      <c r="C915">
        <f>front!D915-front!B915</f>
        <v>36221.599999999999</v>
      </c>
      <c r="D915" s="2">
        <f>front!E915-front!C915</f>
        <v>51357.5</v>
      </c>
      <c r="E915" s="2">
        <f>IF(front!F915-front!C915&gt;0,front!F915-front!C915,0)</f>
        <v>51357.5</v>
      </c>
      <c r="F915" s="2">
        <f>front!I915-front!H915</f>
        <v>15008.499999999998</v>
      </c>
      <c r="G915" s="2"/>
      <c r="H915" s="2"/>
      <c r="I915" s="4">
        <f>C915/(constants!$A$4+constants!$B$4*data!C915+constants!$C$4*data!C915^2+constants!$D$4*data!C915^3+constants!$E$4*data!C915^4+constants!$F$4*data!C915^5+constants!$G$4*data!C915^6+constants!$H$4*data!C915^7)</f>
        <v>37401.807782512929</v>
      </c>
      <c r="J915" s="4">
        <f>D915/(constants!$A$4+constants!$B$4*data!D915+constants!$C$4*data!D915^2+constants!$D$4*data!D915^3+constants!$E$4*data!D915^4+constants!$F$4*data!D915^5+constants!$G$4*data!D915^6+constants!$H$4*data!D915^7)</f>
        <v>53984.792157909411</v>
      </c>
      <c r="K915" s="4">
        <f>E915/(constants!$A$4+constants!$B$4*data!E915+constants!$C$4*data!E915^2+constants!$D$4*data!E915^3+constants!$E$4*data!E915^4+constants!$F$4*data!E915^5+constants!$G$4*data!E915^6+constants!$H$4*data!E915^7)</f>
        <v>53984.792157909411</v>
      </c>
      <c r="L915" s="4">
        <f>F915/(constants!$A$4+constants!$B$4*data!F915+constants!$C$4*data!F915^2+constants!$D$4*data!F915^3+constants!$E$4*data!F915^4+constants!$F$4*data!F915^5+constants!$G$4*data!F915^6+constants!$H$4*data!F915^7)</f>
        <v>15075.294589911829</v>
      </c>
      <c r="M915" s="4"/>
      <c r="N915" s="4"/>
      <c r="O915" s="4">
        <f t="shared" si="253"/>
        <v>62336.346304188221</v>
      </c>
      <c r="P915" s="4">
        <f t="shared" si="254"/>
        <v>10796.958431581881</v>
      </c>
      <c r="Q915" s="4">
        <f t="shared" si="254"/>
        <v>10796.958431581881</v>
      </c>
      <c r="R915" s="4">
        <f t="shared" si="255"/>
        <v>2512.5490983186382</v>
      </c>
      <c r="S915" s="4"/>
      <c r="T915" s="4"/>
      <c r="U915" s="4">
        <f t="shared" si="256"/>
        <v>1</v>
      </c>
      <c r="V915" s="4"/>
      <c r="W915" s="4"/>
      <c r="X915">
        <f>IF(front!E915&gt;$X$2,O915,P915)</f>
        <v>62336.346304188221</v>
      </c>
      <c r="Y915">
        <f t="shared" si="250"/>
        <v>62002.863384868164</v>
      </c>
      <c r="Z915">
        <f>SUMPRODUCT($B$7:$B$456,Y$7:Y$456,EXP(constants!$B$32+constants!$A$32*ABS($A$7:$A$456-$A915)))</f>
        <v>1.816573215436272E-4</v>
      </c>
      <c r="AA915">
        <f t="shared" si="251"/>
        <v>62002.863203210843</v>
      </c>
      <c r="AB915">
        <f t="shared" si="257"/>
        <v>61996.661367513538</v>
      </c>
      <c r="AD915" s="4"/>
      <c r="AE915" s="4"/>
      <c r="AF915" s="4"/>
      <c r="AI915" s="5">
        <f>SUMPRODUCT(constants!$B$13:$B$20,A915^constants!$A$13:$A$20)*constants!$C$10/((A915/1000000000)^5*(EXP(0.014388/(A915/1000000000)/constants!$B$9)-1))</f>
        <v>1.4508230773697283E-5</v>
      </c>
      <c r="AL915" s="17">
        <f t="shared" si="252"/>
        <v>2.3401632368061105E-10</v>
      </c>
      <c r="AQ915">
        <f t="shared" si="259"/>
        <v>2.3401632368061105E-10</v>
      </c>
    </row>
    <row r="916" spans="1:43" x14ac:dyDescent="0.2">
      <c r="A916">
        <f>front!A916</f>
        <v>612.57000000000005</v>
      </c>
      <c r="B916" s="1">
        <f t="shared" si="258"/>
        <v>0.46000000000003638</v>
      </c>
      <c r="C916">
        <f>front!D916-front!B916</f>
        <v>36316.400000000001</v>
      </c>
      <c r="D916" s="2">
        <f>front!E916-front!C916</f>
        <v>52093</v>
      </c>
      <c r="E916" s="2">
        <f>IF(front!F916-front!C916&gt;0,front!F916-front!C916,0)</f>
        <v>52093</v>
      </c>
      <c r="F916" s="2">
        <f>front!I916-front!H916</f>
        <v>15066.900000000001</v>
      </c>
      <c r="G916" s="2"/>
      <c r="H916" s="2"/>
      <c r="I916" s="4">
        <f>C916/(constants!$A$4+constants!$B$4*data!C916+constants!$C$4*data!C916^2+constants!$D$4*data!C916^3+constants!$E$4*data!C916^4+constants!$F$4*data!C916^5+constants!$G$4*data!C916^6+constants!$H$4*data!C916^7)</f>
        <v>37504.174794295264</v>
      </c>
      <c r="J916" s="4">
        <f>D916/(constants!$A$4+constants!$B$4*data!D916+constants!$C$4*data!D916^2+constants!$D$4*data!D916^3+constants!$E$4*data!D916^4+constants!$F$4*data!D916^5+constants!$G$4*data!D916^6+constants!$H$4*data!D916^7)</f>
        <v>54798.380627143619</v>
      </c>
      <c r="K916" s="4">
        <f>E916/(constants!$A$4+constants!$B$4*data!E916+constants!$C$4*data!E916^2+constants!$D$4*data!E916^3+constants!$E$4*data!E916^4+constants!$F$4*data!E916^5+constants!$G$4*data!E916^6+constants!$H$4*data!E916^7)</f>
        <v>54798.380627143619</v>
      </c>
      <c r="L916" s="4">
        <f>F916/(constants!$A$4+constants!$B$4*data!F916+constants!$C$4*data!F916^2+constants!$D$4*data!F916^3+constants!$E$4*data!F916^4+constants!$F$4*data!F916^5+constants!$G$4*data!F916^6+constants!$H$4*data!F916^7)</f>
        <v>15134.944196897011</v>
      </c>
      <c r="M916" s="4"/>
      <c r="N916" s="4"/>
      <c r="O916" s="4">
        <f t="shared" si="253"/>
        <v>62506.957990492112</v>
      </c>
      <c r="P916" s="4">
        <f t="shared" si="254"/>
        <v>10959.676125428725</v>
      </c>
      <c r="Q916" s="4">
        <f t="shared" si="254"/>
        <v>10959.676125428725</v>
      </c>
      <c r="R916" s="4">
        <f t="shared" si="255"/>
        <v>2522.4906994828352</v>
      </c>
      <c r="S916" s="4"/>
      <c r="T916" s="4"/>
      <c r="U916" s="4">
        <f t="shared" si="256"/>
        <v>1</v>
      </c>
      <c r="V916" s="4"/>
      <c r="W916" s="4"/>
      <c r="X916">
        <f>IF(front!E916&gt;$X$2,O916,P916)</f>
        <v>62506.957990492112</v>
      </c>
      <c r="Y916">
        <f t="shared" si="250"/>
        <v>62173.475071172055</v>
      </c>
      <c r="Z916">
        <f>SUMPRODUCT($B$7:$B$456,Y$7:Y$456,EXP(constants!$B$32+constants!$A$32*ABS($A$7:$A$456-$A916)))</f>
        <v>1.7696593627475254E-4</v>
      </c>
      <c r="AA916">
        <f t="shared" si="251"/>
        <v>62173.47489420612</v>
      </c>
      <c r="AB916">
        <f t="shared" si="257"/>
        <v>62167.273058508814</v>
      </c>
      <c r="AD916" s="4"/>
      <c r="AE916" s="4"/>
      <c r="AF916" s="4"/>
      <c r="AI916" s="5">
        <f>SUMPRODUCT(constants!$B$13:$B$20,A916^constants!$A$13:$A$20)*constants!$C$10/((A916/1000000000)^5*(EXP(0.014388/(A916/1000000000)/constants!$B$9)-1))</f>
        <v>1.4534308856396203E-5</v>
      </c>
      <c r="AL916" s="17">
        <f t="shared" si="252"/>
        <v>2.3379357242704243E-10</v>
      </c>
      <c r="AQ916">
        <f t="shared" si="259"/>
        <v>2.3379357242704243E-10</v>
      </c>
    </row>
    <row r="917" spans="1:43" x14ac:dyDescent="0.2">
      <c r="A917">
        <f>front!A917</f>
        <v>613.02</v>
      </c>
      <c r="B917" s="1">
        <f t="shared" si="258"/>
        <v>0.44999999999993179</v>
      </c>
      <c r="C917">
        <f>front!D917-front!B917</f>
        <v>36400.94</v>
      </c>
      <c r="D917" s="2">
        <f>front!E917-front!C917</f>
        <v>52392.6</v>
      </c>
      <c r="E917" s="2">
        <f>IF(front!F917-front!C917&gt;0,front!F917-front!C917,0)</f>
        <v>52392.6</v>
      </c>
      <c r="F917" s="2">
        <f>front!I917-front!H917</f>
        <v>15752.9</v>
      </c>
      <c r="G917" s="2"/>
      <c r="H917" s="2"/>
      <c r="I917" s="4">
        <f>C917/(constants!$A$4+constants!$B$4*data!C917+constants!$C$4*data!C917^2+constants!$D$4*data!C917^3+constants!$E$4*data!C917^4+constants!$F$4*data!C917^5+constants!$G$4*data!C917^6+constants!$H$4*data!C917^7)</f>
        <v>37595.481612229436</v>
      </c>
      <c r="J917" s="4">
        <f>D917/(constants!$A$4+constants!$B$4*data!D917+constants!$C$4*data!D917^2+constants!$D$4*data!D917^3+constants!$E$4*data!D917^4+constants!$F$4*data!D917^5+constants!$G$4*data!D917^6+constants!$H$4*data!D917^7)</f>
        <v>55129.90949908617</v>
      </c>
      <c r="K917" s="4">
        <f>E917/(constants!$A$4+constants!$B$4*data!E917+constants!$C$4*data!E917^2+constants!$D$4*data!E917^3+constants!$E$4*data!E917^4+constants!$F$4*data!E917^5+constants!$G$4*data!E917^6+constants!$H$4*data!E917^7)</f>
        <v>55129.90949908617</v>
      </c>
      <c r="L917" s="4">
        <f>F917/(constants!$A$4+constants!$B$4*data!F917+constants!$C$4*data!F917^2+constants!$D$4*data!F917^3+constants!$E$4*data!F917^4+constants!$F$4*data!F917^5+constants!$G$4*data!F917^6+constants!$H$4*data!F917^7)</f>
        <v>15836.460976233098</v>
      </c>
      <c r="M917" s="4"/>
      <c r="N917" s="4"/>
      <c r="O917" s="4">
        <f t="shared" si="253"/>
        <v>62659.136020382393</v>
      </c>
      <c r="P917" s="4">
        <f t="shared" si="254"/>
        <v>11025.981899817234</v>
      </c>
      <c r="Q917" s="4">
        <f t="shared" si="254"/>
        <v>11025.981899817234</v>
      </c>
      <c r="R917" s="4">
        <f t="shared" si="255"/>
        <v>2639.4101627055165</v>
      </c>
      <c r="S917" s="4"/>
      <c r="T917" s="4"/>
      <c r="U917" s="4">
        <f t="shared" si="256"/>
        <v>1</v>
      </c>
      <c r="V917" s="4"/>
      <c r="W917" s="4"/>
      <c r="X917">
        <f>IF(front!E917&gt;$X$2,O917,P917)</f>
        <v>62659.136020382393</v>
      </c>
      <c r="Y917">
        <f t="shared" si="250"/>
        <v>62325.653101062337</v>
      </c>
      <c r="Z917">
        <f>SUMPRODUCT($B$7:$B$456,Y$7:Y$456,EXP(constants!$B$32+constants!$A$32*ABS($A$7:$A$456-$A917)))</f>
        <v>1.724937947960773E-4</v>
      </c>
      <c r="AA917">
        <f t="shared" si="251"/>
        <v>62325.652928568539</v>
      </c>
      <c r="AB917">
        <f t="shared" si="257"/>
        <v>62319.451092871233</v>
      </c>
      <c r="AD917" s="4"/>
      <c r="AE917" s="4"/>
      <c r="AF917" s="4"/>
      <c r="AI917" s="5">
        <f>SUMPRODUCT(constants!$B$13:$B$20,A917^constants!$A$13:$A$20)*constants!$C$10/((A917/1000000000)^5*(EXP(0.014388/(A917/1000000000)/constants!$B$9)-1))</f>
        <v>1.4559783787952066E-5</v>
      </c>
      <c r="AL917" s="17">
        <f t="shared" si="252"/>
        <v>2.3363145105778331E-10</v>
      </c>
      <c r="AQ917">
        <f t="shared" si="259"/>
        <v>2.3363145105778331E-10</v>
      </c>
    </row>
    <row r="918" spans="1:43" x14ac:dyDescent="0.2">
      <c r="A918">
        <f>front!A918</f>
        <v>613.48</v>
      </c>
      <c r="B918" s="1">
        <f t="shared" si="258"/>
        <v>0.46000000000003638</v>
      </c>
      <c r="C918">
        <f>front!D918-front!B918</f>
        <v>36538.870000000003</v>
      </c>
      <c r="D918" s="2">
        <f>front!E918-front!C918</f>
        <v>50566.9</v>
      </c>
      <c r="E918" s="2">
        <f>IF(front!F918-front!C918&gt;0,front!F918-front!C918,0)</f>
        <v>50566.9</v>
      </c>
      <c r="F918" s="2">
        <f>front!I918-front!H918</f>
        <v>15037.7</v>
      </c>
      <c r="G918" s="2"/>
      <c r="H918" s="2"/>
      <c r="I918" s="4">
        <f>C918/(constants!$A$4+constants!$B$4*data!C918+constants!$C$4*data!C918^2+constants!$D$4*data!C918^3+constants!$E$4*data!C918^4+constants!$F$4*data!C918^5+constants!$G$4*data!C918^6+constants!$H$4*data!C918^7)</f>
        <v>37744.489908871401</v>
      </c>
      <c r="J918" s="4">
        <f>D918/(constants!$A$4+constants!$B$4*data!D918+constants!$C$4*data!D918^2+constants!$D$4*data!D918^3+constants!$E$4*data!D918^4+constants!$F$4*data!D918^5+constants!$G$4*data!D918^6+constants!$H$4*data!D918^7)</f>
        <v>53110.676152801017</v>
      </c>
      <c r="K918" s="4">
        <f>E918/(constants!$A$4+constants!$B$4*data!E918+constants!$C$4*data!E918^2+constants!$D$4*data!E918^3+constants!$E$4*data!E918^4+constants!$F$4*data!E918^5+constants!$G$4*data!E918^6+constants!$H$4*data!E918^7)</f>
        <v>53110.676152801017</v>
      </c>
      <c r="L918" s="4">
        <f>F918/(constants!$A$4+constants!$B$4*data!F918+constants!$C$4*data!F918^2+constants!$D$4*data!F918^3+constants!$E$4*data!F918^4+constants!$F$4*data!F918^5+constants!$G$4*data!F918^6+constants!$H$4*data!F918^7)</f>
        <v>15105.117998827898</v>
      </c>
      <c r="M918" s="4"/>
      <c r="N918" s="4"/>
      <c r="O918" s="4">
        <f t="shared" si="253"/>
        <v>62907.483181452328</v>
      </c>
      <c r="P918" s="4">
        <f t="shared" si="254"/>
        <v>10622.135230560203</v>
      </c>
      <c r="Q918" s="4">
        <f t="shared" si="254"/>
        <v>10622.135230560203</v>
      </c>
      <c r="R918" s="4">
        <f t="shared" si="255"/>
        <v>2517.5196664713167</v>
      </c>
      <c r="S918" s="4"/>
      <c r="T918" s="4"/>
      <c r="U918" s="4">
        <f t="shared" si="256"/>
        <v>1</v>
      </c>
      <c r="V918" s="4"/>
      <c r="W918" s="4"/>
      <c r="X918">
        <f>IF(front!E918&gt;$X$2,O918,P918)</f>
        <v>62907.483181452328</v>
      </c>
      <c r="Y918">
        <f t="shared" si="250"/>
        <v>62574.000262132271</v>
      </c>
      <c r="Z918">
        <f>SUMPRODUCT($B$7:$B$456,Y$7:Y$456,EXP(constants!$B$32+constants!$A$32*ABS($A$7:$A$456-$A918)))</f>
        <v>1.6803906189017425E-4</v>
      </c>
      <c r="AA918">
        <f t="shared" si="251"/>
        <v>62574.000094093208</v>
      </c>
      <c r="AB918">
        <f t="shared" si="257"/>
        <v>62567.798258395902</v>
      </c>
      <c r="AD918" s="4"/>
      <c r="AE918" s="4"/>
      <c r="AF918" s="4"/>
      <c r="AI918" s="5">
        <f>SUMPRODUCT(constants!$B$13:$B$20,A918^constants!$A$13:$A$20)*constants!$C$10/((A918/1000000000)^5*(EXP(0.014388/(A918/1000000000)/constants!$B$9)-1))</f>
        <v>1.4585787667287536E-5</v>
      </c>
      <c r="AL918" s="17">
        <f t="shared" si="252"/>
        <v>2.3311972089940507E-10</v>
      </c>
      <c r="AQ918">
        <f t="shared" si="259"/>
        <v>2.3311972089940507E-10</v>
      </c>
    </row>
    <row r="919" spans="1:43" x14ac:dyDescent="0.2">
      <c r="A919">
        <f>front!A919</f>
        <v>613.92999999999995</v>
      </c>
      <c r="B919" s="1">
        <f t="shared" si="258"/>
        <v>0.44999999999993179</v>
      </c>
      <c r="C919">
        <f>front!D919-front!B919</f>
        <v>36681.199999999997</v>
      </c>
      <c r="D919" s="2">
        <f>front!E919-front!C919</f>
        <v>53053.5</v>
      </c>
      <c r="E919" s="2">
        <f>IF(front!F919-front!C919&gt;0,front!F919-front!C919,0)</f>
        <v>53053.5</v>
      </c>
      <c r="F919" s="2">
        <f>front!I919-front!H919</f>
        <v>15107.7</v>
      </c>
      <c r="G919" s="2"/>
      <c r="H919" s="2"/>
      <c r="I919" s="4">
        <f>C919/(constants!$A$4+constants!$B$4*data!C919+constants!$C$4*data!C919^2+constants!$D$4*data!C919^3+constants!$E$4*data!C919^4+constants!$F$4*data!C919^5+constants!$G$4*data!C919^6+constants!$H$4*data!C919^7)</f>
        <v>37898.301007546244</v>
      </c>
      <c r="J919" s="4">
        <f>D919/(constants!$A$4+constants!$B$4*data!D919+constants!$C$4*data!D919^2+constants!$D$4*data!D919^3+constants!$E$4*data!D919^4+constants!$F$4*data!D919^5+constants!$G$4*data!D919^6+constants!$H$4*data!D919^7)</f>
        <v>55861.530358953234</v>
      </c>
      <c r="K919" s="4">
        <f>E919/(constants!$A$4+constants!$B$4*data!E919+constants!$C$4*data!E919^2+constants!$D$4*data!E919^3+constants!$E$4*data!E919^4+constants!$F$4*data!E919^5+constants!$G$4*data!E919^6+constants!$H$4*data!E919^7)</f>
        <v>55861.530358953234</v>
      </c>
      <c r="L919" s="4">
        <f>F919/(constants!$A$4+constants!$B$4*data!F919+constants!$C$4*data!F919^2+constants!$D$4*data!F919^3+constants!$E$4*data!F919^4+constants!$F$4*data!F919^5+constants!$G$4*data!F919^6+constants!$H$4*data!F919^7)</f>
        <v>15176.623832445312</v>
      </c>
      <c r="M919" s="4"/>
      <c r="N919" s="4"/>
      <c r="O919" s="4">
        <f t="shared" si="253"/>
        <v>63163.835012577074</v>
      </c>
      <c r="P919" s="4">
        <f t="shared" si="254"/>
        <v>11172.306071790648</v>
      </c>
      <c r="Q919" s="4">
        <f t="shared" si="254"/>
        <v>11172.306071790648</v>
      </c>
      <c r="R919" s="4">
        <f t="shared" si="255"/>
        <v>2529.4373054075522</v>
      </c>
      <c r="S919" s="4"/>
      <c r="T919" s="4"/>
      <c r="U919" s="4">
        <f t="shared" si="256"/>
        <v>1</v>
      </c>
      <c r="V919" s="4"/>
      <c r="W919" s="4"/>
      <c r="X919">
        <f>IF(front!E919&gt;$X$2,O919,P919)</f>
        <v>63163.835012577074</v>
      </c>
      <c r="Y919">
        <f t="shared" si="250"/>
        <v>62830.352093257017</v>
      </c>
      <c r="Z919">
        <f>SUMPRODUCT($B$7:$B$456,Y$7:Y$456,EXP(constants!$B$32+constants!$A$32*ABS($A$7:$A$456-$A919)))</f>
        <v>1.6379251323490106E-4</v>
      </c>
      <c r="AA919">
        <f t="shared" si="251"/>
        <v>62830.351929464501</v>
      </c>
      <c r="AB919">
        <f t="shared" si="257"/>
        <v>62824.150093767195</v>
      </c>
      <c r="AD919" s="4"/>
      <c r="AE919" s="4"/>
      <c r="AF919" s="4"/>
      <c r="AI919" s="5">
        <f>SUMPRODUCT(constants!$B$13:$B$20,A919^constants!$A$13:$A$20)*constants!$C$10/((A919/1000000000)^5*(EXP(0.014388/(A919/1000000000)/constants!$B$9)-1))</f>
        <v>1.4611189775330114E-5</v>
      </c>
      <c r="AL919" s="17">
        <f t="shared" si="252"/>
        <v>2.3257282038073596E-10</v>
      </c>
      <c r="AQ919">
        <f t="shared" si="259"/>
        <v>2.3257282038073596E-10</v>
      </c>
    </row>
    <row r="920" spans="1:43" x14ac:dyDescent="0.2">
      <c r="A920">
        <f>front!A920</f>
        <v>614.39</v>
      </c>
      <c r="B920" s="1">
        <f t="shared" si="258"/>
        <v>0.46000000000003638</v>
      </c>
      <c r="C920">
        <f>front!D920-front!B920</f>
        <v>36760.07</v>
      </c>
      <c r="D920" s="2">
        <f>front!E920-front!C920</f>
        <v>53023.4</v>
      </c>
      <c r="E920" s="2">
        <f>IF(front!F920-front!C920&gt;0,front!F920-front!C920,0)</f>
        <v>53023.4</v>
      </c>
      <c r="F920" s="2">
        <f>front!I920-front!H920</f>
        <v>15550.199999999999</v>
      </c>
      <c r="G920" s="2"/>
      <c r="H920" s="2"/>
      <c r="I920" s="4">
        <f>C920/(constants!$A$4+constants!$B$4*data!C920+constants!$C$4*data!C920^2+constants!$D$4*data!C920^3+constants!$E$4*data!C920^4+constants!$F$4*data!C920^5+constants!$G$4*data!C920^6+constants!$H$4*data!C920^7)</f>
        <v>37983.554693168378</v>
      </c>
      <c r="J920" s="4">
        <f>D920/(constants!$A$4+constants!$B$4*data!D920+constants!$C$4*data!D920^2+constants!$D$4*data!D920^3+constants!$E$4*data!D920^4+constants!$F$4*data!D920^5+constants!$G$4*data!D920^6+constants!$H$4*data!D920^7)</f>
        <v>55828.199915397068</v>
      </c>
      <c r="K920" s="4">
        <f>E920/(constants!$A$4+constants!$B$4*data!E920+constants!$C$4*data!E920^2+constants!$D$4*data!E920^3+constants!$E$4*data!E920^4+constants!$F$4*data!E920^5+constants!$G$4*data!E920^6+constants!$H$4*data!E920^7)</f>
        <v>55828.199915397068</v>
      </c>
      <c r="L920" s="4">
        <f>F920/(constants!$A$4+constants!$B$4*data!F920+constants!$C$4*data!F920^2+constants!$D$4*data!F920^3+constants!$E$4*data!F920^4+constants!$F$4*data!F920^5+constants!$G$4*data!F920^6+constants!$H$4*data!F920^7)</f>
        <v>15629.014883606504</v>
      </c>
      <c r="M920" s="4"/>
      <c r="N920" s="4"/>
      <c r="O920" s="4">
        <f t="shared" si="253"/>
        <v>63305.924488613964</v>
      </c>
      <c r="P920" s="4">
        <f t="shared" si="254"/>
        <v>11165.639983079414</v>
      </c>
      <c r="Q920" s="4">
        <f t="shared" si="254"/>
        <v>11165.639983079414</v>
      </c>
      <c r="R920" s="4">
        <f t="shared" si="255"/>
        <v>2604.8358139344173</v>
      </c>
      <c r="S920" s="4"/>
      <c r="T920" s="4"/>
      <c r="U920" s="4">
        <f t="shared" si="256"/>
        <v>1</v>
      </c>
      <c r="V920" s="4"/>
      <c r="W920" s="4"/>
      <c r="X920">
        <f>IF(front!E920&gt;$X$2,O920,P920)</f>
        <v>63305.924488613964</v>
      </c>
      <c r="Y920">
        <f t="shared" si="250"/>
        <v>62972.441569293907</v>
      </c>
      <c r="Z920">
        <f>SUMPRODUCT($B$7:$B$456,Y$7:Y$456,EXP(constants!$B$32+constants!$A$32*ABS($A$7:$A$456-$A920)))</f>
        <v>1.5956249499389312E-4</v>
      </c>
      <c r="AA920">
        <f t="shared" si="251"/>
        <v>62972.441409731415</v>
      </c>
      <c r="AB920">
        <f t="shared" si="257"/>
        <v>62966.239574034109</v>
      </c>
      <c r="AD920" s="4"/>
      <c r="AE920" s="4"/>
      <c r="AF920" s="4"/>
      <c r="AI920" s="5">
        <f>SUMPRODUCT(constants!$B$13:$B$20,A920^constants!$A$13:$A$20)*constants!$C$10/((A920/1000000000)^5*(EXP(0.014388/(A920/1000000000)/constants!$B$9)-1))</f>
        <v>1.4637118976800916E-5</v>
      </c>
      <c r="AL920" s="17">
        <f t="shared" si="252"/>
        <v>2.3245979235572677E-10</v>
      </c>
      <c r="AQ920">
        <f t="shared" si="259"/>
        <v>2.3245979235572677E-10</v>
      </c>
    </row>
    <row r="921" spans="1:43" x14ac:dyDescent="0.2">
      <c r="A921">
        <f>front!A921</f>
        <v>614.84</v>
      </c>
      <c r="B921" s="1">
        <f t="shared" si="258"/>
        <v>0.45000000000004547</v>
      </c>
      <c r="C921">
        <f>front!D921-front!B921</f>
        <v>36925.460000000006</v>
      </c>
      <c r="D921" s="2">
        <f>front!E921-front!C921</f>
        <v>53007.5</v>
      </c>
      <c r="E921" s="2">
        <f>IF(front!F921-front!C921&gt;0,front!F921-front!C921,0)</f>
        <v>53007.5</v>
      </c>
      <c r="F921" s="2">
        <f>front!I921-front!H921</f>
        <v>16542.7</v>
      </c>
      <c r="G921" s="2"/>
      <c r="H921" s="2"/>
      <c r="I921" s="4">
        <f>C921/(constants!$A$4+constants!$B$4*data!C921+constants!$C$4*data!C921^2+constants!$D$4*data!C921^3+constants!$E$4*data!C921^4+constants!$F$4*data!C921^5+constants!$G$4*data!C921^6+constants!$H$4*data!C921^7)</f>
        <v>38162.381293997947</v>
      </c>
      <c r="J921" s="4">
        <f>D921/(constants!$A$4+constants!$B$4*data!D921+constants!$C$4*data!D921^2+constants!$D$4*data!D921^3+constants!$E$4*data!D921^4+constants!$F$4*data!D921^5+constants!$G$4*data!D921^6+constants!$H$4*data!D921^7)</f>
        <v>55810.593863330425</v>
      </c>
      <c r="K921" s="4">
        <f>E921/(constants!$A$4+constants!$B$4*data!E921+constants!$C$4*data!E921^2+constants!$D$4*data!E921^3+constants!$E$4*data!E921^4+constants!$F$4*data!E921^5+constants!$G$4*data!E921^6+constants!$H$4*data!E921^7)</f>
        <v>55810.593863330425</v>
      </c>
      <c r="L921" s="4">
        <f>F921/(constants!$A$4+constants!$B$4*data!F921+constants!$C$4*data!F921^2+constants!$D$4*data!F921^3+constants!$E$4*data!F921^4+constants!$F$4*data!F921^5+constants!$G$4*data!F921^6+constants!$H$4*data!F921^7)</f>
        <v>16646.048782756498</v>
      </c>
      <c r="M921" s="4"/>
      <c r="N921" s="4"/>
      <c r="O921" s="4">
        <f t="shared" si="253"/>
        <v>63603.968823329902</v>
      </c>
      <c r="P921" s="4">
        <f t="shared" si="254"/>
        <v>11162.118772666085</v>
      </c>
      <c r="Q921" s="4">
        <f t="shared" si="254"/>
        <v>11162.118772666085</v>
      </c>
      <c r="R921" s="4">
        <f t="shared" si="255"/>
        <v>2774.3414637927499</v>
      </c>
      <c r="S921" s="4"/>
      <c r="T921" s="4"/>
      <c r="U921" s="4">
        <f t="shared" si="256"/>
        <v>1</v>
      </c>
      <c r="V921" s="4"/>
      <c r="W921" s="4"/>
      <c r="X921">
        <f>IF(front!E921&gt;$X$2,O921,P921)</f>
        <v>63603.968823329902</v>
      </c>
      <c r="Y921">
        <f t="shared" si="250"/>
        <v>63270.485904009845</v>
      </c>
      <c r="Z921">
        <f>SUMPRODUCT($B$7:$B$456,Y$7:Y$456,EXP(constants!$B$32+constants!$A$32*ABS($A$7:$A$456-$A921)))</f>
        <v>1.555301593516521E-4</v>
      </c>
      <c r="AA921">
        <f t="shared" si="251"/>
        <v>63270.485748479688</v>
      </c>
      <c r="AB921">
        <f t="shared" si="257"/>
        <v>63264.283912782383</v>
      </c>
      <c r="AD921" s="4"/>
      <c r="AE921" s="4"/>
      <c r="AF921" s="4"/>
      <c r="AI921" s="5">
        <f>SUMPRODUCT(constants!$B$13:$B$20,A921^constants!$A$13:$A$20)*constants!$C$10/((A921/1000000000)^5*(EXP(0.014388/(A921/1000000000)/constants!$B$9)-1))</f>
        <v>1.4662447801812325E-5</v>
      </c>
      <c r="AL921" s="17">
        <f t="shared" si="252"/>
        <v>2.3176501645108822E-10</v>
      </c>
      <c r="AQ921">
        <f t="shared" si="259"/>
        <v>2.3176501645108822E-10</v>
      </c>
    </row>
    <row r="922" spans="1:43" x14ac:dyDescent="0.2">
      <c r="A922">
        <f>front!A922</f>
        <v>615.29999999999995</v>
      </c>
      <c r="B922" s="1">
        <f t="shared" si="258"/>
        <v>0.45999999999992269</v>
      </c>
      <c r="C922">
        <f>front!D922-front!B922</f>
        <v>37033.4</v>
      </c>
      <c r="D922" s="2">
        <f>front!E922-front!C922</f>
        <v>53037.2</v>
      </c>
      <c r="E922" s="2">
        <f>IF(front!F922-front!C922&gt;0,front!F922-front!C922,0)</f>
        <v>53037.2</v>
      </c>
      <c r="F922" s="2">
        <f>front!I922-front!H922</f>
        <v>17344.800000000003</v>
      </c>
      <c r="G922" s="2"/>
      <c r="H922" s="2"/>
      <c r="I922" s="4">
        <f>C922/(constants!$A$4+constants!$B$4*data!C922+constants!$C$4*data!C922^2+constants!$D$4*data!C922^3+constants!$E$4*data!C922^4+constants!$F$4*data!C922^5+constants!$G$4*data!C922^6+constants!$H$4*data!C922^7)</f>
        <v>38279.12709357086</v>
      </c>
      <c r="J922" s="4">
        <f>D922/(constants!$A$4+constants!$B$4*data!D922+constants!$C$4*data!D922^2+constants!$D$4*data!D922^3+constants!$E$4*data!D922^4+constants!$F$4*data!D922^5+constants!$G$4*data!D922^6+constants!$H$4*data!D922^7)</f>
        <v>55843.480860653057</v>
      </c>
      <c r="K922" s="4">
        <f>E922/(constants!$A$4+constants!$B$4*data!E922+constants!$C$4*data!E922^2+constants!$D$4*data!E922^3+constants!$E$4*data!E922^4+constants!$F$4*data!E922^5+constants!$G$4*data!E922^6+constants!$H$4*data!E922^7)</f>
        <v>55843.480860653057</v>
      </c>
      <c r="L922" s="4">
        <f>F922/(constants!$A$4+constants!$B$4*data!F922+constants!$C$4*data!F922^2+constants!$D$4*data!F922^3+constants!$E$4*data!F922^4+constants!$F$4*data!F922^5+constants!$G$4*data!F922^6+constants!$H$4*data!F922^7)</f>
        <v>17470.357230453701</v>
      </c>
      <c r="M922" s="4"/>
      <c r="N922" s="4"/>
      <c r="O922" s="4">
        <f t="shared" si="253"/>
        <v>63798.545155951433</v>
      </c>
      <c r="P922" s="4">
        <f t="shared" si="254"/>
        <v>11168.696172130611</v>
      </c>
      <c r="Q922" s="4">
        <f t="shared" si="254"/>
        <v>11168.696172130611</v>
      </c>
      <c r="R922" s="4">
        <f t="shared" si="255"/>
        <v>2911.7262050756167</v>
      </c>
      <c r="S922" s="4"/>
      <c r="T922" s="4"/>
      <c r="U922" s="4">
        <f t="shared" si="256"/>
        <v>1</v>
      </c>
      <c r="V922" s="4"/>
      <c r="W922" s="4"/>
      <c r="X922">
        <f>IF(front!E922&gt;$X$2,O922,P922)</f>
        <v>63798.545155951433</v>
      </c>
      <c r="Y922">
        <f t="shared" si="250"/>
        <v>63465.062236631376</v>
      </c>
      <c r="Z922">
        <f>SUMPRODUCT($B$7:$B$456,Y$7:Y$456,EXP(constants!$B$32+constants!$A$32*ABS($A$7:$A$456-$A922)))</f>
        <v>1.5151352026302232E-4</v>
      </c>
      <c r="AA922">
        <f t="shared" si="251"/>
        <v>63465.062085117854</v>
      </c>
      <c r="AB922">
        <f t="shared" si="257"/>
        <v>63458.860249420548</v>
      </c>
      <c r="AD922" s="4"/>
      <c r="AE922" s="4"/>
      <c r="AF922" s="4"/>
      <c r="AI922" s="5">
        <f>SUMPRODUCT(constants!$B$13:$B$20,A922^constants!$A$13:$A$20)*constants!$C$10/((A922/1000000000)^5*(EXP(0.014388/(A922/1000000000)/constants!$B$9)-1))</f>
        <v>1.4688301860453135E-5</v>
      </c>
      <c r="AL922" s="17">
        <f t="shared" si="252"/>
        <v>2.3146179749717858E-10</v>
      </c>
      <c r="AQ922">
        <f t="shared" si="259"/>
        <v>2.3146179749717858E-10</v>
      </c>
    </row>
    <row r="923" spans="1:43" x14ac:dyDescent="0.2">
      <c r="A923">
        <f>front!A923</f>
        <v>615.75</v>
      </c>
      <c r="B923" s="1">
        <f t="shared" si="258"/>
        <v>0.45000000000004547</v>
      </c>
      <c r="C923">
        <f>front!D923-front!B923</f>
        <v>37158.199999999997</v>
      </c>
      <c r="D923" s="2">
        <f>front!E923-front!C923</f>
        <v>52553.9</v>
      </c>
      <c r="E923" s="2">
        <f>IF(front!F923-front!C923&gt;0,front!F923-front!C923,0)</f>
        <v>52553.9</v>
      </c>
      <c r="F923" s="2">
        <f>front!I923-front!H923</f>
        <v>16081.6</v>
      </c>
      <c r="G923" s="2"/>
      <c r="H923" s="2"/>
      <c r="I923" s="4">
        <f>C923/(constants!$A$4+constants!$B$4*data!C923+constants!$C$4*data!C923^2+constants!$D$4*data!C923^3+constants!$E$4*data!C923^4+constants!$F$4*data!C923^5+constants!$G$4*data!C923^6+constants!$H$4*data!C923^7)</f>
        <v>38414.144316870923</v>
      </c>
      <c r="J923" s="4">
        <f>D923/(constants!$A$4+constants!$B$4*data!D923+constants!$C$4*data!D923^2+constants!$D$4*data!D923^3+constants!$E$4*data!D923^4+constants!$F$4*data!D923^5+constants!$G$4*data!D923^6+constants!$H$4*data!D923^7)</f>
        <v>55308.431393271378</v>
      </c>
      <c r="K923" s="4">
        <f>E923/(constants!$A$4+constants!$B$4*data!E923+constants!$C$4*data!E923^2+constants!$D$4*data!E923^3+constants!$E$4*data!E923^4+constants!$F$4*data!E923^5+constants!$G$4*data!E923^6+constants!$H$4*data!E923^7)</f>
        <v>55308.431393271378</v>
      </c>
      <c r="L923" s="4">
        <f>F923/(constants!$A$4+constants!$B$4*data!F923+constants!$C$4*data!F923^2+constants!$D$4*data!F923^3+constants!$E$4*data!F923^4+constants!$F$4*data!F923^5+constants!$G$4*data!F923^6+constants!$H$4*data!F923^7)</f>
        <v>16173.145624575216</v>
      </c>
      <c r="M923" s="4"/>
      <c r="N923" s="4"/>
      <c r="O923" s="4">
        <f t="shared" si="253"/>
        <v>64023.573861451536</v>
      </c>
      <c r="P923" s="4">
        <f t="shared" si="254"/>
        <v>11061.686278654275</v>
      </c>
      <c r="Q923" s="4">
        <f t="shared" si="254"/>
        <v>11061.686278654275</v>
      </c>
      <c r="R923" s="4">
        <f t="shared" si="255"/>
        <v>2695.5242707625362</v>
      </c>
      <c r="S923" s="4"/>
      <c r="T923" s="4"/>
      <c r="U923" s="4">
        <f t="shared" si="256"/>
        <v>1</v>
      </c>
      <c r="V923" s="4"/>
      <c r="W923" s="4"/>
      <c r="X923">
        <f>IF(front!E923&gt;$X$2,O923,P923)</f>
        <v>64023.573861451536</v>
      </c>
      <c r="Y923">
        <f t="shared" si="250"/>
        <v>63690.090942131479</v>
      </c>
      <c r="Z923">
        <f>SUMPRODUCT($B$7:$B$456,Y$7:Y$456,EXP(constants!$B$32+constants!$A$32*ABS($A$7:$A$456-$A923)))</f>
        <v>1.4768459186690144E-4</v>
      </c>
      <c r="AA923">
        <f t="shared" si="251"/>
        <v>63690.090794446885</v>
      </c>
      <c r="AB923">
        <f t="shared" si="257"/>
        <v>63683.88895874958</v>
      </c>
      <c r="AD923" s="4"/>
      <c r="AE923" s="4"/>
      <c r="AF923" s="4"/>
      <c r="AI923" s="5">
        <f>SUMPRODUCT(constants!$B$13:$B$20,A923^constants!$A$13:$A$20)*constants!$C$10/((A923/1000000000)^5*(EXP(0.014388/(A923/1000000000)/constants!$B$9)-1))</f>
        <v>1.4713556952229779E-5</v>
      </c>
      <c r="AL923" s="17">
        <f t="shared" si="252"/>
        <v>2.3104049066099429E-10</v>
      </c>
      <c r="AQ923">
        <f t="shared" si="259"/>
        <v>2.3104049066099429E-10</v>
      </c>
    </row>
    <row r="924" spans="1:43" x14ac:dyDescent="0.2">
      <c r="A924">
        <f>front!A924</f>
        <v>616.20000000000005</v>
      </c>
      <c r="B924" s="1">
        <f t="shared" si="258"/>
        <v>0.45000000000004547</v>
      </c>
      <c r="C924">
        <f>front!D924-front!B924</f>
        <v>37212.400000000001</v>
      </c>
      <c r="D924" s="2">
        <f>front!E924-front!C924</f>
        <v>52466.3</v>
      </c>
      <c r="E924" s="2">
        <f>IF(front!F924-front!C924&gt;0,front!F924-front!C924,0)</f>
        <v>52466.3</v>
      </c>
      <c r="F924" s="2">
        <f>front!I924-front!H924</f>
        <v>13912.399999999998</v>
      </c>
      <c r="G924" s="2"/>
      <c r="H924" s="2"/>
      <c r="I924" s="4">
        <f>C924/(constants!$A$4+constants!$B$4*data!C924+constants!$C$4*data!C924^2+constants!$D$4*data!C924^3+constants!$E$4*data!C924^4+constants!$F$4*data!C924^5+constants!$G$4*data!C924^6+constants!$H$4*data!C924^7)</f>
        <v>38472.793619449258</v>
      </c>
      <c r="J924" s="4">
        <f>D924/(constants!$A$4+constants!$B$4*data!D924+constants!$C$4*data!D924^2+constants!$D$4*data!D924^3+constants!$E$4*data!D924^4+constants!$F$4*data!D924^5+constants!$G$4*data!D924^6+constants!$H$4*data!D924^7)</f>
        <v>55211.475525770533</v>
      </c>
      <c r="K924" s="4">
        <f>E924/(constants!$A$4+constants!$B$4*data!E924+constants!$C$4*data!E924^2+constants!$D$4*data!E924^3+constants!$E$4*data!E924^4+constants!$F$4*data!E924^5+constants!$G$4*data!E924^6+constants!$H$4*data!E924^7)</f>
        <v>55211.475525770533</v>
      </c>
      <c r="L924" s="4">
        <f>F924/(constants!$A$4+constants!$B$4*data!F924+constants!$C$4*data!F924^2+constants!$D$4*data!F924^3+constants!$E$4*data!F924^4+constants!$F$4*data!F924^5+constants!$G$4*data!F924^6+constants!$H$4*data!F924^7)</f>
        <v>13957.794661986989</v>
      </c>
      <c r="M924" s="4"/>
      <c r="N924" s="4"/>
      <c r="O924" s="4">
        <f t="shared" si="253"/>
        <v>64121.322699082099</v>
      </c>
      <c r="P924" s="4">
        <f t="shared" si="254"/>
        <v>11042.295105154106</v>
      </c>
      <c r="Q924" s="4">
        <f t="shared" si="254"/>
        <v>11042.295105154106</v>
      </c>
      <c r="R924" s="4">
        <f t="shared" si="255"/>
        <v>2326.2991103311651</v>
      </c>
      <c r="S924" s="4"/>
      <c r="T924" s="4"/>
      <c r="U924" s="4">
        <f t="shared" si="256"/>
        <v>1</v>
      </c>
      <c r="V924" s="4"/>
      <c r="W924" s="4"/>
      <c r="X924">
        <f>IF(front!E924&gt;$X$2,O924,P924)</f>
        <v>64121.322699082099</v>
      </c>
      <c r="Y924">
        <f t="shared" si="250"/>
        <v>63787.839779762042</v>
      </c>
      <c r="Z924">
        <f>SUMPRODUCT($B$7:$B$456,Y$7:Y$456,EXP(constants!$B$32+constants!$A$32*ABS($A$7:$A$456-$A924)))</f>
        <v>1.4395242508411494E-4</v>
      </c>
      <c r="AA924">
        <f t="shared" si="251"/>
        <v>63787.839635809614</v>
      </c>
      <c r="AB924">
        <f t="shared" si="257"/>
        <v>63781.637800112308</v>
      </c>
      <c r="AD924" s="4"/>
      <c r="AE924" s="4"/>
      <c r="AF924" s="4"/>
      <c r="AI924" s="5">
        <f>SUMPRODUCT(constants!$B$13:$B$20,A924^constants!$A$13:$A$20)*constants!$C$10/((A924/1000000000)^5*(EXP(0.014388/(A924/1000000000)/constants!$B$9)-1))</f>
        <v>1.4738775419007538E-5</v>
      </c>
      <c r="AL924" s="17">
        <f t="shared" si="252"/>
        <v>2.3108179606798346E-10</v>
      </c>
      <c r="AQ924">
        <f t="shared" si="259"/>
        <v>2.3108179606798346E-10</v>
      </c>
    </row>
    <row r="925" spans="1:43" x14ac:dyDescent="0.2">
      <c r="A925">
        <f>front!A925</f>
        <v>616.66</v>
      </c>
      <c r="B925" s="1">
        <f t="shared" si="258"/>
        <v>0.45999999999992269</v>
      </c>
      <c r="C925">
        <f>front!D925-front!B925</f>
        <v>37355.469999999994</v>
      </c>
      <c r="D925" s="2">
        <f>front!E925-front!C925</f>
        <v>52931.8</v>
      </c>
      <c r="E925" s="2">
        <f>IF(front!F925-front!C925&gt;0,front!F925-front!C925,0)</f>
        <v>52931.8</v>
      </c>
      <c r="F925" s="2">
        <f>front!I925-front!H925</f>
        <v>13631.5</v>
      </c>
      <c r="G925" s="2"/>
      <c r="H925" s="2"/>
      <c r="I925" s="4">
        <f>C925/(constants!$A$4+constants!$B$4*data!C925+constants!$C$4*data!C925^2+constants!$D$4*data!C925^3+constants!$E$4*data!C925^4+constants!$F$4*data!C925^5+constants!$G$4*data!C925^6+constants!$H$4*data!C925^7)</f>
        <v>38627.64324454312</v>
      </c>
      <c r="J925" s="4">
        <f>D925/(constants!$A$4+constants!$B$4*data!D925+constants!$C$4*data!D925^2+constants!$D$4*data!D925^3+constants!$E$4*data!D925^4+constants!$F$4*data!D925^5+constants!$G$4*data!D925^6+constants!$H$4*data!D925^7)</f>
        <v>55726.775026193754</v>
      </c>
      <c r="K925" s="4">
        <f>E925/(constants!$A$4+constants!$B$4*data!E925+constants!$C$4*data!E925^2+constants!$D$4*data!E925^3+constants!$E$4*data!E925^4+constants!$F$4*data!E925^5+constants!$G$4*data!E925^6+constants!$H$4*data!E925^7)</f>
        <v>55726.775026193754</v>
      </c>
      <c r="L925" s="4">
        <f>F925/(constants!$A$4+constants!$B$4*data!F925+constants!$C$4*data!F925^2+constants!$D$4*data!F925^3+constants!$E$4*data!F925^4+constants!$F$4*data!F925^5+constants!$G$4*data!F925^6+constants!$H$4*data!F925^7)</f>
        <v>13672.030554501371</v>
      </c>
      <c r="M925" s="4"/>
      <c r="N925" s="4"/>
      <c r="O925" s="4">
        <f t="shared" si="253"/>
        <v>64379.405407571867</v>
      </c>
      <c r="P925" s="4">
        <f t="shared" si="254"/>
        <v>11145.355005238751</v>
      </c>
      <c r="Q925" s="4">
        <f t="shared" si="254"/>
        <v>11145.355005238751</v>
      </c>
      <c r="R925" s="4">
        <f t="shared" si="255"/>
        <v>2278.6717590835619</v>
      </c>
      <c r="S925" s="4"/>
      <c r="T925" s="4"/>
      <c r="U925" s="4">
        <f t="shared" si="256"/>
        <v>1</v>
      </c>
      <c r="V925" s="4"/>
      <c r="W925" s="4"/>
      <c r="X925">
        <f>IF(front!E925&gt;$X$2,O925,P925)</f>
        <v>64379.405407571867</v>
      </c>
      <c r="Y925">
        <f t="shared" si="250"/>
        <v>64045.92248825181</v>
      </c>
      <c r="Z925">
        <f>SUMPRODUCT($B$7:$B$456,Y$7:Y$456,EXP(constants!$B$32+constants!$A$32*ABS($A$7:$A$456-$A925)))</f>
        <v>1.4023478639650468E-4</v>
      </c>
      <c r="AA925">
        <f t="shared" si="251"/>
        <v>64045.922348017026</v>
      </c>
      <c r="AB925">
        <f t="shared" si="257"/>
        <v>64039.72051231972</v>
      </c>
      <c r="AD925" s="4"/>
      <c r="AE925" s="4"/>
      <c r="AF925" s="4"/>
      <c r="AI925" s="5">
        <f>SUMPRODUCT(constants!$B$13:$B$20,A925^constants!$A$13:$A$20)*constants!$C$10/((A925/1000000000)^5*(EXP(0.014388/(A925/1000000000)/constants!$B$9)-1))</f>
        <v>1.4764516330187793E-5</v>
      </c>
      <c r="AL925" s="17">
        <f t="shared" si="252"/>
        <v>2.3055247918122083E-10</v>
      </c>
      <c r="AQ925">
        <f t="shared" si="259"/>
        <v>2.3055247918122083E-10</v>
      </c>
    </row>
    <row r="926" spans="1:43" x14ac:dyDescent="0.2">
      <c r="A926">
        <f>front!A926</f>
        <v>617.11</v>
      </c>
      <c r="B926" s="1">
        <f t="shared" si="258"/>
        <v>0.45000000000004547</v>
      </c>
      <c r="C926">
        <f>front!D926-front!B926</f>
        <v>37451.93</v>
      </c>
      <c r="D926" s="2">
        <f>front!E926-front!C926</f>
        <v>52584.9</v>
      </c>
      <c r="E926" s="2">
        <f>IF(front!F926-front!C926&gt;0,front!F926-front!C926,0)</f>
        <v>52584.9</v>
      </c>
      <c r="F926" s="2">
        <f>front!I926-front!H926</f>
        <v>13900.5</v>
      </c>
      <c r="G926" s="2"/>
      <c r="H926" s="2"/>
      <c r="I926" s="4">
        <f>C926/(constants!$A$4+constants!$B$4*data!C926+constants!$C$4*data!C926^2+constants!$D$4*data!C926^3+constants!$E$4*data!C926^4+constants!$F$4*data!C926^5+constants!$G$4*data!C926^6+constants!$H$4*data!C926^7)</f>
        <v>38732.07384785809</v>
      </c>
      <c r="J926" s="4">
        <f>D926/(constants!$A$4+constants!$B$4*data!D926+constants!$C$4*data!D926^2+constants!$D$4*data!D926^3+constants!$E$4*data!D926^4+constants!$F$4*data!D926^5+constants!$G$4*data!D926^6+constants!$H$4*data!D926^7)</f>
        <v>55342.743929672222</v>
      </c>
      <c r="K926" s="4">
        <f>E926/(constants!$A$4+constants!$B$4*data!E926+constants!$C$4*data!E926^2+constants!$D$4*data!E926^3+constants!$E$4*data!E926^4+constants!$F$4*data!E926^5+constants!$G$4*data!E926^6+constants!$H$4*data!E926^7)</f>
        <v>55342.743929672222</v>
      </c>
      <c r="L926" s="4">
        <f>F926/(constants!$A$4+constants!$B$4*data!F926+constants!$C$4*data!F926^2+constants!$D$4*data!F926^3+constants!$E$4*data!F926^4+constants!$F$4*data!F926^5+constants!$G$4*data!F926^6+constants!$H$4*data!F926^7)</f>
        <v>13945.683524332242</v>
      </c>
      <c r="M926" s="4"/>
      <c r="N926" s="4"/>
      <c r="O926" s="4">
        <f t="shared" si="253"/>
        <v>64553.456413096814</v>
      </c>
      <c r="P926" s="4">
        <f t="shared" si="254"/>
        <v>11068.548785934443</v>
      </c>
      <c r="Q926" s="4">
        <f t="shared" si="254"/>
        <v>11068.548785934443</v>
      </c>
      <c r="R926" s="4">
        <f t="shared" si="255"/>
        <v>2324.2805873887069</v>
      </c>
      <c r="S926" s="4"/>
      <c r="T926" s="4"/>
      <c r="U926" s="4">
        <f t="shared" si="256"/>
        <v>1</v>
      </c>
      <c r="V926" s="4"/>
      <c r="W926" s="4"/>
      <c r="X926">
        <f>IF(front!E926&gt;$X$2,O926,P926)</f>
        <v>64553.456413096814</v>
      </c>
      <c r="Y926">
        <f t="shared" si="250"/>
        <v>64219.973493776757</v>
      </c>
      <c r="Z926">
        <f>SUMPRODUCT($B$7:$B$456,Y$7:Y$456,EXP(constants!$B$32+constants!$A$32*ABS($A$7:$A$456-$A926)))</f>
        <v>1.3669088513392833E-4</v>
      </c>
      <c r="AA926">
        <f t="shared" si="251"/>
        <v>64219.973357085873</v>
      </c>
      <c r="AB926">
        <f t="shared" si="257"/>
        <v>64213.771521388568</v>
      </c>
      <c r="AD926" s="4"/>
      <c r="AE926" s="4"/>
      <c r="AF926" s="4"/>
      <c r="AI926" s="5">
        <f>SUMPRODUCT(constants!$B$13:$B$20,A926^constants!$A$13:$A$20)*constants!$C$10/((A926/1000000000)^5*(EXP(0.014388/(A926/1000000000)/constants!$B$9)-1))</f>
        <v>1.4789660408180558E-5</v>
      </c>
      <c r="AL926" s="17">
        <f t="shared" si="252"/>
        <v>2.3031913649947133E-10</v>
      </c>
      <c r="AQ926">
        <f t="shared" si="259"/>
        <v>2.3031913649947133E-10</v>
      </c>
    </row>
    <row r="927" spans="1:43" x14ac:dyDescent="0.2">
      <c r="A927">
        <f>front!A927</f>
        <v>617.57000000000005</v>
      </c>
      <c r="B927" s="1">
        <f t="shared" si="258"/>
        <v>0.46000000000003638</v>
      </c>
      <c r="C927">
        <f>front!D927-front!B927</f>
        <v>37509.800000000003</v>
      </c>
      <c r="D927" s="2">
        <f>front!E927-front!C927</f>
        <v>52523</v>
      </c>
      <c r="E927" s="2">
        <f>IF(front!F927-front!C927&gt;0,front!F927-front!C927,0)</f>
        <v>52523</v>
      </c>
      <c r="F927" s="2">
        <f>front!I927-front!H927</f>
        <v>14730.499999999998</v>
      </c>
      <c r="G927" s="2"/>
      <c r="H927" s="2"/>
      <c r="I927" s="4">
        <f>C927/(constants!$A$4+constants!$B$4*data!C927+constants!$C$4*data!C927^2+constants!$D$4*data!C927^3+constants!$E$4*data!C927^4+constants!$F$4*data!C927^5+constants!$G$4*data!C927^6+constants!$H$4*data!C927^7)</f>
        <v>38794.736764621368</v>
      </c>
      <c r="J927" s="4">
        <f>D927/(constants!$A$4+constants!$B$4*data!D927+constants!$C$4*data!D927^2+constants!$D$4*data!D927^3+constants!$E$4*data!D927^4+constants!$F$4*data!D927^5+constants!$G$4*data!D927^6+constants!$H$4*data!D927^7)</f>
        <v>55274.230416581209</v>
      </c>
      <c r="K927" s="4">
        <f>E927/(constants!$A$4+constants!$B$4*data!E927+constants!$C$4*data!E927^2+constants!$D$4*data!E927^3+constants!$E$4*data!E927^4+constants!$F$4*data!E927^5+constants!$G$4*data!E927^6+constants!$H$4*data!E927^7)</f>
        <v>55274.230416581209</v>
      </c>
      <c r="L927" s="4">
        <f>F927/(constants!$A$4+constants!$B$4*data!F927+constants!$C$4*data!F927^2+constants!$D$4*data!F927^3+constants!$E$4*data!F927^4+constants!$F$4*data!F927^5+constants!$G$4*data!F927^6+constants!$H$4*data!F927^7)</f>
        <v>14791.498796376594</v>
      </c>
      <c r="M927" s="4"/>
      <c r="N927" s="4"/>
      <c r="O927" s="4">
        <f t="shared" si="253"/>
        <v>64657.894607702285</v>
      </c>
      <c r="P927" s="4">
        <f t="shared" si="254"/>
        <v>11054.846083316241</v>
      </c>
      <c r="Q927" s="4">
        <f t="shared" si="254"/>
        <v>11054.846083316241</v>
      </c>
      <c r="R927" s="4">
        <f t="shared" si="255"/>
        <v>2465.2497993960988</v>
      </c>
      <c r="S927" s="4"/>
      <c r="T927" s="4"/>
      <c r="U927" s="4">
        <f t="shared" si="256"/>
        <v>1</v>
      </c>
      <c r="V927" s="4"/>
      <c r="W927" s="4"/>
      <c r="X927">
        <f>IF(front!E927&gt;$X$2,O927,P927)</f>
        <v>64657.894607702285</v>
      </c>
      <c r="Y927">
        <f t="shared" si="250"/>
        <v>64324.411688382228</v>
      </c>
      <c r="Z927">
        <f>SUMPRODUCT($B$7:$B$456,Y$7:Y$456,EXP(constants!$B$32+constants!$A$32*ABS($A$7:$A$456-$A927)))</f>
        <v>1.3316077911090877E-4</v>
      </c>
      <c r="AA927">
        <f t="shared" si="251"/>
        <v>64324.41155522145</v>
      </c>
      <c r="AB927">
        <f t="shared" si="257"/>
        <v>64318.209719524144</v>
      </c>
      <c r="AD927" s="4"/>
      <c r="AE927" s="4"/>
      <c r="AF927" s="4"/>
      <c r="AI927" s="5">
        <f>SUMPRODUCT(constants!$B$13:$B$20,A927^constants!$A$13:$A$20)*constants!$C$10/((A927/1000000000)^5*(EXP(0.014388/(A927/1000000000)/constants!$B$9)-1))</f>
        <v>1.4815325058011711E-5</v>
      </c>
      <c r="AL927" s="17">
        <f t="shared" si="252"/>
        <v>2.3034417659660757E-10</v>
      </c>
      <c r="AQ927">
        <f t="shared" si="259"/>
        <v>2.3034417659660757E-10</v>
      </c>
    </row>
    <row r="928" spans="1:43" x14ac:dyDescent="0.2">
      <c r="A928">
        <f>front!A928</f>
        <v>618.02</v>
      </c>
      <c r="B928" s="1">
        <f t="shared" si="258"/>
        <v>0.44999999999993179</v>
      </c>
      <c r="C928">
        <f>front!D928-front!B928</f>
        <v>37634.67</v>
      </c>
      <c r="D928" s="2">
        <f>front!E928-front!C928</f>
        <v>52024.9</v>
      </c>
      <c r="E928" s="2">
        <f>IF(front!F928-front!C928&gt;0,front!F928-front!C928,0)</f>
        <v>52024.9</v>
      </c>
      <c r="F928" s="2">
        <f>front!I928-front!H928</f>
        <v>14401.6</v>
      </c>
      <c r="G928" s="2"/>
      <c r="H928" s="2"/>
      <c r="I928" s="4">
        <f>C928/(constants!$A$4+constants!$B$4*data!C928+constants!$C$4*data!C928^2+constants!$D$4*data!C928^3+constants!$E$4*data!C928^4+constants!$F$4*data!C928^5+constants!$G$4*data!C928^6+constants!$H$4*data!C928^7)</f>
        <v>38929.976986756745</v>
      </c>
      <c r="J928" s="4">
        <f>D928/(constants!$A$4+constants!$B$4*data!D928+constants!$C$4*data!D928^2+constants!$D$4*data!D928^3+constants!$E$4*data!D928^4+constants!$F$4*data!D928^5+constants!$G$4*data!D928^6+constants!$H$4*data!D928^7)</f>
        <v>54723.033308867045</v>
      </c>
      <c r="K928" s="4">
        <f>E928/(constants!$A$4+constants!$B$4*data!E928+constants!$C$4*data!E928^2+constants!$D$4*data!E928^3+constants!$E$4*data!E928^4+constants!$F$4*data!E928^5+constants!$G$4*data!E928^6+constants!$H$4*data!E928^7)</f>
        <v>54723.033308867045</v>
      </c>
      <c r="L928" s="4">
        <f>F928/(constants!$A$4+constants!$B$4*data!F928+constants!$C$4*data!F928^2+constants!$D$4*data!F928^3+constants!$E$4*data!F928^4+constants!$F$4*data!F928^5+constants!$G$4*data!F928^6+constants!$H$4*data!F928^7)</f>
        <v>14456.066259554007</v>
      </c>
      <c r="M928" s="4"/>
      <c r="N928" s="4"/>
      <c r="O928" s="4">
        <f t="shared" si="253"/>
        <v>64883.294977927901</v>
      </c>
      <c r="P928" s="4">
        <f t="shared" si="254"/>
        <v>10944.606661773409</v>
      </c>
      <c r="Q928" s="4">
        <f t="shared" si="254"/>
        <v>10944.606661773409</v>
      </c>
      <c r="R928" s="4">
        <f t="shared" si="255"/>
        <v>2409.3443765923344</v>
      </c>
      <c r="S928" s="4"/>
      <c r="T928" s="4"/>
      <c r="U928" s="4">
        <f t="shared" si="256"/>
        <v>1</v>
      </c>
      <c r="V928" s="4"/>
      <c r="W928" s="4"/>
      <c r="X928">
        <f>IF(front!E928&gt;$X$2,O928,P928)</f>
        <v>64883.294977927901</v>
      </c>
      <c r="Y928">
        <f t="shared" si="250"/>
        <v>64549.812058607844</v>
      </c>
      <c r="Z928">
        <f>SUMPRODUCT($B$7:$B$456,Y$7:Y$456,EXP(constants!$B$32+constants!$A$32*ABS($A$7:$A$456-$A928)))</f>
        <v>1.2979564649764688E-4</v>
      </c>
      <c r="AA928">
        <f t="shared" si="251"/>
        <v>64549.811928812196</v>
      </c>
      <c r="AB928">
        <f t="shared" si="257"/>
        <v>64543.61009311489</v>
      </c>
      <c r="AD928" s="4"/>
      <c r="AE928" s="4"/>
      <c r="AF928" s="4"/>
      <c r="AI928" s="5">
        <f>SUMPRODUCT(constants!$B$13:$B$20,A928^constants!$A$13:$A$20)*constants!$C$10/((A928/1000000000)^5*(EXP(0.014388/(A928/1000000000)/constants!$B$9)-1))</f>
        <v>1.4840394320096173E-5</v>
      </c>
      <c r="AL928" s="17">
        <f t="shared" si="252"/>
        <v>2.2992817257489063E-10</v>
      </c>
      <c r="AQ928">
        <f t="shared" si="259"/>
        <v>2.2992817257489063E-10</v>
      </c>
    </row>
    <row r="929" spans="1:43" x14ac:dyDescent="0.2">
      <c r="A929">
        <f>front!A929</f>
        <v>618.48</v>
      </c>
      <c r="B929" s="1">
        <f t="shared" si="258"/>
        <v>0.46000000000003638</v>
      </c>
      <c r="C929">
        <f>front!D929-front!B929</f>
        <v>37720.060000000005</v>
      </c>
      <c r="D929" s="2">
        <f>front!E929-front!C929</f>
        <v>52800.3</v>
      </c>
      <c r="E929" s="2">
        <f>IF(front!F929-front!C929&gt;0,front!F929-front!C929,0)</f>
        <v>52800.3</v>
      </c>
      <c r="F929" s="2">
        <f>front!I929-front!H929</f>
        <v>12162.100000000002</v>
      </c>
      <c r="G929" s="2"/>
      <c r="H929" s="2"/>
      <c r="I929" s="4">
        <f>C929/(constants!$A$4+constants!$B$4*data!C929+constants!$C$4*data!C929^2+constants!$D$4*data!C929^3+constants!$E$4*data!C929^4+constants!$F$4*data!C929^5+constants!$G$4*data!C929^6+constants!$H$4*data!C929^7)</f>
        <v>39022.480663944632</v>
      </c>
      <c r="J929" s="4">
        <f>D929/(constants!$A$4+constants!$B$4*data!D929+constants!$C$4*data!D929^2+constants!$D$4*data!D929^3+constants!$E$4*data!D929^4+constants!$F$4*data!D929^5+constants!$G$4*data!D929^6+constants!$H$4*data!D929^7)</f>
        <v>55581.185731069112</v>
      </c>
      <c r="K929" s="4">
        <f>E929/(constants!$A$4+constants!$B$4*data!E929+constants!$C$4*data!E929^2+constants!$D$4*data!E929^3+constants!$E$4*data!E929^4+constants!$F$4*data!E929^5+constants!$G$4*data!E929^6+constants!$H$4*data!E929^7)</f>
        <v>55581.185731069112</v>
      </c>
      <c r="L929" s="4">
        <f>F929/(constants!$A$4+constants!$B$4*data!F929+constants!$C$4*data!F929^2+constants!$D$4*data!F929^3+constants!$E$4*data!F929^4+constants!$F$4*data!F929^5+constants!$G$4*data!F929^6+constants!$H$4*data!F929^7)</f>
        <v>12181.168796750408</v>
      </c>
      <c r="M929" s="4"/>
      <c r="N929" s="4"/>
      <c r="O929" s="4">
        <f t="shared" si="253"/>
        <v>65037.467773241056</v>
      </c>
      <c r="P929" s="4">
        <f t="shared" si="254"/>
        <v>11116.237146213822</v>
      </c>
      <c r="Q929" s="4">
        <f t="shared" si="254"/>
        <v>11116.237146213822</v>
      </c>
      <c r="R929" s="4">
        <f t="shared" si="255"/>
        <v>2030.1947994584013</v>
      </c>
      <c r="S929" s="4"/>
      <c r="T929" s="4"/>
      <c r="U929" s="4">
        <f t="shared" si="256"/>
        <v>1</v>
      </c>
      <c r="V929" s="4"/>
      <c r="W929" s="4"/>
      <c r="X929">
        <f>IF(front!E929&gt;$X$2,O929,P929)</f>
        <v>65037.467773241056</v>
      </c>
      <c r="Y929">
        <f t="shared" si="250"/>
        <v>64703.984853921</v>
      </c>
      <c r="Z929">
        <f>SUMPRODUCT($B$7:$B$456,Y$7:Y$456,EXP(constants!$B$32+constants!$A$32*ABS($A$7:$A$456-$A929)))</f>
        <v>1.2644361323651082E-4</v>
      </c>
      <c r="AA929">
        <f t="shared" si="251"/>
        <v>64703.984727477386</v>
      </c>
      <c r="AB929">
        <f t="shared" si="257"/>
        <v>64697.78289178008</v>
      </c>
      <c r="AD929" s="4"/>
      <c r="AE929" s="4"/>
      <c r="AF929" s="4"/>
      <c r="AI929" s="5">
        <f>SUMPRODUCT(constants!$B$13:$B$20,A929^constants!$A$13:$A$20)*constants!$C$10/((A929/1000000000)^5*(EXP(0.014388/(A929/1000000000)/constants!$B$9)-1))</f>
        <v>1.4865982276666924E-5</v>
      </c>
      <c r="AL929" s="17">
        <f t="shared" si="252"/>
        <v>2.2977576065524902E-10</v>
      </c>
      <c r="AQ929">
        <f t="shared" si="259"/>
        <v>2.2977576065524902E-10</v>
      </c>
    </row>
    <row r="930" spans="1:43" x14ac:dyDescent="0.2">
      <c r="A930">
        <f>front!A930</f>
        <v>618.92999999999995</v>
      </c>
      <c r="B930" s="1">
        <f t="shared" si="258"/>
        <v>0.44999999999993179</v>
      </c>
      <c r="C930">
        <f>front!D930-front!B930</f>
        <v>37844.94</v>
      </c>
      <c r="D930" s="2">
        <f>front!E930-front!C930</f>
        <v>52717.5</v>
      </c>
      <c r="E930" s="2">
        <f>IF(front!F930-front!C930&gt;0,front!F930-front!C930,0)</f>
        <v>52717.5</v>
      </c>
      <c r="F930" s="2">
        <f>front!I930-front!H930</f>
        <v>10574</v>
      </c>
      <c r="G930" s="2"/>
      <c r="H930" s="2"/>
      <c r="I930" s="4">
        <f>C930/(constants!$A$4+constants!$B$4*data!C930+constants!$C$4*data!C930^2+constants!$D$4*data!C930^3+constants!$E$4*data!C930^4+constants!$F$4*data!C930^5+constants!$G$4*data!C930^6+constants!$H$4*data!C930^7)</f>
        <v>39157.796618661567</v>
      </c>
      <c r="J930" s="4">
        <f>D930/(constants!$A$4+constants!$B$4*data!D930+constants!$C$4*data!D930^2+constants!$D$4*data!D930^3+constants!$E$4*data!D930^4+constants!$F$4*data!D930^5+constants!$G$4*data!D930^6+constants!$H$4*data!D930^7)</f>
        <v>55489.52316590894</v>
      </c>
      <c r="K930" s="4">
        <f>E930/(constants!$A$4+constants!$B$4*data!E930+constants!$C$4*data!E930^2+constants!$D$4*data!E930^3+constants!$E$4*data!E930^4+constants!$F$4*data!E930^5+constants!$G$4*data!E930^6+constants!$H$4*data!E930^7)</f>
        <v>55489.52316590894</v>
      </c>
      <c r="L930" s="4">
        <f>F930/(constants!$A$4+constants!$B$4*data!F930+constants!$C$4*data!F930^2+constants!$D$4*data!F930^3+constants!$E$4*data!F930^4+constants!$F$4*data!F930^5+constants!$G$4*data!F930^6+constants!$H$4*data!F930^7)</f>
        <v>10576.942362471535</v>
      </c>
      <c r="M930" s="4"/>
      <c r="N930" s="4"/>
      <c r="O930" s="4">
        <f t="shared" si="253"/>
        <v>65262.994364435945</v>
      </c>
      <c r="P930" s="4">
        <f t="shared" si="254"/>
        <v>11097.904633181788</v>
      </c>
      <c r="Q930" s="4">
        <f t="shared" si="254"/>
        <v>11097.904633181788</v>
      </c>
      <c r="R930" s="4">
        <f t="shared" si="255"/>
        <v>1762.8237270785889</v>
      </c>
      <c r="S930" s="4"/>
      <c r="T930" s="4"/>
      <c r="U930" s="4">
        <f t="shared" si="256"/>
        <v>1</v>
      </c>
      <c r="V930" s="4"/>
      <c r="W930" s="4"/>
      <c r="X930">
        <f>IF(front!E930&gt;$X$2,O930,P930)</f>
        <v>65262.994364435945</v>
      </c>
      <c r="Y930">
        <f t="shared" si="250"/>
        <v>64929.511445115888</v>
      </c>
      <c r="Z930">
        <f>SUMPRODUCT($B$7:$B$456,Y$7:Y$456,EXP(constants!$B$32+constants!$A$32*ABS($A$7:$A$456-$A930)))</f>
        <v>1.2324823146207358E-4</v>
      </c>
      <c r="AA930">
        <f t="shared" si="251"/>
        <v>64929.511321867656</v>
      </c>
      <c r="AB930">
        <f t="shared" si="257"/>
        <v>64923.30948617035</v>
      </c>
      <c r="AD930" s="4"/>
      <c r="AE930" s="4"/>
      <c r="AF930" s="4"/>
      <c r="AI930" s="5">
        <f>SUMPRODUCT(constants!$B$13:$B$20,A930^constants!$A$13:$A$20)*constants!$C$10/((A930/1000000000)^5*(EXP(0.014388/(A930/1000000000)/constants!$B$9)-1))</f>
        <v>1.4890976304911698E-5</v>
      </c>
      <c r="AL930" s="17">
        <f t="shared" si="252"/>
        <v>2.2936255749691414E-10</v>
      </c>
      <c r="AQ930">
        <f t="shared" si="259"/>
        <v>2.2936255749691414E-10</v>
      </c>
    </row>
    <row r="931" spans="1:43" x14ac:dyDescent="0.2">
      <c r="A931">
        <f>front!A931</f>
        <v>619.38</v>
      </c>
      <c r="B931" s="1">
        <f t="shared" si="258"/>
        <v>0.45000000000004547</v>
      </c>
      <c r="C931">
        <f>front!D931-front!B931</f>
        <v>37931.730000000003</v>
      </c>
      <c r="D931" s="2">
        <f>front!E931-front!C931</f>
        <v>52571.9</v>
      </c>
      <c r="E931" s="2">
        <f>IF(front!F931-front!C931&gt;0,front!F931-front!C931,0)</f>
        <v>52571.9</v>
      </c>
      <c r="F931" s="2">
        <f>front!I931-front!H931</f>
        <v>10755.5</v>
      </c>
      <c r="G931" s="2"/>
      <c r="H931" s="2"/>
      <c r="I931" s="4">
        <f>C931/(constants!$A$4+constants!$B$4*data!C931+constants!$C$4*data!C931^2+constants!$D$4*data!C931^3+constants!$E$4*data!C931^4+constants!$F$4*data!C931^5+constants!$G$4*data!C931^6+constants!$H$4*data!C931^7)</f>
        <v>39251.862155063456</v>
      </c>
      <c r="J931" s="4">
        <f>D931/(constants!$A$4+constants!$B$4*data!D931+constants!$C$4*data!D931^2+constants!$D$4*data!D931^3+constants!$E$4*data!D931^4+constants!$F$4*data!D931^5+constants!$G$4*data!D931^6+constants!$H$4*data!D931^7)</f>
        <v>55328.35469399771</v>
      </c>
      <c r="K931" s="4">
        <f>E931/(constants!$A$4+constants!$B$4*data!E931+constants!$C$4*data!E931^2+constants!$D$4*data!E931^3+constants!$E$4*data!E931^4+constants!$F$4*data!E931^5+constants!$G$4*data!E931^6+constants!$H$4*data!E931^7)</f>
        <v>55328.35469399771</v>
      </c>
      <c r="L931" s="4">
        <f>F931/(constants!$A$4+constants!$B$4*data!F931+constants!$C$4*data!F931^2+constants!$D$4*data!F931^3+constants!$E$4*data!F931^4+constants!$F$4*data!F931^5+constants!$G$4*data!F931^6+constants!$H$4*data!F931^7)</f>
        <v>10759.938629733919</v>
      </c>
      <c r="M931" s="4"/>
      <c r="N931" s="4"/>
      <c r="O931" s="4">
        <f t="shared" si="253"/>
        <v>65419.770258439094</v>
      </c>
      <c r="P931" s="4">
        <f t="shared" si="254"/>
        <v>11065.670938799542</v>
      </c>
      <c r="Q931" s="4">
        <f t="shared" si="254"/>
        <v>11065.670938799542</v>
      </c>
      <c r="R931" s="4">
        <f t="shared" si="255"/>
        <v>1793.323104955653</v>
      </c>
      <c r="S931" s="4"/>
      <c r="T931" s="4"/>
      <c r="U931" s="4">
        <f t="shared" si="256"/>
        <v>1</v>
      </c>
      <c r="V931" s="4"/>
      <c r="W931" s="4"/>
      <c r="X931">
        <f>IF(front!E931&gt;$X$2,O931,P931)</f>
        <v>65419.770258439094</v>
      </c>
      <c r="Y931">
        <f t="shared" si="250"/>
        <v>65086.287339119037</v>
      </c>
      <c r="Z931">
        <f>SUMPRODUCT($B$7:$B$456,Y$7:Y$456,EXP(constants!$B$32+constants!$A$32*ABS($A$7:$A$456-$A931)))</f>
        <v>1.2013360081790675E-4</v>
      </c>
      <c r="AA931">
        <f t="shared" si="251"/>
        <v>65086.287218985439</v>
      </c>
      <c r="AB931">
        <f t="shared" si="257"/>
        <v>65080.085383288133</v>
      </c>
      <c r="AD931" s="4"/>
      <c r="AE931" s="4"/>
      <c r="AF931" s="4"/>
      <c r="AI931" s="5">
        <f>SUMPRODUCT(constants!$B$13:$B$20,A931^constants!$A$13:$A$20)*constants!$C$10/((A931/1000000000)^5*(EXP(0.014388/(A931/1000000000)/constants!$B$9)-1))</f>
        <v>1.4915932977993309E-5</v>
      </c>
      <c r="AL931" s="17">
        <f t="shared" si="252"/>
        <v>2.2919350658724796E-10</v>
      </c>
      <c r="AQ931">
        <f t="shared" si="259"/>
        <v>2.2919350658724796E-10</v>
      </c>
    </row>
    <row r="932" spans="1:43" x14ac:dyDescent="0.2">
      <c r="A932">
        <f>front!A932</f>
        <v>619.84</v>
      </c>
      <c r="B932" s="1">
        <f t="shared" si="258"/>
        <v>0.46000000000003638</v>
      </c>
      <c r="C932">
        <f>front!D932-front!B932</f>
        <v>38071.469999999994</v>
      </c>
      <c r="D932" s="2">
        <f>front!E932-front!C932</f>
        <v>52039</v>
      </c>
      <c r="E932" s="2">
        <f>IF(front!F932-front!C932&gt;0,front!F932-front!C932,0)</f>
        <v>52039</v>
      </c>
      <c r="F932" s="2">
        <f>front!I932-front!H932</f>
        <v>12248.499999999998</v>
      </c>
      <c r="G932" s="2"/>
      <c r="H932" s="2"/>
      <c r="I932" s="4">
        <f>C932/(constants!$A$4+constants!$B$4*data!C932+constants!$C$4*data!C932^2+constants!$D$4*data!C932^3+constants!$E$4*data!C932^4+constants!$F$4*data!C932^5+constants!$G$4*data!C932^6+constants!$H$4*data!C932^7)</f>
        <v>39403.355496665237</v>
      </c>
      <c r="J932" s="4">
        <f>D932/(constants!$A$4+constants!$B$4*data!D932+constants!$C$4*data!D932^2+constants!$D$4*data!D932^3+constants!$E$4*data!D932^4+constants!$F$4*data!D932^5+constants!$G$4*data!D932^6+constants!$H$4*data!D932^7)</f>
        <v>54738.633554007713</v>
      </c>
      <c r="K932" s="4">
        <f>E932/(constants!$A$4+constants!$B$4*data!E932+constants!$C$4*data!E932^2+constants!$D$4*data!E932^3+constants!$E$4*data!E932^4+constants!$F$4*data!E932^5+constants!$G$4*data!E932^6+constants!$H$4*data!E932^7)</f>
        <v>54738.633554007713</v>
      </c>
      <c r="L932" s="4">
        <f>F932/(constants!$A$4+constants!$B$4*data!F932+constants!$C$4*data!F932^2+constants!$D$4*data!F932^3+constants!$E$4*data!F932^4+constants!$F$4*data!F932^5+constants!$G$4*data!F932^6+constants!$H$4*data!F932^7)</f>
        <v>12268.650573262148</v>
      </c>
      <c r="M932" s="4"/>
      <c r="N932" s="4"/>
      <c r="O932" s="4">
        <f t="shared" si="253"/>
        <v>65672.259161108726</v>
      </c>
      <c r="P932" s="4">
        <f t="shared" si="254"/>
        <v>10947.726710801542</v>
      </c>
      <c r="Q932" s="4">
        <f t="shared" si="254"/>
        <v>10947.726710801542</v>
      </c>
      <c r="R932" s="4">
        <f t="shared" si="255"/>
        <v>2044.7750955436914</v>
      </c>
      <c r="S932" s="4"/>
      <c r="T932" s="4"/>
      <c r="U932" s="4">
        <f t="shared" si="256"/>
        <v>1</v>
      </c>
      <c r="V932" s="4"/>
      <c r="W932" s="4"/>
      <c r="X932">
        <f>IF(front!E932&gt;$X$2,O932,P932)</f>
        <v>65672.259161108726</v>
      </c>
      <c r="Y932">
        <f t="shared" si="250"/>
        <v>65338.77624178867</v>
      </c>
      <c r="Z932">
        <f>SUMPRODUCT($B$7:$B$456,Y$7:Y$456,EXP(constants!$B$32+constants!$A$32*ABS($A$7:$A$456-$A932)))</f>
        <v>1.170310944042654E-4</v>
      </c>
      <c r="AA932">
        <f t="shared" si="251"/>
        <v>65338.776124757576</v>
      </c>
      <c r="AB932">
        <f t="shared" si="257"/>
        <v>65332.574289060271</v>
      </c>
      <c r="AD932" s="4"/>
      <c r="AE932" s="4"/>
      <c r="AF932" s="4"/>
      <c r="AI932" s="5">
        <f>SUMPRODUCT(constants!$B$13:$B$20,A932^constants!$A$13:$A$20)*constants!$C$10/((A932/1000000000)^5*(EXP(0.014388/(A932/1000000000)/constants!$B$9)-1))</f>
        <v>1.4941405531319994E-5</v>
      </c>
      <c r="AL932" s="17">
        <f t="shared" si="252"/>
        <v>2.2869763963704527E-10</v>
      </c>
      <c r="AQ932">
        <f t="shared" si="259"/>
        <v>2.2869763963704527E-10</v>
      </c>
    </row>
    <row r="933" spans="1:43" x14ac:dyDescent="0.2">
      <c r="A933">
        <f>front!A933</f>
        <v>620.29</v>
      </c>
      <c r="B933" s="1">
        <f t="shared" si="258"/>
        <v>0.44999999999993179</v>
      </c>
      <c r="C933">
        <f>front!D933-front!B933</f>
        <v>38260</v>
      </c>
      <c r="D933" s="2">
        <f>front!E933-front!C933</f>
        <v>52596.1</v>
      </c>
      <c r="E933" s="2">
        <f>IF(front!F933-front!C933&gt;0,front!F933-front!C933,0)</f>
        <v>52596.1</v>
      </c>
      <c r="F933" s="2">
        <f>front!I933-front!H933</f>
        <v>12273.300000000001</v>
      </c>
      <c r="G933" s="2"/>
      <c r="H933" s="2"/>
      <c r="I933" s="4">
        <f>C933/(constants!$A$4+constants!$B$4*data!C933+constants!$C$4*data!C933^2+constants!$D$4*data!C933^3+constants!$E$4*data!C933^4+constants!$F$4*data!C933^5+constants!$G$4*data!C933^6+constants!$H$4*data!C933^7)</f>
        <v>39607.818751909348</v>
      </c>
      <c r="J933" s="4">
        <f>D933/(constants!$A$4+constants!$B$4*data!D933+constants!$C$4*data!D933^2+constants!$D$4*data!D933^3+constants!$E$4*data!D933^4+constants!$F$4*data!D933^5+constants!$G$4*data!D933^6+constants!$H$4*data!D933^7)</f>
        <v>55355.140934737181</v>
      </c>
      <c r="K933" s="4">
        <f>E933/(constants!$A$4+constants!$B$4*data!E933+constants!$C$4*data!E933^2+constants!$D$4*data!E933^3+constants!$E$4*data!E933^4+constants!$F$4*data!E933^5+constants!$G$4*data!E933^6+constants!$H$4*data!E933^7)</f>
        <v>55355.140934737181</v>
      </c>
      <c r="L933" s="4">
        <f>F933/(constants!$A$4+constants!$B$4*data!F933+constants!$C$4*data!F933^2+constants!$D$4*data!F933^3+constants!$E$4*data!F933^4+constants!$F$4*data!F933^5+constants!$G$4*data!F933^6+constants!$H$4*data!F933^7)</f>
        <v>12293.765137536591</v>
      </c>
      <c r="M933" s="4"/>
      <c r="N933" s="4"/>
      <c r="O933" s="4">
        <f t="shared" si="253"/>
        <v>66013.031253182242</v>
      </c>
      <c r="P933" s="4">
        <f t="shared" si="254"/>
        <v>11071.028186947437</v>
      </c>
      <c r="Q933" s="4">
        <f t="shared" si="254"/>
        <v>11071.028186947437</v>
      </c>
      <c r="R933" s="4">
        <f t="shared" si="255"/>
        <v>2048.9608562560984</v>
      </c>
      <c r="S933" s="4"/>
      <c r="T933" s="4"/>
      <c r="U933" s="4">
        <f t="shared" si="256"/>
        <v>1</v>
      </c>
      <c r="V933" s="4"/>
      <c r="W933" s="4"/>
      <c r="X933">
        <f>IF(front!E933&gt;$X$2,O933,P933)</f>
        <v>66013.031253182242</v>
      </c>
      <c r="Y933">
        <f t="shared" si="250"/>
        <v>65679.548333862185</v>
      </c>
      <c r="Z933">
        <f>SUMPRODUCT($B$7:$B$456,Y$7:Y$456,EXP(constants!$B$32+constants!$A$32*ABS($A$7:$A$456-$A933)))</f>
        <v>1.140735782709488E-4</v>
      </c>
      <c r="AA933">
        <f t="shared" si="251"/>
        <v>65679.548219788601</v>
      </c>
      <c r="AB933">
        <f t="shared" si="257"/>
        <v>65673.346384091288</v>
      </c>
      <c r="AD933" s="4"/>
      <c r="AE933" s="4"/>
      <c r="AF933" s="4"/>
      <c r="AI933" s="5">
        <f>SUMPRODUCT(constants!$B$13:$B$20,A933^constants!$A$13:$A$20)*constants!$C$10/((A933/1000000000)^5*(EXP(0.014388/(A933/1000000000)/constants!$B$9)-1))</f>
        <v>1.4966286363012566E-5</v>
      </c>
      <c r="AL933" s="17">
        <f t="shared" si="252"/>
        <v>2.2788980898707485E-10</v>
      </c>
      <c r="AQ933">
        <f t="shared" si="259"/>
        <v>2.2788980898707485E-10</v>
      </c>
    </row>
    <row r="934" spans="1:43" x14ac:dyDescent="0.2">
      <c r="A934">
        <f>front!A934</f>
        <v>620.75</v>
      </c>
      <c r="B934" s="1">
        <f t="shared" si="258"/>
        <v>0.46000000000003638</v>
      </c>
      <c r="C934">
        <f>front!D934-front!B934</f>
        <v>38347.730000000003</v>
      </c>
      <c r="D934" s="2">
        <f>front!E934-front!C934</f>
        <v>52033.4</v>
      </c>
      <c r="E934" s="2">
        <f>IF(front!F934-front!C934&gt;0,front!F934-front!C934,0)</f>
        <v>52033.4</v>
      </c>
      <c r="F934" s="2">
        <f>front!I934-front!H934</f>
        <v>8977.4000000000015</v>
      </c>
      <c r="G934" s="2"/>
      <c r="H934" s="2"/>
      <c r="I934" s="4">
        <f>C934/(constants!$A$4+constants!$B$4*data!C934+constants!$C$4*data!C934^2+constants!$D$4*data!C934^3+constants!$E$4*data!C934^4+constants!$F$4*data!C934^5+constants!$G$4*data!C934^6+constants!$H$4*data!C934^7)</f>
        <v>39702.992907739557</v>
      </c>
      <c r="J934" s="4">
        <f>D934/(constants!$A$4+constants!$B$4*data!D934+constants!$C$4*data!D934^2+constants!$D$4*data!D934^3+constants!$E$4*data!D934^4+constants!$F$4*data!D934^5+constants!$G$4*data!D934^6+constants!$H$4*data!D934^7)</f>
        <v>54732.437693245854</v>
      </c>
      <c r="K934" s="4">
        <f>E934/(constants!$A$4+constants!$B$4*data!E934+constants!$C$4*data!E934^2+constants!$D$4*data!E934^3+constants!$E$4*data!E934^4+constants!$F$4*data!E934^5+constants!$G$4*data!E934^6+constants!$H$4*data!E934^7)</f>
        <v>54732.437693245854</v>
      </c>
      <c r="L934" s="4">
        <f>F934/(constants!$A$4+constants!$B$4*data!F934+constants!$C$4*data!F934^2+constants!$D$4*data!F934^3+constants!$E$4*data!F934^4+constants!$F$4*data!F934^5+constants!$G$4*data!F934^6+constants!$H$4*data!F934^7)</f>
        <v>8970.6507457172047</v>
      </c>
      <c r="M934" s="4"/>
      <c r="N934" s="4"/>
      <c r="O934" s="4">
        <f t="shared" si="253"/>
        <v>66171.654846232603</v>
      </c>
      <c r="P934" s="4">
        <f t="shared" si="254"/>
        <v>10946.487538649171</v>
      </c>
      <c r="Q934" s="4">
        <f t="shared" si="254"/>
        <v>10946.487538649171</v>
      </c>
      <c r="R934" s="4">
        <f t="shared" si="255"/>
        <v>1495.1084576195342</v>
      </c>
      <c r="S934" s="4"/>
      <c r="T934" s="4"/>
      <c r="U934" s="4">
        <f t="shared" si="256"/>
        <v>1</v>
      </c>
      <c r="V934" s="4"/>
      <c r="W934" s="4"/>
      <c r="X934">
        <f>IF(front!E934&gt;$X$2,O934,P934)</f>
        <v>66171.654846232603</v>
      </c>
      <c r="Y934">
        <f t="shared" si="250"/>
        <v>65838.171926912546</v>
      </c>
      <c r="Z934">
        <f>SUMPRODUCT($B$7:$B$456,Y$7:Y$456,EXP(constants!$B$32+constants!$A$32*ABS($A$7:$A$456-$A934)))</f>
        <v>1.111275747731507E-4</v>
      </c>
      <c r="AA934">
        <f t="shared" si="251"/>
        <v>65838.171815784968</v>
      </c>
      <c r="AB934">
        <f t="shared" si="257"/>
        <v>65831.969980087655</v>
      </c>
      <c r="AD934" s="4"/>
      <c r="AE934" s="4"/>
      <c r="AF934" s="4"/>
      <c r="AI934" s="5">
        <f>SUMPRODUCT(constants!$B$13:$B$20,A934^constants!$A$13:$A$20)*constants!$C$10/((A934/1000000000)^5*(EXP(0.014388/(A934/1000000000)/constants!$B$9)-1))</f>
        <v>1.4991681186455329E-5</v>
      </c>
      <c r="AL934" s="17">
        <f t="shared" si="252"/>
        <v>2.2772645556543267E-10</v>
      </c>
      <c r="AQ934">
        <f t="shared" si="259"/>
        <v>2.2772645556543267E-10</v>
      </c>
    </row>
    <row r="935" spans="1:43" x14ac:dyDescent="0.2">
      <c r="A935">
        <f>front!A935</f>
        <v>621.20000000000005</v>
      </c>
      <c r="B935" s="1">
        <f t="shared" si="258"/>
        <v>0.45000000000004547</v>
      </c>
      <c r="C935">
        <f>front!D935-front!B935</f>
        <v>38448.53</v>
      </c>
      <c r="D935" s="2">
        <f>front!E935-front!C935</f>
        <v>51902.400000000001</v>
      </c>
      <c r="E935" s="2">
        <f>IF(front!F935-front!C935&gt;0,front!F935-front!C935,0)</f>
        <v>51902.400000000001</v>
      </c>
      <c r="F935" s="2">
        <f>front!I935-front!H935</f>
        <v>7813.0999999999985</v>
      </c>
      <c r="G935" s="2"/>
      <c r="H935" s="2"/>
      <c r="I935" s="4">
        <f>C935/(constants!$A$4+constants!$B$4*data!C935+constants!$C$4*data!C935^2+constants!$D$4*data!C935^3+constants!$E$4*data!C935^4+constants!$F$4*data!C935^5+constants!$G$4*data!C935^6+constants!$H$4*data!C935^7)</f>
        <v>39812.369443816591</v>
      </c>
      <c r="J935" s="4">
        <f>D935/(constants!$A$4+constants!$B$4*data!D935+constants!$C$4*data!D935^2+constants!$D$4*data!D935^3+constants!$E$4*data!D935^4+constants!$F$4*data!D935^5+constants!$G$4*data!D935^6+constants!$H$4*data!D935^7)</f>
        <v>54587.505776417842</v>
      </c>
      <c r="K935" s="4">
        <f>E935/(constants!$A$4+constants!$B$4*data!E935+constants!$C$4*data!E935^2+constants!$D$4*data!E935^3+constants!$E$4*data!E935^4+constants!$F$4*data!E935^5+constants!$G$4*data!E935^6+constants!$H$4*data!E935^7)</f>
        <v>54587.505776417842</v>
      </c>
      <c r="L935" s="4">
        <f>F935/(constants!$A$4+constants!$B$4*data!F935+constants!$C$4*data!F935^2+constants!$D$4*data!F935^3+constants!$E$4*data!F935^4+constants!$F$4*data!F935^5+constants!$G$4*data!F935^6+constants!$H$4*data!F935^7)</f>
        <v>7802.7404274390692</v>
      </c>
      <c r="M935" s="4"/>
      <c r="N935" s="4"/>
      <c r="O935" s="4">
        <f t="shared" si="253"/>
        <v>66353.949073027659</v>
      </c>
      <c r="P935" s="4">
        <f t="shared" si="254"/>
        <v>10917.501155283569</v>
      </c>
      <c r="Q935" s="4">
        <f t="shared" si="254"/>
        <v>10917.501155283569</v>
      </c>
      <c r="R935" s="4">
        <f t="shared" si="255"/>
        <v>1300.4567379065115</v>
      </c>
      <c r="S935" s="4"/>
      <c r="T935" s="4"/>
      <c r="U935" s="4">
        <f t="shared" si="256"/>
        <v>1</v>
      </c>
      <c r="V935" s="4"/>
      <c r="W935" s="4"/>
      <c r="X935">
        <f>IF(front!E935&gt;$X$2,O935,P935)</f>
        <v>66353.949073027659</v>
      </c>
      <c r="Y935">
        <f t="shared" si="250"/>
        <v>66020.466153707603</v>
      </c>
      <c r="Z935">
        <f>SUMPRODUCT($B$7:$B$456,Y$7:Y$456,EXP(constants!$B$32+constants!$A$32*ABS($A$7:$A$456-$A935)))</f>
        <v>1.0831924766212913E-4</v>
      </c>
      <c r="AA935">
        <f t="shared" si="251"/>
        <v>66020.466045388355</v>
      </c>
      <c r="AB935">
        <f t="shared" si="257"/>
        <v>66014.264209691042</v>
      </c>
      <c r="AD935" s="4"/>
      <c r="AE935" s="4"/>
      <c r="AF935" s="4"/>
      <c r="AI935" s="5">
        <f>SUMPRODUCT(constants!$B$13:$B$20,A935^constants!$A$13:$A$20)*constants!$C$10/((A935/1000000000)^5*(EXP(0.014388/(A935/1000000000)/constants!$B$9)-1))</f>
        <v>1.5016485781587558E-5</v>
      </c>
      <c r="AL935" s="17">
        <f t="shared" si="252"/>
        <v>2.2747334930354497E-10</v>
      </c>
      <c r="AQ935">
        <f t="shared" si="259"/>
        <v>2.2747334930354497E-10</v>
      </c>
    </row>
    <row r="936" spans="1:43" x14ac:dyDescent="0.2">
      <c r="A936">
        <f>front!A936</f>
        <v>621.66</v>
      </c>
      <c r="B936" s="1">
        <f t="shared" si="258"/>
        <v>0.45999999999992269</v>
      </c>
      <c r="C936">
        <f>front!D936-front!B936</f>
        <v>38636.93</v>
      </c>
      <c r="D936" s="2">
        <f>front!E936-front!C936</f>
        <v>52474.2</v>
      </c>
      <c r="E936" s="2">
        <f>IF(front!F936-front!C936&gt;0,front!F936-front!C936,0)</f>
        <v>52474.2</v>
      </c>
      <c r="F936" s="2">
        <f>front!I936-front!H936</f>
        <v>10223.6</v>
      </c>
      <c r="G936" s="2"/>
      <c r="H936" s="2"/>
      <c r="I936" s="4">
        <f>C936/(constants!$A$4+constants!$B$4*data!C936+constants!$C$4*data!C936^2+constants!$D$4*data!C936^3+constants!$E$4*data!C936^4+constants!$F$4*data!C936^5+constants!$G$4*data!C936^6+constants!$H$4*data!C936^7)</f>
        <v>40016.866245585421</v>
      </c>
      <c r="J936" s="4">
        <f>D936/(constants!$A$4+constants!$B$4*data!D936+constants!$C$4*data!D936^2+constants!$D$4*data!D936^3+constants!$E$4*data!D936^4+constants!$F$4*data!D936^5+constants!$G$4*data!D936^6+constants!$H$4*data!D936^7)</f>
        <v>55220.21898004588</v>
      </c>
      <c r="K936" s="4">
        <f>E936/(constants!$A$4+constants!$B$4*data!E936+constants!$C$4*data!E936^2+constants!$D$4*data!E936^3+constants!$E$4*data!E936^4+constants!$F$4*data!E936^5+constants!$G$4*data!E936^6+constants!$H$4*data!E936^7)</f>
        <v>55220.21898004588</v>
      </c>
      <c r="L936" s="4">
        <f>F936/(constants!$A$4+constants!$B$4*data!F936+constants!$C$4*data!F936^2+constants!$D$4*data!F936^3+constants!$E$4*data!F936^4+constants!$F$4*data!F936^5+constants!$G$4*data!F936^6+constants!$H$4*data!F936^7)</f>
        <v>10223.892263859831</v>
      </c>
      <c r="M936" s="4"/>
      <c r="N936" s="4"/>
      <c r="O936" s="4">
        <f t="shared" si="253"/>
        <v>66694.777075975697</v>
      </c>
      <c r="P936" s="4">
        <f t="shared" si="254"/>
        <v>11044.043796009175</v>
      </c>
      <c r="Q936" s="4">
        <f t="shared" si="254"/>
        <v>11044.043796009175</v>
      </c>
      <c r="R936" s="4">
        <f t="shared" si="255"/>
        <v>1703.9820439766386</v>
      </c>
      <c r="S936" s="4"/>
      <c r="T936" s="4"/>
      <c r="U936" s="4">
        <f t="shared" si="256"/>
        <v>1</v>
      </c>
      <c r="V936" s="4"/>
      <c r="W936" s="4"/>
      <c r="X936">
        <f>IF(front!E936&gt;$X$2,O936,P936)</f>
        <v>66694.777075975697</v>
      </c>
      <c r="Y936">
        <f t="shared" si="250"/>
        <v>66361.29415665564</v>
      </c>
      <c r="Z936">
        <f>SUMPRODUCT($B$7:$B$456,Y$7:Y$456,EXP(constants!$B$32+constants!$A$32*ABS($A$7:$A$456-$A936)))</f>
        <v>1.0552185244293591E-4</v>
      </c>
      <c r="AA936">
        <f t="shared" si="251"/>
        <v>66361.294051133795</v>
      </c>
      <c r="AB936">
        <f t="shared" si="257"/>
        <v>66355.092215436482</v>
      </c>
      <c r="AD936" s="4"/>
      <c r="AE936" s="4"/>
      <c r="AF936" s="4"/>
      <c r="AI936" s="5">
        <f>SUMPRODUCT(constants!$B$13:$B$20,A936^constants!$A$13:$A$20)*constants!$C$10/((A936/1000000000)^5*(EXP(0.014388/(A936/1000000000)/constants!$B$9)-1))</f>
        <v>1.5041802475822148E-5</v>
      </c>
      <c r="AL936" s="17">
        <f t="shared" si="252"/>
        <v>2.2668648288492479E-10</v>
      </c>
      <c r="AQ936">
        <f t="shared" si="259"/>
        <v>2.2668648288492479E-10</v>
      </c>
    </row>
    <row r="937" spans="1:43" x14ac:dyDescent="0.2">
      <c r="A937">
        <f>front!A937</f>
        <v>622.11</v>
      </c>
      <c r="B937" s="1">
        <f t="shared" si="258"/>
        <v>0.45000000000004547</v>
      </c>
      <c r="C937">
        <f>front!D937-front!B937</f>
        <v>38716.93</v>
      </c>
      <c r="D937" s="2">
        <f>front!E937-front!C937</f>
        <v>51993.599999999999</v>
      </c>
      <c r="E937" s="2">
        <f>IF(front!F937-front!C937&gt;0,front!F937-front!C937,0)</f>
        <v>51993.599999999999</v>
      </c>
      <c r="F937" s="2">
        <f>front!I937-front!H937</f>
        <v>11167.5</v>
      </c>
      <c r="G937" s="2"/>
      <c r="H937" s="2"/>
      <c r="I937" s="4">
        <f>C937/(constants!$A$4+constants!$B$4*data!C937+constants!$C$4*data!C937^2+constants!$D$4*data!C937^3+constants!$E$4*data!C937^4+constants!$F$4*data!C937^5+constants!$G$4*data!C937^6+constants!$H$4*data!C937^7)</f>
        <v>40103.727706480138</v>
      </c>
      <c r="J937" s="4">
        <f>D937/(constants!$A$4+constants!$B$4*data!D937+constants!$C$4*data!D937^2+constants!$D$4*data!D937^3+constants!$E$4*data!D937^4+constants!$F$4*data!D937^5+constants!$G$4*data!D937^6+constants!$H$4*data!D937^7)</f>
        <v>54688.403534503661</v>
      </c>
      <c r="K937" s="4">
        <f>E937/(constants!$A$4+constants!$B$4*data!E937+constants!$C$4*data!E937^2+constants!$D$4*data!E937^3+constants!$E$4*data!E937^4+constants!$F$4*data!E937^5+constants!$G$4*data!E937^6+constants!$H$4*data!E937^7)</f>
        <v>54688.403534503661</v>
      </c>
      <c r="L937" s="4">
        <f>F937/(constants!$A$4+constants!$B$4*data!F937+constants!$C$4*data!F937^2+constants!$D$4*data!F937^3+constants!$E$4*data!F937^4+constants!$F$4*data!F937^5+constants!$G$4*data!F937^6+constants!$H$4*data!F937^7)</f>
        <v>11175.657859895617</v>
      </c>
      <c r="M937" s="4"/>
      <c r="N937" s="4"/>
      <c r="O937" s="4">
        <f t="shared" si="253"/>
        <v>66839.546177466895</v>
      </c>
      <c r="P937" s="4">
        <f t="shared" si="254"/>
        <v>10937.680706900732</v>
      </c>
      <c r="Q937" s="4">
        <f t="shared" si="254"/>
        <v>10937.680706900732</v>
      </c>
      <c r="R937" s="4">
        <f t="shared" si="255"/>
        <v>1862.6096433159362</v>
      </c>
      <c r="S937" s="4"/>
      <c r="T937" s="4"/>
      <c r="U937" s="4">
        <f t="shared" si="256"/>
        <v>1</v>
      </c>
      <c r="V937" s="4"/>
      <c r="W937" s="4"/>
      <c r="X937">
        <f>IF(front!E937&gt;$X$2,O937,P937)</f>
        <v>66839.546177466895</v>
      </c>
      <c r="Y937">
        <f t="shared" si="250"/>
        <v>66506.063258146838</v>
      </c>
      <c r="Z937">
        <f>SUMPRODUCT($B$7:$B$456,Y$7:Y$456,EXP(constants!$B$32+constants!$A$32*ABS($A$7:$A$456-$A937)))</f>
        <v>1.0285518865921132E-4</v>
      </c>
      <c r="AA937">
        <f t="shared" si="251"/>
        <v>66506.063155291646</v>
      </c>
      <c r="AB937">
        <f t="shared" si="257"/>
        <v>66499.861319594333</v>
      </c>
      <c r="AD937" s="4"/>
      <c r="AE937" s="4"/>
      <c r="AF937" s="4"/>
      <c r="AI937" s="5">
        <f>SUMPRODUCT(constants!$B$13:$B$20,A937^constants!$A$13:$A$20)*constants!$C$10/((A937/1000000000)^5*(EXP(0.014388/(A937/1000000000)/constants!$B$9)-1))</f>
        <v>1.5066530448268968E-5</v>
      </c>
      <c r="AL937" s="17">
        <f t="shared" si="252"/>
        <v>2.2656484012590836E-10</v>
      </c>
      <c r="AQ937">
        <f t="shared" si="259"/>
        <v>2.2656484012590836E-10</v>
      </c>
    </row>
    <row r="938" spans="1:43" x14ac:dyDescent="0.2">
      <c r="A938">
        <f>front!A938</f>
        <v>622.55999999999995</v>
      </c>
      <c r="B938" s="1">
        <f t="shared" si="258"/>
        <v>0.44999999999993179</v>
      </c>
      <c r="C938">
        <f>front!D938-front!B938</f>
        <v>38804.93</v>
      </c>
      <c r="D938" s="2">
        <f>front!E938-front!C938</f>
        <v>51702</v>
      </c>
      <c r="E938" s="2">
        <f>IF(front!F938-front!C938&gt;0,front!F938-front!C938,0)</f>
        <v>51702</v>
      </c>
      <c r="F938" s="2">
        <f>front!I938-front!H938</f>
        <v>10998.199999999999</v>
      </c>
      <c r="G938" s="2"/>
      <c r="H938" s="2"/>
      <c r="I938" s="4">
        <f>C938/(constants!$A$4+constants!$B$4*data!C938+constants!$C$4*data!C938^2+constants!$D$4*data!C938^3+constants!$E$4*data!C938^4+constants!$F$4*data!C938^5+constants!$G$4*data!C938^6+constants!$H$4*data!C938^7)</f>
        <v>40199.29339145041</v>
      </c>
      <c r="J938" s="4">
        <f>D938/(constants!$A$4+constants!$B$4*data!D938+constants!$C$4*data!D938^2+constants!$D$4*data!D938^3+constants!$E$4*data!D938^4+constants!$F$4*data!D938^5+constants!$G$4*data!D938^6+constants!$H$4*data!D938^7)</f>
        <v>54365.818349345667</v>
      </c>
      <c r="K938" s="4">
        <f>E938/(constants!$A$4+constants!$B$4*data!E938+constants!$C$4*data!E938^2+constants!$D$4*data!E938^3+constants!$E$4*data!E938^4+constants!$F$4*data!E938^5+constants!$G$4*data!E938^6+constants!$H$4*data!E938^7)</f>
        <v>54365.818349345667</v>
      </c>
      <c r="L938" s="4">
        <f>F938/(constants!$A$4+constants!$B$4*data!F938+constants!$C$4*data!F938^2+constants!$D$4*data!F938^3+constants!$E$4*data!F938^4+constants!$F$4*data!F938^5+constants!$G$4*data!F938^6+constants!$H$4*data!F938^7)</f>
        <v>11004.774599579074</v>
      </c>
      <c r="M938" s="4"/>
      <c r="N938" s="4"/>
      <c r="O938" s="4">
        <f t="shared" si="253"/>
        <v>66998.822319084022</v>
      </c>
      <c r="P938" s="4">
        <f t="shared" si="254"/>
        <v>10873.163669869135</v>
      </c>
      <c r="Q938" s="4">
        <f t="shared" si="254"/>
        <v>10873.163669869135</v>
      </c>
      <c r="R938" s="4">
        <f t="shared" si="255"/>
        <v>1834.1290999298456</v>
      </c>
      <c r="S938" s="4"/>
      <c r="T938" s="4"/>
      <c r="U938" s="4">
        <f t="shared" si="256"/>
        <v>1</v>
      </c>
      <c r="V938" s="4"/>
      <c r="W938" s="4"/>
      <c r="X938">
        <f>IF(front!E938&gt;$X$2,O938,P938)</f>
        <v>66998.822319084022</v>
      </c>
      <c r="Y938">
        <f t="shared" si="250"/>
        <v>66665.339399763965</v>
      </c>
      <c r="Z938">
        <f>SUMPRODUCT($B$7:$B$456,Y$7:Y$456,EXP(constants!$B$32+constants!$A$32*ABS($A$7:$A$456-$A938)))</f>
        <v>1.0025591466794064E-4</v>
      </c>
      <c r="AA938">
        <f t="shared" si="251"/>
        <v>66665.33929950805</v>
      </c>
      <c r="AB938">
        <f t="shared" si="257"/>
        <v>66659.137463810737</v>
      </c>
      <c r="AD938" s="4"/>
      <c r="AE938" s="4"/>
      <c r="AF938" s="4"/>
      <c r="AI938" s="5">
        <f>SUMPRODUCT(constants!$B$13:$B$20,A938^constants!$A$13:$A$20)*constants!$C$10/((A938/1000000000)^5*(EXP(0.014388/(A938/1000000000)/constants!$B$9)-1))</f>
        <v>1.5091220390465294E-5</v>
      </c>
      <c r="AL938" s="17">
        <f t="shared" si="252"/>
        <v>2.2639387433805787E-10</v>
      </c>
      <c r="AQ938">
        <f t="shared" si="259"/>
        <v>2.2639387433805787E-10</v>
      </c>
    </row>
    <row r="939" spans="1:43" x14ac:dyDescent="0.2">
      <c r="A939">
        <f>front!A939</f>
        <v>623.02</v>
      </c>
      <c r="B939" s="1">
        <f t="shared" si="258"/>
        <v>0.46000000000003638</v>
      </c>
      <c r="C939">
        <f>front!D939-front!B939</f>
        <v>38840.26</v>
      </c>
      <c r="D939" s="2">
        <f>front!E939-front!C939</f>
        <v>51858</v>
      </c>
      <c r="E939" s="2">
        <f>IF(front!F939-front!C939&gt;0,front!F939-front!C939,0)</f>
        <v>51858</v>
      </c>
      <c r="F939" s="2">
        <f>front!I939-front!H939</f>
        <v>12201.6</v>
      </c>
      <c r="G939" s="2"/>
      <c r="H939" s="2"/>
      <c r="I939" s="4">
        <f>C939/(constants!$A$4+constants!$B$4*data!C939+constants!$C$4*data!C939^2+constants!$D$4*data!C939^3+constants!$E$4*data!C939^4+constants!$F$4*data!C939^5+constants!$G$4*data!C939^6+constants!$H$4*data!C939^7)</f>
        <v>40237.666164566646</v>
      </c>
      <c r="J939" s="4">
        <f>D939/(constants!$A$4+constants!$B$4*data!D939+constants!$C$4*data!D939^2+constants!$D$4*data!D939^3+constants!$E$4*data!D939^4+constants!$F$4*data!D939^5+constants!$G$4*data!D939^6+constants!$H$4*data!D939^7)</f>
        <v>54538.386804165646</v>
      </c>
      <c r="K939" s="4">
        <f>E939/(constants!$A$4+constants!$B$4*data!E939+constants!$C$4*data!E939^2+constants!$D$4*data!E939^3+constants!$E$4*data!E939^4+constants!$F$4*data!E939^5+constants!$G$4*data!E939^6+constants!$H$4*data!E939^7)</f>
        <v>54538.386804165646</v>
      </c>
      <c r="L939" s="4">
        <f>F939/(constants!$A$4+constants!$B$4*data!F939+constants!$C$4*data!F939^2+constants!$D$4*data!F939^3+constants!$E$4*data!F939^4+constants!$F$4*data!F939^5+constants!$G$4*data!F939^6+constants!$H$4*data!F939^7)</f>
        <v>12221.160639432414</v>
      </c>
      <c r="M939" s="4"/>
      <c r="N939" s="4"/>
      <c r="O939" s="4">
        <f t="shared" si="253"/>
        <v>67062.776940944401</v>
      </c>
      <c r="P939" s="4">
        <f t="shared" si="254"/>
        <v>10907.67736083313</v>
      </c>
      <c r="Q939" s="4">
        <f t="shared" si="254"/>
        <v>10907.67736083313</v>
      </c>
      <c r="R939" s="4">
        <f t="shared" si="255"/>
        <v>2036.8601065720688</v>
      </c>
      <c r="S939" s="4"/>
      <c r="T939" s="4"/>
      <c r="U939" s="4">
        <f t="shared" si="256"/>
        <v>1</v>
      </c>
      <c r="V939" s="4"/>
      <c r="W939" s="4"/>
      <c r="X939">
        <f>IF(front!E939&gt;$X$2,O939,P939)</f>
        <v>67062.776940944401</v>
      </c>
      <c r="Y939">
        <f t="shared" si="250"/>
        <v>66729.294021624344</v>
      </c>
      <c r="Z939">
        <f>SUMPRODUCT($B$7:$B$456,Y$7:Y$456,EXP(constants!$B$32+constants!$A$32*ABS($A$7:$A$456-$A939)))</f>
        <v>9.7666758793605175E-5</v>
      </c>
      <c r="AA939">
        <f t="shared" si="251"/>
        <v>66729.293923957579</v>
      </c>
      <c r="AB939">
        <f t="shared" si="257"/>
        <v>66723.092088260266</v>
      </c>
      <c r="AD939" s="4"/>
      <c r="AE939" s="4"/>
      <c r="AF939" s="4"/>
      <c r="AI939" s="5">
        <f>SUMPRODUCT(constants!$B$13:$B$20,A939^constants!$A$13:$A$20)*constants!$C$10/((A939/1000000000)^5*(EXP(0.014388/(A939/1000000000)/constants!$B$9)-1))</f>
        <v>1.5116419595845949E-5</v>
      </c>
      <c r="AL939" s="17">
        <f t="shared" si="252"/>
        <v>2.2655454240415275E-10</v>
      </c>
      <c r="AQ939">
        <f t="shared" si="259"/>
        <v>2.2655454240415275E-10</v>
      </c>
    </row>
    <row r="940" spans="1:43" x14ac:dyDescent="0.2">
      <c r="A940">
        <f>front!A940</f>
        <v>623.47</v>
      </c>
      <c r="B940" s="1">
        <f t="shared" si="258"/>
        <v>0.45000000000004547</v>
      </c>
      <c r="C940">
        <f>front!D940-front!B940</f>
        <v>39024.670000000006</v>
      </c>
      <c r="D940" s="2">
        <f>front!E940-front!C940</f>
        <v>52821.599999999999</v>
      </c>
      <c r="E940" s="2">
        <f>IF(front!F940-front!C940&gt;0,front!F940-front!C940,0)</f>
        <v>52821.599999999999</v>
      </c>
      <c r="F940" s="2">
        <f>front!I940-front!H940</f>
        <v>11936.5</v>
      </c>
      <c r="G940" s="2"/>
      <c r="H940" s="2"/>
      <c r="I940" s="4">
        <f>C940/(constants!$A$4+constants!$B$4*data!C940+constants!$C$4*data!C940^2+constants!$D$4*data!C940^3+constants!$E$4*data!C940^4+constants!$F$4*data!C940^5+constants!$G$4*data!C940^6+constants!$H$4*data!C940^7)</f>
        <v>40438.007771862547</v>
      </c>
      <c r="J940" s="4">
        <f>D940/(constants!$A$4+constants!$B$4*data!D940+constants!$C$4*data!D940^2+constants!$D$4*data!D940^3+constants!$E$4*data!D940^4+constants!$F$4*data!D940^5+constants!$G$4*data!D940^6+constants!$H$4*data!D940^7)</f>
        <v>55604.766687715062</v>
      </c>
      <c r="K940" s="4">
        <f>E940/(constants!$A$4+constants!$B$4*data!E940+constants!$C$4*data!E940^2+constants!$D$4*data!E940^3+constants!$E$4*data!E940^4+constants!$F$4*data!E940^5+constants!$G$4*data!E940^6+constants!$H$4*data!E940^7)</f>
        <v>55604.766687715062</v>
      </c>
      <c r="L940" s="4">
        <f>F940/(constants!$A$4+constants!$B$4*data!F940+constants!$C$4*data!F940^2+constants!$D$4*data!F940^3+constants!$E$4*data!F940^4+constants!$F$4*data!F940^5+constants!$G$4*data!F940^6+constants!$H$4*data!F940^7)</f>
        <v>11952.846903530242</v>
      </c>
      <c r="M940" s="4"/>
      <c r="N940" s="4"/>
      <c r="O940" s="4">
        <f t="shared" si="253"/>
        <v>67396.679619770905</v>
      </c>
      <c r="P940" s="4">
        <f t="shared" si="254"/>
        <v>11120.953337543013</v>
      </c>
      <c r="Q940" s="4">
        <f t="shared" si="254"/>
        <v>11120.953337543013</v>
      </c>
      <c r="R940" s="4">
        <f t="shared" si="255"/>
        <v>1992.1411505883736</v>
      </c>
      <c r="S940" s="4"/>
      <c r="T940" s="4"/>
      <c r="U940" s="4">
        <f t="shared" si="256"/>
        <v>1</v>
      </c>
      <c r="V940" s="4"/>
      <c r="W940" s="4"/>
      <c r="X940">
        <f>IF(front!E940&gt;$X$2,O940,P940)</f>
        <v>67396.679619770905</v>
      </c>
      <c r="Y940">
        <f t="shared" si="250"/>
        <v>67063.196700450848</v>
      </c>
      <c r="Z940">
        <f>SUMPRODUCT($B$7:$B$456,Y$7:Y$456,EXP(constants!$B$32+constants!$A$32*ABS($A$7:$A$456-$A940)))</f>
        <v>9.5198602648511693E-5</v>
      </c>
      <c r="AA940">
        <f t="shared" si="251"/>
        <v>67063.196605252248</v>
      </c>
      <c r="AB940">
        <f t="shared" si="257"/>
        <v>67056.994769554934</v>
      </c>
      <c r="AD940" s="4"/>
      <c r="AE940" s="4"/>
      <c r="AF940" s="4"/>
      <c r="AI940" s="5">
        <f>SUMPRODUCT(constants!$B$13:$B$20,A940^constants!$A$13:$A$20)*constants!$C$10/((A940/1000000000)^5*(EXP(0.014388/(A940/1000000000)/constants!$B$9)-1))</f>
        <v>1.5141032355068861E-5</v>
      </c>
      <c r="AL940" s="17">
        <f t="shared" si="252"/>
        <v>2.2579348220274193E-10</v>
      </c>
      <c r="AQ940">
        <f t="shared" si="259"/>
        <v>2.2579348220274193E-10</v>
      </c>
    </row>
    <row r="941" spans="1:43" x14ac:dyDescent="0.2">
      <c r="A941">
        <f>front!A941</f>
        <v>623.92999999999995</v>
      </c>
      <c r="B941" s="1">
        <f t="shared" si="258"/>
        <v>0.45999999999992269</v>
      </c>
      <c r="C941">
        <f>front!D941-front!B941</f>
        <v>39116.200000000004</v>
      </c>
      <c r="D941" s="2">
        <f>front!E941-front!C941</f>
        <v>52796.2</v>
      </c>
      <c r="E941" s="2">
        <f>IF(front!F941-front!C941&gt;0,front!F941-front!C941,0)</f>
        <v>52796.2</v>
      </c>
      <c r="F941" s="2">
        <f>front!I941-front!H941</f>
        <v>10957.5</v>
      </c>
      <c r="G941" s="2"/>
      <c r="H941" s="2"/>
      <c r="I941" s="4">
        <f>C941/(constants!$A$4+constants!$B$4*data!C941+constants!$C$4*data!C941^2+constants!$D$4*data!C941^3+constants!$E$4*data!C941^4+constants!$F$4*data!C941^5+constants!$G$4*data!C941^6+constants!$H$4*data!C941^7)</f>
        <v>40537.476005927449</v>
      </c>
      <c r="J941" s="4">
        <f>D941/(constants!$A$4+constants!$B$4*data!D941+constants!$C$4*data!D941^2+constants!$D$4*data!D941^3+constants!$E$4*data!D941^4+constants!$F$4*data!D941^5+constants!$G$4*data!D941^6+constants!$H$4*data!D941^7)</f>
        <v>55576.646725536099</v>
      </c>
      <c r="K941" s="4">
        <f>E941/(constants!$A$4+constants!$B$4*data!E941+constants!$C$4*data!E941^2+constants!$D$4*data!E941^3+constants!$E$4*data!E941^4+constants!$F$4*data!E941^5+constants!$G$4*data!E941^6+constants!$H$4*data!E941^7)</f>
        <v>55576.646725536099</v>
      </c>
      <c r="L941" s="4">
        <f>F941/(constants!$A$4+constants!$B$4*data!F941+constants!$C$4*data!F941^2+constants!$D$4*data!F941^3+constants!$E$4*data!F941^4+constants!$F$4*data!F941^5+constants!$G$4*data!F941^6+constants!$H$4*data!F941^7)</f>
        <v>10963.705479785473</v>
      </c>
      <c r="M941" s="4"/>
      <c r="N941" s="4"/>
      <c r="O941" s="4">
        <f t="shared" si="253"/>
        <v>67562.460009879083</v>
      </c>
      <c r="P941" s="4">
        <f t="shared" si="254"/>
        <v>11115.32934510722</v>
      </c>
      <c r="Q941" s="4">
        <f t="shared" si="254"/>
        <v>11115.32934510722</v>
      </c>
      <c r="R941" s="4">
        <f t="shared" si="255"/>
        <v>1827.2842466309121</v>
      </c>
      <c r="S941" s="4"/>
      <c r="T941" s="4"/>
      <c r="U941" s="4">
        <f t="shared" si="256"/>
        <v>1</v>
      </c>
      <c r="V941" s="4"/>
      <c r="W941" s="4"/>
      <c r="X941">
        <f>IF(front!E941&gt;$X$2,O941,P941)</f>
        <v>67562.460009879083</v>
      </c>
      <c r="Y941">
        <f t="shared" si="250"/>
        <v>67228.977090559027</v>
      </c>
      <c r="Z941">
        <f>SUMPRODUCT($B$7:$B$456,Y$7:Y$456,EXP(constants!$B$32+constants!$A$32*ABS($A$7:$A$456-$A941)))</f>
        <v>9.2740054221795412E-5</v>
      </c>
      <c r="AA941">
        <f t="shared" si="251"/>
        <v>67228.976997818972</v>
      </c>
      <c r="AB941">
        <f t="shared" si="257"/>
        <v>67222.775162121659</v>
      </c>
      <c r="AD941" s="4"/>
      <c r="AE941" s="4"/>
      <c r="AF941" s="4"/>
      <c r="AI941" s="5">
        <f>SUMPRODUCT(constants!$B$13:$B$20,A941^constants!$A$13:$A$20)*constants!$C$10/((A941/1000000000)^5*(EXP(0.014388/(A941/1000000000)/constants!$B$9)-1))</f>
        <v>1.5166152475245359E-5</v>
      </c>
      <c r="AL941" s="17">
        <f t="shared" si="252"/>
        <v>2.2561032981261245E-10</v>
      </c>
      <c r="AQ941">
        <f t="shared" si="259"/>
        <v>2.2561032981261245E-10</v>
      </c>
    </row>
    <row r="942" spans="1:43" x14ac:dyDescent="0.2">
      <c r="A942">
        <f>front!A942</f>
        <v>624.38</v>
      </c>
      <c r="B942" s="1">
        <f t="shared" si="258"/>
        <v>0.45000000000004547</v>
      </c>
      <c r="C942">
        <f>front!D942-front!B942</f>
        <v>39251.599999999999</v>
      </c>
      <c r="D942" s="2">
        <f>front!E942-front!C942</f>
        <v>51840</v>
      </c>
      <c r="E942" s="2">
        <f>IF(front!F942-front!C942&gt;0,front!F942-front!C942,0)</f>
        <v>51840</v>
      </c>
      <c r="F942" s="2">
        <f>front!I942-front!H942</f>
        <v>12148.8</v>
      </c>
      <c r="G942" s="2"/>
      <c r="H942" s="2"/>
      <c r="I942" s="4">
        <f>C942/(constants!$A$4+constants!$B$4*data!C942+constants!$C$4*data!C942^2+constants!$D$4*data!C942^3+constants!$E$4*data!C942^4+constants!$F$4*data!C942^5+constants!$G$4*data!C942^6+constants!$H$4*data!C942^7)</f>
        <v>40684.656315461354</v>
      </c>
      <c r="J942" s="4">
        <f>D942/(constants!$A$4+constants!$B$4*data!D942+constants!$C$4*data!D942^2+constants!$D$4*data!D942^3+constants!$E$4*data!D942^4+constants!$F$4*data!D942^5+constants!$G$4*data!D942^6+constants!$H$4*data!D942^7)</f>
        <v>54518.474132378054</v>
      </c>
      <c r="K942" s="4">
        <f>E942/(constants!$A$4+constants!$B$4*data!E942+constants!$C$4*data!E942^2+constants!$D$4*data!E942^3+constants!$E$4*data!E942^4+constants!$F$4*data!E942^5+constants!$G$4*data!E942^6+constants!$H$4*data!E942^7)</f>
        <v>54518.474132378054</v>
      </c>
      <c r="L942" s="4">
        <f>F942/(constants!$A$4+constants!$B$4*data!F942+constants!$C$4*data!F942^2+constants!$D$4*data!F942^3+constants!$E$4*data!F942^4+constants!$F$4*data!F942^5+constants!$G$4*data!F942^6+constants!$H$4*data!F942^7)</f>
        <v>12167.704217680253</v>
      </c>
      <c r="M942" s="4"/>
      <c r="N942" s="4"/>
      <c r="O942" s="4">
        <f t="shared" si="253"/>
        <v>67807.760525768914</v>
      </c>
      <c r="P942" s="4">
        <f t="shared" si="254"/>
        <v>10903.694826475612</v>
      </c>
      <c r="Q942" s="4">
        <f t="shared" si="254"/>
        <v>10903.694826475612</v>
      </c>
      <c r="R942" s="4">
        <f t="shared" si="255"/>
        <v>2027.9507029467088</v>
      </c>
      <c r="S942" s="4"/>
      <c r="T942" s="4"/>
      <c r="U942" s="4">
        <f t="shared" si="256"/>
        <v>1</v>
      </c>
      <c r="V942" s="4"/>
      <c r="W942" s="4"/>
      <c r="X942">
        <f>IF(front!E942&gt;$X$2,O942,P942)</f>
        <v>67807.760525768914</v>
      </c>
      <c r="Y942">
        <f t="shared" si="250"/>
        <v>67474.277606448857</v>
      </c>
      <c r="Z942">
        <f>SUMPRODUCT($B$7:$B$456,Y$7:Y$456,EXP(constants!$B$32+constants!$A$32*ABS($A$7:$A$456-$A942)))</f>
        <v>9.0396401810768435E-5</v>
      </c>
      <c r="AA942">
        <f t="shared" si="251"/>
        <v>67474.277516052462</v>
      </c>
      <c r="AB942">
        <f t="shared" si="257"/>
        <v>67468.075680355149</v>
      </c>
      <c r="AD942" s="4"/>
      <c r="AE942" s="4"/>
      <c r="AF942" s="4"/>
      <c r="AI942" s="5">
        <f>SUMPRODUCT(constants!$B$13:$B$20,A942^constants!$A$13:$A$20)*constants!$C$10/((A942/1000000000)^5*(EXP(0.014388/(A942/1000000000)/constants!$B$9)-1))</f>
        <v>1.5190687687745052E-5</v>
      </c>
      <c r="AL942" s="17">
        <f t="shared" si="252"/>
        <v>2.25153712101028E-10</v>
      </c>
      <c r="AQ942">
        <f t="shared" si="259"/>
        <v>2.25153712101028E-10</v>
      </c>
    </row>
    <row r="943" spans="1:43" x14ac:dyDescent="0.2">
      <c r="A943">
        <f>front!A943</f>
        <v>624.83000000000004</v>
      </c>
      <c r="B943" s="1">
        <f t="shared" si="258"/>
        <v>0.45000000000004547</v>
      </c>
      <c r="C943">
        <f>front!D943-front!B943</f>
        <v>39330.07</v>
      </c>
      <c r="D943" s="2">
        <f>front!E943-front!C943</f>
        <v>53130.1</v>
      </c>
      <c r="E943" s="2">
        <f>IF(front!F943-front!C943&gt;0,front!F943-front!C943,0)</f>
        <v>53130.1</v>
      </c>
      <c r="F943" s="2">
        <f>front!I943-front!H943</f>
        <v>11966.1</v>
      </c>
      <c r="G943" s="2"/>
      <c r="H943" s="2"/>
      <c r="I943" s="4">
        <f>C943/(constants!$A$4+constants!$B$4*data!C943+constants!$C$4*data!C943^2+constants!$D$4*data!C943^3+constants!$E$4*data!C943^4+constants!$F$4*data!C943^5+constants!$G$4*data!C943^6+constants!$H$4*data!C943^7)</f>
        <v>40769.973837046658</v>
      </c>
      <c r="J943" s="4">
        <f>D943/(constants!$A$4+constants!$B$4*data!D943+constants!$C$4*data!D943^2+constants!$D$4*data!D943^3+constants!$E$4*data!D943^4+constants!$F$4*data!D943^5+constants!$G$4*data!D943^6+constants!$H$4*data!D943^7)</f>
        <v>55946.355835876806</v>
      </c>
      <c r="K943" s="4">
        <f>E943/(constants!$A$4+constants!$B$4*data!E943+constants!$C$4*data!E943^2+constants!$D$4*data!E943^3+constants!$E$4*data!E943^4+constants!$F$4*data!E943^5+constants!$G$4*data!E943^6+constants!$H$4*data!E943^7)</f>
        <v>55946.355835876806</v>
      </c>
      <c r="L943" s="4">
        <f>F943/(constants!$A$4+constants!$B$4*data!F943+constants!$C$4*data!F943^2+constants!$D$4*data!F943^3+constants!$E$4*data!F943^4+constants!$F$4*data!F943^5+constants!$G$4*data!F943^6+constants!$H$4*data!F943^7)</f>
        <v>11982.795614449511</v>
      </c>
      <c r="M943" s="4"/>
      <c r="N943" s="4"/>
      <c r="O943" s="4">
        <f t="shared" si="253"/>
        <v>67949.956395077767</v>
      </c>
      <c r="P943" s="4">
        <f t="shared" si="254"/>
        <v>11189.271167175362</v>
      </c>
      <c r="Q943" s="4">
        <f t="shared" si="254"/>
        <v>11189.271167175362</v>
      </c>
      <c r="R943" s="4">
        <f t="shared" si="255"/>
        <v>1997.1326024082516</v>
      </c>
      <c r="S943" s="4"/>
      <c r="T943" s="4"/>
      <c r="U943" s="4">
        <f t="shared" si="256"/>
        <v>1</v>
      </c>
      <c r="V943" s="4"/>
      <c r="W943" s="4"/>
      <c r="X943">
        <f>IF(front!E943&gt;$X$2,O943,P943)</f>
        <v>67949.956395077767</v>
      </c>
      <c r="Y943">
        <f t="shared" si="250"/>
        <v>67616.47347575771</v>
      </c>
      <c r="Z943">
        <f>SUMPRODUCT($B$7:$B$456,Y$7:Y$456,EXP(constants!$B$32+constants!$A$32*ABS($A$7:$A$456-$A943)))</f>
        <v>8.8111976307357574E-5</v>
      </c>
      <c r="AA943">
        <f t="shared" si="251"/>
        <v>67616.473387645732</v>
      </c>
      <c r="AB943">
        <f t="shared" si="257"/>
        <v>67610.271551948419</v>
      </c>
      <c r="AD943" s="4"/>
      <c r="AE943" s="4"/>
      <c r="AF943" s="4"/>
      <c r="AI943" s="5">
        <f>SUMPRODUCT(constants!$B$13:$B$20,A943^constants!$A$13:$A$20)*constants!$C$10/((A943/1000000000)^5*(EXP(0.014388/(A943/1000000000)/constants!$B$9)-1))</f>
        <v>1.521518442128306E-5</v>
      </c>
      <c r="AL943" s="17">
        <f t="shared" si="252"/>
        <v>2.2504249830726473E-10</v>
      </c>
      <c r="AQ943">
        <f t="shared" si="259"/>
        <v>2.2504249830726473E-10</v>
      </c>
    </row>
    <row r="944" spans="1:43" x14ac:dyDescent="0.2">
      <c r="A944">
        <f>front!A944</f>
        <v>625.29</v>
      </c>
      <c r="B944" s="1">
        <f t="shared" si="258"/>
        <v>0.45999999999992269</v>
      </c>
      <c r="C944">
        <f>front!D944-front!B944</f>
        <v>39474.670000000006</v>
      </c>
      <c r="D944" s="2">
        <f>front!E944-front!C944</f>
        <v>52532.7</v>
      </c>
      <c r="E944" s="2">
        <f>IF(front!F944-front!C944&gt;0,front!F944-front!C944,0)</f>
        <v>52532.7</v>
      </c>
      <c r="F944" s="2">
        <f>front!I944-front!H944</f>
        <v>10371.5</v>
      </c>
      <c r="G944" s="2"/>
      <c r="H944" s="2"/>
      <c r="I944" s="4">
        <f>C944/(constants!$A$4+constants!$B$4*data!C944+constants!$C$4*data!C944^2+constants!$D$4*data!C944^3+constants!$E$4*data!C944^4+constants!$F$4*data!C944^5+constants!$G$4*data!C944^6+constants!$H$4*data!C944^7)</f>
        <v>40927.23104383365</v>
      </c>
      <c r="J944" s="4">
        <f>D944/(constants!$A$4+constants!$B$4*data!D944+constants!$C$4*data!D944^2+constants!$D$4*data!D944^3+constants!$E$4*data!D944^4+constants!$F$4*data!D944^5+constants!$G$4*data!D944^6+constants!$H$4*data!D944^7)</f>
        <v>55284.966552061742</v>
      </c>
      <c r="K944" s="4">
        <f>E944/(constants!$A$4+constants!$B$4*data!E944+constants!$C$4*data!E944^2+constants!$D$4*data!E944^3+constants!$E$4*data!E944^4+constants!$F$4*data!E944^5+constants!$G$4*data!E944^6+constants!$H$4*data!E944^7)</f>
        <v>55284.966552061742</v>
      </c>
      <c r="L944" s="4">
        <f>F944/(constants!$A$4+constants!$B$4*data!F944+constants!$C$4*data!F944^2+constants!$D$4*data!F944^3+constants!$E$4*data!F944^4+constants!$F$4*data!F944^5+constants!$G$4*data!F944^6+constants!$H$4*data!F944^7)</f>
        <v>10372.873008717308</v>
      </c>
      <c r="M944" s="4"/>
      <c r="N944" s="4"/>
      <c r="O944" s="4">
        <f t="shared" si="253"/>
        <v>68212.051739722752</v>
      </c>
      <c r="P944" s="4">
        <f t="shared" si="254"/>
        <v>11056.993310412348</v>
      </c>
      <c r="Q944" s="4">
        <f t="shared" si="254"/>
        <v>11056.993310412348</v>
      </c>
      <c r="R944" s="4">
        <f t="shared" si="255"/>
        <v>1728.8121681195514</v>
      </c>
      <c r="S944" s="4"/>
      <c r="T944" s="4"/>
      <c r="U944" s="4">
        <f t="shared" si="256"/>
        <v>1</v>
      </c>
      <c r="V944" s="4"/>
      <c r="W944" s="4"/>
      <c r="X944">
        <f>IF(front!E944&gt;$X$2,O944,P944)</f>
        <v>68212.051739722752</v>
      </c>
      <c r="Y944">
        <f t="shared" si="250"/>
        <v>67878.568820402696</v>
      </c>
      <c r="Z944">
        <f>SUMPRODUCT($B$7:$B$456,Y$7:Y$456,EXP(constants!$B$32+constants!$A$32*ABS($A$7:$A$456-$A944)))</f>
        <v>8.583644331949286E-5</v>
      </c>
      <c r="AA944">
        <f t="shared" si="251"/>
        <v>67878.568734566259</v>
      </c>
      <c r="AB944">
        <f t="shared" si="257"/>
        <v>67872.366898868946</v>
      </c>
      <c r="AD944" s="4"/>
      <c r="AE944" s="4"/>
      <c r="AF944" s="4"/>
      <c r="AI944" s="5">
        <f>SUMPRODUCT(constants!$B$13:$B$20,A944^constants!$A$13:$A$20)*constants!$C$10/((A944/1000000000)^5*(EXP(0.014388/(A944/1000000000)/constants!$B$9)-1))</f>
        <v>1.5240185666350942E-5</v>
      </c>
      <c r="AL944" s="17">
        <f t="shared" si="252"/>
        <v>2.2454183289436619E-10</v>
      </c>
      <c r="AQ944">
        <f t="shared" si="259"/>
        <v>2.2454183289436619E-10</v>
      </c>
    </row>
    <row r="945" spans="1:43" x14ac:dyDescent="0.2">
      <c r="A945">
        <f>front!A945</f>
        <v>625.74</v>
      </c>
      <c r="B945" s="1">
        <f t="shared" si="258"/>
        <v>0.45000000000004547</v>
      </c>
      <c r="C945">
        <f>front!D945-front!B945</f>
        <v>39490</v>
      </c>
      <c r="D945" s="2">
        <f>front!E945-front!C945</f>
        <v>52271.3</v>
      </c>
      <c r="E945" s="2">
        <f>IF(front!F945-front!C945&gt;0,front!F945-front!C945,0)</f>
        <v>52271.3</v>
      </c>
      <c r="F945" s="2">
        <f>front!I945-front!H945</f>
        <v>9598.5999999999985</v>
      </c>
      <c r="G945" s="2"/>
      <c r="H945" s="2"/>
      <c r="I945" s="4">
        <f>C945/(constants!$A$4+constants!$B$4*data!C945+constants!$C$4*data!C945^2+constants!$D$4*data!C945^3+constants!$E$4*data!C945^4+constants!$F$4*data!C945^5+constants!$G$4*data!C945^6+constants!$H$4*data!C945^7)</f>
        <v>40943.905876042067</v>
      </c>
      <c r="J945" s="4">
        <f>D945/(constants!$A$4+constants!$B$4*data!D945+constants!$C$4*data!D945^2+constants!$D$4*data!D945^3+constants!$E$4*data!D945^4+constants!$F$4*data!D945^5+constants!$G$4*data!D945^6+constants!$H$4*data!D945^7)</f>
        <v>54995.673335412568</v>
      </c>
      <c r="K945" s="4">
        <f>E945/(constants!$A$4+constants!$B$4*data!E945+constants!$C$4*data!E945^2+constants!$D$4*data!E945^3+constants!$E$4*data!E945^4+constants!$F$4*data!E945^5+constants!$G$4*data!E945^6+constants!$H$4*data!E945^7)</f>
        <v>54995.673335412568</v>
      </c>
      <c r="L945" s="4">
        <f>F945/(constants!$A$4+constants!$B$4*data!F945+constants!$C$4*data!F945^2+constants!$D$4*data!F945^3+constants!$E$4*data!F945^4+constants!$F$4*data!F945^5+constants!$G$4*data!F945^6+constants!$H$4*data!F945^7)</f>
        <v>9594.9138701560842</v>
      </c>
      <c r="M945" s="4"/>
      <c r="N945" s="4"/>
      <c r="O945" s="4">
        <f t="shared" si="253"/>
        <v>68239.843126736785</v>
      </c>
      <c r="P945" s="4">
        <f t="shared" si="254"/>
        <v>10999.134667082513</v>
      </c>
      <c r="Q945" s="4">
        <f t="shared" si="254"/>
        <v>10999.134667082513</v>
      </c>
      <c r="R945" s="4">
        <f t="shared" si="255"/>
        <v>1599.1523116926805</v>
      </c>
      <c r="S945" s="4"/>
      <c r="T945" s="4"/>
      <c r="U945" s="4">
        <f t="shared" si="256"/>
        <v>1</v>
      </c>
      <c r="V945" s="4"/>
      <c r="W945" s="4"/>
      <c r="X945">
        <f>IF(front!E945&gt;$X$2,O945,P945)</f>
        <v>68239.843126736785</v>
      </c>
      <c r="Y945">
        <f t="shared" si="250"/>
        <v>67906.360207416728</v>
      </c>
      <c r="Z945">
        <f>SUMPRODUCT($B$7:$B$456,Y$7:Y$456,EXP(constants!$B$32+constants!$A$32*ABS($A$7:$A$456-$A945)))</f>
        <v>8.3667253436784807E-5</v>
      </c>
      <c r="AA945">
        <f t="shared" si="251"/>
        <v>67906.360123749473</v>
      </c>
      <c r="AB945">
        <f t="shared" si="257"/>
        <v>67900.15828805216</v>
      </c>
      <c r="AD945" s="4"/>
      <c r="AE945" s="4"/>
      <c r="AF945" s="4"/>
      <c r="AI945" s="5">
        <f>SUMPRODUCT(constants!$B$13:$B$20,A945^constants!$A$13:$A$20)*constants!$C$10/((A945/1000000000)^5*(EXP(0.014388/(A945/1000000000)/constants!$B$9)-1))</f>
        <v>1.5264604326092435E-5</v>
      </c>
      <c r="AL945" s="17">
        <f t="shared" si="252"/>
        <v>2.2480955436562545E-10</v>
      </c>
      <c r="AQ945">
        <f t="shared" si="259"/>
        <v>2.2480955436562545E-10</v>
      </c>
    </row>
    <row r="946" spans="1:43" x14ac:dyDescent="0.2">
      <c r="A946">
        <f>front!A946</f>
        <v>626.20000000000005</v>
      </c>
      <c r="B946" s="1">
        <f t="shared" si="258"/>
        <v>0.46000000000003638</v>
      </c>
      <c r="C946">
        <f>front!D946-front!B946</f>
        <v>39568.259999999995</v>
      </c>
      <c r="D946" s="2">
        <f>front!E946-front!C946</f>
        <v>52950.3</v>
      </c>
      <c r="E946" s="2">
        <f>IF(front!F946-front!C946&gt;0,front!F946-front!C946,0)</f>
        <v>52950.3</v>
      </c>
      <c r="F946" s="2">
        <f>front!I946-front!H946</f>
        <v>8698.8000000000011</v>
      </c>
      <c r="G946" s="2"/>
      <c r="H946" s="2"/>
      <c r="I946" s="4">
        <f>C946/(constants!$A$4+constants!$B$4*data!C946+constants!$C$4*data!C946^2+constants!$D$4*data!C946^3+constants!$E$4*data!C946^4+constants!$F$4*data!C946^5+constants!$G$4*data!C946^6+constants!$H$4*data!C946^7)</f>
        <v>41029.040096416611</v>
      </c>
      <c r="J946" s="4">
        <f>D946/(constants!$A$4+constants!$B$4*data!D946+constants!$C$4*data!D946^2+constants!$D$4*data!D946^3+constants!$E$4*data!D946^4+constants!$F$4*data!D946^5+constants!$G$4*data!D946^6+constants!$H$4*data!D946^7)</f>
        <v>55747.25859647998</v>
      </c>
      <c r="K946" s="4">
        <f>E946/(constants!$A$4+constants!$B$4*data!E946+constants!$C$4*data!E946^2+constants!$D$4*data!E946^3+constants!$E$4*data!E946^4+constants!$F$4*data!E946^5+constants!$G$4*data!E946^6+constants!$H$4*data!E946^7)</f>
        <v>55747.25859647998</v>
      </c>
      <c r="L946" s="4">
        <f>F946/(constants!$A$4+constants!$B$4*data!F946+constants!$C$4*data!F946^2+constants!$D$4*data!F946^3+constants!$E$4*data!F946^4+constants!$F$4*data!F946^5+constants!$G$4*data!F946^6+constants!$H$4*data!F946^7)</f>
        <v>8690.9460105176822</v>
      </c>
      <c r="M946" s="4"/>
      <c r="N946" s="4"/>
      <c r="O946" s="4">
        <f t="shared" si="253"/>
        <v>68381.733494027678</v>
      </c>
      <c r="P946" s="4">
        <f t="shared" si="254"/>
        <v>11149.451719295996</v>
      </c>
      <c r="Q946" s="4">
        <f t="shared" si="254"/>
        <v>11149.451719295996</v>
      </c>
      <c r="R946" s="4">
        <f t="shared" si="255"/>
        <v>1448.4910017529471</v>
      </c>
      <c r="S946" s="4"/>
      <c r="T946" s="4"/>
      <c r="U946" s="4">
        <f t="shared" si="256"/>
        <v>1</v>
      </c>
      <c r="V946" s="4"/>
      <c r="W946" s="4"/>
      <c r="X946">
        <f>IF(front!E946&gt;$X$2,O946,P946)</f>
        <v>68381.733494027678</v>
      </c>
      <c r="Y946">
        <f t="shared" si="250"/>
        <v>68048.250574707621</v>
      </c>
      <c r="Z946">
        <f>SUMPRODUCT($B$7:$B$456,Y$7:Y$456,EXP(constants!$B$32+constants!$A$32*ABS($A$7:$A$456-$A946)))</f>
        <v>8.1506507495332218E-5</v>
      </c>
      <c r="AA946">
        <f t="shared" si="251"/>
        <v>68048.250493201107</v>
      </c>
      <c r="AB946">
        <f t="shared" si="257"/>
        <v>68042.048657503794</v>
      </c>
      <c r="AD946" s="4"/>
      <c r="AE946" s="4"/>
      <c r="AF946" s="4"/>
      <c r="AI946" s="5">
        <f>SUMPRODUCT(constants!$B$13:$B$20,A946^constants!$A$13:$A$20)*constants!$C$10/((A946/1000000000)^5*(EXP(0.014388/(A946/1000000000)/constants!$B$9)-1))</f>
        <v>1.5289525586635871E-5</v>
      </c>
      <c r="AL946" s="17">
        <f t="shared" si="252"/>
        <v>2.2470701409355223E-10</v>
      </c>
      <c r="AQ946">
        <f t="shared" si="259"/>
        <v>2.2470701409355223E-10</v>
      </c>
    </row>
    <row r="947" spans="1:43" x14ac:dyDescent="0.2">
      <c r="A947">
        <f>front!A947</f>
        <v>626.65</v>
      </c>
      <c r="B947" s="1">
        <f t="shared" si="258"/>
        <v>0.44999999999993179</v>
      </c>
      <c r="C947">
        <f>front!D947-front!B947</f>
        <v>39738.94</v>
      </c>
      <c r="D947" s="2">
        <f>front!E947-front!C947</f>
        <v>52493</v>
      </c>
      <c r="E947" s="2">
        <f>IF(front!F947-front!C947&gt;0,front!F947-front!C947,0)</f>
        <v>52493</v>
      </c>
      <c r="F947" s="2">
        <f>front!I947-front!H947</f>
        <v>8793.5</v>
      </c>
      <c r="G947" s="2"/>
      <c r="H947" s="2"/>
      <c r="I947" s="4">
        <f>C947/(constants!$A$4+constants!$B$4*data!C947+constants!$C$4*data!C947^2+constants!$D$4*data!C947^3+constants!$E$4*data!C947^4+constants!$F$4*data!C947^5+constants!$G$4*data!C947^6+constants!$H$4*data!C947^7)</f>
        <v>41214.76338987417</v>
      </c>
      <c r="J947" s="4">
        <f>D947/(constants!$A$4+constants!$B$4*data!D947+constants!$C$4*data!D947^2+constants!$D$4*data!D947^3+constants!$E$4*data!D947^4+constants!$F$4*data!D947^5+constants!$G$4*data!D947^6+constants!$H$4*data!D947^7)</f>
        <v>55241.026411560459</v>
      </c>
      <c r="K947" s="4">
        <f>E947/(constants!$A$4+constants!$B$4*data!E947+constants!$C$4*data!E947^2+constants!$D$4*data!E947^3+constants!$E$4*data!E947^4+constants!$F$4*data!E947^5+constants!$G$4*data!E947^6+constants!$H$4*data!E947^7)</f>
        <v>55241.026411560459</v>
      </c>
      <c r="L947" s="4">
        <f>F947/(constants!$A$4+constants!$B$4*data!F947+constants!$C$4*data!F947^2+constants!$D$4*data!F947^3+constants!$E$4*data!F947^4+constants!$F$4*data!F947^5+constants!$G$4*data!F947^6+constants!$H$4*data!F947^7)</f>
        <v>8786.0035805116786</v>
      </c>
      <c r="M947" s="4"/>
      <c r="N947" s="4"/>
      <c r="O947" s="4">
        <f t="shared" si="253"/>
        <v>68691.272316456947</v>
      </c>
      <c r="P947" s="4">
        <f t="shared" si="254"/>
        <v>11048.205282312092</v>
      </c>
      <c r="Q947" s="4">
        <f t="shared" si="254"/>
        <v>11048.205282312092</v>
      </c>
      <c r="R947" s="4">
        <f t="shared" si="255"/>
        <v>1464.3339300852797</v>
      </c>
      <c r="S947" s="4"/>
      <c r="T947" s="4"/>
      <c r="U947" s="4">
        <f t="shared" si="256"/>
        <v>1</v>
      </c>
      <c r="V947" s="4"/>
      <c r="W947" s="4"/>
      <c r="X947">
        <f>IF(front!E947&gt;$X$2,O947,P947)</f>
        <v>68691.272316456947</v>
      </c>
      <c r="Y947">
        <f t="shared" si="250"/>
        <v>68357.78939713689</v>
      </c>
      <c r="Z947">
        <f>SUMPRODUCT($B$7:$B$456,Y$7:Y$456,EXP(constants!$B$32+constants!$A$32*ABS($A$7:$A$456-$A947)))</f>
        <v>7.9446740284619424E-5</v>
      </c>
      <c r="AA947">
        <f t="shared" si="251"/>
        <v>68357.789317690156</v>
      </c>
      <c r="AB947">
        <f t="shared" si="257"/>
        <v>68351.587481992843</v>
      </c>
      <c r="AD947" s="4"/>
      <c r="AE947" s="4"/>
      <c r="AF947" s="4"/>
      <c r="AI947" s="5">
        <f>SUMPRODUCT(constants!$B$13:$B$20,A947^constants!$A$13:$A$20)*constants!$C$10/((A947/1000000000)^5*(EXP(0.014388/(A947/1000000000)/constants!$B$9)-1))</f>
        <v>1.5313865830904515E-5</v>
      </c>
      <c r="AL947" s="17">
        <f t="shared" si="252"/>
        <v>2.2404550347772008E-10</v>
      </c>
      <c r="AQ947">
        <f t="shared" si="259"/>
        <v>2.2404550347772008E-10</v>
      </c>
    </row>
    <row r="948" spans="1:43" x14ac:dyDescent="0.2">
      <c r="A948">
        <f>front!A948</f>
        <v>627.1</v>
      </c>
      <c r="B948" s="1">
        <f t="shared" si="258"/>
        <v>0.45000000000004547</v>
      </c>
      <c r="C948">
        <f>front!D948-front!B948</f>
        <v>39812.94</v>
      </c>
      <c r="D948" s="2">
        <f>front!E948-front!C948</f>
        <v>52288.6</v>
      </c>
      <c r="E948" s="2">
        <f>IF(front!F948-front!C948&gt;0,front!F948-front!C948,0)</f>
        <v>52288.6</v>
      </c>
      <c r="F948" s="2">
        <f>front!I948-front!H948</f>
        <v>9417.4000000000015</v>
      </c>
      <c r="G948" s="2"/>
      <c r="H948" s="2"/>
      <c r="I948" s="4">
        <f>C948/(constants!$A$4+constants!$B$4*data!C948+constants!$C$4*data!C948^2+constants!$D$4*data!C948^3+constants!$E$4*data!C948^4+constants!$F$4*data!C948^5+constants!$G$4*data!C948^6+constants!$H$4*data!C948^7)</f>
        <v>41295.307259274276</v>
      </c>
      <c r="J948" s="4">
        <f>D948/(constants!$A$4+constants!$B$4*data!D948+constants!$C$4*data!D948^2+constants!$D$4*data!D948^3+constants!$E$4*data!D948^4+constants!$F$4*data!D948^5+constants!$G$4*data!D948^6+constants!$H$4*data!D948^7)</f>
        <v>55014.817547444378</v>
      </c>
      <c r="K948" s="4">
        <f>E948/(constants!$A$4+constants!$B$4*data!E948+constants!$C$4*data!E948^2+constants!$D$4*data!E948^3+constants!$E$4*data!E948^4+constants!$F$4*data!E948^5+constants!$G$4*data!E948^6+constants!$H$4*data!E948^7)</f>
        <v>55014.817547444378</v>
      </c>
      <c r="L948" s="4">
        <f>F948/(constants!$A$4+constants!$B$4*data!F948+constants!$C$4*data!F948^2+constants!$D$4*data!F948^3+constants!$E$4*data!F948^4+constants!$F$4*data!F948^5+constants!$G$4*data!F948^6+constants!$H$4*data!F948^7)</f>
        <v>9412.7318169557748</v>
      </c>
      <c r="M948" s="4"/>
      <c r="N948" s="4"/>
      <c r="O948" s="4">
        <f t="shared" si="253"/>
        <v>68825.512098790452</v>
      </c>
      <c r="P948" s="4">
        <f t="shared" si="254"/>
        <v>11002.963509488876</v>
      </c>
      <c r="Q948" s="4">
        <f t="shared" si="254"/>
        <v>11002.963509488876</v>
      </c>
      <c r="R948" s="4">
        <f t="shared" si="255"/>
        <v>1568.7886361592959</v>
      </c>
      <c r="S948" s="4"/>
      <c r="T948" s="4"/>
      <c r="U948" s="4">
        <f t="shared" si="256"/>
        <v>1</v>
      </c>
      <c r="V948" s="4"/>
      <c r="W948" s="4"/>
      <c r="X948">
        <f>IF(front!E948&gt;$X$2,O948,P948)</f>
        <v>68825.512098790452</v>
      </c>
      <c r="Y948">
        <f t="shared" si="250"/>
        <v>68492.029179470395</v>
      </c>
      <c r="Z948">
        <f>SUMPRODUCT($B$7:$B$456,Y$7:Y$456,EXP(constants!$B$32+constants!$A$32*ABS($A$7:$A$456-$A948)))</f>
        <v>7.7439025861992711E-5</v>
      </c>
      <c r="AA948">
        <f t="shared" si="251"/>
        <v>68492.029102031374</v>
      </c>
      <c r="AB948">
        <f t="shared" si="257"/>
        <v>68485.827266334061</v>
      </c>
      <c r="AD948" s="4"/>
      <c r="AE948" s="4"/>
      <c r="AF948" s="4"/>
      <c r="AI948" s="5">
        <f>SUMPRODUCT(constants!$B$13:$B$20,A948^constants!$A$13:$A$20)*constants!$C$10/((A948/1000000000)^5*(EXP(0.014388/(A948/1000000000)/constants!$B$9)-1))</f>
        <v>1.5338167174727181E-5</v>
      </c>
      <c r="AL948" s="17">
        <f t="shared" si="252"/>
        <v>2.2396118710924945E-10</v>
      </c>
      <c r="AQ948">
        <f t="shared" si="259"/>
        <v>2.2396118710924945E-10</v>
      </c>
    </row>
    <row r="949" spans="1:43" x14ac:dyDescent="0.2">
      <c r="A949">
        <f>front!A949</f>
        <v>627.55999999999995</v>
      </c>
      <c r="B949" s="1">
        <f t="shared" si="258"/>
        <v>0.45999999999992269</v>
      </c>
      <c r="C949">
        <f>front!D949-front!B949</f>
        <v>39926.07</v>
      </c>
      <c r="D949" s="2">
        <f>front!E949-front!C949</f>
        <v>52989.1</v>
      </c>
      <c r="E949" s="2">
        <f>IF(front!F949-front!C949&gt;0,front!F949-front!C949,0)</f>
        <v>52989.1</v>
      </c>
      <c r="F949" s="2">
        <f>front!I949-front!H949</f>
        <v>9213.2000000000007</v>
      </c>
      <c r="G949" s="2"/>
      <c r="H949" s="2"/>
      <c r="I949" s="4">
        <f>C949/(constants!$A$4+constants!$B$4*data!C949+constants!$C$4*data!C949^2+constants!$D$4*data!C949^3+constants!$E$4*data!C949^4+constants!$F$4*data!C949^5+constants!$G$4*data!C949^6+constants!$H$4*data!C949^7)</f>
        <v>41418.46671302597</v>
      </c>
      <c r="J949" s="4">
        <f>D949/(constants!$A$4+constants!$B$4*data!D949+constants!$C$4*data!D949^2+constants!$D$4*data!D949^3+constants!$E$4*data!D949^4+constants!$F$4*data!D949^5+constants!$G$4*data!D949^6+constants!$H$4*data!D949^7)</f>
        <v>55790.219902084187</v>
      </c>
      <c r="K949" s="4">
        <f>E949/(constants!$A$4+constants!$B$4*data!E949+constants!$C$4*data!E949^2+constants!$D$4*data!E949^3+constants!$E$4*data!E949^4+constants!$F$4*data!E949^5+constants!$G$4*data!E949^6+constants!$H$4*data!E949^7)</f>
        <v>55790.219902084187</v>
      </c>
      <c r="L949" s="4">
        <f>F949/(constants!$A$4+constants!$B$4*data!F949+constants!$C$4*data!F949^2+constants!$D$4*data!F949^3+constants!$E$4*data!F949^4+constants!$F$4*data!F949^5+constants!$G$4*data!F949^6+constants!$H$4*data!F949^7)</f>
        <v>9207.5134829180424</v>
      </c>
      <c r="M949" s="4"/>
      <c r="N949" s="4"/>
      <c r="O949" s="4">
        <f t="shared" si="253"/>
        <v>69030.777855043285</v>
      </c>
      <c r="P949" s="4">
        <f t="shared" si="254"/>
        <v>11158.043980416838</v>
      </c>
      <c r="Q949" s="4">
        <f t="shared" si="254"/>
        <v>11158.043980416838</v>
      </c>
      <c r="R949" s="4">
        <f t="shared" si="255"/>
        <v>1534.5855804863404</v>
      </c>
      <c r="S949" s="4"/>
      <c r="T949" s="4"/>
      <c r="U949" s="4">
        <f t="shared" si="256"/>
        <v>1</v>
      </c>
      <c r="V949" s="4"/>
      <c r="W949" s="4"/>
      <c r="X949">
        <f>IF(front!E949&gt;$X$2,O949,P949)</f>
        <v>69030.777855043285</v>
      </c>
      <c r="Y949">
        <f t="shared" ref="Y949:Y1012" si="260">X949-$U$4</f>
        <v>68697.294935723228</v>
      </c>
      <c r="Z949">
        <f>SUMPRODUCT($B$7:$B$456,Y$7:Y$456,EXP(constants!$B$32+constants!$A$32*ABS($A$7:$A$456-$A949)))</f>
        <v>7.5439126809877615E-5</v>
      </c>
      <c r="AA949">
        <f t="shared" si="251"/>
        <v>68697.294860284106</v>
      </c>
      <c r="AB949">
        <f t="shared" si="257"/>
        <v>68691.093024586793</v>
      </c>
      <c r="AD949" s="4"/>
      <c r="AE949" s="4"/>
      <c r="AF949" s="4"/>
      <c r="AI949" s="5">
        <f>SUMPRODUCT(constants!$B$13:$B$20,A949^constants!$A$13:$A$20)*constants!$C$10/((A949/1000000000)^5*(EXP(0.014388/(A949/1000000000)/constants!$B$9)-1))</f>
        <v>1.5362968258012576E-5</v>
      </c>
      <c r="AL949" s="17">
        <f t="shared" si="252"/>
        <v>2.2365298878726048E-10</v>
      </c>
      <c r="AQ949">
        <f t="shared" si="259"/>
        <v>2.2365298878726048E-10</v>
      </c>
    </row>
    <row r="950" spans="1:43" x14ac:dyDescent="0.2">
      <c r="A950">
        <f>front!A950</f>
        <v>628.01</v>
      </c>
      <c r="B950" s="1">
        <f t="shared" si="258"/>
        <v>0.45000000000004547</v>
      </c>
      <c r="C950">
        <f>front!D950-front!B950</f>
        <v>39982.259999999995</v>
      </c>
      <c r="D950" s="2">
        <f>front!E950-front!C950</f>
        <v>52068.800000000003</v>
      </c>
      <c r="E950" s="2">
        <f>IF(front!F950-front!C950&gt;0,front!F950-front!C950,0)</f>
        <v>52068.800000000003</v>
      </c>
      <c r="F950" s="2">
        <f>front!I950-front!H950</f>
        <v>7241.5</v>
      </c>
      <c r="G950" s="2"/>
      <c r="H950" s="2"/>
      <c r="I950" s="4">
        <f>C950/(constants!$A$4+constants!$B$4*data!C950+constants!$C$4*data!C950^2+constants!$D$4*data!C950^3+constants!$E$4*data!C950^4+constants!$F$4*data!C950^5+constants!$G$4*data!C950^6+constants!$H$4*data!C950^7)</f>
        <v>41479.64953555206</v>
      </c>
      <c r="J950" s="4">
        <f>D950/(constants!$A$4+constants!$B$4*data!D950+constants!$C$4*data!D950^2+constants!$D$4*data!D950^3+constants!$E$4*data!D950^4+constants!$F$4*data!D950^5+constants!$G$4*data!D950^6+constants!$H$4*data!D950^7)</f>
        <v>54771.604800883069</v>
      </c>
      <c r="K950" s="4">
        <f>E950/(constants!$A$4+constants!$B$4*data!E950+constants!$C$4*data!E950^2+constants!$D$4*data!E950^3+constants!$E$4*data!E950^4+constants!$F$4*data!E950^5+constants!$G$4*data!E950^6+constants!$H$4*data!E950^7)</f>
        <v>54771.604800883069</v>
      </c>
      <c r="L950" s="4">
        <f>F950/(constants!$A$4+constants!$B$4*data!F950+constants!$C$4*data!F950^2+constants!$D$4*data!F950^3+constants!$E$4*data!F950^4+constants!$F$4*data!F950^5+constants!$G$4*data!F950^6+constants!$H$4*data!F950^7)</f>
        <v>7230.2537933105896</v>
      </c>
      <c r="M950" s="4"/>
      <c r="N950" s="4"/>
      <c r="O950" s="4">
        <f t="shared" si="253"/>
        <v>69132.74922592011</v>
      </c>
      <c r="P950" s="4">
        <f t="shared" si="254"/>
        <v>10954.320960176614</v>
      </c>
      <c r="Q950" s="4">
        <f t="shared" si="254"/>
        <v>10954.320960176614</v>
      </c>
      <c r="R950" s="4">
        <f t="shared" si="255"/>
        <v>1205.0422988850983</v>
      </c>
      <c r="S950" s="4"/>
      <c r="T950" s="4"/>
      <c r="U950" s="4">
        <f t="shared" si="256"/>
        <v>1</v>
      </c>
      <c r="V950" s="4"/>
      <c r="W950" s="4"/>
      <c r="X950">
        <f>IF(front!E950&gt;$X$2,O950,P950)</f>
        <v>69132.74922592011</v>
      </c>
      <c r="Y950">
        <f t="shared" si="260"/>
        <v>68799.266306600053</v>
      </c>
      <c r="Z950">
        <f>SUMPRODUCT($B$7:$B$456,Y$7:Y$456,EXP(constants!$B$32+constants!$A$32*ABS($A$7:$A$456-$A950)))</f>
        <v>7.3532689586853074E-5</v>
      </c>
      <c r="AA950">
        <f t="shared" si="251"/>
        <v>68799.266233067363</v>
      </c>
      <c r="AB950">
        <f t="shared" si="257"/>
        <v>68793.06439737005</v>
      </c>
      <c r="AD950" s="4"/>
      <c r="AE950" s="4"/>
      <c r="AF950" s="4"/>
      <c r="AI950" s="5">
        <f>SUMPRODUCT(constants!$B$13:$B$20,A950^constants!$A$13:$A$20)*constants!$C$10/((A950/1000000000)^5*(EXP(0.014388/(A950/1000000000)/constants!$B$9)-1))</f>
        <v>1.5387190692026731E-5</v>
      </c>
      <c r="AL950" s="17">
        <f t="shared" si="252"/>
        <v>2.2367357562596065E-10</v>
      </c>
      <c r="AQ950">
        <f t="shared" si="259"/>
        <v>2.2367357562596065E-10</v>
      </c>
    </row>
    <row r="951" spans="1:43" x14ac:dyDescent="0.2">
      <c r="A951">
        <f>front!A951</f>
        <v>628.46</v>
      </c>
      <c r="B951" s="1">
        <f t="shared" si="258"/>
        <v>0.45000000000004547</v>
      </c>
      <c r="C951">
        <f>front!D951-front!B951</f>
        <v>40062.74</v>
      </c>
      <c r="D951" s="2">
        <f>front!E951-front!C951</f>
        <v>52016.5</v>
      </c>
      <c r="E951" s="2">
        <f>IF(front!F951-front!C951&gt;0,front!F951-front!C951,0)</f>
        <v>52016.5</v>
      </c>
      <c r="F951" s="2">
        <f>front!I951-front!H951</f>
        <v>6569</v>
      </c>
      <c r="G951" s="2"/>
      <c r="H951" s="2"/>
      <c r="I951" s="4">
        <f>C951/(constants!$A$4+constants!$B$4*data!C951+constants!$C$4*data!C951^2+constants!$D$4*data!C951^3+constants!$E$4*data!C951^4+constants!$F$4*data!C951^5+constants!$G$4*data!C951^6+constants!$H$4*data!C951^7)</f>
        <v>41567.293751687685</v>
      </c>
      <c r="J951" s="4">
        <f>D951/(constants!$A$4+constants!$B$4*data!D951+constants!$C$4*data!D951^2+constants!$D$4*data!D951^3+constants!$E$4*data!D951^4+constants!$F$4*data!D951^5+constants!$G$4*data!D951^6+constants!$H$4*data!D951^7)</f>
        <v>54713.739620031753</v>
      </c>
      <c r="K951" s="4">
        <f>E951/(constants!$A$4+constants!$B$4*data!E951+constants!$C$4*data!E951^2+constants!$D$4*data!E951^3+constants!$E$4*data!E951^4+constants!$F$4*data!E951^5+constants!$G$4*data!E951^6+constants!$H$4*data!E951^7)</f>
        <v>54713.739620031753</v>
      </c>
      <c r="L951" s="4">
        <f>F951/(constants!$A$4+constants!$B$4*data!F951+constants!$C$4*data!F951^2+constants!$D$4*data!F951^3+constants!$E$4*data!F951^4+constants!$F$4*data!F951^5+constants!$G$4*data!F951^6+constants!$H$4*data!F951^7)</f>
        <v>6557.3387838620574</v>
      </c>
      <c r="M951" s="4"/>
      <c r="N951" s="4"/>
      <c r="O951" s="4">
        <f t="shared" si="253"/>
        <v>69278.822919479469</v>
      </c>
      <c r="P951" s="4">
        <f t="shared" si="254"/>
        <v>10942.747924006351</v>
      </c>
      <c r="Q951" s="4">
        <f t="shared" si="254"/>
        <v>10942.747924006351</v>
      </c>
      <c r="R951" s="4">
        <f t="shared" si="255"/>
        <v>1092.8897973103428</v>
      </c>
      <c r="S951" s="4"/>
      <c r="T951" s="4"/>
      <c r="U951" s="4">
        <f t="shared" si="256"/>
        <v>1</v>
      </c>
      <c r="V951" s="4"/>
      <c r="W951" s="4"/>
      <c r="X951">
        <f>IF(front!E951&gt;$X$2,O951,P951)</f>
        <v>69278.822919479469</v>
      </c>
      <c r="Y951">
        <f t="shared" si="260"/>
        <v>68945.340000159413</v>
      </c>
      <c r="Z951">
        <f>SUMPRODUCT($B$7:$B$456,Y$7:Y$456,EXP(constants!$B$32+constants!$A$32*ABS($A$7:$A$456-$A951)))</f>
        <v>7.1674430319208291E-5</v>
      </c>
      <c r="AA951">
        <f t="shared" si="251"/>
        <v>68945.339928484987</v>
      </c>
      <c r="AB951">
        <f t="shared" si="257"/>
        <v>68939.138092787674</v>
      </c>
      <c r="AD951" s="4"/>
      <c r="AE951" s="4"/>
      <c r="AF951" s="4"/>
      <c r="AI951" s="5">
        <f>SUMPRODUCT(constants!$B$13:$B$20,A951^constants!$A$13:$A$20)*constants!$C$10/((A951/1000000000)^5*(EXP(0.014388/(A951/1000000000)/constants!$B$9)-1))</f>
        <v>1.5411373985948247E-5</v>
      </c>
      <c r="AL951" s="17">
        <f t="shared" si="252"/>
        <v>2.2355043031152381E-10</v>
      </c>
      <c r="AQ951">
        <f t="shared" si="259"/>
        <v>2.2355043031152381E-10</v>
      </c>
    </row>
    <row r="952" spans="1:43" x14ac:dyDescent="0.2">
      <c r="A952">
        <f>front!A952</f>
        <v>628.91999999999996</v>
      </c>
      <c r="B952" s="1">
        <f t="shared" si="258"/>
        <v>0.45999999999992269</v>
      </c>
      <c r="C952">
        <f>front!D952-front!B952</f>
        <v>40159.339999999997</v>
      </c>
      <c r="D952" s="2">
        <f>front!E952-front!C952</f>
        <v>53275.9</v>
      </c>
      <c r="E952" s="2">
        <f>IF(front!F952-front!C952&gt;0,front!F952-front!C952,0)</f>
        <v>53275.9</v>
      </c>
      <c r="F952" s="2">
        <f>front!I952-front!H952</f>
        <v>8046.1</v>
      </c>
      <c r="G952" s="2"/>
      <c r="H952" s="2"/>
      <c r="I952" s="4">
        <f>C952/(constants!$A$4+constants!$B$4*data!C952+constants!$C$4*data!C952^2+constants!$D$4*data!C952^3+constants!$E$4*data!C952^4+constants!$F$4*data!C952^5+constants!$G$4*data!C952^6+constants!$H$4*data!C952^7)</f>
        <v>41672.513241484208</v>
      </c>
      <c r="J952" s="4">
        <f>D952/(constants!$A$4+constants!$B$4*data!D952+constants!$C$4*data!D952^2+constants!$D$4*data!D952^3+constants!$E$4*data!D952^4+constants!$F$4*data!D952^5+constants!$G$4*data!D952^6+constants!$H$4*data!D952^7)</f>
        <v>56107.830521660304</v>
      </c>
      <c r="K952" s="4">
        <f>E952/(constants!$A$4+constants!$B$4*data!E952+constants!$C$4*data!E952^2+constants!$D$4*data!E952^3+constants!$E$4*data!E952^4+constants!$F$4*data!E952^5+constants!$G$4*data!E952^6+constants!$H$4*data!E952^7)</f>
        <v>56107.830521660304</v>
      </c>
      <c r="L952" s="4">
        <f>F952/(constants!$A$4+constants!$B$4*data!F952+constants!$C$4*data!F952^2+constants!$D$4*data!F952^3+constants!$E$4*data!F952^4+constants!$F$4*data!F952^5+constants!$G$4*data!F952^6+constants!$H$4*data!F952^7)</f>
        <v>8036.2591149477385</v>
      </c>
      <c r="M952" s="4"/>
      <c r="N952" s="4"/>
      <c r="O952" s="4">
        <f t="shared" si="253"/>
        <v>69454.188735807023</v>
      </c>
      <c r="P952" s="4">
        <f t="shared" si="254"/>
        <v>11221.566104332062</v>
      </c>
      <c r="Q952" s="4">
        <f t="shared" si="254"/>
        <v>11221.566104332062</v>
      </c>
      <c r="R952" s="4">
        <f t="shared" si="255"/>
        <v>1339.3765191579564</v>
      </c>
      <c r="S952" s="4"/>
      <c r="T952" s="4"/>
      <c r="U952" s="4">
        <f t="shared" si="256"/>
        <v>1</v>
      </c>
      <c r="V952" s="4"/>
      <c r="W952" s="4"/>
      <c r="X952">
        <f>IF(front!E952&gt;$X$2,O952,P952)</f>
        <v>69454.188735807023</v>
      </c>
      <c r="Y952">
        <f t="shared" si="260"/>
        <v>69120.705816486967</v>
      </c>
      <c r="Z952">
        <f>SUMPRODUCT($B$7:$B$456,Y$7:Y$456,EXP(constants!$B$32+constants!$A$32*ABS($A$7:$A$456-$A952)))</f>
        <v>6.9823404642416727E-5</v>
      </c>
      <c r="AA952">
        <f t="shared" si="251"/>
        <v>69120.70574666356</v>
      </c>
      <c r="AB952">
        <f t="shared" si="257"/>
        <v>69114.503910966247</v>
      </c>
      <c r="AD952" s="4"/>
      <c r="AE952" s="4"/>
      <c r="AF952" s="4"/>
      <c r="AI952" s="5">
        <f>SUMPRODUCT(constants!$B$13:$B$20,A952^constants!$A$13:$A$20)*constants!$C$10/((A952/1000000000)^5*(EXP(0.014388/(A952/1000000000)/constants!$B$9)-1))</f>
        <v>1.5436054151602814E-5</v>
      </c>
      <c r="AL952" s="17">
        <f t="shared" si="252"/>
        <v>2.2334030164620206E-10</v>
      </c>
      <c r="AQ952">
        <f t="shared" si="259"/>
        <v>2.2334030164620206E-10</v>
      </c>
    </row>
    <row r="953" spans="1:43" x14ac:dyDescent="0.2">
      <c r="A953">
        <f>front!A953</f>
        <v>629.37</v>
      </c>
      <c r="B953" s="1">
        <f t="shared" si="258"/>
        <v>0.45000000000004547</v>
      </c>
      <c r="C953">
        <f>front!D953-front!B953</f>
        <v>40276</v>
      </c>
      <c r="D953" s="2">
        <f>front!E953-front!C953</f>
        <v>52529.3</v>
      </c>
      <c r="E953" s="2">
        <f>IF(front!F953-front!C953&gt;0,front!F953-front!C953,0)</f>
        <v>52529.3</v>
      </c>
      <c r="F953" s="2">
        <f>front!I953-front!H953</f>
        <v>8528.2999999999993</v>
      </c>
      <c r="G953" s="2"/>
      <c r="H953" s="2"/>
      <c r="I953" s="4">
        <f>C953/(constants!$A$4+constants!$B$4*data!C953+constants!$C$4*data!C953^2+constants!$D$4*data!C953^3+constants!$E$4*data!C953^4+constants!$F$4*data!C953^5+constants!$G$4*data!C953^6+constants!$H$4*data!C953^7)</f>
        <v>41799.612084012384</v>
      </c>
      <c r="J953" s="4">
        <f>D953/(constants!$A$4+constants!$B$4*data!D953+constants!$C$4*data!D953^2+constants!$D$4*data!D953^3+constants!$E$4*data!D953^4+constants!$F$4*data!D953^5+constants!$G$4*data!D953^6+constants!$H$4*data!D953^7)</f>
        <v>55281.203360844993</v>
      </c>
      <c r="K953" s="4">
        <f>E953/(constants!$A$4+constants!$B$4*data!E953+constants!$C$4*data!E953^2+constants!$D$4*data!E953^3+constants!$E$4*data!E953^4+constants!$F$4*data!E953^5+constants!$G$4*data!E953^6+constants!$H$4*data!E953^7)</f>
        <v>55281.203360844993</v>
      </c>
      <c r="L953" s="4">
        <f>F953/(constants!$A$4+constants!$B$4*data!F953+constants!$C$4*data!F953^2+constants!$D$4*data!F953^3+constants!$E$4*data!F953^4+constants!$F$4*data!F953^5+constants!$G$4*data!F953^6+constants!$H$4*data!F953^7)</f>
        <v>8519.84771585612</v>
      </c>
      <c r="M953" s="4"/>
      <c r="N953" s="4"/>
      <c r="O953" s="4">
        <f t="shared" si="253"/>
        <v>69666.020140020642</v>
      </c>
      <c r="P953" s="4">
        <f t="shared" si="254"/>
        <v>11056.240672168999</v>
      </c>
      <c r="Q953" s="4">
        <f t="shared" si="254"/>
        <v>11056.240672168999</v>
      </c>
      <c r="R953" s="4">
        <f t="shared" si="255"/>
        <v>1419.9746193093533</v>
      </c>
      <c r="S953" s="4"/>
      <c r="T953" s="4"/>
      <c r="U953" s="4">
        <f t="shared" si="256"/>
        <v>1</v>
      </c>
      <c r="V953" s="4"/>
      <c r="W953" s="4"/>
      <c r="X953">
        <f>IF(front!E953&gt;$X$2,O953,P953)</f>
        <v>69666.020140020642</v>
      </c>
      <c r="Y953">
        <f t="shared" si="260"/>
        <v>69332.537220700586</v>
      </c>
      <c r="Z953">
        <f>SUMPRODUCT($B$7:$B$456,Y$7:Y$456,EXP(constants!$B$32+constants!$A$32*ABS($A$7:$A$456-$A953)))</f>
        <v>6.8058883454571046E-5</v>
      </c>
      <c r="AA953">
        <f t="shared" si="251"/>
        <v>69332.5371526417</v>
      </c>
      <c r="AB953">
        <f t="shared" si="257"/>
        <v>69326.335316944387</v>
      </c>
      <c r="AD953" s="4"/>
      <c r="AE953" s="4"/>
      <c r="AF953" s="4"/>
      <c r="AI953" s="5">
        <f>SUMPRODUCT(constants!$B$13:$B$20,A953^constants!$A$13:$A$20)*constants!$C$10/((A953/1000000000)^5*(EXP(0.014388/(A953/1000000000)/constants!$B$9)-1))</f>
        <v>1.5460158060755928E-5</v>
      </c>
      <c r="AL953" s="17">
        <f t="shared" si="252"/>
        <v>2.2300555755724819E-10</v>
      </c>
      <c r="AQ953">
        <f t="shared" si="259"/>
        <v>2.2300555755724819E-10</v>
      </c>
    </row>
    <row r="954" spans="1:43" x14ac:dyDescent="0.2">
      <c r="A954">
        <f>front!A954</f>
        <v>629.82000000000005</v>
      </c>
      <c r="B954" s="1">
        <f t="shared" si="258"/>
        <v>0.45000000000004547</v>
      </c>
      <c r="C954">
        <f>front!D954-front!B954</f>
        <v>40372.129999999997</v>
      </c>
      <c r="D954" s="2">
        <f>front!E954-front!C954</f>
        <v>52346.9</v>
      </c>
      <c r="E954" s="2">
        <f>IF(front!F954-front!C954&gt;0,front!F954-front!C954,0)</f>
        <v>52346.9</v>
      </c>
      <c r="F954" s="2">
        <f>front!I954-front!H954</f>
        <v>7730.7999999999993</v>
      </c>
      <c r="G954" s="2"/>
      <c r="H954" s="2"/>
      <c r="I954" s="4">
        <f>C954/(constants!$A$4+constants!$B$4*data!C954+constants!$C$4*data!C954^2+constants!$D$4*data!C954^3+constants!$E$4*data!C954^4+constants!$F$4*data!C954^5+constants!$G$4*data!C954^6+constants!$H$4*data!C954^7)</f>
        <v>41904.367996299894</v>
      </c>
      <c r="J954" s="4">
        <f>D954/(constants!$A$4+constants!$B$4*data!D954+constants!$C$4*data!D954^2+constants!$D$4*data!D954^3+constants!$E$4*data!D954^4+constants!$F$4*data!D954^5+constants!$G$4*data!D954^6+constants!$H$4*data!D954^7)</f>
        <v>55079.334299345188</v>
      </c>
      <c r="K954" s="4">
        <f>E954/(constants!$A$4+constants!$B$4*data!E954+constants!$C$4*data!E954^2+constants!$D$4*data!E954^3+constants!$E$4*data!E954^4+constants!$F$4*data!E954^5+constants!$G$4*data!E954^6+constants!$H$4*data!E954^7)</f>
        <v>55079.334299345188</v>
      </c>
      <c r="L954" s="4">
        <f>F954/(constants!$A$4+constants!$B$4*data!F954+constants!$C$4*data!F954^2+constants!$D$4*data!F954^3+constants!$E$4*data!F954^4+constants!$F$4*data!F954^5+constants!$G$4*data!F954^6+constants!$H$4*data!F954^7)</f>
        <v>7720.2797344170622</v>
      </c>
      <c r="M954" s="4"/>
      <c r="N954" s="4"/>
      <c r="O954" s="4">
        <f t="shared" si="253"/>
        <v>69840.613327166488</v>
      </c>
      <c r="P954" s="4">
        <f t="shared" si="254"/>
        <v>11015.866859869038</v>
      </c>
      <c r="Q954" s="4">
        <f t="shared" si="254"/>
        <v>11015.866859869038</v>
      </c>
      <c r="R954" s="4">
        <f t="shared" si="255"/>
        <v>1286.7132890695104</v>
      </c>
      <c r="S954" s="4"/>
      <c r="T954" s="4"/>
      <c r="U954" s="4">
        <f t="shared" si="256"/>
        <v>1</v>
      </c>
      <c r="V954" s="4"/>
      <c r="W954" s="4"/>
      <c r="X954">
        <f>IF(front!E954&gt;$X$2,O954,P954)</f>
        <v>69840.613327166488</v>
      </c>
      <c r="Y954">
        <f t="shared" si="260"/>
        <v>69507.130407846431</v>
      </c>
      <c r="Z954">
        <f>SUMPRODUCT($B$7:$B$456,Y$7:Y$456,EXP(constants!$B$32+constants!$A$32*ABS($A$7:$A$456-$A954)))</f>
        <v>6.6338953833669208E-5</v>
      </c>
      <c r="AA954">
        <f t="shared" si="251"/>
        <v>69507.13034150748</v>
      </c>
      <c r="AB954">
        <f t="shared" si="257"/>
        <v>69500.928505810167</v>
      </c>
      <c r="AD954" s="4"/>
      <c r="AE954" s="4"/>
      <c r="AF954" s="4"/>
      <c r="AI954" s="5">
        <f>SUMPRODUCT(constants!$B$13:$B$20,A954^constants!$A$13:$A$20)*constants!$C$10/((A954/1000000000)^5*(EXP(0.014388/(A954/1000000000)/constants!$B$9)-1))</f>
        <v>1.5484222599700225E-5</v>
      </c>
      <c r="AL954" s="17">
        <f t="shared" si="252"/>
        <v>2.2279159332965988E-10</v>
      </c>
      <c r="AQ954">
        <f t="shared" si="259"/>
        <v>2.2279159332965988E-10</v>
      </c>
    </row>
    <row r="955" spans="1:43" x14ac:dyDescent="0.2">
      <c r="A955">
        <f>front!A955</f>
        <v>630.28</v>
      </c>
      <c r="B955" s="1">
        <f t="shared" si="258"/>
        <v>0.45999999999992269</v>
      </c>
      <c r="C955">
        <f>front!D955-front!B955</f>
        <v>40454.47</v>
      </c>
      <c r="D955" s="2">
        <f>front!E955-front!C955</f>
        <v>52771.5</v>
      </c>
      <c r="E955" s="2">
        <f>IF(front!F955-front!C955&gt;0,front!F955-front!C955,0)</f>
        <v>52771.5</v>
      </c>
      <c r="F955" s="2">
        <f>front!I955-front!H955</f>
        <v>7631.2999999999993</v>
      </c>
      <c r="G955" s="2"/>
      <c r="H955" s="2"/>
      <c r="I955" s="4">
        <f>C955/(constants!$A$4+constants!$B$4*data!C955+constants!$C$4*data!C955^2+constants!$D$4*data!C955^3+constants!$E$4*data!C955^4+constants!$F$4*data!C955^5+constants!$G$4*data!C955^6+constants!$H$4*data!C955^7)</f>
        <v>41994.113772888741</v>
      </c>
      <c r="J955" s="4">
        <f>D955/(constants!$A$4+constants!$B$4*data!D955+constants!$C$4*data!D955^2+constants!$D$4*data!D955^3+constants!$E$4*data!D955^4+constants!$F$4*data!D955^5+constants!$G$4*data!D955^6+constants!$H$4*data!D955^7)</f>
        <v>55549.302336979155</v>
      </c>
      <c r="K955" s="4">
        <f>E955/(constants!$A$4+constants!$B$4*data!E955+constants!$C$4*data!E955^2+constants!$D$4*data!E955^3+constants!$E$4*data!E955^4+constants!$F$4*data!E955^5+constants!$G$4*data!E955^6+constants!$H$4*data!E955^7)</f>
        <v>55549.302336979155</v>
      </c>
      <c r="L955" s="4">
        <f>F955/(constants!$A$4+constants!$B$4*data!F955+constants!$C$4*data!F955^2+constants!$D$4*data!F955^3+constants!$E$4*data!F955^4+constants!$F$4*data!F955^5+constants!$G$4*data!F955^6+constants!$H$4*data!F955^7)</f>
        <v>7620.6007145912408</v>
      </c>
      <c r="M955" s="4"/>
      <c r="N955" s="4"/>
      <c r="O955" s="4">
        <f t="shared" si="253"/>
        <v>69990.189621481244</v>
      </c>
      <c r="P955" s="4">
        <f t="shared" si="254"/>
        <v>11109.860467395833</v>
      </c>
      <c r="Q955" s="4">
        <f t="shared" si="254"/>
        <v>11109.860467395833</v>
      </c>
      <c r="R955" s="4">
        <f t="shared" si="255"/>
        <v>1270.1001190985401</v>
      </c>
      <c r="S955" s="4"/>
      <c r="T955" s="4"/>
      <c r="U955" s="4">
        <f t="shared" si="256"/>
        <v>1</v>
      </c>
      <c r="V955" s="4"/>
      <c r="W955" s="4"/>
      <c r="X955">
        <f>IF(front!E955&gt;$X$2,O955,P955)</f>
        <v>69990.189621481244</v>
      </c>
      <c r="Y955">
        <f t="shared" si="260"/>
        <v>69656.706702161187</v>
      </c>
      <c r="Z955">
        <f>SUMPRODUCT($B$7:$B$456,Y$7:Y$456,EXP(constants!$B$32+constants!$A$32*ABS($A$7:$A$456-$A955)))</f>
        <v>6.4625719331898665E-5</v>
      </c>
      <c r="AA955">
        <f t="shared" si="251"/>
        <v>69656.706637535463</v>
      </c>
      <c r="AB955">
        <f t="shared" si="257"/>
        <v>69650.504801838149</v>
      </c>
      <c r="AD955" s="4"/>
      <c r="AE955" s="4"/>
      <c r="AF955" s="4"/>
      <c r="AI955" s="5">
        <f>SUMPRODUCT(constants!$B$13:$B$20,A955^constants!$A$13:$A$20)*constants!$C$10/((A955/1000000000)^5*(EXP(0.014388/(A955/1000000000)/constants!$B$9)-1))</f>
        <v>1.5508781136794663E-5</v>
      </c>
      <c r="AL955" s="17">
        <f t="shared" si="252"/>
        <v>2.2266573919196305E-10</v>
      </c>
      <c r="AQ955">
        <f t="shared" si="259"/>
        <v>2.2266573919196305E-10</v>
      </c>
    </row>
    <row r="956" spans="1:43" x14ac:dyDescent="0.2">
      <c r="A956">
        <f>front!A956</f>
        <v>630.73</v>
      </c>
      <c r="B956" s="1">
        <f t="shared" si="258"/>
        <v>0.45000000000004547</v>
      </c>
      <c r="C956">
        <f>front!D956-front!B956</f>
        <v>40506</v>
      </c>
      <c r="D956" s="2">
        <f>front!E956-front!C956</f>
        <v>52145.2</v>
      </c>
      <c r="E956" s="2">
        <f>IF(front!F956-front!C956&gt;0,front!F956-front!C956,0)</f>
        <v>52145.2</v>
      </c>
      <c r="F956" s="2">
        <f>front!I956-front!H956</f>
        <v>7411.9</v>
      </c>
      <c r="G956" s="2"/>
      <c r="H956" s="2"/>
      <c r="I956" s="4">
        <f>C956/(constants!$A$4+constants!$B$4*data!C956+constants!$C$4*data!C956^2+constants!$D$4*data!C956^3+constants!$E$4*data!C956^4+constants!$F$4*data!C956^5+constants!$G$4*data!C956^6+constants!$H$4*data!C956^7)</f>
        <v>42050.28653721013</v>
      </c>
      <c r="J956" s="4">
        <f>D956/(constants!$A$4+constants!$B$4*data!D956+constants!$C$4*data!D956^2+constants!$D$4*data!D956^3+constants!$E$4*data!D956^4+constants!$F$4*data!D956^5+constants!$G$4*data!D956^6+constants!$H$4*data!D956^7)</f>
        <v>54856.138344694387</v>
      </c>
      <c r="K956" s="4">
        <f>E956/(constants!$A$4+constants!$B$4*data!E956+constants!$C$4*data!E956^2+constants!$D$4*data!E956^3+constants!$E$4*data!E956^4+constants!$F$4*data!E956^5+constants!$G$4*data!E956^6+constants!$H$4*data!E956^7)</f>
        <v>54856.138344694387</v>
      </c>
      <c r="L956" s="4">
        <f>F956/(constants!$A$4+constants!$B$4*data!F956+constants!$C$4*data!F956^2+constants!$D$4*data!F956^3+constants!$E$4*data!F956^4+constants!$F$4*data!F956^5+constants!$G$4*data!F956^6+constants!$H$4*data!F956^7)</f>
        <v>7400.8633225396543</v>
      </c>
      <c r="M956" s="4"/>
      <c r="N956" s="4"/>
      <c r="O956" s="4">
        <f t="shared" si="253"/>
        <v>70083.810895350209</v>
      </c>
      <c r="P956" s="4">
        <f t="shared" si="254"/>
        <v>10971.227668938878</v>
      </c>
      <c r="Q956" s="4">
        <f t="shared" si="254"/>
        <v>10971.227668938878</v>
      </c>
      <c r="R956" s="4">
        <f t="shared" si="255"/>
        <v>1233.4772204232759</v>
      </c>
      <c r="S956" s="4"/>
      <c r="T956" s="4"/>
      <c r="U956" s="4">
        <f t="shared" si="256"/>
        <v>1</v>
      </c>
      <c r="V956" s="4"/>
      <c r="W956" s="4"/>
      <c r="X956">
        <f>IF(front!E956&gt;$X$2,O956,P956)</f>
        <v>70083.810895350209</v>
      </c>
      <c r="Y956">
        <f t="shared" si="260"/>
        <v>69750.327976030152</v>
      </c>
      <c r="Z956">
        <f>SUMPRODUCT($B$7:$B$456,Y$7:Y$456,EXP(constants!$B$32+constants!$A$32*ABS($A$7:$A$456-$A956)))</f>
        <v>6.299254988642552E-5</v>
      </c>
      <c r="AA956">
        <f t="shared" si="251"/>
        <v>69750.327913037603</v>
      </c>
      <c r="AB956">
        <f t="shared" si="257"/>
        <v>69744.12607734029</v>
      </c>
      <c r="AD956" s="4"/>
      <c r="AE956" s="4"/>
      <c r="AF956" s="4"/>
      <c r="AI956" s="5">
        <f>SUMPRODUCT(constants!$B$13:$B$20,A956^constants!$A$13:$A$20)*constants!$C$10/((A956/1000000000)^5*(EXP(0.014388/(A956/1000000000)/constants!$B$9)-1))</f>
        <v>1.5532765835187045E-5</v>
      </c>
      <c r="AL956" s="17">
        <f t="shared" si="252"/>
        <v>2.2271073865005537E-10</v>
      </c>
      <c r="AQ956">
        <f t="shared" si="259"/>
        <v>2.2271073865005537E-10</v>
      </c>
    </row>
    <row r="957" spans="1:43" x14ac:dyDescent="0.2">
      <c r="A957">
        <f>front!A957</f>
        <v>631.19000000000005</v>
      </c>
      <c r="B957" s="1">
        <f t="shared" si="258"/>
        <v>0.46000000000003638</v>
      </c>
      <c r="C957">
        <f>front!D957-front!B957</f>
        <v>40526.47</v>
      </c>
      <c r="D957" s="2">
        <f>front!E957-front!C957</f>
        <v>52498.400000000001</v>
      </c>
      <c r="E957" s="2">
        <f>IF(front!F957-front!C957&gt;0,front!F957-front!C957,0)</f>
        <v>52498.400000000001</v>
      </c>
      <c r="F957" s="2">
        <f>front!I957-front!H957</f>
        <v>6689.4</v>
      </c>
      <c r="G957" s="2"/>
      <c r="H957" s="2"/>
      <c r="I957" s="4">
        <f>C957/(constants!$A$4+constants!$B$4*data!C957+constants!$C$4*data!C957^2+constants!$D$4*data!C957^3+constants!$E$4*data!C957^4+constants!$F$4*data!C957^5+constants!$G$4*data!C957^6+constants!$H$4*data!C957^7)</f>
        <v>42072.602572724631</v>
      </c>
      <c r="J957" s="4">
        <f>D957/(constants!$A$4+constants!$B$4*data!D957+constants!$C$4*data!D957^2+constants!$D$4*data!D957^3+constants!$E$4*data!D957^4+constants!$F$4*data!D957^5+constants!$G$4*data!D957^6+constants!$H$4*data!D957^7)</f>
        <v>55247.003072709624</v>
      </c>
      <c r="K957" s="4">
        <f>E957/(constants!$A$4+constants!$B$4*data!E957+constants!$C$4*data!E957^2+constants!$D$4*data!E957^3+constants!$E$4*data!E957^4+constants!$F$4*data!E957^5+constants!$G$4*data!E957^6+constants!$H$4*data!E957^7)</f>
        <v>55247.003072709624</v>
      </c>
      <c r="L957" s="4">
        <f>F957/(constants!$A$4+constants!$B$4*data!F957+constants!$C$4*data!F957^2+constants!$D$4*data!F957^3+constants!$E$4*data!F957^4+constants!$F$4*data!F957^5+constants!$G$4*data!F957^6+constants!$H$4*data!F957^7)</f>
        <v>6677.7676859974172</v>
      </c>
      <c r="M957" s="4"/>
      <c r="N957" s="4"/>
      <c r="O957" s="4">
        <f t="shared" si="253"/>
        <v>70121.004287874384</v>
      </c>
      <c r="P957" s="4">
        <f t="shared" si="254"/>
        <v>11049.400614541924</v>
      </c>
      <c r="Q957" s="4">
        <f t="shared" si="254"/>
        <v>11049.400614541924</v>
      </c>
      <c r="R957" s="4">
        <f t="shared" si="255"/>
        <v>1112.9612809995695</v>
      </c>
      <c r="S957" s="4"/>
      <c r="T957" s="4"/>
      <c r="U957" s="4">
        <f t="shared" si="256"/>
        <v>1</v>
      </c>
      <c r="V957" s="4"/>
      <c r="W957" s="4"/>
      <c r="X957">
        <f>IF(front!E957&gt;$X$2,O957,P957)</f>
        <v>70121.004287874384</v>
      </c>
      <c r="Y957">
        <f t="shared" si="260"/>
        <v>69787.521368554328</v>
      </c>
      <c r="Z957">
        <f>SUMPRODUCT($B$7:$B$456,Y$7:Y$456,EXP(constants!$B$32+constants!$A$32*ABS($A$7:$A$456-$A957)))</f>
        <v>6.136573783131626E-5</v>
      </c>
      <c r="AA957">
        <f t="shared" si="251"/>
        <v>69787.521307188596</v>
      </c>
      <c r="AB957">
        <f t="shared" si="257"/>
        <v>69781.319471491282</v>
      </c>
      <c r="AD957" s="4"/>
      <c r="AE957" s="4"/>
      <c r="AF957" s="4"/>
      <c r="AI957" s="5">
        <f>SUMPRODUCT(constants!$B$13:$B$20,A957^constants!$A$13:$A$20)*constants!$C$10/((A957/1000000000)^5*(EXP(0.014388/(A957/1000000000)/constants!$B$9)-1))</f>
        <v>1.5557242605970598E-5</v>
      </c>
      <c r="AL957" s="17">
        <f t="shared" si="252"/>
        <v>2.229427979264051E-10</v>
      </c>
      <c r="AQ957">
        <f t="shared" si="259"/>
        <v>2.229427979264051E-10</v>
      </c>
    </row>
    <row r="958" spans="1:43" x14ac:dyDescent="0.2">
      <c r="A958">
        <f>front!A958</f>
        <v>631.64</v>
      </c>
      <c r="B958" s="1">
        <f t="shared" si="258"/>
        <v>0.44999999999993179</v>
      </c>
      <c r="C958">
        <f>front!D958-front!B958</f>
        <v>40620.800000000003</v>
      </c>
      <c r="D958" s="2">
        <f>front!E958-front!C958</f>
        <v>51992.7</v>
      </c>
      <c r="E958" s="2">
        <f>IF(front!F958-front!C958&gt;0,front!F958-front!C958,0)</f>
        <v>51992.7</v>
      </c>
      <c r="F958" s="2">
        <f>front!I958-front!H958</f>
        <v>6936.1</v>
      </c>
      <c r="G958" s="2"/>
      <c r="H958" s="2"/>
      <c r="I958" s="4">
        <f>C958/(constants!$A$4+constants!$B$4*data!C958+constants!$C$4*data!C958^2+constants!$D$4*data!C958^3+constants!$E$4*data!C958^4+constants!$F$4*data!C958^5+constants!$G$4*data!C958^6+constants!$H$4*data!C958^7)</f>
        <v>42175.452126194308</v>
      </c>
      <c r="J958" s="4">
        <f>D958/(constants!$A$4+constants!$B$4*data!D958+constants!$C$4*data!D958^2+constants!$D$4*data!D958^3+constants!$E$4*data!D958^4+constants!$F$4*data!D958^5+constants!$G$4*data!D958^6+constants!$H$4*data!D958^7)</f>
        <v>54687.407801510642</v>
      </c>
      <c r="K958" s="4">
        <f>E958/(constants!$A$4+constants!$B$4*data!E958+constants!$C$4*data!E958^2+constants!$D$4*data!E958^3+constants!$E$4*data!E958^4+constants!$F$4*data!E958^5+constants!$G$4*data!E958^6+constants!$H$4*data!E958^7)</f>
        <v>54687.407801510642</v>
      </c>
      <c r="L958" s="4">
        <f>F958/(constants!$A$4+constants!$B$4*data!F958+constants!$C$4*data!F958^2+constants!$D$4*data!F958^3+constants!$E$4*data!F958^4+constants!$F$4*data!F958^5+constants!$G$4*data!F958^6+constants!$H$4*data!F958^7)</f>
        <v>6924.5870807226493</v>
      </c>
      <c r="M958" s="4"/>
      <c r="N958" s="4"/>
      <c r="O958" s="4">
        <f t="shared" si="253"/>
        <v>70292.420210323849</v>
      </c>
      <c r="P958" s="4">
        <f t="shared" si="254"/>
        <v>10937.481560302127</v>
      </c>
      <c r="Q958" s="4">
        <f t="shared" si="254"/>
        <v>10937.481560302127</v>
      </c>
      <c r="R958" s="4">
        <f t="shared" si="255"/>
        <v>1154.0978467871082</v>
      </c>
      <c r="S958" s="4"/>
      <c r="T958" s="4"/>
      <c r="U958" s="4">
        <f t="shared" si="256"/>
        <v>1</v>
      </c>
      <c r="V958" s="4"/>
      <c r="W958" s="4"/>
      <c r="X958">
        <f>IF(front!E958&gt;$X$2,O958,P958)</f>
        <v>70292.420210323849</v>
      </c>
      <c r="Y958">
        <f t="shared" si="260"/>
        <v>69958.937291003793</v>
      </c>
      <c r="Z958">
        <f>SUMPRODUCT($B$7:$B$456,Y$7:Y$456,EXP(constants!$B$32+constants!$A$32*ABS($A$7:$A$456-$A958)))</f>
        <v>5.9814952028681021E-5</v>
      </c>
      <c r="AA958">
        <f t="shared" si="251"/>
        <v>69958.937231188844</v>
      </c>
      <c r="AB958">
        <f t="shared" si="257"/>
        <v>69952.735395491531</v>
      </c>
      <c r="AD958" s="4"/>
      <c r="AE958" s="4"/>
      <c r="AF958" s="4"/>
      <c r="AI958" s="5">
        <f>SUMPRODUCT(constants!$B$13:$B$20,A958^constants!$A$13:$A$20)*constants!$C$10/((A958/1000000000)^5*(EXP(0.014388/(A958/1000000000)/constants!$B$9)-1))</f>
        <v>1.5581147169448224E-5</v>
      </c>
      <c r="AL958" s="17">
        <f t="shared" si="252"/>
        <v>2.2273821147031846E-10</v>
      </c>
      <c r="AQ958">
        <f t="shared" si="259"/>
        <v>2.2273821147031846E-10</v>
      </c>
    </row>
    <row r="959" spans="1:43" x14ac:dyDescent="0.2">
      <c r="A959">
        <f>front!A959</f>
        <v>632.09</v>
      </c>
      <c r="B959" s="1">
        <f t="shared" si="258"/>
        <v>0.45000000000004547</v>
      </c>
      <c r="C959">
        <f>front!D959-front!B959</f>
        <v>40666.670000000006</v>
      </c>
      <c r="D959" s="2">
        <f>front!E959-front!C959</f>
        <v>52253.2</v>
      </c>
      <c r="E959" s="2">
        <f>IF(front!F959-front!C959&gt;0,front!F959-front!C959,0)</f>
        <v>52253.2</v>
      </c>
      <c r="F959" s="2">
        <f>front!I959-front!H959</f>
        <v>6481.6999999999989</v>
      </c>
      <c r="G959" s="2"/>
      <c r="H959" s="2"/>
      <c r="I959" s="4">
        <f>C959/(constants!$A$4+constants!$B$4*data!C959+constants!$C$4*data!C959^2+constants!$D$4*data!C959^3+constants!$E$4*data!C959^4+constants!$F$4*data!C959^5+constants!$G$4*data!C959^6+constants!$H$4*data!C959^7)</f>
        <v>42225.472434092946</v>
      </c>
      <c r="J959" s="4">
        <f>D959/(constants!$A$4+constants!$B$4*data!D959+constants!$C$4*data!D959^2+constants!$D$4*data!D959^3+constants!$E$4*data!D959^4+constants!$F$4*data!D959^5+constants!$G$4*data!D959^6+constants!$H$4*data!D959^7)</f>
        <v>54975.644110440699</v>
      </c>
      <c r="K959" s="4">
        <f>E959/(constants!$A$4+constants!$B$4*data!E959+constants!$C$4*data!E959^2+constants!$D$4*data!E959^3+constants!$E$4*data!E959^4+constants!$F$4*data!E959^5+constants!$G$4*data!E959^6+constants!$H$4*data!E959^7)</f>
        <v>54975.644110440699</v>
      </c>
      <c r="L959" s="4">
        <f>F959/(constants!$A$4+constants!$B$4*data!F959+constants!$C$4*data!F959^2+constants!$D$4*data!F959^3+constants!$E$4*data!F959^4+constants!$F$4*data!F959^5+constants!$G$4*data!F959^6+constants!$H$4*data!F959^7)</f>
        <v>6470.0293745427525</v>
      </c>
      <c r="M959" s="4"/>
      <c r="N959" s="4"/>
      <c r="O959" s="4">
        <f t="shared" si="253"/>
        <v>70375.787390154917</v>
      </c>
      <c r="P959" s="4">
        <f t="shared" si="254"/>
        <v>10995.12882208814</v>
      </c>
      <c r="Q959" s="4">
        <f t="shared" si="254"/>
        <v>10995.12882208814</v>
      </c>
      <c r="R959" s="4">
        <f t="shared" si="255"/>
        <v>1078.3382290904588</v>
      </c>
      <c r="S959" s="4"/>
      <c r="T959" s="4"/>
      <c r="U959" s="4">
        <f t="shared" si="256"/>
        <v>1</v>
      </c>
      <c r="V959" s="4"/>
      <c r="W959" s="4"/>
      <c r="X959">
        <f>IF(front!E959&gt;$X$2,O959,P959)</f>
        <v>70375.787390154917</v>
      </c>
      <c r="Y959">
        <f t="shared" si="260"/>
        <v>70042.304470834861</v>
      </c>
      <c r="Z959">
        <f>SUMPRODUCT($B$7:$B$456,Y$7:Y$456,EXP(constants!$B$32+constants!$A$32*ABS($A$7:$A$456-$A959)))</f>
        <v>5.8303356443431365E-5</v>
      </c>
      <c r="AA959">
        <f t="shared" si="251"/>
        <v>70042.304412531506</v>
      </c>
      <c r="AB959">
        <f t="shared" si="257"/>
        <v>70036.102576834193</v>
      </c>
      <c r="AD959" s="4"/>
      <c r="AE959" s="4"/>
      <c r="AF959" s="4"/>
      <c r="AI959" s="5">
        <f>SUMPRODUCT(constants!$B$13:$B$20,A959^constants!$A$13:$A$20)*constants!$C$10/((A959/1000000000)^5*(EXP(0.014388/(A959/1000000000)/constants!$B$9)-1))</f>
        <v>1.5605011999595111E-5</v>
      </c>
      <c r="AL959" s="17">
        <f t="shared" si="252"/>
        <v>2.2281382637583797E-10</v>
      </c>
      <c r="AQ959">
        <f t="shared" si="259"/>
        <v>2.2281382637583797E-10</v>
      </c>
    </row>
    <row r="960" spans="1:43" x14ac:dyDescent="0.2">
      <c r="A960">
        <f>front!A960</f>
        <v>632.54999999999995</v>
      </c>
      <c r="B960" s="1">
        <f t="shared" si="258"/>
        <v>0.45999999999992269</v>
      </c>
      <c r="C960">
        <f>front!D960-front!B960</f>
        <v>40736.53</v>
      </c>
      <c r="D960" s="2">
        <f>front!E960-front!C960</f>
        <v>51792.4</v>
      </c>
      <c r="E960" s="2">
        <f>IF(front!F960-front!C960&gt;0,front!F960-front!C960,0)</f>
        <v>51792.4</v>
      </c>
      <c r="F960" s="2">
        <f>front!I960-front!H960</f>
        <v>5715.5</v>
      </c>
      <c r="G960" s="2"/>
      <c r="H960" s="2"/>
      <c r="I960" s="4">
        <f>C960/(constants!$A$4+constants!$B$4*data!C960+constants!$C$4*data!C960^2+constants!$D$4*data!C960^3+constants!$E$4*data!C960^4+constants!$F$4*data!C960^5+constants!$G$4*data!C960^6+constants!$H$4*data!C960^7)</f>
        <v>42301.662744399247</v>
      </c>
      <c r="J960" s="4">
        <f>D960/(constants!$A$4+constants!$B$4*data!D960+constants!$C$4*data!D960^2+constants!$D$4*data!D960^3+constants!$E$4*data!D960^4+constants!$F$4*data!D960^5+constants!$G$4*data!D960^6+constants!$H$4*data!D960^7)</f>
        <v>54465.817350583267</v>
      </c>
      <c r="K960" s="4">
        <f>E960/(constants!$A$4+constants!$B$4*data!E960+constants!$C$4*data!E960^2+constants!$D$4*data!E960^3+constants!$E$4*data!E960^4+constants!$F$4*data!E960^5+constants!$G$4*data!E960^6+constants!$H$4*data!E960^7)</f>
        <v>54465.817350583267</v>
      </c>
      <c r="L960" s="4">
        <f>F960/(constants!$A$4+constants!$B$4*data!F960+constants!$C$4*data!F960^2+constants!$D$4*data!F960^3+constants!$E$4*data!F960^4+constants!$F$4*data!F960^5+constants!$G$4*data!F960^6+constants!$H$4*data!F960^7)</f>
        <v>5704.1246133719169</v>
      </c>
      <c r="M960" s="4"/>
      <c r="N960" s="4"/>
      <c r="O960" s="4">
        <f t="shared" si="253"/>
        <v>70502.771240665417</v>
      </c>
      <c r="P960" s="4">
        <f t="shared" si="254"/>
        <v>10893.163470116655</v>
      </c>
      <c r="Q960" s="4">
        <f t="shared" si="254"/>
        <v>10893.163470116655</v>
      </c>
      <c r="R960" s="4">
        <f t="shared" si="255"/>
        <v>950.68743556198615</v>
      </c>
      <c r="S960" s="4"/>
      <c r="T960" s="4"/>
      <c r="U960" s="4">
        <f t="shared" si="256"/>
        <v>1</v>
      </c>
      <c r="V960" s="4"/>
      <c r="W960" s="4"/>
      <c r="X960">
        <f>IF(front!E960&gt;$X$2,O960,P960)</f>
        <v>70502.771240665417</v>
      </c>
      <c r="Y960">
        <f t="shared" si="260"/>
        <v>70169.288321345361</v>
      </c>
      <c r="Z960">
        <f>SUMPRODUCT($B$7:$B$456,Y$7:Y$456,EXP(constants!$B$32+constants!$A$32*ABS($A$7:$A$456-$A960)))</f>
        <v>5.6797645001578412E-5</v>
      </c>
      <c r="AA960">
        <f t="shared" si="251"/>
        <v>70169.288264547722</v>
      </c>
      <c r="AB960">
        <f t="shared" si="257"/>
        <v>70163.086428850409</v>
      </c>
      <c r="AD960" s="4"/>
      <c r="AE960" s="4"/>
      <c r="AF960" s="4"/>
      <c r="AI960" s="5">
        <f>SUMPRODUCT(constants!$B$13:$B$20,A960^constants!$A$13:$A$20)*constants!$C$10/((A960/1000000000)^5*(EXP(0.014388/(A960/1000000000)/constants!$B$9)-1))</f>
        <v>1.5629366019967928E-5</v>
      </c>
      <c r="AL960" s="17">
        <f t="shared" si="252"/>
        <v>2.2275767523164828E-10</v>
      </c>
      <c r="AQ960">
        <f t="shared" si="259"/>
        <v>2.2275767523164828E-10</v>
      </c>
    </row>
    <row r="961" spans="1:43" x14ac:dyDescent="0.2">
      <c r="A961">
        <f>front!A961</f>
        <v>633</v>
      </c>
      <c r="B961" s="1">
        <f t="shared" si="258"/>
        <v>0.45000000000004547</v>
      </c>
      <c r="C961">
        <f>front!D961-front!B961</f>
        <v>40914.6</v>
      </c>
      <c r="D961" s="2">
        <f>front!E961-front!C961</f>
        <v>52763.4</v>
      </c>
      <c r="E961" s="2">
        <f>IF(front!F961-front!C961&gt;0,front!F961-front!C961,0)</f>
        <v>52763.4</v>
      </c>
      <c r="F961" s="2">
        <f>front!I961-front!H961</f>
        <v>5567.2999999999993</v>
      </c>
      <c r="G961" s="2"/>
      <c r="H961" s="2"/>
      <c r="I961" s="4">
        <f>C961/(constants!$A$4+constants!$B$4*data!C961+constants!$C$4*data!C961^2+constants!$D$4*data!C961^3+constants!$E$4*data!C961^4+constants!$F$4*data!C961^5+constants!$G$4*data!C961^6+constants!$H$4*data!C961^7)</f>
        <v>42495.919509597683</v>
      </c>
      <c r="J961" s="4">
        <f>D961/(constants!$A$4+constants!$B$4*data!D961+constants!$C$4*data!D961^2+constants!$D$4*data!D961^3+constants!$E$4*data!D961^4+constants!$F$4*data!D961^5+constants!$G$4*data!D961^6+constants!$H$4*data!D961^7)</f>
        <v>55540.335279762185</v>
      </c>
      <c r="K961" s="4">
        <f>E961/(constants!$A$4+constants!$B$4*data!E961+constants!$C$4*data!E961^2+constants!$D$4*data!E961^3+constants!$E$4*data!E961^4+constants!$F$4*data!E961^5+constants!$G$4*data!E961^6+constants!$H$4*data!E961^7)</f>
        <v>55540.335279762185</v>
      </c>
      <c r="L961" s="4">
        <f>F961/(constants!$A$4+constants!$B$4*data!F961+constants!$C$4*data!F961^2+constants!$D$4*data!F961^3+constants!$E$4*data!F961^4+constants!$F$4*data!F961^5+constants!$G$4*data!F961^6+constants!$H$4*data!F961^7)</f>
        <v>5556.0518257450194</v>
      </c>
      <c r="M961" s="4"/>
      <c r="N961" s="4"/>
      <c r="O961" s="4">
        <f t="shared" si="253"/>
        <v>70826.532515996136</v>
      </c>
      <c r="P961" s="4">
        <f t="shared" si="254"/>
        <v>11108.067055952437</v>
      </c>
      <c r="Q961" s="4">
        <f t="shared" si="254"/>
        <v>11108.067055952437</v>
      </c>
      <c r="R961" s="4">
        <f t="shared" si="255"/>
        <v>926.00863762416986</v>
      </c>
      <c r="S961" s="4"/>
      <c r="T961" s="4"/>
      <c r="U961" s="4">
        <f t="shared" si="256"/>
        <v>1</v>
      </c>
      <c r="V961" s="4"/>
      <c r="W961" s="4"/>
      <c r="X961">
        <f>IF(front!E961&gt;$X$2,O961,P961)</f>
        <v>70826.532515996136</v>
      </c>
      <c r="Y961">
        <f t="shared" si="260"/>
        <v>70493.049596676079</v>
      </c>
      <c r="Z961">
        <f>SUMPRODUCT($B$7:$B$456,Y$7:Y$456,EXP(constants!$B$32+constants!$A$32*ABS($A$7:$A$456-$A961)))</f>
        <v>5.5362300384135639E-5</v>
      </c>
      <c r="AA961">
        <f t="shared" si="251"/>
        <v>70493.049541313783</v>
      </c>
      <c r="AB961">
        <f t="shared" si="257"/>
        <v>70486.84770561647</v>
      </c>
      <c r="AD961" s="4"/>
      <c r="AE961" s="4"/>
      <c r="AF961" s="4"/>
      <c r="AI961" s="5">
        <f>SUMPRODUCT(constants!$B$13:$B$20,A961^constants!$A$13:$A$20)*constants!$C$10/((A961/1000000000)^5*(EXP(0.014388/(A961/1000000000)/constants!$B$9)-1))</f>
        <v>1.5653150290975761E-5</v>
      </c>
      <c r="AL961" s="17">
        <f t="shared" si="252"/>
        <v>2.2207192973574418E-10</v>
      </c>
      <c r="AQ961">
        <f t="shared" si="259"/>
        <v>2.2207192973574418E-10</v>
      </c>
    </row>
    <row r="962" spans="1:43" x14ac:dyDescent="0.2">
      <c r="A962">
        <f>front!A962</f>
        <v>633.45000000000005</v>
      </c>
      <c r="B962" s="1">
        <f t="shared" si="258"/>
        <v>0.45000000000004547</v>
      </c>
      <c r="C962">
        <f>front!D962-front!B962</f>
        <v>40954.67</v>
      </c>
      <c r="D962" s="2">
        <f>front!E962-front!C962</f>
        <v>52614.3</v>
      </c>
      <c r="E962" s="2">
        <f>IF(front!F962-front!C962&gt;0,front!F962-front!C962,0)</f>
        <v>52614.3</v>
      </c>
      <c r="F962" s="2">
        <f>front!I962-front!H962</f>
        <v>5885.1999999999989</v>
      </c>
      <c r="G962" s="2"/>
      <c r="H962" s="2"/>
      <c r="I962" s="4">
        <f>C962/(constants!$A$4+constants!$B$4*data!C962+constants!$C$4*data!C962^2+constants!$D$4*data!C962^3+constants!$E$4*data!C962^4+constants!$F$4*data!C962^5+constants!$G$4*data!C962^6+constants!$H$4*data!C962^7)</f>
        <v>42539.64199321458</v>
      </c>
      <c r="J962" s="4">
        <f>D962/(constants!$A$4+constants!$B$4*data!D962+constants!$C$4*data!D962^2+constants!$D$4*data!D962^3+constants!$E$4*data!D962^4+constants!$F$4*data!D962^5+constants!$G$4*data!D962^6+constants!$H$4*data!D962^7)</f>
        <v>55375.286316089012</v>
      </c>
      <c r="K962" s="4">
        <f>E962/(constants!$A$4+constants!$B$4*data!E962+constants!$C$4*data!E962^2+constants!$D$4*data!E962^3+constants!$E$4*data!E962^4+constants!$F$4*data!E962^5+constants!$G$4*data!E962^6+constants!$H$4*data!E962^7)</f>
        <v>55375.286316089012</v>
      </c>
      <c r="L962" s="4">
        <f>F962/(constants!$A$4+constants!$B$4*data!F962+constants!$C$4*data!F962^2+constants!$D$4*data!F962^3+constants!$E$4*data!F962^4+constants!$F$4*data!F962^5+constants!$G$4*data!F962^6+constants!$H$4*data!F962^7)</f>
        <v>5873.7049242471912</v>
      </c>
      <c r="M962" s="4"/>
      <c r="N962" s="4"/>
      <c r="O962" s="4">
        <f t="shared" si="253"/>
        <v>70899.4033220243</v>
      </c>
      <c r="P962" s="4">
        <f t="shared" si="254"/>
        <v>11075.057263217803</v>
      </c>
      <c r="Q962" s="4">
        <f t="shared" si="254"/>
        <v>11075.057263217803</v>
      </c>
      <c r="R962" s="4">
        <f t="shared" si="255"/>
        <v>978.9508207078652</v>
      </c>
      <c r="S962" s="4"/>
      <c r="T962" s="4"/>
      <c r="U962" s="4">
        <f t="shared" si="256"/>
        <v>1</v>
      </c>
      <c r="V962" s="4"/>
      <c r="W962" s="4"/>
      <c r="X962">
        <f>IF(front!E962&gt;$X$2,O962,P962)</f>
        <v>70899.4033220243</v>
      </c>
      <c r="Y962">
        <f t="shared" si="260"/>
        <v>70565.920402704243</v>
      </c>
      <c r="Z962">
        <f>SUMPRODUCT($B$7:$B$456,Y$7:Y$456,EXP(constants!$B$32+constants!$A$32*ABS($A$7:$A$456-$A962)))</f>
        <v>5.3963228646858328E-5</v>
      </c>
      <c r="AA962">
        <f t="shared" si="251"/>
        <v>70565.920348741012</v>
      </c>
      <c r="AB962">
        <f t="shared" si="257"/>
        <v>70559.718513043699</v>
      </c>
      <c r="AD962" s="4"/>
      <c r="AE962" s="4"/>
      <c r="AF962" s="4"/>
      <c r="AI962" s="5">
        <f>SUMPRODUCT(constants!$B$13:$B$20,A962^constants!$A$13:$A$20)*constants!$C$10/((A962/1000000000)^5*(EXP(0.014388/(A962/1000000000)/constants!$B$9)-1))</f>
        <v>1.5676894623485854E-5</v>
      </c>
      <c r="AL962" s="17">
        <f t="shared" si="252"/>
        <v>2.2217909812930755E-10</v>
      </c>
      <c r="AQ962">
        <f t="shared" si="259"/>
        <v>2.2217909812930755E-10</v>
      </c>
    </row>
    <row r="963" spans="1:43" x14ac:dyDescent="0.2">
      <c r="A963">
        <f>front!A963</f>
        <v>633.91</v>
      </c>
      <c r="B963" s="1">
        <f t="shared" si="258"/>
        <v>0.45999999999992269</v>
      </c>
      <c r="C963">
        <f>front!D963-front!B963</f>
        <v>40967.599999999999</v>
      </c>
      <c r="D963" s="2">
        <f>front!E963-front!C963</f>
        <v>52865.599999999999</v>
      </c>
      <c r="E963" s="2">
        <f>IF(front!F963-front!C963&gt;0,front!F963-front!C963,0)</f>
        <v>52865.599999999999</v>
      </c>
      <c r="F963" s="2">
        <f>front!I963-front!H963</f>
        <v>6225.6999999999989</v>
      </c>
      <c r="G963" s="2"/>
      <c r="H963" s="2"/>
      <c r="I963" s="4">
        <f>C963/(constants!$A$4+constants!$B$4*data!C963+constants!$C$4*data!C963^2+constants!$D$4*data!C963^3+constants!$E$4*data!C963^4+constants!$F$4*data!C963^5+constants!$G$4*data!C963^6+constants!$H$4*data!C963^7)</f>
        <v>42553.751383323826</v>
      </c>
      <c r="J963" s="4">
        <f>D963/(constants!$A$4+constants!$B$4*data!D963+constants!$C$4*data!D963^2+constants!$D$4*data!D963^3+constants!$E$4*data!D963^4+constants!$F$4*data!D963^5+constants!$G$4*data!D963^6+constants!$H$4*data!D963^7)</f>
        <v>55653.479965382146</v>
      </c>
      <c r="K963" s="4">
        <f>E963/(constants!$A$4+constants!$B$4*data!E963+constants!$C$4*data!E963^2+constants!$D$4*data!E963^3+constants!$E$4*data!E963^4+constants!$F$4*data!E963^5+constants!$G$4*data!E963^6+constants!$H$4*data!E963^7)</f>
        <v>55653.479965382146</v>
      </c>
      <c r="L963" s="4">
        <f>F963/(constants!$A$4+constants!$B$4*data!F963+constants!$C$4*data!F963^2+constants!$D$4*data!F963^3+constants!$E$4*data!F963^4+constants!$F$4*data!F963^5+constants!$G$4*data!F963^6+constants!$H$4*data!F963^7)</f>
        <v>6214.0552738559363</v>
      </c>
      <c r="M963" s="4"/>
      <c r="N963" s="4"/>
      <c r="O963" s="4">
        <f t="shared" si="253"/>
        <v>70922.918972206375</v>
      </c>
      <c r="P963" s="4">
        <f t="shared" si="254"/>
        <v>11130.69599307643</v>
      </c>
      <c r="Q963" s="4">
        <f t="shared" si="254"/>
        <v>11130.69599307643</v>
      </c>
      <c r="R963" s="4">
        <f t="shared" si="255"/>
        <v>1035.6758789759895</v>
      </c>
      <c r="S963" s="4"/>
      <c r="T963" s="4"/>
      <c r="U963" s="4">
        <f t="shared" si="256"/>
        <v>1</v>
      </c>
      <c r="V963" s="4"/>
      <c r="W963" s="4"/>
      <c r="X963">
        <f>IF(front!E963&gt;$X$2,O963,P963)</f>
        <v>70922.918972206375</v>
      </c>
      <c r="Y963">
        <f t="shared" si="260"/>
        <v>70589.436052886318</v>
      </c>
      <c r="Z963">
        <f>SUMPRODUCT($B$7:$B$456,Y$7:Y$456,EXP(constants!$B$32+constants!$A$32*ABS($A$7:$A$456-$A963)))</f>
        <v>5.2569603034725024E-5</v>
      </c>
      <c r="AA963">
        <f t="shared" si="251"/>
        <v>70589.436000316709</v>
      </c>
      <c r="AB963">
        <f t="shared" si="257"/>
        <v>70583.234164619396</v>
      </c>
      <c r="AD963" s="4"/>
      <c r="AE963" s="4"/>
      <c r="AF963" s="4"/>
      <c r="AI963" s="5">
        <f>SUMPRODUCT(constants!$B$13:$B$20,A963^constants!$A$13:$A$20)*constants!$C$10/((A963/1000000000)^5*(EXP(0.014388/(A963/1000000000)/constants!$B$9)-1))</f>
        <v>1.5701125259618281E-5</v>
      </c>
      <c r="AL963" s="17">
        <f t="shared" si="252"/>
        <v>2.2244836816345033E-10</v>
      </c>
      <c r="AQ963">
        <f t="shared" si="259"/>
        <v>2.2244836816345033E-10</v>
      </c>
    </row>
    <row r="964" spans="1:43" x14ac:dyDescent="0.2">
      <c r="A964">
        <f>front!A964</f>
        <v>634.36</v>
      </c>
      <c r="B964" s="1">
        <f t="shared" si="258"/>
        <v>0.45000000000004547</v>
      </c>
      <c r="C964">
        <f>front!D964-front!B964</f>
        <v>41046.6</v>
      </c>
      <c r="D964" s="2">
        <f>front!E964-front!C964</f>
        <v>52764.3</v>
      </c>
      <c r="E964" s="2">
        <f>IF(front!F964-front!C964&gt;0,front!F964-front!C964,0)</f>
        <v>52764.3</v>
      </c>
      <c r="F964" s="2">
        <f>front!I964-front!H964</f>
        <v>5640.3000000000011</v>
      </c>
      <c r="G964" s="2"/>
      <c r="H964" s="2"/>
      <c r="I964" s="4">
        <f>C964/(constants!$A$4+constants!$B$4*data!C964+constants!$C$4*data!C964^2+constants!$D$4*data!C964^3+constants!$E$4*data!C964^4+constants!$F$4*data!C964^5+constants!$G$4*data!C964^6+constants!$H$4*data!C964^7)</f>
        <v>42639.965575124232</v>
      </c>
      <c r="J964" s="4">
        <f>D964/(constants!$A$4+constants!$B$4*data!D964+constants!$C$4*data!D964^2+constants!$D$4*data!D964^3+constants!$E$4*data!D964^4+constants!$F$4*data!D964^5+constants!$G$4*data!D964^6+constants!$H$4*data!D964^7)</f>
        <v>55541.331616271345</v>
      </c>
      <c r="K964" s="4">
        <f>E964/(constants!$A$4+constants!$B$4*data!E964+constants!$C$4*data!E964^2+constants!$D$4*data!E964^3+constants!$E$4*data!E964^4+constants!$F$4*data!E964^5+constants!$G$4*data!E964^6+constants!$H$4*data!E964^7)</f>
        <v>55541.331616271345</v>
      </c>
      <c r="L964" s="4">
        <f>F964/(constants!$A$4+constants!$B$4*data!F964+constants!$C$4*data!F964^2+constants!$D$4*data!F964^3+constants!$E$4*data!F964^4+constants!$F$4*data!F964^5+constants!$G$4*data!F964^6+constants!$H$4*data!F964^7)</f>
        <v>5628.9866002146355</v>
      </c>
      <c r="M964" s="4"/>
      <c r="N964" s="4"/>
      <c r="O964" s="4">
        <f t="shared" si="253"/>
        <v>71066.609291873727</v>
      </c>
      <c r="P964" s="4">
        <f t="shared" si="254"/>
        <v>11108.266323254269</v>
      </c>
      <c r="Q964" s="4">
        <f t="shared" si="254"/>
        <v>11108.266323254269</v>
      </c>
      <c r="R964" s="4">
        <f t="shared" si="255"/>
        <v>938.16443336910584</v>
      </c>
      <c r="S964" s="4"/>
      <c r="T964" s="4"/>
      <c r="U964" s="4">
        <f t="shared" si="256"/>
        <v>1</v>
      </c>
      <c r="V964" s="4"/>
      <c r="W964" s="4"/>
      <c r="X964">
        <f>IF(front!E964&gt;$X$2,O964,P964)</f>
        <v>71066.609291873727</v>
      </c>
      <c r="Y964">
        <f t="shared" si="260"/>
        <v>70733.12637255367</v>
      </c>
      <c r="Z964">
        <f>SUMPRODUCT($B$7:$B$456,Y$7:Y$456,EXP(constants!$B$32+constants!$A$32*ABS($A$7:$A$456-$A964)))</f>
        <v>5.1241106109282107E-5</v>
      </c>
      <c r="AA964">
        <f t="shared" si="251"/>
        <v>70733.126321312564</v>
      </c>
      <c r="AB964">
        <f t="shared" si="257"/>
        <v>70726.924485615251</v>
      </c>
      <c r="AD964" s="4"/>
      <c r="AE964" s="4"/>
      <c r="AF964" s="4"/>
      <c r="AI964" s="5">
        <f>SUMPRODUCT(constants!$B$13:$B$20,A964^constants!$A$13:$A$20)*constants!$C$10/((A964/1000000000)^5*(EXP(0.014388/(A964/1000000000)/constants!$B$9)-1))</f>
        <v>1.5724788627391662E-5</v>
      </c>
      <c r="AL964" s="17">
        <f t="shared" si="252"/>
        <v>2.2233101102239839E-10</v>
      </c>
      <c r="AQ964">
        <f t="shared" si="259"/>
        <v>2.2233101102239839E-10</v>
      </c>
    </row>
    <row r="965" spans="1:43" x14ac:dyDescent="0.2">
      <c r="A965">
        <f>front!A965</f>
        <v>634.80999999999995</v>
      </c>
      <c r="B965" s="1">
        <f t="shared" si="258"/>
        <v>0.44999999999993179</v>
      </c>
      <c r="C965">
        <f>front!D965-front!B965</f>
        <v>41111.800000000003</v>
      </c>
      <c r="D965" s="2">
        <f>front!E965-front!C965</f>
        <v>52964.5</v>
      </c>
      <c r="E965" s="2">
        <f>IF(front!F965-front!C965&gt;0,front!F965-front!C965,0)</f>
        <v>52964.5</v>
      </c>
      <c r="F965" s="2">
        <f>front!I965-front!H965</f>
        <v>5198.6000000000004</v>
      </c>
      <c r="G965" s="2"/>
      <c r="H965" s="2"/>
      <c r="I965" s="4">
        <f>C965/(constants!$A$4+constants!$B$4*data!C965+constants!$C$4*data!C965^2+constants!$D$4*data!C965^3+constants!$E$4*data!C965^4+constants!$F$4*data!C965^5+constants!$G$4*data!C965^6+constants!$H$4*data!C965^7)</f>
        <v>42711.130322764213</v>
      </c>
      <c r="J965" s="4">
        <f>D965/(constants!$A$4+constants!$B$4*data!D965+constants!$C$4*data!D965^2+constants!$D$4*data!D965^3+constants!$E$4*data!D965^4+constants!$F$4*data!D965^5+constants!$G$4*data!D965^6+constants!$H$4*data!D965^7)</f>
        <v>55762.981364116487</v>
      </c>
      <c r="K965" s="4">
        <f>E965/(constants!$A$4+constants!$B$4*data!E965+constants!$C$4*data!E965^2+constants!$D$4*data!E965^3+constants!$E$4*data!E965^4+constants!$F$4*data!E965^5+constants!$G$4*data!E965^6+constants!$H$4*data!E965^7)</f>
        <v>55762.981364116487</v>
      </c>
      <c r="L965" s="4">
        <f>F965/(constants!$A$4+constants!$B$4*data!F965+constants!$C$4*data!F965^2+constants!$D$4*data!F965^3+constants!$E$4*data!F965^4+constants!$F$4*data!F965^5+constants!$G$4*data!F965^6+constants!$H$4*data!F965^7)</f>
        <v>5187.7523546240982</v>
      </c>
      <c r="M965" s="4"/>
      <c r="N965" s="4"/>
      <c r="O965" s="4">
        <f t="shared" si="253"/>
        <v>71185.217204607019</v>
      </c>
      <c r="P965" s="4">
        <f t="shared" si="254"/>
        <v>11152.596272823297</v>
      </c>
      <c r="Q965" s="4">
        <f t="shared" si="254"/>
        <v>11152.596272823297</v>
      </c>
      <c r="R965" s="4">
        <f t="shared" si="255"/>
        <v>864.62539243734966</v>
      </c>
      <c r="S965" s="4"/>
      <c r="T965" s="4"/>
      <c r="U965" s="4">
        <f t="shared" si="256"/>
        <v>1</v>
      </c>
      <c r="V965" s="4"/>
      <c r="W965" s="4"/>
      <c r="X965">
        <f>IF(front!E965&gt;$X$2,O965,P965)</f>
        <v>71185.217204607019</v>
      </c>
      <c r="Y965">
        <f t="shared" si="260"/>
        <v>70851.734285286962</v>
      </c>
      <c r="Z965">
        <f>SUMPRODUCT($B$7:$B$456,Y$7:Y$456,EXP(constants!$B$32+constants!$A$32*ABS($A$7:$A$456-$A965)))</f>
        <v>4.994618189466527E-5</v>
      </c>
      <c r="AA965">
        <f t="shared" si="251"/>
        <v>70851.734235340788</v>
      </c>
      <c r="AB965">
        <f t="shared" si="257"/>
        <v>70845.532399643474</v>
      </c>
      <c r="AD965" s="4"/>
      <c r="AE965" s="4"/>
      <c r="AF965" s="4"/>
      <c r="AI965" s="5">
        <f>SUMPRODUCT(constants!$B$13:$B$20,A965^constants!$A$13:$A$20)*constants!$C$10/((A965/1000000000)^5*(EXP(0.014388/(A965/1000000000)/constants!$B$9)-1))</f>
        <v>1.5748411860664892E-5</v>
      </c>
      <c r="AL965" s="17">
        <f t="shared" si="252"/>
        <v>2.2229223674722705E-10</v>
      </c>
      <c r="AQ965">
        <f t="shared" si="259"/>
        <v>2.2229223674722705E-10</v>
      </c>
    </row>
    <row r="966" spans="1:43" x14ac:dyDescent="0.2">
      <c r="A966">
        <f>front!A966</f>
        <v>635.27</v>
      </c>
      <c r="B966" s="1">
        <f t="shared" si="258"/>
        <v>0.46000000000003638</v>
      </c>
      <c r="C966">
        <f>front!D966-front!B966</f>
        <v>41175.129999999997</v>
      </c>
      <c r="D966" s="2">
        <f>front!E966-front!C966</f>
        <v>52640.2</v>
      </c>
      <c r="E966" s="2">
        <f>IF(front!F966-front!C966&gt;0,front!F966-front!C966,0)</f>
        <v>52640.2</v>
      </c>
      <c r="F966" s="2">
        <f>front!I966-front!H966</f>
        <v>5295.1</v>
      </c>
      <c r="G966" s="2"/>
      <c r="H966" s="2"/>
      <c r="I966" s="4">
        <f>C966/(constants!$A$4+constants!$B$4*data!C966+constants!$C$4*data!C966^2+constants!$D$4*data!C966^3+constants!$E$4*data!C966^4+constants!$F$4*data!C966^5+constants!$G$4*data!C966^6+constants!$H$4*data!C966^7)</f>
        <v>42780.263279258856</v>
      </c>
      <c r="J966" s="4">
        <f>D966/(constants!$A$4+constants!$B$4*data!D966+constants!$C$4*data!D966^2+constants!$D$4*data!D966^3+constants!$E$4*data!D966^4+constants!$F$4*data!D966^5+constants!$G$4*data!D966^6+constants!$H$4*data!D966^7)</f>
        <v>55403.955276291563</v>
      </c>
      <c r="K966" s="4">
        <f>E966/(constants!$A$4+constants!$B$4*data!E966+constants!$C$4*data!E966^2+constants!$D$4*data!E966^3+constants!$E$4*data!E966^4+constants!$F$4*data!E966^5+constants!$G$4*data!E966^6+constants!$H$4*data!E966^7)</f>
        <v>55403.955276291563</v>
      </c>
      <c r="L966" s="4">
        <f>F966/(constants!$A$4+constants!$B$4*data!F966+constants!$C$4*data!F966^2+constants!$D$4*data!F966^3+constants!$E$4*data!F966^4+constants!$F$4*data!F966^5+constants!$G$4*data!F966^6+constants!$H$4*data!F966^7)</f>
        <v>5284.1365868883668</v>
      </c>
      <c r="M966" s="4"/>
      <c r="N966" s="4"/>
      <c r="O966" s="4">
        <f t="shared" si="253"/>
        <v>71300.438798764764</v>
      </c>
      <c r="P966" s="4">
        <f t="shared" si="254"/>
        <v>11080.791055258313</v>
      </c>
      <c r="Q966" s="4">
        <f t="shared" si="254"/>
        <v>11080.791055258313</v>
      </c>
      <c r="R966" s="4">
        <f t="shared" si="255"/>
        <v>880.68943114806109</v>
      </c>
      <c r="S966" s="4"/>
      <c r="T966" s="4"/>
      <c r="U966" s="4">
        <f t="shared" si="256"/>
        <v>1</v>
      </c>
      <c r="V966" s="4"/>
      <c r="W966" s="4"/>
      <c r="X966">
        <f>IF(front!E966&gt;$X$2,O966,P966)</f>
        <v>71300.438798764764</v>
      </c>
      <c r="Y966">
        <f t="shared" si="260"/>
        <v>70966.955879444708</v>
      </c>
      <c r="Z966">
        <f>SUMPRODUCT($B$7:$B$456,Y$7:Y$456,EXP(constants!$B$32+constants!$A$32*ABS($A$7:$A$456-$A966)))</f>
        <v>4.8656298393212811E-5</v>
      </c>
      <c r="AA966">
        <f t="shared" si="251"/>
        <v>70966.955830788414</v>
      </c>
      <c r="AB966">
        <f t="shared" si="257"/>
        <v>70960.753995091101</v>
      </c>
      <c r="AD966" s="4"/>
      <c r="AE966" s="4"/>
      <c r="AF966" s="4"/>
      <c r="AI966" s="5">
        <f>SUMPRODUCT(constants!$B$13:$B$20,A966^constants!$A$13:$A$20)*constants!$C$10/((A966/1000000000)^5*(EXP(0.014388/(A966/1000000000)/constants!$B$9)-1))</f>
        <v>1.5772518507000757E-5</v>
      </c>
      <c r="AL966" s="17">
        <f t="shared" si="252"/>
        <v>2.2227101065036404E-10</v>
      </c>
      <c r="AQ966">
        <f t="shared" si="259"/>
        <v>2.2227101065036404E-10</v>
      </c>
    </row>
    <row r="967" spans="1:43" x14ac:dyDescent="0.2">
      <c r="A967">
        <f>front!A967</f>
        <v>635.72</v>
      </c>
      <c r="B967" s="1">
        <f t="shared" si="258"/>
        <v>0.45000000000004547</v>
      </c>
      <c r="C967">
        <f>front!D967-front!B967</f>
        <v>41309.33</v>
      </c>
      <c r="D967" s="2">
        <f>front!E967-front!C967</f>
        <v>52786.8</v>
      </c>
      <c r="E967" s="2">
        <f>IF(front!F967-front!C967&gt;0,front!F967-front!C967,0)</f>
        <v>52786.8</v>
      </c>
      <c r="F967" s="2">
        <f>front!I967-front!H967</f>
        <v>5772.2000000000007</v>
      </c>
      <c r="G967" s="2"/>
      <c r="H967" s="2"/>
      <c r="I967" s="4">
        <f>C967/(constants!$A$4+constants!$B$4*data!C967+constants!$C$4*data!C967^2+constants!$D$4*data!C967^3+constants!$E$4*data!C967^4+constants!$F$4*data!C967^5+constants!$G$4*data!C967^6+constants!$H$4*data!C967^7)</f>
        <v>42926.79019736121</v>
      </c>
      <c r="J967" s="4">
        <f>D967/(constants!$A$4+constants!$B$4*data!D967+constants!$C$4*data!D967^2+constants!$D$4*data!D967^3+constants!$E$4*data!D967^4+constants!$F$4*data!D967^5+constants!$G$4*data!D967^6+constants!$H$4*data!D967^7)</f>
        <v>55566.2402879687</v>
      </c>
      <c r="K967" s="4">
        <f>E967/(constants!$A$4+constants!$B$4*data!E967+constants!$C$4*data!E967^2+constants!$D$4*data!E967^3+constants!$E$4*data!E967^4+constants!$F$4*data!E967^5+constants!$G$4*data!E967^6+constants!$H$4*data!E967^7)</f>
        <v>55566.2402879687</v>
      </c>
      <c r="L967" s="4">
        <f>F967/(constants!$A$4+constants!$B$4*data!F967+constants!$C$4*data!F967^2+constants!$D$4*data!F967^3+constants!$E$4*data!F967^4+constants!$F$4*data!F967^5+constants!$G$4*data!F967^6+constants!$H$4*data!F967^7)</f>
        <v>5760.7814594125857</v>
      </c>
      <c r="M967" s="4"/>
      <c r="N967" s="4"/>
      <c r="O967" s="4">
        <f t="shared" si="253"/>
        <v>71544.650328935342</v>
      </c>
      <c r="P967" s="4">
        <f t="shared" si="254"/>
        <v>11113.248057593741</v>
      </c>
      <c r="Q967" s="4">
        <f t="shared" si="254"/>
        <v>11113.248057593741</v>
      </c>
      <c r="R967" s="4">
        <f t="shared" si="255"/>
        <v>960.13024323543095</v>
      </c>
      <c r="S967" s="4"/>
      <c r="T967" s="4"/>
      <c r="U967" s="4">
        <f t="shared" si="256"/>
        <v>1</v>
      </c>
      <c r="V967" s="4"/>
      <c r="W967" s="4"/>
      <c r="X967">
        <f>IF(front!E967&gt;$X$2,O967,P967)</f>
        <v>71544.650328935342</v>
      </c>
      <c r="Y967">
        <f t="shared" si="260"/>
        <v>71211.167409615286</v>
      </c>
      <c r="Z967">
        <f>SUMPRODUCT($B$7:$B$456,Y$7:Y$456,EXP(constants!$B$32+constants!$A$32*ABS($A$7:$A$456-$A967)))</f>
        <v>4.7426695370033855E-5</v>
      </c>
      <c r="AA967">
        <f t="shared" ref="AA967:AA1030" si="261">Y967-Z967</f>
        <v>71211.167362188586</v>
      </c>
      <c r="AB967">
        <f t="shared" si="257"/>
        <v>71204.965526491273</v>
      </c>
      <c r="AD967" s="4"/>
      <c r="AE967" s="4"/>
      <c r="AF967" s="4"/>
      <c r="AI967" s="5">
        <f>SUMPRODUCT(constants!$B$13:$B$20,A967^constants!$A$13:$A$20)*constants!$C$10/((A967/1000000000)^5*(EXP(0.014388/(A967/1000000000)/constants!$B$9)-1))</f>
        <v>1.5796060388333856E-5</v>
      </c>
      <c r="AL967" s="17">
        <f t="shared" ref="AL967:AL1030" si="262">IF(AB967=0,0,AI967/AB967)</f>
        <v>2.2183930954165057E-10</v>
      </c>
      <c r="AQ967">
        <f t="shared" si="259"/>
        <v>2.2183930954165057E-10</v>
      </c>
    </row>
    <row r="968" spans="1:43" x14ac:dyDescent="0.2">
      <c r="A968">
        <f>front!A968</f>
        <v>636.16999999999996</v>
      </c>
      <c r="B968" s="1">
        <f t="shared" si="258"/>
        <v>0.44999999999993179</v>
      </c>
      <c r="C968">
        <f>front!D968-front!B968</f>
        <v>41335.469999999994</v>
      </c>
      <c r="D968" s="2">
        <f>front!E968-front!C968</f>
        <v>53154.9</v>
      </c>
      <c r="E968" s="2">
        <f>IF(front!F968-front!C968&gt;0,front!F968-front!C968,0)</f>
        <v>53154.9</v>
      </c>
      <c r="F968" s="2">
        <f>front!I968-front!H968</f>
        <v>6613.6000000000022</v>
      </c>
      <c r="G968" s="2"/>
      <c r="H968" s="2"/>
      <c r="I968" s="4">
        <f>C968/(constants!$A$4+constants!$B$4*data!C968+constants!$C$4*data!C968^2+constants!$D$4*data!C968^3+constants!$E$4*data!C968^4+constants!$F$4*data!C968^5+constants!$G$4*data!C968^6+constants!$H$4*data!C968^7)</f>
        <v>42955.336026761528</v>
      </c>
      <c r="J968" s="4">
        <f>D968/(constants!$A$4+constants!$B$4*data!D968+constants!$C$4*data!D968^2+constants!$D$4*data!D968^3+constants!$E$4*data!D968^4+constants!$F$4*data!D968^5+constants!$G$4*data!D968^6+constants!$H$4*data!D968^7)</f>
        <v>55973.820316396705</v>
      </c>
      <c r="K968" s="4">
        <f>E968/(constants!$A$4+constants!$B$4*data!E968+constants!$C$4*data!E968^2+constants!$D$4*data!E968^3+constants!$E$4*data!E968^4+constants!$F$4*data!E968^5+constants!$G$4*data!E968^6+constants!$H$4*data!E968^7)</f>
        <v>55973.820316396705</v>
      </c>
      <c r="L968" s="4">
        <f>F968/(constants!$A$4+constants!$B$4*data!F968+constants!$C$4*data!F968^2+constants!$D$4*data!F968^3+constants!$E$4*data!F968^4+constants!$F$4*data!F968^5+constants!$G$4*data!F968^6+constants!$H$4*data!F968^7)</f>
        <v>6601.9473101130407</v>
      </c>
      <c r="M968" s="4"/>
      <c r="N968" s="4"/>
      <c r="O968" s="4">
        <f t="shared" ref="O968:O1031" si="263">I968*1000/O$4</f>
        <v>71592.226711269206</v>
      </c>
      <c r="P968" s="4">
        <f t="shared" ref="P968:Q1031" si="264">J968*1000/P$4</f>
        <v>11194.764063279341</v>
      </c>
      <c r="Q968" s="4">
        <f t="shared" si="264"/>
        <v>11194.764063279341</v>
      </c>
      <c r="R968" s="4">
        <f t="shared" ref="R968:R1031" si="265">L968*1000/R$4</f>
        <v>1100.3245516855068</v>
      </c>
      <c r="S968" s="4"/>
      <c r="T968" s="4"/>
      <c r="U968" s="4">
        <f t="shared" ref="U968:U1031" si="266">Q968/P968</f>
        <v>1</v>
      </c>
      <c r="V968" s="4"/>
      <c r="W968" s="4"/>
      <c r="X968">
        <f>IF(front!E968&gt;$X$2,O968,P968)</f>
        <v>71592.226711269206</v>
      </c>
      <c r="Y968">
        <f t="shared" si="260"/>
        <v>71258.743791949149</v>
      </c>
      <c r="Z968">
        <f>SUMPRODUCT($B$7:$B$456,Y$7:Y$456,EXP(constants!$B$32+constants!$A$32*ABS($A$7:$A$456-$A968)))</f>
        <v>4.6228165890148378E-5</v>
      </c>
      <c r="AA968">
        <f t="shared" si="261"/>
        <v>71258.743745720989</v>
      </c>
      <c r="AB968">
        <f t="shared" ref="AB968:AB1031" si="267">IF((AA968-$AA$3)&gt;0,AA968-$AA$3,0)</f>
        <v>71252.541910023676</v>
      </c>
      <c r="AD968" s="4"/>
      <c r="AE968" s="4"/>
      <c r="AF968" s="4"/>
      <c r="AI968" s="5">
        <f>SUMPRODUCT(constants!$B$13:$B$20,A968^constants!$A$13:$A$20)*constants!$C$10/((A968/1000000000)^5*(EXP(0.014388/(A968/1000000000)/constants!$B$9)-1))</f>
        <v>1.5819561948200123E-5</v>
      </c>
      <c r="AL968" s="17">
        <f t="shared" si="262"/>
        <v>2.2202101881750069E-10</v>
      </c>
      <c r="AQ968">
        <f t="shared" si="259"/>
        <v>2.2202101881750069E-10</v>
      </c>
    </row>
    <row r="969" spans="1:43" x14ac:dyDescent="0.2">
      <c r="A969">
        <f>front!A969</f>
        <v>636.63</v>
      </c>
      <c r="B969" s="1">
        <f t="shared" ref="B969:B1032" si="268">A969-A968</f>
        <v>0.46000000000003638</v>
      </c>
      <c r="C969">
        <f>front!D969-front!B969</f>
        <v>41363.269999999997</v>
      </c>
      <c r="D969" s="2">
        <f>front!E969-front!C969</f>
        <v>52464.4</v>
      </c>
      <c r="E969" s="2">
        <f>IF(front!F969-front!C969&gt;0,front!F969-front!C969,0)</f>
        <v>52464.4</v>
      </c>
      <c r="F969" s="2">
        <f>front!I969-front!H969</f>
        <v>6712</v>
      </c>
      <c r="G969" s="2"/>
      <c r="H969" s="2"/>
      <c r="I969" s="4">
        <f>C969/(constants!$A$4+constants!$B$4*data!C969+constants!$C$4*data!C969^2+constants!$D$4*data!C969^3+constants!$E$4*data!C969^4+constants!$F$4*data!C969^5+constants!$G$4*data!C969^6+constants!$H$4*data!C969^7)</f>
        <v>42985.696328640974</v>
      </c>
      <c r="J969" s="4">
        <f>D969/(constants!$A$4+constants!$B$4*data!D969+constants!$C$4*data!D969^2+constants!$D$4*data!D969^3+constants!$E$4*data!D969^4+constants!$F$4*data!D969^5+constants!$G$4*data!D969^6+constants!$H$4*data!D969^7)</f>
        <v>55209.372677958556</v>
      </c>
      <c r="K969" s="4">
        <f>E969/(constants!$A$4+constants!$B$4*data!E969+constants!$C$4*data!E969^2+constants!$D$4*data!E969^3+constants!$E$4*data!E969^4+constants!$F$4*data!E969^5+constants!$G$4*data!E969^6+constants!$H$4*data!E969^7)</f>
        <v>55209.372677958556</v>
      </c>
      <c r="L969" s="4">
        <f>F969/(constants!$A$4+constants!$B$4*data!F969+constants!$C$4*data!F969^2+constants!$D$4*data!F969^3+constants!$E$4*data!F969^4+constants!$F$4*data!F969^5+constants!$G$4*data!F969^6+constants!$H$4*data!F969^7)</f>
        <v>6700.3752144939863</v>
      </c>
      <c r="M969" s="4"/>
      <c r="N969" s="4"/>
      <c r="O969" s="4">
        <f t="shared" si="263"/>
        <v>71642.827214401623</v>
      </c>
      <c r="P969" s="4">
        <f t="shared" si="264"/>
        <v>11041.874535591711</v>
      </c>
      <c r="Q969" s="4">
        <f t="shared" si="264"/>
        <v>11041.874535591711</v>
      </c>
      <c r="R969" s="4">
        <f t="shared" si="265"/>
        <v>1116.7292024156643</v>
      </c>
      <c r="S969" s="4"/>
      <c r="T969" s="4"/>
      <c r="U969" s="4">
        <f t="shared" si="266"/>
        <v>1</v>
      </c>
      <c r="V969" s="4"/>
      <c r="W969" s="4"/>
      <c r="X969">
        <f>IF(front!E969&gt;$X$2,O969,P969)</f>
        <v>71642.827214401623</v>
      </c>
      <c r="Y969">
        <f t="shared" si="260"/>
        <v>71309.344295081566</v>
      </c>
      <c r="Z969">
        <f>SUMPRODUCT($B$7:$B$456,Y$7:Y$456,EXP(constants!$B$32+constants!$A$32*ABS($A$7:$A$456-$A969)))</f>
        <v>4.503430189049643E-5</v>
      </c>
      <c r="AA969">
        <f t="shared" si="261"/>
        <v>71309.344250047259</v>
      </c>
      <c r="AB969">
        <f t="shared" si="267"/>
        <v>71303.142414349946</v>
      </c>
      <c r="AD969" s="4"/>
      <c r="AE969" s="4"/>
      <c r="AF969" s="4"/>
      <c r="AI969" s="5">
        <f>SUMPRODUCT(constants!$B$13:$B$20,A969^constants!$A$13:$A$20)*constants!$C$10/((A969/1000000000)^5*(EXP(0.014388/(A969/1000000000)/constants!$B$9)-1))</f>
        <v>1.5843544027127753E-5</v>
      </c>
      <c r="AL969" s="17">
        <f t="shared" si="262"/>
        <v>2.2219980060709355E-10</v>
      </c>
      <c r="AQ969">
        <f t="shared" si="259"/>
        <v>2.2219980060709355E-10</v>
      </c>
    </row>
    <row r="970" spans="1:43" x14ac:dyDescent="0.2">
      <c r="A970">
        <f>front!A970</f>
        <v>637.08000000000004</v>
      </c>
      <c r="B970" s="1">
        <f t="shared" si="268"/>
        <v>0.45000000000004547</v>
      </c>
      <c r="C970">
        <f>front!D970-front!B970</f>
        <v>41520.400000000001</v>
      </c>
      <c r="D970" s="2">
        <f>front!E970-front!C970</f>
        <v>52565.9</v>
      </c>
      <c r="E970" s="2">
        <f>IF(front!F970-front!C970&gt;0,front!F970-front!C970,0)</f>
        <v>52565.9</v>
      </c>
      <c r="F970" s="2">
        <f>front!I970-front!H970</f>
        <v>5555.4</v>
      </c>
      <c r="G970" s="2"/>
      <c r="H970" s="2"/>
      <c r="I970" s="4">
        <f>C970/(constants!$A$4+constants!$B$4*data!C970+constants!$C$4*data!C970^2+constants!$D$4*data!C970^3+constants!$E$4*data!C970^4+constants!$F$4*data!C970^5+constants!$G$4*data!C970^6+constants!$H$4*data!C970^7)</f>
        <v>43157.330236805203</v>
      </c>
      <c r="J970" s="4">
        <f>D970/(constants!$A$4+constants!$B$4*data!D970+constants!$C$4*data!D970^2+constants!$D$4*data!D970^3+constants!$E$4*data!D970^4+constants!$F$4*data!D970^5+constants!$G$4*data!D970^6+constants!$H$4*data!D970^7)</f>
        <v>55321.713560745236</v>
      </c>
      <c r="K970" s="4">
        <f>E970/(constants!$A$4+constants!$B$4*data!E970+constants!$C$4*data!E970^2+constants!$D$4*data!E970^3+constants!$E$4*data!E970^4+constants!$F$4*data!E970^5+constants!$G$4*data!E970^6+constants!$H$4*data!E970^7)</f>
        <v>55321.713560745236</v>
      </c>
      <c r="L970" s="4">
        <f>F970/(constants!$A$4+constants!$B$4*data!F970+constants!$C$4*data!F970^2+constants!$D$4*data!F970^3+constants!$E$4*data!F970^4+constants!$F$4*data!F970^5+constants!$G$4*data!F970^6+constants!$H$4*data!F970^7)</f>
        <v>5544.1629206239131</v>
      </c>
      <c r="M970" s="4"/>
      <c r="N970" s="4"/>
      <c r="O970" s="4">
        <f t="shared" si="263"/>
        <v>71928.883728008674</v>
      </c>
      <c r="P970" s="4">
        <f t="shared" si="264"/>
        <v>11064.342712149048</v>
      </c>
      <c r="Q970" s="4">
        <f t="shared" si="264"/>
        <v>11064.342712149048</v>
      </c>
      <c r="R970" s="4">
        <f t="shared" si="265"/>
        <v>924.02715343731893</v>
      </c>
      <c r="S970" s="4"/>
      <c r="T970" s="4"/>
      <c r="U970" s="4">
        <f t="shared" si="266"/>
        <v>1</v>
      </c>
      <c r="V970" s="4"/>
      <c r="W970" s="4"/>
      <c r="X970">
        <f>IF(front!E970&gt;$X$2,O970,P970)</f>
        <v>71928.883728008674</v>
      </c>
      <c r="Y970">
        <f t="shared" si="260"/>
        <v>71595.400808688617</v>
      </c>
      <c r="Z970">
        <f>SUMPRODUCT($B$7:$B$456,Y$7:Y$456,EXP(constants!$B$32+constants!$A$32*ABS($A$7:$A$456-$A970)))</f>
        <v>4.389623106349258E-5</v>
      </c>
      <c r="AA970">
        <f t="shared" si="261"/>
        <v>71595.400764792386</v>
      </c>
      <c r="AB970">
        <f t="shared" si="267"/>
        <v>71589.198929095073</v>
      </c>
      <c r="AD970" s="4"/>
      <c r="AE970" s="4"/>
      <c r="AF970" s="4"/>
      <c r="AI970" s="5">
        <f>SUMPRODUCT(constants!$B$13:$B$20,A970^constants!$A$13:$A$20)*constants!$C$10/((A970/1000000000)^5*(EXP(0.014388/(A970/1000000000)/constants!$B$9)-1))</f>
        <v>1.5866963866029194E-5</v>
      </c>
      <c r="AL970" s="17">
        <f t="shared" si="262"/>
        <v>2.2163907549439821E-10</v>
      </c>
      <c r="AQ970">
        <f t="shared" si="259"/>
        <v>2.2163907549439821E-10</v>
      </c>
    </row>
    <row r="971" spans="1:43" x14ac:dyDescent="0.2">
      <c r="A971">
        <f>front!A971</f>
        <v>637.53</v>
      </c>
      <c r="B971" s="1">
        <f t="shared" si="268"/>
        <v>0.44999999999993179</v>
      </c>
      <c r="C971">
        <f>front!D971-front!B971</f>
        <v>41522.730000000003</v>
      </c>
      <c r="D971" s="2">
        <f>front!E971-front!C971</f>
        <v>52886.7</v>
      </c>
      <c r="E971" s="2">
        <f>IF(front!F971-front!C971&gt;0,front!F971-front!C971,0)</f>
        <v>52886.7</v>
      </c>
      <c r="F971" s="2">
        <f>front!I971-front!H971</f>
        <v>5093.4999999999982</v>
      </c>
      <c r="G971" s="2"/>
      <c r="H971" s="2"/>
      <c r="I971" s="4">
        <f>C971/(constants!$A$4+constants!$B$4*data!C971+constants!$C$4*data!C971^2+constants!$D$4*data!C971^3+constants!$E$4*data!C971^4+constants!$F$4*data!C971^5+constants!$G$4*data!C971^6+constants!$H$4*data!C971^7)</f>
        <v>43159.875724294805</v>
      </c>
      <c r="J971" s="4">
        <f>D971/(constants!$A$4+constants!$B$4*data!D971+constants!$C$4*data!D971^2+constants!$D$4*data!D971^3+constants!$E$4*data!D971^4+constants!$F$4*data!D971^5+constants!$G$4*data!D971^6+constants!$H$4*data!D971^7)</f>
        <v>55676.840892952532</v>
      </c>
      <c r="K971" s="4">
        <f>E971/(constants!$A$4+constants!$B$4*data!E971+constants!$C$4*data!E971^2+constants!$D$4*data!E971^3+constants!$E$4*data!E971^4+constants!$F$4*data!E971^5+constants!$G$4*data!E971^6+constants!$H$4*data!E971^7)</f>
        <v>55676.840892952532</v>
      </c>
      <c r="L971" s="4">
        <f>F971/(constants!$A$4+constants!$B$4*data!F971+constants!$C$4*data!F971^2+constants!$D$4*data!F971^3+constants!$E$4*data!F971^4+constants!$F$4*data!F971^5+constants!$G$4*data!F971^6+constants!$H$4*data!F971^7)</f>
        <v>5082.7866811746562</v>
      </c>
      <c r="M971" s="4"/>
      <c r="N971" s="4"/>
      <c r="O971" s="4">
        <f t="shared" si="263"/>
        <v>71933.126207158013</v>
      </c>
      <c r="P971" s="4">
        <f t="shared" si="264"/>
        <v>11135.368178590506</v>
      </c>
      <c r="Q971" s="4">
        <f t="shared" si="264"/>
        <v>11135.368178590506</v>
      </c>
      <c r="R971" s="4">
        <f t="shared" si="265"/>
        <v>847.13111352910937</v>
      </c>
      <c r="S971" s="4"/>
      <c r="T971" s="4"/>
      <c r="U971" s="4">
        <f t="shared" si="266"/>
        <v>1</v>
      </c>
      <c r="V971" s="4"/>
      <c r="W971" s="4"/>
      <c r="X971">
        <f>IF(front!E971&gt;$X$2,O971,P971)</f>
        <v>71933.126207158013</v>
      </c>
      <c r="Y971">
        <f t="shared" si="260"/>
        <v>71599.643287837956</v>
      </c>
      <c r="Z971">
        <f>SUMPRODUCT($B$7:$B$456,Y$7:Y$456,EXP(constants!$B$32+constants!$A$32*ABS($A$7:$A$456-$A971)))</f>
        <v>4.2786920651392911E-5</v>
      </c>
      <c r="AA971">
        <f t="shared" si="261"/>
        <v>71599.643245051033</v>
      </c>
      <c r="AB971">
        <f t="shared" si="267"/>
        <v>71593.44140935372</v>
      </c>
      <c r="AD971" s="4"/>
      <c r="AE971" s="4"/>
      <c r="AF971" s="4"/>
      <c r="AI971" s="5">
        <f>SUMPRODUCT(constants!$B$13:$B$20,A971^constants!$A$13:$A$20)*constants!$C$10/((A971/1000000000)^5*(EXP(0.014388/(A971/1000000000)/constants!$B$9)-1))</f>
        <v>1.5890343205426805E-5</v>
      </c>
      <c r="AL971" s="17">
        <f t="shared" si="262"/>
        <v>2.2195249861743235E-10</v>
      </c>
      <c r="AQ971">
        <f t="shared" si="259"/>
        <v>2.2195249861743235E-10</v>
      </c>
    </row>
    <row r="972" spans="1:43" x14ac:dyDescent="0.2">
      <c r="A972">
        <f>front!A972</f>
        <v>637.99</v>
      </c>
      <c r="B972" s="1">
        <f t="shared" si="268"/>
        <v>0.46000000000003638</v>
      </c>
      <c r="C972">
        <f>front!D972-front!B972</f>
        <v>41582.460000000006</v>
      </c>
      <c r="D972" s="2">
        <f>front!E972-front!C972</f>
        <v>52060</v>
      </c>
      <c r="E972" s="2">
        <f>IF(front!F972-front!C972&gt;0,front!F972-front!C972,0)</f>
        <v>52060</v>
      </c>
      <c r="F972" s="2">
        <f>front!I972-front!H972</f>
        <v>5062.3999999999996</v>
      </c>
      <c r="G972" s="2"/>
      <c r="H972" s="2"/>
      <c r="I972" s="4">
        <f>C972/(constants!$A$4+constants!$B$4*data!C972+constants!$C$4*data!C972^2+constants!$D$4*data!C972^3+constants!$E$4*data!C972^4+constants!$F$4*data!C972^5+constants!$G$4*data!C972^6+constants!$H$4*data!C972^7)</f>
        <v>43225.133927332332</v>
      </c>
      <c r="J972" s="4">
        <f>D972/(constants!$A$4+constants!$B$4*data!D972+constants!$C$4*data!D972^2+constants!$D$4*data!D972^3+constants!$E$4*data!D972^4+constants!$F$4*data!D972^5+constants!$G$4*data!D972^6+constants!$H$4*data!D972^7)</f>
        <v>54761.868252190761</v>
      </c>
      <c r="K972" s="4">
        <f>E972/(constants!$A$4+constants!$B$4*data!E972+constants!$C$4*data!E972^2+constants!$D$4*data!E972^3+constants!$E$4*data!E972^4+constants!$F$4*data!E972^5+constants!$G$4*data!E972^6+constants!$H$4*data!E972^7)</f>
        <v>54761.868252190761</v>
      </c>
      <c r="L972" s="4">
        <f>F972/(constants!$A$4+constants!$B$4*data!F972+constants!$C$4*data!F972^2+constants!$D$4*data!F972^3+constants!$E$4*data!F972^4+constants!$F$4*data!F972^5+constants!$G$4*data!F972^6+constants!$H$4*data!F972^7)</f>
        <v>5051.7280208109696</v>
      </c>
      <c r="M972" s="4"/>
      <c r="N972" s="4"/>
      <c r="O972" s="4">
        <f t="shared" si="263"/>
        <v>72041.889878887217</v>
      </c>
      <c r="P972" s="4">
        <f t="shared" si="264"/>
        <v>10952.373650438152</v>
      </c>
      <c r="Q972" s="4">
        <f t="shared" si="264"/>
        <v>10952.373650438152</v>
      </c>
      <c r="R972" s="4">
        <f t="shared" si="265"/>
        <v>841.95467013516156</v>
      </c>
      <c r="S972" s="4"/>
      <c r="T972" s="4"/>
      <c r="U972" s="4">
        <f t="shared" si="266"/>
        <v>1</v>
      </c>
      <c r="V972" s="4"/>
      <c r="W972" s="4"/>
      <c r="X972">
        <f>IF(front!E972&gt;$X$2,O972,P972)</f>
        <v>72041.889878887217</v>
      </c>
      <c r="Y972">
        <f t="shared" si="260"/>
        <v>71708.406959567161</v>
      </c>
      <c r="Z972">
        <f>SUMPRODUCT($B$7:$B$456,Y$7:Y$456,EXP(constants!$B$32+constants!$A$32*ABS($A$7:$A$456-$A972)))</f>
        <v>4.1681928419102126E-5</v>
      </c>
      <c r="AA972">
        <f t="shared" si="261"/>
        <v>71708.406917885237</v>
      </c>
      <c r="AB972">
        <f t="shared" si="267"/>
        <v>71702.205082187924</v>
      </c>
      <c r="AD972" s="4"/>
      <c r="AE972" s="4"/>
      <c r="AF972" s="4"/>
      <c r="AI972" s="5">
        <f>SUMPRODUCT(constants!$B$13:$B$20,A972^constants!$A$13:$A$20)*constants!$C$10/((A972/1000000000)^5*(EXP(0.014388/(A972/1000000000)/constants!$B$9)-1))</f>
        <v>1.5914200166914867E-5</v>
      </c>
      <c r="AL972" s="17">
        <f t="shared" si="262"/>
        <v>2.2194854605480231E-10</v>
      </c>
      <c r="AQ972">
        <f t="shared" si="259"/>
        <v>2.2194854605480231E-10</v>
      </c>
    </row>
    <row r="973" spans="1:43" x14ac:dyDescent="0.2">
      <c r="A973">
        <f>front!A973</f>
        <v>638.44000000000005</v>
      </c>
      <c r="B973" s="1">
        <f t="shared" si="268"/>
        <v>0.45000000000004547</v>
      </c>
      <c r="C973">
        <f>front!D973-front!B973</f>
        <v>41592.799999999996</v>
      </c>
      <c r="D973" s="2">
        <f>front!E973-front!C973</f>
        <v>51928.5</v>
      </c>
      <c r="E973" s="2">
        <f>IF(front!F973-front!C973&gt;0,front!F973-front!C973,0)</f>
        <v>51928.5</v>
      </c>
      <c r="F973" s="2">
        <f>front!I973-front!H973</f>
        <v>5743.5999999999985</v>
      </c>
      <c r="G973" s="2"/>
      <c r="H973" s="2"/>
      <c r="I973" s="4">
        <f>C973/(constants!$A$4+constants!$B$4*data!C973+constants!$C$4*data!C973^2+constants!$D$4*data!C973^3+constants!$E$4*data!C973^4+constants!$F$4*data!C973^5+constants!$G$4*data!C973^6+constants!$H$4*data!C973^7)</f>
        <v>43236.431735575417</v>
      </c>
      <c r="J973" s="4">
        <f>D973/(constants!$A$4+constants!$B$4*data!D973+constants!$C$4*data!D973^2+constants!$D$4*data!D973^3+constants!$E$4*data!D973^4+constants!$F$4*data!D973^5+constants!$G$4*data!D973^6+constants!$H$4*data!D973^7)</f>
        <v>54616.380467763433</v>
      </c>
      <c r="K973" s="4">
        <f>E973/(constants!$A$4+constants!$B$4*data!E973+constants!$C$4*data!E973^2+constants!$D$4*data!E973^3+constants!$E$4*data!E973^4+constants!$F$4*data!E973^5+constants!$G$4*data!E973^6+constants!$H$4*data!E973^7)</f>
        <v>54616.380467763433</v>
      </c>
      <c r="L973" s="4">
        <f>F973/(constants!$A$4+constants!$B$4*data!F973+constants!$C$4*data!F973^2+constants!$D$4*data!F973^3+constants!$E$4*data!F973^4+constants!$F$4*data!F973^5+constants!$G$4*data!F973^6+constants!$H$4*data!F973^7)</f>
        <v>5732.2028366473196</v>
      </c>
      <c r="M973" s="4"/>
      <c r="N973" s="4"/>
      <c r="O973" s="4">
        <f t="shared" si="263"/>
        <v>72060.719559292353</v>
      </c>
      <c r="P973" s="4">
        <f t="shared" si="264"/>
        <v>10923.276093552686</v>
      </c>
      <c r="Q973" s="4">
        <f t="shared" si="264"/>
        <v>10923.276093552686</v>
      </c>
      <c r="R973" s="4">
        <f t="shared" si="265"/>
        <v>955.36713944121993</v>
      </c>
      <c r="S973" s="4"/>
      <c r="T973" s="4"/>
      <c r="U973" s="4">
        <f t="shared" si="266"/>
        <v>1</v>
      </c>
      <c r="V973" s="4"/>
      <c r="W973" s="4"/>
      <c r="X973">
        <f>IF(front!E973&gt;$X$2,O973,P973)</f>
        <v>72060.719559292353</v>
      </c>
      <c r="Y973">
        <f t="shared" si="260"/>
        <v>71727.236639972296</v>
      </c>
      <c r="Z973">
        <f>SUMPRODUCT($B$7:$B$456,Y$7:Y$456,EXP(constants!$B$32+constants!$A$32*ABS($A$7:$A$456-$A973)))</f>
        <v>4.062857609086155E-5</v>
      </c>
      <c r="AA973">
        <f t="shared" si="261"/>
        <v>71727.236599343727</v>
      </c>
      <c r="AB973">
        <f t="shared" si="267"/>
        <v>71721.034763646414</v>
      </c>
      <c r="AD973" s="4"/>
      <c r="AE973" s="4"/>
      <c r="AF973" s="4"/>
      <c r="AI973" s="5">
        <f>SUMPRODUCT(constants!$B$13:$B$20,A973^constants!$A$13:$A$20)*constants!$C$10/((A973/1000000000)^5*(EXP(0.014388/(A973/1000000000)/constants!$B$9)-1))</f>
        <v>1.5937497434254649E-5</v>
      </c>
      <c r="AL973" s="17">
        <f t="shared" si="262"/>
        <v>2.2221510728025588E-10</v>
      </c>
      <c r="AQ973">
        <f t="shared" ref="AQ973:AQ1036" si="269">AL973</f>
        <v>2.2221510728025588E-10</v>
      </c>
    </row>
    <row r="974" spans="1:43" x14ac:dyDescent="0.2">
      <c r="A974">
        <f>front!A974</f>
        <v>638.89</v>
      </c>
      <c r="B974" s="1">
        <f t="shared" si="268"/>
        <v>0.44999999999993179</v>
      </c>
      <c r="C974">
        <f>front!D974-front!B974</f>
        <v>41718.47</v>
      </c>
      <c r="D974" s="2">
        <f>front!E974-front!C974</f>
        <v>52708.9</v>
      </c>
      <c r="E974" s="2">
        <f>IF(front!F974-front!C974&gt;0,front!F974-front!C974,0)</f>
        <v>52708.9</v>
      </c>
      <c r="F974" s="2">
        <f>front!I974-front!H974</f>
        <v>6000.9999999999982</v>
      </c>
      <c r="G974" s="2"/>
      <c r="H974" s="2"/>
      <c r="I974" s="4">
        <f>C974/(constants!$A$4+constants!$B$4*data!C974+constants!$C$4*data!C974^2+constants!$D$4*data!C974^3+constants!$E$4*data!C974^4+constants!$F$4*data!C974^5+constants!$G$4*data!C974^6+constants!$H$4*data!C974^7)</f>
        <v>43373.761715646178</v>
      </c>
      <c r="J974" s="4">
        <f>D974/(constants!$A$4+constants!$B$4*data!D974+constants!$C$4*data!D974^2+constants!$D$4*data!D974^3+constants!$E$4*data!D974^4+constants!$F$4*data!D974^5+constants!$G$4*data!D974^6+constants!$H$4*data!D974^7)</f>
        <v>55480.003040652067</v>
      </c>
      <c r="K974" s="4">
        <f>E974/(constants!$A$4+constants!$B$4*data!E974+constants!$C$4*data!E974^2+constants!$D$4*data!E974^3+constants!$E$4*data!E974^4+constants!$F$4*data!E974^5+constants!$G$4*data!E974^6+constants!$H$4*data!E974^7)</f>
        <v>55480.003040652067</v>
      </c>
      <c r="L974" s="4">
        <f>F974/(constants!$A$4+constants!$B$4*data!F974+constants!$C$4*data!F974^2+constants!$D$4*data!F974^3+constants!$E$4*data!F974^4+constants!$F$4*data!F974^5+constants!$G$4*data!F974^6+constants!$H$4*data!F974^7)</f>
        <v>5989.4400276033057</v>
      </c>
      <c r="M974" s="4"/>
      <c r="N974" s="4"/>
      <c r="O974" s="4">
        <f t="shared" si="263"/>
        <v>72289.602859410297</v>
      </c>
      <c r="P974" s="4">
        <f t="shared" si="264"/>
        <v>11096.000608130413</v>
      </c>
      <c r="Q974" s="4">
        <f t="shared" si="264"/>
        <v>11096.000608130413</v>
      </c>
      <c r="R974" s="4">
        <f t="shared" si="265"/>
        <v>998.24000460055095</v>
      </c>
      <c r="S974" s="4"/>
      <c r="T974" s="4"/>
      <c r="U974" s="4">
        <f t="shared" si="266"/>
        <v>1</v>
      </c>
      <c r="V974" s="4"/>
      <c r="W974" s="4"/>
      <c r="X974">
        <f>IF(front!E974&gt;$X$2,O974,P974)</f>
        <v>72289.602859410297</v>
      </c>
      <c r="Y974">
        <f t="shared" si="260"/>
        <v>71956.119940090241</v>
      </c>
      <c r="Z974">
        <f>SUMPRODUCT($B$7:$B$456,Y$7:Y$456,EXP(constants!$B$32+constants!$A$32*ABS($A$7:$A$456-$A974)))</f>
        <v>3.9601843239442331E-5</v>
      </c>
      <c r="AA974">
        <f t="shared" si="261"/>
        <v>71956.119900488397</v>
      </c>
      <c r="AB974">
        <f t="shared" si="267"/>
        <v>71949.918064791083</v>
      </c>
      <c r="AD974" s="4"/>
      <c r="AE974" s="4"/>
      <c r="AF974" s="4"/>
      <c r="AI974" s="5">
        <f>SUMPRODUCT(constants!$B$13:$B$20,A974^constants!$A$13:$A$20)*constants!$C$10/((A974/1000000000)^5*(EXP(0.014388/(A974/1000000000)/constants!$B$9)-1))</f>
        <v>1.596075403286609E-5</v>
      </c>
      <c r="AL974" s="17">
        <f t="shared" si="262"/>
        <v>2.2183144139918813E-10</v>
      </c>
      <c r="AQ974">
        <f t="shared" si="269"/>
        <v>2.2183144139918813E-10</v>
      </c>
    </row>
    <row r="975" spans="1:43" x14ac:dyDescent="0.2">
      <c r="A975">
        <f>front!A975</f>
        <v>639.34</v>
      </c>
      <c r="B975" s="1">
        <f t="shared" si="268"/>
        <v>0.45000000000004547</v>
      </c>
      <c r="C975">
        <f>front!D975-front!B975</f>
        <v>41822.53</v>
      </c>
      <c r="D975" s="2">
        <f>front!E975-front!C975</f>
        <v>52530.2</v>
      </c>
      <c r="E975" s="2">
        <f>IF(front!F975-front!C975&gt;0,front!F975-front!C975,0)</f>
        <v>52530.2</v>
      </c>
      <c r="F975" s="2">
        <f>front!I975-front!H975</f>
        <v>5332</v>
      </c>
      <c r="G975" s="2"/>
      <c r="H975" s="2"/>
      <c r="I975" s="4">
        <f>C975/(constants!$A$4+constants!$B$4*data!C975+constants!$C$4*data!C975^2+constants!$D$4*data!C975^3+constants!$E$4*data!C975^4+constants!$F$4*data!C975^5+constants!$G$4*data!C975^6+constants!$H$4*data!C975^7)</f>
        <v>43487.503119132205</v>
      </c>
      <c r="J975" s="4">
        <f>D975/(constants!$A$4+constants!$B$4*data!D975+constants!$C$4*data!D975^2+constants!$D$4*data!D975^3+constants!$E$4*data!D975^4+constants!$F$4*data!D975^5+constants!$G$4*data!D975^6+constants!$H$4*data!D975^7)</f>
        <v>55282.199498675909</v>
      </c>
      <c r="K975" s="4">
        <f>E975/(constants!$A$4+constants!$B$4*data!E975+constants!$C$4*data!E975^2+constants!$D$4*data!E975^3+constants!$E$4*data!E975^4+constants!$F$4*data!E975^5+constants!$G$4*data!E975^6+constants!$H$4*data!E975^7)</f>
        <v>55282.199498675909</v>
      </c>
      <c r="L975" s="4">
        <f>F975/(constants!$A$4+constants!$B$4*data!F975+constants!$C$4*data!F975^2+constants!$D$4*data!F975^3+constants!$E$4*data!F975^4+constants!$F$4*data!F975^5+constants!$G$4*data!F975^6+constants!$H$4*data!F975^7)</f>
        <v>5320.9943015166918</v>
      </c>
      <c r="M975" s="4"/>
      <c r="N975" s="4"/>
      <c r="O975" s="4">
        <f t="shared" si="263"/>
        <v>72479.171865220342</v>
      </c>
      <c r="P975" s="4">
        <f t="shared" si="264"/>
        <v>11056.439899735182</v>
      </c>
      <c r="Q975" s="4">
        <f t="shared" si="264"/>
        <v>11056.439899735182</v>
      </c>
      <c r="R975" s="4">
        <f t="shared" si="265"/>
        <v>886.83238358611538</v>
      </c>
      <c r="S975" s="4"/>
      <c r="T975" s="4"/>
      <c r="U975" s="4">
        <f t="shared" si="266"/>
        <v>1</v>
      </c>
      <c r="V975" s="4"/>
      <c r="W975" s="4"/>
      <c r="X975">
        <f>IF(front!E975&gt;$X$2,O975,P975)</f>
        <v>72479.171865220342</v>
      </c>
      <c r="Y975">
        <f t="shared" si="260"/>
        <v>72145.688945900285</v>
      </c>
      <c r="Z975">
        <f>SUMPRODUCT($B$7:$B$456,Y$7:Y$456,EXP(constants!$B$32+constants!$A$32*ABS($A$7:$A$456-$A975)))</f>
        <v>3.8601057158734809E-5</v>
      </c>
      <c r="AA975">
        <f t="shared" si="261"/>
        <v>72145.688907299234</v>
      </c>
      <c r="AB975">
        <f t="shared" si="267"/>
        <v>72139.487071601921</v>
      </c>
      <c r="AD975" s="4"/>
      <c r="AE975" s="4"/>
      <c r="AF975" s="4"/>
      <c r="AI975" s="5">
        <f>SUMPRODUCT(constants!$B$13:$B$20,A975^constants!$A$13:$A$20)*constants!$C$10/((A975/1000000000)^5*(EXP(0.014388/(A975/1000000000)/constants!$B$9)-1))</f>
        <v>1.5983969908675252E-5</v>
      </c>
      <c r="AL975" s="17">
        <f t="shared" si="262"/>
        <v>2.2157032933725174E-10</v>
      </c>
      <c r="AQ975">
        <f t="shared" si="269"/>
        <v>2.2157032933725174E-10</v>
      </c>
    </row>
    <row r="976" spans="1:43" x14ac:dyDescent="0.2">
      <c r="A976">
        <f>front!A976</f>
        <v>639.79999999999995</v>
      </c>
      <c r="B976" s="1">
        <f t="shared" si="268"/>
        <v>0.45999999999992269</v>
      </c>
      <c r="C976">
        <f>front!D976-front!B976</f>
        <v>41855.800000000003</v>
      </c>
      <c r="D976" s="2">
        <f>front!E976-front!C976</f>
        <v>52978.7</v>
      </c>
      <c r="E976" s="2">
        <f>IF(front!F976-front!C976&gt;0,front!F976-front!C976,0)</f>
        <v>52978.7</v>
      </c>
      <c r="F976" s="2">
        <f>front!I976-front!H976</f>
        <v>4982.5</v>
      </c>
      <c r="G976" s="2"/>
      <c r="H976" s="2"/>
      <c r="I976" s="4">
        <f>C976/(constants!$A$4+constants!$B$4*data!C976+constants!$C$4*data!C976^2+constants!$D$4*data!C976^3+constants!$E$4*data!C976^4+constants!$F$4*data!C976^5+constants!$G$4*data!C976^6+constants!$H$4*data!C976^7)</f>
        <v>43523.873482801879</v>
      </c>
      <c r="J976" s="4">
        <f>D976/(constants!$A$4+constants!$B$4*data!D976+constants!$C$4*data!D976^2+constants!$D$4*data!D976^3+constants!$E$4*data!D976^4+constants!$F$4*data!D976^5+constants!$G$4*data!D976^6+constants!$H$4*data!D976^7)</f>
        <v>55778.704344381389</v>
      </c>
      <c r="K976" s="4">
        <f>E976/(constants!$A$4+constants!$B$4*data!E976+constants!$C$4*data!E976^2+constants!$D$4*data!E976^3+constants!$E$4*data!E976^4+constants!$F$4*data!E976^5+constants!$G$4*data!E976^6+constants!$H$4*data!E976^7)</f>
        <v>55778.704344381389</v>
      </c>
      <c r="L976" s="4">
        <f>F976/(constants!$A$4+constants!$B$4*data!F976+constants!$C$4*data!F976^2+constants!$D$4*data!F976^3+constants!$E$4*data!F976^4+constants!$F$4*data!F976^5+constants!$G$4*data!F976^6+constants!$H$4*data!F976^7)</f>
        <v>4971.9374507029606</v>
      </c>
      <c r="M976" s="4"/>
      <c r="N976" s="4"/>
      <c r="O976" s="4">
        <f t="shared" si="263"/>
        <v>72539.789138003121</v>
      </c>
      <c r="P976" s="4">
        <f t="shared" si="264"/>
        <v>11155.740868876279</v>
      </c>
      <c r="Q976" s="4">
        <f t="shared" si="264"/>
        <v>11155.740868876279</v>
      </c>
      <c r="R976" s="4">
        <f t="shared" si="265"/>
        <v>828.65624178382677</v>
      </c>
      <c r="S976" s="4"/>
      <c r="T976" s="4"/>
      <c r="U976" s="4">
        <f t="shared" si="266"/>
        <v>1</v>
      </c>
      <c r="V976" s="4"/>
      <c r="W976" s="4"/>
      <c r="X976">
        <f>IF(front!E976&gt;$X$2,O976,P976)</f>
        <v>72539.789138003121</v>
      </c>
      <c r="Y976">
        <f t="shared" si="260"/>
        <v>72206.306218683065</v>
      </c>
      <c r="Z976">
        <f>SUMPRODUCT($B$7:$B$456,Y$7:Y$456,EXP(constants!$B$32+constants!$A$32*ABS($A$7:$A$456-$A976)))</f>
        <v>3.7604166808383913E-5</v>
      </c>
      <c r="AA976">
        <f t="shared" si="261"/>
        <v>72206.306181078893</v>
      </c>
      <c r="AB976">
        <f t="shared" si="267"/>
        <v>72200.10434538158</v>
      </c>
      <c r="AD976" s="4"/>
      <c r="AE976" s="4"/>
      <c r="AF976" s="4"/>
      <c r="AI976" s="5">
        <f>SUMPRODUCT(constants!$B$13:$B$20,A976^constants!$A$13:$A$20)*constants!$C$10/((A976/1000000000)^5*(EXP(0.014388/(A976/1000000000)/constants!$B$9)-1))</f>
        <v>1.600765954723928E-5</v>
      </c>
      <c r="AL976" s="17">
        <f t="shared" si="262"/>
        <v>2.21712415686602E-10</v>
      </c>
      <c r="AQ976">
        <f t="shared" si="269"/>
        <v>2.21712415686602E-10</v>
      </c>
    </row>
    <row r="977" spans="1:43" x14ac:dyDescent="0.2">
      <c r="A977">
        <f>front!A977</f>
        <v>640.25</v>
      </c>
      <c r="B977" s="1">
        <f t="shared" si="268"/>
        <v>0.45000000000004547</v>
      </c>
      <c r="C977">
        <f>front!D977-front!B977</f>
        <v>41983.200000000004</v>
      </c>
      <c r="D977" s="2">
        <f>front!E977-front!C977</f>
        <v>53245.8</v>
      </c>
      <c r="E977" s="2">
        <f>IF(front!F977-front!C977&gt;0,front!F977-front!C977,0)</f>
        <v>53245.8</v>
      </c>
      <c r="F977" s="2">
        <f>front!I977-front!H977</f>
        <v>4946.7000000000007</v>
      </c>
      <c r="G977" s="2"/>
      <c r="H977" s="2"/>
      <c r="I977" s="4">
        <f>C977/(constants!$A$4+constants!$B$4*data!C977+constants!$C$4*data!C977^2+constants!$D$4*data!C977^3+constants!$E$4*data!C977^4+constants!$F$4*data!C977^5+constants!$G$4*data!C977^6+constants!$H$4*data!C977^7)</f>
        <v>43663.168055781673</v>
      </c>
      <c r="J977" s="4">
        <f>D977/(constants!$A$4+constants!$B$4*data!D977+constants!$C$4*data!D977^2+constants!$D$4*data!D977^3+constants!$E$4*data!D977^4+constants!$F$4*data!D977^5+constants!$G$4*data!D977^6+constants!$H$4*data!D977^7)</f>
        <v>56074.492505768125</v>
      </c>
      <c r="K977" s="4">
        <f>E977/(constants!$A$4+constants!$B$4*data!E977+constants!$C$4*data!E977^2+constants!$D$4*data!E977^3+constants!$E$4*data!E977^4+constants!$F$4*data!E977^5+constants!$G$4*data!E977^6+constants!$H$4*data!E977^7)</f>
        <v>56074.492505768125</v>
      </c>
      <c r="L977" s="4">
        <f>F977/(constants!$A$4+constants!$B$4*data!F977+constants!$C$4*data!F977^2+constants!$D$4*data!F977^3+constants!$E$4*data!F977^4+constants!$F$4*data!F977^5+constants!$G$4*data!F977^6+constants!$H$4*data!F977^7)</f>
        <v>4936.1879527739256</v>
      </c>
      <c r="M977" s="4"/>
      <c r="N977" s="4"/>
      <c r="O977" s="4">
        <f t="shared" si="263"/>
        <v>72771.946759636121</v>
      </c>
      <c r="P977" s="4">
        <f t="shared" si="264"/>
        <v>11214.898501153626</v>
      </c>
      <c r="Q977" s="4">
        <f t="shared" si="264"/>
        <v>11214.898501153626</v>
      </c>
      <c r="R977" s="4">
        <f t="shared" si="265"/>
        <v>822.69799212898761</v>
      </c>
      <c r="S977" s="4"/>
      <c r="T977" s="4"/>
      <c r="U977" s="4">
        <f t="shared" si="266"/>
        <v>1</v>
      </c>
      <c r="V977" s="4"/>
      <c r="W977" s="4"/>
      <c r="X977">
        <f>IF(front!E977&gt;$X$2,O977,P977)</f>
        <v>72771.946759636121</v>
      </c>
      <c r="Y977">
        <f t="shared" si="260"/>
        <v>72438.463840316064</v>
      </c>
      <c r="Z977">
        <f>SUMPRODUCT($B$7:$B$456,Y$7:Y$456,EXP(constants!$B$32+constants!$A$32*ABS($A$7:$A$456-$A977)))</f>
        <v>3.6653864407283744E-5</v>
      </c>
      <c r="AA977">
        <f t="shared" si="261"/>
        <v>72438.463803662205</v>
      </c>
      <c r="AB977">
        <f t="shared" si="267"/>
        <v>72432.261967964892</v>
      </c>
      <c r="AD977" s="4"/>
      <c r="AE977" s="4"/>
      <c r="AF977" s="4"/>
      <c r="AI977" s="5">
        <f>SUMPRODUCT(constants!$B$13:$B$20,A977^constants!$A$13:$A$20)*constants!$C$10/((A977/1000000000)^5*(EXP(0.014388/(A977/1000000000)/constants!$B$9)-1))</f>
        <v>1.6030792911121144E-5</v>
      </c>
      <c r="AL977" s="17">
        <f t="shared" si="262"/>
        <v>2.213211692630998E-10</v>
      </c>
      <c r="AQ977">
        <f t="shared" si="269"/>
        <v>2.213211692630998E-10</v>
      </c>
    </row>
    <row r="978" spans="1:43" x14ac:dyDescent="0.2">
      <c r="A978">
        <f>front!A978</f>
        <v>640.70000000000005</v>
      </c>
      <c r="B978" s="1">
        <f t="shared" si="268"/>
        <v>0.45000000000004547</v>
      </c>
      <c r="C978">
        <f>front!D978-front!B978</f>
        <v>42007.07</v>
      </c>
      <c r="D978" s="2">
        <f>front!E978-front!C978</f>
        <v>52315.8</v>
      </c>
      <c r="E978" s="2">
        <f>IF(front!F978-front!C978&gt;0,front!F978-front!C978,0)</f>
        <v>52315.8</v>
      </c>
      <c r="F978" s="2">
        <f>front!I978-front!H978</f>
        <v>4958.8000000000011</v>
      </c>
      <c r="G978" s="2"/>
      <c r="H978" s="2"/>
      <c r="I978" s="4">
        <f>C978/(constants!$A$4+constants!$B$4*data!C978+constants!$C$4*data!C978^2+constants!$D$4*data!C978^3+constants!$E$4*data!C978^4+constants!$F$4*data!C978^5+constants!$G$4*data!C978^6+constants!$H$4*data!C978^7)</f>
        <v>43689.270595993381</v>
      </c>
      <c r="J978" s="4">
        <f>D978/(constants!$A$4+constants!$B$4*data!D978+constants!$C$4*data!D978^2+constants!$D$4*data!D978^3+constants!$E$4*data!D978^4+constants!$F$4*data!D978^5+constants!$G$4*data!D978^6+constants!$H$4*data!D978^7)</f>
        <v>55044.917628149138</v>
      </c>
      <c r="K978" s="4">
        <f>E978/(constants!$A$4+constants!$B$4*data!E978+constants!$C$4*data!E978^2+constants!$D$4*data!E978^3+constants!$E$4*data!E978^4+constants!$F$4*data!E978^5+constants!$G$4*data!E978^6+constants!$H$4*data!E978^7)</f>
        <v>55044.917628149138</v>
      </c>
      <c r="L978" s="4">
        <f>F978/(constants!$A$4+constants!$B$4*data!F978+constants!$C$4*data!F978^2+constants!$D$4*data!F978^3+constants!$E$4*data!F978^4+constants!$F$4*data!F978^5+constants!$G$4*data!F978^6+constants!$H$4*data!F978^7)</f>
        <v>4948.2707834718749</v>
      </c>
      <c r="M978" s="4"/>
      <c r="N978" s="4"/>
      <c r="O978" s="4">
        <f t="shared" si="263"/>
        <v>72815.450993322302</v>
      </c>
      <c r="P978" s="4">
        <f t="shared" si="264"/>
        <v>11008.983525629827</v>
      </c>
      <c r="Q978" s="4">
        <f t="shared" si="264"/>
        <v>11008.983525629827</v>
      </c>
      <c r="R978" s="4">
        <f t="shared" si="265"/>
        <v>824.71179724531248</v>
      </c>
      <c r="S978" s="4"/>
      <c r="T978" s="4"/>
      <c r="U978" s="4">
        <f t="shared" si="266"/>
        <v>1</v>
      </c>
      <c r="V978" s="4"/>
      <c r="W978" s="4"/>
      <c r="X978">
        <f>IF(front!E978&gt;$X$2,O978,P978)</f>
        <v>72815.450993322302</v>
      </c>
      <c r="Y978">
        <f t="shared" si="260"/>
        <v>72481.968074002245</v>
      </c>
      <c r="Z978">
        <f>SUMPRODUCT($B$7:$B$456,Y$7:Y$456,EXP(constants!$B$32+constants!$A$32*ABS($A$7:$A$456-$A978)))</f>
        <v>3.572757728773837E-5</v>
      </c>
      <c r="AA978">
        <f t="shared" si="261"/>
        <v>72481.968038274674</v>
      </c>
      <c r="AB978">
        <f t="shared" si="267"/>
        <v>72475.766202577361</v>
      </c>
      <c r="AD978" s="4"/>
      <c r="AE978" s="4"/>
      <c r="AF978" s="4"/>
      <c r="AI978" s="5">
        <f>SUMPRODUCT(constants!$B$13:$B$20,A978^constants!$A$13:$A$20)*constants!$C$10/((A978/1000000000)^5*(EXP(0.014388/(A978/1000000000)/constants!$B$9)-1))</f>
        <v>1.6053885394506403E-5</v>
      </c>
      <c r="AL978" s="17">
        <f t="shared" si="262"/>
        <v>2.2150694274323517E-10</v>
      </c>
      <c r="AQ978">
        <f t="shared" si="269"/>
        <v>2.2150694274323517E-10</v>
      </c>
    </row>
    <row r="979" spans="1:43" x14ac:dyDescent="0.2">
      <c r="A979">
        <f>front!A979</f>
        <v>641.16</v>
      </c>
      <c r="B979" s="1">
        <f t="shared" si="268"/>
        <v>0.45999999999992269</v>
      </c>
      <c r="C979">
        <f>front!D979-front!B979</f>
        <v>42128.399999999994</v>
      </c>
      <c r="D979" s="2">
        <f>front!E979-front!C979</f>
        <v>52004.6</v>
      </c>
      <c r="E979" s="2">
        <f>IF(front!F979-front!C979&gt;0,front!F979-front!C979,0)</f>
        <v>52004.6</v>
      </c>
      <c r="F979" s="2">
        <f>front!I979-front!H979</f>
        <v>4766</v>
      </c>
      <c r="G979" s="2"/>
      <c r="H979" s="2"/>
      <c r="I979" s="4">
        <f>C979/(constants!$A$4+constants!$B$4*data!C979+constants!$C$4*data!C979^2+constants!$D$4*data!C979^3+constants!$E$4*data!C979^4+constants!$F$4*data!C979^5+constants!$G$4*data!C979^6+constants!$H$4*data!C979^7)</f>
        <v>43821.967610900581</v>
      </c>
      <c r="J979" s="4">
        <f>D979/(constants!$A$4+constants!$B$4*data!D979+constants!$C$4*data!D979^2+constants!$D$4*data!D979^3+constants!$E$4*data!D979^4+constants!$F$4*data!D979^5+constants!$G$4*data!D979^6+constants!$H$4*data!D979^7)</f>
        <v>54700.573655456014</v>
      </c>
      <c r="K979" s="4">
        <f>E979/(constants!$A$4+constants!$B$4*data!E979+constants!$C$4*data!E979^2+constants!$D$4*data!E979^3+constants!$E$4*data!E979^4+constants!$F$4*data!E979^5+constants!$G$4*data!E979^6+constants!$H$4*data!E979^7)</f>
        <v>54700.573655456014</v>
      </c>
      <c r="L979" s="4">
        <f>F979/(constants!$A$4+constants!$B$4*data!F979+constants!$C$4*data!F979^2+constants!$D$4*data!F979^3+constants!$E$4*data!F979^4+constants!$F$4*data!F979^5+constants!$G$4*data!F979^6+constants!$H$4*data!F979^7)</f>
        <v>4755.7561057022576</v>
      </c>
      <c r="M979" s="4"/>
      <c r="N979" s="4"/>
      <c r="O979" s="4">
        <f t="shared" si="263"/>
        <v>73036.612684834297</v>
      </c>
      <c r="P979" s="4">
        <f t="shared" si="264"/>
        <v>10940.114731091202</v>
      </c>
      <c r="Q979" s="4">
        <f t="shared" si="264"/>
        <v>10940.114731091202</v>
      </c>
      <c r="R979" s="4">
        <f t="shared" si="265"/>
        <v>792.62601761704298</v>
      </c>
      <c r="S979" s="4"/>
      <c r="T979" s="4"/>
      <c r="U979" s="4">
        <f t="shared" si="266"/>
        <v>1</v>
      </c>
      <c r="V979" s="4"/>
      <c r="W979" s="4"/>
      <c r="X979">
        <f>IF(front!E979&gt;$X$2,O979,P979)</f>
        <v>73036.612684834297</v>
      </c>
      <c r="Y979">
        <f t="shared" si="260"/>
        <v>72703.129765514241</v>
      </c>
      <c r="Z979">
        <f>SUMPRODUCT($B$7:$B$456,Y$7:Y$456,EXP(constants!$B$32+constants!$A$32*ABS($A$7:$A$456-$A979)))</f>
        <v>3.48048958986484E-5</v>
      </c>
      <c r="AA979">
        <f t="shared" si="261"/>
        <v>72703.129730709348</v>
      </c>
      <c r="AB979">
        <f t="shared" si="267"/>
        <v>72696.927895012035</v>
      </c>
      <c r="AD979" s="4"/>
      <c r="AE979" s="4"/>
      <c r="AF979" s="4"/>
      <c r="AI979" s="5">
        <f>SUMPRODUCT(constants!$B$13:$B$20,A979^constants!$A$13:$A$20)*constants!$C$10/((A979/1000000000)^5*(EXP(0.014388/(A979/1000000000)/constants!$B$9)-1))</f>
        <v>1.6077448738550823E-5</v>
      </c>
      <c r="AL979" s="17">
        <f t="shared" si="262"/>
        <v>2.2115719610283486E-10</v>
      </c>
      <c r="AQ979">
        <f t="shared" si="269"/>
        <v>2.2115719610283486E-10</v>
      </c>
    </row>
    <row r="980" spans="1:43" x14ac:dyDescent="0.2">
      <c r="A980">
        <f>front!A980</f>
        <v>641.61</v>
      </c>
      <c r="B980" s="1">
        <f t="shared" si="268"/>
        <v>0.45000000000004547</v>
      </c>
      <c r="C980">
        <f>front!D980-front!B980</f>
        <v>42177.53</v>
      </c>
      <c r="D980" s="2">
        <f>front!E980-front!C980</f>
        <v>53151.6</v>
      </c>
      <c r="E980" s="2">
        <f>IF(front!F980-front!C980&gt;0,front!F980-front!C980,0)</f>
        <v>53151.6</v>
      </c>
      <c r="F980" s="2">
        <f>front!I980-front!H980</f>
        <v>4681.2999999999993</v>
      </c>
      <c r="G980" s="2"/>
      <c r="H980" s="2"/>
      <c r="I980" s="4">
        <f>C980/(constants!$A$4+constants!$B$4*data!C980+constants!$C$4*data!C980^2+constants!$D$4*data!C980^3+constants!$E$4*data!C980^4+constants!$F$4*data!C980^5+constants!$G$4*data!C980^6+constants!$H$4*data!C980^7)</f>
        <v>43875.709497331241</v>
      </c>
      <c r="J980" s="4">
        <f>D980/(constants!$A$4+constants!$B$4*data!D980+constants!$C$4*data!D980^2+constants!$D$4*data!D980^3+constants!$E$4*data!D980^4+constants!$F$4*data!D980^5+constants!$G$4*data!D980^6+constants!$H$4*data!D980^7)</f>
        <v>55970.165728538923</v>
      </c>
      <c r="K980" s="4">
        <f>E980/(constants!$A$4+constants!$B$4*data!E980+constants!$C$4*data!E980^2+constants!$D$4*data!E980^3+constants!$E$4*data!E980^4+constants!$F$4*data!E980^5+constants!$G$4*data!E980^6+constants!$H$4*data!E980^7)</f>
        <v>55970.165728538923</v>
      </c>
      <c r="L980" s="4">
        <f>F980/(constants!$A$4+constants!$B$4*data!F980+constants!$C$4*data!F980^2+constants!$D$4*data!F980^3+constants!$E$4*data!F980^4+constants!$F$4*data!F980^5+constants!$G$4*data!F980^6+constants!$H$4*data!F980^7)</f>
        <v>4671.1890338147414</v>
      </c>
      <c r="M980" s="4"/>
      <c r="N980" s="4"/>
      <c r="O980" s="4">
        <f t="shared" si="263"/>
        <v>73126.182495552071</v>
      </c>
      <c r="P980" s="4">
        <f t="shared" si="264"/>
        <v>11194.033145707785</v>
      </c>
      <c r="Q980" s="4">
        <f t="shared" si="264"/>
        <v>11194.033145707785</v>
      </c>
      <c r="R980" s="4">
        <f t="shared" si="265"/>
        <v>778.53150563579027</v>
      </c>
      <c r="S980" s="4"/>
      <c r="T980" s="4"/>
      <c r="U980" s="4">
        <f t="shared" si="266"/>
        <v>1</v>
      </c>
      <c r="V980" s="4"/>
      <c r="W980" s="4"/>
      <c r="X980">
        <f>IF(front!E980&gt;$X$2,O980,P980)</f>
        <v>73126.182495552071</v>
      </c>
      <c r="Y980">
        <f t="shared" si="260"/>
        <v>72792.699576232015</v>
      </c>
      <c r="Z980">
        <f>SUMPRODUCT($B$7:$B$456,Y$7:Y$456,EXP(constants!$B$32+constants!$A$32*ABS($A$7:$A$456-$A980)))</f>
        <v>3.3925334431136983E-5</v>
      </c>
      <c r="AA980">
        <f t="shared" si="261"/>
        <v>72792.699542306684</v>
      </c>
      <c r="AB980">
        <f t="shared" si="267"/>
        <v>72786.497706609371</v>
      </c>
      <c r="AD980" s="4"/>
      <c r="AE980" s="4"/>
      <c r="AF980" s="4"/>
      <c r="AI980" s="5">
        <f>SUMPRODUCT(constants!$B$13:$B$20,A980^constants!$A$13:$A$20)*constants!$C$10/((A980/1000000000)^5*(EXP(0.014388/(A980/1000000000)/constants!$B$9)-1))</f>
        <v>1.610045839975983E-5</v>
      </c>
      <c r="AL980" s="17">
        <f t="shared" si="262"/>
        <v>2.21201169269858E-10</v>
      </c>
      <c r="AQ980">
        <f t="shared" si="269"/>
        <v>2.21201169269858E-10</v>
      </c>
    </row>
    <row r="981" spans="1:43" x14ac:dyDescent="0.2">
      <c r="A981">
        <f>front!A981</f>
        <v>642.05999999999995</v>
      </c>
      <c r="B981" s="1">
        <f t="shared" si="268"/>
        <v>0.44999999999993179</v>
      </c>
      <c r="C981">
        <f>front!D981-front!B981</f>
        <v>42280.6</v>
      </c>
      <c r="D981" s="2">
        <f>front!E981-front!C981</f>
        <v>52788</v>
      </c>
      <c r="E981" s="2">
        <f>IF(front!F981-front!C981&gt;0,front!F981-front!C981,0)</f>
        <v>52788</v>
      </c>
      <c r="F981" s="2">
        <f>front!I981-front!H981</f>
        <v>4432.2999999999993</v>
      </c>
      <c r="G981" s="2"/>
      <c r="H981" s="2"/>
      <c r="I981" s="4">
        <f>C981/(constants!$A$4+constants!$B$4*data!C981+constants!$C$4*data!C981^2+constants!$D$4*data!C981^3+constants!$E$4*data!C981^4+constants!$F$4*data!C981^5+constants!$G$4*data!C981^6+constants!$H$4*data!C981^7)</f>
        <v>43988.471655832305</v>
      </c>
      <c r="J981" s="4">
        <f>D981/(constants!$A$4+constants!$B$4*data!D981+constants!$C$4*data!D981^2+constants!$D$4*data!D981^3+constants!$E$4*data!D981^4+constants!$F$4*data!D981^5+constants!$G$4*data!D981^6+constants!$H$4*data!D981^7)</f>
        <v>55567.568764488198</v>
      </c>
      <c r="K981" s="4">
        <f>E981/(constants!$A$4+constants!$B$4*data!E981+constants!$C$4*data!E981^2+constants!$D$4*data!E981^3+constants!$E$4*data!E981^4+constants!$F$4*data!E981^5+constants!$G$4*data!E981^6+constants!$H$4*data!E981^7)</f>
        <v>55567.568764488198</v>
      </c>
      <c r="L981" s="4">
        <f>F981/(constants!$A$4+constants!$B$4*data!F981+constants!$C$4*data!F981^2+constants!$D$4*data!F981^3+constants!$E$4*data!F981^4+constants!$F$4*data!F981^5+constants!$G$4*data!F981^6+constants!$H$4*data!F981^7)</f>
        <v>4422.6042410310674</v>
      </c>
      <c r="M981" s="4"/>
      <c r="N981" s="4"/>
      <c r="O981" s="4">
        <f t="shared" si="263"/>
        <v>73314.119426387173</v>
      </c>
      <c r="P981" s="4">
        <f t="shared" si="264"/>
        <v>11113.513752897639</v>
      </c>
      <c r="Q981" s="4">
        <f t="shared" si="264"/>
        <v>11113.513752897639</v>
      </c>
      <c r="R981" s="4">
        <f t="shared" si="265"/>
        <v>737.1007068385112</v>
      </c>
      <c r="S981" s="4"/>
      <c r="T981" s="4"/>
      <c r="U981" s="4">
        <f t="shared" si="266"/>
        <v>1</v>
      </c>
      <c r="V981" s="4"/>
      <c r="W981" s="4"/>
      <c r="X981">
        <f>IF(front!E981&gt;$X$2,O981,P981)</f>
        <v>73314.119426387173</v>
      </c>
      <c r="Y981">
        <f t="shared" si="260"/>
        <v>72980.636507067116</v>
      </c>
      <c r="Z981">
        <f>SUMPRODUCT($B$7:$B$456,Y$7:Y$456,EXP(constants!$B$32+constants!$A$32*ABS($A$7:$A$456-$A981)))</f>
        <v>3.3068000536935699E-5</v>
      </c>
      <c r="AA981">
        <f t="shared" si="261"/>
        <v>72980.636473999111</v>
      </c>
      <c r="AB981">
        <f t="shared" si="267"/>
        <v>72974.434638301798</v>
      </c>
      <c r="AD981" s="4"/>
      <c r="AE981" s="4"/>
      <c r="AF981" s="4"/>
      <c r="AI981" s="5">
        <f>SUMPRODUCT(constants!$B$13:$B$20,A981^constants!$A$13:$A$20)*constants!$C$10/((A981/1000000000)^5*(EXP(0.014388/(A981/1000000000)/constants!$B$9)-1))</f>
        <v>1.6123427031297098E-5</v>
      </c>
      <c r="AL981" s="17">
        <f t="shared" si="262"/>
        <v>2.2094624112146885E-10</v>
      </c>
      <c r="AQ981">
        <f t="shared" si="269"/>
        <v>2.2094624112146885E-10</v>
      </c>
    </row>
    <row r="982" spans="1:43" x14ac:dyDescent="0.2">
      <c r="A982">
        <f>front!A982</f>
        <v>642.51</v>
      </c>
      <c r="B982" s="1">
        <f t="shared" si="268"/>
        <v>0.45000000000004547</v>
      </c>
      <c r="C982">
        <f>front!D982-front!B982</f>
        <v>42270.460000000006</v>
      </c>
      <c r="D982" s="2">
        <f>front!E982-front!C982</f>
        <v>52608.4</v>
      </c>
      <c r="E982" s="2">
        <f>IF(front!F982-front!C982&gt;0,front!F982-front!C982,0)</f>
        <v>52608.4</v>
      </c>
      <c r="F982" s="2">
        <f>front!I982-front!H982</f>
        <v>4214.3000000000011</v>
      </c>
      <c r="G982" s="2"/>
      <c r="H982" s="2"/>
      <c r="I982" s="4">
        <f>C982/(constants!$A$4+constants!$B$4*data!C982+constants!$C$4*data!C982^2+constants!$D$4*data!C982^3+constants!$E$4*data!C982^4+constants!$F$4*data!C982^5+constants!$G$4*data!C982^6+constants!$H$4*data!C982^7)</f>
        <v>43977.377133763308</v>
      </c>
      <c r="J982" s="4">
        <f>D982/(constants!$A$4+constants!$B$4*data!D982+constants!$C$4*data!D982^2+constants!$D$4*data!D982^3+constants!$E$4*data!D982^4+constants!$F$4*data!D982^5+constants!$G$4*data!D982^6+constants!$H$4*data!D982^7)</f>
        <v>55368.755636747439</v>
      </c>
      <c r="K982" s="4">
        <f>E982/(constants!$A$4+constants!$B$4*data!E982+constants!$C$4*data!E982^2+constants!$D$4*data!E982^3+constants!$E$4*data!E982^4+constants!$F$4*data!E982^5+constants!$G$4*data!E982^6+constants!$H$4*data!E982^7)</f>
        <v>55368.755636747439</v>
      </c>
      <c r="L982" s="4">
        <f>F982/(constants!$A$4+constants!$B$4*data!F982+constants!$C$4*data!F982^2+constants!$D$4*data!F982^3+constants!$E$4*data!F982^4+constants!$F$4*data!F982^5+constants!$G$4*data!F982^6+constants!$H$4*data!F982^7)</f>
        <v>4204.9947172754801</v>
      </c>
      <c r="M982" s="4"/>
      <c r="N982" s="4"/>
      <c r="O982" s="4">
        <f t="shared" si="263"/>
        <v>73295.628556272175</v>
      </c>
      <c r="P982" s="4">
        <f t="shared" si="264"/>
        <v>11073.751127349489</v>
      </c>
      <c r="Q982" s="4">
        <f t="shared" si="264"/>
        <v>11073.751127349489</v>
      </c>
      <c r="R982" s="4">
        <f t="shared" si="265"/>
        <v>700.8324528792466</v>
      </c>
      <c r="S982" s="4"/>
      <c r="T982" s="4"/>
      <c r="U982" s="4">
        <f t="shared" si="266"/>
        <v>1</v>
      </c>
      <c r="V982" s="4"/>
      <c r="W982" s="4"/>
      <c r="X982">
        <f>IF(front!E982&gt;$X$2,O982,P982)</f>
        <v>73295.628556272175</v>
      </c>
      <c r="Y982">
        <f t="shared" si="260"/>
        <v>72962.145636952118</v>
      </c>
      <c r="Z982">
        <f>SUMPRODUCT($B$7:$B$456,Y$7:Y$456,EXP(constants!$B$32+constants!$A$32*ABS($A$7:$A$456-$A982)))</f>
        <v>3.2232332498604739E-5</v>
      </c>
      <c r="AA982">
        <f t="shared" si="261"/>
        <v>72962.145604719786</v>
      </c>
      <c r="AB982">
        <f t="shared" si="267"/>
        <v>72955.943769022473</v>
      </c>
      <c r="AD982" s="4"/>
      <c r="AE982" s="4"/>
      <c r="AF982" s="4"/>
      <c r="AI982" s="5">
        <f>SUMPRODUCT(constants!$B$13:$B$20,A982^constants!$A$13:$A$20)*constants!$C$10/((A982/1000000000)^5*(EXP(0.014388/(A982/1000000000)/constants!$B$9)-1))</f>
        <v>1.614635458565495E-5</v>
      </c>
      <c r="AL982" s="17">
        <f t="shared" si="262"/>
        <v>2.2131650625717475E-10</v>
      </c>
      <c r="AQ982">
        <f t="shared" si="269"/>
        <v>2.2131650625717475E-10</v>
      </c>
    </row>
    <row r="983" spans="1:43" x14ac:dyDescent="0.2">
      <c r="A983">
        <f>front!A983</f>
        <v>642.97</v>
      </c>
      <c r="B983" s="1">
        <f t="shared" si="268"/>
        <v>0.46000000000003638</v>
      </c>
      <c r="C983">
        <f>front!D983-front!B983</f>
        <v>42385.27</v>
      </c>
      <c r="D983" s="2">
        <f>front!E983-front!C983</f>
        <v>53208.1</v>
      </c>
      <c r="E983" s="2">
        <f>IF(front!F983-front!C983&gt;0,front!F983-front!C983,0)</f>
        <v>53208.1</v>
      </c>
      <c r="F983" s="2">
        <f>front!I983-front!H983</f>
        <v>4381.8000000000011</v>
      </c>
      <c r="G983" s="2"/>
      <c r="H983" s="2"/>
      <c r="I983" s="4">
        <f>C983/(constants!$A$4+constants!$B$4*data!C983+constants!$C$4*data!C983^2+constants!$D$4*data!C983^3+constants!$E$4*data!C983^4+constants!$F$4*data!C983^5+constants!$G$4*data!C983^6+constants!$H$4*data!C983^7)</f>
        <v>44103.00751808715</v>
      </c>
      <c r="J983" s="4">
        <f>D983/(constants!$A$4+constants!$B$4*data!D983+constants!$C$4*data!D983^2+constants!$D$4*data!D983^3+constants!$E$4*data!D983^4+constants!$F$4*data!D983^5+constants!$G$4*data!D983^6+constants!$H$4*data!D983^7)</f>
        <v>56032.738416116372</v>
      </c>
      <c r="K983" s="4">
        <f>E983/(constants!$A$4+constants!$B$4*data!E983+constants!$C$4*data!E983^2+constants!$D$4*data!E983^3+constants!$E$4*data!E983^4+constants!$F$4*data!E983^5+constants!$G$4*data!E983^6+constants!$H$4*data!E983^7)</f>
        <v>56032.738416116372</v>
      </c>
      <c r="L983" s="4">
        <f>F983/(constants!$A$4+constants!$B$4*data!F983+constants!$C$4*data!F983^2+constants!$D$4*data!F983^3+constants!$E$4*data!F983^4+constants!$F$4*data!F983^5+constants!$G$4*data!F983^6+constants!$H$4*data!F983^7)</f>
        <v>4372.192586995644</v>
      </c>
      <c r="M983" s="4"/>
      <c r="N983" s="4"/>
      <c r="O983" s="4">
        <f t="shared" si="263"/>
        <v>73505.01253014525</v>
      </c>
      <c r="P983" s="4">
        <f t="shared" si="264"/>
        <v>11206.547683223274</v>
      </c>
      <c r="Q983" s="4">
        <f t="shared" si="264"/>
        <v>11206.547683223274</v>
      </c>
      <c r="R983" s="4">
        <f t="shared" si="265"/>
        <v>728.69876449927392</v>
      </c>
      <c r="S983" s="4"/>
      <c r="T983" s="4"/>
      <c r="U983" s="4">
        <f t="shared" si="266"/>
        <v>1</v>
      </c>
      <c r="V983" s="4"/>
      <c r="W983" s="4"/>
      <c r="X983">
        <f>IF(front!E983&gt;$X$2,O983,P983)</f>
        <v>73505.01253014525</v>
      </c>
      <c r="Y983">
        <f t="shared" si="260"/>
        <v>73171.529610825193</v>
      </c>
      <c r="Z983">
        <f>SUMPRODUCT($B$7:$B$456,Y$7:Y$456,EXP(constants!$B$32+constants!$A$32*ABS($A$7:$A$456-$A983)))</f>
        <v>3.1399917440513562E-5</v>
      </c>
      <c r="AA983">
        <f t="shared" si="261"/>
        <v>73171.529579425274</v>
      </c>
      <c r="AB983">
        <f t="shared" si="267"/>
        <v>73165.327743727961</v>
      </c>
      <c r="AD983" s="4"/>
      <c r="AE983" s="4"/>
      <c r="AF983" s="4"/>
      <c r="AI983" s="5">
        <f>SUMPRODUCT(constants!$B$13:$B$20,A983^constants!$A$13:$A$20)*constants!$C$10/((A983/1000000000)^5*(EXP(0.014388/(A983/1000000000)/constants!$B$9)-1))</f>
        <v>1.6169749136154054E-5</v>
      </c>
      <c r="AL983" s="17">
        <f t="shared" si="262"/>
        <v>2.2100289351249701E-10</v>
      </c>
      <c r="AQ983">
        <f t="shared" si="269"/>
        <v>2.2100289351249701E-10</v>
      </c>
    </row>
    <row r="984" spans="1:43" x14ac:dyDescent="0.2">
      <c r="A984">
        <f>front!A984</f>
        <v>643.41999999999996</v>
      </c>
      <c r="B984" s="1">
        <f t="shared" si="268"/>
        <v>0.44999999999993179</v>
      </c>
      <c r="C984">
        <f>front!D984-front!B984</f>
        <v>42442</v>
      </c>
      <c r="D984" s="2">
        <f>front!E984-front!C984</f>
        <v>52749.2</v>
      </c>
      <c r="E984" s="2">
        <f>IF(front!F984-front!C984&gt;0,front!F984-front!C984,0)</f>
        <v>52749.2</v>
      </c>
      <c r="F984" s="2">
        <f>front!I984-front!H984</f>
        <v>4641.6000000000004</v>
      </c>
      <c r="G984" s="2"/>
      <c r="H984" s="2"/>
      <c r="I984" s="4">
        <f>C984/(constants!$A$4+constants!$B$4*data!C984+constants!$C$4*data!C984^2+constants!$D$4*data!C984^3+constants!$E$4*data!C984^4+constants!$F$4*data!C984^5+constants!$G$4*data!C984^6+constants!$H$4*data!C984^7)</f>
        <v>44165.094440453649</v>
      </c>
      <c r="J984" s="4">
        <f>D984/(constants!$A$4+constants!$B$4*data!D984+constants!$C$4*data!D984^2+constants!$D$4*data!D984^3+constants!$E$4*data!D984^4+constants!$F$4*data!D984^5+constants!$G$4*data!D984^6+constants!$H$4*data!D984^7)</f>
        <v>55524.615408733109</v>
      </c>
      <c r="K984" s="4">
        <f>E984/(constants!$A$4+constants!$B$4*data!E984+constants!$C$4*data!E984^2+constants!$D$4*data!E984^3+constants!$E$4*data!E984^4+constants!$F$4*data!E984^5+constants!$G$4*data!E984^6+constants!$H$4*data!E984^7)</f>
        <v>55524.615408733109</v>
      </c>
      <c r="L984" s="4">
        <f>F984/(constants!$A$4+constants!$B$4*data!F984+constants!$C$4*data!F984^2+constants!$D$4*data!F984^3+constants!$E$4*data!F984^4+constants!$F$4*data!F984^5+constants!$G$4*data!F984^6+constants!$H$4*data!F984^7)</f>
        <v>4631.5528463295941</v>
      </c>
      <c r="M984" s="4"/>
      <c r="N984" s="4"/>
      <c r="O984" s="4">
        <f t="shared" si="263"/>
        <v>73608.490734089413</v>
      </c>
      <c r="P984" s="4">
        <f t="shared" si="264"/>
        <v>11104.923081746621</v>
      </c>
      <c r="Q984" s="4">
        <f t="shared" si="264"/>
        <v>11104.923081746621</v>
      </c>
      <c r="R984" s="4">
        <f t="shared" si="265"/>
        <v>771.92547438826568</v>
      </c>
      <c r="S984" s="4"/>
      <c r="T984" s="4"/>
      <c r="U984" s="4">
        <f t="shared" si="266"/>
        <v>1</v>
      </c>
      <c r="V984" s="4"/>
      <c r="W984" s="4"/>
      <c r="X984">
        <f>IF(front!E984&gt;$X$2,O984,P984)</f>
        <v>73608.490734089413</v>
      </c>
      <c r="Y984">
        <f t="shared" si="260"/>
        <v>73275.007814769357</v>
      </c>
      <c r="Z984">
        <f>SUMPRODUCT($B$7:$B$456,Y$7:Y$456,EXP(constants!$B$32+constants!$A$32*ABS($A$7:$A$456-$A984)))</f>
        <v>3.0606403862879762E-5</v>
      </c>
      <c r="AA984">
        <f t="shared" si="261"/>
        <v>73275.007784162954</v>
      </c>
      <c r="AB984">
        <f t="shared" si="267"/>
        <v>73268.805948465641</v>
      </c>
      <c r="AD984" s="4"/>
      <c r="AE984" s="4"/>
      <c r="AF984" s="4"/>
      <c r="AI984" s="5">
        <f>SUMPRODUCT(constants!$B$13:$B$20,A984^constants!$A$13:$A$20)*constants!$C$10/((A984/1000000000)^5*(EXP(0.014388/(A984/1000000000)/constants!$B$9)-1))</f>
        <v>1.6192593481900448E-5</v>
      </c>
      <c r="AL984" s="17">
        <f t="shared" si="262"/>
        <v>2.2100255725867394E-10</v>
      </c>
      <c r="AQ984">
        <f t="shared" si="269"/>
        <v>2.2100255725867394E-10</v>
      </c>
    </row>
    <row r="985" spans="1:43" x14ac:dyDescent="0.2">
      <c r="A985">
        <f>front!A985</f>
        <v>643.87</v>
      </c>
      <c r="B985" s="1">
        <f t="shared" si="268"/>
        <v>0.45000000000004547</v>
      </c>
      <c r="C985">
        <f>front!D985-front!B985</f>
        <v>42551.26</v>
      </c>
      <c r="D985" s="2">
        <f>front!E985-front!C985</f>
        <v>52058.400000000001</v>
      </c>
      <c r="E985" s="2">
        <f>IF(front!F985-front!C985&gt;0,front!F985-front!C985,0)</f>
        <v>52058.400000000001</v>
      </c>
      <c r="F985" s="2">
        <f>front!I985-front!H985</f>
        <v>4248.2999999999993</v>
      </c>
      <c r="G985" s="2"/>
      <c r="H985" s="2"/>
      <c r="I985" s="4">
        <f>C985/(constants!$A$4+constants!$B$4*data!C985+constants!$C$4*data!C985^2+constants!$D$4*data!C985^3+constants!$E$4*data!C985^4+constants!$F$4*data!C985^5+constants!$G$4*data!C985^6+constants!$H$4*data!C985^7)</f>
        <v>44284.690845363308</v>
      </c>
      <c r="J985" s="4">
        <f>D985/(constants!$A$4+constants!$B$4*data!D985+constants!$C$4*data!D985^2+constants!$D$4*data!D985^3+constants!$E$4*data!D985^4+constants!$F$4*data!D985^5+constants!$G$4*data!D985^6+constants!$H$4*data!D985^7)</f>
        <v>54760.097977203601</v>
      </c>
      <c r="K985" s="4">
        <f>E985/(constants!$A$4+constants!$B$4*data!E985+constants!$C$4*data!E985^2+constants!$D$4*data!E985^3+constants!$E$4*data!E985^4+constants!$F$4*data!E985^5+constants!$G$4*data!E985^6+constants!$H$4*data!E985^7)</f>
        <v>54760.097977203601</v>
      </c>
      <c r="L985" s="4">
        <f>F985/(constants!$A$4+constants!$B$4*data!F985+constants!$C$4*data!F985^2+constants!$D$4*data!F985^3+constants!$E$4*data!F985^4+constants!$F$4*data!F985^5+constants!$G$4*data!F985^6+constants!$H$4*data!F985^7)</f>
        <v>4238.9323005811366</v>
      </c>
      <c r="M985" s="4"/>
      <c r="N985" s="4"/>
      <c r="O985" s="4">
        <f t="shared" si="263"/>
        <v>73807.818075605508</v>
      </c>
      <c r="P985" s="4">
        <f t="shared" si="264"/>
        <v>10952.019595440721</v>
      </c>
      <c r="Q985" s="4">
        <f t="shared" si="264"/>
        <v>10952.019595440721</v>
      </c>
      <c r="R985" s="4">
        <f t="shared" si="265"/>
        <v>706.4887167635228</v>
      </c>
      <c r="S985" s="4"/>
      <c r="T985" s="4"/>
      <c r="U985" s="4">
        <f t="shared" si="266"/>
        <v>1</v>
      </c>
      <c r="V985" s="4"/>
      <c r="W985" s="4"/>
      <c r="X985">
        <f>IF(front!E985&gt;$X$2,O985,P985)</f>
        <v>73807.818075605508</v>
      </c>
      <c r="Y985">
        <f t="shared" si="260"/>
        <v>73474.335156285451</v>
      </c>
      <c r="Z985">
        <f>SUMPRODUCT($B$7:$B$456,Y$7:Y$456,EXP(constants!$B$32+constants!$A$32*ABS($A$7:$A$456-$A985)))</f>
        <v>2.9832943325164816E-5</v>
      </c>
      <c r="AA985">
        <f t="shared" si="261"/>
        <v>73474.335126452512</v>
      </c>
      <c r="AB985">
        <f t="shared" si="267"/>
        <v>73468.133290755199</v>
      </c>
      <c r="AD985" s="4"/>
      <c r="AE985" s="4"/>
      <c r="AF985" s="4"/>
      <c r="AI985" s="5">
        <f>SUMPRODUCT(constants!$B$13:$B$20,A985^constants!$A$13:$A$20)*constants!$C$10/((A985/1000000000)^5*(EXP(0.014388/(A985/1000000000)/constants!$B$9)-1))</f>
        <v>1.6215396612424722E-5</v>
      </c>
      <c r="AL985" s="17">
        <f t="shared" si="262"/>
        <v>2.20713333606166E-10</v>
      </c>
      <c r="AQ985">
        <f t="shared" si="269"/>
        <v>2.20713333606166E-10</v>
      </c>
    </row>
    <row r="986" spans="1:43" x14ac:dyDescent="0.2">
      <c r="A986">
        <f>front!A986</f>
        <v>644.33000000000004</v>
      </c>
      <c r="B986" s="1">
        <f t="shared" si="268"/>
        <v>0.46000000000003638</v>
      </c>
      <c r="C986">
        <f>front!D986-front!B986</f>
        <v>42636.87</v>
      </c>
      <c r="D986" s="2">
        <f>front!E986-front!C986</f>
        <v>52832.800000000003</v>
      </c>
      <c r="E986" s="2">
        <f>IF(front!F986-front!C986&gt;0,front!F986-front!C986,0)</f>
        <v>52832.800000000003</v>
      </c>
      <c r="F986" s="2">
        <f>front!I986-front!H986</f>
        <v>4119.6000000000022</v>
      </c>
      <c r="G986" s="2"/>
      <c r="H986" s="2"/>
      <c r="I986" s="4">
        <f>C986/(constants!$A$4+constants!$B$4*data!C986+constants!$C$4*data!C986^2+constants!$D$4*data!C986^3+constants!$E$4*data!C986^4+constants!$F$4*data!C986^5+constants!$G$4*data!C986^6+constants!$H$4*data!C986^7)</f>
        <v>44378.417393036332</v>
      </c>
      <c r="J986" s="4">
        <f>D986/(constants!$A$4+constants!$B$4*data!D986+constants!$C$4*data!D986^2+constants!$D$4*data!D986^3+constants!$E$4*data!D986^4+constants!$F$4*data!D986^5+constants!$G$4*data!D986^6+constants!$H$4*data!D986^7)</f>
        <v>55617.16624599506</v>
      </c>
      <c r="K986" s="4">
        <f>E986/(constants!$A$4+constants!$B$4*data!E986+constants!$C$4*data!E986^2+constants!$D$4*data!E986^3+constants!$E$4*data!E986^4+constants!$F$4*data!E986^5+constants!$G$4*data!E986^6+constants!$H$4*data!E986^7)</f>
        <v>55617.16624599506</v>
      </c>
      <c r="L986" s="4">
        <f>F986/(constants!$A$4+constants!$B$4*data!F986+constants!$C$4*data!F986^2+constants!$D$4*data!F986^3+constants!$E$4*data!F986^4+constants!$F$4*data!F986^5+constants!$G$4*data!F986^6+constants!$H$4*data!F986^7)</f>
        <v>4110.4713289453775</v>
      </c>
      <c r="M986" s="4"/>
      <c r="N986" s="4"/>
      <c r="O986" s="4">
        <f t="shared" si="263"/>
        <v>73964.028988393897</v>
      </c>
      <c r="P986" s="4">
        <f t="shared" si="264"/>
        <v>11123.433249199012</v>
      </c>
      <c r="Q986" s="4">
        <f t="shared" si="264"/>
        <v>11123.433249199012</v>
      </c>
      <c r="R986" s="4">
        <f t="shared" si="265"/>
        <v>685.07855482422951</v>
      </c>
      <c r="S986" s="4"/>
      <c r="T986" s="4"/>
      <c r="U986" s="4">
        <f t="shared" si="266"/>
        <v>1</v>
      </c>
      <c r="V986" s="4"/>
      <c r="W986" s="4"/>
      <c r="X986">
        <f>IF(front!E986&gt;$X$2,O986,P986)</f>
        <v>73964.028988393897</v>
      </c>
      <c r="Y986">
        <f t="shared" si="260"/>
        <v>73630.54606907384</v>
      </c>
      <c r="Z986">
        <f>SUMPRODUCT($B$7:$B$456,Y$7:Y$456,EXP(constants!$B$32+constants!$A$32*ABS($A$7:$A$456-$A986)))</f>
        <v>2.9062493614393098E-5</v>
      </c>
      <c r="AA986">
        <f t="shared" si="261"/>
        <v>73630.546040011352</v>
      </c>
      <c r="AB986">
        <f t="shared" si="267"/>
        <v>73624.344204314039</v>
      </c>
      <c r="AD986" s="4"/>
      <c r="AE986" s="4"/>
      <c r="AF986" s="4"/>
      <c r="AI986" s="5">
        <f>SUMPRODUCT(constants!$B$13:$B$20,A986^constants!$A$13:$A$20)*constants!$C$10/((A986/1000000000)^5*(EXP(0.014388/(A986/1000000000)/constants!$B$9)-1))</f>
        <v>1.6238663834282164E-5</v>
      </c>
      <c r="AL986" s="17">
        <f t="shared" si="262"/>
        <v>2.205610659052995E-10</v>
      </c>
      <c r="AQ986">
        <f t="shared" si="269"/>
        <v>2.205610659052995E-10</v>
      </c>
    </row>
    <row r="987" spans="1:43" x14ac:dyDescent="0.2">
      <c r="A987">
        <f>front!A987</f>
        <v>644.78</v>
      </c>
      <c r="B987" s="1">
        <f t="shared" si="268"/>
        <v>0.44999999999993179</v>
      </c>
      <c r="C987">
        <f>front!D987-front!B987</f>
        <v>42669.53</v>
      </c>
      <c r="D987" s="2">
        <f>front!E987-front!C987</f>
        <v>53025</v>
      </c>
      <c r="E987" s="2">
        <f>IF(front!F987-front!C987&gt;0,front!F987-front!C987,0)</f>
        <v>53025</v>
      </c>
      <c r="F987" s="2">
        <f>front!I987-front!H987</f>
        <v>4323.0999999999985</v>
      </c>
      <c r="G987" s="2"/>
      <c r="H987" s="2"/>
      <c r="I987" s="4">
        <f>C987/(constants!$A$4+constants!$B$4*data!C987+constants!$C$4*data!C987^2+constants!$D$4*data!C987^3+constants!$E$4*data!C987^4+constants!$F$4*data!C987^5+constants!$G$4*data!C987^6+constants!$H$4*data!C987^7)</f>
        <v>44414.177870561893</v>
      </c>
      <c r="J987" s="4">
        <f>D987/(constants!$A$4+constants!$B$4*data!D987+constants!$C$4*data!D987^2+constants!$D$4*data!D987^3+constants!$E$4*data!D987^4+constants!$F$4*data!D987^5+constants!$G$4*data!D987^6+constants!$H$4*data!D987^7)</f>
        <v>55829.971608655054</v>
      </c>
      <c r="K987" s="4">
        <f>E987/(constants!$A$4+constants!$B$4*data!E987+constants!$C$4*data!E987^2+constants!$D$4*data!E987^3+constants!$E$4*data!E987^4+constants!$F$4*data!E987^5+constants!$G$4*data!E987^6+constants!$H$4*data!E987^7)</f>
        <v>55829.971608655054</v>
      </c>
      <c r="L987" s="4">
        <f>F987/(constants!$A$4+constants!$B$4*data!F987+constants!$C$4*data!F987^2+constants!$D$4*data!F987^3+constants!$E$4*data!F987^4+constants!$F$4*data!F987^5+constants!$G$4*data!F987^6+constants!$H$4*data!F987^7)</f>
        <v>4313.5969116965834</v>
      </c>
      <c r="M987" s="4"/>
      <c r="N987" s="4"/>
      <c r="O987" s="4">
        <f t="shared" si="263"/>
        <v>74023.629784269811</v>
      </c>
      <c r="P987" s="4">
        <f t="shared" si="264"/>
        <v>11165.994321731012</v>
      </c>
      <c r="Q987" s="4">
        <f t="shared" si="264"/>
        <v>11165.994321731012</v>
      </c>
      <c r="R987" s="4">
        <f t="shared" si="265"/>
        <v>718.93281861609717</v>
      </c>
      <c r="S987" s="4"/>
      <c r="T987" s="4"/>
      <c r="U987" s="4">
        <f t="shared" si="266"/>
        <v>1</v>
      </c>
      <c r="V987" s="4"/>
      <c r="W987" s="4"/>
      <c r="X987">
        <f>IF(front!E987&gt;$X$2,O987,P987)</f>
        <v>74023.629784269811</v>
      </c>
      <c r="Y987">
        <f t="shared" si="260"/>
        <v>73690.146864949755</v>
      </c>
      <c r="Z987">
        <f>SUMPRODUCT($B$7:$B$456,Y$7:Y$456,EXP(constants!$B$32+constants!$A$32*ABS($A$7:$A$456-$A987)))</f>
        <v>2.8328049540563709E-5</v>
      </c>
      <c r="AA987">
        <f t="shared" si="261"/>
        <v>73690.146836621701</v>
      </c>
      <c r="AB987">
        <f t="shared" si="267"/>
        <v>73683.945000924388</v>
      </c>
      <c r="AD987" s="4"/>
      <c r="AE987" s="4"/>
      <c r="AF987" s="4"/>
      <c r="AI987" s="5">
        <f>SUMPRODUCT(constants!$B$13:$B$20,A987^constants!$A$13:$A$20)*constants!$C$10/((A987/1000000000)^5*(EXP(0.014388/(A987/1000000000)/constants!$B$9)-1))</f>
        <v>1.6261383485372549E-5</v>
      </c>
      <c r="AL987" s="17">
        <f t="shared" si="262"/>
        <v>2.2069099971735422E-10</v>
      </c>
      <c r="AQ987">
        <f t="shared" si="269"/>
        <v>2.2069099971735422E-10</v>
      </c>
    </row>
    <row r="988" spans="1:43" x14ac:dyDescent="0.2">
      <c r="A988">
        <f>front!A988</f>
        <v>645.23</v>
      </c>
      <c r="B988" s="1">
        <f t="shared" si="268"/>
        <v>0.45000000000004547</v>
      </c>
      <c r="C988">
        <f>front!D988-front!B988</f>
        <v>42762.93</v>
      </c>
      <c r="D988" s="2">
        <f>front!E988-front!C988</f>
        <v>52685.2</v>
      </c>
      <c r="E988" s="2">
        <f>IF(front!F988-front!C988&gt;0,front!F988-front!C988,0)</f>
        <v>52685.2</v>
      </c>
      <c r="F988" s="2">
        <f>front!I988-front!H988</f>
        <v>4272.9999999999982</v>
      </c>
      <c r="G988" s="2"/>
      <c r="H988" s="2"/>
      <c r="I988" s="4">
        <f>C988/(constants!$A$4+constants!$B$4*data!C988+constants!$C$4*data!C988^2+constants!$D$4*data!C988^3+constants!$E$4*data!C988^4+constants!$F$4*data!C988^5+constants!$G$4*data!C988^6+constants!$H$4*data!C988^7)</f>
        <v>44516.456750919977</v>
      </c>
      <c r="J988" s="4">
        <f>D988/(constants!$A$4+constants!$B$4*data!D988+constants!$C$4*data!D988^2+constants!$D$4*data!D988^3+constants!$E$4*data!D988^4+constants!$F$4*data!D988^5+constants!$G$4*data!D988^6+constants!$H$4*data!D988^7)</f>
        <v>55453.767714435759</v>
      </c>
      <c r="K988" s="4">
        <f>E988/(constants!$A$4+constants!$B$4*data!E988+constants!$C$4*data!E988^2+constants!$D$4*data!E988^3+constants!$E$4*data!E988^4+constants!$F$4*data!E988^5+constants!$G$4*data!E988^6+constants!$H$4*data!E988^7)</f>
        <v>55453.767714435759</v>
      </c>
      <c r="L988" s="4">
        <f>F988/(constants!$A$4+constants!$B$4*data!F988+constants!$C$4*data!F988^2+constants!$D$4*data!F988^3+constants!$E$4*data!F988^4+constants!$F$4*data!F988^5+constants!$G$4*data!F988^6+constants!$H$4*data!F988^7)</f>
        <v>4263.5872964796099</v>
      </c>
      <c r="M988" s="4"/>
      <c r="N988" s="4"/>
      <c r="O988" s="4">
        <f t="shared" si="263"/>
        <v>74194.094584866631</v>
      </c>
      <c r="P988" s="4">
        <f t="shared" si="264"/>
        <v>11090.753542887151</v>
      </c>
      <c r="Q988" s="4">
        <f t="shared" si="264"/>
        <v>11090.753542887151</v>
      </c>
      <c r="R988" s="4">
        <f t="shared" si="265"/>
        <v>710.59788274660161</v>
      </c>
      <c r="S988" s="4"/>
      <c r="T988" s="4"/>
      <c r="U988" s="4">
        <f t="shared" si="266"/>
        <v>1</v>
      </c>
      <c r="V988" s="4"/>
      <c r="W988" s="4"/>
      <c r="X988">
        <f>IF(front!E988&gt;$X$2,O988,P988)</f>
        <v>74194.094584866631</v>
      </c>
      <c r="Y988">
        <f t="shared" si="260"/>
        <v>73860.611665546574</v>
      </c>
      <c r="Z988">
        <f>SUMPRODUCT($B$7:$B$456,Y$7:Y$456,EXP(constants!$B$32+constants!$A$32*ABS($A$7:$A$456-$A988)))</f>
        <v>2.761216574943874E-5</v>
      </c>
      <c r="AA988">
        <f t="shared" si="261"/>
        <v>73860.611637934402</v>
      </c>
      <c r="AB988">
        <f t="shared" si="267"/>
        <v>73854.409802237089</v>
      </c>
      <c r="AD988" s="4"/>
      <c r="AE988" s="4"/>
      <c r="AF988" s="4"/>
      <c r="AI988" s="5">
        <f>SUMPRODUCT(constants!$B$13:$B$20,A988^constants!$A$13:$A$20)*constants!$C$10/((A988/1000000000)^5*(EXP(0.014388/(A988/1000000000)/constants!$B$9)-1))</f>
        <v>1.6284061791411894E-5</v>
      </c>
      <c r="AL988" s="17">
        <f t="shared" si="262"/>
        <v>2.2048868625470541E-10</v>
      </c>
      <c r="AQ988">
        <f t="shared" si="269"/>
        <v>2.2048868625470541E-10</v>
      </c>
    </row>
    <row r="989" spans="1:43" x14ac:dyDescent="0.2">
      <c r="A989">
        <f>front!A989</f>
        <v>645.67999999999995</v>
      </c>
      <c r="B989" s="1">
        <f t="shared" si="268"/>
        <v>0.44999999999993179</v>
      </c>
      <c r="C989">
        <f>front!D989-front!B989</f>
        <v>42806.8</v>
      </c>
      <c r="D989" s="2">
        <f>front!E989-front!C989</f>
        <v>53027.6</v>
      </c>
      <c r="E989" s="2">
        <f>IF(front!F989-front!C989&gt;0,front!F989-front!C989,0)</f>
        <v>53027.6</v>
      </c>
      <c r="F989" s="2">
        <f>front!I989-front!H989</f>
        <v>4239.5999999999985</v>
      </c>
      <c r="G989" s="2"/>
      <c r="H989" s="2"/>
      <c r="I989" s="4">
        <f>C989/(constants!$A$4+constants!$B$4*data!C989+constants!$C$4*data!C989^2+constants!$D$4*data!C989^3+constants!$E$4*data!C989^4+constants!$F$4*data!C989^5+constants!$G$4*data!C989^6+constants!$H$4*data!C989^7)</f>
        <v>44564.503395119282</v>
      </c>
      <c r="J989" s="4">
        <f>D989/(constants!$A$4+constants!$B$4*data!D989+constants!$C$4*data!D989^2+constants!$D$4*data!D989^3+constants!$E$4*data!D989^4+constants!$F$4*data!D989^5+constants!$G$4*data!D989^6+constants!$H$4*data!D989^7)</f>
        <v>55832.850616088566</v>
      </c>
      <c r="K989" s="4">
        <f>E989/(constants!$A$4+constants!$B$4*data!E989+constants!$C$4*data!E989^2+constants!$D$4*data!E989^3+constants!$E$4*data!E989^4+constants!$F$4*data!E989^5+constants!$G$4*data!E989^6+constants!$H$4*data!E989^7)</f>
        <v>55832.850616088566</v>
      </c>
      <c r="L989" s="4">
        <f>F989/(constants!$A$4+constants!$B$4*data!F989+constants!$C$4*data!F989^2+constants!$D$4*data!F989^3+constants!$E$4*data!F989^4+constants!$F$4*data!F989^5+constants!$G$4*data!F989^6+constants!$H$4*data!F989^7)</f>
        <v>4230.2482206973664</v>
      </c>
      <c r="M989" s="4"/>
      <c r="N989" s="4"/>
      <c r="O989" s="4">
        <f t="shared" si="263"/>
        <v>74274.172325198801</v>
      </c>
      <c r="P989" s="4">
        <f t="shared" si="264"/>
        <v>11166.570123217714</v>
      </c>
      <c r="Q989" s="4">
        <f t="shared" si="264"/>
        <v>11166.570123217714</v>
      </c>
      <c r="R989" s="4">
        <f t="shared" si="265"/>
        <v>705.04137011622777</v>
      </c>
      <c r="S989" s="4"/>
      <c r="T989" s="4"/>
      <c r="U989" s="4">
        <f t="shared" si="266"/>
        <v>1</v>
      </c>
      <c r="V989" s="4"/>
      <c r="W989" s="4"/>
      <c r="X989">
        <f>IF(front!E989&gt;$X$2,O989,P989)</f>
        <v>74274.172325198801</v>
      </c>
      <c r="Y989">
        <f t="shared" si="260"/>
        <v>73940.689405878744</v>
      </c>
      <c r="Z989">
        <f>SUMPRODUCT($B$7:$B$456,Y$7:Y$456,EXP(constants!$B$32+constants!$A$32*ABS($A$7:$A$456-$A989)))</f>
        <v>2.6914373200411689E-5</v>
      </c>
      <c r="AA989">
        <f t="shared" si="261"/>
        <v>73940.689378964365</v>
      </c>
      <c r="AB989">
        <f t="shared" si="267"/>
        <v>73934.487543267052</v>
      </c>
      <c r="AD989" s="4"/>
      <c r="AE989" s="4"/>
      <c r="AF989" s="4"/>
      <c r="AI989" s="5">
        <f>SUMPRODUCT(constants!$B$13:$B$20,A989^constants!$A$13:$A$20)*constants!$C$10/((A989/1000000000)^5*(EXP(0.014388/(A989/1000000000)/constants!$B$9)-1))</f>
        <v>1.6306698711223939E-5</v>
      </c>
      <c r="AL989" s="17">
        <f t="shared" si="262"/>
        <v>2.2055605243332658E-10</v>
      </c>
      <c r="AQ989">
        <f t="shared" si="269"/>
        <v>2.2055605243332658E-10</v>
      </c>
    </row>
    <row r="990" spans="1:43" x14ac:dyDescent="0.2">
      <c r="A990">
        <f>front!A990</f>
        <v>646.14</v>
      </c>
      <c r="B990" s="1">
        <f t="shared" si="268"/>
        <v>0.46000000000003638</v>
      </c>
      <c r="C990">
        <f>front!D990-front!B990</f>
        <v>42838.130000000005</v>
      </c>
      <c r="D990" s="2">
        <f>front!E990-front!C990</f>
        <v>52584.2</v>
      </c>
      <c r="E990" s="2">
        <f>IF(front!F990-front!C990&gt;0,front!F990-front!C990,0)</f>
        <v>52584.2</v>
      </c>
      <c r="F990" s="2">
        <f>front!I990-front!H990</f>
        <v>3992.8000000000011</v>
      </c>
      <c r="G990" s="2"/>
      <c r="H990" s="2"/>
      <c r="I990" s="4">
        <f>C990/(constants!$A$4+constants!$B$4*data!C990+constants!$C$4*data!C990^2+constants!$D$4*data!C990^3+constants!$E$4*data!C990^4+constants!$F$4*data!C990^5+constants!$G$4*data!C990^6+constants!$H$4*data!C990^7)</f>
        <v>44598.81859634335</v>
      </c>
      <c r="J990" s="4">
        <f>D990/(constants!$A$4+constants!$B$4*data!D990+constants!$C$4*data!D990^2+constants!$D$4*data!D990^3+constants!$E$4*data!D990^4+constants!$F$4*data!D990^5+constants!$G$4*data!D990^6+constants!$H$4*data!D990^7)</f>
        <v>55341.969120705638</v>
      </c>
      <c r="K990" s="4">
        <f>E990/(constants!$A$4+constants!$B$4*data!E990+constants!$C$4*data!E990^2+constants!$D$4*data!E990^3+constants!$E$4*data!E990^4+constants!$F$4*data!E990^5+constants!$G$4*data!E990^6+constants!$H$4*data!E990^7)</f>
        <v>55341.969120705638</v>
      </c>
      <c r="L990" s="4">
        <f>F990/(constants!$A$4+constants!$B$4*data!F990+constants!$C$4*data!F990^2+constants!$D$4*data!F990^3+constants!$E$4*data!F990^4+constants!$F$4*data!F990^5+constants!$G$4*data!F990^6+constants!$H$4*data!F990^7)</f>
        <v>3983.9138188488209</v>
      </c>
      <c r="M990" s="4"/>
      <c r="N990" s="4"/>
      <c r="O990" s="4">
        <f t="shared" si="263"/>
        <v>74331.364327238916</v>
      </c>
      <c r="P990" s="4">
        <f t="shared" si="264"/>
        <v>11068.393824141129</v>
      </c>
      <c r="Q990" s="4">
        <f t="shared" si="264"/>
        <v>11068.393824141129</v>
      </c>
      <c r="R990" s="4">
        <f t="shared" si="265"/>
        <v>663.98563647480353</v>
      </c>
      <c r="S990" s="4"/>
      <c r="T990" s="4"/>
      <c r="U990" s="4">
        <f t="shared" si="266"/>
        <v>1</v>
      </c>
      <c r="V990" s="4"/>
      <c r="W990" s="4"/>
      <c r="X990">
        <f>IF(front!E990&gt;$X$2,O990,P990)</f>
        <v>74331.364327238916</v>
      </c>
      <c r="Y990">
        <f t="shared" si="260"/>
        <v>73997.88140791886</v>
      </c>
      <c r="Z990">
        <f>SUMPRODUCT($B$7:$B$456,Y$7:Y$456,EXP(constants!$B$32+constants!$A$32*ABS($A$7:$A$456-$A990)))</f>
        <v>2.6219296927787666E-5</v>
      </c>
      <c r="AA990">
        <f t="shared" si="261"/>
        <v>73997.881381699568</v>
      </c>
      <c r="AB990">
        <f t="shared" si="267"/>
        <v>73991.679546002255</v>
      </c>
      <c r="AD990" s="4"/>
      <c r="AE990" s="4"/>
      <c r="AF990" s="4"/>
      <c r="AI990" s="5">
        <f>SUMPRODUCT(constants!$B$13:$B$20,A990^constants!$A$13:$A$20)*constants!$C$10/((A990/1000000000)^5*(EXP(0.014388/(A990/1000000000)/constants!$B$9)-1))</f>
        <v>1.6329795855758193E-5</v>
      </c>
      <c r="AL990" s="17">
        <f t="shared" si="262"/>
        <v>2.2069773190653958E-10</v>
      </c>
      <c r="AQ990">
        <f t="shared" si="269"/>
        <v>2.2069773190653958E-10</v>
      </c>
    </row>
    <row r="991" spans="1:43" x14ac:dyDescent="0.2">
      <c r="A991">
        <f>front!A991</f>
        <v>646.59</v>
      </c>
      <c r="B991" s="1">
        <f t="shared" si="268"/>
        <v>0.45000000000004547</v>
      </c>
      <c r="C991">
        <f>front!D991-front!B991</f>
        <v>42934</v>
      </c>
      <c r="D991" s="2">
        <f>front!E991-front!C991</f>
        <v>52466.1</v>
      </c>
      <c r="E991" s="2">
        <f>IF(front!F991-front!C991&gt;0,front!F991-front!C991,0)</f>
        <v>52466.1</v>
      </c>
      <c r="F991" s="2">
        <f>front!I991-front!H991</f>
        <v>3722</v>
      </c>
      <c r="G991" s="2"/>
      <c r="H991" s="2"/>
      <c r="I991" s="4">
        <f>C991/(constants!$A$4+constants!$B$4*data!C991+constants!$C$4*data!C991^2+constants!$D$4*data!C991^3+constants!$E$4*data!C991^4+constants!$F$4*data!C991^5+constants!$G$4*data!C991^6+constants!$H$4*data!C991^7)</f>
        <v>44703.835843605833</v>
      </c>
      <c r="J991" s="4">
        <f>D991/(constants!$A$4+constants!$B$4*data!D991+constants!$C$4*data!D991^2+constants!$D$4*data!D991^3+constants!$E$4*data!D991^4+constants!$F$4*data!D991^5+constants!$G$4*data!D991^6+constants!$H$4*data!D991^7)</f>
        <v>55211.2541732182</v>
      </c>
      <c r="K991" s="4">
        <f>E991/(constants!$A$4+constants!$B$4*data!E991+constants!$C$4*data!E991^2+constants!$D$4*data!E991^3+constants!$E$4*data!E991^4+constants!$F$4*data!E991^5+constants!$G$4*data!E991^6+constants!$H$4*data!E991^7)</f>
        <v>55211.2541732182</v>
      </c>
      <c r="L991" s="4">
        <f>F991/(constants!$A$4+constants!$B$4*data!F991+constants!$C$4*data!F991^2+constants!$D$4*data!F991^3+constants!$E$4*data!F991^4+constants!$F$4*data!F991^5+constants!$G$4*data!F991^6+constants!$H$4*data!F991^7)</f>
        <v>3713.6522058657911</v>
      </c>
      <c r="M991" s="4"/>
      <c r="N991" s="4"/>
      <c r="O991" s="4">
        <f t="shared" si="263"/>
        <v>74506.393072676379</v>
      </c>
      <c r="P991" s="4">
        <f t="shared" si="264"/>
        <v>11042.250834643639</v>
      </c>
      <c r="Q991" s="4">
        <f t="shared" si="264"/>
        <v>11042.250834643639</v>
      </c>
      <c r="R991" s="4">
        <f t="shared" si="265"/>
        <v>618.94203431096514</v>
      </c>
      <c r="S991" s="4"/>
      <c r="T991" s="4"/>
      <c r="U991" s="4">
        <f t="shared" si="266"/>
        <v>1</v>
      </c>
      <c r="V991" s="4"/>
      <c r="W991" s="4"/>
      <c r="X991">
        <f>IF(front!E991&gt;$X$2,O991,P991)</f>
        <v>74506.393072676379</v>
      </c>
      <c r="Y991">
        <f t="shared" si="260"/>
        <v>74172.910153356323</v>
      </c>
      <c r="Z991">
        <f>SUMPRODUCT($B$7:$B$456,Y$7:Y$456,EXP(constants!$B$32+constants!$A$32*ABS($A$7:$A$456-$A991)))</f>
        <v>2.5556703844616915E-5</v>
      </c>
      <c r="AA991">
        <f t="shared" si="261"/>
        <v>74172.910127799623</v>
      </c>
      <c r="AB991">
        <f t="shared" si="267"/>
        <v>74166.70829210231</v>
      </c>
      <c r="AD991" s="4"/>
      <c r="AE991" s="4"/>
      <c r="AF991" s="4"/>
      <c r="AI991" s="5">
        <f>SUMPRODUCT(constants!$B$13:$B$20,A991^constants!$A$13:$A$20)*constants!$C$10/((A991/1000000000)^5*(EXP(0.014388/(A991/1000000000)/constants!$B$9)-1))</f>
        <v>1.6352348961195398E-5</v>
      </c>
      <c r="AL991" s="17">
        <f t="shared" si="262"/>
        <v>2.2048098584599969E-10</v>
      </c>
      <c r="AQ991">
        <f t="shared" si="269"/>
        <v>2.2048098584599969E-10</v>
      </c>
    </row>
    <row r="992" spans="1:43" x14ac:dyDescent="0.2">
      <c r="A992">
        <f>front!A992</f>
        <v>647.04</v>
      </c>
      <c r="B992" s="1">
        <f t="shared" si="268"/>
        <v>0.44999999999993179</v>
      </c>
      <c r="C992">
        <f>front!D992-front!B992</f>
        <v>43044.46</v>
      </c>
      <c r="D992" s="2">
        <f>front!E992-front!C992</f>
        <v>52234.3</v>
      </c>
      <c r="E992" s="2">
        <f>IF(front!F992-front!C992&gt;0,front!F992-front!C992,0)</f>
        <v>52234.3</v>
      </c>
      <c r="F992" s="2">
        <f>front!I992-front!H992</f>
        <v>3713.7999999999993</v>
      </c>
      <c r="G992" s="2"/>
      <c r="H992" s="2"/>
      <c r="I992" s="4">
        <f>C992/(constants!$A$4+constants!$B$4*data!C992+constants!$C$4*data!C992^2+constants!$D$4*data!C992^3+constants!$E$4*data!C992^4+constants!$F$4*data!C992^5+constants!$G$4*data!C992^6+constants!$H$4*data!C992^7)</f>
        <v>44824.858408429071</v>
      </c>
      <c r="J992" s="4">
        <f>D992/(constants!$A$4+constants!$B$4*data!D992+constants!$C$4*data!D992^2+constants!$D$4*data!D992^3+constants!$E$4*data!D992^4+constants!$F$4*data!D992^5+constants!$G$4*data!D992^6+constants!$H$4*data!D992^7)</f>
        <v>54954.729907437817</v>
      </c>
      <c r="K992" s="4">
        <f>E992/(constants!$A$4+constants!$B$4*data!E992+constants!$C$4*data!E992^2+constants!$D$4*data!E992^3+constants!$E$4*data!E992^4+constants!$F$4*data!E992^5+constants!$G$4*data!E992^6+constants!$H$4*data!E992^7)</f>
        <v>54954.729907437817</v>
      </c>
      <c r="L992" s="4">
        <f>F992/(constants!$A$4+constants!$B$4*data!F992+constants!$C$4*data!F992^2+constants!$D$4*data!F992^3+constants!$E$4*data!F992^4+constants!$F$4*data!F992^5+constants!$G$4*data!F992^6+constants!$H$4*data!F992^7)</f>
        <v>3705.468901359513</v>
      </c>
      <c r="M992" s="4"/>
      <c r="N992" s="4"/>
      <c r="O992" s="4">
        <f t="shared" si="263"/>
        <v>74708.097347381787</v>
      </c>
      <c r="P992" s="4">
        <f t="shared" si="264"/>
        <v>10990.945981487563</v>
      </c>
      <c r="Q992" s="4">
        <f t="shared" si="264"/>
        <v>10990.945981487563</v>
      </c>
      <c r="R992" s="4">
        <f t="shared" si="265"/>
        <v>617.57815022658554</v>
      </c>
      <c r="S992" s="4"/>
      <c r="T992" s="4"/>
      <c r="U992" s="4">
        <f t="shared" si="266"/>
        <v>1</v>
      </c>
      <c r="V992" s="4"/>
      <c r="W992" s="4"/>
      <c r="X992">
        <f>IF(front!E992&gt;$X$2,O992,P992)</f>
        <v>74708.097347381787</v>
      </c>
      <c r="Y992">
        <f t="shared" si="260"/>
        <v>74374.61442806173</v>
      </c>
      <c r="Z992">
        <f>SUMPRODUCT($B$7:$B$456,Y$7:Y$456,EXP(constants!$B$32+constants!$A$32*ABS($A$7:$A$456-$A992)))</f>
        <v>2.4910855283432351E-5</v>
      </c>
      <c r="AA992">
        <f t="shared" si="261"/>
        <v>74374.614403150874</v>
      </c>
      <c r="AB992">
        <f t="shared" si="267"/>
        <v>74368.412567453561</v>
      </c>
      <c r="AD992" s="4"/>
      <c r="AE992" s="4"/>
      <c r="AF992" s="4"/>
      <c r="AI992" s="5">
        <f>SUMPRODUCT(constants!$B$13:$B$20,A992^constants!$A$13:$A$20)*constants!$C$10/((A992/1000000000)^5*(EXP(0.014388/(A992/1000000000)/constants!$B$9)-1))</f>
        <v>1.6374860561282973E-5</v>
      </c>
      <c r="AL992" s="17">
        <f t="shared" si="262"/>
        <v>2.2018569438241894E-10</v>
      </c>
      <c r="AQ992">
        <f t="shared" si="269"/>
        <v>2.2018569438241894E-10</v>
      </c>
    </row>
    <row r="993" spans="1:43" x14ac:dyDescent="0.2">
      <c r="A993">
        <f>front!A993</f>
        <v>647.49</v>
      </c>
      <c r="B993" s="1">
        <f t="shared" si="268"/>
        <v>0.45000000000004547</v>
      </c>
      <c r="C993">
        <f>front!D993-front!B993</f>
        <v>43157.2</v>
      </c>
      <c r="D993" s="2">
        <f>front!E993-front!C993</f>
        <v>52090.9</v>
      </c>
      <c r="E993" s="2">
        <f>IF(front!F993-front!C993&gt;0,front!F993-front!C993,0)</f>
        <v>52090.9</v>
      </c>
      <c r="F993" s="2">
        <f>front!I993-front!H993</f>
        <v>4151.6000000000022</v>
      </c>
      <c r="G993" s="2"/>
      <c r="H993" s="2"/>
      <c r="I993" s="4">
        <f>C993/(constants!$A$4+constants!$B$4*data!C993+constants!$C$4*data!C993^2+constants!$D$4*data!C993^3+constants!$E$4*data!C993^4+constants!$F$4*data!C993^5+constants!$G$4*data!C993^6+constants!$H$4*data!C993^7)</f>
        <v>44948.404438858001</v>
      </c>
      <c r="J993" s="4">
        <f>D993/(constants!$A$4+constants!$B$4*data!D993+constants!$C$4*data!D993^2+constants!$D$4*data!D993^3+constants!$E$4*data!D993^4+constants!$F$4*data!D993^5+constants!$G$4*data!D993^6+constants!$H$4*data!D993^7)</f>
        <v>54796.057086538844</v>
      </c>
      <c r="K993" s="4">
        <f>E993/(constants!$A$4+constants!$B$4*data!E993+constants!$C$4*data!E993^2+constants!$D$4*data!E993^3+constants!$E$4*data!E993^4+constants!$F$4*data!E993^5+constants!$G$4*data!E993^6+constants!$H$4*data!E993^7)</f>
        <v>54796.057086538844</v>
      </c>
      <c r="L993" s="4">
        <f>F993/(constants!$A$4+constants!$B$4*data!F993+constants!$C$4*data!F993^2+constants!$D$4*data!F993^3+constants!$E$4*data!F993^4+constants!$F$4*data!F993^5+constants!$G$4*data!F993^6+constants!$H$4*data!F993^7)</f>
        <v>4142.41120506069</v>
      </c>
      <c r="M993" s="4"/>
      <c r="N993" s="4"/>
      <c r="O993" s="4">
        <f t="shared" si="263"/>
        <v>74914.00739809667</v>
      </c>
      <c r="P993" s="4">
        <f t="shared" si="264"/>
        <v>10959.211417307768</v>
      </c>
      <c r="Q993" s="4">
        <f t="shared" si="264"/>
        <v>10959.211417307768</v>
      </c>
      <c r="R993" s="4">
        <f t="shared" si="265"/>
        <v>690.40186751011504</v>
      </c>
      <c r="S993" s="4"/>
      <c r="T993" s="4"/>
      <c r="U993" s="4">
        <f t="shared" si="266"/>
        <v>1</v>
      </c>
      <c r="V993" s="4"/>
      <c r="W993" s="4"/>
      <c r="X993">
        <f>IF(front!E993&gt;$X$2,O993,P993)</f>
        <v>74914.00739809667</v>
      </c>
      <c r="Y993">
        <f t="shared" si="260"/>
        <v>74580.524478776613</v>
      </c>
      <c r="Z993">
        <f>SUMPRODUCT($B$7:$B$456,Y$7:Y$456,EXP(constants!$B$32+constants!$A$32*ABS($A$7:$A$456-$A993)))</f>
        <v>2.4281328090078167E-5</v>
      </c>
      <c r="AA993">
        <f t="shared" si="261"/>
        <v>74580.524454495288</v>
      </c>
      <c r="AB993">
        <f t="shared" si="267"/>
        <v>74574.322618797974</v>
      </c>
      <c r="AD993" s="4"/>
      <c r="AE993" s="4"/>
      <c r="AF993" s="4"/>
      <c r="AI993" s="5">
        <f>SUMPRODUCT(constants!$B$13:$B$20,A993^constants!$A$13:$A$20)*constants!$C$10/((A993/1000000000)^5*(EXP(0.014388/(A993/1000000000)/constants!$B$9)-1))</f>
        <v>1.6397330618350628E-5</v>
      </c>
      <c r="AL993" s="17">
        <f t="shared" si="262"/>
        <v>2.1987904204197688E-10</v>
      </c>
      <c r="AQ993">
        <f t="shared" si="269"/>
        <v>2.1987904204197688E-10</v>
      </c>
    </row>
    <row r="994" spans="1:43" x14ac:dyDescent="0.2">
      <c r="A994">
        <f>front!A994</f>
        <v>647.95000000000005</v>
      </c>
      <c r="B994" s="1">
        <f t="shared" si="268"/>
        <v>0.46000000000003638</v>
      </c>
      <c r="C994">
        <f>front!D994-front!B994</f>
        <v>43152.799999999996</v>
      </c>
      <c r="D994" s="2">
        <f>front!E994-front!C994</f>
        <v>52380.7</v>
      </c>
      <c r="E994" s="2">
        <f>IF(front!F994-front!C994&gt;0,front!F994-front!C994,0)</f>
        <v>52380.7</v>
      </c>
      <c r="F994" s="2">
        <f>front!I994-front!H994</f>
        <v>5382.4</v>
      </c>
      <c r="G994" s="2"/>
      <c r="H994" s="2"/>
      <c r="I994" s="4">
        <f>C994/(constants!$A$4+constants!$B$4*data!C994+constants!$C$4*data!C994^2+constants!$D$4*data!C994^3+constants!$E$4*data!C994^4+constants!$F$4*data!C994^5+constants!$G$4*data!C994^6+constants!$H$4*data!C994^7)</f>
        <v>44943.58222354584</v>
      </c>
      <c r="J994" s="4">
        <f>D994/(constants!$A$4+constants!$B$4*data!D994+constants!$C$4*data!D994^2+constants!$D$4*data!D994^3+constants!$E$4*data!D994^4+constants!$F$4*data!D994^5+constants!$G$4*data!D994^6+constants!$H$4*data!D994^7)</f>
        <v>55116.739853231746</v>
      </c>
      <c r="K994" s="4">
        <f>E994/(constants!$A$4+constants!$B$4*data!E994+constants!$C$4*data!E994^2+constants!$D$4*data!E994^3+constants!$E$4*data!E994^4+constants!$F$4*data!E994^5+constants!$G$4*data!E994^6+constants!$H$4*data!E994^7)</f>
        <v>55116.739853231746</v>
      </c>
      <c r="L994" s="4">
        <f>F994/(constants!$A$4+constants!$B$4*data!F994+constants!$C$4*data!F994^2+constants!$D$4*data!F994^3+constants!$E$4*data!F994^4+constants!$F$4*data!F994^5+constants!$G$4*data!F994^6+constants!$H$4*data!F994^7)</f>
        <v>5371.3383645826361</v>
      </c>
      <c r="M994" s="4"/>
      <c r="N994" s="4"/>
      <c r="O994" s="4">
        <f t="shared" si="263"/>
        <v>74905.970372576397</v>
      </c>
      <c r="P994" s="4">
        <f t="shared" si="264"/>
        <v>11023.347970646349</v>
      </c>
      <c r="Q994" s="4">
        <f t="shared" si="264"/>
        <v>11023.347970646349</v>
      </c>
      <c r="R994" s="4">
        <f t="shared" si="265"/>
        <v>895.22306076377276</v>
      </c>
      <c r="S994" s="4"/>
      <c r="T994" s="4"/>
      <c r="U994" s="4">
        <f t="shared" si="266"/>
        <v>1</v>
      </c>
      <c r="V994" s="4"/>
      <c r="W994" s="4"/>
      <c r="X994">
        <f>IF(front!E994&gt;$X$2,O994,P994)</f>
        <v>74905.970372576397</v>
      </c>
      <c r="Y994">
        <f t="shared" si="260"/>
        <v>74572.487453256341</v>
      </c>
      <c r="Z994">
        <f>SUMPRODUCT($B$7:$B$456,Y$7:Y$456,EXP(constants!$B$32+constants!$A$32*ABS($A$7:$A$456-$A994)))</f>
        <v>2.3654251438597598E-5</v>
      </c>
      <c r="AA994">
        <f t="shared" si="261"/>
        <v>74572.487429602086</v>
      </c>
      <c r="AB994">
        <f t="shared" si="267"/>
        <v>74566.285593904773</v>
      </c>
      <c r="AD994" s="4"/>
      <c r="AE994" s="4"/>
      <c r="AF994" s="4"/>
      <c r="AI994" s="5">
        <f>SUMPRODUCT(constants!$B$13:$B$20,A994^constants!$A$13:$A$20)*constants!$C$10/((A994/1000000000)^5*(EXP(0.014388/(A994/1000000000)/constants!$B$9)-1))</f>
        <v>1.6420257033649439E-5</v>
      </c>
      <c r="AL994" s="17">
        <f t="shared" si="262"/>
        <v>2.2021020495878998E-10</v>
      </c>
      <c r="AQ994">
        <f t="shared" si="269"/>
        <v>2.2021020495878998E-10</v>
      </c>
    </row>
    <row r="995" spans="1:43" x14ac:dyDescent="0.2">
      <c r="A995">
        <f>front!A995</f>
        <v>648.4</v>
      </c>
      <c r="B995" s="1">
        <f t="shared" si="268"/>
        <v>0.44999999999993179</v>
      </c>
      <c r="C995">
        <f>front!D995-front!B995</f>
        <v>43145.599999999999</v>
      </c>
      <c r="D995" s="2">
        <f>front!E995-front!C995</f>
        <v>52296.6</v>
      </c>
      <c r="E995" s="2">
        <f>IF(front!F995-front!C995&gt;0,front!F995-front!C995,0)</f>
        <v>52296.6</v>
      </c>
      <c r="F995" s="2">
        <f>front!I995-front!H995</f>
        <v>6406.8000000000011</v>
      </c>
      <c r="G995" s="2"/>
      <c r="H995" s="2"/>
      <c r="I995" s="4">
        <f>C995/(constants!$A$4+constants!$B$4*data!C995+constants!$C$4*data!C995^2+constants!$D$4*data!C995^3+constants!$E$4*data!C995^4+constants!$F$4*data!C995^5+constants!$G$4*data!C995^6+constants!$H$4*data!C995^7)</f>
        <v>44935.691409480634</v>
      </c>
      <c r="J995" s="4">
        <f>D995/(constants!$A$4+constants!$B$4*data!D995+constants!$C$4*data!D995^2+constants!$D$4*data!D995^3+constants!$E$4*data!D995^4+constants!$F$4*data!D995^5+constants!$G$4*data!D995^6+constants!$H$4*data!D995^7)</f>
        <v>55023.670447437158</v>
      </c>
      <c r="K995" s="4">
        <f>E995/(constants!$A$4+constants!$B$4*data!E995+constants!$C$4*data!E995^2+constants!$D$4*data!E995^3+constants!$E$4*data!E995^4+constants!$F$4*data!E995^5+constants!$G$4*data!E995^6+constants!$H$4*data!E995^7)</f>
        <v>55023.670447437158</v>
      </c>
      <c r="L995" s="4">
        <f>F995/(constants!$A$4+constants!$B$4*data!F995+constants!$C$4*data!F995^2+constants!$D$4*data!F995^3+constants!$E$4*data!F995^4+constants!$F$4*data!F995^5+constants!$G$4*data!F995^6+constants!$H$4*data!F995^7)</f>
        <v>6395.1288297448627</v>
      </c>
      <c r="M995" s="4"/>
      <c r="N995" s="4"/>
      <c r="O995" s="4">
        <f t="shared" si="263"/>
        <v>74892.819015801055</v>
      </c>
      <c r="P995" s="4">
        <f t="shared" si="264"/>
        <v>11004.734089487432</v>
      </c>
      <c r="Q995" s="4">
        <f t="shared" si="264"/>
        <v>11004.734089487432</v>
      </c>
      <c r="R995" s="4">
        <f t="shared" si="265"/>
        <v>1065.854804957477</v>
      </c>
      <c r="S995" s="4"/>
      <c r="T995" s="4"/>
      <c r="U995" s="4">
        <f t="shared" si="266"/>
        <v>1</v>
      </c>
      <c r="V995" s="4"/>
      <c r="W995" s="4"/>
      <c r="X995">
        <f>IF(front!E995&gt;$X$2,O995,P995)</f>
        <v>74892.819015801055</v>
      </c>
      <c r="Y995">
        <f t="shared" si="260"/>
        <v>74559.336096480998</v>
      </c>
      <c r="Z995">
        <f>SUMPRODUCT($B$7:$B$456,Y$7:Y$456,EXP(constants!$B$32+constants!$A$32*ABS($A$7:$A$456-$A995)))</f>
        <v>2.3056480131687315E-5</v>
      </c>
      <c r="AA995">
        <f t="shared" si="261"/>
        <v>74559.336073424522</v>
      </c>
      <c r="AB995">
        <f t="shared" si="267"/>
        <v>74553.134237727209</v>
      </c>
      <c r="AD995" s="4"/>
      <c r="AE995" s="4"/>
      <c r="AF995" s="4"/>
      <c r="AI995" s="5">
        <f>SUMPRODUCT(constants!$B$13:$B$20,A995^constants!$A$13:$A$20)*constants!$C$10/((A995/1000000000)^5*(EXP(0.014388/(A995/1000000000)/constants!$B$9)-1))</f>
        <v>1.6442642969887852E-5</v>
      </c>
      <c r="AL995" s="17">
        <f t="shared" si="262"/>
        <v>2.2054931879131035E-10</v>
      </c>
      <c r="AQ995">
        <f t="shared" si="269"/>
        <v>2.2054931879131035E-10</v>
      </c>
    </row>
    <row r="996" spans="1:43" x14ac:dyDescent="0.2">
      <c r="A996">
        <f>front!A996</f>
        <v>648.85</v>
      </c>
      <c r="B996" s="1">
        <f t="shared" si="268"/>
        <v>0.45000000000004547</v>
      </c>
      <c r="C996">
        <f>front!D996-front!B996</f>
        <v>43218.799999999996</v>
      </c>
      <c r="D996" s="2">
        <f>front!E996-front!C996</f>
        <v>53038</v>
      </c>
      <c r="E996" s="2">
        <f>IF(front!F996-front!C996&gt;0,front!F996-front!C996,0)</f>
        <v>53038</v>
      </c>
      <c r="F996" s="2">
        <f>front!I996-front!H996</f>
        <v>6446.7999999999993</v>
      </c>
      <c r="G996" s="2"/>
      <c r="H996" s="2"/>
      <c r="I996" s="4">
        <f>C996/(constants!$A$4+constants!$B$4*data!C996+constants!$C$4*data!C996^2+constants!$D$4*data!C996^3+constants!$E$4*data!C996^4+constants!$F$4*data!C996^5+constants!$G$4*data!C996^6+constants!$H$4*data!C996^7)</f>
        <v>45015.91952020715</v>
      </c>
      <c r="J996" s="4">
        <f>D996/(constants!$A$4+constants!$B$4*data!D996+constants!$C$4*data!D996^2+constants!$D$4*data!D996^3+constants!$E$4*data!D996^4+constants!$F$4*data!D996^5+constants!$G$4*data!D996^6+constants!$H$4*data!D996^7)</f>
        <v>55844.366718868747</v>
      </c>
      <c r="K996" s="4">
        <f>E996/(constants!$A$4+constants!$B$4*data!E996+constants!$C$4*data!E996^2+constants!$D$4*data!E996^3+constants!$E$4*data!E996^4+constants!$F$4*data!E996^5+constants!$G$4*data!E996^6+constants!$H$4*data!E996^7)</f>
        <v>55844.366718868747</v>
      </c>
      <c r="L996" s="4">
        <f>F996/(constants!$A$4+constants!$B$4*data!F996+constants!$C$4*data!F996^2+constants!$D$4*data!F996^3+constants!$E$4*data!F996^4+constants!$F$4*data!F996^5+constants!$G$4*data!F996^6+constants!$H$4*data!F996^7)</f>
        <v>6435.1282660221614</v>
      </c>
      <c r="M996" s="4"/>
      <c r="N996" s="4"/>
      <c r="O996" s="4">
        <f t="shared" si="263"/>
        <v>75026.53253367859</v>
      </c>
      <c r="P996" s="4">
        <f t="shared" si="264"/>
        <v>11168.87334377375</v>
      </c>
      <c r="Q996" s="4">
        <f t="shared" si="264"/>
        <v>11168.87334377375</v>
      </c>
      <c r="R996" s="4">
        <f t="shared" si="265"/>
        <v>1072.5213776703602</v>
      </c>
      <c r="S996" s="4"/>
      <c r="T996" s="4"/>
      <c r="U996" s="4">
        <f t="shared" si="266"/>
        <v>1</v>
      </c>
      <c r="V996" s="4"/>
      <c r="W996" s="4"/>
      <c r="X996">
        <f>IF(front!E996&gt;$X$2,O996,P996)</f>
        <v>75026.53253367859</v>
      </c>
      <c r="Y996">
        <f t="shared" si="260"/>
        <v>74693.049614358533</v>
      </c>
      <c r="Z996">
        <f>SUMPRODUCT($B$7:$B$456,Y$7:Y$456,EXP(constants!$B$32+constants!$A$32*ABS($A$7:$A$456-$A996)))</f>
        <v>2.2473815222723664E-5</v>
      </c>
      <c r="AA996">
        <f t="shared" si="261"/>
        <v>74693.049591884715</v>
      </c>
      <c r="AB996">
        <f t="shared" si="267"/>
        <v>74686.847756187402</v>
      </c>
      <c r="AD996" s="4"/>
      <c r="AE996" s="4"/>
      <c r="AF996" s="4"/>
      <c r="AI996" s="5">
        <f>SUMPRODUCT(constants!$B$13:$B$20,A996^constants!$A$13:$A$20)*constants!$C$10/((A996/1000000000)^5*(EXP(0.014388/(A996/1000000000)/constants!$B$9)-1))</f>
        <v>1.6464987254451886E-5</v>
      </c>
      <c r="AL996" s="17">
        <f t="shared" si="262"/>
        <v>2.2045363740884151E-10</v>
      </c>
      <c r="AQ996">
        <f t="shared" si="269"/>
        <v>2.2045363740884151E-10</v>
      </c>
    </row>
    <row r="997" spans="1:43" x14ac:dyDescent="0.2">
      <c r="A997">
        <f>front!A997</f>
        <v>649.29999999999995</v>
      </c>
      <c r="B997" s="1">
        <f t="shared" si="268"/>
        <v>0.44999999999993179</v>
      </c>
      <c r="C997">
        <f>front!D997-front!B997</f>
        <v>43339.659999999996</v>
      </c>
      <c r="D997" s="2">
        <f>front!E997-front!C997</f>
        <v>51808.2</v>
      </c>
      <c r="E997" s="2">
        <f>IF(front!F997-front!C997&gt;0,front!F997-front!C997,0)</f>
        <v>51808.2</v>
      </c>
      <c r="F997" s="2">
        <f>front!I997-front!H997</f>
        <v>6314.5999999999985</v>
      </c>
      <c r="G997" s="2"/>
      <c r="H997" s="2"/>
      <c r="I997" s="4">
        <f>C997/(constants!$A$4+constants!$B$4*data!C997+constants!$C$4*data!C997^2+constants!$D$4*data!C997^3+constants!$E$4*data!C997^4+constants!$F$4*data!C997^5+constants!$G$4*data!C997^6+constants!$H$4*data!C997^7)</f>
        <v>45148.406930649588</v>
      </c>
      <c r="J997" s="4">
        <f>D997/(constants!$A$4+constants!$B$4*data!D997+constants!$C$4*data!D997^2+constants!$D$4*data!D997^3+constants!$E$4*data!D997^4+constants!$F$4*data!D997^5+constants!$G$4*data!D997^6+constants!$H$4*data!D997^7)</f>
        <v>54483.295674182264</v>
      </c>
      <c r="K997" s="4">
        <f>E997/(constants!$A$4+constants!$B$4*data!E997+constants!$C$4*data!E997^2+constants!$D$4*data!E997^3+constants!$E$4*data!E997^4+constants!$F$4*data!E997^5+constants!$G$4*data!E997^6+constants!$H$4*data!E997^7)</f>
        <v>54483.295674182264</v>
      </c>
      <c r="L997" s="4">
        <f>F997/(constants!$A$4+constants!$B$4*data!F997+constants!$C$4*data!F997^2+constants!$D$4*data!F997^3+constants!$E$4*data!F997^4+constants!$F$4*data!F997^5+constants!$G$4*data!F997^6+constants!$H$4*data!F997^7)</f>
        <v>6302.9374677547657</v>
      </c>
      <c r="M997" s="4"/>
      <c r="N997" s="4"/>
      <c r="O997" s="4">
        <f t="shared" si="263"/>
        <v>75247.344884415972</v>
      </c>
      <c r="P997" s="4">
        <f t="shared" si="264"/>
        <v>10896.659134836453</v>
      </c>
      <c r="Q997" s="4">
        <f t="shared" si="264"/>
        <v>10896.659134836453</v>
      </c>
      <c r="R997" s="4">
        <f t="shared" si="265"/>
        <v>1050.4895779591275</v>
      </c>
      <c r="S997" s="4"/>
      <c r="T997" s="4"/>
      <c r="U997" s="4">
        <f t="shared" si="266"/>
        <v>1</v>
      </c>
      <c r="V997" s="4"/>
      <c r="W997" s="4"/>
      <c r="X997">
        <f>IF(front!E997&gt;$X$2,O997,P997)</f>
        <v>75247.344884415972</v>
      </c>
      <c r="Y997">
        <f t="shared" si="260"/>
        <v>74913.861965095915</v>
      </c>
      <c r="Z997">
        <f>SUMPRODUCT($B$7:$B$456,Y$7:Y$456,EXP(constants!$B$32+constants!$A$32*ABS($A$7:$A$456-$A997)))</f>
        <v>2.1905874954910893E-5</v>
      </c>
      <c r="AA997">
        <f t="shared" si="261"/>
        <v>74913.861943190044</v>
      </c>
      <c r="AB997">
        <f t="shared" si="267"/>
        <v>74907.660107492731</v>
      </c>
      <c r="AD997" s="4"/>
      <c r="AE997" s="4"/>
      <c r="AF997" s="4"/>
      <c r="AI997" s="5">
        <f>SUMPRODUCT(constants!$B$13:$B$20,A997^constants!$A$13:$A$20)*constants!$C$10/((A997/1000000000)^5*(EXP(0.014388/(A997/1000000000)/constants!$B$9)-1))</f>
        <v>1.648728985307767E-5</v>
      </c>
      <c r="AL997" s="17">
        <f t="shared" si="262"/>
        <v>2.2010152005039747E-10</v>
      </c>
      <c r="AQ997">
        <f t="shared" si="269"/>
        <v>2.2010152005039747E-10</v>
      </c>
    </row>
    <row r="998" spans="1:43" x14ac:dyDescent="0.2">
      <c r="A998">
        <f>front!A998</f>
        <v>649.76</v>
      </c>
      <c r="B998" s="1">
        <f t="shared" si="268"/>
        <v>0.46000000000003638</v>
      </c>
      <c r="C998">
        <f>front!D998-front!B998</f>
        <v>43395.340000000004</v>
      </c>
      <c r="D998" s="2">
        <f>front!E998-front!C998</f>
        <v>52259.6</v>
      </c>
      <c r="E998" s="2">
        <f>IF(front!F998-front!C998&gt;0,front!F998-front!C998,0)</f>
        <v>52259.6</v>
      </c>
      <c r="F998" s="2">
        <f>front!I998-front!H998</f>
        <v>5447.2999999999993</v>
      </c>
      <c r="G998" s="2"/>
      <c r="H998" s="2"/>
      <c r="I998" s="4">
        <f>C998/(constants!$A$4+constants!$B$4*data!C998+constants!$C$4*data!C998^2+constants!$D$4*data!C998^3+constants!$E$4*data!C998^4+constants!$F$4*data!C998^5+constants!$G$4*data!C998^6+constants!$H$4*data!C998^7)</f>
        <v>45209.453374436467</v>
      </c>
      <c r="J998" s="4">
        <f>D998/(constants!$A$4+constants!$B$4*data!D998+constants!$C$4*data!D998^2+constants!$D$4*data!D998^3+constants!$E$4*data!D998^4+constants!$F$4*data!D998^5+constants!$G$4*data!D998^6+constants!$H$4*data!D998^7)</f>
        <v>54982.726236040246</v>
      </c>
      <c r="K998" s="4">
        <f>E998/(constants!$A$4+constants!$B$4*data!E998+constants!$C$4*data!E998^2+constants!$D$4*data!E998^3+constants!$E$4*data!E998^4+constants!$F$4*data!E998^5+constants!$G$4*data!E998^6+constants!$H$4*data!E998^7)</f>
        <v>54982.726236040246</v>
      </c>
      <c r="L998" s="4">
        <f>F998/(constants!$A$4+constants!$B$4*data!F998+constants!$C$4*data!F998^2+constants!$D$4*data!F998^3+constants!$E$4*data!F998^4+constants!$F$4*data!F998^5+constants!$G$4*data!F998^6+constants!$H$4*data!F998^7)</f>
        <v>5436.1694940301104</v>
      </c>
      <c r="M998" s="4"/>
      <c r="N998" s="4"/>
      <c r="O998" s="4">
        <f t="shared" si="263"/>
        <v>75349.088957394109</v>
      </c>
      <c r="P998" s="4">
        <f t="shared" si="264"/>
        <v>10996.545247208049</v>
      </c>
      <c r="Q998" s="4">
        <f t="shared" si="264"/>
        <v>10996.545247208049</v>
      </c>
      <c r="R998" s="4">
        <f t="shared" si="265"/>
        <v>906.02824900501844</v>
      </c>
      <c r="S998" s="4"/>
      <c r="T998" s="4"/>
      <c r="U998" s="4">
        <f t="shared" si="266"/>
        <v>1</v>
      </c>
      <c r="V998" s="4"/>
      <c r="W998" s="4"/>
      <c r="X998">
        <f>IF(front!E998&gt;$X$2,O998,P998)</f>
        <v>75349.088957394109</v>
      </c>
      <c r="Y998">
        <f t="shared" si="260"/>
        <v>75015.606038074053</v>
      </c>
      <c r="Z998">
        <f>SUMPRODUCT($B$7:$B$456,Y$7:Y$456,EXP(constants!$B$32+constants!$A$32*ABS($A$7:$A$456-$A998)))</f>
        <v>2.134014549136928E-5</v>
      </c>
      <c r="AA998">
        <f t="shared" si="261"/>
        <v>75015.606016733902</v>
      </c>
      <c r="AB998">
        <f t="shared" si="267"/>
        <v>75009.404181036589</v>
      </c>
      <c r="AD998" s="4"/>
      <c r="AE998" s="4"/>
      <c r="AF998" s="4"/>
      <c r="AI998" s="5">
        <f>SUMPRODUCT(constants!$B$13:$B$20,A998^constants!$A$13:$A$20)*constants!$C$10/((A998/1000000000)^5*(EXP(0.014388/(A998/1000000000)/constants!$B$9)-1))</f>
        <v>1.6510044944459883E-5</v>
      </c>
      <c r="AL998" s="17">
        <f t="shared" si="262"/>
        <v>2.20106333662011E-10</v>
      </c>
      <c r="AQ998">
        <f t="shared" si="269"/>
        <v>2.20106333662011E-10</v>
      </c>
    </row>
    <row r="999" spans="1:43" x14ac:dyDescent="0.2">
      <c r="A999">
        <f>front!A999</f>
        <v>650.21</v>
      </c>
      <c r="B999" s="1">
        <f t="shared" si="268"/>
        <v>0.45000000000004547</v>
      </c>
      <c r="C999">
        <f>front!D999-front!B999</f>
        <v>43524.13</v>
      </c>
      <c r="D999" s="2">
        <f>front!E999-front!C999</f>
        <v>49882.7</v>
      </c>
      <c r="E999" s="2">
        <f>IF(front!F999-front!C999&gt;0,front!F999-front!C999,0)</f>
        <v>49882.7</v>
      </c>
      <c r="F999" s="2">
        <f>front!I999-front!H999</f>
        <v>4559</v>
      </c>
      <c r="G999" s="2"/>
      <c r="H999" s="2"/>
      <c r="I999" s="4">
        <f>C999/(constants!$A$4+constants!$B$4*data!C999+constants!$C$4*data!C999^2+constants!$D$4*data!C999^3+constants!$E$4*data!C999^4+constants!$F$4*data!C999^5+constants!$G$4*data!C999^6+constants!$H$4*data!C999^7)</f>
        <v>45350.679439516731</v>
      </c>
      <c r="J999" s="4">
        <f>D999/(constants!$A$4+constants!$B$4*data!D999+constants!$C$4*data!D999^2+constants!$D$4*data!D999^3+constants!$E$4*data!D999^4+constants!$F$4*data!D999^5+constants!$G$4*data!D999^6+constants!$H$4*data!D999^7)</f>
        <v>52354.54140005097</v>
      </c>
      <c r="K999" s="4">
        <f>E999/(constants!$A$4+constants!$B$4*data!E999+constants!$C$4*data!E999^2+constants!$D$4*data!E999^3+constants!$E$4*data!E999^4+constants!$F$4*data!E999^5+constants!$G$4*data!E999^6+constants!$H$4*data!E999^7)</f>
        <v>52354.54140005097</v>
      </c>
      <c r="L999" s="4">
        <f>F999/(constants!$A$4+constants!$B$4*data!F999+constants!$C$4*data!F999^2+constants!$D$4*data!F999^3+constants!$E$4*data!F999^4+constants!$F$4*data!F999^5+constants!$G$4*data!F999^6+constants!$H$4*data!F999^7)</f>
        <v>4549.0885853969221</v>
      </c>
      <c r="M999" s="4"/>
      <c r="N999" s="4"/>
      <c r="O999" s="4">
        <f t="shared" si="263"/>
        <v>75584.465732527882</v>
      </c>
      <c r="P999" s="4">
        <f t="shared" si="264"/>
        <v>10470.908280010193</v>
      </c>
      <c r="Q999" s="4">
        <f t="shared" si="264"/>
        <v>10470.908280010193</v>
      </c>
      <c r="R999" s="4">
        <f t="shared" si="265"/>
        <v>758.18143089948705</v>
      </c>
      <c r="S999" s="4"/>
      <c r="T999" s="4"/>
      <c r="U999" s="4">
        <f t="shared" si="266"/>
        <v>1</v>
      </c>
      <c r="V999" s="4"/>
      <c r="W999" s="4"/>
      <c r="X999">
        <f>IF(front!E999&gt;$X$2,O999,P999)</f>
        <v>75584.465732527882</v>
      </c>
      <c r="Y999">
        <f t="shared" si="260"/>
        <v>75250.982813207826</v>
      </c>
      <c r="Z999">
        <f>SUMPRODUCT($B$7:$B$456,Y$7:Y$456,EXP(constants!$B$32+constants!$A$32*ABS($A$7:$A$456-$A999)))</f>
        <v>2.0800854417494097E-5</v>
      </c>
      <c r="AA999">
        <f t="shared" si="261"/>
        <v>75250.982792406969</v>
      </c>
      <c r="AB999">
        <f t="shared" si="267"/>
        <v>75244.780956709656</v>
      </c>
      <c r="AD999" s="4"/>
      <c r="AE999" s="4"/>
      <c r="AF999" s="4"/>
      <c r="AI999" s="5">
        <f>SUMPRODUCT(constants!$B$13:$B$20,A999^constants!$A$13:$A$20)*constants!$C$10/((A999/1000000000)^5*(EXP(0.014388/(A999/1000000000)/constants!$B$9)-1))</f>
        <v>1.6532263143619078E-5</v>
      </c>
      <c r="AL999" s="17">
        <f t="shared" si="262"/>
        <v>2.1971308751806365E-10</v>
      </c>
      <c r="AQ999">
        <f t="shared" si="269"/>
        <v>2.1971308751806365E-10</v>
      </c>
    </row>
    <row r="1000" spans="1:43" x14ac:dyDescent="0.2">
      <c r="A1000">
        <f>front!A1000</f>
        <v>650.66</v>
      </c>
      <c r="B1000" s="1">
        <f t="shared" si="268"/>
        <v>0.44999999999993179</v>
      </c>
      <c r="C1000">
        <f>front!D1000-front!B1000</f>
        <v>43569.399999999994</v>
      </c>
      <c r="D1000" s="2">
        <f>front!E1000-front!C1000</f>
        <v>52957.599999999999</v>
      </c>
      <c r="E1000" s="2">
        <f>IF(front!F1000-front!C1000&gt;0,front!F1000-front!C1000,0)</f>
        <v>52957.599999999999</v>
      </c>
      <c r="F1000" s="2">
        <f>front!I1000-front!H1000</f>
        <v>4455</v>
      </c>
      <c r="G1000" s="2"/>
      <c r="H1000" s="2"/>
      <c r="I1000" s="4">
        <f>C1000/(constants!$A$4+constants!$B$4*data!C1000+constants!$C$4*data!C1000^2+constants!$D$4*data!C1000^3+constants!$E$4*data!C1000^4+constants!$F$4*data!C1000^5+constants!$G$4*data!C1000^6+constants!$H$4*data!C1000^7)</f>
        <v>45400.328412672694</v>
      </c>
      <c r="J1000" s="4">
        <f>D1000/(constants!$A$4+constants!$B$4*data!D1000+constants!$C$4*data!D1000^2+constants!$D$4*data!D1000^3+constants!$E$4*data!D1000^4+constants!$F$4*data!D1000^5+constants!$G$4*data!D1000^6+constants!$H$4*data!D1000^7)</f>
        <v>55755.341401241167</v>
      </c>
      <c r="K1000" s="4">
        <f>E1000/(constants!$A$4+constants!$B$4*data!E1000+constants!$C$4*data!E1000^2+constants!$D$4*data!E1000^3+constants!$E$4*data!E1000^4+constants!$F$4*data!E1000^5+constants!$G$4*data!E1000^6+constants!$H$4*data!E1000^7)</f>
        <v>55755.341401241167</v>
      </c>
      <c r="L1000" s="4">
        <f>F1000/(constants!$A$4+constants!$B$4*data!F1000+constants!$C$4*data!F1000^2+constants!$D$4*data!F1000^3+constants!$E$4*data!F1000^4+constants!$F$4*data!F1000^5+constants!$G$4*data!F1000^6+constants!$H$4*data!F1000^7)</f>
        <v>4445.264963856941</v>
      </c>
      <c r="M1000" s="4"/>
      <c r="N1000" s="4"/>
      <c r="O1000" s="4">
        <f t="shared" si="263"/>
        <v>75667.214021121152</v>
      </c>
      <c r="P1000" s="4">
        <f t="shared" si="264"/>
        <v>11151.068280248233</v>
      </c>
      <c r="Q1000" s="4">
        <f t="shared" si="264"/>
        <v>11151.068280248233</v>
      </c>
      <c r="R1000" s="4">
        <f t="shared" si="265"/>
        <v>740.87749397615687</v>
      </c>
      <c r="S1000" s="4"/>
      <c r="T1000" s="4"/>
      <c r="U1000" s="4">
        <f t="shared" si="266"/>
        <v>1</v>
      </c>
      <c r="V1000" s="4"/>
      <c r="W1000" s="4"/>
      <c r="X1000">
        <f>IF(front!E1000&gt;$X$2,O1000,P1000)</f>
        <v>75667.214021121152</v>
      </c>
      <c r="Y1000">
        <f t="shared" si="260"/>
        <v>75333.731101801095</v>
      </c>
      <c r="Z1000">
        <f>SUMPRODUCT($B$7:$B$456,Y$7:Y$456,EXP(constants!$B$32+constants!$A$32*ABS($A$7:$A$456-$A1000)))</f>
        <v>2.0275191875930554E-5</v>
      </c>
      <c r="AA1000">
        <f t="shared" si="261"/>
        <v>75333.731081525897</v>
      </c>
      <c r="AB1000">
        <f t="shared" si="267"/>
        <v>75327.529245828584</v>
      </c>
      <c r="AD1000" s="4"/>
      <c r="AE1000" s="4"/>
      <c r="AF1000" s="4"/>
      <c r="AI1000" s="5">
        <f>SUMPRODUCT(constants!$B$13:$B$20,A1000^constants!$A$13:$A$20)*constants!$C$10/((A1000/1000000000)^5*(EXP(0.014388/(A1000/1000000000)/constants!$B$9)-1))</f>
        <v>1.6554439558382999E-5</v>
      </c>
      <c r="AL1000" s="17">
        <f t="shared" si="262"/>
        <v>2.1976612964907163E-10</v>
      </c>
      <c r="AQ1000">
        <f t="shared" si="269"/>
        <v>2.1976612964907163E-10</v>
      </c>
    </row>
    <row r="1001" spans="1:43" x14ac:dyDescent="0.2">
      <c r="A1001">
        <f>front!A1001</f>
        <v>651.11</v>
      </c>
      <c r="B1001" s="1">
        <f t="shared" si="268"/>
        <v>0.45000000000004547</v>
      </c>
      <c r="C1001">
        <f>front!D1001-front!B1001</f>
        <v>43589.4</v>
      </c>
      <c r="D1001" s="2">
        <f>front!E1001-front!C1001</f>
        <v>52906.9</v>
      </c>
      <c r="E1001" s="2">
        <f>IF(front!F1001-front!C1001&gt;0,front!F1001-front!C1001,0)</f>
        <v>52906.9</v>
      </c>
      <c r="F1001" s="2">
        <f>front!I1001-front!H1001</f>
        <v>4857.3999999999996</v>
      </c>
      <c r="G1001" s="2"/>
      <c r="H1001" s="2"/>
      <c r="I1001" s="4">
        <f>C1001/(constants!$A$4+constants!$B$4*data!C1001+constants!$C$4*data!C1001^2+constants!$D$4*data!C1001^3+constants!$E$4*data!C1001^4+constants!$F$4*data!C1001^5+constants!$G$4*data!C1001^6+constants!$H$4*data!C1001^7)</f>
        <v>45422.264277859351</v>
      </c>
      <c r="J1001" s="4">
        <f>D1001/(constants!$A$4+constants!$B$4*data!D1001+constants!$C$4*data!D1001^2+constants!$D$4*data!D1001^3+constants!$E$4*data!D1001^4+constants!$F$4*data!D1001^5+constants!$G$4*data!D1001^6+constants!$H$4*data!D1001^7)</f>
        <v>55699.205810340623</v>
      </c>
      <c r="K1001" s="4">
        <f>E1001/(constants!$A$4+constants!$B$4*data!E1001+constants!$C$4*data!E1001^2+constants!$D$4*data!E1001^3+constants!$E$4*data!E1001^4+constants!$F$4*data!E1001^5+constants!$G$4*data!E1001^6+constants!$H$4*data!E1001^7)</f>
        <v>55699.205810340623</v>
      </c>
      <c r="L1001" s="4">
        <f>F1001/(constants!$A$4+constants!$B$4*data!F1001+constants!$C$4*data!F1001^2+constants!$D$4*data!F1001^3+constants!$E$4*data!F1001^4+constants!$F$4*data!F1001^5+constants!$G$4*data!F1001^6+constants!$H$4*data!F1001^7)</f>
        <v>4847.0177645971062</v>
      </c>
      <c r="M1001" s="4"/>
      <c r="N1001" s="4"/>
      <c r="O1001" s="4">
        <f t="shared" si="263"/>
        <v>75703.773796432259</v>
      </c>
      <c r="P1001" s="4">
        <f t="shared" si="264"/>
        <v>11139.841162068124</v>
      </c>
      <c r="Q1001" s="4">
        <f t="shared" si="264"/>
        <v>11139.841162068124</v>
      </c>
      <c r="R1001" s="4">
        <f t="shared" si="265"/>
        <v>807.83629409951766</v>
      </c>
      <c r="S1001" s="4"/>
      <c r="T1001" s="4"/>
      <c r="U1001" s="4">
        <f t="shared" si="266"/>
        <v>1</v>
      </c>
      <c r="V1001" s="4"/>
      <c r="W1001" s="4"/>
      <c r="X1001">
        <f>IF(front!E1001&gt;$X$2,O1001,P1001)</f>
        <v>75703.773796432259</v>
      </c>
      <c r="Y1001">
        <f t="shared" si="260"/>
        <v>75370.290877112202</v>
      </c>
      <c r="Z1001">
        <f>SUMPRODUCT($B$7:$B$456,Y$7:Y$456,EXP(constants!$B$32+constants!$A$32*ABS($A$7:$A$456-$A1001)))</f>
        <v>1.9762813457319579E-5</v>
      </c>
      <c r="AA1001">
        <f t="shared" si="261"/>
        <v>75370.290857349391</v>
      </c>
      <c r="AB1001">
        <f t="shared" si="267"/>
        <v>75364.089021652078</v>
      </c>
      <c r="AD1001" s="4"/>
      <c r="AE1001" s="4"/>
      <c r="AF1001" s="4"/>
      <c r="AI1001" s="5">
        <f>SUMPRODUCT(constants!$B$13:$B$20,A1001^constants!$A$13:$A$20)*constants!$C$10/((A1001/1000000000)^5*(EXP(0.014388/(A1001/1000000000)/constants!$B$9)-1))</f>
        <v>1.6576574157838476E-5</v>
      </c>
      <c r="AL1001" s="17">
        <f t="shared" si="262"/>
        <v>2.1995322139535226E-10</v>
      </c>
      <c r="AQ1001">
        <f t="shared" si="269"/>
        <v>2.1995322139535226E-10</v>
      </c>
    </row>
    <row r="1002" spans="1:43" x14ac:dyDescent="0.2">
      <c r="A1002">
        <f>front!A1002</f>
        <v>651.57000000000005</v>
      </c>
      <c r="B1002" s="1">
        <f t="shared" si="268"/>
        <v>0.46000000000003638</v>
      </c>
      <c r="C1002">
        <f>front!D1002-front!B1002</f>
        <v>43630.93</v>
      </c>
      <c r="D1002" s="2">
        <f>front!E1002-front!C1002</f>
        <v>52842.7</v>
      </c>
      <c r="E1002" s="2">
        <f>IF(front!F1002-front!C1002&gt;0,front!F1002-front!C1002,0)</f>
        <v>52842.7</v>
      </c>
      <c r="F1002" s="2">
        <f>front!I1002-front!H1002</f>
        <v>5541.3000000000011</v>
      </c>
      <c r="G1002" s="2"/>
      <c r="H1002" s="2"/>
      <c r="I1002" s="4">
        <f>C1002/(constants!$A$4+constants!$B$4*data!C1002+constants!$C$4*data!C1002^2+constants!$D$4*data!C1002^3+constants!$E$4*data!C1002^4+constants!$F$4*data!C1002^5+constants!$G$4*data!C1002^6+constants!$H$4*data!C1002^7)</f>
        <v>45467.816565190435</v>
      </c>
      <c r="J1002" s="4">
        <f>D1002/(constants!$A$4+constants!$B$4*data!D1002+constants!$C$4*data!D1002^2+constants!$D$4*data!D1002^3+constants!$E$4*data!D1002^4+constants!$F$4*data!D1002^5+constants!$G$4*data!D1002^6+constants!$H$4*data!D1002^7)</f>
        <v>55628.126674811938</v>
      </c>
      <c r="K1002" s="4">
        <f>E1002/(constants!$A$4+constants!$B$4*data!E1002+constants!$C$4*data!E1002^2+constants!$D$4*data!E1002^3+constants!$E$4*data!E1002^4+constants!$F$4*data!E1002^5+constants!$G$4*data!E1002^6+constants!$H$4*data!E1002^7)</f>
        <v>55628.126674811938</v>
      </c>
      <c r="L1002" s="4">
        <f>F1002/(constants!$A$4+constants!$B$4*data!F1002+constants!$C$4*data!F1002^2+constants!$D$4*data!F1002^3+constants!$E$4*data!F1002^4+constants!$F$4*data!F1002^5+constants!$G$4*data!F1002^6+constants!$H$4*data!F1002^7)</f>
        <v>5530.0762322357186</v>
      </c>
      <c r="M1002" s="4"/>
      <c r="N1002" s="4"/>
      <c r="O1002" s="4">
        <f t="shared" si="263"/>
        <v>75779.694275317393</v>
      </c>
      <c r="P1002" s="4">
        <f t="shared" si="264"/>
        <v>11125.625334962388</v>
      </c>
      <c r="Q1002" s="4">
        <f t="shared" si="264"/>
        <v>11125.625334962388</v>
      </c>
      <c r="R1002" s="4">
        <f t="shared" si="265"/>
        <v>921.67937203928636</v>
      </c>
      <c r="S1002" s="4"/>
      <c r="T1002" s="4"/>
      <c r="U1002" s="4">
        <f t="shared" si="266"/>
        <v>1</v>
      </c>
      <c r="V1002" s="4"/>
      <c r="W1002" s="4"/>
      <c r="X1002">
        <f>IF(front!E1002&gt;$X$2,O1002,P1002)</f>
        <v>75779.694275317393</v>
      </c>
      <c r="Y1002">
        <f t="shared" si="260"/>
        <v>75446.211355997337</v>
      </c>
      <c r="Z1002">
        <f>SUMPRODUCT($B$7:$B$456,Y$7:Y$456,EXP(constants!$B$32+constants!$A$32*ABS($A$7:$A$456-$A1002)))</f>
        <v>1.9252429559013988E-5</v>
      </c>
      <c r="AA1002">
        <f t="shared" si="261"/>
        <v>75446.211336744906</v>
      </c>
      <c r="AB1002">
        <f t="shared" si="267"/>
        <v>75440.009501047592</v>
      </c>
      <c r="AD1002" s="4"/>
      <c r="AE1002" s="4"/>
      <c r="AF1002" s="4"/>
      <c r="AI1002" s="5">
        <f>SUMPRODUCT(constants!$B$13:$B$20,A1002^constants!$A$13:$A$20)*constants!$C$10/((A1002/1000000000)^5*(EXP(0.014388/(A1002/1000000000)/constants!$B$9)-1))</f>
        <v>1.6599157386458061E-5</v>
      </c>
      <c r="AL1002" s="17">
        <f t="shared" si="262"/>
        <v>2.2003122078381442E-10</v>
      </c>
      <c r="AQ1002">
        <f t="shared" si="269"/>
        <v>2.2003122078381442E-10</v>
      </c>
    </row>
    <row r="1003" spans="1:43" x14ac:dyDescent="0.2">
      <c r="A1003">
        <f>front!A1003</f>
        <v>652.02</v>
      </c>
      <c r="B1003" s="1">
        <f t="shared" si="268"/>
        <v>0.44999999999993179</v>
      </c>
      <c r="C1003">
        <f>front!D1003-front!B1003</f>
        <v>43628.06</v>
      </c>
      <c r="D1003" s="2">
        <f>front!E1003-front!C1003</f>
        <v>52331.7</v>
      </c>
      <c r="E1003" s="2">
        <f>IF(front!F1003-front!C1003&gt;0,front!F1003-front!C1003,0)</f>
        <v>52331.7</v>
      </c>
      <c r="F1003" s="2">
        <f>front!I1003-front!H1003</f>
        <v>6488.2000000000007</v>
      </c>
      <c r="G1003" s="2"/>
      <c r="H1003" s="2"/>
      <c r="I1003" s="4">
        <f>C1003/(constants!$A$4+constants!$B$4*data!C1003+constants!$C$4*data!C1003^2+constants!$D$4*data!C1003^3+constants!$E$4*data!C1003^4+constants!$F$4*data!C1003^5+constants!$G$4*data!C1003^6+constants!$H$4*data!C1003^7)</f>
        <v>45464.668491545483</v>
      </c>
      <c r="J1003" s="4">
        <f>D1003/(constants!$A$4+constants!$B$4*data!D1003+constants!$C$4*data!D1003^2+constants!$D$4*data!D1003^3+constants!$E$4*data!D1003^4+constants!$F$4*data!D1003^5+constants!$G$4*data!D1003^6+constants!$H$4*data!D1003^7)</f>
        <v>55062.513186546683</v>
      </c>
      <c r="K1003" s="4">
        <f>E1003/(constants!$A$4+constants!$B$4*data!E1003+constants!$C$4*data!E1003^2+constants!$D$4*data!E1003^3+constants!$E$4*data!E1003^4+constants!$F$4*data!E1003^5+constants!$G$4*data!E1003^6+constants!$H$4*data!E1003^7)</f>
        <v>55062.513186546683</v>
      </c>
      <c r="L1003" s="4">
        <f>F1003/(constants!$A$4+constants!$B$4*data!F1003+constants!$C$4*data!F1003^2+constants!$D$4*data!F1003^3+constants!$E$4*data!F1003^4+constants!$F$4*data!F1003^5+constants!$G$4*data!F1003^6+constants!$H$4*data!F1003^7)</f>
        <v>6476.5297470821142</v>
      </c>
      <c r="M1003" s="4"/>
      <c r="N1003" s="4"/>
      <c r="O1003" s="4">
        <f t="shared" si="263"/>
        <v>75774.447485909142</v>
      </c>
      <c r="P1003" s="4">
        <f t="shared" si="264"/>
        <v>11012.502637309337</v>
      </c>
      <c r="Q1003" s="4">
        <f t="shared" si="264"/>
        <v>11012.502637309337</v>
      </c>
      <c r="R1003" s="4">
        <f t="shared" si="265"/>
        <v>1079.4216245136856</v>
      </c>
      <c r="S1003" s="4"/>
      <c r="T1003" s="4"/>
      <c r="U1003" s="4">
        <f t="shared" si="266"/>
        <v>1</v>
      </c>
      <c r="V1003" s="4"/>
      <c r="W1003" s="4"/>
      <c r="X1003">
        <f>IF(front!E1003&gt;$X$2,O1003,P1003)</f>
        <v>75774.447485909142</v>
      </c>
      <c r="Y1003">
        <f t="shared" si="260"/>
        <v>75440.964566589086</v>
      </c>
      <c r="Z1003">
        <f>SUMPRODUCT($B$7:$B$456,Y$7:Y$456,EXP(constants!$B$32+constants!$A$32*ABS($A$7:$A$456-$A1003)))</f>
        <v>1.8765897570945609E-5</v>
      </c>
      <c r="AA1003">
        <f t="shared" si="261"/>
        <v>75440.964547823183</v>
      </c>
      <c r="AB1003">
        <f t="shared" si="267"/>
        <v>75434.76271212587</v>
      </c>
      <c r="AD1003" s="4"/>
      <c r="AE1003" s="4"/>
      <c r="AF1003" s="4"/>
      <c r="AI1003" s="5">
        <f>SUMPRODUCT(constants!$B$13:$B$20,A1003^constants!$A$13:$A$20)*constants!$C$10/((A1003/1000000000)^5*(EXP(0.014388/(A1003/1000000000)/constants!$B$9)-1))</f>
        <v>1.6621207334904358E-5</v>
      </c>
      <c r="AL1003" s="17">
        <f t="shared" si="262"/>
        <v>2.2033882970288124E-10</v>
      </c>
      <c r="AQ1003">
        <f t="shared" si="269"/>
        <v>2.2033882970288124E-10</v>
      </c>
    </row>
    <row r="1004" spans="1:43" x14ac:dyDescent="0.2">
      <c r="A1004">
        <f>front!A1004</f>
        <v>652.47</v>
      </c>
      <c r="B1004" s="1">
        <f t="shared" si="268"/>
        <v>0.45000000000004547</v>
      </c>
      <c r="C1004">
        <f>front!D1004-front!B1004</f>
        <v>43749.67</v>
      </c>
      <c r="D1004" s="2">
        <f>front!E1004-front!C1004</f>
        <v>53007.7</v>
      </c>
      <c r="E1004" s="2">
        <f>IF(front!F1004-front!C1004&gt;0,front!F1004-front!C1004,0)</f>
        <v>53007.7</v>
      </c>
      <c r="F1004" s="2">
        <f>front!I1004-front!H1004</f>
        <v>6902.2999999999993</v>
      </c>
      <c r="G1004" s="2"/>
      <c r="H1004" s="2"/>
      <c r="I1004" s="4">
        <f>C1004/(constants!$A$4+constants!$B$4*data!C1004+constants!$C$4*data!C1004^2+constants!$D$4*data!C1004^3+constants!$E$4*data!C1004^4+constants!$F$4*data!C1004^5+constants!$G$4*data!C1004^6+constants!$H$4*data!C1004^7)</f>
        <v>45598.075081549388</v>
      </c>
      <c r="J1004" s="4">
        <f>D1004/(constants!$A$4+constants!$B$4*data!D1004+constants!$C$4*data!D1004^2+constants!$D$4*data!D1004^3+constants!$E$4*data!D1004^4+constants!$F$4*data!D1004^5+constants!$G$4*data!D1004^6+constants!$H$4*data!D1004^7)</f>
        <v>55810.815321419359</v>
      </c>
      <c r="K1004" s="4">
        <f>E1004/(constants!$A$4+constants!$B$4*data!E1004+constants!$C$4*data!E1004^2+constants!$D$4*data!E1004^3+constants!$E$4*data!E1004^4+constants!$F$4*data!E1004^5+constants!$G$4*data!E1004^6+constants!$H$4*data!E1004^7)</f>
        <v>55810.815321419359</v>
      </c>
      <c r="L1004" s="4">
        <f>F1004/(constants!$A$4+constants!$B$4*data!F1004+constants!$C$4*data!F1004^2+constants!$D$4*data!F1004^3+constants!$E$4*data!F1004^4+constants!$F$4*data!F1004^5+constants!$G$4*data!F1004^6+constants!$H$4*data!F1004^7)</f>
        <v>6890.7657956648582</v>
      </c>
      <c r="M1004" s="4"/>
      <c r="N1004" s="4"/>
      <c r="O1004" s="4">
        <f t="shared" si="263"/>
        <v>75996.791802582316</v>
      </c>
      <c r="P1004" s="4">
        <f t="shared" si="264"/>
        <v>11162.163064283872</v>
      </c>
      <c r="Q1004" s="4">
        <f t="shared" si="264"/>
        <v>11162.163064283872</v>
      </c>
      <c r="R1004" s="4">
        <f t="shared" si="265"/>
        <v>1148.460965944143</v>
      </c>
      <c r="S1004" s="4"/>
      <c r="T1004" s="4"/>
      <c r="U1004" s="4">
        <f t="shared" si="266"/>
        <v>1</v>
      </c>
      <c r="V1004" s="4"/>
      <c r="W1004" s="4"/>
      <c r="X1004">
        <f>IF(front!E1004&gt;$X$2,O1004,P1004)</f>
        <v>75996.791802582316</v>
      </c>
      <c r="Y1004">
        <f t="shared" si="260"/>
        <v>75663.30888326226</v>
      </c>
      <c r="Z1004">
        <f>SUMPRODUCT($B$7:$B$456,Y$7:Y$456,EXP(constants!$B$32+constants!$A$32*ABS($A$7:$A$456-$A1004)))</f>
        <v>1.8291660829806246E-5</v>
      </c>
      <c r="AA1004">
        <f t="shared" si="261"/>
        <v>75663.308864970604</v>
      </c>
      <c r="AB1004">
        <f t="shared" si="267"/>
        <v>75657.107029273291</v>
      </c>
      <c r="AD1004" s="4"/>
      <c r="AE1004" s="4"/>
      <c r="AF1004" s="4"/>
      <c r="AI1004" s="5">
        <f>SUMPRODUCT(constants!$B$13:$B$20,A1004^constants!$A$13:$A$20)*constants!$C$10/((A1004/1000000000)^5*(EXP(0.014388/(A1004/1000000000)/constants!$B$9)-1))</f>
        <v>1.6643215379522851E-5</v>
      </c>
      <c r="AL1004" s="17">
        <f t="shared" si="262"/>
        <v>2.1998218056478485E-10</v>
      </c>
      <c r="AQ1004">
        <f t="shared" si="269"/>
        <v>2.1998218056478485E-10</v>
      </c>
    </row>
    <row r="1005" spans="1:43" x14ac:dyDescent="0.2">
      <c r="A1005">
        <f>front!A1005</f>
        <v>652.91999999999996</v>
      </c>
      <c r="B1005" s="1">
        <f t="shared" si="268"/>
        <v>0.44999999999993179</v>
      </c>
      <c r="C1005">
        <f>front!D1005-front!B1005</f>
        <v>43822.53</v>
      </c>
      <c r="D1005" s="2">
        <f>front!E1005-front!C1005</f>
        <v>52542.400000000001</v>
      </c>
      <c r="E1005" s="2">
        <f>IF(front!F1005-front!C1005&gt;0,front!F1005-front!C1005,0)</f>
        <v>52542.400000000001</v>
      </c>
      <c r="F1005" s="2">
        <f>front!I1005-front!H1005</f>
        <v>7250.6999999999989</v>
      </c>
      <c r="G1005" s="2"/>
      <c r="H1005" s="2"/>
      <c r="I1005" s="4">
        <f>C1005/(constants!$A$4+constants!$B$4*data!C1005+constants!$C$4*data!C1005^2+constants!$D$4*data!C1005^3+constants!$E$4*data!C1005^4+constants!$F$4*data!C1005^5+constants!$G$4*data!C1005^6+constants!$H$4*data!C1005^7)</f>
        <v>45678.016236410513</v>
      </c>
      <c r="J1005" s="4">
        <f>D1005/(constants!$A$4+constants!$B$4*data!D1005+constants!$C$4*data!D1005^2+constants!$D$4*data!D1005^3+constants!$E$4*data!D1005^4+constants!$F$4*data!D1005^5+constants!$G$4*data!D1005^6+constants!$H$4*data!D1005^7)</f>
        <v>55295.702772950113</v>
      </c>
      <c r="K1005" s="4">
        <f>E1005/(constants!$A$4+constants!$B$4*data!E1005+constants!$C$4*data!E1005^2+constants!$D$4*data!E1005^3+constants!$E$4*data!E1005^4+constants!$F$4*data!E1005^5+constants!$G$4*data!E1005^6+constants!$H$4*data!E1005^7)</f>
        <v>55295.702772950113</v>
      </c>
      <c r="L1005" s="4">
        <f>F1005/(constants!$A$4+constants!$B$4*data!F1005+constants!$C$4*data!F1005^2+constants!$D$4*data!F1005^3+constants!$E$4*data!F1005^4+constants!$F$4*data!F1005^5+constants!$G$4*data!F1005^6+constants!$H$4*data!F1005^7)</f>
        <v>7239.4639672477933</v>
      </c>
      <c r="M1005" s="4"/>
      <c r="N1005" s="4"/>
      <c r="O1005" s="4">
        <f t="shared" si="263"/>
        <v>76130.027060684195</v>
      </c>
      <c r="P1005" s="4">
        <f t="shared" si="264"/>
        <v>11059.140554590023</v>
      </c>
      <c r="Q1005" s="4">
        <f t="shared" si="264"/>
        <v>11059.140554590023</v>
      </c>
      <c r="R1005" s="4">
        <f t="shared" si="265"/>
        <v>1206.5773278746321</v>
      </c>
      <c r="S1005" s="4"/>
      <c r="T1005" s="4"/>
      <c r="U1005" s="4">
        <f t="shared" si="266"/>
        <v>1</v>
      </c>
      <c r="V1005" s="4"/>
      <c r="W1005" s="4"/>
      <c r="X1005">
        <f>IF(front!E1005&gt;$X$2,O1005,P1005)</f>
        <v>76130.027060684195</v>
      </c>
      <c r="Y1005">
        <f t="shared" si="260"/>
        <v>75796.544141364138</v>
      </c>
      <c r="Z1005">
        <f>SUMPRODUCT($B$7:$B$456,Y$7:Y$456,EXP(constants!$B$32+constants!$A$32*ABS($A$7:$A$456-$A1005)))</f>
        <v>1.7829408619958187E-5</v>
      </c>
      <c r="AA1005">
        <f t="shared" si="261"/>
        <v>75796.544123534724</v>
      </c>
      <c r="AB1005">
        <f t="shared" si="267"/>
        <v>75790.342287837411</v>
      </c>
      <c r="AD1005" s="4"/>
      <c r="AE1005" s="4"/>
      <c r="AF1005" s="4"/>
      <c r="AI1005" s="5">
        <f>SUMPRODUCT(constants!$B$13:$B$20,A1005^constants!$A$13:$A$20)*constants!$C$10/((A1005/1000000000)^5*(EXP(0.014388/(A1005/1000000000)/constants!$B$9)-1))</f>
        <v>1.6665181492632149E-5</v>
      </c>
      <c r="AL1005" s="17">
        <f t="shared" si="262"/>
        <v>2.1988529131245952E-10</v>
      </c>
      <c r="AQ1005">
        <f t="shared" si="269"/>
        <v>2.1988529131245952E-10</v>
      </c>
    </row>
    <row r="1006" spans="1:43" x14ac:dyDescent="0.2">
      <c r="A1006">
        <f>front!A1006</f>
        <v>653.37</v>
      </c>
      <c r="B1006" s="1">
        <f t="shared" si="268"/>
        <v>0.45000000000004547</v>
      </c>
      <c r="C1006">
        <f>front!D1006-front!B1006</f>
        <v>43947.799999999996</v>
      </c>
      <c r="D1006" s="2">
        <f>front!E1006-front!C1006</f>
        <v>52669.1</v>
      </c>
      <c r="E1006" s="2">
        <f>IF(front!F1006-front!C1006&gt;0,front!F1006-front!C1006,0)</f>
        <v>52669.1</v>
      </c>
      <c r="F1006" s="2">
        <f>front!I1006-front!H1006</f>
        <v>7622.7000000000007</v>
      </c>
      <c r="G1006" s="2"/>
      <c r="H1006" s="2"/>
      <c r="I1006" s="4">
        <f>C1006/(constants!$A$4+constants!$B$4*data!C1006+constants!$C$4*data!C1006^2+constants!$D$4*data!C1006^3+constants!$E$4*data!C1006^4+constants!$F$4*data!C1006^5+constants!$G$4*data!C1006^6+constants!$H$4*data!C1006^7)</f>
        <v>45815.484416137449</v>
      </c>
      <c r="J1006" s="4">
        <f>D1006/(constants!$A$4+constants!$B$4*data!D1006+constants!$C$4*data!D1006^2+constants!$D$4*data!D1006^3+constants!$E$4*data!D1006^4+constants!$F$4*data!D1006^5+constants!$G$4*data!D1006^6+constants!$H$4*data!D1006^7)</f>
        <v>55435.945710404449</v>
      </c>
      <c r="K1006" s="4">
        <f>E1006/(constants!$A$4+constants!$B$4*data!E1006+constants!$C$4*data!E1006^2+constants!$D$4*data!E1006^3+constants!$E$4*data!E1006^4+constants!$F$4*data!E1006^5+constants!$G$4*data!E1006^6+constants!$H$4*data!E1006^7)</f>
        <v>55435.945710404449</v>
      </c>
      <c r="L1006" s="4">
        <f>F1006/(constants!$A$4+constants!$B$4*data!F1006+constants!$C$4*data!F1006^2+constants!$D$4*data!F1006^3+constants!$E$4*data!F1006^4+constants!$F$4*data!F1006^5+constants!$G$4*data!F1006^6+constants!$H$4*data!F1006^7)</f>
        <v>7611.9860151726452</v>
      </c>
      <c r="M1006" s="4"/>
      <c r="N1006" s="4"/>
      <c r="O1006" s="4">
        <f t="shared" si="263"/>
        <v>76359.140693562411</v>
      </c>
      <c r="P1006" s="4">
        <f t="shared" si="264"/>
        <v>11087.18914208089</v>
      </c>
      <c r="Q1006" s="4">
        <f t="shared" si="264"/>
        <v>11087.18914208089</v>
      </c>
      <c r="R1006" s="4">
        <f t="shared" si="265"/>
        <v>1268.6643358621075</v>
      </c>
      <c r="S1006" s="4"/>
      <c r="T1006" s="4"/>
      <c r="U1006" s="4">
        <f t="shared" si="266"/>
        <v>1</v>
      </c>
      <c r="V1006" s="4"/>
      <c r="W1006" s="4"/>
      <c r="X1006">
        <f>IF(front!E1006&gt;$X$2,O1006,P1006)</f>
        <v>76359.140693562411</v>
      </c>
      <c r="Y1006">
        <f t="shared" si="260"/>
        <v>76025.657774242354</v>
      </c>
      <c r="Z1006">
        <f>SUMPRODUCT($B$7:$B$456,Y$7:Y$456,EXP(constants!$B$32+constants!$A$32*ABS($A$7:$A$456-$A1006)))</f>
        <v>1.7378838077920168E-5</v>
      </c>
      <c r="AA1006">
        <f t="shared" si="261"/>
        <v>76025.657756863511</v>
      </c>
      <c r="AB1006">
        <f t="shared" si="267"/>
        <v>76019.455921166198</v>
      </c>
      <c r="AD1006" s="4"/>
      <c r="AE1006" s="4"/>
      <c r="AF1006" s="4"/>
      <c r="AI1006" s="5">
        <f>SUMPRODUCT(constants!$B$13:$B$20,A1006^constants!$A$13:$A$20)*constants!$C$10/((A1006/1000000000)^5*(EXP(0.014388/(A1006/1000000000)/constants!$B$9)-1))</f>
        <v>1.6687105647348984E-5</v>
      </c>
      <c r="AL1006" s="17">
        <f t="shared" si="262"/>
        <v>2.1951098498592084E-10</v>
      </c>
      <c r="AQ1006">
        <f t="shared" si="269"/>
        <v>2.1951098498592084E-10</v>
      </c>
    </row>
    <row r="1007" spans="1:43" x14ac:dyDescent="0.2">
      <c r="A1007">
        <f>front!A1007</f>
        <v>653.83000000000004</v>
      </c>
      <c r="B1007" s="1">
        <f t="shared" si="268"/>
        <v>0.46000000000003638</v>
      </c>
      <c r="C1007">
        <f>front!D1007-front!B1007</f>
        <v>44013.33</v>
      </c>
      <c r="D1007" s="2">
        <f>front!E1007-front!C1007</f>
        <v>52856.800000000003</v>
      </c>
      <c r="E1007" s="2">
        <f>IF(front!F1007-front!C1007&gt;0,front!F1007-front!C1007,0)</f>
        <v>52856.800000000003</v>
      </c>
      <c r="F1007" s="2">
        <f>front!I1007-front!H1007</f>
        <v>8048.3000000000011</v>
      </c>
      <c r="G1007" s="2"/>
      <c r="H1007" s="2"/>
      <c r="I1007" s="4">
        <f>C1007/(constants!$A$4+constants!$B$4*data!C1007+constants!$C$4*data!C1007^2+constants!$D$4*data!C1007^3+constants!$E$4*data!C1007^4+constants!$F$4*data!C1007^5+constants!$G$4*data!C1007^6+constants!$H$4*data!C1007^7)</f>
        <v>45887.407079846416</v>
      </c>
      <c r="J1007" s="4">
        <f>D1007/(constants!$A$4+constants!$B$4*data!D1007+constants!$C$4*data!D1007^2+constants!$D$4*data!D1007^3+constants!$E$4*data!D1007^4+constants!$F$4*data!D1007^5+constants!$G$4*data!D1007^6+constants!$H$4*data!D1007^7)</f>
        <v>55643.737153301918</v>
      </c>
      <c r="K1007" s="4">
        <f>E1007/(constants!$A$4+constants!$B$4*data!E1007+constants!$C$4*data!E1007^2+constants!$D$4*data!E1007^3+constants!$E$4*data!E1007^4+constants!$F$4*data!E1007^5+constants!$G$4*data!E1007^6+constants!$H$4*data!E1007^7)</f>
        <v>55643.737153301918</v>
      </c>
      <c r="L1007" s="4">
        <f>F1007/(constants!$A$4+constants!$B$4*data!F1007+constants!$C$4*data!F1007^2+constants!$D$4*data!F1007^3+constants!$E$4*data!F1007^4+constants!$F$4*data!F1007^5+constants!$G$4*data!F1007^6+constants!$H$4*data!F1007^7)</f>
        <v>8038.4644710062003</v>
      </c>
      <c r="M1007" s="4"/>
      <c r="N1007" s="4"/>
      <c r="O1007" s="4">
        <f t="shared" si="263"/>
        <v>76479.011799744039</v>
      </c>
      <c r="P1007" s="4">
        <f t="shared" si="264"/>
        <v>11128.747430660384</v>
      </c>
      <c r="Q1007" s="4">
        <f t="shared" si="264"/>
        <v>11128.747430660384</v>
      </c>
      <c r="R1007" s="4">
        <f t="shared" si="265"/>
        <v>1339.7440785010335</v>
      </c>
      <c r="S1007" s="4"/>
      <c r="T1007" s="4"/>
      <c r="U1007" s="4">
        <f t="shared" si="266"/>
        <v>1</v>
      </c>
      <c r="V1007" s="4"/>
      <c r="W1007" s="4"/>
      <c r="X1007">
        <f>IF(front!E1007&gt;$X$2,O1007,P1007)</f>
        <v>76479.011799744039</v>
      </c>
      <c r="Y1007">
        <f t="shared" si="260"/>
        <v>76145.528880423983</v>
      </c>
      <c r="Z1007">
        <f>SUMPRODUCT($B$7:$B$456,Y$7:Y$456,EXP(constants!$B$32+constants!$A$32*ABS($A$7:$A$456-$A1007)))</f>
        <v>1.6930021458495705E-5</v>
      </c>
      <c r="AA1007">
        <f t="shared" si="261"/>
        <v>76145.528863493964</v>
      </c>
      <c r="AB1007">
        <f t="shared" si="267"/>
        <v>76139.327027796651</v>
      </c>
      <c r="AD1007" s="4"/>
      <c r="AE1007" s="4"/>
      <c r="AF1007" s="4"/>
      <c r="AI1007" s="5">
        <f>SUMPRODUCT(constants!$B$13:$B$20,A1007^constants!$A$13:$A$20)*constants!$C$10/((A1007/1000000000)^5*(EXP(0.014388/(A1007/1000000000)/constants!$B$9)-1))</f>
        <v>1.6709473610972511E-5</v>
      </c>
      <c r="AL1007" s="17">
        <f t="shared" si="262"/>
        <v>2.194591712752108E-10</v>
      </c>
      <c r="AQ1007">
        <f t="shared" si="269"/>
        <v>2.194591712752108E-10</v>
      </c>
    </row>
    <row r="1008" spans="1:43" x14ac:dyDescent="0.2">
      <c r="A1008">
        <f>front!A1008</f>
        <v>654.28</v>
      </c>
      <c r="B1008" s="1">
        <f t="shared" si="268"/>
        <v>0.44999999999993179</v>
      </c>
      <c r="C1008">
        <f>front!D1008-front!B1008</f>
        <v>44015.6</v>
      </c>
      <c r="D1008" s="2">
        <f>front!E1008-front!C1008</f>
        <v>52515</v>
      </c>
      <c r="E1008" s="2">
        <f>IF(front!F1008-front!C1008&gt;0,front!F1008-front!C1008,0)</f>
        <v>52515</v>
      </c>
      <c r="F1008" s="2">
        <f>front!I1008-front!H1008</f>
        <v>9829.0999999999985</v>
      </c>
      <c r="G1008" s="2"/>
      <c r="H1008" s="2"/>
      <c r="I1008" s="4">
        <f>C1008/(constants!$A$4+constants!$B$4*data!C1008+constants!$C$4*data!C1008^2+constants!$D$4*data!C1008^3+constants!$E$4*data!C1008^4+constants!$F$4*data!C1008^5+constants!$G$4*data!C1008^6+constants!$H$4*data!C1008^7)</f>
        <v>45889.898668452326</v>
      </c>
      <c r="J1008" s="4">
        <f>D1008/(constants!$A$4+constants!$B$4*data!D1008+constants!$C$4*data!D1008^2+constants!$D$4*data!D1008^3+constants!$E$4*data!D1008^4+constants!$F$4*data!D1008^5+constants!$G$4*data!D1008^6+constants!$H$4*data!D1008^7)</f>
        <v>55265.375935933371</v>
      </c>
      <c r="K1008" s="4">
        <f>E1008/(constants!$A$4+constants!$B$4*data!E1008+constants!$C$4*data!E1008^2+constants!$D$4*data!E1008^3+constants!$E$4*data!E1008^4+constants!$F$4*data!E1008^5+constants!$G$4*data!E1008^6+constants!$H$4*data!E1008^7)</f>
        <v>55265.375935933371</v>
      </c>
      <c r="L1008" s="4">
        <f>F1008/(constants!$A$4+constants!$B$4*data!F1008+constants!$C$4*data!F1008^2+constants!$D$4*data!F1008^3+constants!$E$4*data!F1008^4+constants!$F$4*data!F1008^5+constants!$G$4*data!F1008^6+constants!$H$4*data!F1008^7)</f>
        <v>9826.7726137570025</v>
      </c>
      <c r="M1008" s="4"/>
      <c r="N1008" s="4"/>
      <c r="O1008" s="4">
        <f t="shared" si="263"/>
        <v>76483.164447420539</v>
      </c>
      <c r="P1008" s="4">
        <f t="shared" si="264"/>
        <v>11053.075187186674</v>
      </c>
      <c r="Q1008" s="4">
        <f t="shared" si="264"/>
        <v>11053.075187186674</v>
      </c>
      <c r="R1008" s="4">
        <f t="shared" si="265"/>
        <v>1637.7954356261671</v>
      </c>
      <c r="S1008" s="4"/>
      <c r="T1008" s="4"/>
      <c r="U1008" s="4">
        <f t="shared" si="266"/>
        <v>1</v>
      </c>
      <c r="V1008" s="4"/>
      <c r="W1008" s="4"/>
      <c r="X1008">
        <f>IF(front!E1008&gt;$X$2,O1008,P1008)</f>
        <v>76483.164447420539</v>
      </c>
      <c r="Y1008">
        <f t="shared" si="260"/>
        <v>76149.681528100482</v>
      </c>
      <c r="Z1008">
        <f>SUMPRODUCT($B$7:$B$456,Y$7:Y$456,EXP(constants!$B$32+constants!$A$32*ABS($A$7:$A$456-$A1008)))</f>
        <v>1.6502179508834557E-5</v>
      </c>
      <c r="AA1008">
        <f t="shared" si="261"/>
        <v>76149.681511598304</v>
      </c>
      <c r="AB1008">
        <f t="shared" si="267"/>
        <v>76143.479675900991</v>
      </c>
      <c r="AD1008" s="4"/>
      <c r="AE1008" s="4"/>
      <c r="AF1008" s="4"/>
      <c r="AI1008" s="5">
        <f>SUMPRODUCT(constants!$B$13:$B$20,A1008^constants!$A$13:$A$20)*constants!$C$10/((A1008/1000000000)^5*(EXP(0.014388/(A1008/1000000000)/constants!$B$9)-1))</f>
        <v>1.6731312837564067E-5</v>
      </c>
      <c r="AL1008" s="17">
        <f t="shared" si="262"/>
        <v>2.1973401936422719E-10</v>
      </c>
      <c r="AQ1008">
        <f t="shared" si="269"/>
        <v>2.1973401936422719E-10</v>
      </c>
    </row>
    <row r="1009" spans="1:43" x14ac:dyDescent="0.2">
      <c r="A1009">
        <f>front!A1009</f>
        <v>654.73</v>
      </c>
      <c r="B1009" s="1">
        <f t="shared" si="268"/>
        <v>0.45000000000004547</v>
      </c>
      <c r="C1009">
        <f>front!D1009-front!B1009</f>
        <v>44053.599999999999</v>
      </c>
      <c r="D1009" s="2">
        <f>front!E1009-front!C1009</f>
        <v>52287.9</v>
      </c>
      <c r="E1009" s="2">
        <f>IF(front!F1009-front!C1009&gt;0,front!F1009-front!C1009,0)</f>
        <v>52287.9</v>
      </c>
      <c r="F1009" s="2">
        <f>front!I1009-front!H1009</f>
        <v>17880.8</v>
      </c>
      <c r="G1009" s="2"/>
      <c r="H1009" s="2"/>
      <c r="I1009" s="4">
        <f>C1009/(constants!$A$4+constants!$B$4*data!C1009+constants!$C$4*data!C1009^2+constants!$D$4*data!C1009^3+constants!$E$4*data!C1009^4+constants!$F$4*data!C1009^5+constants!$G$4*data!C1009^6+constants!$H$4*data!C1009^7)</f>
        <v>45931.609495508965</v>
      </c>
      <c r="J1009" s="4">
        <f>D1009/(constants!$A$4+constants!$B$4*data!D1009+constants!$C$4*data!D1009^2+constants!$D$4*data!D1009^3+constants!$E$4*data!D1009^4+constants!$F$4*data!D1009^5+constants!$G$4*data!D1009^6+constants!$H$4*data!D1009^7)</f>
        <v>55014.042921262109</v>
      </c>
      <c r="K1009" s="4">
        <f>E1009/(constants!$A$4+constants!$B$4*data!E1009+constants!$C$4*data!E1009^2+constants!$D$4*data!E1009^3+constants!$E$4*data!E1009^4+constants!$F$4*data!E1009^5+constants!$G$4*data!E1009^6+constants!$H$4*data!E1009^7)</f>
        <v>55014.042921262109</v>
      </c>
      <c r="L1009" s="4">
        <f>F1009/(constants!$A$4+constants!$B$4*data!F1009+constants!$C$4*data!F1009^2+constants!$D$4*data!F1009^3+constants!$E$4*data!F1009^4+constants!$F$4*data!F1009^5+constants!$G$4*data!F1009^6+constants!$H$4*data!F1009^7)</f>
        <v>18022.381384247503</v>
      </c>
      <c r="M1009" s="4"/>
      <c r="N1009" s="4"/>
      <c r="O1009" s="4">
        <f t="shared" si="263"/>
        <v>76552.682492514941</v>
      </c>
      <c r="P1009" s="4">
        <f t="shared" si="264"/>
        <v>11002.808584252421</v>
      </c>
      <c r="Q1009" s="4">
        <f t="shared" si="264"/>
        <v>11002.808584252421</v>
      </c>
      <c r="R1009" s="4">
        <f t="shared" si="265"/>
        <v>3003.7302307079171</v>
      </c>
      <c r="S1009" s="4"/>
      <c r="T1009" s="4"/>
      <c r="U1009" s="4">
        <f t="shared" si="266"/>
        <v>1</v>
      </c>
      <c r="V1009" s="4"/>
      <c r="W1009" s="4"/>
      <c r="X1009">
        <f>IF(front!E1009&gt;$X$2,O1009,P1009)</f>
        <v>76552.682492514941</v>
      </c>
      <c r="Y1009">
        <f t="shared" si="260"/>
        <v>76219.199573194885</v>
      </c>
      <c r="Z1009">
        <f>SUMPRODUCT($B$7:$B$456,Y$7:Y$456,EXP(constants!$B$32+constants!$A$32*ABS($A$7:$A$456-$A1009)))</f>
        <v>1.6085149638433737E-5</v>
      </c>
      <c r="AA1009">
        <f t="shared" si="261"/>
        <v>76219.199557109736</v>
      </c>
      <c r="AB1009">
        <f t="shared" si="267"/>
        <v>76212.997721412423</v>
      </c>
      <c r="AD1009" s="4"/>
      <c r="AE1009" s="4"/>
      <c r="AF1009" s="4"/>
      <c r="AI1009" s="5">
        <f>SUMPRODUCT(constants!$B$13:$B$20,A1009^constants!$A$13:$A$20)*constants!$C$10/((A1009/1000000000)^5*(EXP(0.014388/(A1009/1000000000)/constants!$B$9)-1))</f>
        <v>1.6753110029278186E-5</v>
      </c>
      <c r="AL1009" s="17">
        <f t="shared" si="262"/>
        <v>2.1981959154155298E-10</v>
      </c>
      <c r="AQ1009">
        <f t="shared" si="269"/>
        <v>2.1981959154155298E-10</v>
      </c>
    </row>
    <row r="1010" spans="1:43" x14ac:dyDescent="0.2">
      <c r="A1010">
        <f>front!A1010</f>
        <v>655.17999999999995</v>
      </c>
      <c r="B1010" s="1">
        <f t="shared" si="268"/>
        <v>0.44999999999993179</v>
      </c>
      <c r="C1010">
        <f>front!D1010-front!B1010</f>
        <v>44094.67</v>
      </c>
      <c r="D1010" s="2">
        <f>front!E1010-front!C1010</f>
        <v>52682.400000000001</v>
      </c>
      <c r="E1010" s="2">
        <f>IF(front!F1010-front!C1010&gt;0,front!F1010-front!C1010,0)</f>
        <v>52682.400000000001</v>
      </c>
      <c r="F1010" s="2">
        <f>front!I1010-front!H1010</f>
        <v>50654.9</v>
      </c>
      <c r="G1010" s="2"/>
      <c r="H1010" s="2"/>
      <c r="I1010" s="4">
        <f>C1010/(constants!$A$4+constants!$B$4*data!C1010+constants!$C$4*data!C1010^2+constants!$D$4*data!C1010^3+constants!$E$4*data!C1010^4+constants!$F$4*data!C1010^5+constants!$G$4*data!C1010^6+constants!$H$4*data!C1010^7)</f>
        <v>45976.69311120527</v>
      </c>
      <c r="J1010" s="4">
        <f>D1010/(constants!$A$4+constants!$B$4*data!D1010+constants!$C$4*data!D1010^2+constants!$D$4*data!D1010^3+constants!$E$4*data!D1010^4+constants!$F$4*data!D1010^5+constants!$G$4*data!D1010^6+constants!$H$4*data!D1010^7)</f>
        <v>55450.668217732971</v>
      </c>
      <c r="K1010" s="4">
        <f>E1010/(constants!$A$4+constants!$B$4*data!E1010+constants!$C$4*data!E1010^2+constants!$D$4*data!E1010^3+constants!$E$4*data!E1010^4+constants!$F$4*data!E1010^5+constants!$G$4*data!E1010^6+constants!$H$4*data!E1010^7)</f>
        <v>55450.668217732971</v>
      </c>
      <c r="L1010" s="4">
        <f>F1010/(constants!$A$4+constants!$B$4*data!F1010+constants!$C$4*data!F1010^2+constants!$D$4*data!F1010^3+constants!$E$4*data!F1010^4+constants!$F$4*data!F1010^5+constants!$G$4*data!F1010^6+constants!$H$4*data!F1010^7)</f>
        <v>53207.951330550721</v>
      </c>
      <c r="M1010" s="4"/>
      <c r="N1010" s="4"/>
      <c r="O1010" s="4">
        <f t="shared" si="263"/>
        <v>76627.821852008783</v>
      </c>
      <c r="P1010" s="4">
        <f t="shared" si="264"/>
        <v>11090.133643546595</v>
      </c>
      <c r="Q1010" s="4">
        <f t="shared" si="264"/>
        <v>11090.133643546595</v>
      </c>
      <c r="R1010" s="4">
        <f t="shared" si="265"/>
        <v>8867.9918884251201</v>
      </c>
      <c r="S1010" s="4"/>
      <c r="T1010" s="4"/>
      <c r="U1010" s="4">
        <f t="shared" si="266"/>
        <v>1</v>
      </c>
      <c r="V1010" s="4"/>
      <c r="W1010" s="4"/>
      <c r="X1010">
        <f>IF(front!E1010&gt;$X$2,O1010,P1010)</f>
        <v>76627.821852008783</v>
      </c>
      <c r="Y1010">
        <f t="shared" si="260"/>
        <v>76294.338932688726</v>
      </c>
      <c r="Z1010">
        <f>SUMPRODUCT($B$7:$B$456,Y$7:Y$456,EXP(constants!$B$32+constants!$A$32*ABS($A$7:$A$456-$A1010)))</f>
        <v>1.5678658613081544E-5</v>
      </c>
      <c r="AA1010">
        <f t="shared" si="261"/>
        <v>76294.338917010071</v>
      </c>
      <c r="AB1010">
        <f t="shared" si="267"/>
        <v>76288.137081312758</v>
      </c>
      <c r="AD1010" s="4"/>
      <c r="AE1010" s="4"/>
      <c r="AF1010" s="4"/>
      <c r="AI1010" s="5">
        <f>SUMPRODUCT(constants!$B$13:$B$20,A1010^constants!$A$13:$A$20)*constants!$C$10/((A1010/1000000000)^5*(EXP(0.014388/(A1010/1000000000)/constants!$B$9)-1))</f>
        <v>1.6774865162351725E-5</v>
      </c>
      <c r="AL1010" s="17">
        <f t="shared" si="262"/>
        <v>2.1988825267121157E-10</v>
      </c>
      <c r="AQ1010">
        <f t="shared" si="269"/>
        <v>2.1988825267121157E-10</v>
      </c>
    </row>
    <row r="1011" spans="1:43" x14ac:dyDescent="0.2">
      <c r="A1011">
        <f>front!A1011</f>
        <v>655.63</v>
      </c>
      <c r="B1011" s="1">
        <f t="shared" si="268"/>
        <v>0.45000000000004547</v>
      </c>
      <c r="C1011">
        <f>front!D1011-front!B1011</f>
        <v>44204.26</v>
      </c>
      <c r="D1011" s="2">
        <f>front!E1011-front!C1011</f>
        <v>53092.6</v>
      </c>
      <c r="E1011" s="2">
        <f>IF(front!F1011-front!C1011&gt;0,front!F1011-front!C1011,0)</f>
        <v>53092.6</v>
      </c>
      <c r="F1011" s="2">
        <f>front!I1011-front!H1011</f>
        <v>51213.7</v>
      </c>
      <c r="G1011" s="2"/>
      <c r="H1011" s="2"/>
      <c r="I1011" s="4">
        <f>C1011/(constants!$A$4+constants!$B$4*data!C1011+constants!$C$4*data!C1011^2+constants!$D$4*data!C1011^3+constants!$E$4*data!C1011^4+constants!$F$4*data!C1011^5+constants!$G$4*data!C1011^6+constants!$H$4*data!C1011^7)</f>
        <v>46097.008044451177</v>
      </c>
      <c r="J1011" s="4">
        <f>D1011/(constants!$A$4+constants!$B$4*data!D1011+constants!$C$4*data!D1011^2+constants!$D$4*data!D1011^3+constants!$E$4*data!D1011^4+constants!$F$4*data!D1011^5+constants!$G$4*data!D1011^6+constants!$H$4*data!D1011^7)</f>
        <v>55904.828192268556</v>
      </c>
      <c r="K1011" s="4">
        <f>E1011/(constants!$A$4+constants!$B$4*data!E1011+constants!$C$4*data!E1011^2+constants!$D$4*data!E1011^3+constants!$E$4*data!E1011^4+constants!$F$4*data!E1011^5+constants!$G$4*data!E1011^6+constants!$H$4*data!E1011^7)</f>
        <v>55904.828192268556</v>
      </c>
      <c r="L1011" s="4">
        <f>F1011/(constants!$A$4+constants!$B$4*data!F1011+constants!$C$4*data!F1011^2+constants!$D$4*data!F1011^3+constants!$E$4*data!F1011^4+constants!$F$4*data!F1011^5+constants!$G$4*data!F1011^6+constants!$H$4*data!F1011^7)</f>
        <v>53825.770140273533</v>
      </c>
      <c r="M1011" s="4"/>
      <c r="N1011" s="4"/>
      <c r="O1011" s="4">
        <f t="shared" si="263"/>
        <v>76828.346740751964</v>
      </c>
      <c r="P1011" s="4">
        <f t="shared" si="264"/>
        <v>11180.965638453712</v>
      </c>
      <c r="Q1011" s="4">
        <f t="shared" si="264"/>
        <v>11180.965638453712</v>
      </c>
      <c r="R1011" s="4">
        <f t="shared" si="265"/>
        <v>8970.9616900455894</v>
      </c>
      <c r="S1011" s="4"/>
      <c r="T1011" s="4"/>
      <c r="U1011" s="4">
        <f t="shared" si="266"/>
        <v>1</v>
      </c>
      <c r="V1011" s="4"/>
      <c r="W1011" s="4"/>
      <c r="X1011">
        <f>IF(front!E1011&gt;$X$2,O1011,P1011)</f>
        <v>76828.346740751964</v>
      </c>
      <c r="Y1011">
        <f t="shared" si="260"/>
        <v>76494.863821431907</v>
      </c>
      <c r="Z1011">
        <f>SUMPRODUCT($B$7:$B$456,Y$7:Y$456,EXP(constants!$B$32+constants!$A$32*ABS($A$7:$A$456-$A1011)))</f>
        <v>1.5282440103522138E-5</v>
      </c>
      <c r="AA1011">
        <f t="shared" si="261"/>
        <v>76494.863806149471</v>
      </c>
      <c r="AB1011">
        <f t="shared" si="267"/>
        <v>76488.661970452158</v>
      </c>
      <c r="AD1011" s="4"/>
      <c r="AE1011" s="4"/>
      <c r="AF1011" s="4"/>
      <c r="AI1011" s="5">
        <f>SUMPRODUCT(constants!$B$13:$B$20,A1011^constants!$A$13:$A$20)*constants!$C$10/((A1011/1000000000)^5*(EXP(0.014388/(A1011/1000000000)/constants!$B$9)-1))</f>
        <v>1.6796578213804466E-5</v>
      </c>
      <c r="AL1011" s="17">
        <f t="shared" si="262"/>
        <v>2.1959566007695421E-10</v>
      </c>
      <c r="AQ1011">
        <f t="shared" si="269"/>
        <v>2.1959566007695421E-10</v>
      </c>
    </row>
    <row r="1012" spans="1:43" x14ac:dyDescent="0.2">
      <c r="A1012">
        <f>front!A1012</f>
        <v>656.09</v>
      </c>
      <c r="B1012" s="1">
        <f t="shared" si="268"/>
        <v>0.46000000000003638</v>
      </c>
      <c r="C1012">
        <f>front!D1012-front!B1012</f>
        <v>44198.73</v>
      </c>
      <c r="D1012" s="2">
        <f>front!E1012-front!C1012</f>
        <v>52087.4</v>
      </c>
      <c r="E1012" s="2">
        <f>IF(front!F1012-front!C1012&gt;0,front!F1012-front!C1012,0)</f>
        <v>52087.4</v>
      </c>
      <c r="F1012" s="2">
        <f>front!I1012-front!H1012</f>
        <v>50017.3</v>
      </c>
      <c r="G1012" s="2"/>
      <c r="H1012" s="2"/>
      <c r="I1012" s="4">
        <f>C1012/(constants!$A$4+constants!$B$4*data!C1012+constants!$C$4*data!C1012^2+constants!$D$4*data!C1012^3+constants!$E$4*data!C1012^4+constants!$F$4*data!C1012^5+constants!$G$4*data!C1012^6+constants!$H$4*data!C1012^7)</f>
        <v>46090.936331451543</v>
      </c>
      <c r="J1012" s="4">
        <f>D1012/(constants!$A$4+constants!$B$4*data!D1012+constants!$C$4*data!D1012^2+constants!$D$4*data!D1012^3+constants!$E$4*data!D1012^4+constants!$F$4*data!D1012^5+constants!$G$4*data!D1012^6+constants!$H$4*data!D1012^7)</f>
        <v>54792.184526685676</v>
      </c>
      <c r="K1012" s="4">
        <f>E1012/(constants!$A$4+constants!$B$4*data!E1012+constants!$C$4*data!E1012^2+constants!$D$4*data!E1012^3+constants!$E$4*data!E1012^4+constants!$F$4*data!E1012^5+constants!$G$4*data!E1012^6+constants!$H$4*data!E1012^7)</f>
        <v>54792.184526685676</v>
      </c>
      <c r="L1012" s="4">
        <f>F1012/(constants!$A$4+constants!$B$4*data!F1012+constants!$C$4*data!F1012^2+constants!$D$4*data!F1012^3+constants!$E$4*data!F1012^4+constants!$F$4*data!F1012^5+constants!$G$4*data!F1012^6+constants!$H$4*data!F1012^7)</f>
        <v>52503.267265073839</v>
      </c>
      <c r="M1012" s="4"/>
      <c r="N1012" s="4"/>
      <c r="O1012" s="4">
        <f t="shared" si="263"/>
        <v>76818.227219085908</v>
      </c>
      <c r="P1012" s="4">
        <f t="shared" si="264"/>
        <v>10958.436905337136</v>
      </c>
      <c r="Q1012" s="4">
        <f t="shared" si="264"/>
        <v>10958.436905337136</v>
      </c>
      <c r="R1012" s="4">
        <f t="shared" si="265"/>
        <v>8750.5445441789725</v>
      </c>
      <c r="S1012" s="4"/>
      <c r="T1012" s="4"/>
      <c r="U1012" s="4">
        <f t="shared" si="266"/>
        <v>1</v>
      </c>
      <c r="V1012" s="4"/>
      <c r="W1012" s="4"/>
      <c r="X1012">
        <f>IF(front!E1012&gt;$X$2,O1012,P1012)</f>
        <v>76818.227219085908</v>
      </c>
      <c r="Y1012">
        <f t="shared" si="260"/>
        <v>76484.744299765851</v>
      </c>
      <c r="Z1012">
        <f>SUMPRODUCT($B$7:$B$456,Y$7:Y$456,EXP(constants!$B$32+constants!$A$32*ABS($A$7:$A$456-$A1012)))</f>
        <v>1.4887763942028116E-5</v>
      </c>
      <c r="AA1012">
        <f t="shared" si="261"/>
        <v>76484.744284878092</v>
      </c>
      <c r="AB1012">
        <f t="shared" si="267"/>
        <v>76478.542449180779</v>
      </c>
      <c r="AD1012" s="4"/>
      <c r="AE1012" s="4"/>
      <c r="AF1012" s="4"/>
      <c r="AI1012" s="5">
        <f>SUMPRODUCT(constants!$B$13:$B$20,A1012^constants!$A$13:$A$20)*constants!$C$10/((A1012/1000000000)^5*(EXP(0.014388/(A1012/1000000000)/constants!$B$9)-1))</f>
        <v>1.6818730259635013E-5</v>
      </c>
      <c r="AL1012" s="17">
        <f t="shared" si="262"/>
        <v>2.1991436710252277E-10</v>
      </c>
      <c r="AQ1012">
        <f t="shared" si="269"/>
        <v>2.1991436710252277E-10</v>
      </c>
    </row>
    <row r="1013" spans="1:43" x14ac:dyDescent="0.2">
      <c r="A1013">
        <f>front!A1013</f>
        <v>656.54</v>
      </c>
      <c r="B1013" s="1">
        <f t="shared" si="268"/>
        <v>0.44999999999993179</v>
      </c>
      <c r="C1013">
        <f>front!D1013-front!B1013</f>
        <v>44367.8</v>
      </c>
      <c r="D1013" s="2">
        <f>front!E1013-front!C1013</f>
        <v>52897.599999999999</v>
      </c>
      <c r="E1013" s="2">
        <f>IF(front!F1013-front!C1013&gt;0,front!F1013-front!C1013,0)</f>
        <v>52897.599999999999</v>
      </c>
      <c r="F1013" s="2">
        <f>front!I1013-front!H1013</f>
        <v>50957.4</v>
      </c>
      <c r="G1013" s="2"/>
      <c r="H1013" s="2"/>
      <c r="I1013" s="4">
        <f>C1013/(constants!$A$4+constants!$B$4*data!C1013+constants!$C$4*data!C1013^2+constants!$D$4*data!C1013^3+constants!$E$4*data!C1013^4+constants!$F$4*data!C1013^5+constants!$G$4*data!C1013^6+constants!$H$4*data!C1013^7)</f>
        <v>46276.59319334582</v>
      </c>
      <c r="J1013" s="4">
        <f>D1013/(constants!$A$4+constants!$B$4*data!D1013+constants!$C$4*data!D1013^2+constants!$D$4*data!D1013^3+constants!$E$4*data!D1013^4+constants!$F$4*data!D1013^5+constants!$G$4*data!D1013^6+constants!$H$4*data!D1013^7)</f>
        <v>55688.909038804872</v>
      </c>
      <c r="K1013" s="4">
        <f>E1013/(constants!$A$4+constants!$B$4*data!E1013+constants!$C$4*data!E1013^2+constants!$D$4*data!E1013^3+constants!$E$4*data!E1013^4+constants!$F$4*data!E1013^5+constants!$G$4*data!E1013^6+constants!$H$4*data!E1013^7)</f>
        <v>55688.909038804872</v>
      </c>
      <c r="L1013" s="4">
        <f>F1013/(constants!$A$4+constants!$B$4*data!F1013+constants!$C$4*data!F1013^2+constants!$D$4*data!F1013^3+constants!$E$4*data!F1013^4+constants!$F$4*data!F1013^5+constants!$G$4*data!F1013^6+constants!$H$4*data!F1013^7)</f>
        <v>53542.374377958426</v>
      </c>
      <c r="M1013" s="4"/>
      <c r="N1013" s="4"/>
      <c r="O1013" s="4">
        <f t="shared" si="263"/>
        <v>77127.655322243038</v>
      </c>
      <c r="P1013" s="4">
        <f t="shared" si="264"/>
        <v>11137.781807760975</v>
      </c>
      <c r="Q1013" s="4">
        <f t="shared" si="264"/>
        <v>11137.781807760975</v>
      </c>
      <c r="R1013" s="4">
        <f t="shared" si="265"/>
        <v>8923.7290629930703</v>
      </c>
      <c r="S1013" s="4"/>
      <c r="T1013" s="4"/>
      <c r="U1013" s="4">
        <f t="shared" si="266"/>
        <v>1</v>
      </c>
      <c r="V1013" s="4"/>
      <c r="W1013" s="4"/>
      <c r="X1013">
        <f>IF(front!E1013&gt;$X$2,O1013,P1013)</f>
        <v>77127.655322243038</v>
      </c>
      <c r="Y1013">
        <f t="shared" ref="Y1013:Y1076" si="270">X1013-$U$4</f>
        <v>76794.172402922981</v>
      </c>
      <c r="Z1013">
        <f>SUMPRODUCT($B$7:$B$456,Y$7:Y$456,EXP(constants!$B$32+constants!$A$32*ABS($A$7:$A$456-$A1013)))</f>
        <v>1.4511532289477214E-5</v>
      </c>
      <c r="AA1013">
        <f t="shared" si="261"/>
        <v>76794.172388411447</v>
      </c>
      <c r="AB1013">
        <f t="shared" si="267"/>
        <v>76787.970552714134</v>
      </c>
      <c r="AD1013" s="4"/>
      <c r="AE1013" s="4"/>
      <c r="AF1013" s="4"/>
      <c r="AI1013" s="5">
        <f>SUMPRODUCT(constants!$B$13:$B$20,A1013^constants!$A$13:$A$20)*constants!$C$10/((A1013/1000000000)^5*(EXP(0.014388/(A1013/1000000000)/constants!$B$9)-1))</f>
        <v>1.6840358145540647E-5</v>
      </c>
      <c r="AL1013" s="17">
        <f t="shared" si="262"/>
        <v>2.1930984794004836E-10</v>
      </c>
      <c r="AQ1013">
        <f t="shared" si="269"/>
        <v>2.1930984794004836E-10</v>
      </c>
    </row>
    <row r="1014" spans="1:43" x14ac:dyDescent="0.2">
      <c r="A1014">
        <f>front!A1014</f>
        <v>656.99</v>
      </c>
      <c r="B1014" s="1">
        <f t="shared" si="268"/>
        <v>0.45000000000004547</v>
      </c>
      <c r="C1014">
        <f>front!D1014-front!B1014</f>
        <v>44386.07</v>
      </c>
      <c r="D1014" s="2">
        <f>front!E1014-front!C1014</f>
        <v>52503</v>
      </c>
      <c r="E1014" s="2">
        <f>IF(front!F1014-front!C1014&gt;0,front!F1014-front!C1014,0)</f>
        <v>52503</v>
      </c>
      <c r="F1014" s="2">
        <f>front!I1014-front!H1014</f>
        <v>50466.1</v>
      </c>
      <c r="G1014" s="2"/>
      <c r="H1014" s="2"/>
      <c r="I1014" s="4">
        <f>C1014/(constants!$A$4+constants!$B$4*data!C1014+constants!$C$4*data!C1014^2+constants!$D$4*data!C1014^3+constants!$E$4*data!C1014^4+constants!$F$4*data!C1014^5+constants!$G$4*data!C1014^6+constants!$H$4*data!C1014^7)</f>
        <v>46296.65866582474</v>
      </c>
      <c r="J1014" s="4">
        <f>D1014/(constants!$A$4+constants!$B$4*data!D1014+constants!$C$4*data!D1014^2+constants!$D$4*data!D1014^3+constants!$E$4*data!D1014^4+constants!$F$4*data!D1014^5+constants!$G$4*data!D1014^6+constants!$H$4*data!D1014^7)</f>
        <v>55252.094323225268</v>
      </c>
      <c r="K1014" s="4">
        <f>E1014/(constants!$A$4+constants!$B$4*data!E1014+constants!$C$4*data!E1014^2+constants!$D$4*data!E1014^3+constants!$E$4*data!E1014^4+constants!$F$4*data!E1014^5+constants!$G$4*data!E1014^6+constants!$H$4*data!E1014^7)</f>
        <v>55252.094323225268</v>
      </c>
      <c r="L1014" s="4">
        <f>F1014/(constants!$A$4+constants!$B$4*data!F1014+constants!$C$4*data!F1014^2+constants!$D$4*data!F1014^3+constants!$E$4*data!F1014^4+constants!$F$4*data!F1014^5+constants!$G$4*data!F1014^6+constants!$H$4*data!F1014^7)</f>
        <v>52999.258258250309</v>
      </c>
      <c r="M1014" s="4"/>
      <c r="N1014" s="4"/>
      <c r="O1014" s="4">
        <f t="shared" si="263"/>
        <v>77161.097776374561</v>
      </c>
      <c r="P1014" s="4">
        <f t="shared" si="264"/>
        <v>11050.418864645053</v>
      </c>
      <c r="Q1014" s="4">
        <f t="shared" si="264"/>
        <v>11050.418864645053</v>
      </c>
      <c r="R1014" s="4">
        <f t="shared" si="265"/>
        <v>8833.2097097083861</v>
      </c>
      <c r="S1014" s="4"/>
      <c r="T1014" s="4"/>
      <c r="U1014" s="4">
        <f t="shared" si="266"/>
        <v>1</v>
      </c>
      <c r="V1014" s="4"/>
      <c r="W1014" s="4"/>
      <c r="X1014">
        <f>IF(front!E1014&gt;$X$2,O1014,P1014)</f>
        <v>77161.097776374561</v>
      </c>
      <c r="Y1014">
        <f t="shared" si="270"/>
        <v>76827.614857054505</v>
      </c>
      <c r="Z1014">
        <f>SUMPRODUCT($B$7:$B$456,Y$7:Y$456,EXP(constants!$B$32+constants!$A$32*ABS($A$7:$A$456-$A1014)))</f>
        <v>1.4144808462072587E-5</v>
      </c>
      <c r="AA1014">
        <f t="shared" si="261"/>
        <v>76827.614842909694</v>
      </c>
      <c r="AB1014">
        <f t="shared" si="267"/>
        <v>76821.413007212381</v>
      </c>
      <c r="AD1014" s="4"/>
      <c r="AE1014" s="4"/>
      <c r="AF1014" s="4"/>
      <c r="AI1014" s="5">
        <f>SUMPRODUCT(constants!$B$13:$B$20,A1014^constants!$A$13:$A$20)*constants!$C$10/((A1014/1000000000)^5*(EXP(0.014388/(A1014/1000000000)/constants!$B$9)-1))</f>
        <v>1.6861943884933192E-5</v>
      </c>
      <c r="AL1014" s="17">
        <f t="shared" si="262"/>
        <v>2.1949536235880103E-10</v>
      </c>
      <c r="AQ1014">
        <f t="shared" si="269"/>
        <v>2.1949536235880103E-10</v>
      </c>
    </row>
    <row r="1015" spans="1:43" x14ac:dyDescent="0.2">
      <c r="A1015">
        <f>front!A1015</f>
        <v>657.44</v>
      </c>
      <c r="B1015" s="1">
        <f t="shared" si="268"/>
        <v>0.45000000000004547</v>
      </c>
      <c r="C1015">
        <f>front!D1015-front!B1015</f>
        <v>44495.46</v>
      </c>
      <c r="D1015" s="2">
        <f>front!E1015-front!C1015</f>
        <v>52141.1</v>
      </c>
      <c r="E1015" s="2">
        <f>IF(front!F1015-front!C1015&gt;0,front!F1015-front!C1015,0)</f>
        <v>52141.1</v>
      </c>
      <c r="F1015" s="2">
        <f>front!I1015-front!H1015</f>
        <v>23151.599999999999</v>
      </c>
      <c r="G1015" s="2"/>
      <c r="H1015" s="2"/>
      <c r="I1015" s="4">
        <f>C1015/(constants!$A$4+constants!$B$4*data!C1015+constants!$C$4*data!C1015^2+constants!$D$4*data!C1015^3+constants!$E$4*data!C1015^4+constants!$F$4*data!C1015^5+constants!$G$4*data!C1015^6+constants!$H$4*data!C1015^7)</f>
        <v>46416.811274987645</v>
      </c>
      <c r="J1015" s="4">
        <f>D1015/(constants!$A$4+constants!$B$4*data!D1015+constants!$C$4*data!D1015^2+constants!$D$4*data!D1015^3+constants!$E$4*data!D1015^4+constants!$F$4*data!D1015^5+constants!$G$4*data!D1015^6+constants!$H$4*data!D1015^7)</f>
        <v>54851.601739546168</v>
      </c>
      <c r="K1015" s="4">
        <f>E1015/(constants!$A$4+constants!$B$4*data!E1015+constants!$C$4*data!E1015^2+constants!$D$4*data!E1015^3+constants!$E$4*data!E1015^4+constants!$F$4*data!E1015^5+constants!$G$4*data!E1015^6+constants!$H$4*data!E1015^7)</f>
        <v>54851.601739546168</v>
      </c>
      <c r="L1015" s="4">
        <f>F1015/(constants!$A$4+constants!$B$4*data!F1015+constants!$C$4*data!F1015^2+constants!$D$4*data!F1015^3+constants!$E$4*data!F1015^4+constants!$F$4*data!F1015^5+constants!$G$4*data!F1015^6+constants!$H$4*data!F1015^7)</f>
        <v>23499.279197904165</v>
      </c>
      <c r="M1015" s="4"/>
      <c r="N1015" s="4"/>
      <c r="O1015" s="4">
        <f t="shared" si="263"/>
        <v>77361.352124979414</v>
      </c>
      <c r="P1015" s="4">
        <f t="shared" si="264"/>
        <v>10970.320347909234</v>
      </c>
      <c r="Q1015" s="4">
        <f t="shared" si="264"/>
        <v>10970.320347909234</v>
      </c>
      <c r="R1015" s="4">
        <f t="shared" si="265"/>
        <v>3916.5465329840276</v>
      </c>
      <c r="S1015" s="4"/>
      <c r="T1015" s="4"/>
      <c r="U1015" s="4">
        <f t="shared" si="266"/>
        <v>1</v>
      </c>
      <c r="V1015" s="4"/>
      <c r="W1015" s="4"/>
      <c r="X1015">
        <f>IF(front!E1015&gt;$X$2,O1015,P1015)</f>
        <v>77361.352124979414</v>
      </c>
      <c r="Y1015">
        <f t="shared" si="270"/>
        <v>77027.869205659357</v>
      </c>
      <c r="Z1015">
        <f>SUMPRODUCT($B$7:$B$456,Y$7:Y$456,EXP(constants!$B$32+constants!$A$32*ABS($A$7:$A$456-$A1015)))</f>
        <v>1.3787352185668334E-5</v>
      </c>
      <c r="AA1015">
        <f t="shared" si="261"/>
        <v>77027.869191872</v>
      </c>
      <c r="AB1015">
        <f t="shared" si="267"/>
        <v>77021.667356174687</v>
      </c>
      <c r="AD1015" s="4"/>
      <c r="AE1015" s="4"/>
      <c r="AF1015" s="4"/>
      <c r="AI1015" s="5">
        <f>SUMPRODUCT(constants!$B$13:$B$20,A1015^constants!$A$13:$A$20)*constants!$C$10/((A1015/1000000000)^5*(EXP(0.014388/(A1015/1000000000)/constants!$B$9)-1))</f>
        <v>1.688348745782909E-5</v>
      </c>
      <c r="AL1015" s="17">
        <f t="shared" si="262"/>
        <v>2.1920438802959218E-10</v>
      </c>
      <c r="AQ1015">
        <f t="shared" si="269"/>
        <v>2.1920438802959218E-10</v>
      </c>
    </row>
    <row r="1016" spans="1:43" x14ac:dyDescent="0.2">
      <c r="A1016">
        <f>front!A1016</f>
        <v>657.89</v>
      </c>
      <c r="B1016" s="1">
        <f t="shared" si="268"/>
        <v>0.44999999999993179</v>
      </c>
      <c r="C1016">
        <f>front!D1016-front!B1016</f>
        <v>44629.66</v>
      </c>
      <c r="D1016" s="2">
        <f>front!E1016-front!C1016</f>
        <v>52140.3</v>
      </c>
      <c r="E1016" s="2">
        <f>IF(front!F1016-front!C1016&gt;0,front!F1016-front!C1016,0)</f>
        <v>52140.3</v>
      </c>
      <c r="F1016" s="2">
        <f>front!I1016-front!H1016</f>
        <v>13923.599999999999</v>
      </c>
      <c r="G1016" s="2"/>
      <c r="H1016" s="2"/>
      <c r="I1016" s="4">
        <f>C1016/(constants!$A$4+constants!$B$4*data!C1016+constants!$C$4*data!C1016^2+constants!$D$4*data!C1016^3+constants!$E$4*data!C1016^4+constants!$F$4*data!C1016^5+constants!$G$4*data!C1016^6+constants!$H$4*data!C1016^7)</f>
        <v>46564.243566316291</v>
      </c>
      <c r="J1016" s="4">
        <f>D1016/(constants!$A$4+constants!$B$4*data!D1016+constants!$C$4*data!D1016^2+constants!$D$4*data!D1016^3+constants!$E$4*data!D1016^4+constants!$F$4*data!D1016^5+constants!$G$4*data!D1016^6+constants!$H$4*data!D1016^7)</f>
        <v>54850.716549883313</v>
      </c>
      <c r="K1016" s="4">
        <f>E1016/(constants!$A$4+constants!$B$4*data!E1016+constants!$C$4*data!E1016^2+constants!$D$4*data!E1016^3+constants!$E$4*data!E1016^4+constants!$F$4*data!E1016^5+constants!$G$4*data!E1016^6+constants!$H$4*data!E1016^7)</f>
        <v>54850.716549883313</v>
      </c>
      <c r="L1016" s="4">
        <f>F1016/(constants!$A$4+constants!$B$4*data!F1016+constants!$C$4*data!F1016^2+constants!$D$4*data!F1016^3+constants!$E$4*data!F1016^4+constants!$F$4*data!F1016^5+constants!$G$4*data!F1016^6+constants!$H$4*data!F1016^7)</f>
        <v>13969.19379134187</v>
      </c>
      <c r="M1016" s="4"/>
      <c r="N1016" s="4"/>
      <c r="O1016" s="4">
        <f t="shared" si="263"/>
        <v>77607.072610527146</v>
      </c>
      <c r="P1016" s="4">
        <f t="shared" si="264"/>
        <v>10970.143309976662</v>
      </c>
      <c r="Q1016" s="4">
        <f t="shared" si="264"/>
        <v>10970.143309976662</v>
      </c>
      <c r="R1016" s="4">
        <f t="shared" si="265"/>
        <v>2328.1989652236448</v>
      </c>
      <c r="S1016" s="4"/>
      <c r="T1016" s="4"/>
      <c r="U1016" s="4">
        <f t="shared" si="266"/>
        <v>1</v>
      </c>
      <c r="V1016" s="4"/>
      <c r="W1016" s="4"/>
      <c r="X1016">
        <f>IF(front!E1016&gt;$X$2,O1016,P1016)</f>
        <v>77607.072610527146</v>
      </c>
      <c r="Y1016">
        <f t="shared" si="270"/>
        <v>77273.589691207089</v>
      </c>
      <c r="Z1016">
        <f>SUMPRODUCT($B$7:$B$456,Y$7:Y$456,EXP(constants!$B$32+constants!$A$32*ABS($A$7:$A$456-$A1016)))</f>
        <v>1.3438929258134411E-5</v>
      </c>
      <c r="AA1016">
        <f t="shared" si="261"/>
        <v>77273.589677768163</v>
      </c>
      <c r="AB1016">
        <f t="shared" si="267"/>
        <v>77267.38784207085</v>
      </c>
      <c r="AD1016" s="4"/>
      <c r="AE1016" s="4"/>
      <c r="AF1016" s="4"/>
      <c r="AI1016" s="5">
        <f>SUMPRODUCT(constants!$B$13:$B$20,A1016^constants!$A$13:$A$20)*constants!$C$10/((A1016/1000000000)^5*(EXP(0.014388/(A1016/1000000000)/constants!$B$9)-1))</f>
        <v>1.6904988844996916E-5</v>
      </c>
      <c r="AL1016" s="17">
        <f t="shared" si="262"/>
        <v>2.1878556163370676E-10</v>
      </c>
      <c r="AQ1016">
        <f t="shared" si="269"/>
        <v>2.1878556163370676E-10</v>
      </c>
    </row>
    <row r="1017" spans="1:43" x14ac:dyDescent="0.2">
      <c r="A1017">
        <f>front!A1017</f>
        <v>658.35</v>
      </c>
      <c r="B1017" s="1">
        <f t="shared" si="268"/>
        <v>0.46000000000003638</v>
      </c>
      <c r="C1017">
        <f>front!D1017-front!B1017</f>
        <v>44632.539999999994</v>
      </c>
      <c r="D1017" s="2">
        <f>front!E1017-front!C1017</f>
        <v>52948.2</v>
      </c>
      <c r="E1017" s="2">
        <f>IF(front!F1017-front!C1017&gt;0,front!F1017-front!C1017,0)</f>
        <v>52948.2</v>
      </c>
      <c r="F1017" s="2">
        <f>front!I1017-front!H1017</f>
        <v>9965.6</v>
      </c>
      <c r="G1017" s="2"/>
      <c r="H1017" s="2"/>
      <c r="I1017" s="4">
        <f>C1017/(constants!$A$4+constants!$B$4*data!C1017+constants!$C$4*data!C1017^2+constants!$D$4*data!C1017^3+constants!$E$4*data!C1017^4+constants!$F$4*data!C1017^5+constants!$G$4*data!C1017^6+constants!$H$4*data!C1017^7)</f>
        <v>46567.407881184314</v>
      </c>
      <c r="J1017" s="4">
        <f>D1017/(constants!$A$4+constants!$B$4*data!D1017+constants!$C$4*data!D1017^2+constants!$D$4*data!D1017^3+constants!$E$4*data!D1017^4+constants!$F$4*data!D1017^5+constants!$G$4*data!D1017^6+constants!$H$4*data!D1017^7)</f>
        <v>55744.93341642939</v>
      </c>
      <c r="K1017" s="4">
        <f>E1017/(constants!$A$4+constants!$B$4*data!E1017+constants!$C$4*data!E1017^2+constants!$D$4*data!E1017^3+constants!$E$4*data!E1017^4+constants!$F$4*data!E1017^5+constants!$G$4*data!E1017^6+constants!$H$4*data!E1017^7)</f>
        <v>55744.93341642939</v>
      </c>
      <c r="L1017" s="4">
        <f>F1017/(constants!$A$4+constants!$B$4*data!F1017+constants!$C$4*data!F1017^2+constants!$D$4*data!F1017^3+constants!$E$4*data!F1017^4+constants!$F$4*data!F1017^5+constants!$G$4*data!F1017^6+constants!$H$4*data!F1017^7)</f>
        <v>9964.1363996945583</v>
      </c>
      <c r="M1017" s="4"/>
      <c r="N1017" s="4"/>
      <c r="O1017" s="4">
        <f t="shared" si="263"/>
        <v>77612.346468640535</v>
      </c>
      <c r="P1017" s="4">
        <f t="shared" si="264"/>
        <v>11148.986683285879</v>
      </c>
      <c r="Q1017" s="4">
        <f t="shared" si="264"/>
        <v>11148.986683285879</v>
      </c>
      <c r="R1017" s="4">
        <f t="shared" si="265"/>
        <v>1660.6893999490931</v>
      </c>
      <c r="S1017" s="4"/>
      <c r="T1017" s="4"/>
      <c r="U1017" s="4">
        <f t="shared" si="266"/>
        <v>1</v>
      </c>
      <c r="V1017" s="4"/>
      <c r="W1017" s="4"/>
      <c r="X1017">
        <f>IF(front!E1017&gt;$X$2,O1017,P1017)</f>
        <v>77612.346468640535</v>
      </c>
      <c r="Y1017">
        <f t="shared" si="270"/>
        <v>77278.863549320478</v>
      </c>
      <c r="Z1017">
        <f>SUMPRODUCT($B$7:$B$456,Y$7:Y$456,EXP(constants!$B$32+constants!$A$32*ABS($A$7:$A$456-$A1017)))</f>
        <v>1.3091862626218228E-5</v>
      </c>
      <c r="AA1017">
        <f t="shared" si="261"/>
        <v>77278.863536228615</v>
      </c>
      <c r="AB1017">
        <f t="shared" si="267"/>
        <v>77272.661700531302</v>
      </c>
      <c r="AD1017" s="4"/>
      <c r="AE1017" s="4"/>
      <c r="AF1017" s="4"/>
      <c r="AI1017" s="5">
        <f>SUMPRODUCT(constants!$B$13:$B$20,A1017^constants!$A$13:$A$20)*constants!$C$10/((A1017/1000000000)^5*(EXP(0.014388/(A1017/1000000000)/constants!$B$9)-1))</f>
        <v>1.6926924419158792E-5</v>
      </c>
      <c r="AL1017" s="17">
        <f t="shared" si="262"/>
        <v>2.1905450189821024E-10</v>
      </c>
      <c r="AQ1017">
        <f t="shared" si="269"/>
        <v>2.1905450189821024E-10</v>
      </c>
    </row>
    <row r="1018" spans="1:43" x14ac:dyDescent="0.2">
      <c r="A1018">
        <f>front!A1018</f>
        <v>658.8</v>
      </c>
      <c r="B1018" s="1">
        <f t="shared" si="268"/>
        <v>0.44999999999993179</v>
      </c>
      <c r="C1018">
        <f>front!D1018-front!B1018</f>
        <v>44590.67</v>
      </c>
      <c r="D1018" s="2">
        <f>front!E1018-front!C1018</f>
        <v>52402.2</v>
      </c>
      <c r="E1018" s="2">
        <f>IF(front!F1018-front!C1018&gt;0,front!F1018-front!C1018,0)</f>
        <v>52402.2</v>
      </c>
      <c r="F1018" s="2">
        <f>front!I1018-front!H1018</f>
        <v>7664.7000000000007</v>
      </c>
      <c r="G1018" s="2"/>
      <c r="H1018" s="2"/>
      <c r="I1018" s="4">
        <f>C1018/(constants!$A$4+constants!$B$4*data!C1018+constants!$C$4*data!C1018^2+constants!$D$4*data!C1018^3+constants!$E$4*data!C1018^4+constants!$F$4*data!C1018^5+constants!$G$4*data!C1018^6+constants!$H$4*data!C1018^7)</f>
        <v>46521.405870236144</v>
      </c>
      <c r="J1018" s="4">
        <f>D1018/(constants!$A$4+constants!$B$4*data!D1018+constants!$C$4*data!D1018^2+constants!$D$4*data!D1018^3+constants!$E$4*data!D1018^4+constants!$F$4*data!D1018^5+constants!$G$4*data!D1018^6+constants!$H$4*data!D1018^7)</f>
        <v>55140.533840841344</v>
      </c>
      <c r="K1018" s="4">
        <f>E1018/(constants!$A$4+constants!$B$4*data!E1018+constants!$C$4*data!E1018^2+constants!$D$4*data!E1018^3+constants!$E$4*data!E1018^4+constants!$F$4*data!E1018^5+constants!$G$4*data!E1018^6+constants!$H$4*data!E1018^7)</f>
        <v>55140.533840841344</v>
      </c>
      <c r="L1018" s="4">
        <f>F1018/(constants!$A$4+constants!$B$4*data!F1018+constants!$C$4*data!F1018^2+constants!$D$4*data!F1018^3+constants!$E$4*data!F1018^4+constants!$F$4*data!F1018^5+constants!$G$4*data!F1018^6+constants!$H$4*data!F1018^7)</f>
        <v>7654.0589649445265</v>
      </c>
      <c r="M1018" s="4"/>
      <c r="N1018" s="4"/>
      <c r="O1018" s="4">
        <f t="shared" si="263"/>
        <v>77535.67645039357</v>
      </c>
      <c r="P1018" s="4">
        <f t="shared" si="264"/>
        <v>11028.106768168269</v>
      </c>
      <c r="Q1018" s="4">
        <f t="shared" si="264"/>
        <v>11028.106768168269</v>
      </c>
      <c r="R1018" s="4">
        <f t="shared" si="265"/>
        <v>1275.6764941574211</v>
      </c>
      <c r="S1018" s="4"/>
      <c r="T1018" s="4"/>
      <c r="U1018" s="4">
        <f t="shared" si="266"/>
        <v>1</v>
      </c>
      <c r="V1018" s="4"/>
      <c r="W1018" s="4"/>
      <c r="X1018">
        <f>IF(front!E1018&gt;$X$2,O1018,P1018)</f>
        <v>77535.67645039357</v>
      </c>
      <c r="Y1018">
        <f t="shared" si="270"/>
        <v>77202.193531073513</v>
      </c>
      <c r="Z1018">
        <f>SUMPRODUCT($B$7:$B$456,Y$7:Y$456,EXP(constants!$B$32+constants!$A$32*ABS($A$7:$A$456-$A1018)))</f>
        <v>1.2761015554084954E-5</v>
      </c>
      <c r="AA1018">
        <f t="shared" si="261"/>
        <v>77202.193518312502</v>
      </c>
      <c r="AB1018">
        <f t="shared" si="267"/>
        <v>77195.991682615189</v>
      </c>
      <c r="AD1018" s="4"/>
      <c r="AE1018" s="4"/>
      <c r="AF1018" s="4"/>
      <c r="AI1018" s="5">
        <f>SUMPRODUCT(constants!$B$13:$B$20,A1018^constants!$A$13:$A$20)*constants!$C$10/((A1018/1000000000)^5*(EXP(0.014388/(A1018/1000000000)/constants!$B$9)-1))</f>
        <v>1.6948340441587665E-5</v>
      </c>
      <c r="AL1018" s="17">
        <f t="shared" si="262"/>
        <v>2.1954948789659102E-10</v>
      </c>
      <c r="AQ1018">
        <f t="shared" si="269"/>
        <v>2.1954948789659102E-10</v>
      </c>
    </row>
    <row r="1019" spans="1:43" x14ac:dyDescent="0.2">
      <c r="A1019">
        <f>front!A1019</f>
        <v>659.25</v>
      </c>
      <c r="B1019" s="1">
        <f t="shared" si="268"/>
        <v>0.45000000000004547</v>
      </c>
      <c r="C1019">
        <f>front!D1019-front!B1019</f>
        <v>44682.34</v>
      </c>
      <c r="D1019" s="2">
        <f>front!E1019-front!C1019</f>
        <v>53003.199999999997</v>
      </c>
      <c r="E1019" s="2">
        <f>IF(front!F1019-front!C1019&gt;0,front!F1019-front!C1019,0)</f>
        <v>53003.199999999997</v>
      </c>
      <c r="F1019" s="2">
        <f>front!I1019-front!H1019</f>
        <v>6120.1999999999989</v>
      </c>
      <c r="G1019" s="2"/>
      <c r="H1019" s="2"/>
      <c r="I1019" s="4">
        <f>C1019/(constants!$A$4+constants!$B$4*data!C1019+constants!$C$4*data!C1019^2+constants!$D$4*data!C1019^3+constants!$E$4*data!C1019^4+constants!$F$4*data!C1019^5+constants!$G$4*data!C1019^6+constants!$H$4*data!C1019^7)</f>
        <v>46622.126423074042</v>
      </c>
      <c r="J1019" s="4">
        <f>D1019/(constants!$A$4+constants!$B$4*data!D1019+constants!$C$4*data!D1019^2+constants!$D$4*data!D1019^3+constants!$E$4*data!D1019^4+constants!$F$4*data!D1019^5+constants!$G$4*data!D1019^6+constants!$H$4*data!D1019^7)</f>
        <v>55805.832524780155</v>
      </c>
      <c r="K1019" s="4">
        <f>E1019/(constants!$A$4+constants!$B$4*data!E1019+constants!$C$4*data!E1019^2+constants!$D$4*data!E1019^3+constants!$E$4*data!E1019^4+constants!$F$4*data!E1019^5+constants!$G$4*data!E1019^6+constants!$H$4*data!E1019^7)</f>
        <v>55805.832524780155</v>
      </c>
      <c r="L1019" s="4">
        <f>F1019/(constants!$A$4+constants!$B$4*data!F1019+constants!$C$4*data!F1019^2+constants!$D$4*data!F1019^3+constants!$E$4*data!F1019^4+constants!$F$4*data!F1019^5+constants!$G$4*data!F1019^6+constants!$H$4*data!F1019^7)</f>
        <v>6108.5881213801522</v>
      </c>
      <c r="M1019" s="4"/>
      <c r="N1019" s="4"/>
      <c r="O1019" s="4">
        <f t="shared" si="263"/>
        <v>77703.544038456734</v>
      </c>
      <c r="P1019" s="4">
        <f t="shared" si="264"/>
        <v>11161.166504956031</v>
      </c>
      <c r="Q1019" s="4">
        <f t="shared" si="264"/>
        <v>11161.166504956031</v>
      </c>
      <c r="R1019" s="4">
        <f t="shared" si="265"/>
        <v>1018.0980202300253</v>
      </c>
      <c r="S1019" s="4"/>
      <c r="T1019" s="4"/>
      <c r="U1019" s="4">
        <f t="shared" si="266"/>
        <v>1</v>
      </c>
      <c r="V1019" s="4"/>
      <c r="W1019" s="4"/>
      <c r="X1019">
        <f>IF(front!E1019&gt;$X$2,O1019,P1019)</f>
        <v>77703.544038456734</v>
      </c>
      <c r="Y1019">
        <f t="shared" si="270"/>
        <v>77370.061119136677</v>
      </c>
      <c r="Z1019">
        <f>SUMPRODUCT($B$7:$B$456,Y$7:Y$456,EXP(constants!$B$32+constants!$A$32*ABS($A$7:$A$456-$A1019)))</f>
        <v>1.243852938431241E-5</v>
      </c>
      <c r="AA1019">
        <f t="shared" si="261"/>
        <v>77370.061106698151</v>
      </c>
      <c r="AB1019">
        <f t="shared" si="267"/>
        <v>77363.859271000838</v>
      </c>
      <c r="AD1019" s="4"/>
      <c r="AE1019" s="4"/>
      <c r="AF1019" s="4"/>
      <c r="AI1019" s="5">
        <f>SUMPRODUCT(constants!$B$13:$B$20,A1019^constants!$A$13:$A$20)*constants!$C$10/((A1019/1000000000)^5*(EXP(0.014388/(A1019/1000000000)/constants!$B$9)-1))</f>
        <v>1.6969714224546774E-5</v>
      </c>
      <c r="AL1019" s="17">
        <f t="shared" si="262"/>
        <v>2.1934937559284508E-10</v>
      </c>
      <c r="AQ1019">
        <f t="shared" si="269"/>
        <v>2.1934937559284508E-10</v>
      </c>
    </row>
    <row r="1020" spans="1:43" x14ac:dyDescent="0.2">
      <c r="A1020">
        <f>front!A1020</f>
        <v>659.7</v>
      </c>
      <c r="B1020" s="1">
        <f t="shared" si="268"/>
        <v>0.45000000000004547</v>
      </c>
      <c r="C1020">
        <f>front!D1020-front!B1020</f>
        <v>44653.14</v>
      </c>
      <c r="D1020" s="2">
        <f>front!E1020-front!C1020</f>
        <v>49908.1</v>
      </c>
      <c r="E1020" s="2">
        <f>IF(front!F1020-front!C1020&gt;0,front!F1020-front!C1020,0)</f>
        <v>49908.1</v>
      </c>
      <c r="F1020" s="2">
        <f>front!I1020-front!H1020</f>
        <v>4921.0999999999985</v>
      </c>
      <c r="G1020" s="2"/>
      <c r="H1020" s="2"/>
      <c r="I1020" s="4">
        <f>C1020/(constants!$A$4+constants!$B$4*data!C1020+constants!$C$4*data!C1020^2+constants!$D$4*data!C1020^3+constants!$E$4*data!C1020^4+constants!$F$4*data!C1020^5+constants!$G$4*data!C1020^6+constants!$H$4*data!C1020^7)</f>
        <v>46590.041940141724</v>
      </c>
      <c r="J1020" s="4">
        <f>D1020/(constants!$A$4+constants!$B$4*data!D1020+constants!$C$4*data!D1020^2+constants!$D$4*data!D1020^3+constants!$E$4*data!D1020^4+constants!$F$4*data!D1020^5+constants!$G$4*data!D1020^6+constants!$H$4*data!D1020^7)</f>
        <v>52382.606073010902</v>
      </c>
      <c r="K1020" s="4">
        <f>E1020/(constants!$A$4+constants!$B$4*data!E1020+constants!$C$4*data!E1020^2+constants!$D$4*data!E1020^3+constants!$E$4*data!E1020^4+constants!$F$4*data!E1020^5+constants!$G$4*data!E1020^6+constants!$H$4*data!E1020^7)</f>
        <v>52382.606073010902</v>
      </c>
      <c r="L1020" s="4">
        <f>F1020/(constants!$A$4+constants!$B$4*data!F1020+constants!$C$4*data!F1020^2+constants!$D$4*data!F1020^3+constants!$E$4*data!F1020^4+constants!$F$4*data!F1020^5+constants!$G$4*data!F1020^6+constants!$H$4*data!F1020^7)</f>
        <v>4910.6246116994071</v>
      </c>
      <c r="M1020" s="4"/>
      <c r="N1020" s="4"/>
      <c r="O1020" s="4">
        <f t="shared" si="263"/>
        <v>77650.069900236209</v>
      </c>
      <c r="P1020" s="4">
        <f t="shared" si="264"/>
        <v>10476.52121460218</v>
      </c>
      <c r="Q1020" s="4">
        <f t="shared" si="264"/>
        <v>10476.52121460218</v>
      </c>
      <c r="R1020" s="4">
        <f t="shared" si="265"/>
        <v>818.43743528323455</v>
      </c>
      <c r="S1020" s="4"/>
      <c r="T1020" s="4"/>
      <c r="U1020" s="4">
        <f t="shared" si="266"/>
        <v>1</v>
      </c>
      <c r="V1020" s="4"/>
      <c r="W1020" s="4"/>
      <c r="X1020">
        <f>IF(front!E1020&gt;$X$2,O1020,P1020)</f>
        <v>77650.069900236209</v>
      </c>
      <c r="Y1020">
        <f t="shared" si="270"/>
        <v>77316.586980916152</v>
      </c>
      <c r="Z1020">
        <f>SUMPRODUCT($B$7:$B$456,Y$7:Y$456,EXP(constants!$B$32+constants!$A$32*ABS($A$7:$A$456-$A1020)))</f>
        <v>1.2124192826869223E-5</v>
      </c>
      <c r="AA1020">
        <f t="shared" si="261"/>
        <v>77316.586968791962</v>
      </c>
      <c r="AB1020">
        <f t="shared" si="267"/>
        <v>77310.385133094649</v>
      </c>
      <c r="AD1020" s="4"/>
      <c r="AE1020" s="4"/>
      <c r="AF1020" s="4"/>
      <c r="AI1020" s="5">
        <f>SUMPRODUCT(constants!$B$13:$B$20,A1020^constants!$A$13:$A$20)*constants!$C$10/((A1020/1000000000)^5*(EXP(0.014388/(A1020/1000000000)/constants!$B$9)-1))</f>
        <v>1.6991045751687385E-5</v>
      </c>
      <c r="AL1020" s="17">
        <f t="shared" si="262"/>
        <v>2.1977701601713975E-10</v>
      </c>
      <c r="AQ1020">
        <f t="shared" si="269"/>
        <v>2.1977701601713975E-10</v>
      </c>
    </row>
    <row r="1021" spans="1:43" x14ac:dyDescent="0.2">
      <c r="A1021">
        <f>front!A1021</f>
        <v>660.15</v>
      </c>
      <c r="B1021" s="1">
        <f t="shared" si="268"/>
        <v>0.44999999999993179</v>
      </c>
      <c r="C1021">
        <f>front!D1021-front!B1021</f>
        <v>44735.46</v>
      </c>
      <c r="D1021" s="2">
        <f>front!E1021-front!C1021</f>
        <v>52742.8</v>
      </c>
      <c r="E1021" s="2">
        <f>IF(front!F1021-front!C1021&gt;0,front!F1021-front!C1021,0)</f>
        <v>52742.8</v>
      </c>
      <c r="F1021" s="2">
        <f>front!I1021-front!H1021</f>
        <v>4399.6999999999989</v>
      </c>
      <c r="G1021" s="2"/>
      <c r="H1021" s="2"/>
      <c r="I1021" s="4">
        <f>C1021/(constants!$A$4+constants!$B$4*data!C1021+constants!$C$4*data!C1021^2+constants!$D$4*data!C1021^3+constants!$E$4*data!C1021^4+constants!$F$4*data!C1021^5+constants!$G$4*data!C1021^6+constants!$H$4*data!C1021^7)</f>
        <v>46680.497565973608</v>
      </c>
      <c r="J1021" s="4">
        <f>D1021/(constants!$A$4+constants!$B$4*data!D1021+constants!$C$4*data!D1021^2+constants!$D$4*data!D1021^3+constants!$E$4*data!D1021^4+constants!$F$4*data!D1021^5+constants!$G$4*data!D1021^6+constants!$H$4*data!D1021^7)</f>
        <v>55517.530460841575</v>
      </c>
      <c r="K1021" s="4">
        <f>E1021/(constants!$A$4+constants!$B$4*data!E1021+constants!$C$4*data!E1021^2+constants!$D$4*data!E1021^3+constants!$E$4*data!E1021^4+constants!$F$4*data!E1021^5+constants!$G$4*data!E1021^6+constants!$H$4*data!E1021^7)</f>
        <v>55517.530460841575</v>
      </c>
      <c r="L1021" s="4">
        <f>F1021/(constants!$A$4+constants!$B$4*data!F1021+constants!$C$4*data!F1021^2+constants!$D$4*data!F1021^3+constants!$E$4*data!F1021^4+constants!$F$4*data!F1021^5+constants!$G$4*data!F1021^6+constants!$H$4*data!F1021^7)</f>
        <v>4390.0611212777485</v>
      </c>
      <c r="M1021" s="4"/>
      <c r="N1021" s="4"/>
      <c r="O1021" s="4">
        <f t="shared" si="263"/>
        <v>77800.82927662268</v>
      </c>
      <c r="P1021" s="4">
        <f t="shared" si="264"/>
        <v>11103.506092168314</v>
      </c>
      <c r="Q1021" s="4">
        <f t="shared" si="264"/>
        <v>11103.506092168314</v>
      </c>
      <c r="R1021" s="4">
        <f t="shared" si="265"/>
        <v>731.67685354629145</v>
      </c>
      <c r="S1021" s="4"/>
      <c r="T1021" s="4"/>
      <c r="U1021" s="4">
        <f t="shared" si="266"/>
        <v>1</v>
      </c>
      <c r="V1021" s="4"/>
      <c r="W1021" s="4"/>
      <c r="X1021">
        <f>IF(front!E1021&gt;$X$2,O1021,P1021)</f>
        <v>77800.82927662268</v>
      </c>
      <c r="Y1021">
        <f t="shared" si="270"/>
        <v>77467.346357302624</v>
      </c>
      <c r="Z1021">
        <f>SUMPRODUCT($B$7:$B$456,Y$7:Y$456,EXP(constants!$B$32+constants!$A$32*ABS($A$7:$A$456-$A1021)))</f>
        <v>1.1817799931276506E-5</v>
      </c>
      <c r="AA1021">
        <f t="shared" si="261"/>
        <v>77467.346345484824</v>
      </c>
      <c r="AB1021">
        <f t="shared" si="267"/>
        <v>77461.144509787511</v>
      </c>
      <c r="AD1021" s="4"/>
      <c r="AE1021" s="4"/>
      <c r="AF1021" s="4"/>
      <c r="AI1021" s="5">
        <f>SUMPRODUCT(constants!$B$13:$B$20,A1021^constants!$A$13:$A$20)*constants!$C$10/((A1021/1000000000)^5*(EXP(0.014388/(A1021/1000000000)/constants!$B$9)-1))</f>
        <v>1.7012335007372462E-5</v>
      </c>
      <c r="AL1021" s="17">
        <f t="shared" si="262"/>
        <v>2.1962411109511671E-10</v>
      </c>
      <c r="AQ1021">
        <f t="shared" si="269"/>
        <v>2.1962411109511671E-10</v>
      </c>
    </row>
    <row r="1022" spans="1:43" x14ac:dyDescent="0.2">
      <c r="A1022">
        <f>front!A1022</f>
        <v>660.6</v>
      </c>
      <c r="B1022" s="1">
        <f t="shared" si="268"/>
        <v>0.45000000000004547</v>
      </c>
      <c r="C1022">
        <f>front!D1022-front!B1022</f>
        <v>44909.2</v>
      </c>
      <c r="D1022" s="2">
        <f>front!E1022-front!C1022</f>
        <v>51909.599999999999</v>
      </c>
      <c r="E1022" s="2">
        <f>IF(front!F1022-front!C1022&gt;0,front!F1022-front!C1022,0)</f>
        <v>51909.599999999999</v>
      </c>
      <c r="F1022" s="2">
        <f>front!I1022-front!H1022</f>
        <v>3903.4000000000015</v>
      </c>
      <c r="G1022" s="2"/>
      <c r="H1022" s="2"/>
      <c r="I1022" s="4">
        <f>C1022/(constants!$A$4+constants!$B$4*data!C1022+constants!$C$4*data!C1022^2+constants!$D$4*data!C1022^3+constants!$E$4*data!C1022^4+constants!$F$4*data!C1022^5+constants!$G$4*data!C1022^6+constants!$H$4*data!C1022^7)</f>
        <v>46871.446017325019</v>
      </c>
      <c r="J1022" s="4">
        <f>D1022/(constants!$A$4+constants!$B$4*data!D1022+constants!$C$4*data!D1022^2+constants!$D$4*data!D1022^3+constants!$E$4*data!D1022^4+constants!$F$4*data!D1022^5+constants!$G$4*data!D1022^6+constants!$H$4*data!D1022^7)</f>
        <v>54595.471156479252</v>
      </c>
      <c r="K1022" s="4">
        <f>E1022/(constants!$A$4+constants!$B$4*data!E1022+constants!$C$4*data!E1022^2+constants!$D$4*data!E1022^3+constants!$E$4*data!E1022^4+constants!$F$4*data!E1022^5+constants!$G$4*data!E1022^6+constants!$H$4*data!E1022^7)</f>
        <v>54595.471156479252</v>
      </c>
      <c r="L1022" s="4">
        <f>F1022/(constants!$A$4+constants!$B$4*data!F1022+constants!$C$4*data!F1022^2+constants!$D$4*data!F1022^3+constants!$E$4*data!F1022^4+constants!$F$4*data!F1022^5+constants!$G$4*data!F1022^6+constants!$H$4*data!F1022^7)</f>
        <v>3894.6886330578604</v>
      </c>
      <c r="M1022" s="4"/>
      <c r="N1022" s="4"/>
      <c r="O1022" s="4">
        <f t="shared" si="263"/>
        <v>78119.076695541706</v>
      </c>
      <c r="P1022" s="4">
        <f t="shared" si="264"/>
        <v>10919.09423129585</v>
      </c>
      <c r="Q1022" s="4">
        <f t="shared" si="264"/>
        <v>10919.09423129585</v>
      </c>
      <c r="R1022" s="4">
        <f t="shared" si="265"/>
        <v>649.11477217631011</v>
      </c>
      <c r="S1022" s="4"/>
      <c r="T1022" s="4"/>
      <c r="U1022" s="4">
        <f t="shared" si="266"/>
        <v>1</v>
      </c>
      <c r="V1022" s="4"/>
      <c r="W1022" s="4"/>
      <c r="X1022">
        <f>IF(front!E1022&gt;$X$2,O1022,P1022)</f>
        <v>78119.076695541706</v>
      </c>
      <c r="Y1022">
        <f t="shared" si="270"/>
        <v>77785.593776221649</v>
      </c>
      <c r="Z1022">
        <f>SUMPRODUCT($B$7:$B$456,Y$7:Y$456,EXP(constants!$B$32+constants!$A$32*ABS($A$7:$A$456-$A1022)))</f>
        <v>1.1519149951670805E-5</v>
      </c>
      <c r="AA1022">
        <f t="shared" si="261"/>
        <v>77785.593764702498</v>
      </c>
      <c r="AB1022">
        <f t="shared" si="267"/>
        <v>77779.391929005185</v>
      </c>
      <c r="AD1022" s="4"/>
      <c r="AE1022" s="4"/>
      <c r="AF1022" s="4"/>
      <c r="AI1022" s="5">
        <f>SUMPRODUCT(constants!$B$13:$B$20,A1022^constants!$A$13:$A$20)*constants!$C$10/((A1022/1000000000)^5*(EXP(0.014388/(A1022/1000000000)/constants!$B$9)-1))</f>
        <v>1.7033581976661379E-5</v>
      </c>
      <c r="AL1022" s="17">
        <f t="shared" si="262"/>
        <v>2.1899865188209685E-10</v>
      </c>
      <c r="AQ1022">
        <f t="shared" si="269"/>
        <v>2.1899865188209685E-10</v>
      </c>
    </row>
    <row r="1023" spans="1:43" x14ac:dyDescent="0.2">
      <c r="A1023">
        <f>front!A1023</f>
        <v>661.06</v>
      </c>
      <c r="B1023" s="1">
        <f t="shared" si="268"/>
        <v>0.45999999999992269</v>
      </c>
      <c r="C1023">
        <f>front!D1023-front!B1023</f>
        <v>45010.939999999995</v>
      </c>
      <c r="D1023" s="2">
        <f>front!E1023-front!C1023</f>
        <v>52577</v>
      </c>
      <c r="E1023" s="2">
        <f>IF(front!F1023-front!C1023&gt;0,front!F1023-front!C1023,0)</f>
        <v>52577</v>
      </c>
      <c r="F1023" s="2">
        <f>front!I1023-front!H1023</f>
        <v>3741.2999999999993</v>
      </c>
      <c r="G1023" s="2"/>
      <c r="H1023" s="2"/>
      <c r="I1023" s="4">
        <f>C1023/(constants!$A$4+constants!$B$4*data!C1023+constants!$C$4*data!C1023^2+constants!$D$4*data!C1023^3+constants!$E$4*data!C1023^4+constants!$F$4*data!C1023^5+constants!$G$4*data!C1023^6+constants!$H$4*data!C1023^7)</f>
        <v>46983.286574696089</v>
      </c>
      <c r="J1023" s="4">
        <f>D1023/(constants!$A$4+constants!$B$4*data!D1023+constants!$C$4*data!D1023^2+constants!$D$4*data!D1023^3+constants!$E$4*data!D1023^4+constants!$F$4*data!D1023^5+constants!$G$4*data!D1023^6+constants!$H$4*data!D1023^7)</f>
        <v>55333.999683282193</v>
      </c>
      <c r="K1023" s="4">
        <f>E1023/(constants!$A$4+constants!$B$4*data!E1023+constants!$C$4*data!E1023^2+constants!$D$4*data!E1023^3+constants!$E$4*data!E1023^4+constants!$F$4*data!E1023^5+constants!$G$4*data!E1023^6+constants!$H$4*data!E1023^7)</f>
        <v>55333.999683282193</v>
      </c>
      <c r="L1023" s="4">
        <f>F1023/(constants!$A$4+constants!$B$4*data!F1023+constants!$C$4*data!F1023^2+constants!$D$4*data!F1023^3+constants!$E$4*data!F1023^4+constants!$F$4*data!F1023^5+constants!$G$4*data!F1023^6+constants!$H$4*data!F1023^7)</f>
        <v>3732.9129954505383</v>
      </c>
      <c r="M1023" s="4"/>
      <c r="N1023" s="4"/>
      <c r="O1023" s="4">
        <f t="shared" si="263"/>
        <v>78305.477624493476</v>
      </c>
      <c r="P1023" s="4">
        <f t="shared" si="264"/>
        <v>11066.799936656438</v>
      </c>
      <c r="Q1023" s="4">
        <f t="shared" si="264"/>
        <v>11066.799936656438</v>
      </c>
      <c r="R1023" s="4">
        <f t="shared" si="265"/>
        <v>622.15216590842306</v>
      </c>
      <c r="S1023" s="4"/>
      <c r="T1023" s="4"/>
      <c r="U1023" s="4">
        <f t="shared" si="266"/>
        <v>1</v>
      </c>
      <c r="V1023" s="4"/>
      <c r="W1023" s="4"/>
      <c r="X1023">
        <f>IF(front!E1023&gt;$X$2,O1023,P1023)</f>
        <v>78305.477624493476</v>
      </c>
      <c r="Y1023">
        <f t="shared" si="270"/>
        <v>77971.99470517342</v>
      </c>
      <c r="Z1023">
        <f>SUMPRODUCT($B$7:$B$456,Y$7:Y$456,EXP(constants!$B$32+constants!$A$32*ABS($A$7:$A$456-$A1023)))</f>
        <v>1.1221662518001709E-5</v>
      </c>
      <c r="AA1023">
        <f t="shared" si="261"/>
        <v>77971.994693951754</v>
      </c>
      <c r="AB1023">
        <f t="shared" si="267"/>
        <v>77965.792858254441</v>
      </c>
      <c r="AD1023" s="4"/>
      <c r="AE1023" s="4"/>
      <c r="AF1023" s="4"/>
      <c r="AI1023" s="5">
        <f>SUMPRODUCT(constants!$B$13:$B$20,A1023^constants!$A$13:$A$20)*constants!$C$10/((A1023/1000000000)^5*(EXP(0.014388/(A1023/1000000000)/constants!$B$9)-1))</f>
        <v>1.7055257379608774E-5</v>
      </c>
      <c r="AL1023" s="17">
        <f t="shared" si="262"/>
        <v>2.1875308073395791E-10</v>
      </c>
      <c r="AQ1023">
        <f t="shared" si="269"/>
        <v>2.1875308073395791E-10</v>
      </c>
    </row>
    <row r="1024" spans="1:43" x14ac:dyDescent="0.2">
      <c r="A1024">
        <f>front!A1024</f>
        <v>661.51</v>
      </c>
      <c r="B1024" s="1">
        <f t="shared" si="268"/>
        <v>0.45000000000004547</v>
      </c>
      <c r="C1024">
        <f>front!D1024-front!B1024</f>
        <v>45087.93</v>
      </c>
      <c r="D1024" s="2">
        <f>front!E1024-front!C1024</f>
        <v>52995.199999999997</v>
      </c>
      <c r="E1024" s="2">
        <f>IF(front!F1024-front!C1024&gt;0,front!F1024-front!C1024,0)</f>
        <v>52995.199999999997</v>
      </c>
      <c r="F1024" s="2">
        <f>front!I1024-front!H1024</f>
        <v>3756.7999999999993</v>
      </c>
      <c r="G1024" s="2"/>
      <c r="H1024" s="2"/>
      <c r="I1024" s="4">
        <f>C1024/(constants!$A$4+constants!$B$4*data!C1024+constants!$C$4*data!C1024^2+constants!$D$4*data!C1024^3+constants!$E$4*data!C1024^4+constants!$F$4*data!C1024^5+constants!$G$4*data!C1024^6+constants!$H$4*data!C1024^7)</f>
        <v>47067.931366809753</v>
      </c>
      <c r="J1024" s="4">
        <f>D1024/(constants!$A$4+constants!$B$4*data!D1024+constants!$C$4*data!D1024^2+constants!$D$4*data!D1024^3+constants!$E$4*data!D1024^4+constants!$F$4*data!D1024^5+constants!$G$4*data!D1024^6+constants!$H$4*data!D1024^7)</f>
        <v>55796.974273107211</v>
      </c>
      <c r="K1024" s="4">
        <f>E1024/(constants!$A$4+constants!$B$4*data!E1024+constants!$C$4*data!E1024^2+constants!$D$4*data!E1024^3+constants!$E$4*data!E1024^4+constants!$F$4*data!E1024^5+constants!$G$4*data!E1024^6+constants!$H$4*data!E1024^7)</f>
        <v>55796.974273107211</v>
      </c>
      <c r="L1024" s="4">
        <f>F1024/(constants!$A$4+constants!$B$4*data!F1024+constants!$C$4*data!F1024^2+constants!$D$4*data!F1024^3+constants!$E$4*data!F1024^4+constants!$F$4*data!F1024^5+constants!$G$4*data!F1024^6+constants!$H$4*data!F1024^7)</f>
        <v>3748.3815927169862</v>
      </c>
      <c r="M1024" s="4"/>
      <c r="N1024" s="4"/>
      <c r="O1024" s="4">
        <f t="shared" si="263"/>
        <v>78446.552278016257</v>
      </c>
      <c r="P1024" s="4">
        <f t="shared" si="264"/>
        <v>11159.394854621441</v>
      </c>
      <c r="Q1024" s="4">
        <f t="shared" si="264"/>
        <v>11159.394854621441</v>
      </c>
      <c r="R1024" s="4">
        <f t="shared" si="265"/>
        <v>624.73026545283108</v>
      </c>
      <c r="S1024" s="4"/>
      <c r="T1024" s="4"/>
      <c r="U1024" s="4">
        <f t="shared" si="266"/>
        <v>1</v>
      </c>
      <c r="V1024" s="4"/>
      <c r="W1024" s="4"/>
      <c r="X1024">
        <f>IF(front!E1024&gt;$X$2,O1024,P1024)</f>
        <v>78446.552278016257</v>
      </c>
      <c r="Y1024">
        <f t="shared" si="270"/>
        <v>78113.069358696201</v>
      </c>
      <c r="Z1024">
        <f>SUMPRODUCT($B$7:$B$456,Y$7:Y$456,EXP(constants!$B$32+constants!$A$32*ABS($A$7:$A$456-$A1024)))</f>
        <v>1.0938077645890813E-5</v>
      </c>
      <c r="AA1024">
        <f t="shared" si="261"/>
        <v>78113.069347758123</v>
      </c>
      <c r="AB1024">
        <f t="shared" si="267"/>
        <v>78106.86751206081</v>
      </c>
      <c r="AD1024" s="4"/>
      <c r="AE1024" s="4"/>
      <c r="AF1024" s="4"/>
      <c r="AI1024" s="5">
        <f>SUMPRODUCT(constants!$B$13:$B$20,A1024^constants!$A$13:$A$20)*constants!$C$10/((A1024/1000000000)^5*(EXP(0.014388/(A1024/1000000000)/constants!$B$9)-1))</f>
        <v>1.7076418793587618E-5</v>
      </c>
      <c r="AL1024" s="17">
        <f t="shared" si="262"/>
        <v>2.1862890341813767E-10</v>
      </c>
      <c r="AQ1024">
        <f t="shared" si="269"/>
        <v>2.1862890341813767E-10</v>
      </c>
    </row>
    <row r="1025" spans="1:43" x14ac:dyDescent="0.2">
      <c r="A1025">
        <f>front!A1025</f>
        <v>661.96</v>
      </c>
      <c r="B1025" s="1">
        <f t="shared" si="268"/>
        <v>0.45000000000004547</v>
      </c>
      <c r="C1025">
        <f>front!D1025-front!B1025</f>
        <v>45075.86</v>
      </c>
      <c r="D1025" s="2">
        <f>front!E1025-front!C1025</f>
        <v>52568.800000000003</v>
      </c>
      <c r="E1025" s="2">
        <f>IF(front!F1025-front!C1025&gt;0,front!F1025-front!C1025,0)</f>
        <v>52568.800000000003</v>
      </c>
      <c r="F1025" s="2">
        <f>front!I1025-front!H1025</f>
        <v>3913.1999999999989</v>
      </c>
      <c r="G1025" s="2"/>
      <c r="H1025" s="2"/>
      <c r="I1025" s="4">
        <f>C1025/(constants!$A$4+constants!$B$4*data!C1025+constants!$C$4*data!C1025^2+constants!$D$4*data!C1025^3+constants!$E$4*data!C1025^4+constants!$F$4*data!C1025^5+constants!$G$4*data!C1025^6+constants!$H$4*data!C1025^7)</f>
        <v>47054.66065465266</v>
      </c>
      <c r="J1025" s="4">
        <f>D1025/(constants!$A$4+constants!$B$4*data!D1025+constants!$C$4*data!D1025^2+constants!$D$4*data!D1025^3+constants!$E$4*data!D1025^4+constants!$F$4*data!D1025^5+constants!$G$4*data!D1025^6+constants!$H$4*data!D1025^7)</f>
        <v>55324.923437688842</v>
      </c>
      <c r="K1025" s="4">
        <f>E1025/(constants!$A$4+constants!$B$4*data!E1025+constants!$C$4*data!E1025^2+constants!$D$4*data!E1025^3+constants!$E$4*data!E1025^4+constants!$F$4*data!E1025^5+constants!$G$4*data!E1025^6+constants!$H$4*data!E1025^7)</f>
        <v>55324.923437688842</v>
      </c>
      <c r="L1025" s="4">
        <f>F1025/(constants!$A$4+constants!$B$4*data!F1025+constants!$C$4*data!F1025^2+constants!$D$4*data!F1025^3+constants!$E$4*data!F1025^4+constants!$F$4*data!F1025^5+constants!$G$4*data!F1025^6+constants!$H$4*data!F1025^7)</f>
        <v>3904.4693223566815</v>
      </c>
      <c r="M1025" s="4"/>
      <c r="N1025" s="4"/>
      <c r="O1025" s="4">
        <f t="shared" si="263"/>
        <v>78424.43442442111</v>
      </c>
      <c r="P1025" s="4">
        <f t="shared" si="264"/>
        <v>11064.984687537768</v>
      </c>
      <c r="Q1025" s="4">
        <f t="shared" si="264"/>
        <v>11064.984687537768</v>
      </c>
      <c r="R1025" s="4">
        <f t="shared" si="265"/>
        <v>650.74488705944691</v>
      </c>
      <c r="S1025" s="4"/>
      <c r="T1025" s="4"/>
      <c r="U1025" s="4">
        <f t="shared" si="266"/>
        <v>1</v>
      </c>
      <c r="V1025" s="4"/>
      <c r="W1025" s="4"/>
      <c r="X1025">
        <f>IF(front!E1025&gt;$X$2,O1025,P1025)</f>
        <v>78424.43442442111</v>
      </c>
      <c r="Y1025">
        <f t="shared" si="270"/>
        <v>78090.951505101053</v>
      </c>
      <c r="Z1025">
        <f>SUMPRODUCT($B$7:$B$456,Y$7:Y$456,EXP(constants!$B$32+constants!$A$32*ABS($A$7:$A$456-$A1025)))</f>
        <v>1.0661659303655602E-5</v>
      </c>
      <c r="AA1025">
        <f t="shared" si="261"/>
        <v>78090.951494439389</v>
      </c>
      <c r="AB1025">
        <f t="shared" si="267"/>
        <v>78084.749658742076</v>
      </c>
      <c r="AD1025" s="4"/>
      <c r="AE1025" s="4"/>
      <c r="AF1025" s="4"/>
      <c r="AI1025" s="5">
        <f>SUMPRODUCT(constants!$B$13:$B$20,A1025^constants!$A$13:$A$20)*constants!$C$10/((A1025/1000000000)^5*(EXP(0.014388/(A1025/1000000000)/constants!$B$9)-1))</f>
        <v>1.7097537880203769E-5</v>
      </c>
      <c r="AL1025" s="17">
        <f t="shared" si="262"/>
        <v>2.1896129468207359E-10</v>
      </c>
      <c r="AQ1025">
        <f t="shared" si="269"/>
        <v>2.1896129468207359E-10</v>
      </c>
    </row>
    <row r="1026" spans="1:43" x14ac:dyDescent="0.2">
      <c r="A1026">
        <f>front!A1026</f>
        <v>662.41</v>
      </c>
      <c r="B1026" s="1">
        <f t="shared" si="268"/>
        <v>0.44999999999993179</v>
      </c>
      <c r="C1026">
        <f>front!D1026-front!B1026</f>
        <v>45157.06</v>
      </c>
      <c r="D1026" s="2">
        <f>front!E1026-front!C1026</f>
        <v>53013.4</v>
      </c>
      <c r="E1026" s="2">
        <f>IF(front!F1026-front!C1026&gt;0,front!F1026-front!C1026,0)</f>
        <v>53013.4</v>
      </c>
      <c r="F1026" s="2">
        <f>front!I1026-front!H1026</f>
        <v>3919.2999999999993</v>
      </c>
      <c r="G1026" s="2"/>
      <c r="H1026" s="2"/>
      <c r="I1026" s="4">
        <f>C1026/(constants!$A$4+constants!$B$4*data!C1026+constants!$C$4*data!C1026^2+constants!$D$4*data!C1026^3+constants!$E$4*data!C1026^4+constants!$F$4*data!C1026^5+constants!$G$4*data!C1026^6+constants!$H$4*data!C1026^7)</f>
        <v>47143.942929405661</v>
      </c>
      <c r="J1026" s="4">
        <f>D1026/(constants!$A$4+constants!$B$4*data!D1026+constants!$C$4*data!D1026^2+constants!$D$4*data!D1026^3+constants!$E$4*data!D1026^4+constants!$F$4*data!D1026^5+constants!$G$4*data!D1026^6+constants!$H$4*data!D1026^7)</f>
        <v>55817.12689498259</v>
      </c>
      <c r="K1026" s="4">
        <f>E1026/(constants!$A$4+constants!$B$4*data!E1026+constants!$C$4*data!E1026^2+constants!$D$4*data!E1026^3+constants!$E$4*data!E1026^4+constants!$F$4*data!E1026^5+constants!$G$4*data!E1026^6+constants!$H$4*data!E1026^7)</f>
        <v>55817.12689498259</v>
      </c>
      <c r="L1026" s="4">
        <f>F1026/(constants!$A$4+constants!$B$4*data!F1026+constants!$C$4*data!F1026^2+constants!$D$4*data!F1026^3+constants!$E$4*data!F1026^4+constants!$F$4*data!F1026^5+constants!$G$4*data!F1026^6+constants!$H$4*data!F1026^7)</f>
        <v>3910.5573204499456</v>
      </c>
      <c r="M1026" s="4"/>
      <c r="N1026" s="4"/>
      <c r="O1026" s="4">
        <f t="shared" si="263"/>
        <v>78573.238215676101</v>
      </c>
      <c r="P1026" s="4">
        <f t="shared" si="264"/>
        <v>11163.425378996519</v>
      </c>
      <c r="Q1026" s="4">
        <f t="shared" si="264"/>
        <v>11163.425378996519</v>
      </c>
      <c r="R1026" s="4">
        <f t="shared" si="265"/>
        <v>651.75955340832422</v>
      </c>
      <c r="S1026" s="4"/>
      <c r="T1026" s="4"/>
      <c r="U1026" s="4">
        <f t="shared" si="266"/>
        <v>1</v>
      </c>
      <c r="V1026" s="4"/>
      <c r="W1026" s="4"/>
      <c r="X1026">
        <f>IF(front!E1026&gt;$X$2,O1026,P1026)</f>
        <v>78573.238215676101</v>
      </c>
      <c r="Y1026">
        <f t="shared" si="270"/>
        <v>78239.755296356045</v>
      </c>
      <c r="Z1026">
        <f>SUMPRODUCT($B$7:$B$456,Y$7:Y$456,EXP(constants!$B$32+constants!$A$32*ABS($A$7:$A$456-$A1026)))</f>
        <v>1.0392226384489993E-5</v>
      </c>
      <c r="AA1026">
        <f t="shared" si="261"/>
        <v>78239.755285963824</v>
      </c>
      <c r="AB1026">
        <f t="shared" si="267"/>
        <v>78233.55345026651</v>
      </c>
      <c r="AD1026" s="4"/>
      <c r="AE1026" s="4"/>
      <c r="AF1026" s="4"/>
      <c r="AI1026" s="5">
        <f>SUMPRODUCT(constants!$B$13:$B$20,A1026^constants!$A$13:$A$20)*constants!$C$10/((A1026/1000000000)^5*(EXP(0.014388/(A1026/1000000000)/constants!$B$9)-1))</f>
        <v>1.7118614627267258E-5</v>
      </c>
      <c r="AL1026" s="17">
        <f t="shared" si="262"/>
        <v>2.1881422832403557E-10</v>
      </c>
      <c r="AQ1026">
        <f t="shared" si="269"/>
        <v>2.1881422832403557E-10</v>
      </c>
    </row>
    <row r="1027" spans="1:43" x14ac:dyDescent="0.2">
      <c r="A1027">
        <f>front!A1027</f>
        <v>662.86</v>
      </c>
      <c r="B1027" s="1">
        <f t="shared" si="268"/>
        <v>0.45000000000004547</v>
      </c>
      <c r="C1027">
        <f>front!D1027-front!B1027</f>
        <v>45157.73</v>
      </c>
      <c r="D1027" s="2">
        <f>front!E1027-front!C1027</f>
        <v>53246</v>
      </c>
      <c r="E1027" s="2">
        <f>IF(front!F1027-front!C1027&gt;0,front!F1027-front!C1027,0)</f>
        <v>53246</v>
      </c>
      <c r="F1027" s="2">
        <f>front!I1027-front!H1027</f>
        <v>3667.2999999999993</v>
      </c>
      <c r="G1027" s="2"/>
      <c r="H1027" s="2"/>
      <c r="I1027" s="4">
        <f>C1027/(constants!$A$4+constants!$B$4*data!C1027+constants!$C$4*data!C1027^2+constants!$D$4*data!C1027^3+constants!$E$4*data!C1027^4+constants!$F$4*data!C1027^5+constants!$G$4*data!C1027^6+constants!$H$4*data!C1027^7)</f>
        <v>47144.679662703602</v>
      </c>
      <c r="J1027" s="4">
        <f>D1027/(constants!$A$4+constants!$B$4*data!D1027+constants!$C$4*data!D1027^2+constants!$D$4*data!D1027^3+constants!$E$4*data!D1027^4+constants!$F$4*data!D1027^5+constants!$G$4*data!D1027^6+constants!$H$4*data!D1027^7)</f>
        <v>56074.714017301128</v>
      </c>
      <c r="K1027" s="4">
        <f>E1027/(constants!$A$4+constants!$B$4*data!E1027+constants!$C$4*data!E1027^2+constants!$D$4*data!E1027^3+constants!$E$4*data!E1027^4+constants!$F$4*data!E1027^5+constants!$G$4*data!E1027^6+constants!$H$4*data!E1027^7)</f>
        <v>56074.714017301128</v>
      </c>
      <c r="L1027" s="4">
        <f>F1027/(constants!$A$4+constants!$B$4*data!F1027+constants!$C$4*data!F1027^2+constants!$D$4*data!F1027^3+constants!$E$4*data!F1027^4+constants!$F$4*data!F1027^5+constants!$G$4*data!F1027^6+constants!$H$4*data!F1027^7)</f>
        <v>3659.0639764063535</v>
      </c>
      <c r="M1027" s="4"/>
      <c r="N1027" s="4"/>
      <c r="O1027" s="4">
        <f t="shared" si="263"/>
        <v>78574.466104506006</v>
      </c>
      <c r="P1027" s="4">
        <f t="shared" si="264"/>
        <v>11214.942803460226</v>
      </c>
      <c r="Q1027" s="4">
        <f t="shared" si="264"/>
        <v>11214.942803460226</v>
      </c>
      <c r="R1027" s="4">
        <f t="shared" si="265"/>
        <v>609.84399606772558</v>
      </c>
      <c r="S1027" s="4"/>
      <c r="T1027" s="4"/>
      <c r="U1027" s="4">
        <f t="shared" si="266"/>
        <v>1</v>
      </c>
      <c r="V1027" s="4"/>
      <c r="W1027" s="4"/>
      <c r="X1027">
        <f>IF(front!E1027&gt;$X$2,O1027,P1027)</f>
        <v>78574.466104506006</v>
      </c>
      <c r="Y1027">
        <f t="shared" si="270"/>
        <v>78240.983185185949</v>
      </c>
      <c r="Z1027">
        <f>SUMPRODUCT($B$7:$B$456,Y$7:Y$456,EXP(constants!$B$32+constants!$A$32*ABS($A$7:$A$456-$A1027)))</f>
        <v>1.0129602358373944E-5</v>
      </c>
      <c r="AA1027">
        <f t="shared" si="261"/>
        <v>78240.983175056346</v>
      </c>
      <c r="AB1027">
        <f t="shared" si="267"/>
        <v>78234.781339359033</v>
      </c>
      <c r="AD1027" s="4"/>
      <c r="AE1027" s="4"/>
      <c r="AF1027" s="4"/>
      <c r="AI1027" s="5">
        <f>SUMPRODUCT(constants!$B$13:$B$20,A1027^constants!$A$13:$A$20)*constants!$C$10/((A1027/1000000000)^5*(EXP(0.014388/(A1027/1000000000)/constants!$B$9)-1))</f>
        <v>1.7139649023256579E-5</v>
      </c>
      <c r="AL1027" s="17">
        <f t="shared" si="262"/>
        <v>2.1907965651376872E-10</v>
      </c>
      <c r="AQ1027">
        <f t="shared" si="269"/>
        <v>2.1907965651376872E-10</v>
      </c>
    </row>
    <row r="1028" spans="1:43" x14ac:dyDescent="0.2">
      <c r="A1028">
        <f>front!A1028</f>
        <v>663.31</v>
      </c>
      <c r="B1028" s="1">
        <f t="shared" si="268"/>
        <v>0.44999999999993179</v>
      </c>
      <c r="C1028">
        <f>front!D1028-front!B1028</f>
        <v>45117.2</v>
      </c>
      <c r="D1028" s="2">
        <f>front!E1028-front!C1028</f>
        <v>52235.1</v>
      </c>
      <c r="E1028" s="2">
        <f>IF(front!F1028-front!C1028&gt;0,front!F1028-front!C1028,0)</f>
        <v>52235.1</v>
      </c>
      <c r="F1028" s="2">
        <f>front!I1028-front!H1028</f>
        <v>3479.3000000000011</v>
      </c>
      <c r="G1028" s="2"/>
      <c r="H1028" s="2"/>
      <c r="I1028" s="4">
        <f>C1028/(constants!$A$4+constants!$B$4*data!C1028+constants!$C$4*data!C1028^2+constants!$D$4*data!C1028^3+constants!$E$4*data!C1028^4+constants!$F$4*data!C1028^5+constants!$G$4*data!C1028^6+constants!$H$4*data!C1028^7)</f>
        <v>47100.114106719593</v>
      </c>
      <c r="J1028" s="4">
        <f>D1028/(constants!$A$4+constants!$B$4*data!D1028+constants!$C$4*data!D1028^2+constants!$D$4*data!D1028^3+constants!$E$4*data!D1028^4+constants!$F$4*data!D1028^5+constants!$G$4*data!D1028^6+constants!$H$4*data!D1028^7)</f>
        <v>54955.615158690685</v>
      </c>
      <c r="K1028" s="4">
        <f>E1028/(constants!$A$4+constants!$B$4*data!E1028+constants!$C$4*data!E1028^2+constants!$D$4*data!E1028^3+constants!$E$4*data!E1028^4+constants!$F$4*data!E1028^5+constants!$G$4*data!E1028^6+constants!$H$4*data!E1028^7)</f>
        <v>54955.615158690685</v>
      </c>
      <c r="L1028" s="4">
        <f>F1028/(constants!$A$4+constants!$B$4*data!F1028+constants!$C$4*data!F1028^2+constants!$D$4*data!F1028^3+constants!$E$4*data!F1028^4+constants!$F$4*data!F1028^5+constants!$G$4*data!F1028^6+constants!$H$4*data!F1028^7)</f>
        <v>3471.4548235031225</v>
      </c>
      <c r="M1028" s="4"/>
      <c r="N1028" s="4"/>
      <c r="O1028" s="4">
        <f t="shared" si="263"/>
        <v>78500.190177865981</v>
      </c>
      <c r="P1028" s="4">
        <f t="shared" si="264"/>
        <v>10991.123031738136</v>
      </c>
      <c r="Q1028" s="4">
        <f t="shared" si="264"/>
        <v>10991.123031738136</v>
      </c>
      <c r="R1028" s="4">
        <f t="shared" si="265"/>
        <v>578.57580391718716</v>
      </c>
      <c r="S1028" s="4"/>
      <c r="T1028" s="4"/>
      <c r="U1028" s="4">
        <f t="shared" si="266"/>
        <v>1</v>
      </c>
      <c r="V1028" s="4"/>
      <c r="W1028" s="4"/>
      <c r="X1028">
        <f>IF(front!E1028&gt;$X$2,O1028,P1028)</f>
        <v>78500.190177865981</v>
      </c>
      <c r="Y1028">
        <f t="shared" si="270"/>
        <v>78166.707258545925</v>
      </c>
      <c r="Z1028">
        <f>SUMPRODUCT($B$7:$B$456,Y$7:Y$456,EXP(constants!$B$32+constants!$A$32*ABS($A$7:$A$456-$A1028)))</f>
        <v>9.8736151564130236E-6</v>
      </c>
      <c r="AA1028">
        <f t="shared" si="261"/>
        <v>78166.707248672305</v>
      </c>
      <c r="AB1028">
        <f t="shared" si="267"/>
        <v>78160.505412974991</v>
      </c>
      <c r="AD1028" s="4"/>
      <c r="AE1028" s="4"/>
      <c r="AF1028" s="4"/>
      <c r="AI1028" s="5">
        <f>SUMPRODUCT(constants!$B$13:$B$20,A1028^constants!$A$13:$A$20)*constants!$C$10/((A1028/1000000000)^5*(EXP(0.014388/(A1028/1000000000)/constants!$B$9)-1))</f>
        <v>1.7160641057313531E-5</v>
      </c>
      <c r="AL1028" s="17">
        <f t="shared" si="262"/>
        <v>2.1955642388239711E-10</v>
      </c>
      <c r="AQ1028">
        <f t="shared" si="269"/>
        <v>2.1955642388239711E-10</v>
      </c>
    </row>
    <row r="1029" spans="1:43" x14ac:dyDescent="0.2">
      <c r="A1029">
        <f>front!A1029</f>
        <v>663.77</v>
      </c>
      <c r="B1029" s="1">
        <f t="shared" si="268"/>
        <v>0.46000000000003638</v>
      </c>
      <c r="C1029">
        <f>front!D1029-front!B1029</f>
        <v>45244.659999999996</v>
      </c>
      <c r="D1029" s="2">
        <f>front!E1029-front!C1029</f>
        <v>52773.2</v>
      </c>
      <c r="E1029" s="2">
        <f>IF(front!F1029-front!C1029&gt;0,front!F1029-front!C1029,0)</f>
        <v>52773.2</v>
      </c>
      <c r="F1029" s="2">
        <f>front!I1029-front!H1029</f>
        <v>3607.8999999999996</v>
      </c>
      <c r="G1029" s="2"/>
      <c r="H1029" s="2"/>
      <c r="I1029" s="4">
        <f>C1029/(constants!$A$4+constants!$B$4*data!C1029+constants!$C$4*data!C1029^2+constants!$D$4*data!C1029^3+constants!$E$4*data!C1029^4+constants!$F$4*data!C1029^5+constants!$G$4*data!C1029^6+constants!$H$4*data!C1029^7)</f>
        <v>47240.27420200505</v>
      </c>
      <c r="J1029" s="4">
        <f>D1029/(constants!$A$4+constants!$B$4*data!D1029+constants!$C$4*data!D1029^2+constants!$D$4*data!D1029^3+constants!$E$4*data!D1029^4+constants!$F$4*data!D1029^5+constants!$G$4*data!D1029^6+constants!$H$4*data!D1029^7)</f>
        <v>55551.18432013908</v>
      </c>
      <c r="K1029" s="4">
        <f>E1029/(constants!$A$4+constants!$B$4*data!E1029+constants!$C$4*data!E1029^2+constants!$D$4*data!E1029^3+constants!$E$4*data!E1029^4+constants!$F$4*data!E1029^5+constants!$G$4*data!E1029^6+constants!$H$4*data!E1029^7)</f>
        <v>55551.18432013908</v>
      </c>
      <c r="L1029" s="4">
        <f>F1029/(constants!$A$4+constants!$B$4*data!F1029+constants!$C$4*data!F1029^2+constants!$D$4*data!F1029^3+constants!$E$4*data!F1029^4+constants!$F$4*data!F1029^5+constants!$G$4*data!F1029^6+constants!$H$4*data!F1029^7)</f>
        <v>3599.7863833498418</v>
      </c>
      <c r="M1029" s="4"/>
      <c r="N1029" s="4"/>
      <c r="O1029" s="4">
        <f t="shared" si="263"/>
        <v>78733.790336675083</v>
      </c>
      <c r="P1029" s="4">
        <f t="shared" si="264"/>
        <v>11110.236864027816</v>
      </c>
      <c r="Q1029" s="4">
        <f t="shared" si="264"/>
        <v>11110.236864027816</v>
      </c>
      <c r="R1029" s="4">
        <f t="shared" si="265"/>
        <v>599.96439722497371</v>
      </c>
      <c r="S1029" s="4"/>
      <c r="T1029" s="4"/>
      <c r="U1029" s="4">
        <f t="shared" si="266"/>
        <v>1</v>
      </c>
      <c r="V1029" s="4"/>
      <c r="W1029" s="4"/>
      <c r="X1029">
        <f>IF(front!E1029&gt;$X$2,O1029,P1029)</f>
        <v>78733.790336675083</v>
      </c>
      <c r="Y1029">
        <f t="shared" si="270"/>
        <v>78400.307417355027</v>
      </c>
      <c r="Z1029">
        <f>SUMPRODUCT($B$7:$B$456,Y$7:Y$456,EXP(constants!$B$32+constants!$A$32*ABS($A$7:$A$456-$A1029)))</f>
        <v>9.6186244282567109E-6</v>
      </c>
      <c r="AA1029">
        <f t="shared" si="261"/>
        <v>78400.3074077364</v>
      </c>
      <c r="AB1029">
        <f t="shared" si="267"/>
        <v>78394.105572039087</v>
      </c>
      <c r="AD1029" s="4"/>
      <c r="AE1029" s="4"/>
      <c r="AF1029" s="4"/>
      <c r="AI1029" s="5">
        <f>SUMPRODUCT(constants!$B$13:$B$20,A1029^constants!$A$13:$A$20)*constants!$C$10/((A1029/1000000000)^5*(EXP(0.014388/(A1029/1000000000)/constants!$B$9)-1))</f>
        <v>1.7182055785936169E-5</v>
      </c>
      <c r="AL1029" s="17">
        <f t="shared" si="262"/>
        <v>2.1917535330697762E-10</v>
      </c>
      <c r="AQ1029">
        <f t="shared" si="269"/>
        <v>2.1917535330697762E-10</v>
      </c>
    </row>
    <row r="1030" spans="1:43" x14ac:dyDescent="0.2">
      <c r="A1030">
        <f>front!A1030</f>
        <v>664.22</v>
      </c>
      <c r="B1030" s="1">
        <f t="shared" si="268"/>
        <v>0.45000000000004547</v>
      </c>
      <c r="C1030">
        <f>front!D1030-front!B1030</f>
        <v>45284.530000000006</v>
      </c>
      <c r="D1030" s="2">
        <f>front!E1030-front!C1030</f>
        <v>52748.5</v>
      </c>
      <c r="E1030" s="2">
        <f>IF(front!F1030-front!C1030&gt;0,front!F1030-front!C1030,0)</f>
        <v>52748.5</v>
      </c>
      <c r="F1030" s="2">
        <f>front!I1030-front!H1030</f>
        <v>3952.2000000000007</v>
      </c>
      <c r="G1030" s="2"/>
      <c r="H1030" s="2"/>
      <c r="I1030" s="4">
        <f>C1030/(constants!$A$4+constants!$B$4*data!C1030+constants!$C$4*data!C1030^2+constants!$D$4*data!C1030^3+constants!$E$4*data!C1030^4+constants!$F$4*data!C1030^5+constants!$G$4*data!C1030^6+constants!$H$4*data!C1030^7)</f>
        <v>47284.122203823943</v>
      </c>
      <c r="J1030" s="4">
        <f>D1030/(constants!$A$4+constants!$B$4*data!D1030+constants!$C$4*data!D1030^2+constants!$D$4*data!D1030^3+constants!$E$4*data!D1030^4+constants!$F$4*data!D1030^5+constants!$G$4*data!D1030^6+constants!$H$4*data!D1030^7)</f>
        <v>55523.840490611816</v>
      </c>
      <c r="K1030" s="4">
        <f>E1030/(constants!$A$4+constants!$B$4*data!E1030+constants!$C$4*data!E1030^2+constants!$D$4*data!E1030^3+constants!$E$4*data!E1030^4+constants!$F$4*data!E1030^5+constants!$G$4*data!E1030^6+constants!$H$4*data!E1030^7)</f>
        <v>55523.840490611816</v>
      </c>
      <c r="L1030" s="4">
        <f>F1030/(constants!$A$4+constants!$B$4*data!F1030+constants!$C$4*data!F1030^2+constants!$D$4*data!F1030^3+constants!$E$4*data!F1030^4+constants!$F$4*data!F1030^5+constants!$G$4*data!F1030^6+constants!$H$4*data!F1030^7)</f>
        <v>3943.3928301723154</v>
      </c>
      <c r="M1030" s="4"/>
      <c r="N1030" s="4"/>
      <c r="O1030" s="4">
        <f t="shared" si="263"/>
        <v>78806.870339706584</v>
      </c>
      <c r="P1030" s="4">
        <f t="shared" si="264"/>
        <v>11104.768098122362</v>
      </c>
      <c r="Q1030" s="4">
        <f t="shared" si="264"/>
        <v>11104.768098122362</v>
      </c>
      <c r="R1030" s="4">
        <f t="shared" si="265"/>
        <v>657.23213836205252</v>
      </c>
      <c r="S1030" s="4"/>
      <c r="T1030" s="4"/>
      <c r="U1030" s="4">
        <f t="shared" si="266"/>
        <v>1</v>
      </c>
      <c r="V1030" s="4"/>
      <c r="W1030" s="4"/>
      <c r="X1030">
        <f>IF(front!E1030&gt;$X$2,O1030,P1030)</f>
        <v>78806.870339706584</v>
      </c>
      <c r="Y1030">
        <f t="shared" si="270"/>
        <v>78473.387420386527</v>
      </c>
      <c r="Z1030">
        <f>SUMPRODUCT($B$7:$B$456,Y$7:Y$456,EXP(constants!$B$32+constants!$A$32*ABS($A$7:$A$456-$A1030)))</f>
        <v>9.3755502515031085E-6</v>
      </c>
      <c r="AA1030">
        <f t="shared" si="261"/>
        <v>78473.387411010975</v>
      </c>
      <c r="AB1030">
        <f t="shared" si="267"/>
        <v>78467.185575313662</v>
      </c>
      <c r="AD1030" s="4"/>
      <c r="AE1030" s="4"/>
      <c r="AF1030" s="4"/>
      <c r="AI1030" s="5">
        <f>SUMPRODUCT(constants!$B$13:$B$20,A1030^constants!$A$13:$A$20)*constants!$C$10/((A1030/1000000000)^5*(EXP(0.014388/(A1030/1000000000)/constants!$B$9)-1))</f>
        <v>1.7202962124245605E-5</v>
      </c>
      <c r="AL1030" s="17">
        <f t="shared" si="262"/>
        <v>2.1923765964224643E-10</v>
      </c>
      <c r="AQ1030">
        <f t="shared" si="269"/>
        <v>2.1923765964224643E-10</v>
      </c>
    </row>
    <row r="1031" spans="1:43" x14ac:dyDescent="0.2">
      <c r="A1031">
        <f>front!A1031</f>
        <v>664.67</v>
      </c>
      <c r="B1031" s="1">
        <f t="shared" si="268"/>
        <v>0.44999999999993179</v>
      </c>
      <c r="C1031">
        <f>front!D1031-front!B1031</f>
        <v>45403</v>
      </c>
      <c r="D1031" s="2">
        <f>front!E1031-front!C1031</f>
        <v>52636.3</v>
      </c>
      <c r="E1031" s="2">
        <f>IF(front!F1031-front!C1031&gt;0,front!F1031-front!C1031,0)</f>
        <v>52636.3</v>
      </c>
      <c r="F1031" s="2">
        <f>front!I1031-front!H1031</f>
        <v>3990.8000000000011</v>
      </c>
      <c r="G1031" s="2"/>
      <c r="H1031" s="2"/>
      <c r="I1031" s="4">
        <f>C1031/(constants!$A$4+constants!$B$4*data!C1031+constants!$C$4*data!C1031^2+constants!$D$4*data!C1031^3+constants!$E$4*data!C1031^4+constants!$F$4*data!C1031^5+constants!$G$4*data!C1031^6+constants!$H$4*data!C1031^7)</f>
        <v>47414.427348468191</v>
      </c>
      <c r="J1031" s="4">
        <f>D1031/(constants!$A$4+constants!$B$4*data!D1031+constants!$C$4*data!D1031^2+constants!$D$4*data!D1031^3+constants!$E$4*data!D1031^4+constants!$F$4*data!D1031^5+constants!$G$4*data!D1031^6+constants!$H$4*data!D1031^7)</f>
        <v>55399.638288406728</v>
      </c>
      <c r="K1031" s="4">
        <f>E1031/(constants!$A$4+constants!$B$4*data!E1031+constants!$C$4*data!E1031^2+constants!$D$4*data!E1031^3+constants!$E$4*data!E1031^4+constants!$F$4*data!E1031^5+constants!$G$4*data!E1031^6+constants!$H$4*data!E1031^7)</f>
        <v>55399.638288406728</v>
      </c>
      <c r="L1031" s="4">
        <f>F1031/(constants!$A$4+constants!$B$4*data!F1031+constants!$C$4*data!F1031^2+constants!$D$4*data!F1031^3+constants!$E$4*data!F1031^4+constants!$F$4*data!F1031^5+constants!$G$4*data!F1031^6+constants!$H$4*data!F1031^7)</f>
        <v>3981.9176959620982</v>
      </c>
      <c r="M1031" s="4"/>
      <c r="N1031" s="4"/>
      <c r="O1031" s="4">
        <f t="shared" si="263"/>
        <v>79024.045580780323</v>
      </c>
      <c r="P1031" s="4">
        <f t="shared" si="264"/>
        <v>11079.927657681346</v>
      </c>
      <c r="Q1031" s="4">
        <f t="shared" si="264"/>
        <v>11079.927657681346</v>
      </c>
      <c r="R1031" s="4">
        <f t="shared" si="265"/>
        <v>663.65294932701636</v>
      </c>
      <c r="S1031" s="4"/>
      <c r="T1031" s="4"/>
      <c r="U1031" s="4">
        <f t="shared" si="266"/>
        <v>1</v>
      </c>
      <c r="V1031" s="4"/>
      <c r="W1031" s="4"/>
      <c r="X1031">
        <f>IF(front!E1031&gt;$X$2,O1031,P1031)</f>
        <v>79024.045580780323</v>
      </c>
      <c r="Y1031">
        <f t="shared" si="270"/>
        <v>78690.562661460266</v>
      </c>
      <c r="Z1031">
        <f>SUMPRODUCT($B$7:$B$456,Y$7:Y$456,EXP(constants!$B$32+constants!$A$32*ABS($A$7:$A$456-$A1031)))</f>
        <v>9.138618850761373E-6</v>
      </c>
      <c r="AA1031">
        <f t="shared" ref="AA1031:AA1094" si="271">Y1031-Z1031</f>
        <v>78690.562652321649</v>
      </c>
      <c r="AB1031">
        <f t="shared" si="267"/>
        <v>78684.360816624336</v>
      </c>
      <c r="AD1031" s="4"/>
      <c r="AE1031" s="4"/>
      <c r="AF1031" s="4"/>
      <c r="AI1031" s="5">
        <f>SUMPRODUCT(constants!$B$13:$B$20,A1031^constants!$A$13:$A$20)*constants!$C$10/((A1031/1000000000)^5*(EXP(0.014388/(A1031/1000000000)/constants!$B$9)-1))</f>
        <v>1.7223826071761824E-5</v>
      </c>
      <c r="AL1031" s="17">
        <f t="shared" ref="AL1031:AL1094" si="272">IF(AB1031=0,0,AI1031/AB1031)</f>
        <v>2.1889770588468445E-10</v>
      </c>
      <c r="AQ1031">
        <f t="shared" si="269"/>
        <v>2.1889770588468445E-10</v>
      </c>
    </row>
    <row r="1032" spans="1:43" x14ac:dyDescent="0.2">
      <c r="A1032">
        <f>front!A1032</f>
        <v>665.12</v>
      </c>
      <c r="B1032" s="1">
        <f t="shared" si="268"/>
        <v>0.45000000000004547</v>
      </c>
      <c r="C1032">
        <f>front!D1032-front!B1032</f>
        <v>45503.199999999997</v>
      </c>
      <c r="D1032" s="2">
        <f>front!E1032-front!C1032</f>
        <v>53064.7</v>
      </c>
      <c r="E1032" s="2">
        <f>IF(front!F1032-front!C1032&gt;0,front!F1032-front!C1032,0)</f>
        <v>53064.7</v>
      </c>
      <c r="F1032" s="2">
        <f>front!I1032-front!H1032</f>
        <v>4254.9000000000015</v>
      </c>
      <c r="G1032" s="2"/>
      <c r="H1032" s="2"/>
      <c r="I1032" s="4">
        <f>C1032/(constants!$A$4+constants!$B$4*data!C1032+constants!$C$4*data!C1032^2+constants!$D$4*data!C1032^3+constants!$E$4*data!C1032^4+constants!$F$4*data!C1032^5+constants!$G$4*data!C1032^6+constants!$H$4*data!C1032^7)</f>
        <v>47524.654499963275</v>
      </c>
      <c r="J1032" s="4">
        <f>D1032/(constants!$A$4+constants!$B$4*data!D1032+constants!$C$4*data!D1032^2+constants!$D$4*data!D1032^3+constants!$E$4*data!D1032^4+constants!$F$4*data!D1032^5+constants!$G$4*data!D1032^6+constants!$H$4*data!D1032^7)</f>
        <v>55873.932635977711</v>
      </c>
      <c r="K1032" s="4">
        <f>E1032/(constants!$A$4+constants!$B$4*data!E1032+constants!$C$4*data!E1032^2+constants!$D$4*data!E1032^3+constants!$E$4*data!E1032^4+constants!$F$4*data!E1032^5+constants!$G$4*data!E1032^6+constants!$H$4*data!E1032^7)</f>
        <v>55873.932635977711</v>
      </c>
      <c r="L1032" s="4">
        <f>F1032/(constants!$A$4+constants!$B$4*data!F1032+constants!$C$4*data!F1032^2+constants!$D$4*data!F1032^3+constants!$E$4*data!F1032^4+constants!$F$4*data!F1032^5+constants!$G$4*data!F1032^6+constants!$H$4*data!F1032^7)</f>
        <v>4245.5202469532933</v>
      </c>
      <c r="M1032" s="4"/>
      <c r="N1032" s="4"/>
      <c r="O1032" s="4">
        <f t="shared" ref="O1032:O1095" si="273">I1032*1000/O$4</f>
        <v>79207.757499938787</v>
      </c>
      <c r="P1032" s="4">
        <f t="shared" ref="P1032:Q1095" si="274">J1032*1000/P$4</f>
        <v>11174.786527195542</v>
      </c>
      <c r="Q1032" s="4">
        <f t="shared" si="274"/>
        <v>11174.786527195542</v>
      </c>
      <c r="R1032" s="4">
        <f t="shared" ref="R1032:R1095" si="275">L1032*1000/R$4</f>
        <v>707.58670782554896</v>
      </c>
      <c r="S1032" s="4"/>
      <c r="T1032" s="4"/>
      <c r="U1032" s="4">
        <f t="shared" ref="U1032:U1095" si="276">Q1032/P1032</f>
        <v>1</v>
      </c>
      <c r="V1032" s="4"/>
      <c r="W1032" s="4"/>
      <c r="X1032">
        <f>IF(front!E1032&gt;$X$2,O1032,P1032)</f>
        <v>79207.757499938787</v>
      </c>
      <c r="Y1032">
        <f t="shared" si="270"/>
        <v>78874.27458061873</v>
      </c>
      <c r="Z1032">
        <f>SUMPRODUCT($B$7:$B$456,Y$7:Y$456,EXP(constants!$B$32+constants!$A$32*ABS($A$7:$A$456-$A1032)))</f>
        <v>8.9076749907133572E-6</v>
      </c>
      <c r="AA1032">
        <f t="shared" si="271"/>
        <v>78874.274571711052</v>
      </c>
      <c r="AB1032">
        <f t="shared" ref="AB1032:AB1095" si="277">IF((AA1032-$AA$3)&gt;0,AA1032-$AA$3,0)</f>
        <v>78868.072736013739</v>
      </c>
      <c r="AD1032" s="4"/>
      <c r="AE1032" s="4"/>
      <c r="AF1032" s="4"/>
      <c r="AI1032" s="5">
        <f>SUMPRODUCT(constants!$B$13:$B$20,A1032^constants!$A$13:$A$20)*constants!$C$10/((A1032/1000000000)^5*(EXP(0.014388/(A1032/1000000000)/constants!$B$9)-1))</f>
        <v>1.7244647620230829E-5</v>
      </c>
      <c r="AL1032" s="17">
        <f t="shared" si="272"/>
        <v>2.1865181970341667E-10</v>
      </c>
      <c r="AQ1032">
        <f t="shared" si="269"/>
        <v>2.1865181970341667E-10</v>
      </c>
    </row>
    <row r="1033" spans="1:43" x14ac:dyDescent="0.2">
      <c r="A1033">
        <f>front!A1033</f>
        <v>665.57</v>
      </c>
      <c r="B1033" s="1">
        <f t="shared" ref="B1033:B1096" si="278">A1033-A1032</f>
        <v>0.45000000000004547</v>
      </c>
      <c r="C1033">
        <f>front!D1033-front!B1033</f>
        <v>45495.53</v>
      </c>
      <c r="D1033" s="2">
        <f>front!E1033-front!C1033</f>
        <v>52407.3</v>
      </c>
      <c r="E1033" s="2">
        <f>IF(front!F1033-front!C1033&gt;0,front!F1033-front!C1033,0)</f>
        <v>52407.3</v>
      </c>
      <c r="F1033" s="2">
        <f>front!I1033-front!H1033</f>
        <v>4353.7999999999993</v>
      </c>
      <c r="G1033" s="2"/>
      <c r="H1033" s="2"/>
      <c r="I1033" s="4">
        <f>C1033/(constants!$A$4+constants!$B$4*data!C1033+constants!$C$4*data!C1033^2+constants!$D$4*data!C1033^3+constants!$E$4*data!C1033^4+constants!$F$4*data!C1033^5+constants!$G$4*data!C1033^6+constants!$H$4*data!C1033^7)</f>
        <v>47516.216401527898</v>
      </c>
      <c r="J1033" s="4">
        <f>D1033/(constants!$A$4+constants!$B$4*data!D1033+constants!$C$4*data!D1033^2+constants!$D$4*data!D1033^3+constants!$E$4*data!D1033^4+constants!$F$4*data!D1033^5+constants!$G$4*data!D1033^6+constants!$H$4*data!D1033^7)</f>
        <v>55146.178055045253</v>
      </c>
      <c r="K1033" s="4">
        <f>E1033/(constants!$A$4+constants!$B$4*data!E1033+constants!$C$4*data!E1033^2+constants!$D$4*data!E1033^3+constants!$E$4*data!E1033^4+constants!$F$4*data!E1033^5+constants!$G$4*data!E1033^6+constants!$H$4*data!E1033^7)</f>
        <v>55146.178055045253</v>
      </c>
      <c r="L1033" s="4">
        <f>F1033/(constants!$A$4+constants!$B$4*data!F1033+constants!$C$4*data!F1033^2+constants!$D$4*data!F1033^3+constants!$E$4*data!F1033^4+constants!$F$4*data!F1033^5+constants!$G$4*data!F1033^6+constants!$H$4*data!F1033^7)</f>
        <v>4344.2421344834875</v>
      </c>
      <c r="M1033" s="4"/>
      <c r="N1033" s="4"/>
      <c r="O1033" s="4">
        <f t="shared" si="273"/>
        <v>79193.694002546501</v>
      </c>
      <c r="P1033" s="4">
        <f t="shared" si="274"/>
        <v>11029.235611009051</v>
      </c>
      <c r="Q1033" s="4">
        <f t="shared" si="274"/>
        <v>11029.235611009051</v>
      </c>
      <c r="R1033" s="4">
        <f t="shared" si="275"/>
        <v>724.04035574724787</v>
      </c>
      <c r="S1033" s="4"/>
      <c r="T1033" s="4"/>
      <c r="U1033" s="4">
        <f t="shared" si="276"/>
        <v>1</v>
      </c>
      <c r="V1033" s="4"/>
      <c r="W1033" s="4"/>
      <c r="X1033">
        <f>IF(front!E1033&gt;$X$2,O1033,P1033)</f>
        <v>79193.694002546501</v>
      </c>
      <c r="Y1033">
        <f t="shared" si="270"/>
        <v>78860.211083226444</v>
      </c>
      <c r="Z1033">
        <f>SUMPRODUCT($B$7:$B$456,Y$7:Y$456,EXP(constants!$B$32+constants!$A$32*ABS($A$7:$A$456-$A1033)))</f>
        <v>8.6825673590237918E-6</v>
      </c>
      <c r="AA1033">
        <f t="shared" si="271"/>
        <v>78860.211074543884</v>
      </c>
      <c r="AB1033">
        <f t="shared" si="277"/>
        <v>78854.009238846571</v>
      </c>
      <c r="AD1033" s="4"/>
      <c r="AE1033" s="4"/>
      <c r="AF1033" s="4"/>
      <c r="AI1033" s="5">
        <f>SUMPRODUCT(constants!$B$13:$B$20,A1033^constants!$A$13:$A$20)*constants!$C$10/((A1033/1000000000)^5*(EXP(0.014388/(A1033/1000000000)/constants!$B$9)-1))</f>
        <v>1.7265426762018846E-5</v>
      </c>
      <c r="AL1033" s="17">
        <f t="shared" si="272"/>
        <v>2.1895433001665591E-10</v>
      </c>
      <c r="AQ1033">
        <f t="shared" si="269"/>
        <v>2.1895433001665591E-10</v>
      </c>
    </row>
    <row r="1034" spans="1:43" x14ac:dyDescent="0.2">
      <c r="A1034">
        <f>front!A1034</f>
        <v>666.02</v>
      </c>
      <c r="B1034" s="1">
        <f t="shared" si="278"/>
        <v>0.44999999999993179</v>
      </c>
      <c r="C1034">
        <f>front!D1034-front!B1034</f>
        <v>45473.14</v>
      </c>
      <c r="D1034" s="2">
        <f>front!E1034-front!C1034</f>
        <v>53124.800000000003</v>
      </c>
      <c r="E1034" s="2">
        <f>IF(front!F1034-front!C1034&gt;0,front!F1034-front!C1034,0)</f>
        <v>53124.800000000003</v>
      </c>
      <c r="F1034" s="2">
        <f>front!I1034-front!H1034</f>
        <v>3835.6000000000004</v>
      </c>
      <c r="G1034" s="2"/>
      <c r="H1034" s="2"/>
      <c r="I1034" s="4">
        <f>C1034/(constants!$A$4+constants!$B$4*data!C1034+constants!$C$4*data!C1034^2+constants!$D$4*data!C1034^3+constants!$E$4*data!C1034^4+constants!$F$4*data!C1034^5+constants!$G$4*data!C1034^6+constants!$H$4*data!C1034^7)</f>
        <v>47491.584715847763</v>
      </c>
      <c r="J1034" s="4">
        <f>D1034/(constants!$A$4+constants!$B$4*data!D1034+constants!$C$4*data!D1034^2+constants!$D$4*data!D1034^3+constants!$E$4*data!D1034^4+constants!$F$4*data!D1034^5+constants!$G$4*data!D1034^6+constants!$H$4*data!D1034^7)</f>
        <v>55940.486500341125</v>
      </c>
      <c r="K1034" s="4">
        <f>E1034/(constants!$A$4+constants!$B$4*data!E1034+constants!$C$4*data!E1034^2+constants!$D$4*data!E1034^3+constants!$E$4*data!E1034^4+constants!$F$4*data!E1034^5+constants!$G$4*data!E1034^6+constants!$H$4*data!E1034^7)</f>
        <v>55940.486500341125</v>
      </c>
      <c r="L1034" s="4">
        <f>F1034/(constants!$A$4+constants!$B$4*data!F1034+constants!$C$4*data!F1034^2+constants!$D$4*data!F1034^3+constants!$E$4*data!F1034^4+constants!$F$4*data!F1034^5+constants!$G$4*data!F1034^6+constants!$H$4*data!F1034^7)</f>
        <v>3827.0231885761559</v>
      </c>
      <c r="M1034" s="4"/>
      <c r="N1034" s="4"/>
      <c r="O1034" s="4">
        <f t="shared" si="273"/>
        <v>79152.641193079602</v>
      </c>
      <c r="P1034" s="4">
        <f t="shared" si="274"/>
        <v>11188.097300068224</v>
      </c>
      <c r="Q1034" s="4">
        <f t="shared" si="274"/>
        <v>11188.097300068224</v>
      </c>
      <c r="R1034" s="4">
        <f t="shared" si="275"/>
        <v>637.83719809602599</v>
      </c>
      <c r="S1034" s="4"/>
      <c r="T1034" s="4"/>
      <c r="U1034" s="4">
        <f t="shared" si="276"/>
        <v>1</v>
      </c>
      <c r="V1034" s="4"/>
      <c r="W1034" s="4"/>
      <c r="X1034">
        <f>IF(front!E1034&gt;$X$2,O1034,P1034)</f>
        <v>79152.641193079602</v>
      </c>
      <c r="Y1034">
        <f t="shared" si="270"/>
        <v>78819.158273759545</v>
      </c>
      <c r="Z1034">
        <f>SUMPRODUCT($B$7:$B$456,Y$7:Y$456,EXP(constants!$B$32+constants!$A$32*ABS($A$7:$A$456-$A1034)))</f>
        <v>8.4631484672016083E-6</v>
      </c>
      <c r="AA1034">
        <f t="shared" si="271"/>
        <v>78819.158265296399</v>
      </c>
      <c r="AB1034">
        <f t="shared" si="277"/>
        <v>78812.956429599086</v>
      </c>
      <c r="AD1034" s="4"/>
      <c r="AE1034" s="4"/>
      <c r="AF1034" s="4"/>
      <c r="AI1034" s="5">
        <f>SUMPRODUCT(constants!$B$13:$B$20,A1034^constants!$A$13:$A$20)*constants!$C$10/((A1034/1000000000)^5*(EXP(0.014388/(A1034/1000000000)/constants!$B$9)-1))</f>
        <v>1.7286163490122587E-5</v>
      </c>
      <c r="AL1034" s="17">
        <f t="shared" si="272"/>
        <v>2.1933149412512808E-10</v>
      </c>
      <c r="AQ1034">
        <f t="shared" si="269"/>
        <v>2.1933149412512808E-10</v>
      </c>
    </row>
    <row r="1035" spans="1:43" x14ac:dyDescent="0.2">
      <c r="A1035">
        <f>front!A1035</f>
        <v>666.47</v>
      </c>
      <c r="B1035" s="1">
        <f t="shared" si="278"/>
        <v>0.45000000000004547</v>
      </c>
      <c r="C1035">
        <f>front!D1035-front!B1035</f>
        <v>45452.67</v>
      </c>
      <c r="D1035" s="2">
        <f>front!E1035-front!C1035</f>
        <v>52391.3</v>
      </c>
      <c r="E1035" s="2">
        <f>IF(front!F1035-front!C1035&gt;0,front!F1035-front!C1035,0)</f>
        <v>52391.3</v>
      </c>
      <c r="F1035" s="2">
        <f>front!I1035-front!H1035</f>
        <v>3338</v>
      </c>
      <c r="G1035" s="2"/>
      <c r="H1035" s="2"/>
      <c r="I1035" s="4">
        <f>C1035/(constants!$A$4+constants!$B$4*data!C1035+constants!$C$4*data!C1035^2+constants!$D$4*data!C1035^3+constants!$E$4*data!C1035^4+constants!$F$4*data!C1035^5+constants!$G$4*data!C1035^6+constants!$H$4*data!C1035^7)</f>
        <v>47469.06594101325</v>
      </c>
      <c r="J1035" s="4">
        <f>D1035/(constants!$A$4+constants!$B$4*data!D1035+constants!$C$4*data!D1035^2+constants!$D$4*data!D1035^3+constants!$E$4*data!D1035^4+constants!$F$4*data!D1035^5+constants!$G$4*data!D1035^6+constants!$H$4*data!D1035^7)</f>
        <v>55128.470792300548</v>
      </c>
      <c r="K1035" s="4">
        <f>E1035/(constants!$A$4+constants!$B$4*data!E1035+constants!$C$4*data!E1035^2+constants!$D$4*data!E1035^3+constants!$E$4*data!E1035^4+constants!$F$4*data!E1035^5+constants!$G$4*data!E1035^6+constants!$H$4*data!E1035^7)</f>
        <v>55128.470792300548</v>
      </c>
      <c r="L1035" s="4">
        <f>F1035/(constants!$A$4+constants!$B$4*data!F1035+constants!$C$4*data!F1035^2+constants!$D$4*data!F1035^3+constants!$E$4*data!F1035^4+constants!$F$4*data!F1035^5+constants!$G$4*data!F1035^6+constants!$H$4*data!F1035^7)</f>
        <v>3330.4546617448123</v>
      </c>
      <c r="M1035" s="4"/>
      <c r="N1035" s="4"/>
      <c r="O1035" s="4">
        <f t="shared" si="273"/>
        <v>79115.109901688746</v>
      </c>
      <c r="P1035" s="4">
        <f t="shared" si="274"/>
        <v>11025.694158460108</v>
      </c>
      <c r="Q1035" s="4">
        <f t="shared" si="274"/>
        <v>11025.694158460108</v>
      </c>
      <c r="R1035" s="4">
        <f t="shared" si="275"/>
        <v>555.07577695746863</v>
      </c>
      <c r="S1035" s="4"/>
      <c r="T1035" s="4"/>
      <c r="U1035" s="4">
        <f t="shared" si="276"/>
        <v>1</v>
      </c>
      <c r="V1035" s="4"/>
      <c r="W1035" s="4"/>
      <c r="X1035">
        <f>IF(front!E1035&gt;$X$2,O1035,P1035)</f>
        <v>79115.109901688746</v>
      </c>
      <c r="Y1035">
        <f t="shared" si="270"/>
        <v>78781.626982368689</v>
      </c>
      <c r="Z1035">
        <f>SUMPRODUCT($B$7:$B$456,Y$7:Y$456,EXP(constants!$B$32+constants!$A$32*ABS($A$7:$A$456-$A1035)))</f>
        <v>8.2492745539666639E-6</v>
      </c>
      <c r="AA1035">
        <f t="shared" si="271"/>
        <v>78781.626974119412</v>
      </c>
      <c r="AB1035">
        <f t="shared" si="277"/>
        <v>78775.425138422099</v>
      </c>
      <c r="AD1035" s="4"/>
      <c r="AE1035" s="4"/>
      <c r="AF1035" s="4"/>
      <c r="AI1035" s="5">
        <f>SUMPRODUCT(constants!$B$13:$B$20,A1035^constants!$A$13:$A$20)*constants!$C$10/((A1035/1000000000)^5*(EXP(0.014388/(A1035/1000000000)/constants!$B$9)-1))</f>
        <v>1.7306857798160397E-5</v>
      </c>
      <c r="AL1035" s="17">
        <f t="shared" si="272"/>
        <v>2.1969869115589341E-10</v>
      </c>
      <c r="AQ1035">
        <f t="shared" si="269"/>
        <v>2.1969869115589341E-10</v>
      </c>
    </row>
    <row r="1036" spans="1:43" x14ac:dyDescent="0.2">
      <c r="A1036">
        <f>front!A1036</f>
        <v>666.93</v>
      </c>
      <c r="B1036" s="1">
        <f t="shared" si="278"/>
        <v>0.45999999999992269</v>
      </c>
      <c r="C1036">
        <f>front!D1036-front!B1036</f>
        <v>45495.54</v>
      </c>
      <c r="D1036" s="2">
        <f>front!E1036-front!C1036</f>
        <v>52459.1</v>
      </c>
      <c r="E1036" s="2">
        <f>IF(front!F1036-front!C1036&gt;0,front!F1036-front!C1036,0)</f>
        <v>52459.1</v>
      </c>
      <c r="F1036" s="2">
        <f>front!I1036-front!H1036</f>
        <v>3078.7000000000007</v>
      </c>
      <c r="G1036" s="2"/>
      <c r="H1036" s="2"/>
      <c r="I1036" s="4">
        <f>C1036/(constants!$A$4+constants!$B$4*data!C1036+constants!$C$4*data!C1036^2+constants!$D$4*data!C1036^3+constants!$E$4*data!C1036^4+constants!$F$4*data!C1036^5+constants!$G$4*data!C1036^6+constants!$H$4*data!C1036^7)</f>
        <v>47516.227402900804</v>
      </c>
      <c r="J1036" s="4">
        <f>D1036/(constants!$A$4+constants!$B$4*data!D1036+constants!$C$4*data!D1036^2+constants!$D$4*data!D1036^3+constants!$E$4*data!D1036^4+constants!$F$4*data!D1036^5+constants!$G$4*data!D1036^6+constants!$H$4*data!D1036^7)</f>
        <v>55203.506856266547</v>
      </c>
      <c r="K1036" s="4">
        <f>E1036/(constants!$A$4+constants!$B$4*data!E1036+constants!$C$4*data!E1036^2+constants!$D$4*data!E1036^3+constants!$E$4*data!E1036^4+constants!$F$4*data!E1036^5+constants!$G$4*data!E1036^6+constants!$H$4*data!E1036^7)</f>
        <v>55203.506856266547</v>
      </c>
      <c r="L1036" s="4">
        <f>F1036/(constants!$A$4+constants!$B$4*data!F1036+constants!$C$4*data!F1036^2+constants!$D$4*data!F1036^3+constants!$E$4*data!F1036^4+constants!$F$4*data!F1036^5+constants!$G$4*data!F1036^6+constants!$H$4*data!F1036^7)</f>
        <v>3071.7160319773657</v>
      </c>
      <c r="M1036" s="4"/>
      <c r="N1036" s="4"/>
      <c r="O1036" s="4">
        <f t="shared" si="273"/>
        <v>79193.712338168014</v>
      </c>
      <c r="P1036" s="4">
        <f t="shared" si="274"/>
        <v>11040.70137125331</v>
      </c>
      <c r="Q1036" s="4">
        <f t="shared" si="274"/>
        <v>11040.70137125331</v>
      </c>
      <c r="R1036" s="4">
        <f t="shared" si="275"/>
        <v>511.95267199622759</v>
      </c>
      <c r="S1036" s="4"/>
      <c r="T1036" s="4"/>
      <c r="U1036" s="4">
        <f t="shared" si="276"/>
        <v>1</v>
      </c>
      <c r="V1036" s="4"/>
      <c r="W1036" s="4"/>
      <c r="X1036">
        <f>IF(front!E1036&gt;$X$2,O1036,P1036)</f>
        <v>79193.712338168014</v>
      </c>
      <c r="Y1036">
        <f t="shared" si="270"/>
        <v>78860.229418847957</v>
      </c>
      <c r="Z1036">
        <f>SUMPRODUCT($B$7:$B$456,Y$7:Y$456,EXP(constants!$B$32+constants!$A$32*ABS($A$7:$A$456-$A1036)))</f>
        <v>8.0362331813838417E-6</v>
      </c>
      <c r="AA1036">
        <f t="shared" si="271"/>
        <v>78860.22941081172</v>
      </c>
      <c r="AB1036">
        <f t="shared" si="277"/>
        <v>78854.027575114407</v>
      </c>
      <c r="AD1036" s="4"/>
      <c r="AE1036" s="4"/>
      <c r="AF1036" s="4"/>
      <c r="AI1036" s="5">
        <f>SUMPRODUCT(constants!$B$13:$B$20,A1036^constants!$A$13:$A$20)*constants!$C$10/((A1036/1000000000)^5*(EXP(0.014388/(A1036/1000000000)/constants!$B$9)-1))</f>
        <v>1.7327968129160585E-5</v>
      </c>
      <c r="AL1036" s="17">
        <f t="shared" si="272"/>
        <v>2.1974740748219093E-10</v>
      </c>
      <c r="AQ1036">
        <f t="shared" si="269"/>
        <v>2.1974740748219093E-10</v>
      </c>
    </row>
    <row r="1037" spans="1:43" x14ac:dyDescent="0.2">
      <c r="A1037">
        <f>front!A1037</f>
        <v>667.38</v>
      </c>
      <c r="B1037" s="1">
        <f t="shared" si="278"/>
        <v>0.45000000000004547</v>
      </c>
      <c r="C1037">
        <f>front!D1037-front!B1037</f>
        <v>45562.67</v>
      </c>
      <c r="D1037" s="2">
        <f>front!E1037-front!C1037</f>
        <v>50964.800000000003</v>
      </c>
      <c r="E1037" s="2">
        <f>IF(front!F1037-front!C1037&gt;0,front!F1037-front!C1037,0)</f>
        <v>50964.800000000003</v>
      </c>
      <c r="F1037" s="2">
        <f>front!I1037-front!H1037</f>
        <v>3169.7999999999993</v>
      </c>
      <c r="G1037" s="2"/>
      <c r="H1037" s="2"/>
      <c r="I1037" s="4">
        <f>C1037/(constants!$A$4+constants!$B$4*data!C1037+constants!$C$4*data!C1037^2+constants!$D$4*data!C1037^3+constants!$E$4*data!C1037^4+constants!$F$4*data!C1037^5+constants!$G$4*data!C1037^6+constants!$H$4*data!C1037^7)</f>
        <v>47590.083093623412</v>
      </c>
      <c r="J1037" s="4">
        <f>D1037/(constants!$A$4+constants!$B$4*data!D1037+constants!$C$4*data!D1037^2+constants!$D$4*data!D1037^3+constants!$E$4*data!D1037^4+constants!$F$4*data!D1037^5+constants!$G$4*data!D1037^6+constants!$H$4*data!D1037^7)</f>
        <v>53550.556075345587</v>
      </c>
      <c r="K1037" s="4">
        <f>E1037/(constants!$A$4+constants!$B$4*data!E1037+constants!$C$4*data!E1037^2+constants!$D$4*data!E1037^3+constants!$E$4*data!E1037^4+constants!$F$4*data!E1037^5+constants!$G$4*data!E1037^6+constants!$H$4*data!E1037^7)</f>
        <v>53550.556075345587</v>
      </c>
      <c r="L1037" s="4">
        <f>F1037/(constants!$A$4+constants!$B$4*data!F1037+constants!$C$4*data!F1037^2+constants!$D$4*data!F1037^3+constants!$E$4*data!F1037^4+constants!$F$4*data!F1037^5+constants!$G$4*data!F1037^6+constants!$H$4*data!F1037^7)</f>
        <v>3162.6173427308327</v>
      </c>
      <c r="M1037" s="4"/>
      <c r="N1037" s="4"/>
      <c r="O1037" s="4">
        <f t="shared" si="273"/>
        <v>79316.80515603903</v>
      </c>
      <c r="P1037" s="4">
        <f t="shared" si="274"/>
        <v>10710.111215069117</v>
      </c>
      <c r="Q1037" s="4">
        <f t="shared" si="274"/>
        <v>10710.111215069117</v>
      </c>
      <c r="R1037" s="4">
        <f t="shared" si="275"/>
        <v>527.10289045513878</v>
      </c>
      <c r="S1037" s="4"/>
      <c r="T1037" s="4"/>
      <c r="U1037" s="4">
        <f t="shared" si="276"/>
        <v>1</v>
      </c>
      <c r="V1037" s="4"/>
      <c r="W1037" s="4"/>
      <c r="X1037">
        <f>IF(front!E1037&gt;$X$2,O1037,P1037)</f>
        <v>79316.80515603903</v>
      </c>
      <c r="Y1037">
        <f t="shared" si="270"/>
        <v>78983.322236718974</v>
      </c>
      <c r="Z1037">
        <f>SUMPRODUCT($B$7:$B$456,Y$7:Y$456,EXP(constants!$B$32+constants!$A$32*ABS($A$7:$A$456-$A1037)))</f>
        <v>7.8331479295024685E-6</v>
      </c>
      <c r="AA1037">
        <f t="shared" si="271"/>
        <v>78983.322228885823</v>
      </c>
      <c r="AB1037">
        <f t="shared" si="277"/>
        <v>78977.12039318851</v>
      </c>
      <c r="AD1037" s="4"/>
      <c r="AE1037" s="4"/>
      <c r="AF1037" s="4"/>
      <c r="AI1037" s="5">
        <f>SUMPRODUCT(constants!$B$13:$B$20,A1037^constants!$A$13:$A$20)*constants!$C$10/((A1037/1000000000)^5*(EXP(0.014388/(A1037/1000000000)/constants!$B$9)-1))</f>
        <v>1.7348576637388321E-5</v>
      </c>
      <c r="AL1037" s="17">
        <f t="shared" si="272"/>
        <v>2.1966585450340847E-10</v>
      </c>
      <c r="AQ1037">
        <f t="shared" ref="AQ1037:AQ1100" si="279">AL1037</f>
        <v>2.1966585450340847E-10</v>
      </c>
    </row>
    <row r="1038" spans="1:43" x14ac:dyDescent="0.2">
      <c r="A1038">
        <f>front!A1038</f>
        <v>667.83</v>
      </c>
      <c r="B1038" s="1">
        <f t="shared" si="278"/>
        <v>0.45000000000004547</v>
      </c>
      <c r="C1038">
        <f>front!D1038-front!B1038</f>
        <v>45758.93</v>
      </c>
      <c r="D1038" s="2">
        <f>front!E1038-front!C1038</f>
        <v>51754.2</v>
      </c>
      <c r="E1038" s="2">
        <f>IF(front!F1038-front!C1038&gt;0,front!F1038-front!C1038,0)</f>
        <v>51754.2</v>
      </c>
      <c r="F1038" s="2">
        <f>front!I1038-front!H1038</f>
        <v>3440.9000000000015</v>
      </c>
      <c r="G1038" s="2"/>
      <c r="H1038" s="2"/>
      <c r="I1038" s="4">
        <f>C1038/(constants!$A$4+constants!$B$4*data!C1038+constants!$C$4*data!C1038^2+constants!$D$4*data!C1038^3+constants!$E$4*data!C1038^4+constants!$F$4*data!C1038^5+constants!$G$4*data!C1038^6+constants!$H$4*data!C1038^7)</f>
        <v>47806.045548092239</v>
      </c>
      <c r="J1038" s="4">
        <f>D1038/(constants!$A$4+constants!$B$4*data!D1038+constants!$C$4*data!D1038^2+constants!$D$4*data!D1038^3+constants!$E$4*data!D1038^4+constants!$F$4*data!D1038^5+constants!$G$4*data!D1038^6+constants!$H$4*data!D1038^7)</f>
        <v>54423.560398862544</v>
      </c>
      <c r="K1038" s="4">
        <f>E1038/(constants!$A$4+constants!$B$4*data!E1038+constants!$C$4*data!E1038^2+constants!$D$4*data!E1038^3+constants!$E$4*data!E1038^4+constants!$F$4*data!E1038^5+constants!$G$4*data!E1038^6+constants!$H$4*data!E1038^7)</f>
        <v>54423.560398862544</v>
      </c>
      <c r="L1038" s="4">
        <f>F1038/(constants!$A$4+constants!$B$4*data!F1038+constants!$C$4*data!F1038^2+constants!$D$4*data!F1038^3+constants!$E$4*data!F1038^4+constants!$F$4*data!F1038^5+constants!$G$4*data!F1038^6+constants!$H$4*data!F1038^7)</f>
        <v>3433.1358287796238</v>
      </c>
      <c r="M1038" s="4"/>
      <c r="N1038" s="4"/>
      <c r="O1038" s="4">
        <f t="shared" si="273"/>
        <v>79676.742580153732</v>
      </c>
      <c r="P1038" s="4">
        <f t="shared" si="274"/>
        <v>10884.712079772507</v>
      </c>
      <c r="Q1038" s="4">
        <f t="shared" si="274"/>
        <v>10884.712079772507</v>
      </c>
      <c r="R1038" s="4">
        <f t="shared" si="275"/>
        <v>572.18930479660401</v>
      </c>
      <c r="S1038" s="4"/>
      <c r="T1038" s="4"/>
      <c r="U1038" s="4">
        <f t="shared" si="276"/>
        <v>1</v>
      </c>
      <c r="V1038" s="4"/>
      <c r="W1038" s="4"/>
      <c r="X1038">
        <f>IF(front!E1038&gt;$X$2,O1038,P1038)</f>
        <v>79676.742580153732</v>
      </c>
      <c r="Y1038">
        <f t="shared" si="270"/>
        <v>79343.259660833675</v>
      </c>
      <c r="Z1038">
        <f>SUMPRODUCT($B$7:$B$456,Y$7:Y$456,EXP(constants!$B$32+constants!$A$32*ABS($A$7:$A$456-$A1038)))</f>
        <v>7.6351948855350344E-6</v>
      </c>
      <c r="AA1038">
        <f t="shared" si="271"/>
        <v>79343.259653198475</v>
      </c>
      <c r="AB1038">
        <f t="shared" si="277"/>
        <v>79337.057817501161</v>
      </c>
      <c r="AD1038" s="4"/>
      <c r="AE1038" s="4"/>
      <c r="AF1038" s="4"/>
      <c r="AI1038" s="5">
        <f>SUMPRODUCT(constants!$B$13:$B$20,A1038^constants!$A$13:$A$20)*constants!$C$10/((A1038/1000000000)^5*(EXP(0.014388/(A1038/1000000000)/constants!$B$9)-1))</f>
        <v>1.7369142709947218E-5</v>
      </c>
      <c r="AL1038" s="17">
        <f t="shared" si="272"/>
        <v>2.1892849555754153E-10</v>
      </c>
      <c r="AQ1038">
        <f t="shared" si="279"/>
        <v>2.1892849555754153E-10</v>
      </c>
    </row>
    <row r="1039" spans="1:43" x14ac:dyDescent="0.2">
      <c r="A1039">
        <f>front!A1039</f>
        <v>668.28</v>
      </c>
      <c r="B1039" s="1">
        <f t="shared" si="278"/>
        <v>0.44999999999993179</v>
      </c>
      <c r="C1039">
        <f>front!D1039-front!B1039</f>
        <v>45888.270000000004</v>
      </c>
      <c r="D1039" s="2">
        <f>front!E1039-front!C1039</f>
        <v>52920.3</v>
      </c>
      <c r="E1039" s="2">
        <f>IF(front!F1039-front!C1039&gt;0,front!F1039-front!C1039,0)</f>
        <v>52920.3</v>
      </c>
      <c r="F1039" s="2">
        <f>front!I1039-front!H1039</f>
        <v>3373.5</v>
      </c>
      <c r="G1039" s="2"/>
      <c r="H1039" s="2"/>
      <c r="I1039" s="4">
        <f>C1039/(constants!$A$4+constants!$B$4*data!C1039+constants!$C$4*data!C1039^2+constants!$D$4*data!C1039^3+constants!$E$4*data!C1039^4+constants!$F$4*data!C1039^5+constants!$G$4*data!C1039^6+constants!$H$4*data!C1039^7)</f>
        <v>47948.40138670845</v>
      </c>
      <c r="J1039" s="4">
        <f>D1039/(constants!$A$4+constants!$B$4*data!D1039+constants!$C$4*data!D1039^2+constants!$D$4*data!D1039^3+constants!$E$4*data!D1039^4+constants!$F$4*data!D1039^5+constants!$G$4*data!D1039^6+constants!$H$4*data!D1039^7)</f>
        <v>55714.042175896859</v>
      </c>
      <c r="K1039" s="4">
        <f>E1039/(constants!$A$4+constants!$B$4*data!E1039+constants!$C$4*data!E1039^2+constants!$D$4*data!E1039^3+constants!$E$4*data!E1039^4+constants!$F$4*data!E1039^5+constants!$G$4*data!E1039^6+constants!$H$4*data!E1039^7)</f>
        <v>55714.042175896859</v>
      </c>
      <c r="L1039" s="4">
        <f>F1039/(constants!$A$4+constants!$B$4*data!F1039+constants!$C$4*data!F1039^2+constants!$D$4*data!F1039^3+constants!$E$4*data!F1039^4+constants!$F$4*data!F1039^5+constants!$G$4*data!F1039^6+constants!$H$4*data!F1039^7)</f>
        <v>3365.8788852776865</v>
      </c>
      <c r="M1039" s="4"/>
      <c r="N1039" s="4"/>
      <c r="O1039" s="4">
        <f t="shared" si="273"/>
        <v>79914.002311180753</v>
      </c>
      <c r="P1039" s="4">
        <f t="shared" si="274"/>
        <v>11142.808435179371</v>
      </c>
      <c r="Q1039" s="4">
        <f t="shared" si="274"/>
        <v>11142.808435179371</v>
      </c>
      <c r="R1039" s="4">
        <f t="shared" si="275"/>
        <v>560.97981421294776</v>
      </c>
      <c r="S1039" s="4"/>
      <c r="T1039" s="4"/>
      <c r="U1039" s="4">
        <f t="shared" si="276"/>
        <v>1</v>
      </c>
      <c r="V1039" s="4"/>
      <c r="W1039" s="4"/>
      <c r="X1039">
        <f>IF(front!E1039&gt;$X$2,O1039,P1039)</f>
        <v>79914.002311180753</v>
      </c>
      <c r="Y1039">
        <f t="shared" si="270"/>
        <v>79580.519391860696</v>
      </c>
      <c r="Z1039">
        <f>SUMPRODUCT($B$7:$B$456,Y$7:Y$456,EXP(constants!$B$32+constants!$A$32*ABS($A$7:$A$456-$A1039)))</f>
        <v>7.4422443524315553E-6</v>
      </c>
      <c r="AA1039">
        <f t="shared" si="271"/>
        <v>79580.519384418454</v>
      </c>
      <c r="AB1039">
        <f t="shared" si="277"/>
        <v>79574.317548721141</v>
      </c>
      <c r="AD1039" s="4"/>
      <c r="AE1039" s="4"/>
      <c r="AF1039" s="4"/>
      <c r="AI1039" s="5">
        <f>SUMPRODUCT(constants!$B$13:$B$20,A1039^constants!$A$13:$A$20)*constants!$C$10/((A1039/1000000000)^5*(EXP(0.014388/(A1039/1000000000)/constants!$B$9)-1))</f>
        <v>1.7389666342875922E-5</v>
      </c>
      <c r="AL1039" s="17">
        <f t="shared" si="272"/>
        <v>2.1853365355258891E-10</v>
      </c>
      <c r="AQ1039">
        <f t="shared" si="279"/>
        <v>2.1853365355258891E-10</v>
      </c>
    </row>
    <row r="1040" spans="1:43" x14ac:dyDescent="0.2">
      <c r="A1040">
        <f>front!A1040</f>
        <v>668.73</v>
      </c>
      <c r="B1040" s="1">
        <f t="shared" si="278"/>
        <v>0.45000000000004547</v>
      </c>
      <c r="C1040">
        <f>front!D1040-front!B1040</f>
        <v>45914.869999999995</v>
      </c>
      <c r="D1040" s="2">
        <f>front!E1040-front!C1040</f>
        <v>52332.800000000003</v>
      </c>
      <c r="E1040" s="2">
        <f>IF(front!F1040-front!C1040&gt;0,front!F1040-front!C1040,0)</f>
        <v>52332.800000000003</v>
      </c>
      <c r="F1040" s="2">
        <f>front!I1040-front!H1040</f>
        <v>3299.6000000000022</v>
      </c>
      <c r="G1040" s="2"/>
      <c r="H1040" s="2"/>
      <c r="I1040" s="4">
        <f>C1040/(constants!$A$4+constants!$B$4*data!C1040+constants!$C$4*data!C1040^2+constants!$D$4*data!C1040^3+constants!$E$4*data!C1040^4+constants!$F$4*data!C1040^5+constants!$G$4*data!C1040^6+constants!$H$4*data!C1040^7)</f>
        <v>47977.681261883736</v>
      </c>
      <c r="J1040" s="4">
        <f>D1040/(constants!$A$4+constants!$B$4*data!D1040+constants!$C$4*data!D1040^2+constants!$D$4*data!D1040^3+constants!$E$4*data!D1040^4+constants!$F$4*data!D1040^5+constants!$G$4*data!D1040^6+constants!$H$4*data!D1040^7)</f>
        <v>55063.730497293865</v>
      </c>
      <c r="K1040" s="4">
        <f>E1040/(constants!$A$4+constants!$B$4*data!E1040+constants!$C$4*data!E1040^2+constants!$D$4*data!E1040^3+constants!$E$4*data!E1040^4+constants!$F$4*data!E1040^5+constants!$G$4*data!E1040^6+constants!$H$4*data!E1040^7)</f>
        <v>55063.730497293865</v>
      </c>
      <c r="L1040" s="4">
        <f>F1040/(constants!$A$4+constants!$B$4*data!F1040+constants!$C$4*data!F1040^2+constants!$D$4*data!F1040^3+constants!$E$4*data!F1040^4+constants!$F$4*data!F1040^5+constants!$G$4*data!F1040^6+constants!$H$4*data!F1040^7)</f>
        <v>3292.136944855587</v>
      </c>
      <c r="M1040" s="4"/>
      <c r="N1040" s="4"/>
      <c r="O1040" s="4">
        <f t="shared" si="273"/>
        <v>79962.802103139562</v>
      </c>
      <c r="P1040" s="4">
        <f t="shared" si="274"/>
        <v>11012.746099458773</v>
      </c>
      <c r="Q1040" s="4">
        <f t="shared" si="274"/>
        <v>11012.746099458773</v>
      </c>
      <c r="R1040" s="4">
        <f t="shared" si="275"/>
        <v>548.6894908092645</v>
      </c>
      <c r="S1040" s="4"/>
      <c r="T1040" s="4"/>
      <c r="U1040" s="4">
        <f t="shared" si="276"/>
        <v>1</v>
      </c>
      <c r="V1040" s="4"/>
      <c r="W1040" s="4"/>
      <c r="X1040">
        <f>IF(front!E1040&gt;$X$2,O1040,P1040)</f>
        <v>79962.802103139562</v>
      </c>
      <c r="Y1040">
        <f t="shared" si="270"/>
        <v>79629.319183819505</v>
      </c>
      <c r="Z1040">
        <f>SUMPRODUCT($B$7:$B$456,Y$7:Y$456,EXP(constants!$B$32+constants!$A$32*ABS($A$7:$A$456-$A1040)))</f>
        <v>7.2541699107419461E-6</v>
      </c>
      <c r="AA1040">
        <f t="shared" si="271"/>
        <v>79629.319176565332</v>
      </c>
      <c r="AB1040">
        <f t="shared" si="277"/>
        <v>79623.117340868019</v>
      </c>
      <c r="AD1040" s="4"/>
      <c r="AE1040" s="4"/>
      <c r="AF1040" s="4"/>
      <c r="AI1040" s="5">
        <f>SUMPRODUCT(constants!$B$13:$B$20,A1040^constants!$A$13:$A$20)*constants!$C$10/((A1040/1000000000)^5*(EXP(0.014388/(A1040/1000000000)/constants!$B$9)-1))</f>
        <v>1.7410147532800251E-5</v>
      </c>
      <c r="AL1040" s="17">
        <f t="shared" si="272"/>
        <v>2.1865694429253619E-10</v>
      </c>
      <c r="AQ1040">
        <f t="shared" si="279"/>
        <v>2.1865694429253619E-10</v>
      </c>
    </row>
    <row r="1041" spans="1:43" x14ac:dyDescent="0.2">
      <c r="A1041">
        <f>front!A1041</f>
        <v>669.18</v>
      </c>
      <c r="B1041" s="1">
        <f t="shared" si="278"/>
        <v>0.44999999999993179</v>
      </c>
      <c r="C1041">
        <f>front!D1041-front!B1041</f>
        <v>46001.73</v>
      </c>
      <c r="D1041" s="2">
        <f>front!E1041-front!C1041</f>
        <v>52974.7</v>
      </c>
      <c r="E1041" s="2">
        <f>IF(front!F1041-front!C1041&gt;0,front!F1041-front!C1041,0)</f>
        <v>52974.7</v>
      </c>
      <c r="F1041" s="2">
        <f>front!I1041-front!H1041</f>
        <v>3508.8000000000011</v>
      </c>
      <c r="G1041" s="2"/>
      <c r="H1041" s="2"/>
      <c r="I1041" s="4">
        <f>C1041/(constants!$A$4+constants!$B$4*data!C1041+constants!$C$4*data!C1041^2+constants!$D$4*data!C1041^3+constants!$E$4*data!C1041^4+constants!$F$4*data!C1041^5+constants!$G$4*data!C1041^6+constants!$H$4*data!C1041^7)</f>
        <v>48073.299306992296</v>
      </c>
      <c r="J1041" s="4">
        <f>D1041/(constants!$A$4+constants!$B$4*data!D1041+constants!$C$4*data!D1041^2+constants!$D$4*data!D1041^3+constants!$E$4*data!D1041^4+constants!$F$4*data!D1041^5+constants!$G$4*data!D1041^6+constants!$H$4*data!D1041^7)</f>
        <v>55774.275314279606</v>
      </c>
      <c r="K1041" s="4">
        <f>E1041/(constants!$A$4+constants!$B$4*data!E1041+constants!$C$4*data!E1041^2+constants!$D$4*data!E1041^3+constants!$E$4*data!E1041^4+constants!$F$4*data!E1041^5+constants!$G$4*data!E1041^6+constants!$H$4*data!E1041^7)</f>
        <v>55774.275314279606</v>
      </c>
      <c r="L1041" s="4">
        <f>F1041/(constants!$A$4+constants!$B$4*data!F1041+constants!$C$4*data!F1041^2+constants!$D$4*data!F1041^3+constants!$E$4*data!F1041^4+constants!$F$4*data!F1041^5+constants!$G$4*data!F1041^6+constants!$H$4*data!F1041^7)</f>
        <v>3500.8928498116088</v>
      </c>
      <c r="M1041" s="4"/>
      <c r="N1041" s="4"/>
      <c r="O1041" s="4">
        <f t="shared" si="273"/>
        <v>80122.165511653817</v>
      </c>
      <c r="P1041" s="4">
        <f t="shared" si="274"/>
        <v>11154.855062855922</v>
      </c>
      <c r="Q1041" s="4">
        <f t="shared" si="274"/>
        <v>11154.855062855922</v>
      </c>
      <c r="R1041" s="4">
        <f t="shared" si="275"/>
        <v>583.48214163526814</v>
      </c>
      <c r="S1041" s="4"/>
      <c r="T1041" s="4"/>
      <c r="U1041" s="4">
        <f t="shared" si="276"/>
        <v>1</v>
      </c>
      <c r="V1041" s="4"/>
      <c r="W1041" s="4"/>
      <c r="X1041">
        <f>IF(front!E1041&gt;$X$2,O1041,P1041)</f>
        <v>80122.165511653817</v>
      </c>
      <c r="Y1041">
        <f t="shared" si="270"/>
        <v>79788.68259233376</v>
      </c>
      <c r="Z1041">
        <f>SUMPRODUCT($B$7:$B$456,Y$7:Y$456,EXP(constants!$B$32+constants!$A$32*ABS($A$7:$A$456-$A1041)))</f>
        <v>7.0708483357874415E-6</v>
      </c>
      <c r="AA1041">
        <f t="shared" si="271"/>
        <v>79788.682585262912</v>
      </c>
      <c r="AB1041">
        <f t="shared" si="277"/>
        <v>79782.480749565599</v>
      </c>
      <c r="AD1041" s="4"/>
      <c r="AE1041" s="4"/>
      <c r="AF1041" s="4"/>
      <c r="AI1041" s="5">
        <f>SUMPRODUCT(constants!$B$13:$B$20,A1041^constants!$A$13:$A$20)*constants!$C$10/((A1041/1000000000)^5*(EXP(0.014388/(A1041/1000000000)/constants!$B$9)-1))</f>
        <v>1.7430586276922549E-5</v>
      </c>
      <c r="AL1041" s="17">
        <f t="shared" si="272"/>
        <v>2.1847636364725917E-10</v>
      </c>
      <c r="AQ1041">
        <f t="shared" si="279"/>
        <v>2.1847636364725917E-10</v>
      </c>
    </row>
    <row r="1042" spans="1:43" x14ac:dyDescent="0.2">
      <c r="A1042">
        <f>front!A1042</f>
        <v>669.63</v>
      </c>
      <c r="B1042" s="1">
        <f t="shared" si="278"/>
        <v>0.45000000000004547</v>
      </c>
      <c r="C1042">
        <f>front!D1042-front!B1042</f>
        <v>45954.93</v>
      </c>
      <c r="D1042" s="2">
        <f>front!E1042-front!C1042</f>
        <v>51131.6</v>
      </c>
      <c r="E1042" s="2">
        <f>IF(front!F1042-front!C1042&gt;0,front!F1042-front!C1042,0)</f>
        <v>51131.6</v>
      </c>
      <c r="F1042" s="2">
        <f>front!I1042-front!H1042</f>
        <v>3608.7999999999993</v>
      </c>
      <c r="G1042" s="2"/>
      <c r="H1042" s="2"/>
      <c r="I1042" s="4">
        <f>C1042/(constants!$A$4+constants!$B$4*data!C1042+constants!$C$4*data!C1042^2+constants!$D$4*data!C1042^3+constants!$E$4*data!C1042^4+constants!$F$4*data!C1042^5+constants!$G$4*data!C1042^6+constants!$H$4*data!C1042^7)</f>
        <v>48021.779134716264</v>
      </c>
      <c r="J1042" s="4">
        <f>D1042/(constants!$A$4+constants!$B$4*data!D1042+constants!$C$4*data!D1042^2+constants!$D$4*data!D1042^3+constants!$E$4*data!D1042^4+constants!$F$4*data!D1042^5+constants!$G$4*data!D1042^6+constants!$H$4*data!D1042^7)</f>
        <v>53734.985764400131</v>
      </c>
      <c r="K1042" s="4">
        <f>E1042/(constants!$A$4+constants!$B$4*data!E1042+constants!$C$4*data!E1042^2+constants!$D$4*data!E1042^3+constants!$E$4*data!E1042^4+constants!$F$4*data!E1042^5+constants!$G$4*data!E1042^6+constants!$H$4*data!E1042^7)</f>
        <v>53734.985764400131</v>
      </c>
      <c r="L1042" s="4">
        <f>F1042/(constants!$A$4+constants!$B$4*data!F1042+constants!$C$4*data!F1042^2+constants!$D$4*data!F1042^3+constants!$E$4*data!F1042^4+constants!$F$4*data!F1042^5+constants!$G$4*data!F1042^6+constants!$H$4*data!F1042^7)</f>
        <v>3600.6845209359963</v>
      </c>
      <c r="M1042" s="4"/>
      <c r="N1042" s="4"/>
      <c r="O1042" s="4">
        <f t="shared" si="273"/>
        <v>80036.298557860442</v>
      </c>
      <c r="P1042" s="4">
        <f t="shared" si="274"/>
        <v>10746.997152880027</v>
      </c>
      <c r="Q1042" s="4">
        <f t="shared" si="274"/>
        <v>10746.997152880027</v>
      </c>
      <c r="R1042" s="4">
        <f t="shared" si="275"/>
        <v>600.11408682266608</v>
      </c>
      <c r="S1042" s="4"/>
      <c r="T1042" s="4"/>
      <c r="U1042" s="4">
        <f t="shared" si="276"/>
        <v>1</v>
      </c>
      <c r="V1042" s="4"/>
      <c r="W1042" s="4"/>
      <c r="X1042">
        <f>IF(front!E1042&gt;$X$2,O1042,P1042)</f>
        <v>80036.298557860442</v>
      </c>
      <c r="Y1042">
        <f t="shared" si="270"/>
        <v>79702.815638540385</v>
      </c>
      <c r="Z1042">
        <f>SUMPRODUCT($B$7:$B$456,Y$7:Y$456,EXP(constants!$B$32+constants!$A$32*ABS($A$7:$A$456-$A1042)))</f>
        <v>6.8921595169245356E-6</v>
      </c>
      <c r="AA1042">
        <f t="shared" si="271"/>
        <v>79702.81563164822</v>
      </c>
      <c r="AB1042">
        <f t="shared" si="277"/>
        <v>79696.613795950907</v>
      </c>
      <c r="AD1042" s="4"/>
      <c r="AE1042" s="4"/>
      <c r="AF1042" s="4"/>
      <c r="AI1042" s="5">
        <f>SUMPRODUCT(constants!$B$13:$B$20,A1042^constants!$A$13:$A$20)*constants!$C$10/((A1042/1000000000)^5*(EXP(0.014388/(A1042/1000000000)/constants!$B$9)-1))</f>
        <v>1.7450982573029404E-5</v>
      </c>
      <c r="AL1042" s="17">
        <f t="shared" si="272"/>
        <v>2.1896767932586897E-10</v>
      </c>
      <c r="AQ1042">
        <f t="shared" si="279"/>
        <v>2.1896767932586897E-10</v>
      </c>
    </row>
    <row r="1043" spans="1:43" x14ac:dyDescent="0.2">
      <c r="A1043">
        <f>front!A1043</f>
        <v>670.08</v>
      </c>
      <c r="B1043" s="1">
        <f t="shared" si="278"/>
        <v>0.45000000000004547</v>
      </c>
      <c r="C1043">
        <f>front!D1043-front!B1043</f>
        <v>46038.740000000005</v>
      </c>
      <c r="D1043" s="2">
        <f>front!E1043-front!C1043</f>
        <v>53359.4</v>
      </c>
      <c r="E1043" s="2">
        <f>IF(front!F1043-front!C1043&gt;0,front!F1043-front!C1043,0)</f>
        <v>53359.4</v>
      </c>
      <c r="F1043" s="2">
        <f>front!I1043-front!H1043</f>
        <v>3679.7000000000007</v>
      </c>
      <c r="G1043" s="2"/>
      <c r="H1043" s="2"/>
      <c r="I1043" s="4">
        <f>C1043/(constants!$A$4+constants!$B$4*data!C1043+constants!$C$4*data!C1043^2+constants!$D$4*data!C1043^3+constants!$E$4*data!C1043^4+constants!$F$4*data!C1043^5+constants!$G$4*data!C1043^6+constants!$H$4*data!C1043^7)</f>
        <v>48114.044302472277</v>
      </c>
      <c r="J1043" s="4">
        <f>D1043/(constants!$A$4+constants!$B$4*data!D1043+constants!$C$4*data!D1043^2+constants!$D$4*data!D1043^3+constants!$E$4*data!D1043^4+constants!$F$4*data!D1043^5+constants!$G$4*data!D1043^6+constants!$H$4*data!D1043^7)</f>
        <v>56200.318729090803</v>
      </c>
      <c r="K1043" s="4">
        <f>E1043/(constants!$A$4+constants!$B$4*data!E1043+constants!$C$4*data!E1043^2+constants!$D$4*data!E1043^3+constants!$E$4*data!E1043^4+constants!$F$4*data!E1043^5+constants!$G$4*data!E1043^6+constants!$H$4*data!E1043^7)</f>
        <v>56200.318729090803</v>
      </c>
      <c r="L1043" s="4">
        <f>F1043/(constants!$A$4+constants!$B$4*data!F1043+constants!$C$4*data!F1043^2+constants!$D$4*data!F1043^3+constants!$E$4*data!F1043^4+constants!$F$4*data!F1043^5+constants!$G$4*data!F1043^6+constants!$H$4*data!F1043^7)</f>
        <v>3671.4385574558328</v>
      </c>
      <c r="M1043" s="4"/>
      <c r="N1043" s="4"/>
      <c r="O1043" s="4">
        <f t="shared" si="273"/>
        <v>80190.07383745379</v>
      </c>
      <c r="P1043" s="4">
        <f t="shared" si="274"/>
        <v>11240.063745818161</v>
      </c>
      <c r="Q1043" s="4">
        <f t="shared" si="274"/>
        <v>11240.063745818161</v>
      </c>
      <c r="R1043" s="4">
        <f t="shared" si="275"/>
        <v>611.90642624263876</v>
      </c>
      <c r="S1043" s="4"/>
      <c r="T1043" s="4"/>
      <c r="U1043" s="4">
        <f t="shared" si="276"/>
        <v>1</v>
      </c>
      <c r="V1043" s="4"/>
      <c r="W1043" s="4"/>
      <c r="X1043">
        <f>IF(front!E1043&gt;$X$2,O1043,P1043)</f>
        <v>80190.07383745379</v>
      </c>
      <c r="Y1043">
        <f t="shared" si="270"/>
        <v>79856.590918133734</v>
      </c>
      <c r="Z1043">
        <f>SUMPRODUCT($B$7:$B$456,Y$7:Y$456,EXP(constants!$B$32+constants!$A$32*ABS($A$7:$A$456-$A1043)))</f>
        <v>6.7179863788498851E-6</v>
      </c>
      <c r="AA1043">
        <f t="shared" si="271"/>
        <v>79856.59091141574</v>
      </c>
      <c r="AB1043">
        <f t="shared" si="277"/>
        <v>79850.389075718427</v>
      </c>
      <c r="AD1043" s="4"/>
      <c r="AE1043" s="4"/>
      <c r="AF1043" s="4"/>
      <c r="AI1043" s="5">
        <f>SUMPRODUCT(constants!$B$13:$B$20,A1043^constants!$A$13:$A$20)*constants!$C$10/((A1043/1000000000)^5*(EXP(0.014388/(A1043/1000000000)/constants!$B$9)-1))</f>
        <v>1.7471336419459025E-5</v>
      </c>
      <c r="AL1043" s="17">
        <f t="shared" si="272"/>
        <v>2.188008927907886E-10</v>
      </c>
      <c r="AQ1043">
        <f t="shared" si="279"/>
        <v>2.188008927907886E-10</v>
      </c>
    </row>
    <row r="1044" spans="1:43" x14ac:dyDescent="0.2">
      <c r="A1044">
        <f>front!A1044</f>
        <v>670.53</v>
      </c>
      <c r="B1044" s="1">
        <f t="shared" si="278"/>
        <v>0.44999999999993179</v>
      </c>
      <c r="C1044">
        <f>front!D1044-front!B1044</f>
        <v>46057.87</v>
      </c>
      <c r="D1044" s="2">
        <f>front!E1044-front!C1044</f>
        <v>52879.4</v>
      </c>
      <c r="E1044" s="2">
        <f>IF(front!F1044-front!C1044&gt;0,front!F1044-front!C1044,0)</f>
        <v>52879.4</v>
      </c>
      <c r="F1044" s="2">
        <f>front!I1044-front!H1044</f>
        <v>3744.0999999999985</v>
      </c>
      <c r="G1044" s="2"/>
      <c r="H1044" s="2"/>
      <c r="I1044" s="4">
        <f>C1044/(constants!$A$4+constants!$B$4*data!C1044+constants!$C$4*data!C1044^2+constants!$D$4*data!C1044^3+constants!$E$4*data!C1044^4+constants!$F$4*data!C1044^5+constants!$G$4*data!C1044^6+constants!$H$4*data!C1044^7)</f>
        <v>48135.105641192997</v>
      </c>
      <c r="J1044" s="4">
        <f>D1044/(constants!$A$4+constants!$B$4*data!D1044+constants!$C$4*data!D1044^2+constants!$D$4*data!D1044^3+constants!$E$4*data!D1044^4+constants!$F$4*data!D1044^5+constants!$G$4*data!D1044^6+constants!$H$4*data!D1044^7)</f>
        <v>55668.758624855436</v>
      </c>
      <c r="K1044" s="4">
        <f>E1044/(constants!$A$4+constants!$B$4*data!E1044+constants!$C$4*data!E1044^2+constants!$D$4*data!E1044^3+constants!$E$4*data!E1044^4+constants!$F$4*data!E1044^5+constants!$G$4*data!E1044^6+constants!$H$4*data!E1044^7)</f>
        <v>55668.758624855436</v>
      </c>
      <c r="L1044" s="4">
        <f>F1044/(constants!$A$4+constants!$B$4*data!F1044+constants!$C$4*data!F1044^2+constants!$D$4*data!F1044^3+constants!$E$4*data!F1044^4+constants!$F$4*data!F1044^5+constants!$G$4*data!F1044^6+constants!$H$4*data!F1044^7)</f>
        <v>3735.7073168953675</v>
      </c>
      <c r="M1044" s="4"/>
      <c r="N1044" s="4"/>
      <c r="O1044" s="4">
        <f t="shared" si="273"/>
        <v>80225.176068654997</v>
      </c>
      <c r="P1044" s="4">
        <f t="shared" si="274"/>
        <v>11133.751724971087</v>
      </c>
      <c r="Q1044" s="4">
        <f t="shared" si="274"/>
        <v>11133.751724971087</v>
      </c>
      <c r="R1044" s="4">
        <f t="shared" si="275"/>
        <v>622.61788614922796</v>
      </c>
      <c r="S1044" s="4"/>
      <c r="T1044" s="4"/>
      <c r="U1044" s="4">
        <f t="shared" si="276"/>
        <v>1</v>
      </c>
      <c r="V1044" s="4"/>
      <c r="W1044" s="4"/>
      <c r="X1044">
        <f>IF(front!E1044&gt;$X$2,O1044,P1044)</f>
        <v>80225.176068654997</v>
      </c>
      <c r="Y1044">
        <f t="shared" si="270"/>
        <v>79891.69314933494</v>
      </c>
      <c r="Z1044">
        <f>SUMPRODUCT($B$7:$B$456,Y$7:Y$456,EXP(constants!$B$32+constants!$A$32*ABS($A$7:$A$456-$A1044)))</f>
        <v>6.5482148048935098E-6</v>
      </c>
      <c r="AA1044">
        <f t="shared" si="271"/>
        <v>79891.693142786724</v>
      </c>
      <c r="AB1044">
        <f t="shared" si="277"/>
        <v>79885.491307089411</v>
      </c>
      <c r="AD1044" s="4"/>
      <c r="AE1044" s="4"/>
      <c r="AF1044" s="4"/>
      <c r="AI1044" s="5">
        <f>SUMPRODUCT(constants!$B$13:$B$20,A1044^constants!$A$13:$A$20)*constants!$C$10/((A1044/1000000000)^5*(EXP(0.014388/(A1044/1000000000)/constants!$B$9)-1))</f>
        <v>1.7491647815122044E-5</v>
      </c>
      <c r="AL1044" s="17">
        <f t="shared" si="272"/>
        <v>2.1895900655955224E-10</v>
      </c>
      <c r="AQ1044">
        <f t="shared" si="279"/>
        <v>2.1895900655955224E-10</v>
      </c>
    </row>
    <row r="1045" spans="1:43" x14ac:dyDescent="0.2">
      <c r="A1045">
        <f>front!A1045</f>
        <v>670.99</v>
      </c>
      <c r="B1045" s="1">
        <f t="shared" si="278"/>
        <v>0.46000000000003638</v>
      </c>
      <c r="C1045">
        <f>front!D1045-front!B1045</f>
        <v>46122.340000000004</v>
      </c>
      <c r="D1045" s="2">
        <f>front!E1045-front!C1045</f>
        <v>51872.3</v>
      </c>
      <c r="E1045" s="2">
        <f>IF(front!F1045-front!C1045&gt;0,front!F1045-front!C1045,0)</f>
        <v>51872.3</v>
      </c>
      <c r="F1045" s="2">
        <f>front!I1045-front!H1045</f>
        <v>3788.7000000000007</v>
      </c>
      <c r="G1045" s="2"/>
      <c r="H1045" s="2"/>
      <c r="I1045" s="4">
        <f>C1045/(constants!$A$4+constants!$B$4*data!C1045+constants!$C$4*data!C1045^2+constants!$D$4*data!C1045^3+constants!$E$4*data!C1045^4+constants!$F$4*data!C1045^5+constants!$G$4*data!C1045^6+constants!$H$4*data!C1045^7)</f>
        <v>48206.088269033411</v>
      </c>
      <c r="J1045" s="4">
        <f>D1045/(constants!$A$4+constants!$B$4*data!D1045+constants!$C$4*data!D1045^2+constants!$D$4*data!D1045^3+constants!$E$4*data!D1045^4+constants!$F$4*data!D1045^5+constants!$G$4*data!D1045^6+constants!$H$4*data!D1045^7)</f>
        <v>54554.206490060351</v>
      </c>
      <c r="K1045" s="4">
        <f>E1045/(constants!$A$4+constants!$B$4*data!E1045+constants!$C$4*data!E1045^2+constants!$D$4*data!E1045^3+constants!$E$4*data!E1045^4+constants!$F$4*data!E1045^5+constants!$G$4*data!E1045^6+constants!$H$4*data!E1045^7)</f>
        <v>54554.206490060351</v>
      </c>
      <c r="L1045" s="4">
        <f>F1045/(constants!$A$4+constants!$B$4*data!F1045+constants!$C$4*data!F1045^2+constants!$D$4*data!F1045^3+constants!$E$4*data!F1045^4+constants!$F$4*data!F1045^5+constants!$G$4*data!F1045^6+constants!$H$4*data!F1045^7)</f>
        <v>3780.2172136559707</v>
      </c>
      <c r="M1045" s="4"/>
      <c r="N1045" s="4"/>
      <c r="O1045" s="4">
        <f t="shared" si="273"/>
        <v>80343.480448389018</v>
      </c>
      <c r="P1045" s="4">
        <f t="shared" si="274"/>
        <v>10910.84129801207</v>
      </c>
      <c r="Q1045" s="4">
        <f t="shared" si="274"/>
        <v>10910.84129801207</v>
      </c>
      <c r="R1045" s="4">
        <f t="shared" si="275"/>
        <v>630.03620227599504</v>
      </c>
      <c r="S1045" s="4"/>
      <c r="T1045" s="4"/>
      <c r="U1045" s="4">
        <f t="shared" si="276"/>
        <v>1</v>
      </c>
      <c r="V1045" s="4"/>
      <c r="W1045" s="4"/>
      <c r="X1045">
        <f>IF(front!E1045&gt;$X$2,O1045,P1045)</f>
        <v>80343.480448389018</v>
      </c>
      <c r="Y1045">
        <f t="shared" si="270"/>
        <v>80009.997529068962</v>
      </c>
      <c r="Z1045">
        <f>SUMPRODUCT($B$7:$B$456,Y$7:Y$456,EXP(constants!$B$32+constants!$A$32*ABS($A$7:$A$456-$A1045)))</f>
        <v>6.3791040957183362E-6</v>
      </c>
      <c r="AA1045">
        <f t="shared" si="271"/>
        <v>80009.997522689853</v>
      </c>
      <c r="AB1045">
        <f t="shared" si="277"/>
        <v>80003.79568699254</v>
      </c>
      <c r="AD1045" s="4"/>
      <c r="AE1045" s="4"/>
      <c r="AF1045" s="4"/>
      <c r="AI1045" s="5">
        <f>SUMPRODUCT(constants!$B$13:$B$20,A1045^constants!$A$13:$A$20)*constants!$C$10/((A1045/1000000000)^5*(EXP(0.014388/(A1045/1000000000)/constants!$B$9)-1))</f>
        <v>1.7512366698299554E-5</v>
      </c>
      <c r="AL1045" s="17">
        <f t="shared" si="272"/>
        <v>2.1889419805549065E-10</v>
      </c>
      <c r="AQ1045">
        <f t="shared" si="279"/>
        <v>2.1889419805549065E-10</v>
      </c>
    </row>
    <row r="1046" spans="1:43" x14ac:dyDescent="0.2">
      <c r="A1046">
        <f>front!A1046</f>
        <v>671.44</v>
      </c>
      <c r="B1046" s="1">
        <f t="shared" si="278"/>
        <v>0.45000000000004547</v>
      </c>
      <c r="C1046">
        <f>front!D1046-front!B1046</f>
        <v>46275.86</v>
      </c>
      <c r="D1046" s="2">
        <f>front!E1046-front!C1046</f>
        <v>52508.2</v>
      </c>
      <c r="E1046" s="2">
        <f>IF(front!F1046-front!C1046&gt;0,front!F1046-front!C1046,0)</f>
        <v>52508.2</v>
      </c>
      <c r="F1046" s="2">
        <f>front!I1046-front!H1046</f>
        <v>5538.8000000000011</v>
      </c>
      <c r="G1046" s="2"/>
      <c r="H1046" s="2"/>
      <c r="I1046" s="4">
        <f>C1046/(constants!$A$4+constants!$B$4*data!C1046+constants!$C$4*data!C1046^2+constants!$D$4*data!C1046^3+constants!$E$4*data!C1046^4+constants!$F$4*data!C1046^5+constants!$G$4*data!C1046^6+constants!$H$4*data!C1046^7)</f>
        <v>48375.139998721119</v>
      </c>
      <c r="J1046" s="4">
        <f>D1046/(constants!$A$4+constants!$B$4*data!D1046+constants!$C$4*data!D1046^2+constants!$D$4*data!D1046^3+constants!$E$4*data!D1046^4+constants!$F$4*data!D1046^5+constants!$G$4*data!D1046^6+constants!$H$4*data!D1046^7)</f>
        <v>55257.849672806449</v>
      </c>
      <c r="K1046" s="4">
        <f>E1046/(constants!$A$4+constants!$B$4*data!E1046+constants!$C$4*data!E1046^2+constants!$D$4*data!E1046^3+constants!$E$4*data!E1046^4+constants!$F$4*data!E1046^5+constants!$G$4*data!E1046^6+constants!$H$4*data!E1046^7)</f>
        <v>55257.849672806449</v>
      </c>
      <c r="L1046" s="4">
        <f>F1046/(constants!$A$4+constants!$B$4*data!F1046+constants!$C$4*data!F1046^2+constants!$D$4*data!F1046^3+constants!$E$4*data!F1046^4+constants!$F$4*data!F1046^5+constants!$G$4*data!F1046^6+constants!$H$4*data!F1046^7)</f>
        <v>5527.5786111247608</v>
      </c>
      <c r="M1046" s="4"/>
      <c r="N1046" s="4"/>
      <c r="O1046" s="4">
        <f t="shared" si="273"/>
        <v>80625.23333120186</v>
      </c>
      <c r="P1046" s="4">
        <f t="shared" si="274"/>
        <v>11051.56993456129</v>
      </c>
      <c r="Q1046" s="4">
        <f t="shared" si="274"/>
        <v>11051.56993456129</v>
      </c>
      <c r="R1046" s="4">
        <f t="shared" si="275"/>
        <v>921.26310185412672</v>
      </c>
      <c r="S1046" s="4"/>
      <c r="T1046" s="4"/>
      <c r="U1046" s="4">
        <f t="shared" si="276"/>
        <v>1</v>
      </c>
      <c r="V1046" s="4"/>
      <c r="W1046" s="4"/>
      <c r="X1046">
        <f>IF(front!E1046&gt;$X$2,O1046,P1046)</f>
        <v>80625.23333120186</v>
      </c>
      <c r="Y1046">
        <f t="shared" si="270"/>
        <v>80291.750411881803</v>
      </c>
      <c r="Z1046">
        <f>SUMPRODUCT($B$7:$B$456,Y$7:Y$456,EXP(constants!$B$32+constants!$A$32*ABS($A$7:$A$456-$A1046)))</f>
        <v>6.2178964835428332E-6</v>
      </c>
      <c r="AA1046">
        <f t="shared" si="271"/>
        <v>80291.750405663901</v>
      </c>
      <c r="AB1046">
        <f t="shared" si="277"/>
        <v>80285.548569966588</v>
      </c>
      <c r="AD1046" s="4"/>
      <c r="AE1046" s="4"/>
      <c r="AF1046" s="4"/>
      <c r="AI1046" s="5">
        <f>SUMPRODUCT(constants!$B$13:$B$20,A1046^constants!$A$13:$A$20)*constants!$C$10/((A1046/1000000000)^5*(EXP(0.014388/(A1046/1000000000)/constants!$B$9)-1))</f>
        <v>1.7532592248006046E-5</v>
      </c>
      <c r="AL1046" s="17">
        <f t="shared" si="272"/>
        <v>2.183779342645568E-10</v>
      </c>
      <c r="AQ1046">
        <f t="shared" si="279"/>
        <v>2.183779342645568E-10</v>
      </c>
    </row>
    <row r="1047" spans="1:43" x14ac:dyDescent="0.2">
      <c r="A1047">
        <f>front!A1047</f>
        <v>671.89</v>
      </c>
      <c r="B1047" s="1">
        <f t="shared" si="278"/>
        <v>0.44999999999993179</v>
      </c>
      <c r="C1047">
        <f>front!D1047-front!B1047</f>
        <v>46412.33</v>
      </c>
      <c r="D1047" s="2">
        <f>front!E1047-front!C1047</f>
        <v>51584.3</v>
      </c>
      <c r="E1047" s="2">
        <f>IF(front!F1047-front!C1047&gt;0,front!F1047-front!C1047,0)</f>
        <v>51584.3</v>
      </c>
      <c r="F1047" s="2">
        <f>front!I1047-front!H1047</f>
        <v>7309.3000000000011</v>
      </c>
      <c r="G1047" s="2"/>
      <c r="H1047" s="2"/>
      <c r="I1047" s="4">
        <f>C1047/(constants!$A$4+constants!$B$4*data!C1047+constants!$C$4*data!C1047^2+constants!$D$4*data!C1047^3+constants!$E$4*data!C1047^4+constants!$F$4*data!C1047^5+constants!$G$4*data!C1047^6+constants!$H$4*data!C1047^7)</f>
        <v>48525.44397953758</v>
      </c>
      <c r="J1047" s="4">
        <f>D1047/(constants!$A$4+constants!$B$4*data!D1047+constants!$C$4*data!D1047^2+constants!$D$4*data!D1047^3+constants!$E$4*data!D1047^4+constants!$F$4*data!D1047^5+constants!$G$4*data!D1047^6+constants!$H$4*data!D1047^7)</f>
        <v>54235.629487094397</v>
      </c>
      <c r="K1047" s="4">
        <f>E1047/(constants!$A$4+constants!$B$4*data!E1047+constants!$C$4*data!E1047^2+constants!$D$4*data!E1047^3+constants!$E$4*data!E1047^4+constants!$F$4*data!E1047^5+constants!$G$4*data!E1047^6+constants!$H$4*data!E1047^7)</f>
        <v>54235.629487094397</v>
      </c>
      <c r="L1047" s="4">
        <f>F1047/(constants!$A$4+constants!$B$4*data!F1047+constants!$C$4*data!F1047^2+constants!$D$4*data!F1047^3+constants!$E$4*data!F1047^4+constants!$F$4*data!F1047^5+constants!$G$4*data!F1047^6+constants!$H$4*data!F1047^7)</f>
        <v>7298.1317968631538</v>
      </c>
      <c r="M1047" s="4"/>
      <c r="N1047" s="4"/>
      <c r="O1047" s="4">
        <f t="shared" si="273"/>
        <v>80875.739965895962</v>
      </c>
      <c r="P1047" s="4">
        <f t="shared" si="274"/>
        <v>10847.125897418879</v>
      </c>
      <c r="Q1047" s="4">
        <f t="shared" si="274"/>
        <v>10847.125897418879</v>
      </c>
      <c r="R1047" s="4">
        <f t="shared" si="275"/>
        <v>1216.3552994771924</v>
      </c>
      <c r="S1047" s="4"/>
      <c r="T1047" s="4"/>
      <c r="U1047" s="4">
        <f t="shared" si="276"/>
        <v>1</v>
      </c>
      <c r="V1047" s="4"/>
      <c r="W1047" s="4"/>
      <c r="X1047">
        <f>IF(front!E1047&gt;$X$2,O1047,P1047)</f>
        <v>80875.739965895962</v>
      </c>
      <c r="Y1047">
        <f t="shared" si="270"/>
        <v>80542.257046575905</v>
      </c>
      <c r="Z1047">
        <f>SUMPRODUCT($B$7:$B$456,Y$7:Y$456,EXP(constants!$B$32+constants!$A$32*ABS($A$7:$A$456-$A1047)))</f>
        <v>6.0607627810940893E-6</v>
      </c>
      <c r="AA1047">
        <f t="shared" si="271"/>
        <v>80542.257040515149</v>
      </c>
      <c r="AB1047">
        <f t="shared" si="277"/>
        <v>80536.055204817836</v>
      </c>
      <c r="AD1047" s="4"/>
      <c r="AE1047" s="4"/>
      <c r="AF1047" s="4"/>
      <c r="AI1047" s="5">
        <f>SUMPRODUCT(constants!$B$13:$B$20,A1047^constants!$A$13:$A$20)*constants!$C$10/((A1047/1000000000)^5*(EXP(0.014388/(A1047/1000000000)/constants!$B$9)-1))</f>
        <v>1.7552775346985367E-5</v>
      </c>
      <c r="AL1047" s="17">
        <f t="shared" si="272"/>
        <v>2.1794928125478044E-10</v>
      </c>
      <c r="AQ1047">
        <f t="shared" si="279"/>
        <v>2.1794928125478044E-10</v>
      </c>
    </row>
    <row r="1048" spans="1:43" x14ac:dyDescent="0.2">
      <c r="A1048">
        <f>front!A1048</f>
        <v>672.34</v>
      </c>
      <c r="B1048" s="1">
        <f t="shared" si="278"/>
        <v>0.45000000000004547</v>
      </c>
      <c r="C1048">
        <f>front!D1048-front!B1048</f>
        <v>46429.33</v>
      </c>
      <c r="D1048" s="2">
        <f>front!E1048-front!C1048</f>
        <v>51089.2</v>
      </c>
      <c r="E1048" s="2">
        <f>IF(front!F1048-front!C1048&gt;0,front!F1048-front!C1048,0)</f>
        <v>51089.2</v>
      </c>
      <c r="F1048" s="2">
        <f>front!I1048-front!H1048</f>
        <v>7675.2999999999993</v>
      </c>
      <c r="G1048" s="2"/>
      <c r="H1048" s="2"/>
      <c r="I1048" s="4">
        <f>C1048/(constants!$A$4+constants!$B$4*data!C1048+constants!$C$4*data!C1048^2+constants!$D$4*data!C1048^3+constants!$E$4*data!C1048^4+constants!$F$4*data!C1048^5+constants!$G$4*data!C1048^6+constants!$H$4*data!C1048^7)</f>
        <v>48544.169035789448</v>
      </c>
      <c r="J1048" s="4">
        <f>D1048/(constants!$A$4+constants!$B$4*data!D1048+constants!$C$4*data!D1048^2+constants!$D$4*data!D1048^3+constants!$E$4*data!D1048^4+constants!$F$4*data!D1048^5+constants!$G$4*data!D1048^6+constants!$H$4*data!D1048^7)</f>
        <v>53688.102572067852</v>
      </c>
      <c r="K1048" s="4">
        <f>E1048/(constants!$A$4+constants!$B$4*data!E1048+constants!$C$4*data!E1048^2+constants!$D$4*data!E1048^3+constants!$E$4*data!E1048^4+constants!$F$4*data!E1048^5+constants!$G$4*data!E1048^6+constants!$H$4*data!E1048^7)</f>
        <v>53688.102572067852</v>
      </c>
      <c r="L1048" s="4">
        <f>F1048/(constants!$A$4+constants!$B$4*data!F1048+constants!$C$4*data!F1048^2+constants!$D$4*data!F1048^3+constants!$E$4*data!F1048^4+constants!$F$4*data!F1048^5+constants!$G$4*data!F1048^6+constants!$H$4*data!F1048^7)</f>
        <v>7664.6778393449458</v>
      </c>
      <c r="M1048" s="4"/>
      <c r="N1048" s="4"/>
      <c r="O1048" s="4">
        <f t="shared" si="273"/>
        <v>80906.948392982405</v>
      </c>
      <c r="P1048" s="4">
        <f t="shared" si="274"/>
        <v>10737.620514413569</v>
      </c>
      <c r="Q1048" s="4">
        <f t="shared" si="274"/>
        <v>10737.620514413569</v>
      </c>
      <c r="R1048" s="4">
        <f t="shared" si="275"/>
        <v>1277.446306557491</v>
      </c>
      <c r="S1048" s="4"/>
      <c r="T1048" s="4"/>
      <c r="U1048" s="4">
        <f t="shared" si="276"/>
        <v>1</v>
      </c>
      <c r="V1048" s="4"/>
      <c r="W1048" s="4"/>
      <c r="X1048">
        <f>IF(front!E1048&gt;$X$2,O1048,P1048)</f>
        <v>80906.948392982405</v>
      </c>
      <c r="Y1048">
        <f t="shared" si="270"/>
        <v>80573.465473662349</v>
      </c>
      <c r="Z1048">
        <f>SUMPRODUCT($B$7:$B$456,Y$7:Y$456,EXP(constants!$B$32+constants!$A$32*ABS($A$7:$A$456-$A1048)))</f>
        <v>5.9076000357866177E-6</v>
      </c>
      <c r="AA1048">
        <f t="shared" si="271"/>
        <v>80573.465467754751</v>
      </c>
      <c r="AB1048">
        <f t="shared" si="277"/>
        <v>80567.263632057438</v>
      </c>
      <c r="AD1048" s="4"/>
      <c r="AE1048" s="4"/>
      <c r="AF1048" s="4"/>
      <c r="AI1048" s="5">
        <f>SUMPRODUCT(constants!$B$13:$B$20,A1048^constants!$A$13:$A$20)*constants!$C$10/((A1048/1000000000)^5*(EXP(0.014388/(A1048/1000000000)/constants!$B$9)-1))</f>
        <v>1.757291599633047E-5</v>
      </c>
      <c r="AL1048" s="17">
        <f t="shared" si="272"/>
        <v>2.1811484223398978E-10</v>
      </c>
      <c r="AQ1048">
        <f t="shared" si="279"/>
        <v>2.1811484223398978E-10</v>
      </c>
    </row>
    <row r="1049" spans="1:43" x14ac:dyDescent="0.2">
      <c r="A1049">
        <f>front!A1049</f>
        <v>672.79</v>
      </c>
      <c r="B1049" s="1">
        <f t="shared" si="278"/>
        <v>0.44999999999993179</v>
      </c>
      <c r="C1049">
        <f>front!D1049-front!B1049</f>
        <v>46527.87</v>
      </c>
      <c r="D1049" s="2">
        <f>front!E1049-front!C1049</f>
        <v>52524.9</v>
      </c>
      <c r="E1049" s="2">
        <f>IF(front!F1049-front!C1049&gt;0,front!F1049-front!C1049,0)</f>
        <v>52524.9</v>
      </c>
      <c r="F1049" s="2">
        <f>front!I1049-front!H1049</f>
        <v>6657.3000000000011</v>
      </c>
      <c r="G1049" s="2"/>
      <c r="H1049" s="2"/>
      <c r="I1049" s="4">
        <f>C1049/(constants!$A$4+constants!$B$4*data!C1049+constants!$C$4*data!C1049^2+constants!$D$4*data!C1049^3+constants!$E$4*data!C1049^4+constants!$F$4*data!C1049^5+constants!$G$4*data!C1049^6+constants!$H$4*data!C1049^7)</f>
        <v>48652.715865305523</v>
      </c>
      <c r="J1049" s="4">
        <f>D1049/(constants!$A$4+constants!$B$4*data!D1049+constants!$C$4*data!D1049^2+constants!$D$4*data!D1049^3+constants!$E$4*data!D1049^4+constants!$F$4*data!D1049^5+constants!$G$4*data!D1049^6+constants!$H$4*data!D1049^7)</f>
        <v>55276.333364240025</v>
      </c>
      <c r="K1049" s="4">
        <f>E1049/(constants!$A$4+constants!$B$4*data!E1049+constants!$C$4*data!E1049^2+constants!$D$4*data!E1049^3+constants!$E$4*data!E1049^4+constants!$F$4*data!E1049^5+constants!$G$4*data!E1049^6+constants!$H$4*data!E1049^7)</f>
        <v>55276.333364240025</v>
      </c>
      <c r="L1049" s="4">
        <f>F1049/(constants!$A$4+constants!$B$4*data!F1049+constants!$C$4*data!F1049^2+constants!$D$4*data!F1049^3+constants!$E$4*data!F1049^4+constants!$F$4*data!F1049^5+constants!$G$4*data!F1049^6+constants!$H$4*data!F1049^7)</f>
        <v>6645.6581450590211</v>
      </c>
      <c r="M1049" s="4"/>
      <c r="N1049" s="4"/>
      <c r="O1049" s="4">
        <f t="shared" si="273"/>
        <v>81087.859775509205</v>
      </c>
      <c r="P1049" s="4">
        <f t="shared" si="274"/>
        <v>11055.266672848005</v>
      </c>
      <c r="Q1049" s="4">
        <f t="shared" si="274"/>
        <v>11055.266672848005</v>
      </c>
      <c r="R1049" s="4">
        <f t="shared" si="275"/>
        <v>1107.6096908431703</v>
      </c>
      <c r="S1049" s="4"/>
      <c r="T1049" s="4"/>
      <c r="U1049" s="4">
        <f t="shared" si="276"/>
        <v>1</v>
      </c>
      <c r="V1049" s="4"/>
      <c r="W1049" s="4"/>
      <c r="X1049">
        <f>IF(front!E1049&gt;$X$2,O1049,P1049)</f>
        <v>81087.859775509205</v>
      </c>
      <c r="Y1049">
        <f t="shared" si="270"/>
        <v>80754.376856189148</v>
      </c>
      <c r="Z1049">
        <f>SUMPRODUCT($B$7:$B$456,Y$7:Y$456,EXP(constants!$B$32+constants!$A$32*ABS($A$7:$A$456-$A1049)))</f>
        <v>5.7583078967704072E-6</v>
      </c>
      <c r="AA1049">
        <f t="shared" si="271"/>
        <v>80754.376850430839</v>
      </c>
      <c r="AB1049">
        <f t="shared" si="277"/>
        <v>80748.175014733526</v>
      </c>
      <c r="AD1049" s="4"/>
      <c r="AE1049" s="4"/>
      <c r="AF1049" s="4"/>
      <c r="AI1049" s="5">
        <f>SUMPRODUCT(constants!$B$13:$B$20,A1049^constants!$A$13:$A$20)*constants!$C$10/((A1049/1000000000)^5*(EXP(0.014388/(A1049/1000000000)/constants!$B$9)-1))</f>
        <v>1.7593014197680604E-5</v>
      </c>
      <c r="AL1049" s="17">
        <f t="shared" si="272"/>
        <v>2.1787506893462961E-10</v>
      </c>
      <c r="AQ1049">
        <f t="shared" si="279"/>
        <v>2.1787506893462961E-10</v>
      </c>
    </row>
    <row r="1050" spans="1:43" x14ac:dyDescent="0.2">
      <c r="A1050">
        <f>front!A1050</f>
        <v>673.24</v>
      </c>
      <c r="B1050" s="1">
        <f t="shared" si="278"/>
        <v>0.45000000000004547</v>
      </c>
      <c r="C1050">
        <f>front!D1050-front!B1050</f>
        <v>46533.93</v>
      </c>
      <c r="D1050" s="2">
        <f>front!E1050-front!C1050</f>
        <v>52491.1</v>
      </c>
      <c r="E1050" s="2">
        <f>IF(front!F1050-front!C1050&gt;0,front!F1050-front!C1050,0)</f>
        <v>52491.1</v>
      </c>
      <c r="F1050" s="2">
        <f>front!I1050-front!H1050</f>
        <v>4725.2000000000007</v>
      </c>
      <c r="G1050" s="2"/>
      <c r="H1050" s="2"/>
      <c r="I1050" s="4">
        <f>C1050/(constants!$A$4+constants!$B$4*data!C1050+constants!$C$4*data!C1050^2+constants!$D$4*data!C1050^3+constants!$E$4*data!C1050^4+constants!$F$4*data!C1050^5+constants!$G$4*data!C1050^6+constants!$H$4*data!C1050^7)</f>
        <v>48659.391683792623</v>
      </c>
      <c r="J1050" s="4">
        <f>D1050/(constants!$A$4+constants!$B$4*data!D1050+constants!$C$4*data!D1050^2+constants!$D$4*data!D1050^3+constants!$E$4*data!D1050^4+constants!$F$4*data!D1050^5+constants!$G$4*data!D1050^6+constants!$H$4*data!D1050^7)</f>
        <v>55238.923518485237</v>
      </c>
      <c r="K1050" s="4">
        <f>E1050/(constants!$A$4+constants!$B$4*data!E1050+constants!$C$4*data!E1050^2+constants!$D$4*data!E1050^3+constants!$E$4*data!E1050^4+constants!$F$4*data!E1050^5+constants!$G$4*data!E1050^6+constants!$H$4*data!E1050^7)</f>
        <v>55238.923518485237</v>
      </c>
      <c r="L1050" s="4">
        <f>F1050/(constants!$A$4+constants!$B$4*data!F1050+constants!$C$4*data!F1050^2+constants!$D$4*data!F1050^3+constants!$E$4*data!F1050^4+constants!$F$4*data!F1050^5+constants!$G$4*data!F1050^6+constants!$H$4*data!F1050^7)</f>
        <v>4715.0195823835247</v>
      </c>
      <c r="M1050" s="4"/>
      <c r="N1050" s="4"/>
      <c r="O1050" s="4">
        <f t="shared" si="273"/>
        <v>81098.986139654371</v>
      </c>
      <c r="P1050" s="4">
        <f t="shared" si="274"/>
        <v>11047.784703697047</v>
      </c>
      <c r="Q1050" s="4">
        <f t="shared" si="274"/>
        <v>11047.784703697047</v>
      </c>
      <c r="R1050" s="4">
        <f t="shared" si="275"/>
        <v>785.83659706392075</v>
      </c>
      <c r="S1050" s="4"/>
      <c r="T1050" s="4"/>
      <c r="U1050" s="4">
        <f t="shared" si="276"/>
        <v>1</v>
      </c>
      <c r="V1050" s="4"/>
      <c r="W1050" s="4"/>
      <c r="X1050">
        <f>IF(front!E1050&gt;$X$2,O1050,P1050)</f>
        <v>81098.986139654371</v>
      </c>
      <c r="Y1050">
        <f t="shared" si="270"/>
        <v>80765.503220334314</v>
      </c>
      <c r="Z1050">
        <f>SUMPRODUCT($B$7:$B$456,Y$7:Y$456,EXP(constants!$B$32+constants!$A$32*ABS($A$7:$A$456-$A1050)))</f>
        <v>5.6127885491816485E-6</v>
      </c>
      <c r="AA1050">
        <f t="shared" si="271"/>
        <v>80765.503214721524</v>
      </c>
      <c r="AB1050">
        <f t="shared" si="277"/>
        <v>80759.301379024211</v>
      </c>
      <c r="AD1050" s="4"/>
      <c r="AE1050" s="4"/>
      <c r="AF1050" s="4"/>
      <c r="AI1050" s="5">
        <f>SUMPRODUCT(constants!$B$13:$B$20,A1050^constants!$A$13:$A$20)*constants!$C$10/((A1050/1000000000)^5*(EXP(0.014388/(A1050/1000000000)/constants!$B$9)-1))</f>
        <v>1.7613069953168941E-5</v>
      </c>
      <c r="AL1050" s="17">
        <f t="shared" si="272"/>
        <v>2.1809339175070703E-10</v>
      </c>
      <c r="AQ1050">
        <f t="shared" si="279"/>
        <v>2.1809339175070703E-10</v>
      </c>
    </row>
    <row r="1051" spans="1:43" x14ac:dyDescent="0.2">
      <c r="A1051">
        <f>front!A1051</f>
        <v>673.69</v>
      </c>
      <c r="B1051" s="1">
        <f t="shared" si="278"/>
        <v>0.45000000000004547</v>
      </c>
      <c r="C1051">
        <f>front!D1051-front!B1051</f>
        <v>46497.33</v>
      </c>
      <c r="D1051" s="2">
        <f>front!E1051-front!C1051</f>
        <v>51821.7</v>
      </c>
      <c r="E1051" s="2">
        <f>IF(front!F1051-front!C1051&gt;0,front!F1051-front!C1051,0)</f>
        <v>51821.7</v>
      </c>
      <c r="F1051" s="2">
        <f>front!I1051-front!H1051</f>
        <v>4060.7999999999993</v>
      </c>
      <c r="G1051" s="2"/>
      <c r="H1051" s="2"/>
      <c r="I1051" s="4">
        <f>C1051/(constants!$A$4+constants!$B$4*data!C1051+constants!$C$4*data!C1051^2+constants!$D$4*data!C1051^3+constants!$E$4*data!C1051^4+constants!$F$4*data!C1051^5+constants!$G$4*data!C1051^6+constants!$H$4*data!C1051^7)</f>
        <v>48619.073121452886</v>
      </c>
      <c r="J1051" s="4">
        <f>D1051/(constants!$A$4+constants!$B$4*data!D1051+constants!$C$4*data!D1051^2+constants!$D$4*data!D1051^3+constants!$E$4*data!D1051^4+constants!$F$4*data!D1051^5+constants!$G$4*data!D1051^6+constants!$H$4*data!D1051^7)</f>
        <v>54498.229832673096</v>
      </c>
      <c r="K1051" s="4">
        <f>E1051/(constants!$A$4+constants!$B$4*data!E1051+constants!$C$4*data!E1051^2+constants!$D$4*data!E1051^3+constants!$E$4*data!E1051^4+constants!$F$4*data!E1051^5+constants!$G$4*data!E1051^6+constants!$H$4*data!E1051^7)</f>
        <v>54498.229832673096</v>
      </c>
      <c r="L1051" s="4">
        <f>F1051/(constants!$A$4+constants!$B$4*data!F1051+constants!$C$4*data!F1051^2+constants!$D$4*data!F1051^3+constants!$E$4*data!F1051^4+constants!$F$4*data!F1051^5+constants!$G$4*data!F1051^6+constants!$H$4*data!F1051^7)</f>
        <v>4051.7829508698587</v>
      </c>
      <c r="M1051" s="4"/>
      <c r="N1051" s="4"/>
      <c r="O1051" s="4">
        <f t="shared" si="273"/>
        <v>81031.788535754808</v>
      </c>
      <c r="P1051" s="4">
        <f t="shared" si="274"/>
        <v>10899.645966534619</v>
      </c>
      <c r="Q1051" s="4">
        <f t="shared" si="274"/>
        <v>10899.645966534619</v>
      </c>
      <c r="R1051" s="4">
        <f t="shared" si="275"/>
        <v>675.29715847830983</v>
      </c>
      <c r="S1051" s="4"/>
      <c r="T1051" s="4"/>
      <c r="U1051" s="4">
        <f t="shared" si="276"/>
        <v>1</v>
      </c>
      <c r="V1051" s="4"/>
      <c r="W1051" s="4"/>
      <c r="X1051">
        <f>IF(front!E1051&gt;$X$2,O1051,P1051)</f>
        <v>81031.788535754808</v>
      </c>
      <c r="Y1051">
        <f t="shared" si="270"/>
        <v>80698.305616434751</v>
      </c>
      <c r="Z1051">
        <f>SUMPRODUCT($B$7:$B$456,Y$7:Y$456,EXP(constants!$B$32+constants!$A$32*ABS($A$7:$A$456-$A1051)))</f>
        <v>5.4709466500555815E-6</v>
      </c>
      <c r="AA1051">
        <f t="shared" si="271"/>
        <v>80698.305610963798</v>
      </c>
      <c r="AB1051">
        <f t="shared" si="277"/>
        <v>80692.103775266485</v>
      </c>
      <c r="AD1051" s="4"/>
      <c r="AE1051" s="4"/>
      <c r="AF1051" s="4"/>
      <c r="AI1051" s="5">
        <f>SUMPRODUCT(constants!$B$13:$B$20,A1051^constants!$A$13:$A$20)*constants!$C$10/((A1051/1000000000)^5*(EXP(0.014388/(A1051/1000000000)/constants!$B$9)-1))</f>
        <v>1.7633083265472176E-5</v>
      </c>
      <c r="AL1051" s="17">
        <f t="shared" si="272"/>
        <v>2.1852303311587495E-10</v>
      </c>
      <c r="AQ1051">
        <f t="shared" si="279"/>
        <v>2.1852303311587495E-10</v>
      </c>
    </row>
    <row r="1052" spans="1:43" x14ac:dyDescent="0.2">
      <c r="A1052">
        <f>front!A1052</f>
        <v>674.14</v>
      </c>
      <c r="B1052" s="1">
        <f t="shared" si="278"/>
        <v>0.44999999999993179</v>
      </c>
      <c r="C1052">
        <f>front!D1052-front!B1052</f>
        <v>46416.67</v>
      </c>
      <c r="D1052" s="2">
        <f>front!E1052-front!C1052</f>
        <v>50475.7</v>
      </c>
      <c r="E1052" s="2">
        <f>IF(front!F1052-front!C1052&gt;0,front!F1052-front!C1052,0)</f>
        <v>50475.7</v>
      </c>
      <c r="F1052" s="2">
        <f>front!I1052-front!H1052</f>
        <v>4208</v>
      </c>
      <c r="G1052" s="2"/>
      <c r="H1052" s="2"/>
      <c r="I1052" s="4">
        <f>C1052/(constants!$A$4+constants!$B$4*data!C1052+constants!$C$4*data!C1052^2+constants!$D$4*data!C1052^3+constants!$E$4*data!C1052^4+constants!$F$4*data!C1052^5+constants!$G$4*data!C1052^6+constants!$H$4*data!C1052^7)</f>
        <v>48530.224339387045</v>
      </c>
      <c r="J1052" s="4">
        <f>D1052/(constants!$A$4+constants!$B$4*data!D1052+constants!$C$4*data!D1052^2+constants!$D$4*data!D1052^3+constants!$E$4*data!D1052^4+constants!$F$4*data!D1052^5+constants!$G$4*data!D1052^6+constants!$H$4*data!D1052^7)</f>
        <v>53009.869191233578</v>
      </c>
      <c r="K1052" s="4">
        <f>E1052/(constants!$A$4+constants!$B$4*data!E1052+constants!$C$4*data!E1052^2+constants!$D$4*data!E1052^3+constants!$E$4*data!E1052^4+constants!$F$4*data!E1052^5+constants!$G$4*data!E1052^6+constants!$H$4*data!E1052^7)</f>
        <v>53009.869191233578</v>
      </c>
      <c r="L1052" s="4">
        <f>F1052/(constants!$A$4+constants!$B$4*data!F1052+constants!$C$4*data!F1052^2+constants!$D$4*data!F1052^3+constants!$E$4*data!F1052^4+constants!$F$4*data!F1052^5+constants!$G$4*data!F1052^6+constants!$H$4*data!F1052^7)</f>
        <v>4198.7063413936612</v>
      </c>
      <c r="M1052" s="4"/>
      <c r="N1052" s="4"/>
      <c r="O1052" s="4">
        <f t="shared" si="273"/>
        <v>80883.707232311746</v>
      </c>
      <c r="P1052" s="4">
        <f t="shared" si="274"/>
        <v>10601.973838246715</v>
      </c>
      <c r="Q1052" s="4">
        <f t="shared" si="274"/>
        <v>10601.973838246715</v>
      </c>
      <c r="R1052" s="4">
        <f t="shared" si="275"/>
        <v>699.78439023227679</v>
      </c>
      <c r="S1052" s="4"/>
      <c r="T1052" s="4"/>
      <c r="U1052" s="4">
        <f t="shared" si="276"/>
        <v>1</v>
      </c>
      <c r="V1052" s="4"/>
      <c r="W1052" s="4"/>
      <c r="X1052">
        <f>IF(front!E1052&gt;$X$2,O1052,P1052)</f>
        <v>80883.707232311746</v>
      </c>
      <c r="Y1052">
        <f t="shared" si="270"/>
        <v>80550.22431299169</v>
      </c>
      <c r="Z1052">
        <f>SUMPRODUCT($B$7:$B$456,Y$7:Y$456,EXP(constants!$B$32+constants!$A$32*ABS($A$7:$A$456-$A1052)))</f>
        <v>5.3326892658585112E-6</v>
      </c>
      <c r="AA1052">
        <f t="shared" si="271"/>
        <v>80550.224307658995</v>
      </c>
      <c r="AB1052">
        <f t="shared" si="277"/>
        <v>80544.022471961682</v>
      </c>
      <c r="AD1052" s="4"/>
      <c r="AE1052" s="4"/>
      <c r="AF1052" s="4"/>
      <c r="AI1052" s="5">
        <f>SUMPRODUCT(constants!$B$13:$B$20,A1052^constants!$A$13:$A$20)*constants!$C$10/((A1052/1000000000)^5*(EXP(0.014388/(A1052/1000000000)/constants!$B$9)-1))</f>
        <v>1.7653054137751169E-5</v>
      </c>
      <c r="AL1052" s="17">
        <f t="shared" si="272"/>
        <v>2.1917274052083012E-10</v>
      </c>
      <c r="AQ1052">
        <f t="shared" si="279"/>
        <v>2.1917274052083012E-10</v>
      </c>
    </row>
    <row r="1053" spans="1:43" x14ac:dyDescent="0.2">
      <c r="A1053">
        <f>front!A1053</f>
        <v>674.59</v>
      </c>
      <c r="B1053" s="1">
        <f t="shared" si="278"/>
        <v>0.45000000000004547</v>
      </c>
      <c r="C1053">
        <f>front!D1053-front!B1053</f>
        <v>46556.47</v>
      </c>
      <c r="D1053" s="2">
        <f>front!E1053-front!C1053</f>
        <v>52407.9</v>
      </c>
      <c r="E1053" s="2">
        <f>IF(front!F1053-front!C1053&gt;0,front!F1053-front!C1053,0)</f>
        <v>52407.9</v>
      </c>
      <c r="F1053" s="2">
        <f>front!I1053-front!H1053</f>
        <v>3969.2000000000007</v>
      </c>
      <c r="G1053" s="2"/>
      <c r="H1053" s="2"/>
      <c r="I1053" s="4">
        <f>C1053/(constants!$A$4+constants!$B$4*data!C1053+constants!$C$4*data!C1053^2+constants!$D$4*data!C1053^3+constants!$E$4*data!C1053^4+constants!$F$4*data!C1053^5+constants!$G$4*data!C1053^6+constants!$H$4*data!C1053^7)</f>
        <v>48684.222627259245</v>
      </c>
      <c r="J1053" s="4">
        <f>D1053/(constants!$A$4+constants!$B$4*data!D1053+constants!$C$4*data!D1053^2+constants!$D$4*data!D1053^3+constants!$E$4*data!D1053^4+constants!$F$4*data!D1053^5+constants!$G$4*data!D1053^6+constants!$H$4*data!D1053^7)</f>
        <v>55146.842081737297</v>
      </c>
      <c r="K1053" s="4">
        <f>E1053/(constants!$A$4+constants!$B$4*data!E1053+constants!$C$4*data!E1053^2+constants!$D$4*data!E1053^3+constants!$E$4*data!E1053^4+constants!$F$4*data!E1053^5+constants!$G$4*data!E1053^6+constants!$H$4*data!E1053^7)</f>
        <v>55146.842081737297</v>
      </c>
      <c r="L1053" s="4">
        <f>F1053/(constants!$A$4+constants!$B$4*data!F1053+constants!$C$4*data!F1053^2+constants!$D$4*data!F1053^3+constants!$E$4*data!F1053^4+constants!$F$4*data!F1053^5+constants!$G$4*data!F1053^6+constants!$H$4*data!F1053^7)</f>
        <v>3960.3596687067629</v>
      </c>
      <c r="M1053" s="4"/>
      <c r="N1053" s="4"/>
      <c r="O1053" s="4">
        <f t="shared" si="273"/>
        <v>81140.371045432083</v>
      </c>
      <c r="P1053" s="4">
        <f t="shared" si="274"/>
        <v>11029.368416347459</v>
      </c>
      <c r="Q1053" s="4">
        <f t="shared" si="274"/>
        <v>11029.368416347459</v>
      </c>
      <c r="R1053" s="4">
        <f t="shared" si="275"/>
        <v>660.05994478446053</v>
      </c>
      <c r="S1053" s="4"/>
      <c r="T1053" s="4"/>
      <c r="U1053" s="4">
        <f t="shared" si="276"/>
        <v>1</v>
      </c>
      <c r="V1053" s="4"/>
      <c r="W1053" s="4"/>
      <c r="X1053">
        <f>IF(front!E1053&gt;$X$2,O1053,P1053)</f>
        <v>81140.371045432083</v>
      </c>
      <c r="Y1053">
        <f t="shared" si="270"/>
        <v>80806.888126112026</v>
      </c>
      <c r="Z1053">
        <f>SUMPRODUCT($B$7:$B$456,Y$7:Y$456,EXP(constants!$B$32+constants!$A$32*ABS($A$7:$A$456-$A1053)))</f>
        <v>5.19792581159853E-6</v>
      </c>
      <c r="AA1053">
        <f t="shared" si="271"/>
        <v>80806.888120914096</v>
      </c>
      <c r="AB1053">
        <f t="shared" si="277"/>
        <v>80800.686285216783</v>
      </c>
      <c r="AD1053" s="4"/>
      <c r="AE1053" s="4"/>
      <c r="AF1053" s="4"/>
      <c r="AI1053" s="5">
        <f>SUMPRODUCT(constants!$B$13:$B$20,A1053^constants!$A$13:$A$20)*constants!$C$10/((A1053/1000000000)^5*(EXP(0.014388/(A1053/1000000000)/constants!$B$9)-1))</f>
        <v>1.7672982573683647E-5</v>
      </c>
      <c r="AL1053" s="17">
        <f t="shared" si="272"/>
        <v>2.1872317409904325E-10</v>
      </c>
      <c r="AQ1053">
        <f t="shared" si="279"/>
        <v>2.1872317409904325E-10</v>
      </c>
    </row>
    <row r="1054" spans="1:43" x14ac:dyDescent="0.2">
      <c r="A1054">
        <f>front!A1054</f>
        <v>675.04</v>
      </c>
      <c r="B1054" s="1">
        <f t="shared" si="278"/>
        <v>0.44999999999993179</v>
      </c>
      <c r="C1054">
        <f>front!D1054-front!B1054</f>
        <v>46674.07</v>
      </c>
      <c r="D1054" s="2">
        <f>front!E1054-front!C1054</f>
        <v>52330.7</v>
      </c>
      <c r="E1054" s="2">
        <f>IF(front!F1054-front!C1054&gt;0,front!F1054-front!C1054,0)</f>
        <v>52330.7</v>
      </c>
      <c r="F1054" s="2">
        <f>front!I1054-front!H1054</f>
        <v>3677.2999999999993</v>
      </c>
      <c r="G1054" s="2"/>
      <c r="H1054" s="2"/>
      <c r="I1054" s="4">
        <f>C1054/(constants!$A$4+constants!$B$4*data!C1054+constants!$C$4*data!C1054^2+constants!$D$4*data!C1054^3+constants!$E$4*data!C1054^4+constants!$F$4*data!C1054^5+constants!$G$4*data!C1054^6+constants!$H$4*data!C1054^7)</f>
        <v>48813.786122757687</v>
      </c>
      <c r="J1054" s="4">
        <f>D1054/(constants!$A$4+constants!$B$4*data!D1054+constants!$C$4*data!D1054^2+constants!$D$4*data!D1054^3+constants!$E$4*data!D1054^4+constants!$F$4*data!D1054^5+constants!$G$4*data!D1054^6+constants!$H$4*data!D1054^7)</f>
        <v>55061.406541308694</v>
      </c>
      <c r="K1054" s="4">
        <f>E1054/(constants!$A$4+constants!$B$4*data!E1054+constants!$C$4*data!E1054^2+constants!$D$4*data!E1054^3+constants!$E$4*data!E1054^4+constants!$F$4*data!E1054^5+constants!$G$4*data!E1054^6+constants!$H$4*data!E1054^7)</f>
        <v>55061.406541308694</v>
      </c>
      <c r="L1054" s="4">
        <f>F1054/(constants!$A$4+constants!$B$4*data!F1054+constants!$C$4*data!F1054^2+constants!$D$4*data!F1054^3+constants!$E$4*data!F1054^4+constants!$F$4*data!F1054^5+constants!$G$4*data!F1054^6+constants!$H$4*data!F1054^7)</f>
        <v>3669.0434735675358</v>
      </c>
      <c r="M1054" s="4"/>
      <c r="N1054" s="4"/>
      <c r="O1054" s="4">
        <f t="shared" si="273"/>
        <v>81356.310204596142</v>
      </c>
      <c r="P1054" s="4">
        <f t="shared" si="274"/>
        <v>11012.281308261739</v>
      </c>
      <c r="Q1054" s="4">
        <f t="shared" si="274"/>
        <v>11012.281308261739</v>
      </c>
      <c r="R1054" s="4">
        <f t="shared" si="275"/>
        <v>611.50724559458922</v>
      </c>
      <c r="S1054" s="4"/>
      <c r="T1054" s="4"/>
      <c r="U1054" s="4">
        <f t="shared" si="276"/>
        <v>1</v>
      </c>
      <c r="V1054" s="4"/>
      <c r="W1054" s="4"/>
      <c r="X1054">
        <f>IF(front!E1054&gt;$X$2,O1054,P1054)</f>
        <v>81356.310204596142</v>
      </c>
      <c r="Y1054">
        <f t="shared" si="270"/>
        <v>81022.827285276086</v>
      </c>
      <c r="Z1054">
        <f>SUMPRODUCT($B$7:$B$456,Y$7:Y$456,EXP(constants!$B$32+constants!$A$32*ABS($A$7:$A$456-$A1054)))</f>
        <v>5.066567991475257E-6</v>
      </c>
      <c r="AA1054">
        <f t="shared" si="271"/>
        <v>81022.827280209516</v>
      </c>
      <c r="AB1054">
        <f t="shared" si="277"/>
        <v>81016.625444512203</v>
      </c>
      <c r="AD1054" s="4"/>
      <c r="AE1054" s="4"/>
      <c r="AF1054" s="4"/>
      <c r="AI1054" s="5">
        <f>SUMPRODUCT(constants!$B$13:$B$20,A1054^constants!$A$13:$A$20)*constants!$C$10/((A1054/1000000000)^5*(EXP(0.014388/(A1054/1000000000)/constants!$B$9)-1))</f>
        <v>1.7692868577440006E-5</v>
      </c>
      <c r="AL1054" s="17">
        <f t="shared" si="272"/>
        <v>2.1838565208517288E-10</v>
      </c>
      <c r="AQ1054">
        <f t="shared" si="279"/>
        <v>2.1838565208517288E-10</v>
      </c>
    </row>
    <row r="1055" spans="1:43" x14ac:dyDescent="0.2">
      <c r="A1055">
        <f>front!A1055</f>
        <v>675.49</v>
      </c>
      <c r="B1055" s="1">
        <f t="shared" si="278"/>
        <v>0.45000000000004547</v>
      </c>
      <c r="C1055">
        <f>front!D1055-front!B1055</f>
        <v>46783.53</v>
      </c>
      <c r="D1055" s="2">
        <f>front!E1055-front!C1055</f>
        <v>53226.7</v>
      </c>
      <c r="E1055" s="2">
        <f>IF(front!F1055-front!C1055&gt;0,front!F1055-front!C1055,0)</f>
        <v>53226.7</v>
      </c>
      <c r="F1055" s="2">
        <f>front!I1055-front!H1055</f>
        <v>4157.1999999999989</v>
      </c>
      <c r="G1055" s="2"/>
      <c r="H1055" s="2"/>
      <c r="I1055" s="4">
        <f>C1055/(constants!$A$4+constants!$B$4*data!C1055+constants!$C$4*data!C1055^2+constants!$D$4*data!C1055^3+constants!$E$4*data!C1055^4+constants!$F$4*data!C1055^5+constants!$G$4*data!C1055^6+constants!$H$4*data!C1055^7)</f>
        <v>48934.397509747236</v>
      </c>
      <c r="J1055" s="4">
        <f>D1055/(constants!$A$4+constants!$B$4*data!D1055+constants!$C$4*data!D1055^2+constants!$D$4*data!D1055^3+constants!$E$4*data!D1055^4+constants!$F$4*data!D1055^5+constants!$G$4*data!D1055^6+constants!$H$4*data!D1055^7)</f>
        <v>56053.338370135272</v>
      </c>
      <c r="K1055" s="4">
        <f>E1055/(constants!$A$4+constants!$B$4*data!E1055+constants!$C$4*data!E1055^2+constants!$D$4*data!E1055^3+constants!$E$4*data!E1055^4+constants!$F$4*data!E1055^5+constants!$G$4*data!E1055^6+constants!$H$4*data!E1055^7)</f>
        <v>56053.338370135272</v>
      </c>
      <c r="L1055" s="4">
        <f>F1055/(constants!$A$4+constants!$B$4*data!F1055+constants!$C$4*data!F1055^2+constants!$D$4*data!F1055^3+constants!$E$4*data!F1055^4+constants!$F$4*data!F1055^5+constants!$G$4*data!F1055^6+constants!$H$4*data!F1055^7)</f>
        <v>4148.0007295050382</v>
      </c>
      <c r="M1055" s="4"/>
      <c r="N1055" s="4"/>
      <c r="O1055" s="4">
        <f t="shared" si="273"/>
        <v>81557.329182912057</v>
      </c>
      <c r="P1055" s="4">
        <f t="shared" si="274"/>
        <v>11210.667674027054</v>
      </c>
      <c r="Q1055" s="4">
        <f t="shared" si="274"/>
        <v>11210.667674027054</v>
      </c>
      <c r="R1055" s="4">
        <f t="shared" si="275"/>
        <v>691.3334549175064</v>
      </c>
      <c r="S1055" s="4"/>
      <c r="T1055" s="4"/>
      <c r="U1055" s="4">
        <f t="shared" si="276"/>
        <v>1</v>
      </c>
      <c r="V1055" s="4"/>
      <c r="W1055" s="4"/>
      <c r="X1055">
        <f>IF(front!E1055&gt;$X$2,O1055,P1055)</f>
        <v>81557.329182912057</v>
      </c>
      <c r="Y1055">
        <f t="shared" si="270"/>
        <v>81223.846263592</v>
      </c>
      <c r="Z1055">
        <f>SUMPRODUCT($B$7:$B$456,Y$7:Y$456,EXP(constants!$B$32+constants!$A$32*ABS($A$7:$A$456-$A1055)))</f>
        <v>4.938529741028958E-6</v>
      </c>
      <c r="AA1055">
        <f t="shared" si="271"/>
        <v>81223.846258653473</v>
      </c>
      <c r="AB1055">
        <f t="shared" si="277"/>
        <v>81217.64442295616</v>
      </c>
      <c r="AD1055" s="4"/>
      <c r="AE1055" s="4"/>
      <c r="AF1055" s="4"/>
      <c r="AI1055" s="5">
        <f>SUMPRODUCT(constants!$B$13:$B$20,A1055^constants!$A$13:$A$20)*constants!$C$10/((A1055/1000000000)^5*(EXP(0.014388/(A1055/1000000000)/constants!$B$9)-1))</f>
        <v>1.7712712153682189E-5</v>
      </c>
      <c r="AL1055" s="17">
        <f t="shared" si="272"/>
        <v>2.1808945924902608E-10</v>
      </c>
      <c r="AQ1055">
        <f t="shared" si="279"/>
        <v>2.1808945924902608E-10</v>
      </c>
    </row>
    <row r="1056" spans="1:43" x14ac:dyDescent="0.2">
      <c r="A1056">
        <f>front!A1056</f>
        <v>675.95</v>
      </c>
      <c r="B1056" s="1">
        <f t="shared" si="278"/>
        <v>0.46000000000003638</v>
      </c>
      <c r="C1056">
        <f>front!D1056-front!B1056</f>
        <v>46899.86</v>
      </c>
      <c r="D1056" s="2">
        <f>front!E1056-front!C1056</f>
        <v>53088.9</v>
      </c>
      <c r="E1056" s="2">
        <f>IF(front!F1056-front!C1056&gt;0,front!F1056-front!C1056,0)</f>
        <v>53088.9</v>
      </c>
      <c r="F1056" s="2">
        <f>front!I1056-front!H1056</f>
        <v>4362</v>
      </c>
      <c r="G1056" s="2"/>
      <c r="H1056" s="2"/>
      <c r="I1056" s="4">
        <f>C1056/(constants!$A$4+constants!$B$4*data!C1056+constants!$C$4*data!C1056^2+constants!$D$4*data!C1056^3+constants!$E$4*data!C1056^4+constants!$F$4*data!C1056^5+constants!$G$4*data!C1056^6+constants!$H$4*data!C1056^7)</f>
        <v>49062.595337838109</v>
      </c>
      <c r="J1056" s="4">
        <f>D1056/(constants!$A$4+constants!$B$4*data!D1056+constants!$C$4*data!D1056^2+constants!$D$4*data!D1056^3+constants!$E$4*data!D1056^4+constants!$F$4*data!D1056^5+constants!$G$4*data!D1056^6+constants!$H$4*data!D1056^7)</f>
        <v>55900.730882783682</v>
      </c>
      <c r="K1056" s="4">
        <f>E1056/(constants!$A$4+constants!$B$4*data!E1056+constants!$C$4*data!E1056^2+constants!$D$4*data!E1056^3+constants!$E$4*data!E1056^4+constants!$F$4*data!E1056^5+constants!$G$4*data!E1056^6+constants!$H$4*data!E1056^7)</f>
        <v>55900.730882783682</v>
      </c>
      <c r="L1056" s="4">
        <f>F1056/(constants!$A$4+constants!$B$4*data!F1056+constants!$C$4*data!F1056^2+constants!$D$4*data!F1056^3+constants!$E$4*data!F1056^4+constants!$F$4*data!F1056^5+constants!$G$4*data!F1056^6+constants!$H$4*data!F1056^7)</f>
        <v>4352.4275831063678</v>
      </c>
      <c r="M1056" s="4"/>
      <c r="N1056" s="4"/>
      <c r="O1056" s="4">
        <f t="shared" si="273"/>
        <v>81770.992229730182</v>
      </c>
      <c r="P1056" s="4">
        <f t="shared" si="274"/>
        <v>11180.146176556736</v>
      </c>
      <c r="Q1056" s="4">
        <f t="shared" si="274"/>
        <v>11180.146176556736</v>
      </c>
      <c r="R1056" s="4">
        <f t="shared" si="275"/>
        <v>725.40459718439467</v>
      </c>
      <c r="S1056" s="4"/>
      <c r="T1056" s="4"/>
      <c r="U1056" s="4">
        <f t="shared" si="276"/>
        <v>1</v>
      </c>
      <c r="V1056" s="4"/>
      <c r="W1056" s="4"/>
      <c r="X1056">
        <f>IF(front!E1056&gt;$X$2,O1056,P1056)</f>
        <v>81770.992229730182</v>
      </c>
      <c r="Y1056">
        <f t="shared" si="270"/>
        <v>81437.509310410125</v>
      </c>
      <c r="Z1056">
        <f>SUMPRODUCT($B$7:$B$456,Y$7:Y$456,EXP(constants!$B$32+constants!$A$32*ABS($A$7:$A$456-$A1056)))</f>
        <v>4.8109899012906601E-6</v>
      </c>
      <c r="AA1056">
        <f t="shared" si="271"/>
        <v>81437.509305599131</v>
      </c>
      <c r="AB1056">
        <f t="shared" si="277"/>
        <v>81431.307469901818</v>
      </c>
      <c r="AD1056" s="4"/>
      <c r="AE1056" s="4"/>
      <c r="AF1056" s="4"/>
      <c r="AI1056" s="5">
        <f>SUMPRODUCT(constants!$B$13:$B$20,A1056^constants!$A$13:$A$20)*constants!$C$10/((A1056/1000000000)^5*(EXP(0.014388/(A1056/1000000000)/constants!$B$9)-1))</f>
        <v>1.7732952851391545E-5</v>
      </c>
      <c r="AL1056" s="17">
        <f t="shared" si="272"/>
        <v>2.1776578815151531E-10</v>
      </c>
      <c r="AQ1056">
        <f t="shared" si="279"/>
        <v>2.1776578815151531E-10</v>
      </c>
    </row>
    <row r="1057" spans="1:43" x14ac:dyDescent="0.2">
      <c r="A1057">
        <f>front!A1057</f>
        <v>676.4</v>
      </c>
      <c r="B1057" s="1">
        <f t="shared" si="278"/>
        <v>0.44999999999993179</v>
      </c>
      <c r="C1057">
        <f>front!D1057-front!B1057</f>
        <v>46906.469999999994</v>
      </c>
      <c r="D1057" s="2">
        <f>front!E1057-front!C1057</f>
        <v>52442.5</v>
      </c>
      <c r="E1057" s="2">
        <f>IF(front!F1057-front!C1057&gt;0,front!F1057-front!C1057,0)</f>
        <v>52442.5</v>
      </c>
      <c r="F1057" s="2">
        <f>front!I1057-front!H1057</f>
        <v>4232.9999999999982</v>
      </c>
      <c r="G1057" s="2"/>
      <c r="H1057" s="2"/>
      <c r="I1057" s="4">
        <f>C1057/(constants!$A$4+constants!$B$4*data!C1057+constants!$C$4*data!C1057^2+constants!$D$4*data!C1057^3+constants!$E$4*data!C1057^4+constants!$F$4*data!C1057^5+constants!$G$4*data!C1057^6+constants!$H$4*data!C1057^7)</f>
        <v>49069.880186094837</v>
      </c>
      <c r="J1057" s="4">
        <f>D1057/(constants!$A$4+constants!$B$4*data!D1057+constants!$C$4*data!D1057^2+constants!$D$4*data!D1057^3+constants!$E$4*data!D1057^4+constants!$F$4*data!D1057^5+constants!$G$4*data!D1057^6+constants!$H$4*data!D1057^7)</f>
        <v>55185.134821020823</v>
      </c>
      <c r="K1057" s="4">
        <f>E1057/(constants!$A$4+constants!$B$4*data!E1057+constants!$C$4*data!E1057^2+constants!$D$4*data!E1057^3+constants!$E$4*data!E1057^4+constants!$F$4*data!E1057^5+constants!$G$4*data!E1057^6+constants!$H$4*data!E1057^7)</f>
        <v>55185.134821020823</v>
      </c>
      <c r="L1057" s="4">
        <f>F1057/(constants!$A$4+constants!$B$4*data!F1057+constants!$C$4*data!F1057^2+constants!$D$4*data!F1057^3+constants!$E$4*data!F1057^4+constants!$F$4*data!F1057^5+constants!$G$4*data!F1057^6+constants!$H$4*data!F1057^7)</f>
        <v>4223.6603216173789</v>
      </c>
      <c r="M1057" s="4"/>
      <c r="N1057" s="4"/>
      <c r="O1057" s="4">
        <f t="shared" si="273"/>
        <v>81783.133643491397</v>
      </c>
      <c r="P1057" s="4">
        <f t="shared" si="274"/>
        <v>11037.026964204166</v>
      </c>
      <c r="Q1057" s="4">
        <f t="shared" si="274"/>
        <v>11037.026964204166</v>
      </c>
      <c r="R1057" s="4">
        <f t="shared" si="275"/>
        <v>703.94338693622979</v>
      </c>
      <c r="S1057" s="4"/>
      <c r="T1057" s="4"/>
      <c r="U1057" s="4">
        <f t="shared" si="276"/>
        <v>1</v>
      </c>
      <c r="V1057" s="4"/>
      <c r="W1057" s="4"/>
      <c r="X1057">
        <f>IF(front!E1057&gt;$X$2,O1057,P1057)</f>
        <v>81783.133643491397</v>
      </c>
      <c r="Y1057">
        <f t="shared" si="270"/>
        <v>81449.650724171341</v>
      </c>
      <c r="Z1057">
        <f>SUMPRODUCT($B$7:$B$456,Y$7:Y$456,EXP(constants!$B$32+constants!$A$32*ABS($A$7:$A$456-$A1057)))</f>
        <v>4.6894104157469295E-6</v>
      </c>
      <c r="AA1057">
        <f t="shared" si="271"/>
        <v>81449.650719481928</v>
      </c>
      <c r="AB1057">
        <f t="shared" si="277"/>
        <v>81443.448883784615</v>
      </c>
      <c r="AD1057" s="4"/>
      <c r="AE1057" s="4"/>
      <c r="AF1057" s="4"/>
      <c r="AI1057" s="5">
        <f>SUMPRODUCT(constants!$B$13:$B$20,A1057^constants!$A$13:$A$20)*constants!$C$10/((A1057/1000000000)^5*(EXP(0.014388/(A1057/1000000000)/constants!$B$9)-1))</f>
        <v>1.7752710645966093E-5</v>
      </c>
      <c r="AL1057" s="17">
        <f t="shared" si="272"/>
        <v>2.1797591935599693E-10</v>
      </c>
      <c r="AQ1057">
        <f t="shared" si="279"/>
        <v>2.1797591935599693E-10</v>
      </c>
    </row>
    <row r="1058" spans="1:43" x14ac:dyDescent="0.2">
      <c r="A1058">
        <f>front!A1058</f>
        <v>676.85</v>
      </c>
      <c r="B1058" s="1">
        <f t="shared" si="278"/>
        <v>0.45000000000004547</v>
      </c>
      <c r="C1058">
        <f>front!D1058-front!B1058</f>
        <v>46986.13</v>
      </c>
      <c r="D1058" s="2">
        <f>front!E1058-front!C1058</f>
        <v>52676.4</v>
      </c>
      <c r="E1058" s="2">
        <f>IF(front!F1058-front!C1058&gt;0,front!F1058-front!C1058,0)</f>
        <v>52676.4</v>
      </c>
      <c r="F1058" s="2">
        <f>front!I1058-front!H1058</f>
        <v>4096.0000000000018</v>
      </c>
      <c r="G1058" s="2"/>
      <c r="H1058" s="2"/>
      <c r="I1058" s="4">
        <f>C1058/(constants!$A$4+constants!$B$4*data!C1058+constants!$C$4*data!C1058^2+constants!$D$4*data!C1058^3+constants!$E$4*data!C1058^4+constants!$F$4*data!C1058^5+constants!$G$4*data!C1058^6+constants!$H$4*data!C1058^7)</f>
        <v>49157.677297371745</v>
      </c>
      <c r="J1058" s="4">
        <f>D1058/(constants!$A$4+constants!$B$4*data!D1058+constants!$C$4*data!D1058^2+constants!$D$4*data!D1058^3+constants!$E$4*data!D1058^4+constants!$F$4*data!D1058^5+constants!$G$4*data!D1058^6+constants!$H$4*data!D1058^7)</f>
        <v>55444.026464258437</v>
      </c>
      <c r="K1058" s="4">
        <f>E1058/(constants!$A$4+constants!$B$4*data!E1058+constants!$C$4*data!E1058^2+constants!$D$4*data!E1058^3+constants!$E$4*data!E1058^4+constants!$F$4*data!E1058^5+constants!$G$4*data!E1058^6+constants!$H$4*data!E1058^7)</f>
        <v>55444.026464258437</v>
      </c>
      <c r="L1058" s="4">
        <f>F1058/(constants!$A$4+constants!$B$4*data!F1058+constants!$C$4*data!F1058^2+constants!$D$4*data!F1058^3+constants!$E$4*data!F1058^4+constants!$F$4*data!F1058^5+constants!$G$4*data!F1058^6+constants!$H$4*data!F1058^7)</f>
        <v>4086.9159537972328</v>
      </c>
      <c r="M1058" s="4"/>
      <c r="N1058" s="4"/>
      <c r="O1058" s="4">
        <f t="shared" si="273"/>
        <v>81929.462162286247</v>
      </c>
      <c r="P1058" s="4">
        <f t="shared" si="274"/>
        <v>11088.805292851688</v>
      </c>
      <c r="Q1058" s="4">
        <f t="shared" si="274"/>
        <v>11088.805292851688</v>
      </c>
      <c r="R1058" s="4">
        <f t="shared" si="275"/>
        <v>681.15265896620542</v>
      </c>
      <c r="S1058" s="4"/>
      <c r="T1058" s="4"/>
      <c r="U1058" s="4">
        <f t="shared" si="276"/>
        <v>1</v>
      </c>
      <c r="V1058" s="4"/>
      <c r="W1058" s="4"/>
      <c r="X1058">
        <f>IF(front!E1058&gt;$X$2,O1058,P1058)</f>
        <v>81929.462162286247</v>
      </c>
      <c r="Y1058">
        <f t="shared" si="270"/>
        <v>81595.97924296619</v>
      </c>
      <c r="Z1058">
        <f>SUMPRODUCT($B$7:$B$456,Y$7:Y$456,EXP(constants!$B$32+constants!$A$32*ABS($A$7:$A$456-$A1058)))</f>
        <v>4.5709033896363336E-6</v>
      </c>
      <c r="AA1058">
        <f t="shared" si="271"/>
        <v>81595.979238395288</v>
      </c>
      <c r="AB1058">
        <f t="shared" si="277"/>
        <v>81589.777402697975</v>
      </c>
      <c r="AD1058" s="4"/>
      <c r="AE1058" s="4"/>
      <c r="AF1058" s="4"/>
      <c r="AI1058" s="5">
        <f>SUMPRODUCT(constants!$B$13:$B$20,A1058^constants!$A$13:$A$20)*constants!$C$10/((A1058/1000000000)^5*(EXP(0.014388/(A1058/1000000000)/constants!$B$9)-1))</f>
        <v>1.7772426030008179E-5</v>
      </c>
      <c r="AL1058" s="17">
        <f t="shared" si="272"/>
        <v>2.1782662725367955E-10</v>
      </c>
      <c r="AQ1058">
        <f t="shared" si="279"/>
        <v>2.1782662725367955E-10</v>
      </c>
    </row>
    <row r="1059" spans="1:43" x14ac:dyDescent="0.2">
      <c r="A1059">
        <f>front!A1059</f>
        <v>677.3</v>
      </c>
      <c r="B1059" s="1">
        <f t="shared" si="278"/>
        <v>0.44999999999993179</v>
      </c>
      <c r="C1059">
        <f>front!D1059-front!B1059</f>
        <v>46939.07</v>
      </c>
      <c r="D1059" s="2">
        <f>front!E1059-front!C1059</f>
        <v>52673.5</v>
      </c>
      <c r="E1059" s="2">
        <f>IF(front!F1059-front!C1059&gt;0,front!F1059-front!C1059,0)</f>
        <v>52673.5</v>
      </c>
      <c r="F1059" s="2">
        <f>front!I1059-front!H1059</f>
        <v>4340.8999999999978</v>
      </c>
      <c r="G1059" s="2"/>
      <c r="H1059" s="2"/>
      <c r="I1059" s="4">
        <f>C1059/(constants!$A$4+constants!$B$4*data!C1059+constants!$C$4*data!C1059^2+constants!$D$4*data!C1059^3+constants!$E$4*data!C1059^4+constants!$F$4*data!C1059^5+constants!$G$4*data!C1059^6+constants!$H$4*data!C1059^7)</f>
        <v>49105.809271722072</v>
      </c>
      <c r="J1059" s="4">
        <f>D1059/(constants!$A$4+constants!$B$4*data!D1059+constants!$C$4*data!D1059^2+constants!$D$4*data!D1059^3+constants!$E$4*data!D1059^4+constants!$F$4*data!D1059^5+constants!$G$4*data!D1059^6+constants!$H$4*data!D1059^7)</f>
        <v>55440.816295701923</v>
      </c>
      <c r="K1059" s="4">
        <f>E1059/(constants!$A$4+constants!$B$4*data!E1059+constants!$C$4*data!E1059^2+constants!$D$4*data!E1059^3+constants!$E$4*data!E1059^4+constants!$F$4*data!E1059^5+constants!$G$4*data!E1059^6+constants!$H$4*data!E1059^7)</f>
        <v>55440.816295701923</v>
      </c>
      <c r="L1059" s="4">
        <f>F1059/(constants!$A$4+constants!$B$4*data!F1059+constants!$C$4*data!F1059^2+constants!$D$4*data!F1059^3+constants!$E$4*data!F1059^4+constants!$F$4*data!F1059^5+constants!$G$4*data!F1059^6+constants!$H$4*data!F1059^7)</f>
        <v>4331.3650945160134</v>
      </c>
      <c r="M1059" s="4"/>
      <c r="N1059" s="4"/>
      <c r="O1059" s="4">
        <f t="shared" si="273"/>
        <v>81843.015452870124</v>
      </c>
      <c r="P1059" s="4">
        <f t="shared" si="274"/>
        <v>11088.163259140385</v>
      </c>
      <c r="Q1059" s="4">
        <f t="shared" si="274"/>
        <v>11088.163259140385</v>
      </c>
      <c r="R1059" s="4">
        <f t="shared" si="275"/>
        <v>721.89418241933561</v>
      </c>
      <c r="S1059" s="4"/>
      <c r="T1059" s="4"/>
      <c r="U1059" s="4">
        <f t="shared" si="276"/>
        <v>1</v>
      </c>
      <c r="V1059" s="4"/>
      <c r="W1059" s="4"/>
      <c r="X1059">
        <f>IF(front!E1059&gt;$X$2,O1059,P1059)</f>
        <v>81843.015452870124</v>
      </c>
      <c r="Y1059">
        <f t="shared" si="270"/>
        <v>81509.532533550067</v>
      </c>
      <c r="Z1059">
        <f>SUMPRODUCT($B$7:$B$456,Y$7:Y$456,EXP(constants!$B$32+constants!$A$32*ABS($A$7:$A$456-$A1059)))</f>
        <v>4.4553911782236681E-6</v>
      </c>
      <c r="AA1059">
        <f t="shared" si="271"/>
        <v>81509.532529094678</v>
      </c>
      <c r="AB1059">
        <f t="shared" si="277"/>
        <v>81503.330693397365</v>
      </c>
      <c r="AD1059" s="4"/>
      <c r="AE1059" s="4"/>
      <c r="AF1059" s="4"/>
      <c r="AI1059" s="5">
        <f>SUMPRODUCT(constants!$B$13:$B$20,A1059^constants!$A$13:$A$20)*constants!$C$10/((A1059/1000000000)^5*(EXP(0.014388/(A1059/1000000000)/constants!$B$9)-1))</f>
        <v>1.779209901007694E-5</v>
      </c>
      <c r="AL1059" s="17">
        <f t="shared" si="272"/>
        <v>2.1829904199876201E-10</v>
      </c>
      <c r="AQ1059">
        <f t="shared" si="279"/>
        <v>2.1829904199876201E-10</v>
      </c>
    </row>
    <row r="1060" spans="1:43" x14ac:dyDescent="0.2">
      <c r="A1060">
        <f>front!A1060</f>
        <v>677.75</v>
      </c>
      <c r="B1060" s="1">
        <f t="shared" si="278"/>
        <v>0.45000000000004547</v>
      </c>
      <c r="C1060">
        <f>front!D1060-front!B1060</f>
        <v>46874.46</v>
      </c>
      <c r="D1060" s="2">
        <f>front!E1060-front!C1060</f>
        <v>52629.1</v>
      </c>
      <c r="E1060" s="2">
        <f>IF(front!F1060-front!C1060&gt;0,front!F1060-front!C1060,0)</f>
        <v>52629.1</v>
      </c>
      <c r="F1060" s="2">
        <f>front!I1060-front!H1060</f>
        <v>5795.5999999999985</v>
      </c>
      <c r="G1060" s="2"/>
      <c r="H1060" s="2"/>
      <c r="I1060" s="4">
        <f>C1060/(constants!$A$4+constants!$B$4*data!C1060+constants!$C$4*data!C1060^2+constants!$D$4*data!C1060^3+constants!$E$4*data!C1060^4+constants!$F$4*data!C1060^5+constants!$G$4*data!C1060^6+constants!$H$4*data!C1060^7)</f>
        <v>49034.602626255706</v>
      </c>
      <c r="J1060" s="4">
        <f>D1060/(constants!$A$4+constants!$B$4*data!D1060+constants!$C$4*data!D1060^2+constants!$D$4*data!D1060^3+constants!$E$4*data!D1060^4+constants!$F$4*data!D1060^5+constants!$G$4*data!D1060^6+constants!$H$4*data!D1060^7)</f>
        <v>55391.668502135064</v>
      </c>
      <c r="K1060" s="4">
        <f>E1060/(constants!$A$4+constants!$B$4*data!E1060+constants!$C$4*data!E1060^2+constants!$D$4*data!E1060^3+constants!$E$4*data!E1060^4+constants!$F$4*data!E1060^5+constants!$G$4*data!E1060^6+constants!$H$4*data!E1060^7)</f>
        <v>55391.668502135064</v>
      </c>
      <c r="L1060" s="4">
        <f>F1060/(constants!$A$4+constants!$B$4*data!F1060+constants!$C$4*data!F1060^2+constants!$D$4*data!F1060^3+constants!$E$4*data!F1060^4+constants!$F$4*data!F1060^5+constants!$G$4*data!F1060^6+constants!$H$4*data!F1060^7)</f>
        <v>5784.1645652764882</v>
      </c>
      <c r="M1060" s="4"/>
      <c r="N1060" s="4"/>
      <c r="O1060" s="4">
        <f t="shared" si="273"/>
        <v>81724.337710426174</v>
      </c>
      <c r="P1060" s="4">
        <f t="shared" si="274"/>
        <v>11078.333700427012</v>
      </c>
      <c r="Q1060" s="4">
        <f t="shared" si="274"/>
        <v>11078.333700427012</v>
      </c>
      <c r="R1060" s="4">
        <f t="shared" si="275"/>
        <v>964.02742754608141</v>
      </c>
      <c r="S1060" s="4"/>
      <c r="T1060" s="4"/>
      <c r="U1060" s="4">
        <f t="shared" si="276"/>
        <v>1</v>
      </c>
      <c r="V1060" s="4"/>
      <c r="W1060" s="4"/>
      <c r="X1060">
        <f>IF(front!E1060&gt;$X$2,O1060,P1060)</f>
        <v>81724.337710426174</v>
      </c>
      <c r="Y1060">
        <f t="shared" si="270"/>
        <v>81390.854791106118</v>
      </c>
      <c r="Z1060">
        <f>SUMPRODUCT($B$7:$B$456,Y$7:Y$456,EXP(constants!$B$32+constants!$A$32*ABS($A$7:$A$456-$A1060)))</f>
        <v>4.3427980989492053E-6</v>
      </c>
      <c r="AA1060">
        <f t="shared" si="271"/>
        <v>81390.854786763317</v>
      </c>
      <c r="AB1060">
        <f t="shared" si="277"/>
        <v>81384.652951066004</v>
      </c>
      <c r="AD1060" s="4"/>
      <c r="AE1060" s="4"/>
      <c r="AF1060" s="4"/>
      <c r="AI1060" s="5">
        <f>SUMPRODUCT(constants!$B$13:$B$20,A1060^constants!$A$13:$A$20)*constants!$C$10/((A1060/1000000000)^5*(EXP(0.014388/(A1060/1000000000)/constants!$B$9)-1))</f>
        <v>1.781172959318705E-5</v>
      </c>
      <c r="AL1060" s="17">
        <f t="shared" si="272"/>
        <v>2.1885858017846035E-10</v>
      </c>
      <c r="AQ1060">
        <f t="shared" si="279"/>
        <v>2.1885858017846035E-10</v>
      </c>
    </row>
    <row r="1061" spans="1:43" x14ac:dyDescent="0.2">
      <c r="A1061">
        <f>front!A1061</f>
        <v>678.2</v>
      </c>
      <c r="B1061" s="1">
        <f t="shared" si="278"/>
        <v>0.45000000000004547</v>
      </c>
      <c r="C1061">
        <f>front!D1061-front!B1061</f>
        <v>46909.27</v>
      </c>
      <c r="D1061" s="2">
        <f>front!E1061-front!C1061</f>
        <v>50963.5</v>
      </c>
      <c r="E1061" s="2">
        <f>IF(front!F1061-front!C1061&gt;0,front!F1061-front!C1061,0)</f>
        <v>50963.5</v>
      </c>
      <c r="F1061" s="2">
        <f>front!I1061-front!H1061</f>
        <v>6223.9</v>
      </c>
      <c r="G1061" s="2"/>
      <c r="H1061" s="2"/>
      <c r="I1061" s="4">
        <f>C1061/(constants!$A$4+constants!$B$4*data!C1061+constants!$C$4*data!C1061^2+constants!$D$4*data!C1061^3+constants!$E$4*data!C1061^4+constants!$F$4*data!C1061^5+constants!$G$4*data!C1061^6+constants!$H$4*data!C1061^7)</f>
        <v>49072.966068478141</v>
      </c>
      <c r="J1061" s="4">
        <f>D1061/(constants!$A$4+constants!$B$4*data!D1061+constants!$C$4*data!D1061^2+constants!$D$4*data!D1061^3+constants!$E$4*data!D1061^4+constants!$F$4*data!D1061^5+constants!$G$4*data!D1061^6+constants!$H$4*data!D1061^7)</f>
        <v>53549.118747459601</v>
      </c>
      <c r="K1061" s="4">
        <f>E1061/(constants!$A$4+constants!$B$4*data!E1061+constants!$C$4*data!E1061^2+constants!$D$4*data!E1061^3+constants!$E$4*data!E1061^4+constants!$F$4*data!E1061^5+constants!$G$4*data!E1061^6+constants!$H$4*data!E1061^7)</f>
        <v>53549.118747459601</v>
      </c>
      <c r="L1061" s="4">
        <f>F1061/(constants!$A$4+constants!$B$4*data!F1061+constants!$C$4*data!F1061^2+constants!$D$4*data!F1061^3+constants!$E$4*data!F1061^4+constants!$F$4*data!F1061^5+constants!$G$4*data!F1061^6+constants!$H$4*data!F1061^7)</f>
        <v>6212.2557286775664</v>
      </c>
      <c r="M1061" s="4"/>
      <c r="N1061" s="4"/>
      <c r="O1061" s="4">
        <f t="shared" si="273"/>
        <v>81788.276780796907</v>
      </c>
      <c r="P1061" s="4">
        <f t="shared" si="274"/>
        <v>10709.823749491919</v>
      </c>
      <c r="Q1061" s="4">
        <f t="shared" si="274"/>
        <v>10709.823749491919</v>
      </c>
      <c r="R1061" s="4">
        <f t="shared" si="275"/>
        <v>1035.3759547795944</v>
      </c>
      <c r="S1061" s="4"/>
      <c r="T1061" s="4"/>
      <c r="U1061" s="4">
        <f t="shared" si="276"/>
        <v>1</v>
      </c>
      <c r="V1061" s="4"/>
      <c r="W1061" s="4"/>
      <c r="X1061">
        <f>IF(front!E1061&gt;$X$2,O1061,P1061)</f>
        <v>81788.276780796907</v>
      </c>
      <c r="Y1061">
        <f t="shared" si="270"/>
        <v>81454.79386147685</v>
      </c>
      <c r="Z1061">
        <f>SUMPRODUCT($B$7:$B$456,Y$7:Y$456,EXP(constants!$B$32+constants!$A$32*ABS($A$7:$A$456-$A1061)))</f>
        <v>4.2330503818423765E-6</v>
      </c>
      <c r="AA1061">
        <f t="shared" si="271"/>
        <v>81454.7938572438</v>
      </c>
      <c r="AB1061">
        <f t="shared" si="277"/>
        <v>81448.592021546487</v>
      </c>
      <c r="AD1061" s="4"/>
      <c r="AE1061" s="4"/>
      <c r="AF1061" s="4"/>
      <c r="AI1061" s="5">
        <f>SUMPRODUCT(constants!$B$13:$B$20,A1061^constants!$A$13:$A$20)*constants!$C$10/((A1061/1000000000)^5*(EXP(0.014388/(A1061/1000000000)/constants!$B$9)-1))</f>
        <v>1.7831317786798147E-5</v>
      </c>
      <c r="AL1061" s="17">
        <f t="shared" si="272"/>
        <v>2.1892726865163038E-10</v>
      </c>
      <c r="AQ1061">
        <f t="shared" si="279"/>
        <v>2.1892726865163038E-10</v>
      </c>
    </row>
    <row r="1062" spans="1:43" x14ac:dyDescent="0.2">
      <c r="A1062">
        <f>front!A1062</f>
        <v>678.65</v>
      </c>
      <c r="B1062" s="1">
        <f t="shared" si="278"/>
        <v>0.44999999999993179</v>
      </c>
      <c r="C1062">
        <f>front!D1062-front!B1062</f>
        <v>47044.54</v>
      </c>
      <c r="D1062" s="2">
        <f>front!E1062-front!C1062</f>
        <v>52845</v>
      </c>
      <c r="E1062" s="2">
        <f>IF(front!F1062-front!C1062&gt;0,front!F1062-front!C1062,0)</f>
        <v>52845</v>
      </c>
      <c r="F1062" s="2">
        <f>front!I1062-front!H1062</f>
        <v>5823.1</v>
      </c>
      <c r="G1062" s="2"/>
      <c r="H1062" s="2"/>
      <c r="I1062" s="4">
        <f>C1062/(constants!$A$4+constants!$B$4*data!C1062+constants!$C$4*data!C1062^2+constants!$D$4*data!C1062^3+constants!$E$4*data!C1062^4+constants!$F$4*data!C1062^5+constants!$G$4*data!C1062^6+constants!$H$4*data!C1062^7)</f>
        <v>49222.058672389889</v>
      </c>
      <c r="J1062" s="4">
        <f>D1062/(constants!$A$4+constants!$B$4*data!D1062+constants!$C$4*data!D1062^2+constants!$D$4*data!D1062^3+constants!$E$4*data!D1062^4+constants!$F$4*data!D1062^5+constants!$G$4*data!D1062^6+constants!$H$4*data!D1062^7)</f>
        <v>55630.67305120347</v>
      </c>
      <c r="K1062" s="4">
        <f>E1062/(constants!$A$4+constants!$B$4*data!E1062+constants!$C$4*data!E1062^2+constants!$D$4*data!E1062^3+constants!$E$4*data!E1062^4+constants!$F$4*data!E1062^5+constants!$G$4*data!E1062^6+constants!$H$4*data!E1062^7)</f>
        <v>55630.67305120347</v>
      </c>
      <c r="L1062" s="4">
        <f>F1062/(constants!$A$4+constants!$B$4*data!F1062+constants!$C$4*data!F1062^2+constants!$D$4*data!F1062^3+constants!$E$4*data!F1062^4+constants!$F$4*data!F1062^5+constants!$G$4*data!F1062^6+constants!$H$4*data!F1062^7)</f>
        <v>5811.6454036905516</v>
      </c>
      <c r="M1062" s="4"/>
      <c r="N1062" s="4"/>
      <c r="O1062" s="4">
        <f t="shared" si="273"/>
        <v>82036.764453983153</v>
      </c>
      <c r="P1062" s="4">
        <f t="shared" si="274"/>
        <v>11126.134610240693</v>
      </c>
      <c r="Q1062" s="4">
        <f t="shared" si="274"/>
        <v>11126.134610240693</v>
      </c>
      <c r="R1062" s="4">
        <f t="shared" si="275"/>
        <v>968.60756728175852</v>
      </c>
      <c r="S1062" s="4"/>
      <c r="T1062" s="4"/>
      <c r="U1062" s="4">
        <f t="shared" si="276"/>
        <v>1</v>
      </c>
      <c r="V1062" s="4"/>
      <c r="W1062" s="4"/>
      <c r="X1062">
        <f>IF(front!E1062&gt;$X$2,O1062,P1062)</f>
        <v>82036.764453983153</v>
      </c>
      <c r="Y1062">
        <f t="shared" si="270"/>
        <v>81703.281534663096</v>
      </c>
      <c r="Z1062">
        <f>SUMPRODUCT($B$7:$B$456,Y$7:Y$456,EXP(constants!$B$32+constants!$A$32*ABS($A$7:$A$456-$A1062)))</f>
        <v>4.1260761211882373E-6</v>
      </c>
      <c r="AA1062">
        <f t="shared" si="271"/>
        <v>81703.281530537017</v>
      </c>
      <c r="AB1062">
        <f t="shared" si="277"/>
        <v>81697.079694839704</v>
      </c>
      <c r="AD1062" s="4"/>
      <c r="AE1062" s="4"/>
      <c r="AF1062" s="4"/>
      <c r="AI1062" s="5">
        <f>SUMPRODUCT(constants!$B$13:$B$20,A1062^constants!$A$13:$A$20)*constants!$C$10/((A1062/1000000000)^5*(EXP(0.014388/(A1062/1000000000)/constants!$B$9)-1))</f>
        <v>1.7850863598821666E-5</v>
      </c>
      <c r="AL1062" s="17">
        <f t="shared" si="272"/>
        <v>2.1850063264806261E-10</v>
      </c>
      <c r="AQ1062">
        <f t="shared" si="279"/>
        <v>2.1850063264806261E-10</v>
      </c>
    </row>
    <row r="1063" spans="1:43" x14ac:dyDescent="0.2">
      <c r="A1063">
        <f>front!A1063</f>
        <v>679.1</v>
      </c>
      <c r="B1063" s="1">
        <f t="shared" si="278"/>
        <v>0.45000000000004547</v>
      </c>
      <c r="C1063">
        <f>front!D1063-front!B1063</f>
        <v>47185.66</v>
      </c>
      <c r="D1063" s="2">
        <f>front!E1063-front!C1063</f>
        <v>52660.6</v>
      </c>
      <c r="E1063" s="2">
        <f>IF(front!F1063-front!C1063&gt;0,front!F1063-front!C1063,0)</f>
        <v>52660.6</v>
      </c>
      <c r="F1063" s="2">
        <f>front!I1063-front!H1063</f>
        <v>6049.4000000000015</v>
      </c>
      <c r="G1063" s="2"/>
      <c r="H1063" s="2"/>
      <c r="I1063" s="4">
        <f>C1063/(constants!$A$4+constants!$B$4*data!C1063+constants!$C$4*data!C1063^2+constants!$D$4*data!C1063^3+constants!$E$4*data!C1063^4+constants!$F$4*data!C1063^5+constants!$G$4*data!C1063^6+constants!$H$4*data!C1063^7)</f>
        <v>49377.622513884984</v>
      </c>
      <c r="J1063" s="4">
        <f>D1063/(constants!$A$4+constants!$B$4*data!D1063+constants!$C$4*data!D1063^2+constants!$D$4*data!D1063^3+constants!$E$4*data!D1063^4+constants!$F$4*data!D1063^5+constants!$G$4*data!D1063^6+constants!$H$4*data!D1063^7)</f>
        <v>55426.536677209209</v>
      </c>
      <c r="K1063" s="4">
        <f>E1063/(constants!$A$4+constants!$B$4*data!E1063+constants!$C$4*data!E1063^2+constants!$D$4*data!E1063^3+constants!$E$4*data!E1063^4+constants!$F$4*data!E1063^5+constants!$G$4*data!E1063^6+constants!$H$4*data!E1063^7)</f>
        <v>55426.536677209209</v>
      </c>
      <c r="L1063" s="4">
        <f>F1063/(constants!$A$4+constants!$B$4*data!F1063+constants!$C$4*data!F1063^2+constants!$D$4*data!F1063^3+constants!$E$4*data!F1063^4+constants!$F$4*data!F1063^5+constants!$G$4*data!F1063^6+constants!$H$4*data!F1063^7)</f>
        <v>6037.8170954682846</v>
      </c>
      <c r="M1063" s="4"/>
      <c r="N1063" s="4"/>
      <c r="O1063" s="4">
        <f t="shared" si="273"/>
        <v>82296.03752314164</v>
      </c>
      <c r="P1063" s="4">
        <f t="shared" si="274"/>
        <v>11085.307335441841</v>
      </c>
      <c r="Q1063" s="4">
        <f t="shared" si="274"/>
        <v>11085.307335441841</v>
      </c>
      <c r="R1063" s="4">
        <f t="shared" si="275"/>
        <v>1006.3028492447141</v>
      </c>
      <c r="S1063" s="4"/>
      <c r="T1063" s="4"/>
      <c r="U1063" s="4">
        <f t="shared" si="276"/>
        <v>1</v>
      </c>
      <c r="V1063" s="4"/>
      <c r="W1063" s="4"/>
      <c r="X1063">
        <f>IF(front!E1063&gt;$X$2,O1063,P1063)</f>
        <v>82296.03752314164</v>
      </c>
      <c r="Y1063">
        <f t="shared" si="270"/>
        <v>81962.554603821583</v>
      </c>
      <c r="Z1063">
        <f>SUMPRODUCT($B$7:$B$456,Y$7:Y$456,EXP(constants!$B$32+constants!$A$32*ABS($A$7:$A$456-$A1063)))</f>
        <v>4.0218052284154469E-6</v>
      </c>
      <c r="AA1063">
        <f t="shared" si="271"/>
        <v>81962.554599799783</v>
      </c>
      <c r="AB1063">
        <f t="shared" si="277"/>
        <v>81956.35276410247</v>
      </c>
      <c r="AD1063" s="4"/>
      <c r="AE1063" s="4"/>
      <c r="AF1063" s="4"/>
      <c r="AI1063" s="5">
        <f>SUMPRODUCT(constants!$B$13:$B$20,A1063^constants!$A$13:$A$20)*constants!$C$10/((A1063/1000000000)^5*(EXP(0.014388/(A1063/1000000000)/constants!$B$9)-1))</f>
        <v>1.7870367037601386E-5</v>
      </c>
      <c r="AL1063" s="17">
        <f t="shared" si="272"/>
        <v>2.1804736832345654E-10</v>
      </c>
      <c r="AQ1063">
        <f t="shared" si="279"/>
        <v>2.1804736832345654E-10</v>
      </c>
    </row>
    <row r="1064" spans="1:43" x14ac:dyDescent="0.2">
      <c r="A1064">
        <f>front!A1064</f>
        <v>679.55</v>
      </c>
      <c r="B1064" s="1">
        <f t="shared" si="278"/>
        <v>0.44999999999993179</v>
      </c>
      <c r="C1064">
        <f>front!D1064-front!B1064</f>
        <v>47282.270000000004</v>
      </c>
      <c r="D1064" s="2">
        <f>front!E1064-front!C1064</f>
        <v>52378</v>
      </c>
      <c r="E1064" s="2">
        <f>IF(front!F1064-front!C1064&gt;0,front!F1064-front!C1064,0)</f>
        <v>52378</v>
      </c>
      <c r="F1064" s="2">
        <f>front!I1064-front!H1064</f>
        <v>7083.2000000000007</v>
      </c>
      <c r="G1064" s="2"/>
      <c r="H1064" s="2"/>
      <c r="I1064" s="4">
        <f>C1064/(constants!$A$4+constants!$B$4*data!C1064+constants!$C$4*data!C1064^2+constants!$D$4*data!C1064^3+constants!$E$4*data!C1064^4+constants!$F$4*data!C1064^5+constants!$G$4*data!C1064^6+constants!$H$4*data!C1064^7)</f>
        <v>49484.134188579847</v>
      </c>
      <c r="J1064" s="4">
        <f>D1064/(constants!$A$4+constants!$B$4*data!D1064+constants!$C$4*data!D1064^2+constants!$D$4*data!D1064^3+constants!$E$4*data!D1064^4+constants!$F$4*data!D1064^5+constants!$G$4*data!D1064^6+constants!$H$4*data!D1064^7)</f>
        <v>55113.751799401522</v>
      </c>
      <c r="K1064" s="4">
        <f>E1064/(constants!$A$4+constants!$B$4*data!E1064+constants!$C$4*data!E1064^2+constants!$D$4*data!E1064^3+constants!$E$4*data!E1064^4+constants!$F$4*data!E1064^5+constants!$G$4*data!E1064^6+constants!$H$4*data!E1064^7)</f>
        <v>55113.751799401522</v>
      </c>
      <c r="L1064" s="4">
        <f>F1064/(constants!$A$4+constants!$B$4*data!F1064+constants!$C$4*data!F1064^2+constants!$D$4*data!F1064^3+constants!$E$4*data!F1064^4+constants!$F$4*data!F1064^5+constants!$G$4*data!F1064^6+constants!$H$4*data!F1064^7)</f>
        <v>7071.7985696212018</v>
      </c>
      <c r="M1064" s="4"/>
      <c r="N1064" s="4"/>
      <c r="O1064" s="4">
        <f t="shared" si="273"/>
        <v>82473.556980966416</v>
      </c>
      <c r="P1064" s="4">
        <f t="shared" si="274"/>
        <v>11022.750359880305</v>
      </c>
      <c r="Q1064" s="4">
        <f t="shared" si="274"/>
        <v>11022.750359880305</v>
      </c>
      <c r="R1064" s="4">
        <f t="shared" si="275"/>
        <v>1178.6330949368669</v>
      </c>
      <c r="S1064" s="4"/>
      <c r="T1064" s="4"/>
      <c r="U1064" s="4">
        <f t="shared" si="276"/>
        <v>1</v>
      </c>
      <c r="V1064" s="4"/>
      <c r="W1064" s="4"/>
      <c r="X1064">
        <f>IF(front!E1064&gt;$X$2,O1064,P1064)</f>
        <v>82473.556980966416</v>
      </c>
      <c r="Y1064">
        <f t="shared" si="270"/>
        <v>82140.074061646359</v>
      </c>
      <c r="Z1064">
        <f>SUMPRODUCT($B$7:$B$456,Y$7:Y$456,EXP(constants!$B$32+constants!$A$32*ABS($A$7:$A$456-$A1064)))</f>
        <v>3.9201693861750231E-6</v>
      </c>
      <c r="AA1064">
        <f t="shared" si="271"/>
        <v>82140.074057726189</v>
      </c>
      <c r="AB1064">
        <f t="shared" si="277"/>
        <v>82133.872222028876</v>
      </c>
      <c r="AD1064" s="4"/>
      <c r="AE1064" s="4"/>
      <c r="AF1064" s="4"/>
      <c r="AI1064" s="5">
        <f>SUMPRODUCT(constants!$B$13:$B$20,A1064^constants!$A$13:$A$20)*constants!$C$10/((A1064/1000000000)^5*(EXP(0.014388/(A1064/1000000000)/constants!$B$9)-1))</f>
        <v>1.7889828111903585E-5</v>
      </c>
      <c r="AL1064" s="17">
        <f t="shared" si="272"/>
        <v>2.1781303654529766E-10</v>
      </c>
      <c r="AQ1064">
        <f t="shared" si="279"/>
        <v>2.1781303654529766E-10</v>
      </c>
    </row>
    <row r="1065" spans="1:43" x14ac:dyDescent="0.2">
      <c r="A1065">
        <f>front!A1065</f>
        <v>680</v>
      </c>
      <c r="B1065" s="1">
        <f t="shared" si="278"/>
        <v>0.45000000000004547</v>
      </c>
      <c r="C1065">
        <f>front!D1065-front!B1065</f>
        <v>47375.14</v>
      </c>
      <c r="D1065" s="2">
        <f>front!E1065-front!C1065</f>
        <v>52823.6</v>
      </c>
      <c r="E1065" s="2">
        <f>IF(front!F1065-front!C1065&gt;0,front!F1065-front!C1065,0)</f>
        <v>52823.6</v>
      </c>
      <c r="F1065" s="2">
        <f>front!I1065-front!H1065</f>
        <v>7137.5999999999985</v>
      </c>
      <c r="G1065" s="2"/>
      <c r="H1065" s="2"/>
      <c r="I1065" s="4">
        <f>C1065/(constants!$A$4+constants!$B$4*data!C1065+constants!$C$4*data!C1065^2+constants!$D$4*data!C1065^3+constants!$E$4*data!C1065^4+constants!$F$4*data!C1065^5+constants!$G$4*data!C1065^6+constants!$H$4*data!C1065^7)</f>
        <v>49586.532677216041</v>
      </c>
      <c r="J1065" s="4">
        <f>D1065/(constants!$A$4+constants!$B$4*data!D1065+constants!$C$4*data!D1065^2+constants!$D$4*data!D1065^3+constants!$E$4*data!D1065^4+constants!$F$4*data!D1065^5+constants!$G$4*data!D1065^6+constants!$H$4*data!D1065^7)</f>
        <v>55606.9808853246</v>
      </c>
      <c r="K1065" s="4">
        <f>E1065/(constants!$A$4+constants!$B$4*data!E1065+constants!$C$4*data!E1065^2+constants!$D$4*data!E1065^3+constants!$E$4*data!E1065^4+constants!$F$4*data!E1065^5+constants!$G$4*data!E1065^6+constants!$H$4*data!E1065^7)</f>
        <v>55606.9808853246</v>
      </c>
      <c r="L1065" s="4">
        <f>F1065/(constants!$A$4+constants!$B$4*data!F1065+constants!$C$4*data!F1065^2+constants!$D$4*data!F1065^3+constants!$E$4*data!F1065^4+constants!$F$4*data!F1065^5+constants!$G$4*data!F1065^6+constants!$H$4*data!F1065^7)</f>
        <v>7126.2477229318483</v>
      </c>
      <c r="M1065" s="4"/>
      <c r="N1065" s="4"/>
      <c r="O1065" s="4">
        <f t="shared" si="273"/>
        <v>82644.221128693403</v>
      </c>
      <c r="P1065" s="4">
        <f t="shared" si="274"/>
        <v>11121.39617706492</v>
      </c>
      <c r="Q1065" s="4">
        <f t="shared" si="274"/>
        <v>11121.39617706492</v>
      </c>
      <c r="R1065" s="4">
        <f t="shared" si="275"/>
        <v>1187.7079538219746</v>
      </c>
      <c r="S1065" s="4"/>
      <c r="T1065" s="4"/>
      <c r="U1065" s="4">
        <f t="shared" si="276"/>
        <v>1</v>
      </c>
      <c r="V1065" s="4"/>
      <c r="W1065" s="4"/>
      <c r="X1065">
        <f>IF(front!E1065&gt;$X$2,O1065,P1065)</f>
        <v>82644.221128693403</v>
      </c>
      <c r="Y1065">
        <f t="shared" si="270"/>
        <v>82310.738209373347</v>
      </c>
      <c r="Z1065">
        <f>SUMPRODUCT($B$7:$B$456,Y$7:Y$456,EXP(constants!$B$32+constants!$A$32*ABS($A$7:$A$456-$A1065)))</f>
        <v>3.8211020035792523E-6</v>
      </c>
      <c r="AA1065">
        <f t="shared" si="271"/>
        <v>82310.738205552247</v>
      </c>
      <c r="AB1065">
        <f t="shared" si="277"/>
        <v>82304.536369854934</v>
      </c>
      <c r="AD1065" s="4"/>
      <c r="AE1065" s="4"/>
      <c r="AF1065" s="4"/>
      <c r="AI1065" s="5">
        <f>SUMPRODUCT(constants!$B$13:$B$20,A1065^constants!$A$13:$A$20)*constants!$C$10/((A1065/1000000000)^5*(EXP(0.014388/(A1065/1000000000)/constants!$B$9)-1))</f>
        <v>1.7909246830927954E-5</v>
      </c>
      <c r="AL1065" s="17">
        <f t="shared" si="272"/>
        <v>2.1759732356001023E-10</v>
      </c>
      <c r="AQ1065">
        <f t="shared" si="279"/>
        <v>2.1759732356001023E-10</v>
      </c>
    </row>
    <row r="1066" spans="1:43" x14ac:dyDescent="0.2">
      <c r="A1066">
        <f>front!A1066</f>
        <v>680.45</v>
      </c>
      <c r="B1066" s="1">
        <f t="shared" si="278"/>
        <v>0.45000000000004547</v>
      </c>
      <c r="C1066">
        <f>front!D1066-front!B1066</f>
        <v>47444.53</v>
      </c>
      <c r="D1066" s="2">
        <f>front!E1066-front!C1066</f>
        <v>52554.9</v>
      </c>
      <c r="E1066" s="2">
        <f>IF(front!F1066-front!C1066&gt;0,front!F1066-front!C1066,0)</f>
        <v>52554.9</v>
      </c>
      <c r="F1066" s="2">
        <f>front!I1066-front!H1066</f>
        <v>6192.9</v>
      </c>
      <c r="G1066" s="2"/>
      <c r="H1066" s="2"/>
      <c r="I1066" s="4">
        <f>C1066/(constants!$A$4+constants!$B$4*data!C1066+constants!$C$4*data!C1066^2+constants!$D$4*data!C1066^3+constants!$E$4*data!C1066^4+constants!$F$4*data!C1066^5+constants!$G$4*data!C1066^6+constants!$H$4*data!C1066^7)</f>
        <v>49663.048488500615</v>
      </c>
      <c r="J1066" s="4">
        <f>D1066/(constants!$A$4+constants!$B$4*data!D1066+constants!$C$4*data!D1066^2+constants!$D$4*data!D1066^3+constants!$E$4*data!D1066^4+constants!$F$4*data!D1066^5+constants!$G$4*data!D1066^6+constants!$H$4*data!D1066^7)</f>
        <v>55309.538235526954</v>
      </c>
      <c r="K1066" s="4">
        <f>E1066/(constants!$A$4+constants!$B$4*data!E1066+constants!$C$4*data!E1066^2+constants!$D$4*data!E1066^3+constants!$E$4*data!E1066^4+constants!$F$4*data!E1066^5+constants!$G$4*data!E1066^6+constants!$H$4*data!E1066^7)</f>
        <v>55309.538235526954</v>
      </c>
      <c r="L1066" s="4">
        <f>F1066/(constants!$A$4+constants!$B$4*data!F1066+constants!$C$4*data!F1066^2+constants!$D$4*data!F1066^3+constants!$E$4*data!F1066^4+constants!$F$4*data!F1066^5+constants!$G$4*data!F1066^6+constants!$H$4*data!F1066^7)</f>
        <v>6181.2641414854907</v>
      </c>
      <c r="M1066" s="4"/>
      <c r="N1066" s="4"/>
      <c r="O1066" s="4">
        <f t="shared" si="273"/>
        <v>82771.747480834369</v>
      </c>
      <c r="P1066" s="4">
        <f t="shared" si="274"/>
        <v>11061.90764710539</v>
      </c>
      <c r="Q1066" s="4">
        <f t="shared" si="274"/>
        <v>11061.90764710539</v>
      </c>
      <c r="R1066" s="4">
        <f t="shared" si="275"/>
        <v>1030.2106902475819</v>
      </c>
      <c r="S1066" s="4"/>
      <c r="T1066" s="4"/>
      <c r="U1066" s="4">
        <f t="shared" si="276"/>
        <v>1</v>
      </c>
      <c r="V1066" s="4"/>
      <c r="W1066" s="4"/>
      <c r="X1066">
        <f>IF(front!E1066&gt;$X$2,O1066,P1066)</f>
        <v>82771.747480834369</v>
      </c>
      <c r="Y1066">
        <f t="shared" si="270"/>
        <v>82438.264561514312</v>
      </c>
      <c r="Z1066">
        <f>SUMPRODUCT($B$7:$B$456,Y$7:Y$456,EXP(constants!$B$32+constants!$A$32*ABS($A$7:$A$456-$A1066)))</f>
        <v>3.7245381725720887E-6</v>
      </c>
      <c r="AA1066">
        <f t="shared" si="271"/>
        <v>82438.264557789778</v>
      </c>
      <c r="AB1066">
        <f t="shared" si="277"/>
        <v>82432.062722092465</v>
      </c>
      <c r="AD1066" s="4"/>
      <c r="AE1066" s="4"/>
      <c r="AF1066" s="4"/>
      <c r="AI1066" s="5">
        <f>SUMPRODUCT(constants!$B$13:$B$20,A1066^constants!$A$13:$A$20)*constants!$C$10/((A1066/1000000000)^5*(EXP(0.014388/(A1066/1000000000)/constants!$B$9)-1))</f>
        <v>1.7928623204286047E-5</v>
      </c>
      <c r="AL1066" s="17">
        <f t="shared" si="272"/>
        <v>2.1749574876865272E-10</v>
      </c>
      <c r="AQ1066">
        <f t="shared" si="279"/>
        <v>2.1749574876865272E-10</v>
      </c>
    </row>
    <row r="1067" spans="1:43" x14ac:dyDescent="0.2">
      <c r="A1067">
        <f>front!A1067</f>
        <v>680.9</v>
      </c>
      <c r="B1067" s="1">
        <f t="shared" si="278"/>
        <v>0.44999999999993179</v>
      </c>
      <c r="C1067">
        <f>front!D1067-front!B1067</f>
        <v>47422</v>
      </c>
      <c r="D1067" s="2">
        <f>front!E1067-front!C1067</f>
        <v>52532.7</v>
      </c>
      <c r="E1067" s="2">
        <f>IF(front!F1067-front!C1067&gt;0,front!F1067-front!C1067,0)</f>
        <v>52532.7</v>
      </c>
      <c r="F1067" s="2">
        <f>front!I1067-front!H1067</f>
        <v>5403.8000000000011</v>
      </c>
      <c r="G1067" s="2"/>
      <c r="H1067" s="2"/>
      <c r="I1067" s="4">
        <f>C1067/(constants!$A$4+constants!$B$4*data!C1067+constants!$C$4*data!C1067^2+constants!$D$4*data!C1067^3+constants!$E$4*data!C1067^4+constants!$F$4*data!C1067^5+constants!$G$4*data!C1067^6+constants!$H$4*data!C1067^7)</f>
        <v>49638.204240673709</v>
      </c>
      <c r="J1067" s="4">
        <f>D1067/(constants!$A$4+constants!$B$4*data!D1067+constants!$C$4*data!D1067^2+constants!$D$4*data!D1067^3+constants!$E$4*data!D1067^4+constants!$F$4*data!D1067^5+constants!$G$4*data!D1067^6+constants!$H$4*data!D1067^7)</f>
        <v>55284.966552061742</v>
      </c>
      <c r="K1067" s="4">
        <f>E1067/(constants!$A$4+constants!$B$4*data!E1067+constants!$C$4*data!E1067^2+constants!$D$4*data!E1067^3+constants!$E$4*data!E1067^4+constants!$F$4*data!E1067^5+constants!$G$4*data!E1067^6+constants!$H$4*data!E1067^7)</f>
        <v>55284.966552061742</v>
      </c>
      <c r="L1067" s="4">
        <f>F1067/(constants!$A$4+constants!$B$4*data!F1067+constants!$C$4*data!F1067^2+constants!$D$4*data!F1067^3+constants!$E$4*data!F1067^4+constants!$F$4*data!F1067^5+constants!$G$4*data!F1067^6+constants!$H$4*data!F1067^7)</f>
        <v>5392.7152584116075</v>
      </c>
      <c r="M1067" s="4"/>
      <c r="N1067" s="4"/>
      <c r="O1067" s="4">
        <f t="shared" si="273"/>
        <v>82730.340401122841</v>
      </c>
      <c r="P1067" s="4">
        <f t="shared" si="274"/>
        <v>11056.993310412348</v>
      </c>
      <c r="Q1067" s="4">
        <f t="shared" si="274"/>
        <v>11056.993310412348</v>
      </c>
      <c r="R1067" s="4">
        <f t="shared" si="275"/>
        <v>898.78587640193462</v>
      </c>
      <c r="S1067" s="4"/>
      <c r="T1067" s="4"/>
      <c r="U1067" s="4">
        <f t="shared" si="276"/>
        <v>1</v>
      </c>
      <c r="V1067" s="4"/>
      <c r="W1067" s="4"/>
      <c r="X1067">
        <f>IF(front!E1067&gt;$X$2,O1067,P1067)</f>
        <v>82730.340401122841</v>
      </c>
      <c r="Y1067">
        <f t="shared" si="270"/>
        <v>82396.857481802785</v>
      </c>
      <c r="Z1067">
        <f>SUMPRODUCT($B$7:$B$456,Y$7:Y$456,EXP(constants!$B$32+constants!$A$32*ABS($A$7:$A$456-$A1067)))</f>
        <v>3.630414625401926E-6</v>
      </c>
      <c r="AA1067">
        <f t="shared" si="271"/>
        <v>82396.857478172373</v>
      </c>
      <c r="AB1067">
        <f t="shared" si="277"/>
        <v>82390.65564247506</v>
      </c>
      <c r="AD1067" s="4"/>
      <c r="AE1067" s="4"/>
      <c r="AF1067" s="4"/>
      <c r="AI1067" s="5">
        <f>SUMPRODUCT(constants!$B$13:$B$20,A1067^constants!$A$13:$A$20)*constants!$C$10/((A1067/1000000000)^5*(EXP(0.014388/(A1067/1000000000)/constants!$B$9)-1))</f>
        <v>1.7947957241990016E-5</v>
      </c>
      <c r="AL1067" s="17">
        <f t="shared" si="272"/>
        <v>2.1783971861897967E-10</v>
      </c>
      <c r="AQ1067">
        <f t="shared" si="279"/>
        <v>2.1783971861897967E-10</v>
      </c>
    </row>
    <row r="1068" spans="1:43" x14ac:dyDescent="0.2">
      <c r="A1068">
        <f>front!A1068</f>
        <v>681.35</v>
      </c>
      <c r="B1068" s="1">
        <f t="shared" si="278"/>
        <v>0.45000000000004547</v>
      </c>
      <c r="C1068">
        <f>front!D1068-front!B1068</f>
        <v>47469.939999999995</v>
      </c>
      <c r="D1068" s="2">
        <f>front!E1068-front!C1068</f>
        <v>53508.3</v>
      </c>
      <c r="E1068" s="2">
        <f>IF(front!F1068-front!C1068&gt;0,front!F1068-front!C1068,0)</f>
        <v>53508.3</v>
      </c>
      <c r="F1068" s="2">
        <f>front!I1068-front!H1068</f>
        <v>5818.1999999999989</v>
      </c>
      <c r="G1068" s="2"/>
      <c r="H1068" s="2"/>
      <c r="I1068" s="4">
        <f>C1068/(constants!$A$4+constants!$B$4*data!C1068+constants!$C$4*data!C1068^2+constants!$D$4*data!C1068^3+constants!$E$4*data!C1068^4+constants!$F$4*data!C1068^5+constants!$G$4*data!C1068^6+constants!$H$4*data!C1068^7)</f>
        <v>49691.069245381106</v>
      </c>
      <c r="J1068" s="4">
        <f>D1068/(constants!$A$4+constants!$B$4*data!D1068+constants!$C$4*data!D1068^2+constants!$D$4*data!D1068^3+constants!$E$4*data!D1068^4+constants!$F$4*data!D1068^5+constants!$G$4*data!D1068^6+constants!$H$4*data!D1068^7)</f>
        <v>56365.268225976557</v>
      </c>
      <c r="K1068" s="4">
        <f>E1068/(constants!$A$4+constants!$B$4*data!E1068+constants!$C$4*data!E1068^2+constants!$D$4*data!E1068^3+constants!$E$4*data!E1068^4+constants!$F$4*data!E1068^5+constants!$G$4*data!E1068^6+constants!$H$4*data!E1068^7)</f>
        <v>56365.268225976557</v>
      </c>
      <c r="L1068" s="4">
        <f>F1068/(constants!$A$4+constants!$B$4*data!F1068+constants!$C$4*data!F1068^2+constants!$D$4*data!F1068^3+constants!$E$4*data!F1068^4+constants!$F$4*data!F1068^5+constants!$G$4*data!F1068^6+constants!$H$4*data!F1068^7)</f>
        <v>5806.7487628351982</v>
      </c>
      <c r="M1068" s="4"/>
      <c r="N1068" s="4"/>
      <c r="O1068" s="4">
        <f t="shared" si="273"/>
        <v>82818.448742301844</v>
      </c>
      <c r="P1068" s="4">
        <f t="shared" si="274"/>
        <v>11273.053645195312</v>
      </c>
      <c r="Q1068" s="4">
        <f t="shared" si="274"/>
        <v>11273.053645195312</v>
      </c>
      <c r="R1068" s="4">
        <f t="shared" si="275"/>
        <v>967.791460472533</v>
      </c>
      <c r="S1068" s="4"/>
      <c r="T1068" s="4"/>
      <c r="U1068" s="4">
        <f t="shared" si="276"/>
        <v>1</v>
      </c>
      <c r="V1068" s="4"/>
      <c r="W1068" s="4"/>
      <c r="X1068">
        <f>IF(front!E1068&gt;$X$2,O1068,P1068)</f>
        <v>82818.448742301844</v>
      </c>
      <c r="Y1068">
        <f t="shared" si="270"/>
        <v>82484.965822981787</v>
      </c>
      <c r="Z1068">
        <f>SUMPRODUCT($B$7:$B$456,Y$7:Y$456,EXP(constants!$B$32+constants!$A$32*ABS($A$7:$A$456-$A1068)))</f>
        <v>3.5386696931690599E-6</v>
      </c>
      <c r="AA1068">
        <f t="shared" si="271"/>
        <v>82484.96581944311</v>
      </c>
      <c r="AB1068">
        <f t="shared" si="277"/>
        <v>82478.763983745797</v>
      </c>
      <c r="AD1068" s="4"/>
      <c r="AE1068" s="4"/>
      <c r="AF1068" s="4"/>
      <c r="AI1068" s="5">
        <f>SUMPRODUCT(constants!$B$13:$B$20,A1068^constants!$A$13:$A$20)*constants!$C$10/((A1068/1000000000)^5*(EXP(0.014388/(A1068/1000000000)/constants!$B$9)-1))</f>
        <v>1.7967248954472264E-5</v>
      </c>
      <c r="AL1068" s="17">
        <f t="shared" si="272"/>
        <v>2.1784090942503812E-10</v>
      </c>
      <c r="AQ1068">
        <f t="shared" si="279"/>
        <v>2.1784090942503812E-10</v>
      </c>
    </row>
    <row r="1069" spans="1:43" x14ac:dyDescent="0.2">
      <c r="A1069">
        <f>front!A1069</f>
        <v>681.8</v>
      </c>
      <c r="B1069" s="1">
        <f t="shared" si="278"/>
        <v>0.44999999999993179</v>
      </c>
      <c r="C1069">
        <f>front!D1069-front!B1069</f>
        <v>47339.74</v>
      </c>
      <c r="D1069" s="2">
        <f>front!E1069-front!C1069</f>
        <v>53439.7</v>
      </c>
      <c r="E1069" s="2">
        <f>IF(front!F1069-front!C1069&gt;0,front!F1069-front!C1069,0)</f>
        <v>53439.7</v>
      </c>
      <c r="F1069" s="2">
        <f>front!I1069-front!H1069</f>
        <v>6218.0000000000018</v>
      </c>
      <c r="G1069" s="2"/>
      <c r="H1069" s="2"/>
      <c r="I1069" s="4">
        <f>C1069/(constants!$A$4+constants!$B$4*data!C1069+constants!$C$4*data!C1069^2+constants!$D$4*data!C1069^3+constants!$E$4*data!C1069^4+constants!$F$4*data!C1069^5+constants!$G$4*data!C1069^6+constants!$H$4*data!C1069^7)</f>
        <v>49547.499467084323</v>
      </c>
      <c r="J1069" s="4">
        <f>D1069/(constants!$A$4+constants!$B$4*data!D1069+constants!$C$4*data!D1069^2+constants!$D$4*data!D1069^3+constants!$E$4*data!D1069^4+constants!$F$4*data!D1069^5+constants!$G$4*data!D1069^6+constants!$H$4*data!D1069^7)</f>
        <v>56289.270546796353</v>
      </c>
      <c r="K1069" s="4">
        <f>E1069/(constants!$A$4+constants!$B$4*data!E1069+constants!$C$4*data!E1069^2+constants!$D$4*data!E1069^3+constants!$E$4*data!E1069^4+constants!$F$4*data!E1069^5+constants!$G$4*data!E1069^6+constants!$H$4*data!E1069^7)</f>
        <v>56289.270546796353</v>
      </c>
      <c r="L1069" s="4">
        <f>F1069/(constants!$A$4+constants!$B$4*data!F1069+constants!$C$4*data!F1069^2+constants!$D$4*data!F1069^3+constants!$E$4*data!F1069^4+constants!$F$4*data!F1069^5+constants!$G$4*data!F1069^6+constants!$H$4*data!F1069^7)</f>
        <v>6206.3572454545756</v>
      </c>
      <c r="M1069" s="4"/>
      <c r="N1069" s="4"/>
      <c r="O1069" s="4">
        <f t="shared" si="273"/>
        <v>82579.165778473878</v>
      </c>
      <c r="P1069" s="4">
        <f t="shared" si="274"/>
        <v>11257.85410935927</v>
      </c>
      <c r="Q1069" s="4">
        <f t="shared" si="274"/>
        <v>11257.85410935927</v>
      </c>
      <c r="R1069" s="4">
        <f t="shared" si="275"/>
        <v>1034.3928742424293</v>
      </c>
      <c r="S1069" s="4"/>
      <c r="T1069" s="4"/>
      <c r="U1069" s="4">
        <f t="shared" si="276"/>
        <v>1</v>
      </c>
      <c r="V1069" s="4"/>
      <c r="W1069" s="4"/>
      <c r="X1069">
        <f>IF(front!E1069&gt;$X$2,O1069,P1069)</f>
        <v>82579.165778473878</v>
      </c>
      <c r="Y1069">
        <f t="shared" si="270"/>
        <v>82245.682859153821</v>
      </c>
      <c r="Z1069">
        <f>SUMPRODUCT($B$7:$B$456,Y$7:Y$456,EXP(constants!$B$32+constants!$A$32*ABS($A$7:$A$456-$A1069)))</f>
        <v>3.4492432654209441E-6</v>
      </c>
      <c r="AA1069">
        <f t="shared" si="271"/>
        <v>82245.682855704581</v>
      </c>
      <c r="AB1069">
        <f t="shared" si="277"/>
        <v>82239.481020007268</v>
      </c>
      <c r="AD1069" s="4"/>
      <c r="AE1069" s="4"/>
      <c r="AF1069" s="4"/>
      <c r="AI1069" s="5">
        <f>SUMPRODUCT(constants!$B$13:$B$20,A1069^constants!$A$13:$A$20)*constants!$C$10/((A1069/1000000000)^5*(EXP(0.014388/(A1069/1000000000)/constants!$B$9)-1))</f>
        <v>1.7986498352545344E-5</v>
      </c>
      <c r="AL1069" s="17">
        <f t="shared" si="272"/>
        <v>2.1870880177575023E-10</v>
      </c>
      <c r="AQ1069">
        <f t="shared" si="279"/>
        <v>2.1870880177575023E-10</v>
      </c>
    </row>
    <row r="1070" spans="1:43" x14ac:dyDescent="0.2">
      <c r="A1070">
        <f>front!A1070</f>
        <v>682.25</v>
      </c>
      <c r="B1070" s="1">
        <f t="shared" si="278"/>
        <v>0.45000000000004547</v>
      </c>
      <c r="C1070">
        <f>front!D1070-front!B1070</f>
        <v>47395.399999999994</v>
      </c>
      <c r="D1070" s="2">
        <f>front!E1070-front!C1070</f>
        <v>52714.1</v>
      </c>
      <c r="E1070" s="2">
        <f>IF(front!F1070-front!C1070&gt;0,front!F1070-front!C1070,0)</f>
        <v>52714.1</v>
      </c>
      <c r="F1070" s="2">
        <f>front!I1070-front!H1070</f>
        <v>5234.8000000000011</v>
      </c>
      <c r="G1070" s="2"/>
      <c r="H1070" s="2"/>
      <c r="I1070" s="4">
        <f>C1070/(constants!$A$4+constants!$B$4*data!C1070+constants!$C$4*data!C1070^2+constants!$D$4*data!C1070^3+constants!$E$4*data!C1070^4+constants!$F$4*data!C1070^5+constants!$G$4*data!C1070^6+constants!$H$4*data!C1070^7)</f>
        <v>49608.872661288937</v>
      </c>
      <c r="J1070" s="4">
        <f>D1070/(constants!$A$4+constants!$B$4*data!D1070+constants!$C$4*data!D1070^2+constants!$D$4*data!D1070^3+constants!$E$4*data!D1070^4+constants!$F$4*data!D1070^5+constants!$G$4*data!D1070^6+constants!$H$4*data!D1070^7)</f>
        <v>55485.759386935701</v>
      </c>
      <c r="K1070" s="4">
        <f>E1070/(constants!$A$4+constants!$B$4*data!E1070+constants!$C$4*data!E1070^2+constants!$D$4*data!E1070^3+constants!$E$4*data!E1070^4+constants!$F$4*data!E1070^5+constants!$G$4*data!E1070^6+constants!$H$4*data!E1070^7)</f>
        <v>55485.759386935701</v>
      </c>
      <c r="L1070" s="4">
        <f>F1070/(constants!$A$4+constants!$B$4*data!F1070+constants!$C$4*data!F1070^2+constants!$D$4*data!F1070^3+constants!$E$4*data!F1070^4+constants!$F$4*data!F1070^5+constants!$G$4*data!F1070^6+constants!$H$4*data!F1070^7)</f>
        <v>5223.9080599321169</v>
      </c>
      <c r="M1070" s="4"/>
      <c r="N1070" s="4"/>
      <c r="O1070" s="4">
        <f t="shared" si="273"/>
        <v>82681.454435481559</v>
      </c>
      <c r="P1070" s="4">
        <f t="shared" si="274"/>
        <v>11097.151877387141</v>
      </c>
      <c r="Q1070" s="4">
        <f t="shared" si="274"/>
        <v>11097.151877387141</v>
      </c>
      <c r="R1070" s="4">
        <f t="shared" si="275"/>
        <v>870.65134332201944</v>
      </c>
      <c r="S1070" s="4"/>
      <c r="T1070" s="4"/>
      <c r="U1070" s="4">
        <f t="shared" si="276"/>
        <v>1</v>
      </c>
      <c r="V1070" s="4"/>
      <c r="W1070" s="4"/>
      <c r="X1070">
        <f>IF(front!E1070&gt;$X$2,O1070,P1070)</f>
        <v>82681.454435481559</v>
      </c>
      <c r="Y1070">
        <f t="shared" si="270"/>
        <v>82347.971516161502</v>
      </c>
      <c r="Z1070">
        <f>SUMPRODUCT($B$7:$B$456,Y$7:Y$456,EXP(constants!$B$32+constants!$A$32*ABS($A$7:$A$456-$A1070)))</f>
        <v>3.362076750768176E-6</v>
      </c>
      <c r="AA1070">
        <f t="shared" si="271"/>
        <v>82347.971512799428</v>
      </c>
      <c r="AB1070">
        <f t="shared" si="277"/>
        <v>82341.769677102115</v>
      </c>
      <c r="AD1070" s="4"/>
      <c r="AE1070" s="4"/>
      <c r="AF1070" s="4"/>
      <c r="AI1070" s="5">
        <f>SUMPRODUCT(constants!$B$13:$B$20,A1070^constants!$A$13:$A$20)*constants!$C$10/((A1070/1000000000)^5*(EXP(0.014388/(A1070/1000000000)/constants!$B$9)-1))</f>
        <v>1.8005705447420726E-5</v>
      </c>
      <c r="AL1070" s="17">
        <f t="shared" si="272"/>
        <v>2.1867037249780915E-10</v>
      </c>
      <c r="AQ1070">
        <f t="shared" si="279"/>
        <v>2.1867037249780915E-10</v>
      </c>
    </row>
    <row r="1071" spans="1:43" x14ac:dyDescent="0.2">
      <c r="A1071">
        <f>front!A1071</f>
        <v>682.7</v>
      </c>
      <c r="B1071" s="1">
        <f t="shared" si="278"/>
        <v>0.45000000000004547</v>
      </c>
      <c r="C1071">
        <f>front!D1071-front!B1071</f>
        <v>47496.2</v>
      </c>
      <c r="D1071" s="2">
        <f>front!E1071-front!C1071</f>
        <v>52539.3</v>
      </c>
      <c r="E1071" s="2">
        <f>IF(front!F1071-front!C1071&gt;0,front!F1071-front!C1071,0)</f>
        <v>52539.3</v>
      </c>
      <c r="F1071" s="2">
        <f>front!I1071-front!H1071</f>
        <v>4250.8999999999996</v>
      </c>
      <c r="G1071" s="2"/>
      <c r="H1071" s="2"/>
      <c r="I1071" s="4">
        <f>C1071/(constants!$A$4+constants!$B$4*data!C1071+constants!$C$4*data!C1071^2+constants!$D$4*data!C1071^3+constants!$E$4*data!C1071^4+constants!$F$4*data!C1071^5+constants!$G$4*data!C1071^6+constants!$H$4*data!C1071^7)</f>
        <v>49720.028089316562</v>
      </c>
      <c r="J1071" s="4">
        <f>D1071/(constants!$A$4+constants!$B$4*data!D1071+constants!$C$4*data!D1071^2+constants!$D$4*data!D1071^3+constants!$E$4*data!D1071^4+constants!$F$4*data!D1071^5+constants!$G$4*data!D1071^6+constants!$H$4*data!D1071^7)</f>
        <v>55292.271600271088</v>
      </c>
      <c r="K1071" s="4">
        <f>E1071/(constants!$A$4+constants!$B$4*data!E1071+constants!$C$4*data!E1071^2+constants!$D$4*data!E1071^3+constants!$E$4*data!E1071^4+constants!$F$4*data!E1071^5+constants!$G$4*data!E1071^6+constants!$H$4*data!E1071^7)</f>
        <v>55292.271600271088</v>
      </c>
      <c r="L1071" s="4">
        <f>F1071/(constants!$A$4+constants!$B$4*data!F1071+constants!$C$4*data!F1071^2+constants!$D$4*data!F1071^3+constants!$E$4*data!F1071^4+constants!$F$4*data!F1071^5+constants!$G$4*data!F1071^6+constants!$H$4*data!F1071^7)</f>
        <v>4241.5275497353159</v>
      </c>
      <c r="M1071" s="4"/>
      <c r="N1071" s="4"/>
      <c r="O1071" s="4">
        <f t="shared" si="273"/>
        <v>82866.713482194275</v>
      </c>
      <c r="P1071" s="4">
        <f t="shared" si="274"/>
        <v>11058.454320054218</v>
      </c>
      <c r="Q1071" s="4">
        <f t="shared" si="274"/>
        <v>11058.454320054218</v>
      </c>
      <c r="R1071" s="4">
        <f t="shared" si="275"/>
        <v>706.9212582892194</v>
      </c>
      <c r="S1071" s="4"/>
      <c r="T1071" s="4"/>
      <c r="U1071" s="4">
        <f t="shared" si="276"/>
        <v>1</v>
      </c>
      <c r="V1071" s="4"/>
      <c r="W1071" s="4"/>
      <c r="X1071">
        <f>IF(front!E1071&gt;$X$2,O1071,P1071)</f>
        <v>82866.713482194275</v>
      </c>
      <c r="Y1071">
        <f t="shared" si="270"/>
        <v>82533.230562874218</v>
      </c>
      <c r="Z1071">
        <f>SUMPRODUCT($B$7:$B$456,Y$7:Y$456,EXP(constants!$B$32+constants!$A$32*ABS($A$7:$A$456-$A1071)))</f>
        <v>3.2771130384961199E-6</v>
      </c>
      <c r="AA1071">
        <f t="shared" si="271"/>
        <v>82533.230559597112</v>
      </c>
      <c r="AB1071">
        <f t="shared" si="277"/>
        <v>82527.028723899799</v>
      </c>
      <c r="AD1071" s="4"/>
      <c r="AE1071" s="4"/>
      <c r="AF1071" s="4"/>
      <c r="AI1071" s="5">
        <f>SUMPRODUCT(constants!$B$13:$B$20,A1071^constants!$A$13:$A$20)*constants!$C$10/((A1071/1000000000)^5*(EXP(0.014388/(A1071/1000000000)/constants!$B$9)-1))</f>
        <v>1.8024870250690763E-5</v>
      </c>
      <c r="AL1071" s="17">
        <f t="shared" si="272"/>
        <v>2.1841171952275518E-10</v>
      </c>
      <c r="AQ1071">
        <f t="shared" si="279"/>
        <v>2.1841171952275518E-10</v>
      </c>
    </row>
    <row r="1072" spans="1:43" x14ac:dyDescent="0.2">
      <c r="A1072">
        <f>front!A1072</f>
        <v>683.15</v>
      </c>
      <c r="B1072" s="1">
        <f t="shared" si="278"/>
        <v>0.44999999999993179</v>
      </c>
      <c r="C1072">
        <f>front!D1072-front!B1072</f>
        <v>47655.199999999997</v>
      </c>
      <c r="D1072" s="2">
        <f>front!E1072-front!C1072</f>
        <v>52175.3</v>
      </c>
      <c r="E1072" s="2">
        <f>IF(front!F1072-front!C1072&gt;0,front!F1072-front!C1072,0)</f>
        <v>52175.3</v>
      </c>
      <c r="F1072" s="2">
        <f>front!I1072-front!H1072</f>
        <v>4715.7000000000007</v>
      </c>
      <c r="G1072" s="2"/>
      <c r="H1072" s="2"/>
      <c r="I1072" s="4">
        <f>C1072/(constants!$A$4+constants!$B$4*data!C1072+constants!$C$4*data!C1072^2+constants!$D$4*data!C1072^3+constants!$E$4*data!C1072^4+constants!$F$4*data!C1072^5+constants!$G$4*data!C1072^6+constants!$H$4*data!C1072^7)</f>
        <v>49895.385287918652</v>
      </c>
      <c r="J1072" s="4">
        <f>D1072/(constants!$A$4+constants!$B$4*data!D1072+constants!$C$4*data!D1072^2+constants!$D$4*data!D1072^3+constants!$E$4*data!D1072^4+constants!$F$4*data!D1072^5+constants!$G$4*data!D1072^6+constants!$H$4*data!D1072^7)</f>
        <v>54889.444083109054</v>
      </c>
      <c r="K1072" s="4">
        <f>E1072/(constants!$A$4+constants!$B$4*data!E1072+constants!$C$4*data!E1072^2+constants!$D$4*data!E1072^3+constants!$E$4*data!E1072^4+constants!$F$4*data!E1072^5+constants!$G$4*data!E1072^6+constants!$H$4*data!E1072^7)</f>
        <v>54889.444083109054</v>
      </c>
      <c r="L1072" s="4">
        <f>F1072/(constants!$A$4+constants!$B$4*data!F1072+constants!$C$4*data!F1072^2+constants!$D$4*data!F1072^3+constants!$E$4*data!F1072^4+constants!$F$4*data!F1072^5+constants!$G$4*data!F1072^6+constants!$H$4*data!F1072^7)</f>
        <v>4705.5345114034171</v>
      </c>
      <c r="M1072" s="4"/>
      <c r="N1072" s="4"/>
      <c r="O1072" s="4">
        <f t="shared" si="273"/>
        <v>83158.975479864414</v>
      </c>
      <c r="P1072" s="4">
        <f t="shared" si="274"/>
        <v>10977.888816621809</v>
      </c>
      <c r="Q1072" s="4">
        <f t="shared" si="274"/>
        <v>10977.888816621809</v>
      </c>
      <c r="R1072" s="4">
        <f t="shared" si="275"/>
        <v>784.25575190056952</v>
      </c>
      <c r="S1072" s="4"/>
      <c r="T1072" s="4"/>
      <c r="U1072" s="4">
        <f t="shared" si="276"/>
        <v>1</v>
      </c>
      <c r="V1072" s="4"/>
      <c r="W1072" s="4"/>
      <c r="X1072">
        <f>IF(front!E1072&gt;$X$2,O1072,P1072)</f>
        <v>83158.975479864414</v>
      </c>
      <c r="Y1072">
        <f t="shared" si="270"/>
        <v>82825.492560544357</v>
      </c>
      <c r="Z1072">
        <f>SUMPRODUCT($B$7:$B$456,Y$7:Y$456,EXP(constants!$B$32+constants!$A$32*ABS($A$7:$A$456-$A1072)))</f>
        <v>3.1942964611463874E-6</v>
      </c>
      <c r="AA1072">
        <f t="shared" si="271"/>
        <v>82825.492557350066</v>
      </c>
      <c r="AB1072">
        <f t="shared" si="277"/>
        <v>82819.290721652753</v>
      </c>
      <c r="AD1072" s="4"/>
      <c r="AE1072" s="4"/>
      <c r="AF1072" s="4"/>
      <c r="AI1072" s="5">
        <f>SUMPRODUCT(constants!$B$13:$B$20,A1072^constants!$A$13:$A$20)*constants!$C$10/((A1072/1000000000)^5*(EXP(0.014388/(A1072/1000000000)/constants!$B$9)-1))</f>
        <v>1.8043992774312421E-5</v>
      </c>
      <c r="AL1072" s="17">
        <f t="shared" si="272"/>
        <v>2.1787185832050231E-10</v>
      </c>
      <c r="AQ1072">
        <f t="shared" si="279"/>
        <v>2.1787185832050231E-10</v>
      </c>
    </row>
    <row r="1073" spans="1:43" x14ac:dyDescent="0.2">
      <c r="A1073">
        <f>front!A1073</f>
        <v>683.6</v>
      </c>
      <c r="B1073" s="1">
        <f t="shared" si="278"/>
        <v>0.45000000000004547</v>
      </c>
      <c r="C1073">
        <f>front!D1073-front!B1073</f>
        <v>47807.54</v>
      </c>
      <c r="D1073" s="2">
        <f>front!E1073-front!C1073</f>
        <v>52329.9</v>
      </c>
      <c r="E1073" s="2">
        <f>IF(front!F1073-front!C1073&gt;0,front!F1073-front!C1073,0)</f>
        <v>52329.9</v>
      </c>
      <c r="F1073" s="2">
        <f>front!I1073-front!H1073</f>
        <v>6171.8000000000011</v>
      </c>
      <c r="G1073" s="2"/>
      <c r="H1073" s="2"/>
      <c r="I1073" s="4">
        <f>C1073/(constants!$A$4+constants!$B$4*data!C1073+constants!$C$4*data!C1073^2+constants!$D$4*data!C1073^3+constants!$E$4*data!C1073^4+constants!$F$4*data!C1073^5+constants!$G$4*data!C1073^6+constants!$H$4*data!C1073^7)</f>
        <v>50063.4227640311</v>
      </c>
      <c r="J1073" s="4">
        <f>D1073/(constants!$A$4+constants!$B$4*data!D1073+constants!$C$4*data!D1073^2+constants!$D$4*data!D1073^3+constants!$E$4*data!D1073^4+constants!$F$4*data!D1073^5+constants!$G$4*data!D1073^6+constants!$H$4*data!D1073^7)</f>
        <v>55060.521225732366</v>
      </c>
      <c r="K1073" s="4">
        <f>E1073/(constants!$A$4+constants!$B$4*data!E1073+constants!$C$4*data!E1073^2+constants!$D$4*data!E1073^3+constants!$E$4*data!E1073^4+constants!$F$4*data!E1073^5+constants!$G$4*data!E1073^6+constants!$H$4*data!E1073^7)</f>
        <v>55060.521225732366</v>
      </c>
      <c r="L1073" s="4">
        <f>F1073/(constants!$A$4+constants!$B$4*data!F1073+constants!$C$4*data!F1073^2+constants!$D$4*data!F1073^3+constants!$E$4*data!F1073^4+constants!$F$4*data!F1073^5+constants!$G$4*data!F1073^6+constants!$H$4*data!F1073^7)</f>
        <v>6160.1704908495176</v>
      </c>
      <c r="M1073" s="4"/>
      <c r="N1073" s="4"/>
      <c r="O1073" s="4">
        <f t="shared" si="273"/>
        <v>83439.037940051829</v>
      </c>
      <c r="P1073" s="4">
        <f t="shared" si="274"/>
        <v>11012.104245146473</v>
      </c>
      <c r="Q1073" s="4">
        <f t="shared" si="274"/>
        <v>11012.104245146473</v>
      </c>
      <c r="R1073" s="4">
        <f t="shared" si="275"/>
        <v>1026.6950818082528</v>
      </c>
      <c r="S1073" s="4"/>
      <c r="T1073" s="4"/>
      <c r="U1073" s="4">
        <f t="shared" si="276"/>
        <v>1</v>
      </c>
      <c r="V1073" s="4"/>
      <c r="W1073" s="4"/>
      <c r="X1073">
        <f>IF(front!E1073&gt;$X$2,O1073,P1073)</f>
        <v>83439.037940051829</v>
      </c>
      <c r="Y1073">
        <f t="shared" si="270"/>
        <v>83105.555020731772</v>
      </c>
      <c r="Z1073">
        <f>SUMPRODUCT($B$7:$B$456,Y$7:Y$456,EXP(constants!$B$32+constants!$A$32*ABS($A$7:$A$456-$A1073)))</f>
        <v>3.1135727580439883E-6</v>
      </c>
      <c r="AA1073">
        <f t="shared" si="271"/>
        <v>83105.555017618201</v>
      </c>
      <c r="AB1073">
        <f t="shared" si="277"/>
        <v>83099.353181920887</v>
      </c>
      <c r="AD1073" s="4"/>
      <c r="AE1073" s="4"/>
      <c r="AF1073" s="4"/>
      <c r="AI1073" s="5">
        <f>SUMPRODUCT(constants!$B$13:$B$20,A1073^constants!$A$13:$A$20)*constants!$C$10/((A1073/1000000000)^5*(EXP(0.014388/(A1073/1000000000)/constants!$B$9)-1))</f>
        <v>1.806307303063936E-5</v>
      </c>
      <c r="AL1073" s="17">
        <f t="shared" si="272"/>
        <v>2.1736719166869718E-10</v>
      </c>
      <c r="AQ1073">
        <f t="shared" si="279"/>
        <v>2.1736719166869718E-10</v>
      </c>
    </row>
    <row r="1074" spans="1:43" x14ac:dyDescent="0.2">
      <c r="A1074">
        <f>front!A1074</f>
        <v>684.05</v>
      </c>
      <c r="B1074" s="1">
        <f t="shared" si="278"/>
        <v>0.44999999999993179</v>
      </c>
      <c r="C1074">
        <f>front!D1074-front!B1074</f>
        <v>47857</v>
      </c>
      <c r="D1074" s="2">
        <f>front!E1074-front!C1074</f>
        <v>52342.1</v>
      </c>
      <c r="E1074" s="2">
        <f>IF(front!F1074-front!C1074&gt;0,front!F1074-front!C1074,0)</f>
        <v>52342.1</v>
      </c>
      <c r="F1074" s="2">
        <f>front!I1074-front!H1074</f>
        <v>6880.1</v>
      </c>
      <c r="G1074" s="2"/>
      <c r="H1074" s="2"/>
      <c r="I1074" s="4">
        <f>C1074/(constants!$A$4+constants!$B$4*data!C1074+constants!$C$4*data!C1074^2+constants!$D$4*data!C1074^3+constants!$E$4*data!C1074^4+constants!$F$4*data!C1074^5+constants!$G$4*data!C1074^6+constants!$H$4*data!C1074^7)</f>
        <v>50117.984466465176</v>
      </c>
      <c r="J1074" s="4">
        <f>D1074/(constants!$A$4+constants!$B$4*data!D1074+constants!$C$4*data!D1074^2+constants!$D$4*data!D1074^3+constants!$E$4*data!D1074^4+constants!$F$4*data!D1074^5+constants!$G$4*data!D1074^6+constants!$H$4*data!D1074^7)</f>
        <v>55074.022347640603</v>
      </c>
      <c r="K1074" s="4">
        <f>E1074/(constants!$A$4+constants!$B$4*data!E1074+constants!$C$4*data!E1074^2+constants!$D$4*data!E1074^3+constants!$E$4*data!E1074^4+constants!$F$4*data!E1074^5+constants!$G$4*data!E1074^6+constants!$H$4*data!E1074^7)</f>
        <v>55074.022347640603</v>
      </c>
      <c r="L1074" s="4">
        <f>F1074/(constants!$A$4+constants!$B$4*data!F1074+constants!$C$4*data!F1074^2+constants!$D$4*data!F1074^3+constants!$E$4*data!F1074^4+constants!$F$4*data!F1074^5+constants!$G$4*data!F1074^6+constants!$H$4*data!F1074^7)</f>
        <v>6868.5526811142854</v>
      </c>
      <c r="M1074" s="4"/>
      <c r="N1074" s="4"/>
      <c r="O1074" s="4">
        <f t="shared" si="273"/>
        <v>83529.974110775293</v>
      </c>
      <c r="P1074" s="4">
        <f t="shared" si="274"/>
        <v>11014.804469528121</v>
      </c>
      <c r="Q1074" s="4">
        <f t="shared" si="274"/>
        <v>11014.804469528121</v>
      </c>
      <c r="R1074" s="4">
        <f t="shared" si="275"/>
        <v>1144.7587801857142</v>
      </c>
      <c r="S1074" s="4"/>
      <c r="T1074" s="4"/>
      <c r="U1074" s="4">
        <f t="shared" si="276"/>
        <v>1</v>
      </c>
      <c r="V1074" s="4"/>
      <c r="W1074" s="4"/>
      <c r="X1074">
        <f>IF(front!E1074&gt;$X$2,O1074,P1074)</f>
        <v>83529.974110775293</v>
      </c>
      <c r="Y1074">
        <f t="shared" si="270"/>
        <v>83196.491191455236</v>
      </c>
      <c r="Z1074">
        <f>SUMPRODUCT($B$7:$B$456,Y$7:Y$456,EXP(constants!$B$32+constants!$A$32*ABS($A$7:$A$456-$A1074)))</f>
        <v>3.0348890397463441E-6</v>
      </c>
      <c r="AA1074">
        <f t="shared" si="271"/>
        <v>83196.491188420347</v>
      </c>
      <c r="AB1074">
        <f t="shared" si="277"/>
        <v>83190.289352723034</v>
      </c>
      <c r="AD1074" s="4"/>
      <c r="AE1074" s="4"/>
      <c r="AF1074" s="4"/>
      <c r="AI1074" s="5">
        <f>SUMPRODUCT(constants!$B$13:$B$20,A1074^constants!$A$13:$A$20)*constants!$C$10/((A1074/1000000000)^5*(EXP(0.014388/(A1074/1000000000)/constants!$B$9)-1))</f>
        <v>1.8082111032348443E-5</v>
      </c>
      <c r="AL1074" s="17">
        <f t="shared" si="272"/>
        <v>2.1735843417590624E-10</v>
      </c>
      <c r="AQ1074">
        <f t="shared" si="279"/>
        <v>2.1735843417590624E-10</v>
      </c>
    </row>
    <row r="1075" spans="1:43" x14ac:dyDescent="0.2">
      <c r="A1075">
        <f>front!A1075</f>
        <v>684.5</v>
      </c>
      <c r="B1075" s="1">
        <f t="shared" si="278"/>
        <v>0.45000000000004547</v>
      </c>
      <c r="C1075">
        <f>front!D1075-front!B1075</f>
        <v>47833.07</v>
      </c>
      <c r="D1075" s="2">
        <f>front!E1075-front!C1075</f>
        <v>51849.9</v>
      </c>
      <c r="E1075" s="2">
        <f>IF(front!F1075-front!C1075&gt;0,front!F1075-front!C1075,0)</f>
        <v>51849.9</v>
      </c>
      <c r="F1075" s="2">
        <f>front!I1075-front!H1075</f>
        <v>7311.7999999999993</v>
      </c>
      <c r="G1075" s="2"/>
      <c r="H1075" s="2"/>
      <c r="I1075" s="4">
        <f>C1075/(constants!$A$4+constants!$B$4*data!C1075+constants!$C$4*data!C1075^2+constants!$D$4*data!C1075^3+constants!$E$4*data!C1075^4+constants!$F$4*data!C1075^5+constants!$G$4*data!C1075^6+constants!$H$4*data!C1075^7)</f>
        <v>50091.585817509971</v>
      </c>
      <c r="J1075" s="4">
        <f>D1075/(constants!$A$4+constants!$B$4*data!D1075+constants!$C$4*data!D1075^2+constants!$D$4*data!D1075^3+constants!$E$4*data!D1075^4+constants!$F$4*data!D1075^5+constants!$G$4*data!D1075^6+constants!$H$4*data!D1075^7)</f>
        <v>54529.426071628513</v>
      </c>
      <c r="K1075" s="4">
        <f>E1075/(constants!$A$4+constants!$B$4*data!E1075+constants!$C$4*data!E1075^2+constants!$D$4*data!E1075^3+constants!$E$4*data!E1075^4+constants!$F$4*data!E1075^5+constants!$G$4*data!E1075^6+constants!$H$4*data!E1075^7)</f>
        <v>54529.426071628513</v>
      </c>
      <c r="L1075" s="4">
        <f>F1075/(constants!$A$4+constants!$B$4*data!F1075+constants!$C$4*data!F1075^2+constants!$D$4*data!F1075^3+constants!$E$4*data!F1075^4+constants!$F$4*data!F1075^5+constants!$G$4*data!F1075^6+constants!$H$4*data!F1075^7)</f>
        <v>7300.6348076035802</v>
      </c>
      <c r="M1075" s="4"/>
      <c r="N1075" s="4"/>
      <c r="O1075" s="4">
        <f t="shared" si="273"/>
        <v>83485.976362516623</v>
      </c>
      <c r="P1075" s="4">
        <f t="shared" si="274"/>
        <v>10905.885214325703</v>
      </c>
      <c r="Q1075" s="4">
        <f t="shared" si="274"/>
        <v>10905.885214325703</v>
      </c>
      <c r="R1075" s="4">
        <f t="shared" si="275"/>
        <v>1216.7724679339301</v>
      </c>
      <c r="S1075" s="4"/>
      <c r="T1075" s="4"/>
      <c r="U1075" s="4">
        <f t="shared" si="276"/>
        <v>1</v>
      </c>
      <c r="V1075" s="4"/>
      <c r="W1075" s="4"/>
      <c r="X1075">
        <f>IF(front!E1075&gt;$X$2,O1075,P1075)</f>
        <v>83485.976362516623</v>
      </c>
      <c r="Y1075">
        <f t="shared" si="270"/>
        <v>83152.493443196567</v>
      </c>
      <c r="Z1075">
        <f>SUMPRODUCT($B$7:$B$456,Y$7:Y$456,EXP(constants!$B$32+constants!$A$32*ABS($A$7:$A$456-$A1075)))</f>
        <v>2.9581937533904572E-6</v>
      </c>
      <c r="AA1075">
        <f t="shared" si="271"/>
        <v>83152.493440238366</v>
      </c>
      <c r="AB1075">
        <f t="shared" si="277"/>
        <v>83146.291604541053</v>
      </c>
      <c r="AD1075" s="4"/>
      <c r="AE1075" s="4"/>
      <c r="AF1075" s="4"/>
      <c r="AI1075" s="5">
        <f>SUMPRODUCT(constants!$B$13:$B$20,A1075^constants!$A$13:$A$20)*constants!$C$10/((A1075/1000000000)^5*(EXP(0.014388/(A1075/1000000000)/constants!$B$9)-1))</f>
        <v>1.8101106792514893E-5</v>
      </c>
      <c r="AL1075" s="17">
        <f t="shared" si="272"/>
        <v>2.1770191361759178E-10</v>
      </c>
      <c r="AQ1075">
        <f t="shared" si="279"/>
        <v>2.1770191361759178E-10</v>
      </c>
    </row>
    <row r="1076" spans="1:43" x14ac:dyDescent="0.2">
      <c r="A1076">
        <f>front!A1076</f>
        <v>684.95</v>
      </c>
      <c r="B1076" s="1">
        <f t="shared" si="278"/>
        <v>0.45000000000004547</v>
      </c>
      <c r="C1076">
        <f>front!D1076-front!B1076</f>
        <v>47715.4</v>
      </c>
      <c r="D1076" s="2">
        <f>front!E1076-front!C1076</f>
        <v>52244.1</v>
      </c>
      <c r="E1076" s="2">
        <f>IF(front!F1076-front!C1076&gt;0,front!F1076-front!C1076,0)</f>
        <v>52244.1</v>
      </c>
      <c r="F1076" s="2">
        <f>front!I1076-front!H1076</f>
        <v>7914.4000000000015</v>
      </c>
      <c r="G1076" s="2"/>
      <c r="H1076" s="2"/>
      <c r="I1076" s="4">
        <f>C1076/(constants!$A$4+constants!$B$4*data!C1076+constants!$C$4*data!C1076^2+constants!$D$4*data!C1076^3+constants!$E$4*data!C1076^4+constants!$F$4*data!C1076^5+constants!$G$4*data!C1076^6+constants!$H$4*data!C1076^7)</f>
        <v>49961.785507677821</v>
      </c>
      <c r="J1076" s="4">
        <f>D1076/(constants!$A$4+constants!$B$4*data!D1076+constants!$C$4*data!D1076^2+constants!$D$4*data!D1076^3+constants!$E$4*data!D1076^4+constants!$F$4*data!D1076^5+constants!$G$4*data!D1076^6+constants!$H$4*data!D1076^7)</f>
        <v>54965.574271905469</v>
      </c>
      <c r="K1076" s="4">
        <f>E1076/(constants!$A$4+constants!$B$4*data!E1076+constants!$C$4*data!E1076^2+constants!$D$4*data!E1076^3+constants!$E$4*data!E1076^4+constants!$F$4*data!E1076^5+constants!$G$4*data!E1076^6+constants!$H$4*data!E1076^7)</f>
        <v>54965.574271905469</v>
      </c>
      <c r="L1076" s="4">
        <f>F1076/(constants!$A$4+constants!$B$4*data!F1076+constants!$C$4*data!F1076^2+constants!$D$4*data!F1076^3+constants!$E$4*data!F1076^4+constants!$F$4*data!F1076^5+constants!$G$4*data!F1076^6+constants!$H$4*data!F1076^7)</f>
        <v>7904.2542142853008</v>
      </c>
      <c r="M1076" s="4"/>
      <c r="N1076" s="4"/>
      <c r="O1076" s="4">
        <f t="shared" si="273"/>
        <v>83269.642512796374</v>
      </c>
      <c r="P1076" s="4">
        <f t="shared" si="274"/>
        <v>10993.114854381094</v>
      </c>
      <c r="Q1076" s="4">
        <f t="shared" si="274"/>
        <v>10993.114854381094</v>
      </c>
      <c r="R1076" s="4">
        <f t="shared" si="275"/>
        <v>1317.3757023808835</v>
      </c>
      <c r="S1076" s="4"/>
      <c r="T1076" s="4"/>
      <c r="U1076" s="4">
        <f t="shared" si="276"/>
        <v>1</v>
      </c>
      <c r="V1076" s="4"/>
      <c r="W1076" s="4"/>
      <c r="X1076">
        <f>IF(front!E1076&gt;$X$2,O1076,P1076)</f>
        <v>83269.642512796374</v>
      </c>
      <c r="Y1076">
        <f t="shared" si="270"/>
        <v>82936.159593476317</v>
      </c>
      <c r="Z1076">
        <f>SUMPRODUCT($B$7:$B$456,Y$7:Y$456,EXP(constants!$B$32+constants!$A$32*ABS($A$7:$A$456-$A1076)))</f>
        <v>2.8834366489160765E-6</v>
      </c>
      <c r="AA1076">
        <f t="shared" si="271"/>
        <v>82936.159590592884</v>
      </c>
      <c r="AB1076">
        <f t="shared" si="277"/>
        <v>82929.957754895571</v>
      </c>
      <c r="AD1076" s="4"/>
      <c r="AE1076" s="4"/>
      <c r="AF1076" s="4"/>
      <c r="AI1076" s="5">
        <f>SUMPRODUCT(constants!$B$13:$B$20,A1076^constants!$A$13:$A$20)*constants!$C$10/((A1076/1000000000)^5*(EXP(0.014388/(A1076/1000000000)/constants!$B$9)-1))</f>
        <v>1.8120060324529327E-5</v>
      </c>
      <c r="AL1076" s="17">
        <f t="shared" si="272"/>
        <v>2.1849836675528334E-10</v>
      </c>
      <c r="AQ1076">
        <f t="shared" si="279"/>
        <v>2.1849836675528334E-10</v>
      </c>
    </row>
    <row r="1077" spans="1:43" x14ac:dyDescent="0.2">
      <c r="A1077">
        <f>front!A1077</f>
        <v>685.4</v>
      </c>
      <c r="B1077" s="1">
        <f t="shared" si="278"/>
        <v>0.44999999999993179</v>
      </c>
      <c r="C1077">
        <f>front!D1077-front!B1077</f>
        <v>47722.53</v>
      </c>
      <c r="D1077" s="2">
        <f>front!E1077-front!C1077</f>
        <v>52404.1</v>
      </c>
      <c r="E1077" s="2">
        <f>IF(front!F1077-front!C1077&gt;0,front!F1077-front!C1077,0)</f>
        <v>52404.1</v>
      </c>
      <c r="F1077" s="2">
        <f>front!I1077-front!H1077</f>
        <v>8602.6</v>
      </c>
      <c r="G1077" s="2"/>
      <c r="H1077" s="2"/>
      <c r="I1077" s="4">
        <f>C1077/(constants!$A$4+constants!$B$4*data!C1077+constants!$C$4*data!C1077^2+constants!$D$4*data!C1077^3+constants!$E$4*data!C1077^4+constants!$F$4*data!C1077^5+constants!$G$4*data!C1077^6+constants!$H$4*data!C1077^7)</f>
        <v>49969.650107765672</v>
      </c>
      <c r="J1077" s="4">
        <f>D1077/(constants!$A$4+constants!$B$4*data!D1077+constants!$C$4*data!D1077^2+constants!$D$4*data!D1077^3+constants!$E$4*data!D1077^4+constants!$F$4*data!D1077^5+constants!$G$4*data!D1077^6+constants!$H$4*data!D1077^7)</f>
        <v>55142.6365846587</v>
      </c>
      <c r="K1077" s="4">
        <f>E1077/(constants!$A$4+constants!$B$4*data!E1077+constants!$C$4*data!E1077^2+constants!$D$4*data!E1077^3+constants!$E$4*data!E1077^4+constants!$F$4*data!E1077^5+constants!$G$4*data!E1077^6+constants!$H$4*data!E1077^7)</f>
        <v>55142.6365846587</v>
      </c>
      <c r="L1077" s="4">
        <f>F1077/(constants!$A$4+constants!$B$4*data!F1077+constants!$C$4*data!F1077^2+constants!$D$4*data!F1077^3+constants!$E$4*data!F1077^4+constants!$F$4*data!F1077^5+constants!$G$4*data!F1077^6+constants!$H$4*data!F1077^7)</f>
        <v>8594.4013244795333</v>
      </c>
      <c r="M1077" s="4"/>
      <c r="N1077" s="4"/>
      <c r="O1077" s="4">
        <f t="shared" si="273"/>
        <v>83282.750179609458</v>
      </c>
      <c r="P1077" s="4">
        <f t="shared" si="274"/>
        <v>11028.527316931739</v>
      </c>
      <c r="Q1077" s="4">
        <f t="shared" si="274"/>
        <v>11028.527316931739</v>
      </c>
      <c r="R1077" s="4">
        <f t="shared" si="275"/>
        <v>1432.400220746589</v>
      </c>
      <c r="S1077" s="4"/>
      <c r="T1077" s="4"/>
      <c r="U1077" s="4">
        <f t="shared" si="276"/>
        <v>1</v>
      </c>
      <c r="V1077" s="4"/>
      <c r="W1077" s="4"/>
      <c r="X1077">
        <f>IF(front!E1077&gt;$X$2,O1077,P1077)</f>
        <v>83282.750179609458</v>
      </c>
      <c r="Y1077">
        <f t="shared" ref="Y1077:Y1140" si="280">X1077-$U$4</f>
        <v>82949.267260289402</v>
      </c>
      <c r="Z1077">
        <f>SUMPRODUCT($B$7:$B$456,Y$7:Y$456,EXP(constants!$B$32+constants!$A$32*ABS($A$7:$A$456-$A1077)))</f>
        <v>2.8105687461422411E-6</v>
      </c>
      <c r="AA1077">
        <f t="shared" si="271"/>
        <v>82949.26725747883</v>
      </c>
      <c r="AB1077">
        <f t="shared" si="277"/>
        <v>82943.065421781517</v>
      </c>
      <c r="AD1077" s="4"/>
      <c r="AE1077" s="4"/>
      <c r="AF1077" s="4"/>
      <c r="AI1077" s="5">
        <f>SUMPRODUCT(constants!$B$13:$B$20,A1077^constants!$A$13:$A$20)*constants!$C$10/((A1077/1000000000)^5*(EXP(0.014388/(A1077/1000000000)/constants!$B$9)-1))</f>
        <v>1.81389716421463E-5</v>
      </c>
      <c r="AL1077" s="17">
        <f t="shared" si="272"/>
        <v>2.1869184060061109E-10</v>
      </c>
      <c r="AQ1077">
        <f t="shared" si="279"/>
        <v>2.1869184060061109E-10</v>
      </c>
    </row>
    <row r="1078" spans="1:43" x14ac:dyDescent="0.2">
      <c r="A1078">
        <f>front!A1078</f>
        <v>685.85</v>
      </c>
      <c r="B1078" s="1">
        <f t="shared" si="278"/>
        <v>0.45000000000004547</v>
      </c>
      <c r="C1078">
        <f>front!D1078-front!B1078</f>
        <v>47708.130000000005</v>
      </c>
      <c r="D1078" s="2">
        <f>front!E1078-front!C1078</f>
        <v>52300.4</v>
      </c>
      <c r="E1078" s="2">
        <f>IF(front!F1078-front!C1078&gt;0,front!F1078-front!C1078,0)</f>
        <v>52300.4</v>
      </c>
      <c r="F1078" s="2">
        <f>front!I1078-front!H1078</f>
        <v>8473.4000000000015</v>
      </c>
      <c r="G1078" s="2"/>
      <c r="H1078" s="2"/>
      <c r="I1078" s="4">
        <f>C1078/(constants!$A$4+constants!$B$4*data!C1078+constants!$C$4*data!C1078^2+constants!$D$4*data!C1078^3+constants!$E$4*data!C1078^4+constants!$F$4*data!C1078^5+constants!$G$4*data!C1078^6+constants!$H$4*data!C1078^7)</f>
        <v>49953.766538907883</v>
      </c>
      <c r="J1078" s="4">
        <f>D1078/(constants!$A$4+constants!$B$4*data!D1078+constants!$C$4*data!D1078^2+constants!$D$4*data!D1078^3+constants!$E$4*data!D1078^4+constants!$F$4*data!D1078^5+constants!$G$4*data!D1078^6+constants!$H$4*data!D1078^7)</f>
        <v>55027.875593857549</v>
      </c>
      <c r="K1078" s="4">
        <f>E1078/(constants!$A$4+constants!$B$4*data!E1078+constants!$C$4*data!E1078^2+constants!$D$4*data!E1078^3+constants!$E$4*data!E1078^4+constants!$F$4*data!E1078^5+constants!$G$4*data!E1078^6+constants!$H$4*data!E1078^7)</f>
        <v>55027.875593857549</v>
      </c>
      <c r="L1078" s="4">
        <f>F1078/(constants!$A$4+constants!$B$4*data!F1078+constants!$C$4*data!F1078^2+constants!$D$4*data!F1078^3+constants!$E$4*data!F1078^4+constants!$F$4*data!F1078^5+constants!$G$4*data!F1078^6+constants!$H$4*data!F1078^7)</f>
        <v>8464.767296842434</v>
      </c>
      <c r="M1078" s="4"/>
      <c r="N1078" s="4"/>
      <c r="O1078" s="4">
        <f t="shared" si="273"/>
        <v>83256.277564846474</v>
      </c>
      <c r="P1078" s="4">
        <f t="shared" si="274"/>
        <v>11005.57511877151</v>
      </c>
      <c r="Q1078" s="4">
        <f t="shared" si="274"/>
        <v>11005.57511877151</v>
      </c>
      <c r="R1078" s="4">
        <f t="shared" si="275"/>
        <v>1410.7945494737389</v>
      </c>
      <c r="S1078" s="4"/>
      <c r="T1078" s="4"/>
      <c r="U1078" s="4">
        <f t="shared" si="276"/>
        <v>1</v>
      </c>
      <c r="V1078" s="4"/>
      <c r="W1078" s="4"/>
      <c r="X1078">
        <f>IF(front!E1078&gt;$X$2,O1078,P1078)</f>
        <v>83256.277564846474</v>
      </c>
      <c r="Y1078">
        <f t="shared" si="280"/>
        <v>82922.794645526417</v>
      </c>
      <c r="Z1078">
        <f>SUMPRODUCT($B$7:$B$456,Y$7:Y$456,EXP(constants!$B$32+constants!$A$32*ABS($A$7:$A$456-$A1078)))</f>
        <v>2.7395423026758604E-6</v>
      </c>
      <c r="AA1078">
        <f t="shared" si="271"/>
        <v>82922.794642786874</v>
      </c>
      <c r="AB1078">
        <f t="shared" si="277"/>
        <v>82916.592807089561</v>
      </c>
      <c r="AD1078" s="4"/>
      <c r="AE1078" s="4"/>
      <c r="AF1078" s="4"/>
      <c r="AI1078" s="5">
        <f>SUMPRODUCT(constants!$B$13:$B$20,A1078^constants!$A$13:$A$20)*constants!$C$10/((A1078/1000000000)^5*(EXP(0.014388/(A1078/1000000000)/constants!$B$9)-1))</f>
        <v>1.81578407594404E-5</v>
      </c>
      <c r="AL1078" s="17">
        <f t="shared" si="272"/>
        <v>2.1898922935347462E-10</v>
      </c>
      <c r="AQ1078">
        <f t="shared" si="279"/>
        <v>2.1898922935347462E-10</v>
      </c>
    </row>
    <row r="1079" spans="1:43" x14ac:dyDescent="0.2">
      <c r="A1079">
        <f>front!A1079</f>
        <v>686.3</v>
      </c>
      <c r="B1079" s="1">
        <f t="shared" si="278"/>
        <v>0.44999999999993179</v>
      </c>
      <c r="C1079">
        <f>front!D1079-front!B1079</f>
        <v>47857.33</v>
      </c>
      <c r="D1079" s="2">
        <f>front!E1079-front!C1079</f>
        <v>52646.6</v>
      </c>
      <c r="E1079" s="2">
        <f>IF(front!F1079-front!C1079&gt;0,front!F1079-front!C1079,0)</f>
        <v>52646.6</v>
      </c>
      <c r="F1079" s="2">
        <f>front!I1079-front!H1079</f>
        <v>7283.5999999999985</v>
      </c>
      <c r="G1079" s="2"/>
      <c r="H1079" s="2"/>
      <c r="I1079" s="4">
        <f>C1079/(constants!$A$4+constants!$B$4*data!C1079+constants!$C$4*data!C1079^2+constants!$D$4*data!C1079^3+constants!$E$4*data!C1079^4+constants!$F$4*data!C1079^5+constants!$G$4*data!C1079^6+constants!$H$4*data!C1079^7)</f>
        <v>50118.348513810699</v>
      </c>
      <c r="J1079" s="4">
        <f>D1079/(constants!$A$4+constants!$B$4*data!D1079+constants!$C$4*data!D1079^2+constants!$D$4*data!D1079^3+constants!$E$4*data!D1079^4+constants!$F$4*data!D1079^5+constants!$G$4*data!D1079^6+constants!$H$4*data!D1079^7)</f>
        <v>55411.039595106806</v>
      </c>
      <c r="K1079" s="4">
        <f>E1079/(constants!$A$4+constants!$B$4*data!E1079+constants!$C$4*data!E1079^2+constants!$D$4*data!E1079^3+constants!$E$4*data!E1079^4+constants!$F$4*data!E1079^5+constants!$G$4*data!E1079^6+constants!$H$4*data!E1079^7)</f>
        <v>55411.039595106806</v>
      </c>
      <c r="L1079" s="4">
        <f>F1079/(constants!$A$4+constants!$B$4*data!F1079+constants!$C$4*data!F1079^2+constants!$D$4*data!F1079^3+constants!$E$4*data!F1079^4+constants!$F$4*data!F1079^5+constants!$G$4*data!F1079^6+constants!$H$4*data!F1079^7)</f>
        <v>7272.4014029342761</v>
      </c>
      <c r="M1079" s="4"/>
      <c r="N1079" s="4"/>
      <c r="O1079" s="4">
        <f t="shared" si="273"/>
        <v>83530.580856351167</v>
      </c>
      <c r="P1079" s="4">
        <f t="shared" si="274"/>
        <v>11082.207919021361</v>
      </c>
      <c r="Q1079" s="4">
        <f t="shared" si="274"/>
        <v>11082.207919021361</v>
      </c>
      <c r="R1079" s="4">
        <f t="shared" si="275"/>
        <v>1212.066900489046</v>
      </c>
      <c r="S1079" s="4"/>
      <c r="T1079" s="4"/>
      <c r="U1079" s="4">
        <f t="shared" si="276"/>
        <v>1</v>
      </c>
      <c r="V1079" s="4"/>
      <c r="W1079" s="4"/>
      <c r="X1079">
        <f>IF(front!E1079&gt;$X$2,O1079,P1079)</f>
        <v>83530.580856351167</v>
      </c>
      <c r="Y1079">
        <f t="shared" si="280"/>
        <v>83197.097937031111</v>
      </c>
      <c r="Z1079">
        <f>SUMPRODUCT($B$7:$B$456,Y$7:Y$456,EXP(constants!$B$32+constants!$A$32*ABS($A$7:$A$456-$A1079)))</f>
        <v>2.6703107826314601E-6</v>
      </c>
      <c r="AA1079">
        <f t="shared" si="271"/>
        <v>83197.097934360805</v>
      </c>
      <c r="AB1079">
        <f t="shared" si="277"/>
        <v>83190.896098663492</v>
      </c>
      <c r="AD1079" s="4"/>
      <c r="AE1079" s="4"/>
      <c r="AF1079" s="4"/>
      <c r="AI1079" s="5">
        <f>SUMPRODUCT(constants!$B$13:$B$20,A1079^constants!$A$13:$A$20)*constants!$C$10/((A1079/1000000000)^5*(EXP(0.014388/(A1079/1000000000)/constants!$B$9)-1))</f>
        <v>1.8176667690831925E-5</v>
      </c>
      <c r="AL1079" s="17">
        <f t="shared" si="272"/>
        <v>2.1849347156057312E-10</v>
      </c>
      <c r="AQ1079">
        <f t="shared" si="279"/>
        <v>2.1849347156057312E-10</v>
      </c>
    </row>
    <row r="1080" spans="1:43" x14ac:dyDescent="0.2">
      <c r="A1080">
        <f>front!A1080</f>
        <v>686.75</v>
      </c>
      <c r="B1080" s="1">
        <f t="shared" si="278"/>
        <v>0.45000000000004547</v>
      </c>
      <c r="C1080">
        <f>front!D1080-front!B1080</f>
        <v>47994.469999999994</v>
      </c>
      <c r="D1080" s="2">
        <f>front!E1080-front!C1080</f>
        <v>53002.3</v>
      </c>
      <c r="E1080" s="2">
        <f>IF(front!F1080-front!C1080&gt;0,front!F1080-front!C1080,0)</f>
        <v>53002.3</v>
      </c>
      <c r="F1080" s="2">
        <f>front!I1080-front!H1080</f>
        <v>6679.1000000000022</v>
      </c>
      <c r="G1080" s="2"/>
      <c r="H1080" s="2"/>
      <c r="I1080" s="4">
        <f>C1080/(constants!$A$4+constants!$B$4*data!C1080+constants!$C$4*data!C1080^2+constants!$D$4*data!C1080^3+constants!$E$4*data!C1080^4+constants!$F$4*data!C1080^5+constants!$G$4*data!C1080^6+constants!$H$4*data!C1080^7)</f>
        <v>50269.647387144236</v>
      </c>
      <c r="J1080" s="4">
        <f>D1080/(constants!$A$4+constants!$B$4*data!D1080+constants!$C$4*data!D1080^2+constants!$D$4*data!D1080^3+constants!$E$4*data!D1080^4+constants!$F$4*data!D1080^5+constants!$G$4*data!D1080^6+constants!$H$4*data!D1080^7)</f>
        <v>55804.835968052997</v>
      </c>
      <c r="K1080" s="4">
        <f>E1080/(constants!$A$4+constants!$B$4*data!E1080+constants!$C$4*data!E1080^2+constants!$D$4*data!E1080^3+constants!$E$4*data!E1080^4+constants!$F$4*data!E1080^5+constants!$G$4*data!E1080^6+constants!$H$4*data!E1080^7)</f>
        <v>55804.835968052997</v>
      </c>
      <c r="L1080" s="4">
        <f>F1080/(constants!$A$4+constants!$B$4*data!F1080+constants!$C$4*data!F1080^2+constants!$D$4*data!F1080^3+constants!$E$4*data!F1080^4+constants!$F$4*data!F1080^5+constants!$G$4*data!F1080^6+constants!$H$4*data!F1080^7)</f>
        <v>6667.4644776818977</v>
      </c>
      <c r="M1080" s="4"/>
      <c r="N1080" s="4"/>
      <c r="O1080" s="4">
        <f t="shared" si="273"/>
        <v>83782.7456452404</v>
      </c>
      <c r="P1080" s="4">
        <f t="shared" si="274"/>
        <v>11160.967193610599</v>
      </c>
      <c r="Q1080" s="4">
        <f t="shared" si="274"/>
        <v>11160.967193610599</v>
      </c>
      <c r="R1080" s="4">
        <f t="shared" si="275"/>
        <v>1111.2440796136495</v>
      </c>
      <c r="S1080" s="4"/>
      <c r="T1080" s="4"/>
      <c r="U1080" s="4">
        <f t="shared" si="276"/>
        <v>1</v>
      </c>
      <c r="V1080" s="4"/>
      <c r="W1080" s="4"/>
      <c r="X1080">
        <f>IF(front!E1080&gt;$X$2,O1080,P1080)</f>
        <v>83782.7456452404</v>
      </c>
      <c r="Y1080">
        <f t="shared" si="280"/>
        <v>83449.262725920344</v>
      </c>
      <c r="Z1080">
        <f>SUMPRODUCT($B$7:$B$456,Y$7:Y$456,EXP(constants!$B$32+constants!$A$32*ABS($A$7:$A$456-$A1080)))</f>
        <v>2.6028288261411327E-6</v>
      </c>
      <c r="AA1080">
        <f t="shared" si="271"/>
        <v>83449.262723317515</v>
      </c>
      <c r="AB1080">
        <f t="shared" si="277"/>
        <v>83443.060887620202</v>
      </c>
      <c r="AD1080" s="4"/>
      <c r="AE1080" s="4"/>
      <c r="AF1080" s="4"/>
      <c r="AI1080" s="5">
        <f>SUMPRODUCT(constants!$B$13:$B$20,A1080^constants!$A$13:$A$20)*constants!$C$10/((A1080/1000000000)^5*(EXP(0.014388/(A1080/1000000000)/constants!$B$9)-1))</f>
        <v>1.8195452451046817E-5</v>
      </c>
      <c r="AL1080" s="17">
        <f t="shared" si="272"/>
        <v>2.1805830535809522E-10</v>
      </c>
      <c r="AQ1080">
        <f t="shared" si="279"/>
        <v>2.1805830535809522E-10</v>
      </c>
    </row>
    <row r="1081" spans="1:43" x14ac:dyDescent="0.2">
      <c r="A1081">
        <f>front!A1081</f>
        <v>687.2</v>
      </c>
      <c r="B1081" s="1">
        <f t="shared" si="278"/>
        <v>0.45000000000004547</v>
      </c>
      <c r="C1081">
        <f>front!D1081-front!B1081</f>
        <v>48065.07</v>
      </c>
      <c r="D1081" s="2">
        <f>front!E1081-front!C1081</f>
        <v>52495.8</v>
      </c>
      <c r="E1081" s="2">
        <f>IF(front!F1081-front!C1081&gt;0,front!F1081-front!C1081,0)</f>
        <v>52495.8</v>
      </c>
      <c r="F1081" s="2">
        <f>front!I1081-front!H1081</f>
        <v>7147.0999999999985</v>
      </c>
      <c r="G1081" s="2"/>
      <c r="H1081" s="2"/>
      <c r="I1081" s="4">
        <f>C1081/(constants!$A$4+constants!$B$4*data!C1081+constants!$C$4*data!C1081^2+constants!$D$4*data!C1081^3+constants!$E$4*data!C1081^4+constants!$F$4*data!C1081^5+constants!$G$4*data!C1081^6+constants!$H$4*data!C1081^7)</f>
        <v>50347.543792055578</v>
      </c>
      <c r="J1081" s="4">
        <f>D1081/(constants!$A$4+constants!$B$4*data!D1081+constants!$C$4*data!D1081^2+constants!$D$4*data!D1081^3+constants!$E$4*data!D1081^4+constants!$F$4*data!D1081^5+constants!$G$4*data!D1081^6+constants!$H$4*data!D1081^7)</f>
        <v>55244.125417779898</v>
      </c>
      <c r="K1081" s="4">
        <f>E1081/(constants!$A$4+constants!$B$4*data!E1081+constants!$C$4*data!E1081^2+constants!$D$4*data!E1081^3+constants!$E$4*data!E1081^4+constants!$F$4*data!E1081^5+constants!$G$4*data!E1081^6+constants!$H$4*data!E1081^7)</f>
        <v>55244.125417779898</v>
      </c>
      <c r="L1081" s="4">
        <f>F1081/(constants!$A$4+constants!$B$4*data!F1081+constants!$C$4*data!F1081^2+constants!$D$4*data!F1081^3+constants!$E$4*data!F1081^4+constants!$F$4*data!F1081^5+constants!$G$4*data!F1081^6+constants!$H$4*data!F1081^7)</f>
        <v>7135.7567531946233</v>
      </c>
      <c r="M1081" s="4"/>
      <c r="N1081" s="4"/>
      <c r="O1081" s="4">
        <f t="shared" si="273"/>
        <v>83912.572986759289</v>
      </c>
      <c r="P1081" s="4">
        <f t="shared" si="274"/>
        <v>11048.825083555979</v>
      </c>
      <c r="Q1081" s="4">
        <f t="shared" si="274"/>
        <v>11048.825083555979</v>
      </c>
      <c r="R1081" s="4">
        <f t="shared" si="275"/>
        <v>1189.292792199104</v>
      </c>
      <c r="S1081" s="4"/>
      <c r="T1081" s="4"/>
      <c r="U1081" s="4">
        <f t="shared" si="276"/>
        <v>1</v>
      </c>
      <c r="V1081" s="4"/>
      <c r="W1081" s="4"/>
      <c r="X1081">
        <f>IF(front!E1081&gt;$X$2,O1081,P1081)</f>
        <v>83912.572986759289</v>
      </c>
      <c r="Y1081">
        <f t="shared" si="280"/>
        <v>83579.090067439232</v>
      </c>
      <c r="Z1081">
        <f>SUMPRODUCT($B$7:$B$456,Y$7:Y$456,EXP(constants!$B$32+constants!$A$32*ABS($A$7:$A$456-$A1081)))</f>
        <v>2.5370522196353037E-6</v>
      </c>
      <c r="AA1081">
        <f t="shared" si="271"/>
        <v>83579.090064902179</v>
      </c>
      <c r="AB1081">
        <f t="shared" si="277"/>
        <v>83572.888229204866</v>
      </c>
      <c r="AD1081" s="4"/>
      <c r="AE1081" s="4"/>
      <c r="AF1081" s="4"/>
      <c r="AI1081" s="5">
        <f>SUMPRODUCT(constants!$B$13:$B$20,A1081^constants!$A$13:$A$20)*constants!$C$10/((A1081/1000000000)^5*(EXP(0.014388/(A1081/1000000000)/constants!$B$9)-1))</f>
        <v>1.8214195055141549E-5</v>
      </c>
      <c r="AL1081" s="17">
        <f t="shared" si="272"/>
        <v>2.1794382653364526E-10</v>
      </c>
      <c r="AQ1081">
        <f t="shared" si="279"/>
        <v>2.1794382653364526E-10</v>
      </c>
    </row>
    <row r="1082" spans="1:43" x14ac:dyDescent="0.2">
      <c r="A1082">
        <f>front!A1082</f>
        <v>687.65</v>
      </c>
      <c r="B1082" s="1">
        <f t="shared" si="278"/>
        <v>0.44999999999993179</v>
      </c>
      <c r="C1082">
        <f>front!D1082-front!B1082</f>
        <v>48145.8</v>
      </c>
      <c r="D1082" s="2">
        <f>front!E1082-front!C1082</f>
        <v>52872.7</v>
      </c>
      <c r="E1082" s="2">
        <f>IF(front!F1082-front!C1082&gt;0,front!F1082-front!C1082,0)</f>
        <v>52872.7</v>
      </c>
      <c r="F1082" s="2">
        <f>front!I1082-front!H1082</f>
        <v>7001.1</v>
      </c>
      <c r="G1082" s="2"/>
      <c r="H1082" s="2"/>
      <c r="I1082" s="4">
        <f>C1082/(constants!$A$4+constants!$B$4*data!C1082+constants!$C$4*data!C1082^2+constants!$D$4*data!C1082^3+constants!$E$4*data!C1082^4+constants!$F$4*data!C1082^5+constants!$G$4*data!C1082^6+constants!$H$4*data!C1082^7)</f>
        <v>50436.623150476858</v>
      </c>
      <c r="J1082" s="4">
        <f>D1082/(constants!$A$4+constants!$B$4*data!D1082+constants!$C$4*data!D1082^2+constants!$D$4*data!D1082^3+constants!$E$4*data!D1082^4+constants!$F$4*data!D1082^5+constants!$G$4*data!D1082^6+constants!$H$4*data!D1082^7)</f>
        <v>55661.340700712375</v>
      </c>
      <c r="K1082" s="4">
        <f>E1082/(constants!$A$4+constants!$B$4*data!E1082+constants!$C$4*data!E1082^2+constants!$D$4*data!E1082^3+constants!$E$4*data!E1082^4+constants!$F$4*data!E1082^5+constants!$G$4*data!E1082^6+constants!$H$4*data!E1082^7)</f>
        <v>55661.340700712375</v>
      </c>
      <c r="L1082" s="4">
        <f>F1082/(constants!$A$4+constants!$B$4*data!F1082+constants!$C$4*data!F1082^2+constants!$D$4*data!F1082^3+constants!$E$4*data!F1082^4+constants!$F$4*data!F1082^5+constants!$G$4*data!F1082^6+constants!$H$4*data!F1082^7)</f>
        <v>6989.6325319213538</v>
      </c>
      <c r="M1082" s="4"/>
      <c r="N1082" s="4"/>
      <c r="O1082" s="4">
        <f t="shared" si="273"/>
        <v>84061.038584128095</v>
      </c>
      <c r="P1082" s="4">
        <f t="shared" si="274"/>
        <v>11132.268140142474</v>
      </c>
      <c r="Q1082" s="4">
        <f t="shared" si="274"/>
        <v>11132.268140142474</v>
      </c>
      <c r="R1082" s="4">
        <f t="shared" si="275"/>
        <v>1164.9387553202257</v>
      </c>
      <c r="S1082" s="4"/>
      <c r="T1082" s="4"/>
      <c r="U1082" s="4">
        <f t="shared" si="276"/>
        <v>1</v>
      </c>
      <c r="V1082" s="4"/>
      <c r="W1082" s="4"/>
      <c r="X1082">
        <f>IF(front!E1082&gt;$X$2,O1082,P1082)</f>
        <v>84061.038584128095</v>
      </c>
      <c r="Y1082">
        <f t="shared" si="280"/>
        <v>83727.555664808038</v>
      </c>
      <c r="Z1082">
        <f>SUMPRODUCT($B$7:$B$456,Y$7:Y$456,EXP(constants!$B$32+constants!$A$32*ABS($A$7:$A$456-$A1082)))</f>
        <v>2.472937866874329E-6</v>
      </c>
      <c r="AA1082">
        <f t="shared" si="271"/>
        <v>83727.5556623351</v>
      </c>
      <c r="AB1082">
        <f t="shared" si="277"/>
        <v>83721.353826637787</v>
      </c>
      <c r="AD1082" s="4"/>
      <c r="AE1082" s="4"/>
      <c r="AF1082" s="4"/>
      <c r="AI1082" s="5">
        <f>SUMPRODUCT(constants!$B$13:$B$20,A1082^constants!$A$13:$A$20)*constants!$C$10/((A1082/1000000000)^5*(EXP(0.014388/(A1082/1000000000)/constants!$B$9)-1))</f>
        <v>1.8232895518471871E-5</v>
      </c>
      <c r="AL1082" s="17">
        <f t="shared" si="272"/>
        <v>2.1778070569937052E-10</v>
      </c>
      <c r="AQ1082">
        <f t="shared" si="279"/>
        <v>2.1778070569937052E-10</v>
      </c>
    </row>
    <row r="1083" spans="1:43" x14ac:dyDescent="0.2">
      <c r="A1083">
        <f>front!A1083</f>
        <v>688.1</v>
      </c>
      <c r="B1083" s="1">
        <f t="shared" si="278"/>
        <v>0.45000000000004547</v>
      </c>
      <c r="C1083">
        <f>front!D1083-front!B1083</f>
        <v>48222.33</v>
      </c>
      <c r="D1083" s="2">
        <f>front!E1083-front!C1083</f>
        <v>52426.2</v>
      </c>
      <c r="E1083" s="2">
        <f>IF(front!F1083-front!C1083&gt;0,front!F1083-front!C1083,0)</f>
        <v>52426.2</v>
      </c>
      <c r="F1083" s="2">
        <f>front!I1083-front!H1083</f>
        <v>5724.6000000000022</v>
      </c>
      <c r="G1083" s="2"/>
      <c r="H1083" s="2"/>
      <c r="I1083" s="4">
        <f>C1083/(constants!$A$4+constants!$B$4*data!C1083+constants!$C$4*data!C1083^2+constants!$D$4*data!C1083^3+constants!$E$4*data!C1083^4+constants!$F$4*data!C1083^5+constants!$G$4*data!C1083^6+constants!$H$4*data!C1083^7)</f>
        <v>50521.073985056093</v>
      </c>
      <c r="J1083" s="4">
        <f>D1083/(constants!$A$4+constants!$B$4*data!D1083+constants!$C$4*data!D1083^2+constants!$D$4*data!D1083^3+constants!$E$4*data!D1083^4+constants!$F$4*data!D1083^5+constants!$G$4*data!D1083^6+constants!$H$4*data!D1083^7)</f>
        <v>55167.095047061972</v>
      </c>
      <c r="K1083" s="4">
        <f>E1083/(constants!$A$4+constants!$B$4*data!E1083+constants!$C$4*data!E1083^2+constants!$D$4*data!E1083^3+constants!$E$4*data!E1083^4+constants!$F$4*data!E1083^5+constants!$G$4*data!E1083^6+constants!$H$4*data!E1083^7)</f>
        <v>55167.095047061972</v>
      </c>
      <c r="L1083" s="4">
        <f>F1083/(constants!$A$4+constants!$B$4*data!F1083+constants!$C$4*data!F1083^2+constants!$D$4*data!F1083^3+constants!$E$4*data!F1083^4+constants!$F$4*data!F1083^5+constants!$G$4*data!F1083^6+constants!$H$4*data!F1083^7)</f>
        <v>5713.2174777046484</v>
      </c>
      <c r="M1083" s="4"/>
      <c r="N1083" s="4"/>
      <c r="O1083" s="4">
        <f t="shared" si="273"/>
        <v>84201.789975093488</v>
      </c>
      <c r="P1083" s="4">
        <f t="shared" si="274"/>
        <v>11033.419009412395</v>
      </c>
      <c r="Q1083" s="4">
        <f t="shared" si="274"/>
        <v>11033.419009412395</v>
      </c>
      <c r="R1083" s="4">
        <f t="shared" si="275"/>
        <v>952.20291295077482</v>
      </c>
      <c r="S1083" s="4"/>
      <c r="T1083" s="4"/>
      <c r="U1083" s="4">
        <f t="shared" si="276"/>
        <v>1</v>
      </c>
      <c r="V1083" s="4"/>
      <c r="W1083" s="4"/>
      <c r="X1083">
        <f>IF(front!E1083&gt;$X$2,O1083,P1083)</f>
        <v>84201.789975093488</v>
      </c>
      <c r="Y1083">
        <f t="shared" si="280"/>
        <v>83868.307055773432</v>
      </c>
      <c r="Z1083">
        <f>SUMPRODUCT($B$7:$B$456,Y$7:Y$456,EXP(constants!$B$32+constants!$A$32*ABS($A$7:$A$456-$A1083)))</f>
        <v>2.4104437607121821E-6</v>
      </c>
      <c r="AA1083">
        <f t="shared" si="271"/>
        <v>83868.307053362994</v>
      </c>
      <c r="AB1083">
        <f t="shared" si="277"/>
        <v>83862.105217665681</v>
      </c>
      <c r="AD1083" s="4"/>
      <c r="AE1083" s="4"/>
      <c r="AF1083" s="4"/>
      <c r="AI1083" s="5">
        <f>SUMPRODUCT(constants!$B$13:$B$20,A1083^constants!$A$13:$A$20)*constants!$C$10/((A1083/1000000000)^5*(EXP(0.014388/(A1083/1000000000)/constants!$B$9)-1))</f>
        <v>1.8251553856704107E-5</v>
      </c>
      <c r="AL1083" s="17">
        <f t="shared" si="272"/>
        <v>2.1763767805890221E-10</v>
      </c>
      <c r="AQ1083">
        <f t="shared" si="279"/>
        <v>2.1763767805890221E-10</v>
      </c>
    </row>
    <row r="1084" spans="1:43" x14ac:dyDescent="0.2">
      <c r="A1084">
        <f>front!A1084</f>
        <v>688.55</v>
      </c>
      <c r="B1084" s="1">
        <f t="shared" si="278"/>
        <v>0.44999999999993179</v>
      </c>
      <c r="C1084">
        <f>front!D1084-front!B1084</f>
        <v>48202.200000000004</v>
      </c>
      <c r="D1084" s="2">
        <f>front!E1084-front!C1084</f>
        <v>52566</v>
      </c>
      <c r="E1084" s="2">
        <f>IF(front!F1084-front!C1084&gt;0,front!F1084-front!C1084,0)</f>
        <v>52566</v>
      </c>
      <c r="F1084" s="2">
        <f>front!I1084-front!H1084</f>
        <v>4954.3999999999996</v>
      </c>
      <c r="G1084" s="2"/>
      <c r="H1084" s="2"/>
      <c r="I1084" s="4">
        <f>C1084/(constants!$A$4+constants!$B$4*data!C1084+constants!$C$4*data!C1084^2+constants!$D$4*data!C1084^3+constants!$E$4*data!C1084^4+constants!$F$4*data!C1084^5+constants!$G$4*data!C1084^6+constants!$H$4*data!C1084^7)</f>
        <v>50498.859988248099</v>
      </c>
      <c r="J1084" s="4">
        <f>D1084/(constants!$A$4+constants!$B$4*data!D1084+constants!$C$4*data!D1084^2+constants!$D$4*data!D1084^3+constants!$E$4*data!D1084^4+constants!$F$4*data!D1084^5+constants!$G$4*data!D1084^6+constants!$H$4*data!D1084^7)</f>
        <v>55321.824246028576</v>
      </c>
      <c r="K1084" s="4">
        <f>E1084/(constants!$A$4+constants!$B$4*data!E1084+constants!$C$4*data!E1084^2+constants!$D$4*data!E1084^3+constants!$E$4*data!E1084^4+constants!$F$4*data!E1084^5+constants!$G$4*data!E1084^6+constants!$H$4*data!E1084^7)</f>
        <v>55321.824246028576</v>
      </c>
      <c r="L1084" s="4">
        <f>F1084/(constants!$A$4+constants!$B$4*data!F1084+constants!$C$4*data!F1084^2+constants!$D$4*data!F1084^3+constants!$E$4*data!F1084^4+constants!$F$4*data!F1084^5+constants!$G$4*data!F1084^6+constants!$H$4*data!F1084^7)</f>
        <v>4943.877015073791</v>
      </c>
      <c r="M1084" s="4"/>
      <c r="N1084" s="4"/>
      <c r="O1084" s="4">
        <f t="shared" si="273"/>
        <v>84164.766647080178</v>
      </c>
      <c r="P1084" s="4">
        <f t="shared" si="274"/>
        <v>11064.364849205716</v>
      </c>
      <c r="Q1084" s="4">
        <f t="shared" si="274"/>
        <v>11064.364849205716</v>
      </c>
      <c r="R1084" s="4">
        <f t="shared" si="275"/>
        <v>823.9795025122985</v>
      </c>
      <c r="S1084" s="4"/>
      <c r="T1084" s="4"/>
      <c r="U1084" s="4">
        <f t="shared" si="276"/>
        <v>1</v>
      </c>
      <c r="V1084" s="4"/>
      <c r="W1084" s="4"/>
      <c r="X1084">
        <f>IF(front!E1084&gt;$X$2,O1084,P1084)</f>
        <v>84164.766647080178</v>
      </c>
      <c r="Y1084">
        <f t="shared" si="280"/>
        <v>83831.283727760121</v>
      </c>
      <c r="Z1084">
        <f>SUMPRODUCT($B$7:$B$456,Y$7:Y$456,EXP(constants!$B$32+constants!$A$32*ABS($A$7:$A$456-$A1084)))</f>
        <v>2.3495289555738748E-6</v>
      </c>
      <c r="AA1084">
        <f t="shared" si="271"/>
        <v>83831.283725410598</v>
      </c>
      <c r="AB1084">
        <f t="shared" si="277"/>
        <v>83825.081889713285</v>
      </c>
      <c r="AD1084" s="4"/>
      <c r="AE1084" s="4"/>
      <c r="AF1084" s="4"/>
      <c r="AI1084" s="5">
        <f>SUMPRODUCT(constants!$B$13:$B$20,A1084^constants!$A$13:$A$20)*constants!$C$10/((A1084/1000000000)^5*(EXP(0.014388/(A1084/1000000000)/constants!$B$9)-1))</f>
        <v>1.8270170085790395E-5</v>
      </c>
      <c r="AL1084" s="17">
        <f t="shared" si="272"/>
        <v>2.1795588711536285E-10</v>
      </c>
      <c r="AQ1084">
        <f t="shared" si="279"/>
        <v>2.1795588711536285E-10</v>
      </c>
    </row>
    <row r="1085" spans="1:43" x14ac:dyDescent="0.2">
      <c r="A1085">
        <f>front!A1085</f>
        <v>689</v>
      </c>
      <c r="B1085" s="1">
        <f t="shared" si="278"/>
        <v>0.45000000000004547</v>
      </c>
      <c r="C1085">
        <f>front!D1085-front!B1085</f>
        <v>48110.73</v>
      </c>
      <c r="D1085" s="2">
        <f>front!E1085-front!C1085</f>
        <v>50815.6</v>
      </c>
      <c r="E1085" s="2">
        <f>IF(front!F1085-front!C1085&gt;0,front!F1085-front!C1085,0)</f>
        <v>50815.6</v>
      </c>
      <c r="F1085" s="2">
        <f>front!I1085-front!H1085</f>
        <v>5213.8999999999978</v>
      </c>
      <c r="G1085" s="2"/>
      <c r="H1085" s="2"/>
      <c r="I1085" s="4">
        <f>C1085/(constants!$A$4+constants!$B$4*data!C1085+constants!$C$4*data!C1085^2+constants!$D$4*data!C1085^3+constants!$E$4*data!C1085^4+constants!$F$4*data!C1085^5+constants!$G$4*data!C1085^6+constants!$H$4*data!C1085^7)</f>
        <v>50397.925312675536</v>
      </c>
      <c r="J1085" s="4">
        <f>D1085/(constants!$A$4+constants!$B$4*data!D1085+constants!$C$4*data!D1085^2+constants!$D$4*data!D1085^3+constants!$E$4*data!D1085^4+constants!$F$4*data!D1085^5+constants!$G$4*data!D1085^6+constants!$H$4*data!D1085^7)</f>
        <v>53385.602476009401</v>
      </c>
      <c r="K1085" s="4">
        <f>E1085/(constants!$A$4+constants!$B$4*data!E1085+constants!$C$4*data!E1085^2+constants!$D$4*data!E1085^3+constants!$E$4*data!E1085^4+constants!$F$4*data!E1085^5+constants!$G$4*data!E1085^6+constants!$H$4*data!E1085^7)</f>
        <v>53385.602476009401</v>
      </c>
      <c r="L1085" s="4">
        <f>F1085/(constants!$A$4+constants!$B$4*data!F1085+constants!$C$4*data!F1085^2+constants!$D$4*data!F1085^3+constants!$E$4*data!F1085^4+constants!$F$4*data!F1085^5+constants!$G$4*data!F1085^6+constants!$H$4*data!F1085^7)</f>
        <v>5203.0335079042134</v>
      </c>
      <c r="M1085" s="4"/>
      <c r="N1085" s="4"/>
      <c r="O1085" s="4">
        <f t="shared" si="273"/>
        <v>83996.542187792555</v>
      </c>
      <c r="P1085" s="4">
        <f t="shared" si="274"/>
        <v>10677.12049520188</v>
      </c>
      <c r="Q1085" s="4">
        <f t="shared" si="274"/>
        <v>10677.12049520188</v>
      </c>
      <c r="R1085" s="4">
        <f t="shared" si="275"/>
        <v>867.17225131736882</v>
      </c>
      <c r="S1085" s="4"/>
      <c r="T1085" s="4"/>
      <c r="U1085" s="4">
        <f t="shared" si="276"/>
        <v>1</v>
      </c>
      <c r="V1085" s="4"/>
      <c r="W1085" s="4"/>
      <c r="X1085">
        <f>IF(front!E1085&gt;$X$2,O1085,P1085)</f>
        <v>83996.542187792555</v>
      </c>
      <c r="Y1085">
        <f t="shared" si="280"/>
        <v>83663.059268472498</v>
      </c>
      <c r="Z1085">
        <f>SUMPRODUCT($B$7:$B$456,Y$7:Y$456,EXP(constants!$B$32+constants!$A$32*ABS($A$7:$A$456-$A1085)))</f>
        <v>2.2901535406281483E-6</v>
      </c>
      <c r="AA1085">
        <f t="shared" si="271"/>
        <v>83663.059266182347</v>
      </c>
      <c r="AB1085">
        <f t="shared" si="277"/>
        <v>83656.857430485034</v>
      </c>
      <c r="AD1085" s="4"/>
      <c r="AE1085" s="4"/>
      <c r="AF1085" s="4"/>
      <c r="AI1085" s="5">
        <f>SUMPRODUCT(constants!$B$13:$B$20,A1085^constants!$A$13:$A$20)*constants!$C$10/((A1085/1000000000)^5*(EXP(0.014388/(A1085/1000000000)/constants!$B$9)-1))</f>
        <v>1.8288744221977805E-5</v>
      </c>
      <c r="AL1085" s="17">
        <f t="shared" si="272"/>
        <v>2.1861619936147976E-10</v>
      </c>
      <c r="AQ1085">
        <f t="shared" si="279"/>
        <v>2.1861619936147976E-10</v>
      </c>
    </row>
    <row r="1086" spans="1:43" x14ac:dyDescent="0.2">
      <c r="A1086">
        <f>front!A1086</f>
        <v>689.45</v>
      </c>
      <c r="B1086" s="1">
        <f t="shared" si="278"/>
        <v>0.45000000000004547</v>
      </c>
      <c r="C1086">
        <f>front!D1086-front!B1086</f>
        <v>48155.66</v>
      </c>
      <c r="D1086" s="2">
        <f>front!E1086-front!C1086</f>
        <v>52138.7</v>
      </c>
      <c r="E1086" s="2">
        <f>IF(front!F1086-front!C1086&gt;0,front!F1086-front!C1086,0)</f>
        <v>52138.7</v>
      </c>
      <c r="F1086" s="2">
        <f>front!I1086-front!H1086</f>
        <v>6014.4</v>
      </c>
      <c r="G1086" s="2"/>
      <c r="H1086" s="2"/>
      <c r="I1086" s="4">
        <f>C1086/(constants!$A$4+constants!$B$4*data!C1086+constants!$C$4*data!C1086^2+constants!$D$4*data!C1086^3+constants!$E$4*data!C1086^4+constants!$F$4*data!C1086^5+constants!$G$4*data!C1086^6+constants!$H$4*data!C1086^7)</f>
        <v>50447.50334003906</v>
      </c>
      <c r="J1086" s="4">
        <f>D1086/(constants!$A$4+constants!$B$4*data!D1086+constants!$C$4*data!D1086^2+constants!$D$4*data!D1086^3+constants!$E$4*data!D1086^4+constants!$F$4*data!D1086^5+constants!$G$4*data!D1086^6+constants!$H$4*data!D1086^7)</f>
        <v>54848.946172110038</v>
      </c>
      <c r="K1086" s="4">
        <f>E1086/(constants!$A$4+constants!$B$4*data!E1086+constants!$C$4*data!E1086^2+constants!$D$4*data!E1086^3+constants!$E$4*data!E1086^4+constants!$F$4*data!E1086^5+constants!$G$4*data!E1086^6+constants!$H$4*data!E1086^7)</f>
        <v>54848.946172110038</v>
      </c>
      <c r="L1086" s="4">
        <f>F1086/(constants!$A$4+constants!$B$4*data!F1086+constants!$C$4*data!F1086^2+constants!$D$4*data!F1086^3+constants!$E$4*data!F1086^4+constants!$F$4*data!F1086^5+constants!$G$4*data!F1086^6+constants!$H$4*data!F1086^7)</f>
        <v>6002.8334275779525</v>
      </c>
      <c r="M1086" s="4"/>
      <c r="N1086" s="4"/>
      <c r="O1086" s="4">
        <f t="shared" si="273"/>
        <v>84079.172233398436</v>
      </c>
      <c r="P1086" s="4">
        <f t="shared" si="274"/>
        <v>10969.789234422007</v>
      </c>
      <c r="Q1086" s="4">
        <f t="shared" si="274"/>
        <v>10969.789234422007</v>
      </c>
      <c r="R1086" s="4">
        <f t="shared" si="275"/>
        <v>1000.4722379296588</v>
      </c>
      <c r="S1086" s="4"/>
      <c r="T1086" s="4"/>
      <c r="U1086" s="4">
        <f t="shared" si="276"/>
        <v>1</v>
      </c>
      <c r="V1086" s="4"/>
      <c r="W1086" s="4"/>
      <c r="X1086">
        <f>IF(front!E1086&gt;$X$2,O1086,P1086)</f>
        <v>84079.172233398436</v>
      </c>
      <c r="Y1086">
        <f t="shared" si="280"/>
        <v>83745.68931407838</v>
      </c>
      <c r="Z1086">
        <f>SUMPRODUCT($B$7:$B$456,Y$7:Y$456,EXP(constants!$B$32+constants!$A$32*ABS($A$7:$A$456-$A1086)))</f>
        <v>2.2322786136383609E-6</v>
      </c>
      <c r="AA1086">
        <f t="shared" si="271"/>
        <v>83745.689311846101</v>
      </c>
      <c r="AB1086">
        <f t="shared" si="277"/>
        <v>83739.487476148788</v>
      </c>
      <c r="AD1086" s="4"/>
      <c r="AE1086" s="4"/>
      <c r="AF1086" s="4"/>
      <c r="AI1086" s="5">
        <f>SUMPRODUCT(constants!$B$13:$B$20,A1086^constants!$A$13:$A$20)*constants!$C$10/((A1086/1000000000)^5*(EXP(0.014388/(A1086/1000000000)/constants!$B$9)-1))</f>
        <v>1.8307276281798688E-5</v>
      </c>
      <c r="AL1086" s="17">
        <f t="shared" si="272"/>
        <v>2.1862178565414653E-10</v>
      </c>
      <c r="AQ1086">
        <f t="shared" si="279"/>
        <v>2.1862178565414653E-10</v>
      </c>
    </row>
    <row r="1087" spans="1:43" x14ac:dyDescent="0.2">
      <c r="A1087">
        <f>front!A1087</f>
        <v>689.9</v>
      </c>
      <c r="B1087" s="1">
        <f t="shared" si="278"/>
        <v>0.44999999999993179</v>
      </c>
      <c r="C1087">
        <f>front!D1087-front!B1087</f>
        <v>48269.53</v>
      </c>
      <c r="D1087" s="2">
        <f>front!E1087-front!C1087</f>
        <v>53323.5</v>
      </c>
      <c r="E1087" s="2">
        <f>IF(front!F1087-front!C1087&gt;0,front!F1087-front!C1087,0)</f>
        <v>53323.5</v>
      </c>
      <c r="F1087" s="2">
        <f>front!I1087-front!H1087</f>
        <v>5866.5999999999985</v>
      </c>
      <c r="G1087" s="2"/>
      <c r="H1087" s="2"/>
      <c r="I1087" s="4">
        <f>C1087/(constants!$A$4+constants!$B$4*data!C1087+constants!$C$4*data!C1087^2+constants!$D$4*data!C1087^3+constants!$E$4*data!C1087^4+constants!$F$4*data!C1087^5+constants!$G$4*data!C1087^6+constants!$H$4*data!C1087^7)</f>
        <v>50573.161974507544</v>
      </c>
      <c r="J1087" s="4">
        <f>D1087/(constants!$A$4+constants!$B$4*data!D1087+constants!$C$4*data!D1087^2+constants!$D$4*data!D1087^3+constants!$E$4*data!D1087^4+constants!$F$4*data!D1087^5+constants!$G$4*data!D1087^6+constants!$H$4*data!D1087^7)</f>
        <v>56160.553305906396</v>
      </c>
      <c r="K1087" s="4">
        <f>E1087/(constants!$A$4+constants!$B$4*data!E1087+constants!$C$4*data!E1087^2+constants!$D$4*data!E1087^3+constants!$E$4*data!E1087^4+constants!$F$4*data!E1087^5+constants!$G$4*data!E1087^6+constants!$H$4*data!E1087^7)</f>
        <v>56160.553305906396</v>
      </c>
      <c r="L1087" s="4">
        <f>F1087/(constants!$A$4+constants!$B$4*data!F1087+constants!$C$4*data!F1087^2+constants!$D$4*data!F1087^3+constants!$E$4*data!F1087^4+constants!$F$4*data!F1087^5+constants!$G$4*data!F1087^6+constants!$H$4*data!F1087^7)</f>
        <v>5855.1166392526984</v>
      </c>
      <c r="M1087" s="4"/>
      <c r="N1087" s="4"/>
      <c r="O1087" s="4">
        <f t="shared" si="273"/>
        <v>84288.603290845902</v>
      </c>
      <c r="P1087" s="4">
        <f t="shared" si="274"/>
        <v>11232.110661181279</v>
      </c>
      <c r="Q1087" s="4">
        <f t="shared" si="274"/>
        <v>11232.110661181279</v>
      </c>
      <c r="R1087" s="4">
        <f t="shared" si="275"/>
        <v>975.85277320878299</v>
      </c>
      <c r="S1087" s="4"/>
      <c r="T1087" s="4"/>
      <c r="U1087" s="4">
        <f t="shared" si="276"/>
        <v>1</v>
      </c>
      <c r="V1087" s="4"/>
      <c r="W1087" s="4"/>
      <c r="X1087">
        <f>IF(front!E1087&gt;$X$2,O1087,P1087)</f>
        <v>84288.603290845902</v>
      </c>
      <c r="Y1087">
        <f t="shared" si="280"/>
        <v>83955.120371525845</v>
      </c>
      <c r="Z1087">
        <f>SUMPRODUCT($B$7:$B$456,Y$7:Y$456,EXP(constants!$B$32+constants!$A$32*ABS($A$7:$A$456-$A1087)))</f>
        <v>2.1758662554740652E-6</v>
      </c>
      <c r="AA1087">
        <f t="shared" si="271"/>
        <v>83955.120369349985</v>
      </c>
      <c r="AB1087">
        <f t="shared" si="277"/>
        <v>83948.918533652672</v>
      </c>
      <c r="AD1087" s="4"/>
      <c r="AE1087" s="4"/>
      <c r="AF1087" s="4"/>
      <c r="AI1087" s="5">
        <f>SUMPRODUCT(constants!$B$13:$B$20,A1087^constants!$A$13:$A$20)*constants!$C$10/((A1087/1000000000)^5*(EXP(0.014388/(A1087/1000000000)/constants!$B$9)-1))</f>
        <v>1.8325766282055399E-5</v>
      </c>
      <c r="AL1087" s="17">
        <f t="shared" si="272"/>
        <v>2.1829663326406206E-10</v>
      </c>
      <c r="AQ1087">
        <f t="shared" si="279"/>
        <v>2.1829663326406206E-10</v>
      </c>
    </row>
    <row r="1088" spans="1:43" x14ac:dyDescent="0.2">
      <c r="A1088">
        <f>front!A1088</f>
        <v>690.35</v>
      </c>
      <c r="B1088" s="1">
        <f t="shared" si="278"/>
        <v>0.45000000000004547</v>
      </c>
      <c r="C1088">
        <f>front!D1088-front!B1088</f>
        <v>48204.799999999996</v>
      </c>
      <c r="D1088" s="2">
        <f>front!E1088-front!C1088</f>
        <v>52717.1</v>
      </c>
      <c r="E1088" s="2">
        <f>IF(front!F1088-front!C1088&gt;0,front!F1088-front!C1088,0)</f>
        <v>52717.1</v>
      </c>
      <c r="F1088" s="2">
        <f>front!I1088-front!H1088</f>
        <v>5276.4000000000015</v>
      </c>
      <c r="G1088" s="2"/>
      <c r="H1088" s="2"/>
      <c r="I1088" s="4">
        <f>C1088/(constants!$A$4+constants!$B$4*data!C1088+constants!$C$4*data!C1088^2+constants!$D$4*data!C1088^3+constants!$E$4*data!C1088^4+constants!$F$4*data!C1088^5+constants!$G$4*data!C1088^6+constants!$H$4*data!C1088^7)</f>
        <v>50501.729136348149</v>
      </c>
      <c r="J1088" s="4">
        <f>D1088/(constants!$A$4+constants!$B$4*data!D1088+constants!$C$4*data!D1088^2+constants!$D$4*data!D1088^3+constants!$E$4*data!D1088^4+constants!$F$4*data!D1088^5+constants!$G$4*data!D1088^6+constants!$H$4*data!D1088^7)</f>
        <v>55489.080367803603</v>
      </c>
      <c r="K1088" s="4">
        <f>E1088/(constants!$A$4+constants!$B$4*data!E1088+constants!$C$4*data!E1088^2+constants!$D$4*data!E1088^3+constants!$E$4*data!E1088^4+constants!$F$4*data!E1088^5+constants!$G$4*data!E1088^6+constants!$H$4*data!E1088^7)</f>
        <v>55489.080367803603</v>
      </c>
      <c r="L1088" s="4">
        <f>F1088/(constants!$A$4+constants!$B$4*data!F1088+constants!$C$4*data!F1088^2+constants!$D$4*data!F1088^3+constants!$E$4*data!F1088^4+constants!$F$4*data!F1088^5+constants!$G$4*data!F1088^6+constants!$H$4*data!F1088^7)</f>
        <v>5265.4584394334142</v>
      </c>
      <c r="M1088" s="4"/>
      <c r="N1088" s="4"/>
      <c r="O1088" s="4">
        <f t="shared" si="273"/>
        <v>84169.548560580253</v>
      </c>
      <c r="P1088" s="4">
        <f t="shared" si="274"/>
        <v>11097.81607356072</v>
      </c>
      <c r="Q1088" s="4">
        <f t="shared" si="274"/>
        <v>11097.81607356072</v>
      </c>
      <c r="R1088" s="4">
        <f t="shared" si="275"/>
        <v>877.57640657223578</v>
      </c>
      <c r="S1088" s="4"/>
      <c r="T1088" s="4"/>
      <c r="U1088" s="4">
        <f t="shared" si="276"/>
        <v>1</v>
      </c>
      <c r="V1088" s="4"/>
      <c r="W1088" s="4"/>
      <c r="X1088">
        <f>IF(front!E1088&gt;$X$2,O1088,P1088)</f>
        <v>84169.548560580253</v>
      </c>
      <c r="Y1088">
        <f t="shared" si="280"/>
        <v>83836.065641260197</v>
      </c>
      <c r="Z1088">
        <f>SUMPRODUCT($B$7:$B$456,Y$7:Y$456,EXP(constants!$B$32+constants!$A$32*ABS($A$7:$A$456-$A1088)))</f>
        <v>2.1208795052666688E-6</v>
      </c>
      <c r="AA1088">
        <f t="shared" si="271"/>
        <v>83836.065639139313</v>
      </c>
      <c r="AB1088">
        <f t="shared" si="277"/>
        <v>83829.863803442</v>
      </c>
      <c r="AD1088" s="4"/>
      <c r="AE1088" s="4"/>
      <c r="AF1088" s="4"/>
      <c r="AI1088" s="5">
        <f>SUMPRODUCT(constants!$B$13:$B$20,A1088^constants!$A$13:$A$20)*constants!$C$10/((A1088/1000000000)^5*(EXP(0.014388/(A1088/1000000000)/constants!$B$9)-1))</f>
        <v>1.8344214239821768E-5</v>
      </c>
      <c r="AL1088" s="17">
        <f t="shared" si="272"/>
        <v>2.1882672126050342E-10</v>
      </c>
      <c r="AQ1088">
        <f t="shared" si="279"/>
        <v>2.1882672126050342E-10</v>
      </c>
    </row>
    <row r="1089" spans="1:43" x14ac:dyDescent="0.2">
      <c r="A1089">
        <f>front!A1089</f>
        <v>690.8</v>
      </c>
      <c r="B1089" s="1">
        <f t="shared" si="278"/>
        <v>0.44999999999993179</v>
      </c>
      <c r="C1089">
        <f>front!D1089-front!B1089</f>
        <v>48241.54</v>
      </c>
      <c r="D1089" s="2">
        <f>front!E1089-front!C1089</f>
        <v>52640.7</v>
      </c>
      <c r="E1089" s="2">
        <f>IF(front!F1089-front!C1089&gt;0,front!F1089-front!C1089,0)</f>
        <v>52640.7</v>
      </c>
      <c r="F1089" s="2">
        <f>front!I1089-front!H1089</f>
        <v>6104.2999999999993</v>
      </c>
      <c r="G1089" s="2"/>
      <c r="H1089" s="2"/>
      <c r="I1089" s="4">
        <f>C1089/(constants!$A$4+constants!$B$4*data!C1089+constants!$C$4*data!C1089^2+constants!$D$4*data!C1089^3+constants!$E$4*data!C1089^4+constants!$F$4*data!C1089^5+constants!$G$4*data!C1089^6+constants!$H$4*data!C1089^7)</f>
        <v>50542.273099004218</v>
      </c>
      <c r="J1089" s="4">
        <f>D1089/(constants!$A$4+constants!$B$4*data!D1089+constants!$C$4*data!D1089^2+constants!$D$4*data!D1089^3+constants!$E$4*data!D1089^4+constants!$F$4*data!D1089^5+constants!$G$4*data!D1089^6+constants!$H$4*data!D1089^7)</f>
        <v>55404.508737310796</v>
      </c>
      <c r="K1089" s="4">
        <f>E1089/(constants!$A$4+constants!$B$4*data!E1089+constants!$C$4*data!E1089^2+constants!$D$4*data!E1089^3+constants!$E$4*data!E1089^4+constants!$F$4*data!E1089^5+constants!$G$4*data!E1089^6+constants!$H$4*data!E1089^7)</f>
        <v>55404.508737310796</v>
      </c>
      <c r="L1089" s="4">
        <f>F1089/(constants!$A$4+constants!$B$4*data!F1089+constants!$C$4*data!F1089^2+constants!$D$4*data!F1089^3+constants!$E$4*data!F1089^4+constants!$F$4*data!F1089^5+constants!$G$4*data!F1089^6+constants!$H$4*data!F1089^7)</f>
        <v>6092.6941500098037</v>
      </c>
      <c r="M1089" s="4"/>
      <c r="N1089" s="4"/>
      <c r="O1089" s="4">
        <f t="shared" si="273"/>
        <v>84237.121831673692</v>
      </c>
      <c r="P1089" s="4">
        <f t="shared" si="274"/>
        <v>11080.90174746216</v>
      </c>
      <c r="Q1089" s="4">
        <f t="shared" si="274"/>
        <v>11080.90174746216</v>
      </c>
      <c r="R1089" s="4">
        <f t="shared" si="275"/>
        <v>1015.4490250016339</v>
      </c>
      <c r="S1089" s="4"/>
      <c r="T1089" s="4"/>
      <c r="U1089" s="4">
        <f t="shared" si="276"/>
        <v>1</v>
      </c>
      <c r="V1089" s="4"/>
      <c r="W1089" s="4"/>
      <c r="X1089">
        <f>IF(front!E1089&gt;$X$2,O1089,P1089)</f>
        <v>84237.121831673692</v>
      </c>
      <c r="Y1089">
        <f t="shared" si="280"/>
        <v>83903.638912353636</v>
      </c>
      <c r="Z1089">
        <f>SUMPRODUCT($B$7:$B$456,Y$7:Y$456,EXP(constants!$B$32+constants!$A$32*ABS($A$7:$A$456-$A1089)))</f>
        <v>2.0672823361931311E-6</v>
      </c>
      <c r="AA1089">
        <f t="shared" si="271"/>
        <v>83903.638910286347</v>
      </c>
      <c r="AB1089">
        <f t="shared" si="277"/>
        <v>83897.437074589034</v>
      </c>
      <c r="AD1089" s="4"/>
      <c r="AE1089" s="4"/>
      <c r="AF1089" s="4"/>
      <c r="AI1089" s="5">
        <f>SUMPRODUCT(constants!$B$13:$B$20,A1089^constants!$A$13:$A$20)*constants!$C$10/((A1089/1000000000)^5*(EXP(0.014388/(A1089/1000000000)/constants!$B$9)-1))</f>
        <v>1.8362620172435404E-5</v>
      </c>
      <c r="AL1089" s="17">
        <f t="shared" si="272"/>
        <v>2.1886985839758265E-10</v>
      </c>
      <c r="AQ1089">
        <f t="shared" si="279"/>
        <v>2.1886985839758265E-10</v>
      </c>
    </row>
    <row r="1090" spans="1:43" x14ac:dyDescent="0.2">
      <c r="A1090">
        <f>front!A1090</f>
        <v>691.25</v>
      </c>
      <c r="B1090" s="1">
        <f t="shared" si="278"/>
        <v>0.45000000000004547</v>
      </c>
      <c r="C1090">
        <f>front!D1090-front!B1090</f>
        <v>48258.73</v>
      </c>
      <c r="D1090" s="2">
        <f>front!E1090-front!C1090</f>
        <v>53223.7</v>
      </c>
      <c r="E1090" s="2">
        <f>IF(front!F1090-front!C1090&gt;0,front!F1090-front!C1090,0)</f>
        <v>53223.7</v>
      </c>
      <c r="F1090" s="2">
        <f>front!I1090-front!H1090</f>
        <v>7602.2000000000007</v>
      </c>
      <c r="G1090" s="2"/>
      <c r="H1090" s="2"/>
      <c r="I1090" s="4">
        <f>C1090/(constants!$A$4+constants!$B$4*data!C1090+constants!$C$4*data!C1090^2+constants!$D$4*data!C1090^3+constants!$E$4*data!C1090^4+constants!$F$4*data!C1090^5+constants!$G$4*data!C1090^6+constants!$H$4*data!C1090^7)</f>
        <v>50561.243349043871</v>
      </c>
      <c r="J1090" s="4">
        <f>D1090/(constants!$A$4+constants!$B$4*data!D1090+constants!$C$4*data!D1090^2+constants!$D$4*data!D1090^3+constants!$E$4*data!D1090^4+constants!$F$4*data!D1090^5+constants!$G$4*data!D1090^6+constants!$H$4*data!D1090^7)</f>
        <v>56050.015769725651</v>
      </c>
      <c r="K1090" s="4">
        <f>E1090/(constants!$A$4+constants!$B$4*data!E1090+constants!$C$4*data!E1090^2+constants!$D$4*data!E1090^3+constants!$E$4*data!E1090^4+constants!$F$4*data!E1090^5+constants!$G$4*data!E1090^6+constants!$H$4*data!E1090^7)</f>
        <v>56050.015769725651</v>
      </c>
      <c r="L1090" s="4">
        <f>F1090/(constants!$A$4+constants!$B$4*data!F1090+constants!$C$4*data!F1090^2+constants!$D$4*data!F1090^3+constants!$E$4*data!F1090^4+constants!$F$4*data!F1090^5+constants!$G$4*data!F1090^6+constants!$H$4*data!F1090^7)</f>
        <v>7591.4514677655161</v>
      </c>
      <c r="M1090" s="4"/>
      <c r="N1090" s="4"/>
      <c r="O1090" s="4">
        <f t="shared" si="273"/>
        <v>84268.738915073118</v>
      </c>
      <c r="P1090" s="4">
        <f t="shared" si="274"/>
        <v>11210.00315394513</v>
      </c>
      <c r="Q1090" s="4">
        <f t="shared" si="274"/>
        <v>11210.00315394513</v>
      </c>
      <c r="R1090" s="4">
        <f t="shared" si="275"/>
        <v>1265.2419112942525</v>
      </c>
      <c r="S1090" s="4"/>
      <c r="T1090" s="4"/>
      <c r="U1090" s="4">
        <f t="shared" si="276"/>
        <v>1</v>
      </c>
      <c r="V1090" s="4"/>
      <c r="W1090" s="4"/>
      <c r="X1090">
        <f>IF(front!E1090&gt;$X$2,O1090,P1090)</f>
        <v>84268.738915073118</v>
      </c>
      <c r="Y1090">
        <f t="shared" si="280"/>
        <v>83935.255995753061</v>
      </c>
      <c r="Z1090">
        <f>SUMPRODUCT($B$7:$B$456,Y$7:Y$456,EXP(constants!$B$32+constants!$A$32*ABS($A$7:$A$456-$A1090)))</f>
        <v>2.015039631871378E-6</v>
      </c>
      <c r="AA1090">
        <f t="shared" si="271"/>
        <v>83935.255993738028</v>
      </c>
      <c r="AB1090">
        <f t="shared" si="277"/>
        <v>83929.054158040715</v>
      </c>
      <c r="AD1090" s="4"/>
      <c r="AE1090" s="4"/>
      <c r="AF1090" s="4"/>
      <c r="AI1090" s="5">
        <f>SUMPRODUCT(constants!$B$13:$B$20,A1090^constants!$A$13:$A$20)*constants!$C$10/((A1090/1000000000)^5*(EXP(0.014388/(A1090/1000000000)/constants!$B$9)-1))</f>
        <v>1.838098409748602E-5</v>
      </c>
      <c r="AL1090" s="17">
        <f t="shared" si="272"/>
        <v>2.190062104461957E-10</v>
      </c>
      <c r="AQ1090">
        <f t="shared" si="279"/>
        <v>2.190062104461957E-10</v>
      </c>
    </row>
    <row r="1091" spans="1:43" x14ac:dyDescent="0.2">
      <c r="A1091">
        <f>front!A1091</f>
        <v>691.7</v>
      </c>
      <c r="B1091" s="1">
        <f t="shared" si="278"/>
        <v>0.45000000000004547</v>
      </c>
      <c r="C1091">
        <f>front!D1091-front!B1091</f>
        <v>48213.66</v>
      </c>
      <c r="D1091" s="2">
        <f>front!E1091-front!C1091</f>
        <v>52577.599999999999</v>
      </c>
      <c r="E1091" s="2">
        <f>IF(front!F1091-front!C1091&gt;0,front!F1091-front!C1091,0)</f>
        <v>52577.599999999999</v>
      </c>
      <c r="F1091" s="2">
        <f>front!I1091-front!H1091</f>
        <v>7486.2999999999993</v>
      </c>
      <c r="G1091" s="2"/>
      <c r="H1091" s="2"/>
      <c r="I1091" s="4">
        <f>C1091/(constants!$A$4+constants!$B$4*data!C1091+constants!$C$4*data!C1091^2+constants!$D$4*data!C1091^3+constants!$E$4*data!C1091^4+constants!$F$4*data!C1091^5+constants!$G$4*data!C1091^6+constants!$H$4*data!C1091^7)</f>
        <v>50511.506359029569</v>
      </c>
      <c r="J1091" s="4">
        <f>D1091/(constants!$A$4+constants!$B$4*data!D1091+constants!$C$4*data!D1091^2+constants!$D$4*data!D1091^3+constants!$E$4*data!D1091^4+constants!$F$4*data!D1091^5+constants!$G$4*data!D1091^6+constants!$H$4*data!D1091^7)</f>
        <v>55334.663801242561</v>
      </c>
      <c r="K1091" s="4">
        <f>E1091/(constants!$A$4+constants!$B$4*data!E1091+constants!$C$4*data!E1091^2+constants!$D$4*data!E1091^3+constants!$E$4*data!E1091^4+constants!$F$4*data!E1091^5+constants!$G$4*data!E1091^6+constants!$H$4*data!E1091^7)</f>
        <v>55334.663801242561</v>
      </c>
      <c r="L1091" s="4">
        <f>F1091/(constants!$A$4+constants!$B$4*data!F1091+constants!$C$4*data!F1091^2+constants!$D$4*data!F1091^3+constants!$E$4*data!F1091^4+constants!$F$4*data!F1091^5+constants!$G$4*data!F1091^6+constants!$H$4*data!F1091^7)</f>
        <v>7475.3690481809435</v>
      </c>
      <c r="M1091" s="4"/>
      <c r="N1091" s="4"/>
      <c r="O1091" s="4">
        <f t="shared" si="273"/>
        <v>84185.84393171595</v>
      </c>
      <c r="P1091" s="4">
        <f t="shared" si="274"/>
        <v>11066.932760248512</v>
      </c>
      <c r="Q1091" s="4">
        <f t="shared" si="274"/>
        <v>11066.932760248512</v>
      </c>
      <c r="R1091" s="4">
        <f t="shared" si="275"/>
        <v>1245.8948413634905</v>
      </c>
      <c r="S1091" s="4"/>
      <c r="T1091" s="4"/>
      <c r="U1091" s="4">
        <f t="shared" si="276"/>
        <v>1</v>
      </c>
      <c r="V1091" s="4"/>
      <c r="W1091" s="4"/>
      <c r="X1091">
        <f>IF(front!E1091&gt;$X$2,O1091,P1091)</f>
        <v>84185.84393171595</v>
      </c>
      <c r="Y1091">
        <f t="shared" si="280"/>
        <v>83852.361012395893</v>
      </c>
      <c r="Z1091">
        <f>SUMPRODUCT($B$7:$B$456,Y$7:Y$456,EXP(constants!$B$32+constants!$A$32*ABS($A$7:$A$456-$A1091)))</f>
        <v>1.9641171633524784E-6</v>
      </c>
      <c r="AA1091">
        <f t="shared" si="271"/>
        <v>83852.361010431778</v>
      </c>
      <c r="AB1091">
        <f t="shared" si="277"/>
        <v>83846.159174734465</v>
      </c>
      <c r="AD1091" s="4"/>
      <c r="AE1091" s="4"/>
      <c r="AF1091" s="4"/>
      <c r="AI1091" s="5">
        <f>SUMPRODUCT(constants!$B$13:$B$20,A1091^constants!$A$13:$A$20)*constants!$C$10/((A1091/1000000000)^5*(EXP(0.014388/(A1091/1000000000)/constants!$B$9)-1))</f>
        <v>1.8399306032817968E-5</v>
      </c>
      <c r="AL1091" s="17">
        <f t="shared" si="272"/>
        <v>2.1944125066568666E-10</v>
      </c>
      <c r="AQ1091">
        <f t="shared" si="279"/>
        <v>2.1944125066568666E-10</v>
      </c>
    </row>
    <row r="1092" spans="1:43" x14ac:dyDescent="0.2">
      <c r="A1092">
        <f>front!A1092</f>
        <v>692.15</v>
      </c>
      <c r="B1092" s="1">
        <f t="shared" si="278"/>
        <v>0.44999999999993179</v>
      </c>
      <c r="C1092">
        <f>front!D1092-front!B1092</f>
        <v>48173.87</v>
      </c>
      <c r="D1092" s="2">
        <f>front!E1092-front!C1092</f>
        <v>53271.199999999997</v>
      </c>
      <c r="E1092" s="2">
        <f>IF(front!F1092-front!C1092&gt;0,front!F1092-front!C1092,0)</f>
        <v>53271.199999999997</v>
      </c>
      <c r="F1092" s="2">
        <f>front!I1092-front!H1092</f>
        <v>6680.1</v>
      </c>
      <c r="G1092" s="2"/>
      <c r="H1092" s="2"/>
      <c r="I1092" s="4">
        <f>C1092/(constants!$A$4+constants!$B$4*data!C1092+constants!$C$4*data!C1092^2+constants!$D$4*data!C1092^3+constants!$E$4*data!C1092^4+constants!$F$4*data!C1092^5+constants!$G$4*data!C1092^6+constants!$H$4*data!C1092^7)</f>
        <v>50467.597731155838</v>
      </c>
      <c r="J1092" s="4">
        <f>D1092/(constants!$A$4+constants!$B$4*data!D1092+constants!$C$4*data!D1092^2+constants!$D$4*data!D1092^3+constants!$E$4*data!D1092^4+constants!$F$4*data!D1092^5+constants!$G$4*data!D1092^6+constants!$H$4*data!D1092^7)</f>
        <v>56102.624847292893</v>
      </c>
      <c r="K1092" s="4">
        <f>E1092/(constants!$A$4+constants!$B$4*data!E1092+constants!$C$4*data!E1092^2+constants!$D$4*data!E1092^3+constants!$E$4*data!E1092^4+constants!$F$4*data!E1092^5+constants!$G$4*data!E1092^6+constants!$H$4*data!E1092^7)</f>
        <v>56102.624847292893</v>
      </c>
      <c r="L1092" s="4">
        <f>F1092/(constants!$A$4+constants!$B$4*data!F1092+constants!$C$4*data!F1092^2+constants!$D$4*data!F1092^3+constants!$E$4*data!F1092^4+constants!$F$4*data!F1092^5+constants!$G$4*data!F1092^6+constants!$H$4*data!F1092^7)</f>
        <v>6668.4647830719423</v>
      </c>
      <c r="M1092" s="4"/>
      <c r="N1092" s="4"/>
      <c r="O1092" s="4">
        <f t="shared" si="273"/>
        <v>84112.66288525972</v>
      </c>
      <c r="P1092" s="4">
        <f t="shared" si="274"/>
        <v>11220.524969458578</v>
      </c>
      <c r="Q1092" s="4">
        <f t="shared" si="274"/>
        <v>11220.524969458578</v>
      </c>
      <c r="R1092" s="4">
        <f t="shared" si="275"/>
        <v>1111.410797178657</v>
      </c>
      <c r="S1092" s="4"/>
      <c r="T1092" s="4"/>
      <c r="U1092" s="4">
        <f t="shared" si="276"/>
        <v>1</v>
      </c>
      <c r="V1092" s="4"/>
      <c r="W1092" s="4"/>
      <c r="X1092">
        <f>IF(front!E1092&gt;$X$2,O1092,P1092)</f>
        <v>84112.66288525972</v>
      </c>
      <c r="Y1092">
        <f t="shared" si="280"/>
        <v>83779.179965939664</v>
      </c>
      <c r="Z1092">
        <f>SUMPRODUCT($B$7:$B$456,Y$7:Y$456,EXP(constants!$B$32+constants!$A$32*ABS($A$7:$A$456-$A1092)))</f>
        <v>1.9144815666940981E-6</v>
      </c>
      <c r="AA1092">
        <f t="shared" si="271"/>
        <v>83779.179964025185</v>
      </c>
      <c r="AB1092">
        <f t="shared" si="277"/>
        <v>83772.978128327872</v>
      </c>
      <c r="AD1092" s="4"/>
      <c r="AE1092" s="4"/>
      <c r="AF1092" s="4"/>
      <c r="AI1092" s="5">
        <f>SUMPRODUCT(constants!$B$13:$B$20,A1092^constants!$A$13:$A$20)*constants!$C$10/((A1092/1000000000)^5*(EXP(0.014388/(A1092/1000000000)/constants!$B$9)-1))</f>
        <v>1.8417585996513663E-5</v>
      </c>
      <c r="AL1092" s="17">
        <f t="shared" si="272"/>
        <v>2.1985115496670815E-10</v>
      </c>
      <c r="AQ1092">
        <f t="shared" si="279"/>
        <v>2.1985115496670815E-10</v>
      </c>
    </row>
    <row r="1093" spans="1:43" x14ac:dyDescent="0.2">
      <c r="A1093">
        <f>front!A1093</f>
        <v>692.6</v>
      </c>
      <c r="B1093" s="1">
        <f t="shared" si="278"/>
        <v>0.45000000000004547</v>
      </c>
      <c r="C1093">
        <f>front!D1093-front!B1093</f>
        <v>48190.06</v>
      </c>
      <c r="D1093" s="2">
        <f>front!E1093-front!C1093</f>
        <v>52549.8</v>
      </c>
      <c r="E1093" s="2">
        <f>IF(front!F1093-front!C1093&gt;0,front!F1093-front!C1093,0)</f>
        <v>52549.8</v>
      </c>
      <c r="F1093" s="2">
        <f>front!I1093-front!H1093</f>
        <v>6357.7999999999993</v>
      </c>
      <c r="G1093" s="2"/>
      <c r="H1093" s="2"/>
      <c r="I1093" s="4">
        <f>C1093/(constants!$A$4+constants!$B$4*data!C1093+constants!$C$4*data!C1093^2+constants!$D$4*data!C1093^3+constants!$E$4*data!C1093^4+constants!$F$4*data!C1093^5+constants!$G$4*data!C1093^6+constants!$H$4*data!C1093^7)</f>
        <v>50485.463359746587</v>
      </c>
      <c r="J1093" s="4">
        <f>D1093/(constants!$A$4+constants!$B$4*data!D1093+constants!$C$4*data!D1093^2+constants!$D$4*data!D1093^3+constants!$E$4*data!D1093^4+constants!$F$4*data!D1093^5+constants!$G$4*data!D1093^6+constants!$H$4*data!D1093^7)</f>
        <v>55303.893349576145</v>
      </c>
      <c r="K1093" s="4">
        <f>E1093/(constants!$A$4+constants!$B$4*data!E1093+constants!$C$4*data!E1093^2+constants!$D$4*data!E1093^3+constants!$E$4*data!E1093^4+constants!$F$4*data!E1093^5+constants!$G$4*data!E1093^6+constants!$H$4*data!E1093^7)</f>
        <v>55303.893349576145</v>
      </c>
      <c r="L1093" s="4">
        <f>F1093/(constants!$A$4+constants!$B$4*data!F1093+constants!$C$4*data!F1093^2+constants!$D$4*data!F1093^3+constants!$E$4*data!F1093^4+constants!$F$4*data!F1093^5+constants!$G$4*data!F1093^6+constants!$H$4*data!F1093^7)</f>
        <v>6346.1321574059739</v>
      </c>
      <c r="M1093" s="4"/>
      <c r="N1093" s="4"/>
      <c r="O1093" s="4">
        <f t="shared" si="273"/>
        <v>84142.438932910984</v>
      </c>
      <c r="P1093" s="4">
        <f t="shared" si="274"/>
        <v>11060.778669915229</v>
      </c>
      <c r="Q1093" s="4">
        <f t="shared" si="274"/>
        <v>11060.778669915229</v>
      </c>
      <c r="R1093" s="4">
        <f t="shared" si="275"/>
        <v>1057.6886929009956</v>
      </c>
      <c r="S1093" s="4"/>
      <c r="T1093" s="4"/>
      <c r="U1093" s="4">
        <f t="shared" si="276"/>
        <v>1</v>
      </c>
      <c r="V1093" s="4"/>
      <c r="W1093" s="4"/>
      <c r="X1093">
        <f>IF(front!E1093&gt;$X$2,O1093,P1093)</f>
        <v>84142.438932910984</v>
      </c>
      <c r="Y1093">
        <f t="shared" si="280"/>
        <v>83808.956013590927</v>
      </c>
      <c r="Z1093">
        <f>SUMPRODUCT($B$7:$B$456,Y$7:Y$456,EXP(constants!$B$32+constants!$A$32*ABS($A$7:$A$456-$A1093)))</f>
        <v>1.866100321100704E-6</v>
      </c>
      <c r="AA1093">
        <f t="shared" si="271"/>
        <v>83808.956011724833</v>
      </c>
      <c r="AB1093">
        <f t="shared" si="277"/>
        <v>83802.75417602752</v>
      </c>
      <c r="AD1093" s="4"/>
      <c r="AE1093" s="4"/>
      <c r="AF1093" s="4"/>
      <c r="AI1093" s="5">
        <f>SUMPRODUCT(constants!$B$13:$B$20,A1093^constants!$A$13:$A$20)*constants!$C$10/((A1093/1000000000)^5*(EXP(0.014388/(A1093/1000000000)/constants!$B$9)-1))</f>
        <v>1.8435824006893855E-5</v>
      </c>
      <c r="AL1093" s="17">
        <f t="shared" si="272"/>
        <v>2.1999066961653126E-10</v>
      </c>
      <c r="AQ1093">
        <f t="shared" si="279"/>
        <v>2.1999066961653126E-10</v>
      </c>
    </row>
    <row r="1094" spans="1:43" x14ac:dyDescent="0.2">
      <c r="A1094">
        <f>front!A1094</f>
        <v>693.05</v>
      </c>
      <c r="B1094" s="1">
        <f t="shared" si="278"/>
        <v>0.44999999999993179</v>
      </c>
      <c r="C1094">
        <f>front!D1094-front!B1094</f>
        <v>48362.86</v>
      </c>
      <c r="D1094" s="2">
        <f>front!E1094-front!C1094</f>
        <v>52691.4</v>
      </c>
      <c r="E1094" s="2">
        <f>IF(front!F1094-front!C1094&gt;0,front!F1094-front!C1094,0)</f>
        <v>52691.4</v>
      </c>
      <c r="F1094" s="2">
        <f>front!I1094-front!H1094</f>
        <v>6580.5</v>
      </c>
      <c r="G1094" s="2"/>
      <c r="H1094" s="2"/>
      <c r="I1094" s="4">
        <f>C1094/(constants!$A$4+constants!$B$4*data!C1094+constants!$C$4*data!C1094^2+constants!$D$4*data!C1094^3+constants!$E$4*data!C1094^4+constants!$F$4*data!C1094^5+constants!$G$4*data!C1094^6+constants!$H$4*data!C1094^7)</f>
        <v>50676.16334753322</v>
      </c>
      <c r="J1094" s="4">
        <f>D1094/(constants!$A$4+constants!$B$4*data!D1094+constants!$C$4*data!D1094^2+constants!$D$4*data!D1094^3+constants!$E$4*data!D1094^4+constants!$F$4*data!D1094^5+constants!$G$4*data!D1094^6+constants!$H$4*data!D1094^7)</f>
        <v>55460.63091235605</v>
      </c>
      <c r="K1094" s="4">
        <f>E1094/(constants!$A$4+constants!$B$4*data!E1094+constants!$C$4*data!E1094^2+constants!$D$4*data!E1094^3+constants!$E$4*data!E1094^4+constants!$F$4*data!E1094^5+constants!$G$4*data!E1094^6+constants!$H$4*data!E1094^7)</f>
        <v>55460.63091235605</v>
      </c>
      <c r="L1094" s="4">
        <f>F1094/(constants!$A$4+constants!$B$4*data!F1094+constants!$C$4*data!F1094^2+constants!$D$4*data!F1094^3+constants!$E$4*data!F1094^4+constants!$F$4*data!F1094^5+constants!$G$4*data!F1094^6+constants!$H$4*data!F1094^7)</f>
        <v>6568.8407393934385</v>
      </c>
      <c r="M1094" s="4"/>
      <c r="N1094" s="4"/>
      <c r="O1094" s="4">
        <f t="shared" si="273"/>
        <v>84460.2722458887</v>
      </c>
      <c r="P1094" s="4">
        <f t="shared" si="274"/>
        <v>11092.126182471209</v>
      </c>
      <c r="Q1094" s="4">
        <f t="shared" si="274"/>
        <v>11092.126182471209</v>
      </c>
      <c r="R1094" s="4">
        <f t="shared" si="275"/>
        <v>1094.8067898989063</v>
      </c>
      <c r="S1094" s="4"/>
      <c r="T1094" s="4"/>
      <c r="U1094" s="4">
        <f t="shared" si="276"/>
        <v>1</v>
      </c>
      <c r="V1094" s="4"/>
      <c r="W1094" s="4"/>
      <c r="X1094">
        <f>IF(front!E1094&gt;$X$2,O1094,P1094)</f>
        <v>84460.2722458887</v>
      </c>
      <c r="Y1094">
        <f t="shared" si="280"/>
        <v>84126.789326568643</v>
      </c>
      <c r="Z1094">
        <f>SUMPRODUCT($B$7:$B$456,Y$7:Y$456,EXP(constants!$B$32+constants!$A$32*ABS($A$7:$A$456-$A1094)))</f>
        <v>1.8189417276163248E-6</v>
      </c>
      <c r="AA1094">
        <f t="shared" si="271"/>
        <v>84126.789324749698</v>
      </c>
      <c r="AB1094">
        <f t="shared" si="277"/>
        <v>84120.587489052385</v>
      </c>
      <c r="AD1094" s="4"/>
      <c r="AE1094" s="4"/>
      <c r="AF1094" s="4"/>
      <c r="AI1094" s="5">
        <f>SUMPRODUCT(constants!$B$13:$B$20,A1094^constants!$A$13:$A$20)*constants!$C$10/((A1094/1000000000)^5*(EXP(0.014388/(A1094/1000000000)/constants!$B$9)-1))</f>
        <v>1.8454020082504995E-5</v>
      </c>
      <c r="AL1094" s="17">
        <f t="shared" si="272"/>
        <v>2.1937578699039207E-10</v>
      </c>
      <c r="AQ1094">
        <f t="shared" si="279"/>
        <v>2.1937578699039207E-10</v>
      </c>
    </row>
    <row r="1095" spans="1:43" x14ac:dyDescent="0.2">
      <c r="A1095">
        <f>front!A1095</f>
        <v>693.5</v>
      </c>
      <c r="B1095" s="1">
        <f t="shared" si="278"/>
        <v>0.45000000000004547</v>
      </c>
      <c r="C1095">
        <f>front!D1095-front!B1095</f>
        <v>48508.130000000005</v>
      </c>
      <c r="D1095" s="2">
        <f>front!E1095-front!C1095</f>
        <v>52210.2</v>
      </c>
      <c r="E1095" s="2">
        <f>IF(front!F1095-front!C1095&gt;0,front!F1095-front!C1095,0)</f>
        <v>52210.2</v>
      </c>
      <c r="F1095" s="2">
        <f>front!I1095-front!H1095</f>
        <v>6574.5</v>
      </c>
      <c r="G1095" s="2"/>
      <c r="H1095" s="2"/>
      <c r="I1095" s="4">
        <f>C1095/(constants!$A$4+constants!$B$4*data!C1095+constants!$C$4*data!C1095^2+constants!$D$4*data!C1095^3+constants!$E$4*data!C1095^4+constants!$F$4*data!C1095^5+constants!$G$4*data!C1095^6+constants!$H$4*data!C1095^7)</f>
        <v>50836.503114084531</v>
      </c>
      <c r="J1095" s="4">
        <f>D1095/(constants!$A$4+constants!$B$4*data!D1095+constants!$C$4*data!D1095^2+constants!$D$4*data!D1095^3+constants!$E$4*data!D1095^4+constants!$F$4*data!D1095^5+constants!$G$4*data!D1095^6+constants!$H$4*data!D1095^7)</f>
        <v>54928.061961810374</v>
      </c>
      <c r="K1095" s="4">
        <f>E1095/(constants!$A$4+constants!$B$4*data!E1095+constants!$C$4*data!E1095^2+constants!$D$4*data!E1095^3+constants!$E$4*data!E1095^4+constants!$F$4*data!E1095^5+constants!$G$4*data!E1095^6+constants!$H$4*data!E1095^7)</f>
        <v>54928.061961810374</v>
      </c>
      <c r="L1095" s="4">
        <f>F1095/(constants!$A$4+constants!$B$4*data!F1095+constants!$C$4*data!F1095^2+constants!$D$4*data!F1095^3+constants!$E$4*data!F1095^4+constants!$F$4*data!F1095^5+constants!$G$4*data!F1095^6+constants!$H$4*data!F1095^7)</f>
        <v>6562.8396981331125</v>
      </c>
      <c r="M1095" s="4"/>
      <c r="N1095" s="4"/>
      <c r="O1095" s="4">
        <f t="shared" si="273"/>
        <v>84727.505190140888</v>
      </c>
      <c r="P1095" s="4">
        <f t="shared" si="274"/>
        <v>10985.612392362074</v>
      </c>
      <c r="Q1095" s="4">
        <f t="shared" si="274"/>
        <v>10985.612392362074</v>
      </c>
      <c r="R1095" s="4">
        <f t="shared" si="275"/>
        <v>1093.8066163555188</v>
      </c>
      <c r="S1095" s="4"/>
      <c r="T1095" s="4"/>
      <c r="U1095" s="4">
        <f t="shared" si="276"/>
        <v>1</v>
      </c>
      <c r="V1095" s="4"/>
      <c r="W1095" s="4"/>
      <c r="X1095">
        <f>IF(front!E1095&gt;$X$2,O1095,P1095)</f>
        <v>84727.505190140888</v>
      </c>
      <c r="Y1095">
        <f t="shared" si="280"/>
        <v>84394.022270820831</v>
      </c>
      <c r="Z1095">
        <f>SUMPRODUCT($B$7:$B$456,Y$7:Y$456,EXP(constants!$B$32+constants!$A$32*ABS($A$7:$A$456-$A1095)))</f>
        <v>1.7729748883555859E-6</v>
      </c>
      <c r="AA1095">
        <f t="shared" ref="AA1095:AA1158" si="281">Y1095-Z1095</f>
        <v>84394.022269047855</v>
      </c>
      <c r="AB1095">
        <f t="shared" si="277"/>
        <v>84387.820433350542</v>
      </c>
      <c r="AD1095" s="4"/>
      <c r="AE1095" s="4"/>
      <c r="AF1095" s="4"/>
      <c r="AI1095" s="5">
        <f>SUMPRODUCT(constants!$B$13:$B$20,A1095^constants!$A$13:$A$20)*constants!$C$10/((A1095/1000000000)^5*(EXP(0.014388/(A1095/1000000000)/constants!$B$9)-1))</f>
        <v>1.8472174242118511E-5</v>
      </c>
      <c r="AL1095" s="17">
        <f t="shared" ref="AL1095:AL1158" si="282">IF(AB1095=0,0,AI1095/AB1095)</f>
        <v>2.1889621212231481E-10</v>
      </c>
      <c r="AQ1095">
        <f t="shared" si="279"/>
        <v>2.1889621212231481E-10</v>
      </c>
    </row>
    <row r="1096" spans="1:43" x14ac:dyDescent="0.2">
      <c r="A1096">
        <f>front!A1096</f>
        <v>693.95</v>
      </c>
      <c r="B1096" s="1">
        <f t="shared" si="278"/>
        <v>0.45000000000004547</v>
      </c>
      <c r="C1096">
        <f>front!D1096-front!B1096</f>
        <v>48653.13</v>
      </c>
      <c r="D1096" s="2">
        <f>front!E1096-front!C1096</f>
        <v>52263.9</v>
      </c>
      <c r="E1096" s="2">
        <f>IF(front!F1096-front!C1096&gt;0,front!F1096-front!C1096,0)</f>
        <v>52263.9</v>
      </c>
      <c r="F1096" s="2">
        <f>front!I1096-front!H1096</f>
        <v>5537.4999999999982</v>
      </c>
      <c r="G1096" s="2"/>
      <c r="H1096" s="2"/>
      <c r="I1096" s="4">
        <f>C1096/(constants!$A$4+constants!$B$4*data!C1096+constants!$C$4*data!C1096^2+constants!$D$4*data!C1096^3+constants!$E$4*data!C1096^4+constants!$F$4*data!C1096^5+constants!$G$4*data!C1096^6+constants!$H$4*data!C1096^7)</f>
        <v>50996.563908790675</v>
      </c>
      <c r="J1096" s="4">
        <f>D1096/(constants!$A$4+constants!$B$4*data!D1096+constants!$C$4*data!D1096^2+constants!$D$4*data!D1096^3+constants!$E$4*data!D1096^4+constants!$F$4*data!D1096^5+constants!$G$4*data!D1096^6+constants!$H$4*data!D1096^7)</f>
        <v>54987.484558394091</v>
      </c>
      <c r="K1096" s="4">
        <f>E1096/(constants!$A$4+constants!$B$4*data!E1096+constants!$C$4*data!E1096^2+constants!$D$4*data!E1096^3+constants!$E$4*data!E1096^4+constants!$F$4*data!E1096^5+constants!$G$4*data!E1096^6+constants!$H$4*data!E1096^7)</f>
        <v>54987.484558394091</v>
      </c>
      <c r="L1096" s="4">
        <f>F1096/(constants!$A$4+constants!$B$4*data!F1096+constants!$C$4*data!F1096^2+constants!$D$4*data!F1096^3+constants!$E$4*data!F1096^4+constants!$F$4*data!F1096^5+constants!$G$4*data!F1096^6+constants!$H$4*data!F1096^7)</f>
        <v>5526.2798503647527</v>
      </c>
      <c r="M1096" s="4"/>
      <c r="N1096" s="4"/>
      <c r="O1096" s="4">
        <f t="shared" ref="O1096:O1159" si="283">I1096*1000/O$4</f>
        <v>84994.273181317796</v>
      </c>
      <c r="P1096" s="4">
        <f t="shared" ref="P1096:Q1159" si="284">J1096*1000/P$4</f>
        <v>10997.496911678818</v>
      </c>
      <c r="Q1096" s="4">
        <f t="shared" si="284"/>
        <v>10997.496911678818</v>
      </c>
      <c r="R1096" s="4">
        <f t="shared" ref="R1096:R1159" si="285">L1096*1000/R$4</f>
        <v>921.04664172745879</v>
      </c>
      <c r="S1096" s="4"/>
      <c r="T1096" s="4"/>
      <c r="U1096" s="4">
        <f t="shared" ref="U1096:U1159" si="286">Q1096/P1096</f>
        <v>1</v>
      </c>
      <c r="V1096" s="4"/>
      <c r="W1096" s="4"/>
      <c r="X1096">
        <f>IF(front!E1096&gt;$X$2,O1096,P1096)</f>
        <v>84994.273181317796</v>
      </c>
      <c r="Y1096">
        <f t="shared" si="280"/>
        <v>84660.790261997739</v>
      </c>
      <c r="Z1096">
        <f>SUMPRODUCT($B$7:$B$456,Y$7:Y$456,EXP(constants!$B$32+constants!$A$32*ABS($A$7:$A$456-$A1096)))</f>
        <v>1.728169686259764E-6</v>
      </c>
      <c r="AA1096">
        <f t="shared" si="281"/>
        <v>84660.790260269569</v>
      </c>
      <c r="AB1096">
        <f t="shared" ref="AB1096:AB1159" si="287">IF((AA1096-$AA$3)&gt;0,AA1096-$AA$3,0)</f>
        <v>84654.588424572255</v>
      </c>
      <c r="AD1096" s="4"/>
      <c r="AE1096" s="4"/>
      <c r="AF1096" s="4"/>
      <c r="AI1096" s="5">
        <f>SUMPRODUCT(constants!$B$13:$B$20,A1096^constants!$A$13:$A$20)*constants!$C$10/((A1096/1000000000)^5*(EXP(0.014388/(A1096/1000000000)/constants!$B$9)-1))</f>
        <v>1.8490286504722369E-5</v>
      </c>
      <c r="AL1096" s="17">
        <f t="shared" si="282"/>
        <v>2.1842036974991999E-10</v>
      </c>
      <c r="AQ1096">
        <f t="shared" si="279"/>
        <v>2.1842036974991999E-10</v>
      </c>
    </row>
    <row r="1097" spans="1:43" x14ac:dyDescent="0.2">
      <c r="A1097">
        <f>front!A1097</f>
        <v>694.4</v>
      </c>
      <c r="B1097" s="1">
        <f t="shared" ref="B1097:B1160" si="288">A1097-A1096</f>
        <v>0.44999999999993179</v>
      </c>
      <c r="C1097">
        <f>front!D1097-front!B1097</f>
        <v>48816.6</v>
      </c>
      <c r="D1097" s="2">
        <f>front!E1097-front!C1097</f>
        <v>52535.3</v>
      </c>
      <c r="E1097" s="2">
        <f>IF(front!F1097-front!C1097&gt;0,front!F1097-front!C1097,0)</f>
        <v>52535.3</v>
      </c>
      <c r="F1097" s="2">
        <f>front!I1097-front!H1097</f>
        <v>4599.9000000000015</v>
      </c>
      <c r="G1097" s="2"/>
      <c r="H1097" s="2"/>
      <c r="I1097" s="4">
        <f>C1097/(constants!$A$4+constants!$B$4*data!C1097+constants!$C$4*data!C1097^2+constants!$D$4*data!C1097^3+constants!$E$4*data!C1097^4+constants!$F$4*data!C1097^5+constants!$G$4*data!C1097^6+constants!$H$4*data!C1097^7)</f>
        <v>51177.03527153661</v>
      </c>
      <c r="J1097" s="4">
        <f>D1097/(constants!$A$4+constants!$B$4*data!D1097+constants!$C$4*data!D1097^2+constants!$D$4*data!D1097^3+constants!$E$4*data!D1097^4+constants!$F$4*data!D1097^5+constants!$G$4*data!D1097^6+constants!$H$4*data!D1097^7)</f>
        <v>55287.84429360112</v>
      </c>
      <c r="K1097" s="4">
        <f>E1097/(constants!$A$4+constants!$B$4*data!E1097+constants!$C$4*data!E1097^2+constants!$D$4*data!E1097^3+constants!$E$4*data!E1097^4+constants!$F$4*data!E1097^5+constants!$G$4*data!E1097^6+constants!$H$4*data!E1097^7)</f>
        <v>55287.84429360112</v>
      </c>
      <c r="L1097" s="4">
        <f>F1097/(constants!$A$4+constants!$B$4*data!F1097+constants!$C$4*data!F1097^2+constants!$D$4*data!F1097^3+constants!$E$4*data!F1097^4+constants!$F$4*data!F1097^5+constants!$G$4*data!F1097^6+constants!$H$4*data!F1097^7)</f>
        <v>4589.9208791351639</v>
      </c>
      <c r="M1097" s="4"/>
      <c r="N1097" s="4"/>
      <c r="O1097" s="4">
        <f t="shared" si="283"/>
        <v>85295.058785894347</v>
      </c>
      <c r="P1097" s="4">
        <f t="shared" si="284"/>
        <v>11057.568858720224</v>
      </c>
      <c r="Q1097" s="4">
        <f t="shared" si="284"/>
        <v>11057.568858720224</v>
      </c>
      <c r="R1097" s="4">
        <f t="shared" si="285"/>
        <v>764.98681318919387</v>
      </c>
      <c r="S1097" s="4"/>
      <c r="T1097" s="4"/>
      <c r="U1097" s="4">
        <f t="shared" si="286"/>
        <v>1</v>
      </c>
      <c r="V1097" s="4"/>
      <c r="W1097" s="4"/>
      <c r="X1097">
        <f>IF(front!E1097&gt;$X$2,O1097,P1097)</f>
        <v>85295.058785894347</v>
      </c>
      <c r="Y1097">
        <f t="shared" si="280"/>
        <v>84961.575866574291</v>
      </c>
      <c r="Z1097">
        <f>SUMPRODUCT($B$7:$B$456,Y$7:Y$456,EXP(constants!$B$32+constants!$A$32*ABS($A$7:$A$456-$A1097)))</f>
        <v>1.6844967653643448E-6</v>
      </c>
      <c r="AA1097">
        <f t="shared" si="281"/>
        <v>84961.57586488979</v>
      </c>
      <c r="AB1097">
        <f t="shared" si="287"/>
        <v>84955.374029192477</v>
      </c>
      <c r="AD1097" s="4"/>
      <c r="AE1097" s="4"/>
      <c r="AF1097" s="4"/>
      <c r="AI1097" s="5">
        <f>SUMPRODUCT(constants!$B$13:$B$20,A1097^constants!$A$13:$A$20)*constants!$C$10/((A1097/1000000000)^5*(EXP(0.014388/(A1097/1000000000)/constants!$B$9)-1))</f>
        <v>1.8508356889515543E-5</v>
      </c>
      <c r="AL1097" s="17">
        <f t="shared" si="282"/>
        <v>2.1785975402987074E-10</v>
      </c>
      <c r="AQ1097">
        <f t="shared" si="279"/>
        <v>2.1785975402987074E-10</v>
      </c>
    </row>
    <row r="1098" spans="1:43" x14ac:dyDescent="0.2">
      <c r="A1098">
        <f>front!A1098</f>
        <v>694.85</v>
      </c>
      <c r="B1098" s="1">
        <f t="shared" si="288"/>
        <v>0.45000000000004547</v>
      </c>
      <c r="C1098">
        <f>front!D1098-front!B1098</f>
        <v>49000.33</v>
      </c>
      <c r="D1098" s="2">
        <f>front!E1098-front!C1098</f>
        <v>52359.6</v>
      </c>
      <c r="E1098" s="2">
        <f>IF(front!F1098-front!C1098&gt;0,front!F1098-front!C1098,0)</f>
        <v>52359.6</v>
      </c>
      <c r="F1098" s="2">
        <f>front!I1098-front!H1098</f>
        <v>5089.0999999999985</v>
      </c>
      <c r="G1098" s="2"/>
      <c r="H1098" s="2"/>
      <c r="I1098" s="4">
        <f>C1098/(constants!$A$4+constants!$B$4*data!C1098+constants!$C$4*data!C1098^2+constants!$D$4*data!C1098^3+constants!$E$4*data!C1098^4+constants!$F$4*data!C1098^5+constants!$G$4*data!C1098^6+constants!$H$4*data!C1098^7)</f>
        <v>51379.900852542007</v>
      </c>
      <c r="J1098" s="4">
        <f>D1098/(constants!$A$4+constants!$B$4*data!D1098+constants!$C$4*data!D1098^2+constants!$D$4*data!D1098^3+constants!$E$4*data!D1098^4+constants!$F$4*data!D1098^5+constants!$G$4*data!D1098^6+constants!$H$4*data!D1098^7)</f>
        <v>55093.388933532551</v>
      </c>
      <c r="K1098" s="4">
        <f>E1098/(constants!$A$4+constants!$B$4*data!E1098+constants!$C$4*data!E1098^2+constants!$D$4*data!E1098^3+constants!$E$4*data!E1098^4+constants!$F$4*data!E1098^5+constants!$G$4*data!E1098^6+constants!$H$4*data!E1098^7)</f>
        <v>55093.388933532551</v>
      </c>
      <c r="L1098" s="4">
        <f>F1098/(constants!$A$4+constants!$B$4*data!F1098+constants!$C$4*data!F1098^2+constants!$D$4*data!F1098^3+constants!$E$4*data!F1098^4+constants!$F$4*data!F1098^5+constants!$G$4*data!F1098^6+constants!$H$4*data!F1098^7)</f>
        <v>5078.3924864684377</v>
      </c>
      <c r="M1098" s="4"/>
      <c r="N1098" s="4"/>
      <c r="O1098" s="4">
        <f t="shared" si="283"/>
        <v>85633.168087570011</v>
      </c>
      <c r="P1098" s="4">
        <f t="shared" si="284"/>
        <v>11018.67778670651</v>
      </c>
      <c r="Q1098" s="4">
        <f t="shared" si="284"/>
        <v>11018.67778670651</v>
      </c>
      <c r="R1098" s="4">
        <f t="shared" si="285"/>
        <v>846.39874774473969</v>
      </c>
      <c r="S1098" s="4"/>
      <c r="T1098" s="4"/>
      <c r="U1098" s="4">
        <f t="shared" si="286"/>
        <v>1</v>
      </c>
      <c r="V1098" s="4"/>
      <c r="W1098" s="4"/>
      <c r="X1098">
        <f>IF(front!E1098&gt;$X$2,O1098,P1098)</f>
        <v>85633.168087570011</v>
      </c>
      <c r="Y1098">
        <f t="shared" si="280"/>
        <v>85299.685168249955</v>
      </c>
      <c r="Z1098">
        <f>SUMPRODUCT($B$7:$B$456,Y$7:Y$456,EXP(constants!$B$32+constants!$A$32*ABS($A$7:$A$456-$A1098)))</f>
        <v>1.641927511565208E-6</v>
      </c>
      <c r="AA1098">
        <f t="shared" si="281"/>
        <v>85299.685166608033</v>
      </c>
      <c r="AB1098">
        <f t="shared" si="287"/>
        <v>85293.48333091072</v>
      </c>
      <c r="AD1098" s="4"/>
      <c r="AE1098" s="4"/>
      <c r="AF1098" s="4"/>
      <c r="AI1098" s="5">
        <f>SUMPRODUCT(constants!$B$13:$B$20,A1098^constants!$A$13:$A$20)*constants!$C$10/((A1098/1000000000)^5*(EXP(0.014388/(A1098/1000000000)/constants!$B$9)-1))</f>
        <v>1.8526385415895781E-5</v>
      </c>
      <c r="AL1098" s="17">
        <f t="shared" si="282"/>
        <v>2.1720751331047751E-10</v>
      </c>
      <c r="AQ1098">
        <f t="shared" si="279"/>
        <v>2.1720751331047751E-10</v>
      </c>
    </row>
    <row r="1099" spans="1:43" x14ac:dyDescent="0.2">
      <c r="A1099">
        <f>front!A1099</f>
        <v>695.3</v>
      </c>
      <c r="B1099" s="1">
        <f t="shared" si="288"/>
        <v>0.44999999999993179</v>
      </c>
      <c r="C1099">
        <f>front!D1099-front!B1099</f>
        <v>48953.340000000004</v>
      </c>
      <c r="D1099" s="2">
        <f>front!E1099-front!C1099</f>
        <v>49782.1</v>
      </c>
      <c r="E1099" s="2">
        <f>IF(front!F1099-front!C1099&gt;0,front!F1099-front!C1099,0)</f>
        <v>49782.1</v>
      </c>
      <c r="F1099" s="2">
        <f>front!I1099-front!H1099</f>
        <v>6026.2000000000007</v>
      </c>
      <c r="G1099" s="2"/>
      <c r="H1099" s="2"/>
      <c r="I1099" s="4">
        <f>C1099/(constants!$A$4+constants!$B$4*data!C1099+constants!$C$4*data!C1099^2+constants!$D$4*data!C1099^3+constants!$E$4*data!C1099^4+constants!$F$4*data!C1099^5+constants!$G$4*data!C1099^6+constants!$H$4*data!C1099^7)</f>
        <v>51328.014138909566</v>
      </c>
      <c r="J1099" s="4">
        <f>D1099/(constants!$A$4+constants!$B$4*data!D1099+constants!$C$4*data!D1099^2+constants!$D$4*data!D1099^3+constants!$E$4*data!D1099^4+constants!$F$4*data!D1099^5+constants!$G$4*data!D1099^6+constants!$H$4*data!D1099^7)</f>
        <v>52243.392142265591</v>
      </c>
      <c r="K1099" s="4">
        <f>E1099/(constants!$A$4+constants!$B$4*data!E1099+constants!$C$4*data!E1099^2+constants!$D$4*data!E1099^3+constants!$E$4*data!E1099^4+constants!$F$4*data!E1099^5+constants!$G$4*data!E1099^6+constants!$H$4*data!E1099^7)</f>
        <v>52243.392142265591</v>
      </c>
      <c r="L1099" s="4">
        <f>F1099/(constants!$A$4+constants!$B$4*data!F1099+constants!$C$4*data!F1099^2+constants!$D$4*data!F1099^3+constants!$E$4*data!F1099^4+constants!$F$4*data!F1099^5+constants!$G$4*data!F1099^6+constants!$H$4*data!F1099^7)</f>
        <v>6014.6277743700657</v>
      </c>
      <c r="M1099" s="4"/>
      <c r="N1099" s="4"/>
      <c r="O1099" s="4">
        <f t="shared" si="283"/>
        <v>85546.690231515939</v>
      </c>
      <c r="P1099" s="4">
        <f t="shared" si="284"/>
        <v>10448.678428453117</v>
      </c>
      <c r="Q1099" s="4">
        <f t="shared" si="284"/>
        <v>10448.678428453117</v>
      </c>
      <c r="R1099" s="4">
        <f t="shared" si="285"/>
        <v>1002.437962395011</v>
      </c>
      <c r="S1099" s="4"/>
      <c r="T1099" s="4"/>
      <c r="U1099" s="4">
        <f t="shared" si="286"/>
        <v>1</v>
      </c>
      <c r="V1099" s="4"/>
      <c r="W1099" s="4"/>
      <c r="X1099">
        <f>IF(front!E1099&gt;$X$2,O1099,P1099)</f>
        <v>85546.690231515939</v>
      </c>
      <c r="Y1099">
        <f t="shared" si="280"/>
        <v>85213.207312195882</v>
      </c>
      <c r="Z1099">
        <f>SUMPRODUCT($B$7:$B$456,Y$7:Y$456,EXP(constants!$B$32+constants!$A$32*ABS($A$7:$A$456-$A1099)))</f>
        <v>1.6004340338710129E-6</v>
      </c>
      <c r="AA1099">
        <f t="shared" si="281"/>
        <v>85213.207310595448</v>
      </c>
      <c r="AB1099">
        <f t="shared" si="287"/>
        <v>85207.005474898135</v>
      </c>
      <c r="AD1099" s="4"/>
      <c r="AE1099" s="4"/>
      <c r="AF1099" s="4"/>
      <c r="AI1099" s="5">
        <f>SUMPRODUCT(constants!$B$13:$B$20,A1099^constants!$A$13:$A$20)*constants!$C$10/((A1099/1000000000)^5*(EXP(0.014388/(A1099/1000000000)/constants!$B$9)-1))</f>
        <v>1.8544372103457009E-5</v>
      </c>
      <c r="AL1099" s="17">
        <f t="shared" si="282"/>
        <v>2.1763905444277297E-10</v>
      </c>
      <c r="AQ1099">
        <f t="shared" si="279"/>
        <v>2.1763905444277297E-10</v>
      </c>
    </row>
    <row r="1100" spans="1:43" x14ac:dyDescent="0.2">
      <c r="A1100">
        <f>front!A1100</f>
        <v>695.75</v>
      </c>
      <c r="B1100" s="1">
        <f t="shared" si="288"/>
        <v>0.45000000000004547</v>
      </c>
      <c r="C1100">
        <f>front!D1100-front!B1100</f>
        <v>49075.799999999996</v>
      </c>
      <c r="D1100" s="2">
        <f>front!E1100-front!C1100</f>
        <v>52422</v>
      </c>
      <c r="E1100" s="2">
        <f>IF(front!F1100-front!C1100&gt;0,front!F1100-front!C1100,0)</f>
        <v>52422</v>
      </c>
      <c r="F1100" s="2">
        <f>front!I1100-front!H1100</f>
        <v>5435.5</v>
      </c>
      <c r="G1100" s="2"/>
      <c r="H1100" s="2"/>
      <c r="I1100" s="4">
        <f>C1100/(constants!$A$4+constants!$B$4*data!C1100+constants!$C$4*data!C1100^2+constants!$D$4*data!C1100^3+constants!$E$4*data!C1100^4+constants!$F$4*data!C1100^5+constants!$G$4*data!C1100^6+constants!$H$4*data!C1100^7)</f>
        <v>51463.239188662905</v>
      </c>
      <c r="J1100" s="4">
        <f>D1100/(constants!$A$4+constants!$B$4*data!D1100+constants!$C$4*data!D1100^2+constants!$D$4*data!D1100^3+constants!$E$4*data!D1100^4+constants!$F$4*data!D1100^5+constants!$G$4*data!D1100^6+constants!$H$4*data!D1100^7)</f>
        <v>55162.446799581696</v>
      </c>
      <c r="K1100" s="4">
        <f>E1100/(constants!$A$4+constants!$B$4*data!E1100+constants!$C$4*data!E1100^2+constants!$D$4*data!E1100^3+constants!$E$4*data!E1100^4+constants!$F$4*data!E1100^5+constants!$G$4*data!E1100^6+constants!$H$4*data!E1100^7)</f>
        <v>55162.446799581696</v>
      </c>
      <c r="L1100" s="4">
        <f>F1100/(constants!$A$4+constants!$B$4*data!F1100+constants!$C$4*data!F1100^2+constants!$D$4*data!F1100^3+constants!$E$4*data!F1100^4+constants!$F$4*data!F1100^5+constants!$G$4*data!F1100^6+constants!$H$4*data!F1100^7)</f>
        <v>5424.3817476191743</v>
      </c>
      <c r="M1100" s="4"/>
      <c r="N1100" s="4"/>
      <c r="O1100" s="4">
        <f t="shared" si="283"/>
        <v>85772.065314438165</v>
      </c>
      <c r="P1100" s="4">
        <f t="shared" si="284"/>
        <v>11032.489359916341</v>
      </c>
      <c r="Q1100" s="4">
        <f t="shared" si="284"/>
        <v>11032.489359916341</v>
      </c>
      <c r="R1100" s="4">
        <f t="shared" si="285"/>
        <v>904.06362460319576</v>
      </c>
      <c r="S1100" s="4"/>
      <c r="T1100" s="4"/>
      <c r="U1100" s="4">
        <f t="shared" si="286"/>
        <v>1</v>
      </c>
      <c r="V1100" s="4"/>
      <c r="W1100" s="4"/>
      <c r="X1100">
        <f>IF(front!E1100&gt;$X$2,O1100,P1100)</f>
        <v>85772.065314438165</v>
      </c>
      <c r="Y1100">
        <f t="shared" si="280"/>
        <v>85438.582395118108</v>
      </c>
      <c r="Z1100">
        <f>SUMPRODUCT($B$7:$B$456,Y$7:Y$456,EXP(constants!$B$32+constants!$A$32*ABS($A$7:$A$456-$A1100)))</f>
        <v>1.5599891461291853E-6</v>
      </c>
      <c r="AA1100">
        <f t="shared" si="281"/>
        <v>85438.582393558114</v>
      </c>
      <c r="AB1100">
        <f t="shared" si="287"/>
        <v>85432.380557860801</v>
      </c>
      <c r="AD1100" s="4"/>
      <c r="AE1100" s="4"/>
      <c r="AF1100" s="4"/>
      <c r="AI1100" s="5">
        <f>SUMPRODUCT(constants!$B$13:$B$20,A1100^constants!$A$13:$A$20)*constants!$C$10/((A1100/1000000000)^5*(EXP(0.014388/(A1100/1000000000)/constants!$B$9)-1))</f>
        <v>1.8562316971987296E-5</v>
      </c>
      <c r="AL1100" s="17">
        <f t="shared" si="282"/>
        <v>2.1727495887130984E-10</v>
      </c>
      <c r="AQ1100">
        <f t="shared" si="279"/>
        <v>2.1727495887130984E-10</v>
      </c>
    </row>
    <row r="1101" spans="1:43" x14ac:dyDescent="0.2">
      <c r="A1101">
        <f>front!A1101</f>
        <v>696.2</v>
      </c>
      <c r="B1101" s="1">
        <f t="shared" si="288"/>
        <v>0.45000000000004547</v>
      </c>
      <c r="C1101">
        <f>front!D1101-front!B1101</f>
        <v>49093.2</v>
      </c>
      <c r="D1101" s="2">
        <f>front!E1101-front!C1101</f>
        <v>52474.8</v>
      </c>
      <c r="E1101" s="2">
        <f>IF(front!F1101-front!C1101&gt;0,front!F1101-front!C1101,0)</f>
        <v>52474.8</v>
      </c>
      <c r="F1101" s="2">
        <f>front!I1101-front!H1101</f>
        <v>4402.7000000000007</v>
      </c>
      <c r="G1101" s="2"/>
      <c r="H1101" s="2"/>
      <c r="I1101" s="4">
        <f>C1101/(constants!$A$4+constants!$B$4*data!C1101+constants!$C$4*data!C1101^2+constants!$D$4*data!C1101^3+constants!$E$4*data!C1101^4+constants!$F$4*data!C1101^5+constants!$G$4*data!C1101^6+constants!$H$4*data!C1101^7)</f>
        <v>51482.453931444106</v>
      </c>
      <c r="J1101" s="4">
        <f>D1101/(constants!$A$4+constants!$B$4*data!D1101+constants!$C$4*data!D1101^2+constants!$D$4*data!D1101^3+constants!$E$4*data!D1101^4+constants!$F$4*data!D1101^5+constants!$G$4*data!D1101^6+constants!$H$4*data!D1101^7)</f>
        <v>55220.883042134534</v>
      </c>
      <c r="K1101" s="4">
        <f>E1101/(constants!$A$4+constants!$B$4*data!E1101+constants!$C$4*data!E1101^2+constants!$D$4*data!E1101^3+constants!$E$4*data!E1101^4+constants!$F$4*data!E1101^5+constants!$G$4*data!E1101^6+constants!$H$4*data!E1101^7)</f>
        <v>55220.883042134534</v>
      </c>
      <c r="L1101" s="4">
        <f>F1101/(constants!$A$4+constants!$B$4*data!F1101+constants!$C$4*data!F1101^2+constants!$D$4*data!F1101^3+constants!$E$4*data!F1101^4+constants!$F$4*data!F1101^5+constants!$G$4*data!F1101^6+constants!$H$4*data!F1101^7)</f>
        <v>4393.0558638232187</v>
      </c>
      <c r="M1101" s="4"/>
      <c r="N1101" s="4"/>
      <c r="O1101" s="4">
        <f t="shared" si="283"/>
        <v>85804.089885740177</v>
      </c>
      <c r="P1101" s="4">
        <f t="shared" si="284"/>
        <v>11044.176608426906</v>
      </c>
      <c r="Q1101" s="4">
        <f t="shared" si="284"/>
        <v>11044.176608426906</v>
      </c>
      <c r="R1101" s="4">
        <f t="shared" si="285"/>
        <v>732.17597730386967</v>
      </c>
      <c r="S1101" s="4"/>
      <c r="T1101" s="4"/>
      <c r="U1101" s="4">
        <f t="shared" si="286"/>
        <v>1</v>
      </c>
      <c r="V1101" s="4"/>
      <c r="W1101" s="4"/>
      <c r="X1101">
        <f>IF(front!E1101&gt;$X$2,O1101,P1101)</f>
        <v>85804.089885740177</v>
      </c>
      <c r="Y1101">
        <f t="shared" si="280"/>
        <v>85470.60696642012</v>
      </c>
      <c r="Z1101">
        <f>SUMPRODUCT($B$7:$B$456,Y$7:Y$456,EXP(constants!$B$32+constants!$A$32*ABS($A$7:$A$456-$A1101)))</f>
        <v>1.5205663492138664E-6</v>
      </c>
      <c r="AA1101">
        <f t="shared" si="281"/>
        <v>85470.606964899547</v>
      </c>
      <c r="AB1101">
        <f t="shared" si="287"/>
        <v>85464.405129202234</v>
      </c>
      <c r="AD1101" s="4"/>
      <c r="AE1101" s="4"/>
      <c r="AF1101" s="4"/>
      <c r="AI1101" s="5">
        <f>SUMPRODUCT(constants!$B$13:$B$20,A1101^constants!$A$13:$A$20)*constants!$C$10/((A1101/1000000000)^5*(EXP(0.014388/(A1101/1000000000)/constants!$B$9)-1))</f>
        <v>1.858022004145546E-5</v>
      </c>
      <c r="AL1101" s="17">
        <f t="shared" si="282"/>
        <v>2.17403023087407E-10</v>
      </c>
      <c r="AQ1101">
        <f t="shared" ref="AQ1101:AQ1164" si="289">AL1101</f>
        <v>2.17403023087407E-10</v>
      </c>
    </row>
    <row r="1102" spans="1:43" x14ac:dyDescent="0.2">
      <c r="A1102">
        <f>front!A1102</f>
        <v>696.65</v>
      </c>
      <c r="B1102" s="1">
        <f t="shared" si="288"/>
        <v>0.44999999999993179</v>
      </c>
      <c r="C1102">
        <f>front!D1102-front!B1102</f>
        <v>49041.94</v>
      </c>
      <c r="D1102" s="2">
        <f>front!E1102-front!C1102</f>
        <v>51419</v>
      </c>
      <c r="E1102" s="2">
        <f>IF(front!F1102-front!C1102&gt;0,front!F1102-front!C1102,0)</f>
        <v>51419</v>
      </c>
      <c r="F1102" s="2">
        <f>front!I1102-front!H1102</f>
        <v>5727.5999999999985</v>
      </c>
      <c r="G1102" s="2"/>
      <c r="H1102" s="2"/>
      <c r="I1102" s="4">
        <f>C1102/(constants!$A$4+constants!$B$4*data!C1102+constants!$C$4*data!C1102^2+constants!$D$4*data!C1102^3+constants!$E$4*data!C1102^4+constants!$F$4*data!C1102^5+constants!$G$4*data!C1102^6+constants!$H$4*data!C1102^7)</f>
        <v>51425.848444858355</v>
      </c>
      <c r="J1102" s="4">
        <f>D1102/(constants!$A$4+constants!$B$4*data!D1102+constants!$C$4*data!D1102^2+constants!$D$4*data!D1102^3+constants!$E$4*data!D1102^4+constants!$F$4*data!D1102^5+constants!$G$4*data!D1102^6+constants!$H$4*data!D1102^7)</f>
        <v>54052.806641605282</v>
      </c>
      <c r="K1102" s="4">
        <f>E1102/(constants!$A$4+constants!$B$4*data!E1102+constants!$C$4*data!E1102^2+constants!$D$4*data!E1102^3+constants!$E$4*data!E1102^4+constants!$F$4*data!E1102^5+constants!$G$4*data!E1102^6+constants!$H$4*data!E1102^7)</f>
        <v>54052.806641605282</v>
      </c>
      <c r="L1102" s="4">
        <f>F1102/(constants!$A$4+constants!$B$4*data!F1102+constants!$C$4*data!F1102^2+constants!$D$4*data!F1102^3+constants!$E$4*data!F1102^4+constants!$F$4*data!F1102^5+constants!$G$4*data!F1102^6+constants!$H$4*data!F1102^7)</f>
        <v>5716.2151427657918</v>
      </c>
      <c r="M1102" s="4"/>
      <c r="N1102" s="4"/>
      <c r="O1102" s="4">
        <f t="shared" si="283"/>
        <v>85709.747408097261</v>
      </c>
      <c r="P1102" s="4">
        <f t="shared" si="284"/>
        <v>10810.561328321057</v>
      </c>
      <c r="Q1102" s="4">
        <f t="shared" si="284"/>
        <v>10810.561328321057</v>
      </c>
      <c r="R1102" s="4">
        <f t="shared" si="285"/>
        <v>952.70252379429871</v>
      </c>
      <c r="S1102" s="4"/>
      <c r="T1102" s="4"/>
      <c r="U1102" s="4">
        <f t="shared" si="286"/>
        <v>1</v>
      </c>
      <c r="V1102" s="4"/>
      <c r="W1102" s="4"/>
      <c r="X1102">
        <f>IF(front!E1102&gt;$X$2,O1102,P1102)</f>
        <v>85709.747408097261</v>
      </c>
      <c r="Y1102">
        <f t="shared" si="280"/>
        <v>85376.264488777204</v>
      </c>
      <c r="Z1102">
        <f>SUMPRODUCT($B$7:$B$456,Y$7:Y$456,EXP(constants!$B$32+constants!$A$32*ABS($A$7:$A$456-$A1102)))</f>
        <v>1.4821398136638873E-6</v>
      </c>
      <c r="AA1102">
        <f t="shared" si="281"/>
        <v>85376.264487295062</v>
      </c>
      <c r="AB1102">
        <f t="shared" si="287"/>
        <v>85370.062651597749</v>
      </c>
      <c r="AD1102" s="4"/>
      <c r="AE1102" s="4"/>
      <c r="AF1102" s="4"/>
      <c r="AI1102" s="5">
        <f>SUMPRODUCT(constants!$B$13:$B$20,A1102^constants!$A$13:$A$20)*constants!$C$10/((A1102/1000000000)^5*(EXP(0.014388/(A1102/1000000000)/constants!$B$9)-1))</f>
        <v>1.8598081331997737E-5</v>
      </c>
      <c r="AL1102" s="17">
        <f t="shared" si="282"/>
        <v>2.1785249716751453E-10</v>
      </c>
      <c r="AQ1102">
        <f t="shared" si="289"/>
        <v>2.1785249716751453E-10</v>
      </c>
    </row>
    <row r="1103" spans="1:43" x14ac:dyDescent="0.2">
      <c r="A1103">
        <f>front!A1103</f>
        <v>697.1</v>
      </c>
      <c r="B1103" s="1">
        <f t="shared" si="288"/>
        <v>0.45000000000004547</v>
      </c>
      <c r="C1103">
        <f>front!D1103-front!B1103</f>
        <v>49005.67</v>
      </c>
      <c r="D1103" s="2">
        <f>front!E1103-front!C1103</f>
        <v>52630.9</v>
      </c>
      <c r="E1103" s="2">
        <f>IF(front!F1103-front!C1103&gt;0,front!F1103-front!C1103,0)</f>
        <v>52630.9</v>
      </c>
      <c r="F1103" s="2">
        <f>front!I1103-front!H1103</f>
        <v>8706.8000000000011</v>
      </c>
      <c r="G1103" s="2"/>
      <c r="H1103" s="2"/>
      <c r="I1103" s="4">
        <f>C1103/(constants!$A$4+constants!$B$4*data!C1103+constants!$C$4*data!C1103^2+constants!$D$4*data!C1103^3+constants!$E$4*data!C1103^4+constants!$F$4*data!C1103^5+constants!$G$4*data!C1103^6+constants!$H$4*data!C1103^7)</f>
        <v>51385.797436082954</v>
      </c>
      <c r="J1103" s="4">
        <f>D1103/(constants!$A$4+constants!$B$4*data!D1103+constants!$C$4*data!D1103^2+constants!$D$4*data!D1103^3+constants!$E$4*data!D1103^4+constants!$F$4*data!D1103^5+constants!$G$4*data!D1103^6+constants!$H$4*data!D1103^7)</f>
        <v>55393.660944145042</v>
      </c>
      <c r="K1103" s="4">
        <f>E1103/(constants!$A$4+constants!$B$4*data!E1103+constants!$C$4*data!E1103^2+constants!$D$4*data!E1103^3+constants!$E$4*data!E1103^4+constants!$F$4*data!E1103^5+constants!$G$4*data!E1103^6+constants!$H$4*data!E1103^7)</f>
        <v>55393.660944145042</v>
      </c>
      <c r="L1103" s="4">
        <f>F1103/(constants!$A$4+constants!$B$4*data!F1103+constants!$C$4*data!F1103^2+constants!$D$4*data!F1103^3+constants!$E$4*data!F1103^4+constants!$F$4*data!F1103^5+constants!$G$4*data!F1103^6+constants!$H$4*data!F1103^7)</f>
        <v>8698.975512583469</v>
      </c>
      <c r="M1103" s="4"/>
      <c r="N1103" s="4"/>
      <c r="O1103" s="4">
        <f t="shared" si="283"/>
        <v>85642.995726804918</v>
      </c>
      <c r="P1103" s="4">
        <f t="shared" si="284"/>
        <v>11078.732188829008</v>
      </c>
      <c r="Q1103" s="4">
        <f t="shared" si="284"/>
        <v>11078.732188829008</v>
      </c>
      <c r="R1103" s="4">
        <f t="shared" si="285"/>
        <v>1449.8292520972448</v>
      </c>
      <c r="S1103" s="4"/>
      <c r="T1103" s="4"/>
      <c r="U1103" s="4">
        <f t="shared" si="286"/>
        <v>1</v>
      </c>
      <c r="V1103" s="4"/>
      <c r="W1103" s="4"/>
      <c r="X1103">
        <f>IF(front!E1103&gt;$X$2,O1103,P1103)</f>
        <v>85642.995726804918</v>
      </c>
      <c r="Y1103">
        <f t="shared" si="280"/>
        <v>85309.512807484862</v>
      </c>
      <c r="Z1103">
        <f>SUMPRODUCT($B$7:$B$456,Y$7:Y$456,EXP(constants!$B$32+constants!$A$32*ABS($A$7:$A$456-$A1103)))</f>
        <v>1.4446843627595251E-6</v>
      </c>
      <c r="AA1103">
        <f t="shared" si="281"/>
        <v>85309.512806040177</v>
      </c>
      <c r="AB1103">
        <f t="shared" si="287"/>
        <v>85303.310970342864</v>
      </c>
      <c r="AD1103" s="4"/>
      <c r="AE1103" s="4"/>
      <c r="AF1103" s="4"/>
      <c r="AI1103" s="5">
        <f>SUMPRODUCT(constants!$B$13:$B$20,A1103^constants!$A$13:$A$20)*constants!$C$10/((A1103/1000000000)^5*(EXP(0.014388/(A1103/1000000000)/constants!$B$9)-1))</f>
        <v>1.8615900863943671E-5</v>
      </c>
      <c r="AL1103" s="17">
        <f t="shared" si="282"/>
        <v>2.182318675815034E-10</v>
      </c>
      <c r="AQ1103">
        <f t="shared" si="289"/>
        <v>2.182318675815034E-10</v>
      </c>
    </row>
    <row r="1104" spans="1:43" x14ac:dyDescent="0.2">
      <c r="A1104">
        <f>front!A1104</f>
        <v>697.55</v>
      </c>
      <c r="B1104" s="1">
        <f t="shared" si="288"/>
        <v>0.44999999999993179</v>
      </c>
      <c r="C1104">
        <f>front!D1104-front!B1104</f>
        <v>48934.67</v>
      </c>
      <c r="D1104" s="2">
        <f>front!E1104-front!C1104</f>
        <v>52783.6</v>
      </c>
      <c r="E1104" s="2">
        <f>IF(front!F1104-front!C1104&gt;0,front!F1104-front!C1104,0)</f>
        <v>52783.6</v>
      </c>
      <c r="F1104" s="2">
        <f>front!I1104-front!H1104</f>
        <v>8968.0999999999985</v>
      </c>
      <c r="G1104" s="2"/>
      <c r="H1104" s="2"/>
      <c r="I1104" s="4">
        <f>C1104/(constants!$A$4+constants!$B$4*data!C1104+constants!$C$4*data!C1104^2+constants!$D$4*data!C1104^3+constants!$E$4*data!C1104^4+constants!$F$4*data!C1104^5+constants!$G$4*data!C1104^6+constants!$H$4*data!C1104^7)</f>
        <v>51307.399090920611</v>
      </c>
      <c r="J1104" s="4">
        <f>D1104/(constants!$A$4+constants!$B$4*data!D1104+constants!$C$4*data!D1104^2+constants!$D$4*data!D1104^3+constants!$E$4*data!D1104^4+constants!$F$4*data!D1104^5+constants!$G$4*data!D1104^6+constants!$H$4*data!D1104^7)</f>
        <v>55562.697690877816</v>
      </c>
      <c r="K1104" s="4">
        <f>E1104/(constants!$A$4+constants!$B$4*data!E1104+constants!$C$4*data!E1104^2+constants!$D$4*data!E1104^3+constants!$E$4*data!E1104^4+constants!$F$4*data!E1104^5+constants!$G$4*data!E1104^6+constants!$H$4*data!E1104^7)</f>
        <v>55562.697690877816</v>
      </c>
      <c r="L1104" s="4">
        <f>F1104/(constants!$A$4+constants!$B$4*data!F1104+constants!$C$4*data!F1104^2+constants!$D$4*data!F1104^3+constants!$E$4*data!F1104^4+constants!$F$4*data!F1104^5+constants!$G$4*data!F1104^6+constants!$H$4*data!F1104^7)</f>
        <v>8961.3112640763702</v>
      </c>
      <c r="M1104" s="4"/>
      <c r="N1104" s="4"/>
      <c r="O1104" s="4">
        <f t="shared" si="283"/>
        <v>85512.331818201026</v>
      </c>
      <c r="P1104" s="4">
        <f t="shared" si="284"/>
        <v>11112.539538175564</v>
      </c>
      <c r="Q1104" s="4">
        <f t="shared" si="284"/>
        <v>11112.539538175564</v>
      </c>
      <c r="R1104" s="4">
        <f t="shared" si="285"/>
        <v>1493.5518773460617</v>
      </c>
      <c r="S1104" s="4"/>
      <c r="T1104" s="4"/>
      <c r="U1104" s="4">
        <f t="shared" si="286"/>
        <v>1</v>
      </c>
      <c r="V1104" s="4"/>
      <c r="W1104" s="4"/>
      <c r="X1104">
        <f>IF(front!E1104&gt;$X$2,O1104,P1104)</f>
        <v>85512.331818201026</v>
      </c>
      <c r="Y1104">
        <f t="shared" si="280"/>
        <v>85178.84889888097</v>
      </c>
      <c r="Z1104">
        <f>SUMPRODUCT($B$7:$B$456,Y$7:Y$456,EXP(constants!$B$32+constants!$A$32*ABS($A$7:$A$456-$A1104)))</f>
        <v>1.4081754560269916E-6</v>
      </c>
      <c r="AA1104">
        <f t="shared" si="281"/>
        <v>85178.848897472795</v>
      </c>
      <c r="AB1104">
        <f t="shared" si="287"/>
        <v>85172.647061775482</v>
      </c>
      <c r="AD1104" s="4"/>
      <c r="AE1104" s="4"/>
      <c r="AF1104" s="4"/>
      <c r="AI1104" s="5">
        <f>SUMPRODUCT(constants!$B$13:$B$20,A1104^constants!$A$13:$A$20)*constants!$C$10/((A1104/1000000000)^5*(EXP(0.014388/(A1104/1000000000)/constants!$B$9)-1))</f>
        <v>1.8633678657752621E-5</v>
      </c>
      <c r="AL1104" s="17">
        <f t="shared" si="282"/>
        <v>2.1877538506273812E-10</v>
      </c>
      <c r="AQ1104">
        <f t="shared" si="289"/>
        <v>2.1877538506273812E-10</v>
      </c>
    </row>
    <row r="1105" spans="1:43" x14ac:dyDescent="0.2">
      <c r="A1105">
        <f>front!A1105</f>
        <v>698</v>
      </c>
      <c r="B1105" s="1">
        <f t="shared" si="288"/>
        <v>0.45000000000004547</v>
      </c>
      <c r="C1105">
        <f>front!D1105-front!B1105</f>
        <v>48916.73</v>
      </c>
      <c r="D1105" s="2">
        <f>front!E1105-front!C1105</f>
        <v>52261</v>
      </c>
      <c r="E1105" s="2">
        <f>IF(front!F1105-front!C1105&gt;0,front!F1105-front!C1105,0)</f>
        <v>52261</v>
      </c>
      <c r="F1105" s="2">
        <f>front!I1105-front!H1105</f>
        <v>7060.1</v>
      </c>
      <c r="G1105" s="2"/>
      <c r="H1105" s="2"/>
      <c r="I1105" s="4">
        <f>C1105/(constants!$A$4+constants!$B$4*data!C1105+constants!$C$4*data!C1105^2+constants!$D$4*data!C1105^3+constants!$E$4*data!C1105^4+constants!$F$4*data!C1105^5+constants!$G$4*data!C1105^6+constants!$H$4*data!C1105^7)</f>
        <v>51287.590367863406</v>
      </c>
      <c r="J1105" s="4">
        <f>D1105/(constants!$A$4+constants!$B$4*data!D1105+constants!$C$4*data!D1105^2+constants!$D$4*data!D1105^3+constants!$E$4*data!D1105^4+constants!$F$4*data!D1105^5+constants!$G$4*data!D1105^6+constants!$H$4*data!D1105^7)</f>
        <v>54984.275455574767</v>
      </c>
      <c r="K1105" s="4">
        <f>E1105/(constants!$A$4+constants!$B$4*data!E1105+constants!$C$4*data!E1105^2+constants!$D$4*data!E1105^3+constants!$E$4*data!E1105^4+constants!$F$4*data!E1105^5+constants!$G$4*data!E1105^6+constants!$H$4*data!E1105^7)</f>
        <v>54984.275455574767</v>
      </c>
      <c r="L1105" s="4">
        <f>F1105/(constants!$A$4+constants!$B$4*data!F1105+constants!$C$4*data!F1105^2+constants!$D$4*data!F1105^3+constants!$E$4*data!F1105^4+constants!$F$4*data!F1105^5+constants!$G$4*data!F1105^6+constants!$H$4*data!F1105^7)</f>
        <v>7048.679004918893</v>
      </c>
      <c r="M1105" s="4"/>
      <c r="N1105" s="4"/>
      <c r="O1105" s="4">
        <f t="shared" si="283"/>
        <v>85479.317279772353</v>
      </c>
      <c r="P1105" s="4">
        <f t="shared" si="284"/>
        <v>10996.855091114952</v>
      </c>
      <c r="Q1105" s="4">
        <f t="shared" si="284"/>
        <v>10996.855091114952</v>
      </c>
      <c r="R1105" s="4">
        <f t="shared" si="285"/>
        <v>1174.7798341531488</v>
      </c>
      <c r="S1105" s="4"/>
      <c r="T1105" s="4"/>
      <c r="U1105" s="4">
        <f t="shared" si="286"/>
        <v>1</v>
      </c>
      <c r="V1105" s="4"/>
      <c r="W1105" s="4"/>
      <c r="X1105">
        <f>IF(front!E1105&gt;$X$2,O1105,P1105)</f>
        <v>85479.317279772353</v>
      </c>
      <c r="Y1105">
        <f t="shared" si="280"/>
        <v>85145.834360452296</v>
      </c>
      <c r="Z1105">
        <f>SUMPRODUCT($B$7:$B$456,Y$7:Y$456,EXP(constants!$B$32+constants!$A$32*ABS($A$7:$A$456-$A1105)))</f>
        <v>1.3725891731596799E-6</v>
      </c>
      <c r="AA1105">
        <f t="shared" si="281"/>
        <v>85145.834359079701</v>
      </c>
      <c r="AB1105">
        <f t="shared" si="287"/>
        <v>85139.632523382388</v>
      </c>
      <c r="AD1105" s="4"/>
      <c r="AE1105" s="4"/>
      <c r="AF1105" s="4"/>
      <c r="AI1105" s="5">
        <f>SUMPRODUCT(constants!$B$13:$B$20,A1105^constants!$A$13:$A$20)*constants!$C$10/((A1105/1000000000)^5*(EXP(0.014388/(A1105/1000000000)/constants!$B$9)-1))</f>
        <v>1.8651414734075114E-5</v>
      </c>
      <c r="AL1105" s="17">
        <f t="shared" si="282"/>
        <v>2.190685369584226E-10</v>
      </c>
      <c r="AQ1105">
        <f t="shared" si="289"/>
        <v>2.190685369584226E-10</v>
      </c>
    </row>
    <row r="1106" spans="1:43" x14ac:dyDescent="0.2">
      <c r="A1106">
        <f>front!A1106</f>
        <v>698.45</v>
      </c>
      <c r="B1106" s="1">
        <f t="shared" si="288"/>
        <v>0.45000000000004547</v>
      </c>
      <c r="C1106">
        <f>front!D1106-front!B1106</f>
        <v>48958.400000000001</v>
      </c>
      <c r="D1106" s="2">
        <f>front!E1106-front!C1106</f>
        <v>52923.4</v>
      </c>
      <c r="E1106" s="2">
        <f>IF(front!F1106-front!C1106&gt;0,front!F1106-front!C1106,0)</f>
        <v>52923.4</v>
      </c>
      <c r="F1106" s="2">
        <f>front!I1106-front!H1106</f>
        <v>6393.9</v>
      </c>
      <c r="G1106" s="2"/>
      <c r="H1106" s="2"/>
      <c r="I1106" s="4">
        <f>C1106/(constants!$A$4+constants!$B$4*data!C1106+constants!$C$4*data!C1106^2+constants!$D$4*data!C1106^3+constants!$E$4*data!C1106^4+constants!$F$4*data!C1106^5+constants!$G$4*data!C1106^6+constants!$H$4*data!C1106^7)</f>
        <v>51333.601341534755</v>
      </c>
      <c r="J1106" s="4">
        <f>D1106/(constants!$A$4+constants!$B$4*data!D1106+constants!$C$4*data!D1106^2+constants!$D$4*data!D1106^3+constants!$E$4*data!D1106^4+constants!$F$4*data!D1106^5+constants!$G$4*data!D1106^6+constants!$H$4*data!D1106^7)</f>
        <v>55717.474495922594</v>
      </c>
      <c r="K1106" s="4">
        <f>E1106/(constants!$A$4+constants!$B$4*data!E1106+constants!$C$4*data!E1106^2+constants!$D$4*data!E1106^3+constants!$E$4*data!E1106^4+constants!$F$4*data!E1106^5+constants!$G$4*data!E1106^6+constants!$H$4*data!E1106^7)</f>
        <v>55717.474495922594</v>
      </c>
      <c r="L1106" s="4">
        <f>F1106/(constants!$A$4+constants!$B$4*data!F1106+constants!$C$4*data!F1106^2+constants!$D$4*data!F1106^3+constants!$E$4*data!F1106^4+constants!$F$4*data!F1106^5+constants!$G$4*data!F1106^6+constants!$H$4*data!F1106^7)</f>
        <v>6382.2294256956129</v>
      </c>
      <c r="M1106" s="4"/>
      <c r="N1106" s="4"/>
      <c r="O1106" s="4">
        <f t="shared" si="283"/>
        <v>85556.002235891254</v>
      </c>
      <c r="P1106" s="4">
        <f t="shared" si="284"/>
        <v>11143.494899184519</v>
      </c>
      <c r="Q1106" s="4">
        <f t="shared" si="284"/>
        <v>11143.494899184519</v>
      </c>
      <c r="R1106" s="4">
        <f t="shared" si="285"/>
        <v>1063.7049042826022</v>
      </c>
      <c r="S1106" s="4"/>
      <c r="T1106" s="4"/>
      <c r="U1106" s="4">
        <f t="shared" si="286"/>
        <v>1</v>
      </c>
      <c r="V1106" s="4"/>
      <c r="W1106" s="4"/>
      <c r="X1106">
        <f>IF(front!E1106&gt;$X$2,O1106,P1106)</f>
        <v>85556.002235891254</v>
      </c>
      <c r="Y1106">
        <f t="shared" si="280"/>
        <v>85222.519316571197</v>
      </c>
      <c r="Z1106">
        <f>SUMPRODUCT($B$7:$B$456,Y$7:Y$456,EXP(constants!$B$32+constants!$A$32*ABS($A$7:$A$456-$A1106)))</f>
        <v>1.3379021983458436E-6</v>
      </c>
      <c r="AA1106">
        <f t="shared" si="281"/>
        <v>85222.519315233294</v>
      </c>
      <c r="AB1106">
        <f t="shared" si="287"/>
        <v>85216.317479535981</v>
      </c>
      <c r="AD1106" s="4"/>
      <c r="AE1106" s="4"/>
      <c r="AF1106" s="4"/>
      <c r="AI1106" s="5">
        <f>SUMPRODUCT(constants!$B$13:$B$20,A1106^constants!$A$13:$A$20)*constants!$C$10/((A1106/1000000000)^5*(EXP(0.014388/(A1106/1000000000)/constants!$B$9)-1))</f>
        <v>1.86691091136887E-5</v>
      </c>
      <c r="AL1106" s="17">
        <f t="shared" si="282"/>
        <v>2.1907904103192371E-10</v>
      </c>
      <c r="AQ1106">
        <f t="shared" si="289"/>
        <v>2.1907904103192371E-10</v>
      </c>
    </row>
    <row r="1107" spans="1:43" x14ac:dyDescent="0.2">
      <c r="A1107">
        <f>front!A1107</f>
        <v>698.9</v>
      </c>
      <c r="B1107" s="1">
        <f t="shared" si="288"/>
        <v>0.44999999999993179</v>
      </c>
      <c r="C1107">
        <f>front!D1107-front!B1107</f>
        <v>49112.060000000005</v>
      </c>
      <c r="D1107" s="2">
        <f>front!E1107-front!C1107</f>
        <v>52112.9</v>
      </c>
      <c r="E1107" s="2">
        <f>IF(front!F1107-front!C1107&gt;0,front!F1107-front!C1107,0)</f>
        <v>52112.9</v>
      </c>
      <c r="F1107" s="2">
        <f>front!I1107-front!H1107</f>
        <v>6096.5999999999985</v>
      </c>
      <c r="G1107" s="2"/>
      <c r="H1107" s="2"/>
      <c r="I1107" s="4">
        <f>C1107/(constants!$A$4+constants!$B$4*data!C1107+constants!$C$4*data!C1107^2+constants!$D$4*data!C1107^3+constants!$E$4*data!C1107^4+constants!$F$4*data!C1107^5+constants!$G$4*data!C1107^6+constants!$H$4*data!C1107^7)</f>
        <v>51503.281221901059</v>
      </c>
      <c r="J1107" s="4">
        <f>D1107/(constants!$A$4+constants!$B$4*data!D1107+constants!$C$4*data!D1107^2+constants!$D$4*data!D1107^3+constants!$E$4*data!D1107^4+constants!$F$4*data!D1107^5+constants!$G$4*data!D1107^6+constants!$H$4*data!D1107^7)</f>
        <v>54820.399115588996</v>
      </c>
      <c r="K1107" s="4">
        <f>E1107/(constants!$A$4+constants!$B$4*data!E1107+constants!$C$4*data!E1107^2+constants!$D$4*data!E1107^3+constants!$E$4*data!E1107^4+constants!$F$4*data!E1107^5+constants!$G$4*data!E1107^6+constants!$H$4*data!E1107^7)</f>
        <v>54820.399115588996</v>
      </c>
      <c r="L1107" s="4">
        <f>F1107/(constants!$A$4+constants!$B$4*data!F1107+constants!$C$4*data!F1107^2+constants!$D$4*data!F1107^3+constants!$E$4*data!F1107^4+constants!$F$4*data!F1107^5+constants!$G$4*data!F1107^6+constants!$H$4*data!F1107^7)</f>
        <v>6084.9971696163611</v>
      </c>
      <c r="M1107" s="4"/>
      <c r="N1107" s="4"/>
      <c r="O1107" s="4">
        <f t="shared" si="283"/>
        <v>85838.802036501758</v>
      </c>
      <c r="P1107" s="4">
        <f t="shared" si="284"/>
        <v>10964.079823117798</v>
      </c>
      <c r="Q1107" s="4">
        <f t="shared" si="284"/>
        <v>10964.079823117798</v>
      </c>
      <c r="R1107" s="4">
        <f t="shared" si="285"/>
        <v>1014.1661949360602</v>
      </c>
      <c r="S1107" s="4"/>
      <c r="T1107" s="4"/>
      <c r="U1107" s="4">
        <f t="shared" si="286"/>
        <v>1</v>
      </c>
      <c r="V1107" s="4"/>
      <c r="W1107" s="4"/>
      <c r="X1107">
        <f>IF(front!E1107&gt;$X$2,O1107,P1107)</f>
        <v>85838.802036501758</v>
      </c>
      <c r="Y1107">
        <f t="shared" si="280"/>
        <v>85505.319117181702</v>
      </c>
      <c r="Z1107">
        <f>SUMPRODUCT($B$7:$B$456,Y$7:Y$456,EXP(constants!$B$32+constants!$A$32*ABS($A$7:$A$456-$A1107)))</f>
        <v>1.3040918049922676E-6</v>
      </c>
      <c r="AA1107">
        <f t="shared" si="281"/>
        <v>85505.319115877603</v>
      </c>
      <c r="AB1107">
        <f t="shared" si="287"/>
        <v>85499.11728018029</v>
      </c>
      <c r="AD1107" s="4"/>
      <c r="AE1107" s="4"/>
      <c r="AF1107" s="4"/>
      <c r="AI1107" s="5">
        <f>SUMPRODUCT(constants!$B$13:$B$20,A1107^constants!$A$13:$A$20)*constants!$C$10/((A1107/1000000000)^5*(EXP(0.014388/(A1107/1000000000)/constants!$B$9)-1))</f>
        <v>1.8686761817525201E-5</v>
      </c>
      <c r="AL1107" s="17">
        <f t="shared" si="282"/>
        <v>2.1856087421685012E-10</v>
      </c>
      <c r="AQ1107">
        <f t="shared" si="289"/>
        <v>2.1856087421685012E-10</v>
      </c>
    </row>
    <row r="1108" spans="1:43" x14ac:dyDescent="0.2">
      <c r="A1108">
        <f>front!A1108</f>
        <v>699.34</v>
      </c>
      <c r="B1108" s="1">
        <f t="shared" si="288"/>
        <v>0.44000000000005457</v>
      </c>
      <c r="C1108">
        <f>front!D1108-front!B1108</f>
        <v>49255.53</v>
      </c>
      <c r="D1108" s="2">
        <f>front!E1108-front!C1108</f>
        <v>52147.9</v>
      </c>
      <c r="E1108" s="2">
        <f>IF(front!F1108-front!C1108&gt;0,front!F1108-front!C1108,0)</f>
        <v>52147.9</v>
      </c>
      <c r="F1108" s="2">
        <f>front!I1108-front!H1108</f>
        <v>5720.0999999999985</v>
      </c>
      <c r="G1108" s="2"/>
      <c r="H1108" s="2"/>
      <c r="I1108" s="4">
        <f>C1108/(constants!$A$4+constants!$B$4*data!C1108+constants!$C$4*data!C1108^2+constants!$D$4*data!C1108^3+constants!$E$4*data!C1108^4+constants!$F$4*data!C1108^5+constants!$G$4*data!C1108^6+constants!$H$4*data!C1108^7)</f>
        <v>51661.725909340508</v>
      </c>
      <c r="J1108" s="4">
        <f>D1108/(constants!$A$4+constants!$B$4*data!D1108+constants!$C$4*data!D1108^2+constants!$D$4*data!D1108^3+constants!$E$4*data!D1108^4+constants!$F$4*data!D1108^5+constants!$G$4*data!D1108^6+constants!$H$4*data!D1108^7)</f>
        <v>54859.125872589429</v>
      </c>
      <c r="K1108" s="4">
        <f>E1108/(constants!$A$4+constants!$B$4*data!E1108+constants!$C$4*data!E1108^2+constants!$D$4*data!E1108^3+constants!$E$4*data!E1108^4+constants!$F$4*data!E1108^5+constants!$G$4*data!E1108^6+constants!$H$4*data!E1108^7)</f>
        <v>54859.125872589429</v>
      </c>
      <c r="L1108" s="4">
        <f>F1108/(constants!$A$4+constants!$B$4*data!F1108+constants!$C$4*data!F1108^2+constants!$D$4*data!F1108^3+constants!$E$4*data!F1108^4+constants!$F$4*data!F1108^5+constants!$G$4*data!F1108^6+constants!$H$4*data!F1108^7)</f>
        <v>5708.7209963732375</v>
      </c>
      <c r="M1108" s="4"/>
      <c r="N1108" s="4"/>
      <c r="O1108" s="4">
        <f t="shared" si="283"/>
        <v>86102.876515567521</v>
      </c>
      <c r="P1108" s="4">
        <f t="shared" si="284"/>
        <v>10971.825174517886</v>
      </c>
      <c r="Q1108" s="4">
        <f t="shared" si="284"/>
        <v>10971.825174517886</v>
      </c>
      <c r="R1108" s="4">
        <f t="shared" si="285"/>
        <v>951.45349939553955</v>
      </c>
      <c r="S1108" s="4"/>
      <c r="T1108" s="4"/>
      <c r="U1108" s="4">
        <f t="shared" si="286"/>
        <v>1</v>
      </c>
      <c r="V1108" s="4"/>
      <c r="W1108" s="4"/>
      <c r="X1108">
        <f>IF(front!E1108&gt;$X$2,O1108,P1108)</f>
        <v>86102.876515567521</v>
      </c>
      <c r="Y1108">
        <f t="shared" si="280"/>
        <v>85769.393596247464</v>
      </c>
      <c r="Z1108">
        <f>SUMPRODUCT($B$7:$B$456,Y$7:Y$456,EXP(constants!$B$32+constants!$A$32*ABS($A$7:$A$456-$A1108)))</f>
        <v>1.2718590685667182E-6</v>
      </c>
      <c r="AA1108">
        <f t="shared" si="281"/>
        <v>85769.393594975612</v>
      </c>
      <c r="AB1108">
        <f t="shared" si="287"/>
        <v>85763.191759278299</v>
      </c>
      <c r="AD1108" s="4"/>
      <c r="AE1108" s="4"/>
      <c r="AF1108" s="4"/>
      <c r="AI1108" s="5">
        <f>SUMPRODUCT(constants!$B$13:$B$20,A1108^constants!$A$13:$A$20)*constants!$C$10/((A1108/1000000000)^5*(EXP(0.014388/(A1108/1000000000)/constants!$B$9)-1))</f>
        <v>1.8703981962392557E-5</v>
      </c>
      <c r="AL1108" s="17">
        <f t="shared" si="282"/>
        <v>2.1808868791743707E-10</v>
      </c>
      <c r="AQ1108">
        <f t="shared" si="289"/>
        <v>2.1808868791743707E-10</v>
      </c>
    </row>
    <row r="1109" spans="1:43" x14ac:dyDescent="0.2">
      <c r="A1109">
        <f>front!A1109</f>
        <v>699.79</v>
      </c>
      <c r="B1109" s="1">
        <f t="shared" si="288"/>
        <v>0.44999999999993179</v>
      </c>
      <c r="C1109">
        <f>front!D1109-front!B1109</f>
        <v>49402.94</v>
      </c>
      <c r="D1109" s="2">
        <f>front!E1109-front!C1109</f>
        <v>52851.7</v>
      </c>
      <c r="E1109" s="2">
        <f>IF(front!F1109-front!C1109&gt;0,front!F1109-front!C1109,0)</f>
        <v>52851.7</v>
      </c>
      <c r="F1109" s="2">
        <f>front!I1109-front!H1109</f>
        <v>5212.1999999999989</v>
      </c>
      <c r="G1109" s="2"/>
      <c r="H1109" s="2"/>
      <c r="I1109" s="4">
        <f>C1109/(constants!$A$4+constants!$B$4*data!C1109+constants!$C$4*data!C1109^2+constants!$D$4*data!C1109^3+constants!$E$4*data!C1109^4+constants!$F$4*data!C1109^5+constants!$G$4*data!C1109^6+constants!$H$4*data!C1109^7)</f>
        <v>51824.538648427508</v>
      </c>
      <c r="J1109" s="4">
        <f>D1109/(constants!$A$4+constants!$B$4*data!D1109+constants!$C$4*data!D1109^2+constants!$D$4*data!D1109^3+constants!$E$4*data!D1109^4+constants!$F$4*data!D1109^5+constants!$G$4*data!D1109^6+constants!$H$4*data!D1109^7)</f>
        <v>55638.090786801571</v>
      </c>
      <c r="K1109" s="4">
        <f>E1109/(constants!$A$4+constants!$B$4*data!E1109+constants!$C$4*data!E1109^2+constants!$D$4*data!E1109^3+constants!$E$4*data!E1109^4+constants!$F$4*data!E1109^5+constants!$G$4*data!E1109^6+constants!$H$4*data!E1109^7)</f>
        <v>55638.090786801571</v>
      </c>
      <c r="L1109" s="4">
        <f>F1109/(constants!$A$4+constants!$B$4*data!F1109+constants!$C$4*data!F1109^2+constants!$D$4*data!F1109^3+constants!$E$4*data!F1109^4+constants!$F$4*data!F1109^5+constants!$G$4*data!F1109^6+constants!$H$4*data!F1109^7)</f>
        <v>5201.3355929415939</v>
      </c>
      <c r="M1109" s="4"/>
      <c r="N1109" s="4"/>
      <c r="O1109" s="4">
        <f t="shared" si="283"/>
        <v>86374.231080712518</v>
      </c>
      <c r="P1109" s="4">
        <f t="shared" si="284"/>
        <v>11127.618157360313</v>
      </c>
      <c r="Q1109" s="4">
        <f t="shared" si="284"/>
        <v>11127.618157360313</v>
      </c>
      <c r="R1109" s="4">
        <f t="shared" si="285"/>
        <v>866.88926549026576</v>
      </c>
      <c r="S1109" s="4"/>
      <c r="T1109" s="4"/>
      <c r="U1109" s="4">
        <f t="shared" si="286"/>
        <v>1</v>
      </c>
      <c r="V1109" s="4"/>
      <c r="W1109" s="4"/>
      <c r="X1109">
        <f>IF(front!E1109&gt;$X$2,O1109,P1109)</f>
        <v>86374.231080712518</v>
      </c>
      <c r="Y1109">
        <f t="shared" si="280"/>
        <v>86040.748161392461</v>
      </c>
      <c r="Z1109">
        <f>SUMPRODUCT($B$7:$B$456,Y$7:Y$456,EXP(constants!$B$32+constants!$A$32*ABS($A$7:$A$456-$A1109)))</f>
        <v>1.2397176643207886E-6</v>
      </c>
      <c r="AA1109">
        <f t="shared" si="281"/>
        <v>86040.74816015274</v>
      </c>
      <c r="AB1109">
        <f t="shared" si="287"/>
        <v>86034.546324455427</v>
      </c>
      <c r="AD1109" s="4"/>
      <c r="AE1109" s="4"/>
      <c r="AF1109" s="4"/>
      <c r="AI1109" s="5">
        <f>SUMPRODUCT(constants!$B$13:$B$20,A1109^constants!$A$13:$A$20)*constants!$C$10/((A1109/1000000000)^5*(EXP(0.014388/(A1109/1000000000)/constants!$B$9)-1))</f>
        <v>1.8721552302955502E-5</v>
      </c>
      <c r="AL1109" s="17">
        <f t="shared" si="282"/>
        <v>2.1760505637296395E-10</v>
      </c>
      <c r="AQ1109">
        <f t="shared" si="289"/>
        <v>2.1760505637296395E-10</v>
      </c>
    </row>
    <row r="1110" spans="1:43" x14ac:dyDescent="0.2">
      <c r="A1110">
        <f>front!A1110</f>
        <v>700.24</v>
      </c>
      <c r="B1110" s="1">
        <f t="shared" si="288"/>
        <v>0.45000000000004547</v>
      </c>
      <c r="C1110">
        <f>front!D1110-front!B1110</f>
        <v>49453.8</v>
      </c>
      <c r="D1110" s="2">
        <f>front!E1110-front!C1110</f>
        <v>52650.2</v>
      </c>
      <c r="E1110" s="2">
        <f>IF(front!F1110-front!C1110&gt;0,front!F1110-front!C1110,0)</f>
        <v>52650.2</v>
      </c>
      <c r="F1110" s="2">
        <f>front!I1110-front!H1110</f>
        <v>4643.2000000000007</v>
      </c>
      <c r="G1110" s="2"/>
      <c r="H1110" s="2"/>
      <c r="I1110" s="4">
        <f>C1110/(constants!$A$4+constants!$B$4*data!C1110+constants!$C$4*data!C1110^2+constants!$D$4*data!C1110^3+constants!$E$4*data!C1110^4+constants!$F$4*data!C1110^5+constants!$G$4*data!C1110^6+constants!$H$4*data!C1110^7)</f>
        <v>51880.716840885718</v>
      </c>
      <c r="J1110" s="4">
        <f>D1110/(constants!$A$4+constants!$B$4*data!D1110+constants!$C$4*data!D1110^2+constants!$D$4*data!D1110^3+constants!$E$4*data!D1110^4+constants!$F$4*data!D1110^5+constants!$G$4*data!D1110^6+constants!$H$4*data!D1110^7)</f>
        <v>55415.024541398823</v>
      </c>
      <c r="K1110" s="4">
        <f>E1110/(constants!$A$4+constants!$B$4*data!E1110+constants!$C$4*data!E1110^2+constants!$D$4*data!E1110^3+constants!$E$4*data!E1110^4+constants!$F$4*data!E1110^5+constants!$G$4*data!E1110^6+constants!$H$4*data!E1110^7)</f>
        <v>55415.024541398823</v>
      </c>
      <c r="L1110" s="4">
        <f>F1110/(constants!$A$4+constants!$B$4*data!F1110+constants!$C$4*data!F1110^2+constants!$D$4*data!F1110^3+constants!$E$4*data!F1110^4+constants!$F$4*data!F1110^5+constants!$G$4*data!F1110^6+constants!$H$4*data!F1110^7)</f>
        <v>4633.1502563397198</v>
      </c>
      <c r="M1110" s="4"/>
      <c r="N1110" s="4"/>
      <c r="O1110" s="4">
        <f t="shared" si="283"/>
        <v>86467.861401476199</v>
      </c>
      <c r="P1110" s="4">
        <f t="shared" si="284"/>
        <v>11083.004908279765</v>
      </c>
      <c r="Q1110" s="4">
        <f t="shared" si="284"/>
        <v>11083.004908279765</v>
      </c>
      <c r="R1110" s="4">
        <f t="shared" si="285"/>
        <v>772.1917093899533</v>
      </c>
      <c r="S1110" s="4"/>
      <c r="T1110" s="4"/>
      <c r="U1110" s="4">
        <f t="shared" si="286"/>
        <v>1</v>
      </c>
      <c r="V1110" s="4"/>
      <c r="W1110" s="4"/>
      <c r="X1110">
        <f>IF(front!E1110&gt;$X$2,O1110,P1110)</f>
        <v>86467.861401476199</v>
      </c>
      <c r="Y1110">
        <f t="shared" si="280"/>
        <v>86134.378482156142</v>
      </c>
      <c r="Z1110">
        <f>SUMPRODUCT($B$7:$B$456,Y$7:Y$456,EXP(constants!$B$32+constants!$A$32*ABS($A$7:$A$456-$A1110)))</f>
        <v>1.2083885119134641E-6</v>
      </c>
      <c r="AA1110">
        <f t="shared" si="281"/>
        <v>86134.378480947751</v>
      </c>
      <c r="AB1110">
        <f t="shared" si="287"/>
        <v>86128.176645250438</v>
      </c>
      <c r="AD1110" s="4"/>
      <c r="AE1110" s="4"/>
      <c r="AF1110" s="4"/>
      <c r="AI1110" s="5">
        <f>SUMPRODUCT(constants!$B$13:$B$20,A1110^constants!$A$13:$A$20)*constants!$C$10/((A1110/1000000000)^5*(EXP(0.014388/(A1110/1000000000)/constants!$B$9)-1))</f>
        <v>1.8739081030849563E-5</v>
      </c>
      <c r="AL1110" s="17">
        <f t="shared" si="282"/>
        <v>2.1757201604340401E-10</v>
      </c>
      <c r="AQ1110">
        <f t="shared" si="289"/>
        <v>2.1757201604340401E-10</v>
      </c>
    </row>
    <row r="1111" spans="1:43" x14ac:dyDescent="0.2">
      <c r="A1111">
        <f>front!A1111</f>
        <v>700.69</v>
      </c>
      <c r="B1111" s="1">
        <f t="shared" si="288"/>
        <v>0.45000000000004547</v>
      </c>
      <c r="C1111">
        <f>front!D1111-front!B1111</f>
        <v>49521.599999999999</v>
      </c>
      <c r="D1111" s="2">
        <f>front!E1111-front!C1111</f>
        <v>52186.2</v>
      </c>
      <c r="E1111" s="2">
        <f>IF(front!F1111-front!C1111&gt;0,front!F1111-front!C1111,0)</f>
        <v>52186.2</v>
      </c>
      <c r="F1111" s="2">
        <f>front!I1111-front!H1111</f>
        <v>4544.7000000000007</v>
      </c>
      <c r="G1111" s="2"/>
      <c r="H1111" s="2"/>
      <c r="I1111" s="4">
        <f>C1111/(constants!$A$4+constants!$B$4*data!C1111+constants!$C$4*data!C1111^2+constants!$D$4*data!C1111^3+constants!$E$4*data!C1111^4+constants!$F$4*data!C1111^5+constants!$G$4*data!C1111^6+constants!$H$4*data!C1111^7)</f>
        <v>51955.609416984254</v>
      </c>
      <c r="J1111" s="4">
        <f>D1111/(constants!$A$4+constants!$B$4*data!D1111+constants!$C$4*data!D1111^2+constants!$D$4*data!D1111^3+constants!$E$4*data!D1111^4+constants!$F$4*data!D1111^5+constants!$G$4*data!D1111^6+constants!$H$4*data!D1111^7)</f>
        <v>54901.505147191325</v>
      </c>
      <c r="K1111" s="4">
        <f>E1111/(constants!$A$4+constants!$B$4*data!E1111+constants!$C$4*data!E1111^2+constants!$D$4*data!E1111^3+constants!$E$4*data!E1111^4+constants!$F$4*data!E1111^5+constants!$G$4*data!E1111^6+constants!$H$4*data!E1111^7)</f>
        <v>54901.505147191325</v>
      </c>
      <c r="L1111" s="4">
        <f>F1111/(constants!$A$4+constants!$B$4*data!F1111+constants!$C$4*data!F1111^2+constants!$D$4*data!F1111^3+constants!$E$4*data!F1111^4+constants!$F$4*data!F1111^5+constants!$G$4*data!F1111^6+constants!$H$4*data!F1111^7)</f>
        <v>4534.8124823384533</v>
      </c>
      <c r="M1111" s="4"/>
      <c r="N1111" s="4"/>
      <c r="O1111" s="4">
        <f t="shared" si="283"/>
        <v>86592.682361640414</v>
      </c>
      <c r="P1111" s="4">
        <f t="shared" si="284"/>
        <v>10980.301029438264</v>
      </c>
      <c r="Q1111" s="4">
        <f t="shared" si="284"/>
        <v>10980.301029438264</v>
      </c>
      <c r="R1111" s="4">
        <f t="shared" si="285"/>
        <v>755.80208038974229</v>
      </c>
      <c r="S1111" s="4"/>
      <c r="T1111" s="4"/>
      <c r="U1111" s="4">
        <f t="shared" si="286"/>
        <v>1</v>
      </c>
      <c r="V1111" s="4"/>
      <c r="W1111" s="4"/>
      <c r="X1111">
        <f>IF(front!E1111&gt;$X$2,O1111,P1111)</f>
        <v>86592.682361640414</v>
      </c>
      <c r="Y1111">
        <f t="shared" si="280"/>
        <v>86259.199442320358</v>
      </c>
      <c r="Z1111">
        <f>SUMPRODUCT($B$7:$B$456,Y$7:Y$456,EXP(constants!$B$32+constants!$A$32*ABS($A$7:$A$456-$A1111)))</f>
        <v>1.177851084766503E-6</v>
      </c>
      <c r="AA1111">
        <f t="shared" si="281"/>
        <v>86259.199441142511</v>
      </c>
      <c r="AB1111">
        <f t="shared" si="287"/>
        <v>86252.997605445198</v>
      </c>
      <c r="AD1111" s="4"/>
      <c r="AE1111" s="4"/>
      <c r="AF1111" s="4"/>
      <c r="AI1111" s="5">
        <f>SUMPRODUCT(constants!$B$13:$B$20,A1111^constants!$A$13:$A$20)*constants!$C$10/((A1111/1000000000)^5*(EXP(0.014388/(A1111/1000000000)/constants!$B$9)-1))</f>
        <v>1.8756568167501323E-5</v>
      </c>
      <c r="AL1111" s="17">
        <f t="shared" si="282"/>
        <v>2.1745989922925542E-10</v>
      </c>
      <c r="AQ1111">
        <f t="shared" si="289"/>
        <v>2.1745989922925542E-10</v>
      </c>
    </row>
    <row r="1112" spans="1:43" x14ac:dyDescent="0.2">
      <c r="A1112">
        <f>front!A1112</f>
        <v>701.14</v>
      </c>
      <c r="B1112" s="1">
        <f t="shared" si="288"/>
        <v>0.44999999999993179</v>
      </c>
      <c r="C1112">
        <f>front!D1112-front!B1112</f>
        <v>49460.13</v>
      </c>
      <c r="D1112" s="2">
        <f>front!E1112-front!C1112</f>
        <v>52035.1</v>
      </c>
      <c r="E1112" s="2">
        <f>IF(front!F1112-front!C1112&gt;0,front!F1112-front!C1112,0)</f>
        <v>52035.1</v>
      </c>
      <c r="F1112" s="2">
        <f>front!I1112-front!H1112</f>
        <v>4606.2000000000007</v>
      </c>
      <c r="G1112" s="2"/>
      <c r="H1112" s="2"/>
      <c r="I1112" s="4">
        <f>C1112/(constants!$A$4+constants!$B$4*data!C1112+constants!$C$4*data!C1112^2+constants!$D$4*data!C1112^3+constants!$E$4*data!C1112^4+constants!$F$4*data!C1112^5+constants!$G$4*data!C1112^6+constants!$H$4*data!C1112^7)</f>
        <v>51887.708876967139</v>
      </c>
      <c r="J1112" s="4">
        <f>D1112/(constants!$A$4+constants!$B$4*data!D1112+constants!$C$4*data!D1112^2+constants!$D$4*data!D1112^3+constants!$E$4*data!D1112^4+constants!$F$4*data!D1112^5+constants!$G$4*data!D1112^6+constants!$H$4*data!D1112^7)</f>
        <v>54734.318576938858</v>
      </c>
      <c r="K1112" s="4">
        <f>E1112/(constants!$A$4+constants!$B$4*data!E1112+constants!$C$4*data!E1112^2+constants!$D$4*data!E1112^3+constants!$E$4*data!E1112^4+constants!$F$4*data!E1112^5+constants!$G$4*data!E1112^6+constants!$H$4*data!E1112^7)</f>
        <v>54734.318576938858</v>
      </c>
      <c r="L1112" s="4">
        <f>F1112/(constants!$A$4+constants!$B$4*data!F1112+constants!$C$4*data!F1112^2+constants!$D$4*data!F1112^3+constants!$E$4*data!F1112^4+constants!$F$4*data!F1112^5+constants!$G$4*data!F1112^6+constants!$H$4*data!F1112^7)</f>
        <v>4596.210535629868</v>
      </c>
      <c r="M1112" s="4"/>
      <c r="N1112" s="4"/>
      <c r="O1112" s="4">
        <f t="shared" si="283"/>
        <v>86479.514794945237</v>
      </c>
      <c r="P1112" s="4">
        <f t="shared" si="284"/>
        <v>10946.863715387772</v>
      </c>
      <c r="Q1112" s="4">
        <f t="shared" si="284"/>
        <v>10946.863715387772</v>
      </c>
      <c r="R1112" s="4">
        <f t="shared" si="285"/>
        <v>766.03508927164455</v>
      </c>
      <c r="S1112" s="4"/>
      <c r="T1112" s="4"/>
      <c r="U1112" s="4">
        <f t="shared" si="286"/>
        <v>1</v>
      </c>
      <c r="V1112" s="4"/>
      <c r="W1112" s="4"/>
      <c r="X1112">
        <f>IF(front!E1112&gt;$X$2,O1112,P1112)</f>
        <v>86479.514794945237</v>
      </c>
      <c r="Y1112">
        <f t="shared" si="280"/>
        <v>86146.03187562518</v>
      </c>
      <c r="Z1112">
        <f>SUMPRODUCT($B$7:$B$456,Y$7:Y$456,EXP(constants!$B$32+constants!$A$32*ABS($A$7:$A$456-$A1112)))</f>
        <v>1.1480853750329158E-6</v>
      </c>
      <c r="AA1112">
        <f t="shared" si="281"/>
        <v>86146.031874477092</v>
      </c>
      <c r="AB1112">
        <f t="shared" si="287"/>
        <v>86139.830038779779</v>
      </c>
      <c r="AD1112" s="4"/>
      <c r="AE1112" s="4"/>
      <c r="AF1112" s="4"/>
      <c r="AI1112" s="5">
        <f>SUMPRODUCT(constants!$B$13:$B$20,A1112^constants!$A$13:$A$20)*constants!$C$10/((A1112/1000000000)^5*(EXP(0.014388/(A1112/1000000000)/constants!$B$9)-1))</f>
        <v>1.8774013734475603E-5</v>
      </c>
      <c r="AL1112" s="17">
        <f t="shared" si="282"/>
        <v>2.1794811675416151E-10</v>
      </c>
      <c r="AQ1112">
        <f t="shared" si="289"/>
        <v>2.1794811675416151E-10</v>
      </c>
    </row>
    <row r="1113" spans="1:43" x14ac:dyDescent="0.2">
      <c r="A1113">
        <f>front!A1113</f>
        <v>701.59</v>
      </c>
      <c r="B1113" s="1">
        <f t="shared" si="288"/>
        <v>0.45000000000004547</v>
      </c>
      <c r="C1113">
        <f>front!D1113-front!B1113</f>
        <v>49329.599999999999</v>
      </c>
      <c r="D1113" s="2">
        <f>front!E1113-front!C1113</f>
        <v>50103.8</v>
      </c>
      <c r="E1113" s="2">
        <f>IF(front!F1113-front!C1113&gt;0,front!F1113-front!C1113,0)</f>
        <v>50103.8</v>
      </c>
      <c r="F1113" s="2">
        <f>front!I1113-front!H1113</f>
        <v>4638</v>
      </c>
      <c r="G1113" s="2"/>
      <c r="H1113" s="2"/>
      <c r="I1113" s="4">
        <f>C1113/(constants!$A$4+constants!$B$4*data!C1113+constants!$C$4*data!C1113^2+constants!$D$4*data!C1113^3+constants!$E$4*data!C1113^4+constants!$F$4*data!C1113^5+constants!$G$4*data!C1113^6+constants!$H$4*data!C1113^7)</f>
        <v>51743.53331430837</v>
      </c>
      <c r="J1113" s="4">
        <f>D1113/(constants!$A$4+constants!$B$4*data!D1113+constants!$C$4*data!D1113^2+constants!$D$4*data!D1113^3+constants!$E$4*data!D1113^4+constants!$F$4*data!D1113^5+constants!$G$4*data!D1113^6+constants!$H$4*data!D1113^7)</f>
        <v>52598.851890309394</v>
      </c>
      <c r="K1113" s="4">
        <f>E1113/(constants!$A$4+constants!$B$4*data!E1113+constants!$C$4*data!E1113^2+constants!$D$4*data!E1113^3+constants!$E$4*data!E1113^4+constants!$F$4*data!E1113^5+constants!$G$4*data!E1113^6+constants!$H$4*data!E1113^7)</f>
        <v>52598.851890309394</v>
      </c>
      <c r="L1113" s="4">
        <f>F1113/(constants!$A$4+constants!$B$4*data!F1113+constants!$C$4*data!F1113^2+constants!$D$4*data!F1113^3+constants!$E$4*data!F1113^4+constants!$F$4*data!F1113^5+constants!$G$4*data!F1113^6+constants!$H$4*data!F1113^7)</f>
        <v>4627.9586793523831</v>
      </c>
      <c r="M1113" s="4"/>
      <c r="N1113" s="4"/>
      <c r="O1113" s="4">
        <f t="shared" si="283"/>
        <v>86239.222190513945</v>
      </c>
      <c r="P1113" s="4">
        <f t="shared" si="284"/>
        <v>10519.770378061879</v>
      </c>
      <c r="Q1113" s="4">
        <f t="shared" si="284"/>
        <v>10519.770378061879</v>
      </c>
      <c r="R1113" s="4">
        <f t="shared" si="285"/>
        <v>771.32644655873048</v>
      </c>
      <c r="S1113" s="4"/>
      <c r="T1113" s="4"/>
      <c r="U1113" s="4">
        <f t="shared" si="286"/>
        <v>1</v>
      </c>
      <c r="V1113" s="4"/>
      <c r="W1113" s="4"/>
      <c r="X1113">
        <f>IF(front!E1113&gt;$X$2,O1113,P1113)</f>
        <v>86239.222190513945</v>
      </c>
      <c r="Y1113">
        <f t="shared" si="280"/>
        <v>85905.739271193888</v>
      </c>
      <c r="Z1113">
        <f>SUMPRODUCT($B$7:$B$456,Y$7:Y$456,EXP(constants!$B$32+constants!$A$32*ABS($A$7:$A$456-$A1113)))</f>
        <v>1.1190718804879842E-6</v>
      </c>
      <c r="AA1113">
        <f t="shared" si="281"/>
        <v>85905.739270074817</v>
      </c>
      <c r="AB1113">
        <f t="shared" si="287"/>
        <v>85899.537434377504</v>
      </c>
      <c r="AD1113" s="4"/>
      <c r="AE1113" s="4"/>
      <c r="AF1113" s="4"/>
      <c r="AI1113" s="5">
        <f>SUMPRODUCT(constants!$B$13:$B$20,A1113^constants!$A$13:$A$20)*constants!$C$10/((A1113/1000000000)^5*(EXP(0.014388/(A1113/1000000000)/constants!$B$9)-1))</f>
        <v>1.8791417753411471E-5</v>
      </c>
      <c r="AL1113" s="17">
        <f t="shared" si="282"/>
        <v>2.1876040680390245E-10</v>
      </c>
      <c r="AQ1113">
        <f t="shared" si="289"/>
        <v>2.1876040680390245E-10</v>
      </c>
    </row>
    <row r="1114" spans="1:43" x14ac:dyDescent="0.2">
      <c r="A1114">
        <f>front!A1114</f>
        <v>702.04</v>
      </c>
      <c r="B1114" s="1">
        <f t="shared" si="288"/>
        <v>0.44999999999993179</v>
      </c>
      <c r="C1114">
        <f>front!D1114-front!B1114</f>
        <v>49258.270000000004</v>
      </c>
      <c r="D1114" s="2">
        <f>front!E1114-front!C1114</f>
        <v>53174.400000000001</v>
      </c>
      <c r="E1114" s="2">
        <f>IF(front!F1114-front!C1114&gt;0,front!F1114-front!C1114,0)</f>
        <v>53174.400000000001</v>
      </c>
      <c r="F1114" s="2">
        <f>front!I1114-front!H1114</f>
        <v>5494.5</v>
      </c>
      <c r="G1114" s="2"/>
      <c r="H1114" s="2"/>
      <c r="I1114" s="4">
        <f>C1114/(constants!$A$4+constants!$B$4*data!C1114+constants!$C$4*data!C1114^2+constants!$D$4*data!C1114^3+constants!$E$4*data!C1114^4+constants!$F$4*data!C1114^5+constants!$G$4*data!C1114^6+constants!$H$4*data!C1114^7)</f>
        <v>51664.752055390753</v>
      </c>
      <c r="J1114" s="4">
        <f>D1114/(constants!$A$4+constants!$B$4*data!D1114+constants!$C$4*data!D1114^2+constants!$D$4*data!D1114^3+constants!$E$4*data!D1114^4+constants!$F$4*data!D1114^5+constants!$G$4*data!D1114^6+constants!$H$4*data!D1114^7)</f>
        <v>55995.415860658621</v>
      </c>
      <c r="K1114" s="4">
        <f>E1114/(constants!$A$4+constants!$B$4*data!E1114+constants!$C$4*data!E1114^2+constants!$D$4*data!E1114^3+constants!$E$4*data!E1114^4+constants!$F$4*data!E1114^5+constants!$G$4*data!E1114^6+constants!$H$4*data!E1114^7)</f>
        <v>55995.415860658621</v>
      </c>
      <c r="L1114" s="4">
        <f>F1114/(constants!$A$4+constants!$B$4*data!F1114+constants!$C$4*data!F1114^2+constants!$D$4*data!F1114^3+constants!$E$4*data!F1114^4+constants!$F$4*data!F1114^5+constants!$G$4*data!F1114^6+constants!$H$4*data!F1114^7)</f>
        <v>5483.3216905200397</v>
      </c>
      <c r="M1114" s="4"/>
      <c r="N1114" s="4"/>
      <c r="O1114" s="4">
        <f t="shared" si="283"/>
        <v>86107.920092317916</v>
      </c>
      <c r="P1114" s="4">
        <f t="shared" si="284"/>
        <v>11199.083172131724</v>
      </c>
      <c r="Q1114" s="4">
        <f t="shared" si="284"/>
        <v>11199.083172131724</v>
      </c>
      <c r="R1114" s="4">
        <f t="shared" si="285"/>
        <v>913.88694842000666</v>
      </c>
      <c r="S1114" s="4"/>
      <c r="T1114" s="4"/>
      <c r="U1114" s="4">
        <f t="shared" si="286"/>
        <v>1</v>
      </c>
      <c r="V1114" s="4"/>
      <c r="W1114" s="4"/>
      <c r="X1114">
        <f>IF(front!E1114&gt;$X$2,O1114,P1114)</f>
        <v>86107.920092317916</v>
      </c>
      <c r="Y1114">
        <f t="shared" si="280"/>
        <v>85774.437172997859</v>
      </c>
      <c r="Z1114">
        <f>SUMPRODUCT($B$7:$B$456,Y$7:Y$456,EXP(constants!$B$32+constants!$A$32*ABS($A$7:$A$456-$A1114)))</f>
        <v>1.090791591751629E-6</v>
      </c>
      <c r="AA1114">
        <f t="shared" si="281"/>
        <v>85774.437171907062</v>
      </c>
      <c r="AB1114">
        <f t="shared" si="287"/>
        <v>85768.235336209749</v>
      </c>
      <c r="AD1114" s="4"/>
      <c r="AE1114" s="4"/>
      <c r="AF1114" s="4"/>
      <c r="AI1114" s="5">
        <f>SUMPRODUCT(constants!$B$13:$B$20,A1114^constants!$A$13:$A$20)*constants!$C$10/((A1114/1000000000)^5*(EXP(0.014388/(A1114/1000000000)/constants!$B$9)-1))</f>
        <v>1.8808780246062137E-5</v>
      </c>
      <c r="AL1114" s="17">
        <f t="shared" si="282"/>
        <v>2.1929774085163463E-10</v>
      </c>
      <c r="AQ1114">
        <f t="shared" si="289"/>
        <v>2.1929774085163463E-10</v>
      </c>
    </row>
    <row r="1115" spans="1:43" x14ac:dyDescent="0.2">
      <c r="A1115">
        <f>front!A1115</f>
        <v>702.49</v>
      </c>
      <c r="B1115" s="1">
        <f t="shared" si="288"/>
        <v>0.45000000000004547</v>
      </c>
      <c r="C1115">
        <f>front!D1115-front!B1115</f>
        <v>49261.399999999994</v>
      </c>
      <c r="D1115" s="2">
        <f>front!E1115-front!C1115</f>
        <v>51663.4</v>
      </c>
      <c r="E1115" s="2">
        <f>IF(front!F1115-front!C1115&gt;0,front!F1115-front!C1115,0)</f>
        <v>51663.4</v>
      </c>
      <c r="F1115" s="2">
        <f>front!I1115-front!H1115</f>
        <v>6021.7999999999993</v>
      </c>
      <c r="G1115" s="2"/>
      <c r="H1115" s="2"/>
      <c r="I1115" s="4">
        <f>C1115/(constants!$A$4+constants!$B$4*data!C1115+constants!$C$4*data!C1115^2+constants!$D$4*data!C1115^3+constants!$E$4*data!C1115^4+constants!$F$4*data!C1115^5+constants!$G$4*data!C1115^6+constants!$H$4*data!C1115^7)</f>
        <v>51668.208937459945</v>
      </c>
      <c r="J1115" s="4">
        <f>D1115/(constants!$A$4+constants!$B$4*data!D1115+constants!$C$4*data!D1115^2+constants!$D$4*data!D1115^3+constants!$E$4*data!D1115^4+constants!$F$4*data!D1115^5+constants!$G$4*data!D1115^6+constants!$H$4*data!D1115^7)</f>
        <v>54323.121489535544</v>
      </c>
      <c r="K1115" s="4">
        <f>E1115/(constants!$A$4+constants!$B$4*data!E1115+constants!$C$4*data!E1115^2+constants!$D$4*data!E1115^3+constants!$E$4*data!E1115^4+constants!$F$4*data!E1115^5+constants!$G$4*data!E1115^6+constants!$H$4*data!E1115^7)</f>
        <v>54323.121489535544</v>
      </c>
      <c r="L1115" s="4">
        <f>F1115/(constants!$A$4+constants!$B$4*data!F1115+constants!$C$4*data!F1115^2+constants!$D$4*data!F1115^3+constants!$E$4*data!F1115^4+constants!$F$4*data!F1115^5+constants!$G$4*data!F1115^6+constants!$H$4*data!F1115^7)</f>
        <v>6010.2298649219229</v>
      </c>
      <c r="M1115" s="4"/>
      <c r="N1115" s="4"/>
      <c r="O1115" s="4">
        <f t="shared" si="283"/>
        <v>86113.681562433238</v>
      </c>
      <c r="P1115" s="4">
        <f t="shared" si="284"/>
        <v>10864.62429790711</v>
      </c>
      <c r="Q1115" s="4">
        <f t="shared" si="284"/>
        <v>10864.62429790711</v>
      </c>
      <c r="R1115" s="4">
        <f t="shared" si="285"/>
        <v>1001.7049774869871</v>
      </c>
      <c r="S1115" s="4"/>
      <c r="T1115" s="4"/>
      <c r="U1115" s="4">
        <f t="shared" si="286"/>
        <v>1</v>
      </c>
      <c r="V1115" s="4"/>
      <c r="W1115" s="4"/>
      <c r="X1115">
        <f>IF(front!E1115&gt;$X$2,O1115,P1115)</f>
        <v>86113.681562433238</v>
      </c>
      <c r="Y1115">
        <f t="shared" si="280"/>
        <v>85780.198643113181</v>
      </c>
      <c r="Z1115">
        <f>SUMPRODUCT($B$7:$B$456,Y$7:Y$456,EXP(constants!$B$32+constants!$A$32*ABS($A$7:$A$456-$A1115)))</f>
        <v>1.0632259798335824E-6</v>
      </c>
      <c r="AA1115">
        <f t="shared" si="281"/>
        <v>85780.19864204996</v>
      </c>
      <c r="AB1115">
        <f t="shared" si="287"/>
        <v>85773.996806352647</v>
      </c>
      <c r="AD1115" s="4"/>
      <c r="AE1115" s="4"/>
      <c r="AF1115" s="4"/>
      <c r="AI1115" s="5">
        <f>SUMPRODUCT(constants!$B$13:$B$20,A1115^constants!$A$13:$A$20)*constants!$C$10/((A1115/1000000000)^5*(EXP(0.014388/(A1115/1000000000)/constants!$B$9)-1))</f>
        <v>1.8826101234278903E-5</v>
      </c>
      <c r="AL1115" s="17">
        <f t="shared" si="282"/>
        <v>2.1948494806394043E-10</v>
      </c>
      <c r="AQ1115">
        <f t="shared" si="289"/>
        <v>2.1948494806394043E-10</v>
      </c>
    </row>
    <row r="1116" spans="1:43" x14ac:dyDescent="0.2">
      <c r="A1116">
        <f>front!A1116</f>
        <v>702.94</v>
      </c>
      <c r="B1116" s="1">
        <f t="shared" si="288"/>
        <v>0.45000000000004547</v>
      </c>
      <c r="C1116">
        <f>front!D1116-front!B1116</f>
        <v>49416.869999999995</v>
      </c>
      <c r="D1116" s="2">
        <f>front!E1116-front!C1116</f>
        <v>52891.3</v>
      </c>
      <c r="E1116" s="2">
        <f>IF(front!F1116-front!C1116&gt;0,front!F1116-front!C1116,0)</f>
        <v>52891.3</v>
      </c>
      <c r="F1116" s="2">
        <f>front!I1116-front!H1116</f>
        <v>6074.1999999999989</v>
      </c>
      <c r="G1116" s="2"/>
      <c r="H1116" s="2"/>
      <c r="I1116" s="4">
        <f>C1116/(constants!$A$4+constants!$B$4*data!C1116+constants!$C$4*data!C1116^2+constants!$D$4*data!C1116^3+constants!$E$4*data!C1116^4+constants!$F$4*data!C1116^5+constants!$G$4*data!C1116^6+constants!$H$4*data!C1116^7)</f>
        <v>51839.925047450321</v>
      </c>
      <c r="J1116" s="4">
        <f>D1116/(constants!$A$4+constants!$B$4*data!D1116+constants!$C$4*data!D1116^2+constants!$D$4*data!D1116^3+constants!$E$4*data!D1116^4+constants!$F$4*data!D1116^5+constants!$G$4*data!D1116^6+constants!$H$4*data!D1116^7)</f>
        <v>55681.933857057047</v>
      </c>
      <c r="K1116" s="4">
        <f>E1116/(constants!$A$4+constants!$B$4*data!E1116+constants!$C$4*data!E1116^2+constants!$D$4*data!E1116^3+constants!$E$4*data!E1116^4+constants!$F$4*data!E1116^5+constants!$G$4*data!E1116^6+constants!$H$4*data!E1116^7)</f>
        <v>55681.933857057047</v>
      </c>
      <c r="L1116" s="4">
        <f>F1116/(constants!$A$4+constants!$B$4*data!F1116+constants!$C$4*data!F1116^2+constants!$D$4*data!F1116^3+constants!$E$4*data!F1116^4+constants!$F$4*data!F1116^5+constants!$G$4*data!F1116^6+constants!$H$4*data!F1116^7)</f>
        <v>6062.6063233876121</v>
      </c>
      <c r="M1116" s="4"/>
      <c r="N1116" s="4"/>
      <c r="O1116" s="4">
        <f t="shared" si="283"/>
        <v>86399.875079083868</v>
      </c>
      <c r="P1116" s="4">
        <f t="shared" si="284"/>
        <v>11136.386771411409</v>
      </c>
      <c r="Q1116" s="4">
        <f t="shared" si="284"/>
        <v>11136.386771411409</v>
      </c>
      <c r="R1116" s="4">
        <f t="shared" si="285"/>
        <v>1010.4343872312686</v>
      </c>
      <c r="S1116" s="4"/>
      <c r="T1116" s="4"/>
      <c r="U1116" s="4">
        <f t="shared" si="286"/>
        <v>1</v>
      </c>
      <c r="V1116" s="4"/>
      <c r="W1116" s="4"/>
      <c r="X1116">
        <f>IF(front!E1116&gt;$X$2,O1116,P1116)</f>
        <v>86399.875079083868</v>
      </c>
      <c r="Y1116">
        <f t="shared" si="280"/>
        <v>86066.392159763811</v>
      </c>
      <c r="Z1116">
        <f>SUMPRODUCT($B$7:$B$456,Y$7:Y$456,EXP(constants!$B$32+constants!$A$32*ABS($A$7:$A$456-$A1116)))</f>
        <v>1.0363569839934009E-6</v>
      </c>
      <c r="AA1116">
        <f t="shared" si="281"/>
        <v>86066.392158727453</v>
      </c>
      <c r="AB1116">
        <f t="shared" si="287"/>
        <v>86060.19032303014</v>
      </c>
      <c r="AD1116" s="4"/>
      <c r="AE1116" s="4"/>
      <c r="AF1116" s="4"/>
      <c r="AI1116" s="5">
        <f>SUMPRODUCT(constants!$B$13:$B$20,A1116^constants!$A$13:$A$20)*constants!$C$10/((A1116/1000000000)^5*(EXP(0.014388/(A1116/1000000000)/constants!$B$9)-1))</f>
        <v>1.8843380739984536E-5</v>
      </c>
      <c r="AL1116" s="17">
        <f t="shared" si="282"/>
        <v>2.1895583392571179E-10</v>
      </c>
      <c r="AQ1116">
        <f t="shared" si="289"/>
        <v>2.1895583392571179E-10</v>
      </c>
    </row>
    <row r="1117" spans="1:43" x14ac:dyDescent="0.2">
      <c r="A1117">
        <f>front!A1117</f>
        <v>703.39</v>
      </c>
      <c r="B1117" s="1">
        <f t="shared" si="288"/>
        <v>0.44999999999993179</v>
      </c>
      <c r="C1117">
        <f>front!D1117-front!B1117</f>
        <v>49536.530000000006</v>
      </c>
      <c r="D1117" s="2">
        <f>front!E1117-front!C1117</f>
        <v>52735.199999999997</v>
      </c>
      <c r="E1117" s="2">
        <f>IF(front!F1117-front!C1117&gt;0,front!F1117-front!C1117,0)</f>
        <v>52735.199999999997</v>
      </c>
      <c r="F1117" s="2">
        <f>front!I1117-front!H1117</f>
        <v>5454.6999999999989</v>
      </c>
      <c r="G1117" s="2"/>
      <c r="H1117" s="2"/>
      <c r="I1117" s="4">
        <f>C1117/(constants!$A$4+constants!$B$4*data!C1117+constants!$C$4*data!C1117^2+constants!$D$4*data!C1117^3+constants!$E$4*data!C1117^4+constants!$F$4*data!C1117^5+constants!$G$4*data!C1117^6+constants!$H$4*data!C1117^7)</f>
        <v>51972.101712690004</v>
      </c>
      <c r="J1117" s="4">
        <f>D1117/(constants!$A$4+constants!$B$4*data!D1117+constants!$C$4*data!D1117^2+constants!$D$4*data!D1117^3+constants!$E$4*data!D1117^4+constants!$F$4*data!D1117^5+constants!$G$4*data!D1117^6+constants!$H$4*data!D1117^7)</f>
        <v>55509.117137026209</v>
      </c>
      <c r="K1117" s="4">
        <f>E1117/(constants!$A$4+constants!$B$4*data!E1117+constants!$C$4*data!E1117^2+constants!$D$4*data!E1117^3+constants!$E$4*data!E1117^4+constants!$F$4*data!E1117^5+constants!$G$4*data!E1117^6+constants!$H$4*data!E1117^7)</f>
        <v>55509.117137026209</v>
      </c>
      <c r="L1117" s="4">
        <f>F1117/(constants!$A$4+constants!$B$4*data!F1117+constants!$C$4*data!F1117^2+constants!$D$4*data!F1117^3+constants!$E$4*data!F1117^4+constants!$F$4*data!F1117^5+constants!$G$4*data!F1117^6+constants!$H$4*data!F1117^7)</f>
        <v>5443.561871021735</v>
      </c>
      <c r="M1117" s="4"/>
      <c r="N1117" s="4"/>
      <c r="O1117" s="4">
        <f t="shared" si="283"/>
        <v>86620.169521150005</v>
      </c>
      <c r="P1117" s="4">
        <f t="shared" si="284"/>
        <v>11101.823427405241</v>
      </c>
      <c r="Q1117" s="4">
        <f t="shared" si="284"/>
        <v>11101.823427405241</v>
      </c>
      <c r="R1117" s="4">
        <f t="shared" si="285"/>
        <v>907.26031183695579</v>
      </c>
      <c r="S1117" s="4"/>
      <c r="T1117" s="4"/>
      <c r="U1117" s="4">
        <f t="shared" si="286"/>
        <v>1</v>
      </c>
      <c r="V1117" s="4"/>
      <c r="W1117" s="4"/>
      <c r="X1117">
        <f>IF(front!E1117&gt;$X$2,O1117,P1117)</f>
        <v>86620.169521150005</v>
      </c>
      <c r="Y1117">
        <f t="shared" si="280"/>
        <v>86286.686601829948</v>
      </c>
      <c r="Z1117">
        <f>SUMPRODUCT($B$7:$B$456,Y$7:Y$456,EXP(constants!$B$32+constants!$A$32*ABS($A$7:$A$456-$A1117)))</f>
        <v>1.0101669999072224E-6</v>
      </c>
      <c r="AA1117">
        <f t="shared" si="281"/>
        <v>86286.686600819783</v>
      </c>
      <c r="AB1117">
        <f t="shared" si="287"/>
        <v>86280.48476512247</v>
      </c>
      <c r="AD1117" s="4"/>
      <c r="AE1117" s="4"/>
      <c r="AF1117" s="4"/>
      <c r="AI1117" s="5">
        <f>SUMPRODUCT(constants!$B$13:$B$20,A1117^constants!$A$13:$A$20)*constants!$C$10/((A1117/1000000000)^5*(EXP(0.014388/(A1117/1000000000)/constants!$B$9)-1))</f>
        <v>1.8860618785189885E-5</v>
      </c>
      <c r="AL1117" s="17">
        <f t="shared" si="282"/>
        <v>2.1859657878062821E-10</v>
      </c>
      <c r="AQ1117">
        <f t="shared" si="289"/>
        <v>2.1859657878062821E-10</v>
      </c>
    </row>
    <row r="1118" spans="1:43" x14ac:dyDescent="0.2">
      <c r="A1118">
        <f>front!A1118</f>
        <v>703.84</v>
      </c>
      <c r="B1118" s="1">
        <f t="shared" si="288"/>
        <v>0.45000000000004547</v>
      </c>
      <c r="C1118">
        <f>front!D1118-front!B1118</f>
        <v>49647.67</v>
      </c>
      <c r="D1118" s="2">
        <f>front!E1118-front!C1118</f>
        <v>52370.1</v>
      </c>
      <c r="E1118" s="2">
        <f>IF(front!F1118-front!C1118&gt;0,front!F1118-front!C1118,0)</f>
        <v>52370.1</v>
      </c>
      <c r="F1118" s="2">
        <f>front!I1118-front!H1118</f>
        <v>5008.8000000000011</v>
      </c>
      <c r="G1118" s="2"/>
      <c r="H1118" s="2"/>
      <c r="I1118" s="4">
        <f>C1118/(constants!$A$4+constants!$B$4*data!C1118+constants!$C$4*data!C1118^2+constants!$D$4*data!C1118^3+constants!$E$4*data!C1118^4+constants!$F$4*data!C1118^5+constants!$G$4*data!C1118^6+constants!$H$4*data!C1118^7)</f>
        <v>52094.876769592222</v>
      </c>
      <c r="J1118" s="4">
        <f>D1118/(constants!$A$4+constants!$B$4*data!D1118+constants!$C$4*data!D1118^2+constants!$D$4*data!D1118^3+constants!$E$4*data!D1118^4+constants!$F$4*data!D1118^5+constants!$G$4*data!D1118^6+constants!$H$4*data!D1118^7)</f>
        <v>55105.009011428352</v>
      </c>
      <c r="K1118" s="4">
        <f>E1118/(constants!$A$4+constants!$B$4*data!E1118+constants!$C$4*data!E1118^2+constants!$D$4*data!E1118^3+constants!$E$4*data!E1118^4+constants!$F$4*data!E1118^5+constants!$G$4*data!E1118^6+constants!$H$4*data!E1118^7)</f>
        <v>55105.009011428352</v>
      </c>
      <c r="L1118" s="4">
        <f>F1118/(constants!$A$4+constants!$B$4*data!F1118+constants!$C$4*data!F1118^2+constants!$D$4*data!F1118^3+constants!$E$4*data!F1118^4+constants!$F$4*data!F1118^5+constants!$G$4*data!F1118^6+constants!$H$4*data!F1118^7)</f>
        <v>4998.2009250761139</v>
      </c>
      <c r="M1118" s="4"/>
      <c r="N1118" s="4"/>
      <c r="O1118" s="4">
        <f t="shared" si="283"/>
        <v>86824.794615987033</v>
      </c>
      <c r="P1118" s="4">
        <f t="shared" si="284"/>
        <v>11021.001802285669</v>
      </c>
      <c r="Q1118" s="4">
        <f t="shared" si="284"/>
        <v>11021.001802285669</v>
      </c>
      <c r="R1118" s="4">
        <f t="shared" si="285"/>
        <v>833.03348751268572</v>
      </c>
      <c r="S1118" s="4"/>
      <c r="T1118" s="4"/>
      <c r="U1118" s="4">
        <f t="shared" si="286"/>
        <v>1</v>
      </c>
      <c r="V1118" s="4"/>
      <c r="W1118" s="4"/>
      <c r="X1118">
        <f>IF(front!E1118&gt;$X$2,O1118,P1118)</f>
        <v>86824.794615987033</v>
      </c>
      <c r="Y1118">
        <f t="shared" si="280"/>
        <v>86491.311696666977</v>
      </c>
      <c r="Z1118">
        <f>SUMPRODUCT($B$7:$B$456,Y$7:Y$456,EXP(constants!$B$32+constants!$A$32*ABS($A$7:$A$456-$A1118)))</f>
        <v>9.8463886813353943E-7</v>
      </c>
      <c r="AA1118">
        <f t="shared" si="281"/>
        <v>86491.311695682336</v>
      </c>
      <c r="AB1118">
        <f t="shared" si="287"/>
        <v>86485.109859985023</v>
      </c>
      <c r="AD1118" s="4"/>
      <c r="AE1118" s="4"/>
      <c r="AF1118" s="4"/>
      <c r="AI1118" s="5">
        <f>SUMPRODUCT(constants!$B$13:$B$20,A1118^constants!$A$13:$A$20)*constants!$C$10/((A1118/1000000000)^5*(EXP(0.014388/(A1118/1000000000)/constants!$B$9)-1))</f>
        <v>1.887781539197742E-5</v>
      </c>
      <c r="AL1118" s="17">
        <f t="shared" si="282"/>
        <v>2.1827821485732792E-10</v>
      </c>
      <c r="AQ1118">
        <f t="shared" si="289"/>
        <v>2.1827821485732792E-10</v>
      </c>
    </row>
    <row r="1119" spans="1:43" x14ac:dyDescent="0.2">
      <c r="A1119">
        <f>front!A1119</f>
        <v>704.28</v>
      </c>
      <c r="B1119" s="1">
        <f t="shared" si="288"/>
        <v>0.43999999999994088</v>
      </c>
      <c r="C1119">
        <f>front!D1119-front!B1119</f>
        <v>49764.6</v>
      </c>
      <c r="D1119" s="2">
        <f>front!E1119-front!C1119</f>
        <v>52620.9</v>
      </c>
      <c r="E1119" s="2">
        <f>IF(front!F1119-front!C1119&gt;0,front!F1119-front!C1119,0)</f>
        <v>52620.9</v>
      </c>
      <c r="F1119" s="2">
        <f>front!I1119-front!H1119</f>
        <v>5004</v>
      </c>
      <c r="G1119" s="2"/>
      <c r="H1119" s="2"/>
      <c r="I1119" s="4">
        <f>C1119/(constants!$A$4+constants!$B$4*data!C1119+constants!$C$4*data!C1119^2+constants!$D$4*data!C1119^3+constants!$E$4*data!C1119^4+constants!$F$4*data!C1119^5+constants!$G$4*data!C1119^6+constants!$H$4*data!C1119^7)</f>
        <v>52224.057775396737</v>
      </c>
      <c r="J1119" s="4">
        <f>D1119/(constants!$A$4+constants!$B$4*data!D1119+constants!$C$4*data!D1119^2+constants!$D$4*data!D1119^3+constants!$E$4*data!D1119^4+constants!$F$4*data!D1119^5+constants!$G$4*data!D1119^6+constants!$H$4*data!D1119^7)</f>
        <v>55382.591860253822</v>
      </c>
      <c r="K1119" s="4">
        <f>E1119/(constants!$A$4+constants!$B$4*data!E1119+constants!$C$4*data!E1119^2+constants!$D$4*data!E1119^3+constants!$E$4*data!E1119^4+constants!$F$4*data!E1119^5+constants!$G$4*data!E1119^6+constants!$H$4*data!E1119^7)</f>
        <v>55382.591860253822</v>
      </c>
      <c r="L1119" s="4">
        <f>F1119/(constants!$A$4+constants!$B$4*data!F1119+constants!$C$4*data!F1119^2+constants!$D$4*data!F1119^3+constants!$E$4*data!F1119^4+constants!$F$4*data!F1119^5+constants!$G$4*data!F1119^6+constants!$H$4*data!F1119^7)</f>
        <v>4993.4075546814356</v>
      </c>
      <c r="M1119" s="4"/>
      <c r="N1119" s="4"/>
      <c r="O1119" s="4">
        <f t="shared" si="283"/>
        <v>87040.096292327886</v>
      </c>
      <c r="P1119" s="4">
        <f t="shared" si="284"/>
        <v>11076.518372050765</v>
      </c>
      <c r="Q1119" s="4">
        <f t="shared" si="284"/>
        <v>11076.518372050765</v>
      </c>
      <c r="R1119" s="4">
        <f t="shared" si="285"/>
        <v>832.23459244690582</v>
      </c>
      <c r="S1119" s="4"/>
      <c r="T1119" s="4"/>
      <c r="U1119" s="4">
        <f t="shared" si="286"/>
        <v>1</v>
      </c>
      <c r="V1119" s="4"/>
      <c r="W1119" s="4"/>
      <c r="X1119">
        <f>IF(front!E1119&gt;$X$2,O1119,P1119)</f>
        <v>87040.096292327886</v>
      </c>
      <c r="Y1119">
        <f t="shared" si="280"/>
        <v>86706.613373007829</v>
      </c>
      <c r="Z1119">
        <f>SUMPRODUCT($B$7:$B$456,Y$7:Y$456,EXP(constants!$B$32+constants!$A$32*ABS($A$7:$A$456-$A1119)))</f>
        <v>9.6030192729134211E-7</v>
      </c>
      <c r="AA1119">
        <f t="shared" si="281"/>
        <v>86706.613372047534</v>
      </c>
      <c r="AB1119">
        <f t="shared" si="287"/>
        <v>86700.411536350221</v>
      </c>
      <c r="AD1119" s="4"/>
      <c r="AE1119" s="4"/>
      <c r="AF1119" s="4"/>
      <c r="AI1119" s="5">
        <f>SUMPRODUCT(constants!$B$13:$B$20,A1119^constants!$A$13:$A$20)*constants!$C$10/((A1119/1000000000)^5*(EXP(0.014388/(A1119/1000000000)/constants!$B$9)-1))</f>
        <v>1.8894589805834441E-5</v>
      </c>
      <c r="AL1119" s="17">
        <f t="shared" si="282"/>
        <v>2.1792964382773027E-10</v>
      </c>
      <c r="AQ1119">
        <f t="shared" si="289"/>
        <v>2.1792964382773027E-10</v>
      </c>
    </row>
    <row r="1120" spans="1:43" x14ac:dyDescent="0.2">
      <c r="A1120">
        <f>front!A1120</f>
        <v>704.73</v>
      </c>
      <c r="B1120" s="1">
        <f t="shared" si="288"/>
        <v>0.45000000000004547</v>
      </c>
      <c r="C1120">
        <f>front!D1120-front!B1120</f>
        <v>49813.130000000005</v>
      </c>
      <c r="D1120" s="2">
        <f>front!E1120-front!C1120</f>
        <v>52786.5</v>
      </c>
      <c r="E1120" s="2">
        <f>IF(front!F1120-front!C1120&gt;0,front!F1120-front!C1120,0)</f>
        <v>52786.5</v>
      </c>
      <c r="F1120" s="2">
        <f>front!I1120-front!H1120</f>
        <v>4882.2999999999993</v>
      </c>
      <c r="G1120" s="2"/>
      <c r="H1120" s="2"/>
      <c r="I1120" s="4">
        <f>C1120/(constants!$A$4+constants!$B$4*data!C1120+constants!$C$4*data!C1120^2+constants!$D$4*data!C1120^3+constants!$E$4*data!C1120^4+constants!$F$4*data!C1120^5+constants!$G$4*data!C1120^6+constants!$H$4*data!C1120^7)</f>
        <v>52277.675279532225</v>
      </c>
      <c r="J1120" s="4">
        <f>D1120/(constants!$A$4+constants!$B$4*data!D1120+constants!$C$4*data!D1120^2+constants!$D$4*data!D1120^3+constants!$E$4*data!D1120^4+constants!$F$4*data!D1120^5+constants!$G$4*data!D1120^6+constants!$H$4*data!D1120^7)</f>
        <v>55565.908169061404</v>
      </c>
      <c r="K1120" s="4">
        <f>E1120/(constants!$A$4+constants!$B$4*data!E1120+constants!$C$4*data!E1120^2+constants!$D$4*data!E1120^3+constants!$E$4*data!E1120^4+constants!$F$4*data!E1120^5+constants!$G$4*data!E1120^6+constants!$H$4*data!E1120^7)</f>
        <v>55565.908169061404</v>
      </c>
      <c r="L1120" s="4">
        <f>F1120/(constants!$A$4+constants!$B$4*data!F1120+constants!$C$4*data!F1120^2+constants!$D$4*data!F1120^3+constants!$E$4*data!F1120^4+constants!$F$4*data!F1120^5+constants!$G$4*data!F1120^6+constants!$H$4*data!F1120^7)</f>
        <v>4871.8810264039876</v>
      </c>
      <c r="M1120" s="4"/>
      <c r="N1120" s="4"/>
      <c r="O1120" s="4">
        <f t="shared" si="283"/>
        <v>87129.458799220374</v>
      </c>
      <c r="P1120" s="4">
        <f t="shared" si="284"/>
        <v>11113.181633812281</v>
      </c>
      <c r="Q1120" s="4">
        <f t="shared" si="284"/>
        <v>11113.181633812281</v>
      </c>
      <c r="R1120" s="4">
        <f t="shared" si="285"/>
        <v>811.9801710673313</v>
      </c>
      <c r="S1120" s="4"/>
      <c r="T1120" s="4"/>
      <c r="U1120" s="4">
        <f t="shared" si="286"/>
        <v>1</v>
      </c>
      <c r="V1120" s="4"/>
      <c r="W1120" s="4"/>
      <c r="X1120">
        <f>IF(front!E1120&gt;$X$2,O1120,P1120)</f>
        <v>87129.458799220374</v>
      </c>
      <c r="Y1120">
        <f t="shared" si="280"/>
        <v>86795.975879900318</v>
      </c>
      <c r="Z1120">
        <f>SUMPRODUCT($B$7:$B$456,Y$7:Y$456,EXP(constants!$B$32+constants!$A$32*ABS($A$7:$A$456-$A1120)))</f>
        <v>9.3603394571535915E-7</v>
      </c>
      <c r="AA1120">
        <f t="shared" si="281"/>
        <v>86795.97587896428</v>
      </c>
      <c r="AB1120">
        <f t="shared" si="287"/>
        <v>86789.774043266967</v>
      </c>
      <c r="AD1120" s="4"/>
      <c r="AE1120" s="4"/>
      <c r="AF1120" s="4"/>
      <c r="AI1120" s="5">
        <f>SUMPRODUCT(constants!$B$13:$B$20,A1120^constants!$A$13:$A$20)*constants!$C$10/((A1120/1000000000)^5*(EXP(0.014388/(A1120/1000000000)/constants!$B$9)-1))</f>
        <v>1.8911704521928158E-5</v>
      </c>
      <c r="AL1120" s="17">
        <f t="shared" si="282"/>
        <v>2.1790245141668625E-10</v>
      </c>
      <c r="AQ1120">
        <f t="shared" si="289"/>
        <v>2.1790245141668625E-10</v>
      </c>
    </row>
    <row r="1121" spans="1:43" x14ac:dyDescent="0.2">
      <c r="A1121">
        <f>front!A1121</f>
        <v>705.18</v>
      </c>
      <c r="B1121" s="1">
        <f t="shared" si="288"/>
        <v>0.44999999999993179</v>
      </c>
      <c r="C1121">
        <f>front!D1121-front!B1121</f>
        <v>49826.539999999994</v>
      </c>
      <c r="D1121" s="2">
        <f>front!E1121-front!C1121</f>
        <v>51856</v>
      </c>
      <c r="E1121" s="2">
        <f>IF(front!F1121-front!C1121&gt;0,front!F1121-front!C1121,0)</f>
        <v>51856</v>
      </c>
      <c r="F1121" s="2">
        <f>front!I1121-front!H1121</f>
        <v>4322.3000000000011</v>
      </c>
      <c r="G1121" s="2"/>
      <c r="H1121" s="2"/>
      <c r="I1121" s="4">
        <f>C1121/(constants!$A$4+constants!$B$4*data!C1121+constants!$C$4*data!C1121^2+constants!$D$4*data!C1121^3+constants!$E$4*data!C1121^4+constants!$F$4*data!C1121^5+constants!$G$4*data!C1121^6+constants!$H$4*data!C1121^7)</f>
        <v>52292.491377405611</v>
      </c>
      <c r="J1121" s="4">
        <f>D1121/(constants!$A$4+constants!$B$4*data!D1121+constants!$C$4*data!D1121^2+constants!$D$4*data!D1121^3+constants!$E$4*data!D1121^4+constants!$F$4*data!D1121^5+constants!$G$4*data!D1121^6+constants!$H$4*data!D1121^7)</f>
        <v>54536.174273008502</v>
      </c>
      <c r="K1121" s="4">
        <f>E1121/(constants!$A$4+constants!$B$4*data!E1121+constants!$C$4*data!E1121^2+constants!$D$4*data!E1121^3+constants!$E$4*data!E1121^4+constants!$F$4*data!E1121^5+constants!$G$4*data!E1121^6+constants!$H$4*data!E1121^7)</f>
        <v>54536.174273008502</v>
      </c>
      <c r="L1121" s="4">
        <f>F1121/(constants!$A$4+constants!$B$4*data!F1121+constants!$C$4*data!F1121^2+constants!$D$4*data!F1121^3+constants!$E$4*data!F1121^4+constants!$F$4*data!F1121^5+constants!$G$4*data!F1121^6+constants!$H$4*data!F1121^7)</f>
        <v>4312.7983453586476</v>
      </c>
      <c r="M1121" s="4"/>
      <c r="N1121" s="4"/>
      <c r="O1121" s="4">
        <f t="shared" si="283"/>
        <v>87154.152295676016</v>
      </c>
      <c r="P1121" s="4">
        <f t="shared" si="284"/>
        <v>10907.2348546017</v>
      </c>
      <c r="Q1121" s="4">
        <f t="shared" si="284"/>
        <v>10907.2348546017</v>
      </c>
      <c r="R1121" s="4">
        <f t="shared" si="285"/>
        <v>718.79972422644119</v>
      </c>
      <c r="S1121" s="4"/>
      <c r="T1121" s="4"/>
      <c r="U1121" s="4">
        <f t="shared" si="286"/>
        <v>1</v>
      </c>
      <c r="V1121" s="4"/>
      <c r="W1121" s="4"/>
      <c r="X1121">
        <f>IF(front!E1121&gt;$X$2,O1121,P1121)</f>
        <v>87154.152295676016</v>
      </c>
      <c r="Y1121">
        <f t="shared" si="280"/>
        <v>86820.66937635596</v>
      </c>
      <c r="Z1121">
        <f>SUMPRODUCT($B$7:$B$456,Y$7:Y$456,EXP(constants!$B$32+constants!$A$32*ABS($A$7:$A$456-$A1121)))</f>
        <v>9.1237924514302737E-7</v>
      </c>
      <c r="AA1121">
        <f t="shared" si="281"/>
        <v>86820.669375443584</v>
      </c>
      <c r="AB1121">
        <f t="shared" si="287"/>
        <v>86814.467539746271</v>
      </c>
      <c r="AD1121" s="4"/>
      <c r="AE1121" s="4"/>
      <c r="AF1121" s="4"/>
      <c r="AI1121" s="5">
        <f>SUMPRODUCT(constants!$B$13:$B$20,A1121^constants!$A$13:$A$20)*constants!$C$10/((A1121/1000000000)^5*(EXP(0.014388/(A1121/1000000000)/constants!$B$9)-1))</f>
        <v>1.892877786572103E-5</v>
      </c>
      <c r="AL1121" s="17">
        <f t="shared" si="282"/>
        <v>2.1803713599988236E-10</v>
      </c>
      <c r="AQ1121">
        <f t="shared" si="289"/>
        <v>2.1803713599988236E-10</v>
      </c>
    </row>
    <row r="1122" spans="1:43" x14ac:dyDescent="0.2">
      <c r="A1122">
        <f>front!A1122</f>
        <v>705.63</v>
      </c>
      <c r="B1122" s="1">
        <f t="shared" si="288"/>
        <v>0.45000000000004547</v>
      </c>
      <c r="C1122">
        <f>front!D1122-front!B1122</f>
        <v>49630.73</v>
      </c>
      <c r="D1122" s="2">
        <f>front!E1122-front!C1122</f>
        <v>51908.800000000003</v>
      </c>
      <c r="E1122" s="2">
        <f>IF(front!F1122-front!C1122&gt;0,front!F1122-front!C1122,0)</f>
        <v>51908.800000000003</v>
      </c>
      <c r="F1122" s="2">
        <f>front!I1122-front!H1122</f>
        <v>4176.5999999999985</v>
      </c>
      <c r="G1122" s="2"/>
      <c r="H1122" s="2"/>
      <c r="I1122" s="4">
        <f>C1122/(constants!$A$4+constants!$B$4*data!C1122+constants!$C$4*data!C1122^2+constants!$D$4*data!C1122^3+constants!$E$4*data!C1122^4+constants!$F$4*data!C1122^5+constants!$G$4*data!C1122^6+constants!$H$4*data!C1122^7)</f>
        <v>52076.162759354331</v>
      </c>
      <c r="J1122" s="4">
        <f>D1122/(constants!$A$4+constants!$B$4*data!D1122+constants!$C$4*data!D1122^2+constants!$D$4*data!D1122^3+constants!$E$4*data!D1122^4+constants!$F$4*data!D1122^5+constants!$G$4*data!D1122^6+constants!$H$4*data!D1122^7)</f>
        <v>54594.58611229527</v>
      </c>
      <c r="K1122" s="4">
        <f>E1122/(constants!$A$4+constants!$B$4*data!E1122+constants!$C$4*data!E1122^2+constants!$D$4*data!E1122^3+constants!$E$4*data!E1122^4+constants!$F$4*data!E1122^5+constants!$G$4*data!E1122^6+constants!$H$4*data!E1122^7)</f>
        <v>54594.58611229527</v>
      </c>
      <c r="L1122" s="4">
        <f>F1122/(constants!$A$4+constants!$B$4*data!F1122+constants!$C$4*data!F1122^2+constants!$D$4*data!F1122^3+constants!$E$4*data!F1122^4+constants!$F$4*data!F1122^5+constants!$G$4*data!F1122^6+constants!$H$4*data!F1122^7)</f>
        <v>4167.3645467937058</v>
      </c>
      <c r="M1122" s="4"/>
      <c r="N1122" s="4"/>
      <c r="O1122" s="4">
        <f t="shared" si="283"/>
        <v>86793.604598923877</v>
      </c>
      <c r="P1122" s="4">
        <f t="shared" si="284"/>
        <v>10918.917222459055</v>
      </c>
      <c r="Q1122" s="4">
        <f t="shared" si="284"/>
        <v>10918.917222459055</v>
      </c>
      <c r="R1122" s="4">
        <f t="shared" si="285"/>
        <v>694.56075779895093</v>
      </c>
      <c r="S1122" s="4"/>
      <c r="T1122" s="4"/>
      <c r="U1122" s="4">
        <f t="shared" si="286"/>
        <v>1</v>
      </c>
      <c r="V1122" s="4"/>
      <c r="W1122" s="4"/>
      <c r="X1122">
        <f>IF(front!E1122&gt;$X$2,O1122,P1122)</f>
        <v>86793.604598923877</v>
      </c>
      <c r="Y1122">
        <f t="shared" si="280"/>
        <v>86460.121679603821</v>
      </c>
      <c r="Z1122">
        <f>SUMPRODUCT($B$7:$B$456,Y$7:Y$456,EXP(constants!$B$32+constants!$A$32*ABS($A$7:$A$456-$A1122)))</f>
        <v>8.8932232722774873E-7</v>
      </c>
      <c r="AA1122">
        <f t="shared" si="281"/>
        <v>86460.121678714495</v>
      </c>
      <c r="AB1122">
        <f t="shared" si="287"/>
        <v>86453.919843017182</v>
      </c>
      <c r="AD1122" s="4"/>
      <c r="AE1122" s="4"/>
      <c r="AF1122" s="4"/>
      <c r="AI1122" s="5">
        <f>SUMPRODUCT(constants!$B$13:$B$20,A1122^constants!$A$13:$A$20)*constants!$C$10/((A1122/1000000000)^5*(EXP(0.014388/(A1122/1000000000)/constants!$B$9)-1))</f>
        <v>1.8945809859545696E-5</v>
      </c>
      <c r="AL1122" s="17">
        <f t="shared" si="282"/>
        <v>2.191434453631189E-10</v>
      </c>
      <c r="AQ1122">
        <f t="shared" si="289"/>
        <v>2.191434453631189E-10</v>
      </c>
    </row>
    <row r="1123" spans="1:43" x14ac:dyDescent="0.2">
      <c r="A1123">
        <f>front!A1123</f>
        <v>706.08</v>
      </c>
      <c r="B1123" s="1">
        <f t="shared" si="288"/>
        <v>0.45000000000004547</v>
      </c>
      <c r="C1123">
        <f>front!D1123-front!B1123</f>
        <v>49550.13</v>
      </c>
      <c r="D1123" s="2">
        <f>front!E1123-front!C1123</f>
        <v>51994.5</v>
      </c>
      <c r="E1123" s="2">
        <f>IF(front!F1123-front!C1123&gt;0,front!F1123-front!C1123,0)</f>
        <v>51994.5</v>
      </c>
      <c r="F1123" s="2">
        <f>front!I1123-front!H1123</f>
        <v>4974.3000000000011</v>
      </c>
      <c r="G1123" s="2"/>
      <c r="H1123" s="2"/>
      <c r="I1123" s="4">
        <f>C1123/(constants!$A$4+constants!$B$4*data!C1123+constants!$C$4*data!C1123^2+constants!$D$4*data!C1123^3+constants!$E$4*data!C1123^4+constants!$F$4*data!C1123^5+constants!$G$4*data!C1123^6+constants!$H$4*data!C1123^7)</f>
        <v>51987.124980510504</v>
      </c>
      <c r="J1123" s="4">
        <f>D1123/(constants!$A$4+constants!$B$4*data!D1123+constants!$C$4*data!D1123^2+constants!$D$4*data!D1123^3+constants!$E$4*data!D1123^4+constants!$F$4*data!D1123^5+constants!$G$4*data!D1123^6+constants!$H$4*data!D1123^7)</f>
        <v>54689.399268127781</v>
      </c>
      <c r="K1123" s="4">
        <f>E1123/(constants!$A$4+constants!$B$4*data!E1123+constants!$C$4*data!E1123^2+constants!$D$4*data!E1123^3+constants!$E$4*data!E1123^4+constants!$F$4*data!E1123^5+constants!$G$4*data!E1123^6+constants!$H$4*data!E1123^7)</f>
        <v>54689.399268127781</v>
      </c>
      <c r="L1123" s="4">
        <f>F1123/(constants!$A$4+constants!$B$4*data!F1123+constants!$C$4*data!F1123^2+constants!$D$4*data!F1123^3+constants!$E$4*data!F1123^4+constants!$F$4*data!F1123^5+constants!$G$4*data!F1123^6+constants!$H$4*data!F1123^7)</f>
        <v>4963.7489389680704</v>
      </c>
      <c r="M1123" s="4"/>
      <c r="N1123" s="4"/>
      <c r="O1123" s="4">
        <f t="shared" si="283"/>
        <v>86645.208300850834</v>
      </c>
      <c r="P1123" s="4">
        <f t="shared" si="284"/>
        <v>10937.879853625556</v>
      </c>
      <c r="Q1123" s="4">
        <f t="shared" si="284"/>
        <v>10937.879853625556</v>
      </c>
      <c r="R1123" s="4">
        <f t="shared" si="285"/>
        <v>827.29148982801178</v>
      </c>
      <c r="S1123" s="4"/>
      <c r="T1123" s="4"/>
      <c r="U1123" s="4">
        <f t="shared" si="286"/>
        <v>1</v>
      </c>
      <c r="V1123" s="4"/>
      <c r="W1123" s="4"/>
      <c r="X1123">
        <f>IF(front!E1123&gt;$X$2,O1123,P1123)</f>
        <v>86645.208300850834</v>
      </c>
      <c r="Y1123">
        <f t="shared" si="280"/>
        <v>86311.725381530778</v>
      </c>
      <c r="Z1123">
        <f>SUMPRODUCT($B$7:$B$456,Y$7:Y$456,EXP(constants!$B$32+constants!$A$32*ABS($A$7:$A$456-$A1123)))</f>
        <v>8.6684808528474966E-7</v>
      </c>
      <c r="AA1123">
        <f t="shared" si="281"/>
        <v>86311.725380663935</v>
      </c>
      <c r="AB1123">
        <f t="shared" si="287"/>
        <v>86305.523544966622</v>
      </c>
      <c r="AD1123" s="4"/>
      <c r="AE1123" s="4"/>
      <c r="AF1123" s="4"/>
      <c r="AI1123" s="5">
        <f>SUMPRODUCT(constants!$B$13:$B$20,A1123^constants!$A$13:$A$20)*constants!$C$10/((A1123/1000000000)^5*(EXP(0.014388/(A1123/1000000000)/constants!$B$9)-1))</f>
        <v>1.8962800525732003E-5</v>
      </c>
      <c r="AL1123" s="17">
        <f t="shared" si="282"/>
        <v>2.1971711365440088E-10</v>
      </c>
      <c r="AQ1123">
        <f t="shared" si="289"/>
        <v>2.1971711365440088E-10</v>
      </c>
    </row>
    <row r="1124" spans="1:43" x14ac:dyDescent="0.2">
      <c r="A1124">
        <f>front!A1124</f>
        <v>706.53</v>
      </c>
      <c r="B1124" s="1">
        <f t="shared" si="288"/>
        <v>0.44999999999993179</v>
      </c>
      <c r="C1124">
        <f>front!D1124-front!B1124</f>
        <v>49555.47</v>
      </c>
      <c r="D1124" s="2">
        <f>front!E1124-front!C1124</f>
        <v>53086.1</v>
      </c>
      <c r="E1124" s="2">
        <f>IF(front!F1124-front!C1124&gt;0,front!F1124-front!C1124,0)</f>
        <v>53086.1</v>
      </c>
      <c r="F1124" s="2">
        <f>front!I1124-front!H1124</f>
        <v>7112.8000000000011</v>
      </c>
      <c r="G1124" s="2"/>
      <c r="H1124" s="2"/>
      <c r="I1124" s="4">
        <f>C1124/(constants!$A$4+constants!$B$4*data!C1124+constants!$C$4*data!C1124^2+constants!$D$4*data!C1124^3+constants!$E$4*data!C1124^4+constants!$F$4*data!C1124^5+constants!$G$4*data!C1124^6+constants!$H$4*data!C1124^7)</f>
        <v>51993.023860199675</v>
      </c>
      <c r="J1124" s="4">
        <f>D1124/(constants!$A$4+constants!$B$4*data!D1124+constants!$C$4*data!D1124^2+constants!$D$4*data!D1124^3+constants!$E$4*data!D1124^4+constants!$F$4*data!D1124^5+constants!$G$4*data!D1124^6+constants!$H$4*data!D1124^7)</f>
        <v>55897.630226200672</v>
      </c>
      <c r="K1124" s="4">
        <f>E1124/(constants!$A$4+constants!$B$4*data!E1124+constants!$C$4*data!E1124^2+constants!$D$4*data!E1124^3+constants!$E$4*data!E1124^4+constants!$F$4*data!E1124^5+constants!$G$4*data!E1124^6+constants!$H$4*data!E1124^7)</f>
        <v>55897.630226200672</v>
      </c>
      <c r="L1124" s="4">
        <f>F1124/(constants!$A$4+constants!$B$4*data!F1124+constants!$C$4*data!F1124^2+constants!$D$4*data!F1124^3+constants!$E$4*data!F1124^4+constants!$F$4*data!F1124^5+constants!$G$4*data!F1124^6+constants!$H$4*data!F1124^7)</f>
        <v>7101.4247763852663</v>
      </c>
      <c r="M1124" s="4"/>
      <c r="N1124" s="4"/>
      <c r="O1124" s="4">
        <f t="shared" si="283"/>
        <v>86655.039766999456</v>
      </c>
      <c r="P1124" s="4">
        <f t="shared" si="284"/>
        <v>11179.526045240134</v>
      </c>
      <c r="Q1124" s="4">
        <f t="shared" si="284"/>
        <v>11179.526045240134</v>
      </c>
      <c r="R1124" s="4">
        <f t="shared" si="285"/>
        <v>1183.570796064211</v>
      </c>
      <c r="S1124" s="4"/>
      <c r="T1124" s="4"/>
      <c r="U1124" s="4">
        <f t="shared" si="286"/>
        <v>1</v>
      </c>
      <c r="V1124" s="4"/>
      <c r="W1124" s="4"/>
      <c r="X1124">
        <f>IF(front!E1124&gt;$X$2,O1124,P1124)</f>
        <v>86655.039766999456</v>
      </c>
      <c r="Y1124">
        <f t="shared" si="280"/>
        <v>86321.5568476794</v>
      </c>
      <c r="Z1124">
        <f>SUMPRODUCT($B$7:$B$456,Y$7:Y$456,EXP(constants!$B$32+constants!$A$32*ABS($A$7:$A$456-$A1124)))</f>
        <v>8.4494179439330296E-7</v>
      </c>
      <c r="AA1124">
        <f t="shared" si="281"/>
        <v>86321.556846834457</v>
      </c>
      <c r="AB1124">
        <f t="shared" si="287"/>
        <v>86315.355011137144</v>
      </c>
      <c r="AD1124" s="4"/>
      <c r="AE1124" s="4"/>
      <c r="AF1124" s="4"/>
      <c r="AI1124" s="5">
        <f>SUMPRODUCT(constants!$B$13:$B$20,A1124^constants!$A$13:$A$20)*constants!$C$10/((A1124/1000000000)^5*(EXP(0.014388/(A1124/1000000000)/constants!$B$9)-1))</f>
        <v>1.897974988669095E-5</v>
      </c>
      <c r="AL1124" s="17">
        <f t="shared" si="282"/>
        <v>2.1988845303645014E-10</v>
      </c>
      <c r="AQ1124">
        <f t="shared" si="289"/>
        <v>2.1988845303645014E-10</v>
      </c>
    </row>
    <row r="1125" spans="1:43" x14ac:dyDescent="0.2">
      <c r="A1125">
        <f>front!A1125</f>
        <v>706.98</v>
      </c>
      <c r="B1125" s="1">
        <f t="shared" si="288"/>
        <v>0.45000000000004547</v>
      </c>
      <c r="C1125">
        <f>front!D1125-front!B1125</f>
        <v>49578.6</v>
      </c>
      <c r="D1125" s="2">
        <f>front!E1125-front!C1125</f>
        <v>52124.2</v>
      </c>
      <c r="E1125" s="2">
        <f>IF(front!F1125-front!C1125&gt;0,front!F1125-front!C1125,0)</f>
        <v>52124.2</v>
      </c>
      <c r="F1125" s="2">
        <f>front!I1125-front!H1125</f>
        <v>9130</v>
      </c>
      <c r="G1125" s="2"/>
      <c r="H1125" s="2"/>
      <c r="I1125" s="4">
        <f>C1125/(constants!$A$4+constants!$B$4*data!C1125+constants!$C$4*data!C1125^2+constants!$D$4*data!C1125^3+constants!$E$4*data!C1125^4+constants!$F$4*data!C1125^5+constants!$G$4*data!C1125^6+constants!$H$4*data!C1125^7)</f>
        <v>52018.574870940996</v>
      </c>
      <c r="J1125" s="4">
        <f>D1125/(constants!$A$4+constants!$B$4*data!D1125+constants!$C$4*data!D1125^2+constants!$D$4*data!D1125^3+constants!$E$4*data!D1125^4+constants!$F$4*data!D1125^5+constants!$G$4*data!D1125^6+constants!$H$4*data!D1125^7)</f>
        <v>54832.902217774114</v>
      </c>
      <c r="K1125" s="4">
        <f>E1125/(constants!$A$4+constants!$B$4*data!E1125+constants!$C$4*data!E1125^2+constants!$D$4*data!E1125^3+constants!$E$4*data!E1125^4+constants!$F$4*data!E1125^5+constants!$G$4*data!E1125^6+constants!$H$4*data!E1125^7)</f>
        <v>54832.902217774114</v>
      </c>
      <c r="L1125" s="4">
        <f>F1125/(constants!$A$4+constants!$B$4*data!F1125+constants!$C$4*data!F1125^2+constants!$D$4*data!F1125^3+constants!$E$4*data!F1125^4+constants!$F$4*data!F1125^5+constants!$G$4*data!F1125^6+constants!$H$4*data!F1125^7)</f>
        <v>9123.9248452539341</v>
      </c>
      <c r="M1125" s="4"/>
      <c r="N1125" s="4"/>
      <c r="O1125" s="4">
        <f t="shared" si="283"/>
        <v>86697.624784901665</v>
      </c>
      <c r="P1125" s="4">
        <f t="shared" si="284"/>
        <v>10966.580443554823</v>
      </c>
      <c r="Q1125" s="4">
        <f t="shared" si="284"/>
        <v>10966.580443554823</v>
      </c>
      <c r="R1125" s="4">
        <f t="shared" si="285"/>
        <v>1520.6541408756555</v>
      </c>
      <c r="S1125" s="4"/>
      <c r="T1125" s="4"/>
      <c r="U1125" s="4">
        <f t="shared" si="286"/>
        <v>1</v>
      </c>
      <c r="V1125" s="4"/>
      <c r="W1125" s="4"/>
      <c r="X1125">
        <f>IF(front!E1125&gt;$X$2,O1125,P1125)</f>
        <v>86697.624784901665</v>
      </c>
      <c r="Y1125">
        <f t="shared" si="280"/>
        <v>86364.141865581609</v>
      </c>
      <c r="Z1125">
        <f>SUMPRODUCT($B$7:$B$456,Y$7:Y$456,EXP(constants!$B$32+constants!$A$32*ABS($A$7:$A$456-$A1125)))</f>
        <v>8.2358910174907083E-7</v>
      </c>
      <c r="AA1125">
        <f t="shared" si="281"/>
        <v>86364.141864758014</v>
      </c>
      <c r="AB1125">
        <f t="shared" si="287"/>
        <v>86357.940029060701</v>
      </c>
      <c r="AD1125" s="4"/>
      <c r="AE1125" s="4"/>
      <c r="AF1125" s="4"/>
      <c r="AI1125" s="5">
        <f>SUMPRODUCT(constants!$B$13:$B$20,A1125^constants!$A$13:$A$20)*constants!$C$10/((A1125/1000000000)^5*(EXP(0.014388/(A1125/1000000000)/constants!$B$9)-1))</f>
        <v>1.8996657964821911E-5</v>
      </c>
      <c r="AL1125" s="17">
        <f t="shared" si="282"/>
        <v>2.1997581181798985E-10</v>
      </c>
      <c r="AQ1125">
        <f t="shared" si="289"/>
        <v>2.1997581181798985E-10</v>
      </c>
    </row>
    <row r="1126" spans="1:43" x14ac:dyDescent="0.2">
      <c r="A1126">
        <f>front!A1126</f>
        <v>707.43</v>
      </c>
      <c r="B1126" s="1">
        <f t="shared" si="288"/>
        <v>0.44999999999993179</v>
      </c>
      <c r="C1126">
        <f>front!D1126-front!B1126</f>
        <v>49794.200000000004</v>
      </c>
      <c r="D1126" s="2">
        <f>front!E1126-front!C1126</f>
        <v>52471.1</v>
      </c>
      <c r="E1126" s="2">
        <f>IF(front!F1126-front!C1126&gt;0,front!F1126-front!C1126,0)</f>
        <v>52471.1</v>
      </c>
      <c r="F1126" s="2">
        <f>front!I1126-front!H1126</f>
        <v>9780.2000000000007</v>
      </c>
      <c r="G1126" s="2"/>
      <c r="H1126" s="2"/>
      <c r="I1126" s="4">
        <f>C1126/(constants!$A$4+constants!$B$4*data!C1126+constants!$C$4*data!C1126^2+constants!$D$4*data!C1126^3+constants!$E$4*data!C1126^4+constants!$F$4*data!C1126^5+constants!$G$4*data!C1126^6+constants!$H$4*data!C1126^7)</f>
        <v>52256.76060512969</v>
      </c>
      <c r="J1126" s="4">
        <f>D1126/(constants!$A$4+constants!$B$4*data!D1126+constants!$C$4*data!D1126^2+constants!$D$4*data!D1126^3+constants!$E$4*data!D1126^4+constants!$F$4*data!D1126^5+constants!$G$4*data!D1126^6+constants!$H$4*data!D1126^7)</f>
        <v>55216.78799769641</v>
      </c>
      <c r="K1126" s="4">
        <f>E1126/(constants!$A$4+constants!$B$4*data!E1126+constants!$C$4*data!E1126^2+constants!$D$4*data!E1126^3+constants!$E$4*data!E1126^4+constants!$F$4*data!E1126^5+constants!$G$4*data!E1126^6+constants!$H$4*data!E1126^7)</f>
        <v>55216.78799769641</v>
      </c>
      <c r="L1126" s="4">
        <f>F1126/(constants!$A$4+constants!$B$4*data!F1126+constants!$C$4*data!F1126^2+constants!$D$4*data!F1126^3+constants!$E$4*data!F1126^4+constants!$F$4*data!F1126^5+constants!$G$4*data!F1126^6+constants!$H$4*data!F1126^7)</f>
        <v>9777.573954112042</v>
      </c>
      <c r="M1126" s="4"/>
      <c r="N1126" s="4"/>
      <c r="O1126" s="4">
        <f t="shared" si="283"/>
        <v>87094.601008549478</v>
      </c>
      <c r="P1126" s="4">
        <f t="shared" si="284"/>
        <v>11043.357599539282</v>
      </c>
      <c r="Q1126" s="4">
        <f t="shared" si="284"/>
        <v>11043.357599539282</v>
      </c>
      <c r="R1126" s="4">
        <f t="shared" si="285"/>
        <v>1629.5956590186736</v>
      </c>
      <c r="S1126" s="4"/>
      <c r="T1126" s="4"/>
      <c r="U1126" s="4">
        <f t="shared" si="286"/>
        <v>1</v>
      </c>
      <c r="V1126" s="4"/>
      <c r="W1126" s="4"/>
      <c r="X1126">
        <f>IF(front!E1126&gt;$X$2,O1126,P1126)</f>
        <v>87094.601008549478</v>
      </c>
      <c r="Y1126">
        <f t="shared" si="280"/>
        <v>86761.118089229421</v>
      </c>
      <c r="Z1126">
        <f>SUMPRODUCT($B$7:$B$456,Y$7:Y$456,EXP(constants!$B$32+constants!$A$32*ABS($A$7:$A$456-$A1126)))</f>
        <v>8.0277601726032319E-7</v>
      </c>
      <c r="AA1126">
        <f t="shared" si="281"/>
        <v>86761.118088426651</v>
      </c>
      <c r="AB1126">
        <f t="shared" si="287"/>
        <v>86754.916252729337</v>
      </c>
      <c r="AD1126" s="4"/>
      <c r="AE1126" s="4"/>
      <c r="AF1126" s="4"/>
      <c r="AI1126" s="5">
        <f>SUMPRODUCT(constants!$B$13:$B$20,A1126^constants!$A$13:$A$20)*constants!$C$10/((A1126/1000000000)^5*(EXP(0.014388/(A1126/1000000000)/constants!$B$9)-1))</f>
        <v>1.9013524782571015E-5</v>
      </c>
      <c r="AL1126" s="17">
        <f t="shared" si="282"/>
        <v>2.1916365785175711E-10</v>
      </c>
      <c r="AQ1126">
        <f t="shared" si="289"/>
        <v>2.1916365785175711E-10</v>
      </c>
    </row>
    <row r="1127" spans="1:43" x14ac:dyDescent="0.2">
      <c r="A1127">
        <f>front!A1127</f>
        <v>707.87</v>
      </c>
      <c r="B1127" s="1">
        <f t="shared" si="288"/>
        <v>0.44000000000005457</v>
      </c>
      <c r="C1127">
        <f>front!D1127-front!B1127</f>
        <v>49985.67</v>
      </c>
      <c r="D1127" s="2">
        <f>front!E1127-front!C1127</f>
        <v>52654.8</v>
      </c>
      <c r="E1127" s="2">
        <f>IF(front!F1127-front!C1127&gt;0,front!F1127-front!C1127,0)</f>
        <v>52654.8</v>
      </c>
      <c r="F1127" s="2">
        <f>front!I1127-front!H1127</f>
        <v>8849.2000000000007</v>
      </c>
      <c r="G1127" s="2"/>
      <c r="H1127" s="2"/>
      <c r="I1127" s="4">
        <f>C1127/(constants!$A$4+constants!$B$4*data!C1127+constants!$C$4*data!C1127^2+constants!$D$4*data!C1127^3+constants!$E$4*data!C1127^4+constants!$F$4*data!C1127^5+constants!$G$4*data!C1127^6+constants!$H$4*data!C1127^7)</f>
        <v>52468.316643830702</v>
      </c>
      <c r="J1127" s="4">
        <f>D1127/(constants!$A$4+constants!$B$4*data!D1127+constants!$C$4*data!D1127^2+constants!$D$4*data!D1127^3+constants!$E$4*data!D1127^4+constants!$F$4*data!D1127^5+constants!$G$4*data!D1127^6+constants!$H$4*data!D1127^7)</f>
        <v>55420.116435014213</v>
      </c>
      <c r="K1127" s="4">
        <f>E1127/(constants!$A$4+constants!$B$4*data!E1127+constants!$C$4*data!E1127^2+constants!$D$4*data!E1127^3+constants!$E$4*data!E1127^4+constants!$F$4*data!E1127^5+constants!$G$4*data!E1127^6+constants!$H$4*data!E1127^7)</f>
        <v>55420.116435014213</v>
      </c>
      <c r="L1127" s="4">
        <f>F1127/(constants!$A$4+constants!$B$4*data!F1127+constants!$C$4*data!F1127^2+constants!$D$4*data!F1127^3+constants!$E$4*data!F1127^4+constants!$F$4*data!F1127^5+constants!$G$4*data!F1127^6+constants!$H$4*data!F1127^7)</f>
        <v>8841.9224673612025</v>
      </c>
      <c r="M1127" s="4"/>
      <c r="N1127" s="4"/>
      <c r="O1127" s="4">
        <f t="shared" si="283"/>
        <v>87447.1944063845</v>
      </c>
      <c r="P1127" s="4">
        <f t="shared" si="284"/>
        <v>11084.023287002841</v>
      </c>
      <c r="Q1127" s="4">
        <f t="shared" si="284"/>
        <v>11084.023287002841</v>
      </c>
      <c r="R1127" s="4">
        <f t="shared" si="285"/>
        <v>1473.6537445602005</v>
      </c>
      <c r="S1127" s="4"/>
      <c r="T1127" s="4"/>
      <c r="U1127" s="4">
        <f t="shared" si="286"/>
        <v>1</v>
      </c>
      <c r="V1127" s="4"/>
      <c r="W1127" s="4"/>
      <c r="X1127">
        <f>IF(front!E1127&gt;$X$2,O1127,P1127)</f>
        <v>87447.1944063845</v>
      </c>
      <c r="Y1127">
        <f t="shared" si="280"/>
        <v>87113.711487064444</v>
      </c>
      <c r="Z1127">
        <f>SUMPRODUCT($B$7:$B$456,Y$7:Y$456,EXP(constants!$B$32+constants!$A$32*ABS($A$7:$A$456-$A1127)))</f>
        <v>7.8293411067518237E-7</v>
      </c>
      <c r="AA1127">
        <f t="shared" si="281"/>
        <v>87113.711486281507</v>
      </c>
      <c r="AB1127">
        <f t="shared" si="287"/>
        <v>87107.509650584194</v>
      </c>
      <c r="AD1127" s="4"/>
      <c r="AE1127" s="4"/>
      <c r="AF1127" s="4"/>
      <c r="AI1127" s="5">
        <f>SUMPRODUCT(constants!$B$13:$B$20,A1127^constants!$A$13:$A$20)*constants!$C$10/((A1127/1000000000)^5*(EXP(0.014388/(A1127/1000000000)/constants!$B$9)-1))</f>
        <v>1.9029976908483497E-5</v>
      </c>
      <c r="AL1127" s="17">
        <f t="shared" si="282"/>
        <v>2.1846539965174944E-10</v>
      </c>
      <c r="AQ1127">
        <f t="shared" si="289"/>
        <v>2.1846539965174944E-10</v>
      </c>
    </row>
    <row r="1128" spans="1:43" x14ac:dyDescent="0.2">
      <c r="A1128">
        <f>front!A1128</f>
        <v>708.32</v>
      </c>
      <c r="B1128" s="1">
        <f t="shared" si="288"/>
        <v>0.45000000000004547</v>
      </c>
      <c r="C1128">
        <f>front!D1128-front!B1128</f>
        <v>50131</v>
      </c>
      <c r="D1128" s="2">
        <f>front!E1128-front!C1128</f>
        <v>52261.9</v>
      </c>
      <c r="E1128" s="2">
        <f>IF(front!F1128-front!C1128&gt;0,front!F1128-front!C1128,0)</f>
        <v>52261.9</v>
      </c>
      <c r="F1128" s="2">
        <f>front!I1128-front!H1128</f>
        <v>7718.2999999999993</v>
      </c>
      <c r="G1128" s="2"/>
      <c r="H1128" s="2"/>
      <c r="I1128" s="4">
        <f>C1128/(constants!$A$4+constants!$B$4*data!C1128+constants!$C$4*data!C1128^2+constants!$D$4*data!C1128^3+constants!$E$4*data!C1128^4+constants!$F$4*data!C1128^5+constants!$G$4*data!C1128^6+constants!$H$4*data!C1128^7)</f>
        <v>52628.909633891511</v>
      </c>
      <c r="J1128" s="4">
        <f>D1128/(constants!$A$4+constants!$B$4*data!D1128+constants!$C$4*data!D1128^2+constants!$D$4*data!D1128^3+constants!$E$4*data!D1128^4+constants!$F$4*data!D1128^5+constants!$G$4*data!D1128^6+constants!$H$4*data!D1128^7)</f>
        <v>54985.271383283427</v>
      </c>
      <c r="K1128" s="4">
        <f>E1128/(constants!$A$4+constants!$B$4*data!E1128+constants!$C$4*data!E1128^2+constants!$D$4*data!E1128^3+constants!$E$4*data!E1128^4+constants!$F$4*data!E1128^5+constants!$G$4*data!E1128^6+constants!$H$4*data!E1128^7)</f>
        <v>54985.271383283427</v>
      </c>
      <c r="L1128" s="4">
        <f>F1128/(constants!$A$4+constants!$B$4*data!F1128+constants!$C$4*data!F1128^2+constants!$D$4*data!F1128^3+constants!$E$4*data!F1128^4+constants!$F$4*data!F1128^5+constants!$G$4*data!F1128^6+constants!$H$4*data!F1128^7)</f>
        <v>7707.7563333453227</v>
      </c>
      <c r="M1128" s="4"/>
      <c r="N1128" s="4"/>
      <c r="O1128" s="4">
        <f t="shared" si="283"/>
        <v>87714.849389819181</v>
      </c>
      <c r="P1128" s="4">
        <f t="shared" si="284"/>
        <v>10997.054276656685</v>
      </c>
      <c r="Q1128" s="4">
        <f t="shared" si="284"/>
        <v>10997.054276656685</v>
      </c>
      <c r="R1128" s="4">
        <f t="shared" si="285"/>
        <v>1284.6260555575539</v>
      </c>
      <c r="S1128" s="4"/>
      <c r="T1128" s="4"/>
      <c r="U1128" s="4">
        <f t="shared" si="286"/>
        <v>1</v>
      </c>
      <c r="V1128" s="4"/>
      <c r="W1128" s="4"/>
      <c r="X1128">
        <f>IF(front!E1128&gt;$X$2,O1128,P1128)</f>
        <v>87714.849389819181</v>
      </c>
      <c r="Y1128">
        <f t="shared" si="280"/>
        <v>87381.366470499124</v>
      </c>
      <c r="Z1128">
        <f>SUMPRODUCT($B$7:$B$456,Y$7:Y$456,EXP(constants!$B$32+constants!$A$32*ABS($A$7:$A$456-$A1128)))</f>
        <v>7.6314842657615494E-7</v>
      </c>
      <c r="AA1128">
        <f t="shared" si="281"/>
        <v>87381.366469735978</v>
      </c>
      <c r="AB1128">
        <f t="shared" si="287"/>
        <v>87375.164634038665</v>
      </c>
      <c r="AD1128" s="4"/>
      <c r="AE1128" s="4"/>
      <c r="AF1128" s="4"/>
      <c r="AI1128" s="5">
        <f>SUMPRODUCT(constants!$B$13:$B$20,A1128^constants!$A$13:$A$20)*constants!$C$10/((A1128/1000000000)^5*(EXP(0.014388/(A1128/1000000000)/constants!$B$9)-1))</f>
        <v>1.9046762188512771E-5</v>
      </c>
      <c r="AL1128" s="17">
        <f t="shared" si="282"/>
        <v>2.179882838365805E-10</v>
      </c>
      <c r="AQ1128">
        <f t="shared" si="289"/>
        <v>2.179882838365805E-10</v>
      </c>
    </row>
    <row r="1129" spans="1:43" x14ac:dyDescent="0.2">
      <c r="A1129">
        <f>front!A1129</f>
        <v>708.77</v>
      </c>
      <c r="B1129" s="1">
        <f t="shared" si="288"/>
        <v>0.44999999999993179</v>
      </c>
      <c r="C1129">
        <f>front!D1129-front!B1129</f>
        <v>50091.07</v>
      </c>
      <c r="D1129" s="2">
        <f>front!E1129-front!C1129</f>
        <v>52003.1</v>
      </c>
      <c r="E1129" s="2">
        <f>IF(front!F1129-front!C1129&gt;0,front!F1129-front!C1129,0)</f>
        <v>52003.1</v>
      </c>
      <c r="F1129" s="2">
        <f>front!I1129-front!H1129</f>
        <v>7057.3000000000011</v>
      </c>
      <c r="G1129" s="2"/>
      <c r="H1129" s="2"/>
      <c r="I1129" s="4">
        <f>C1129/(constants!$A$4+constants!$B$4*data!C1129+constants!$C$4*data!C1129^2+constants!$D$4*data!C1129^3+constants!$E$4*data!C1129^4+constants!$F$4*data!C1129^5+constants!$G$4*data!C1129^6+constants!$H$4*data!C1129^7)</f>
        <v>52584.784600575396</v>
      </c>
      <c r="J1129" s="4">
        <f>D1129/(constants!$A$4+constants!$B$4*data!D1129+constants!$C$4*data!D1129^2+constants!$D$4*data!D1129^3+constants!$E$4*data!D1129^4+constants!$F$4*data!D1129^5+constants!$G$4*data!D1129^6+constants!$H$4*data!D1129^7)</f>
        <v>54698.914087947349</v>
      </c>
      <c r="K1129" s="4">
        <f>E1129/(constants!$A$4+constants!$B$4*data!E1129+constants!$C$4*data!E1129^2+constants!$D$4*data!E1129^3+constants!$E$4*data!E1129^4+constants!$F$4*data!E1129^5+constants!$G$4*data!E1129^6+constants!$H$4*data!E1129^7)</f>
        <v>54698.914087947349</v>
      </c>
      <c r="L1129" s="4">
        <f>F1129/(constants!$A$4+constants!$B$4*data!F1129+constants!$C$4*data!F1129^2+constants!$D$4*data!F1129^3+constants!$E$4*data!F1129^4+constants!$F$4*data!F1129^5+constants!$G$4*data!F1129^6+constants!$H$4*data!F1129^7)</f>
        <v>7045.876686048</v>
      </c>
      <c r="M1129" s="4"/>
      <c r="N1129" s="4"/>
      <c r="O1129" s="4">
        <f t="shared" si="283"/>
        <v>87641.307667625661</v>
      </c>
      <c r="P1129" s="4">
        <f t="shared" si="284"/>
        <v>10939.78281758947</v>
      </c>
      <c r="Q1129" s="4">
        <f t="shared" si="284"/>
        <v>10939.78281758947</v>
      </c>
      <c r="R1129" s="4">
        <f t="shared" si="285"/>
        <v>1174.312781008</v>
      </c>
      <c r="S1129" s="4"/>
      <c r="T1129" s="4"/>
      <c r="U1129" s="4">
        <f t="shared" si="286"/>
        <v>1</v>
      </c>
      <c r="V1129" s="4"/>
      <c r="W1129" s="4"/>
      <c r="X1129">
        <f>IF(front!E1129&gt;$X$2,O1129,P1129)</f>
        <v>87641.307667625661</v>
      </c>
      <c r="Y1129">
        <f t="shared" si="280"/>
        <v>87307.824748305604</v>
      </c>
      <c r="Z1129">
        <f>SUMPRODUCT($B$7:$B$456,Y$7:Y$456,EXP(constants!$B$32+constants!$A$32*ABS($A$7:$A$456-$A1129)))</f>
        <v>7.4386275044705993E-7</v>
      </c>
      <c r="AA1129">
        <f t="shared" si="281"/>
        <v>87307.824747561739</v>
      </c>
      <c r="AB1129">
        <f t="shared" si="287"/>
        <v>87301.622911864426</v>
      </c>
      <c r="AD1129" s="4"/>
      <c r="AE1129" s="4"/>
      <c r="AF1129" s="4"/>
      <c r="AI1129" s="5">
        <f>SUMPRODUCT(constants!$B$13:$B$20,A1129^constants!$A$13:$A$20)*constants!$C$10/((A1129/1000000000)^5*(EXP(0.014388/(A1129/1000000000)/constants!$B$9)-1))</f>
        <v>1.9063506275061584E-5</v>
      </c>
      <c r="AL1129" s="17">
        <f t="shared" si="282"/>
        <v>2.1836371008024897E-10</v>
      </c>
      <c r="AQ1129">
        <f t="shared" si="289"/>
        <v>2.1836371008024897E-10</v>
      </c>
    </row>
    <row r="1130" spans="1:43" x14ac:dyDescent="0.2">
      <c r="A1130">
        <f>front!A1130</f>
        <v>709.22</v>
      </c>
      <c r="B1130" s="1">
        <f t="shared" si="288"/>
        <v>0.45000000000004547</v>
      </c>
      <c r="C1130">
        <f>front!D1130-front!B1130</f>
        <v>50075.659999999996</v>
      </c>
      <c r="D1130" s="2">
        <f>front!E1130-front!C1130</f>
        <v>52417.2</v>
      </c>
      <c r="E1130" s="2">
        <f>IF(front!F1130-front!C1130&gt;0,front!F1130-front!C1130,0)</f>
        <v>52417.2</v>
      </c>
      <c r="F1130" s="2">
        <f>front!I1130-front!H1130</f>
        <v>6273.7000000000007</v>
      </c>
      <c r="G1130" s="2"/>
      <c r="H1130" s="2"/>
      <c r="I1130" s="4">
        <f>C1130/(constants!$A$4+constants!$B$4*data!C1130+constants!$C$4*data!C1130^2+constants!$D$4*data!C1130^3+constants!$E$4*data!C1130^4+constants!$F$4*data!C1130^5+constants!$G$4*data!C1130^6+constants!$H$4*data!C1130^7)</f>
        <v>52567.755926833437</v>
      </c>
      <c r="J1130" s="4">
        <f>D1130/(constants!$A$4+constants!$B$4*data!D1130+constants!$C$4*data!D1130^2+constants!$D$4*data!D1130^3+constants!$E$4*data!D1130^4+constants!$F$4*data!D1130^5+constants!$G$4*data!D1130^6+constants!$H$4*data!D1130^7)</f>
        <v>55157.134535680831</v>
      </c>
      <c r="K1130" s="4">
        <f>E1130/(constants!$A$4+constants!$B$4*data!E1130+constants!$C$4*data!E1130^2+constants!$D$4*data!E1130^3+constants!$E$4*data!E1130^4+constants!$F$4*data!E1130^5+constants!$G$4*data!E1130^6+constants!$H$4*data!E1130^7)</f>
        <v>55157.134535680831</v>
      </c>
      <c r="L1130" s="4">
        <f>F1130/(constants!$A$4+constants!$B$4*data!F1130+constants!$C$4*data!F1130^2+constants!$D$4*data!F1130^3+constants!$E$4*data!F1130^4+constants!$F$4*data!F1130^5+constants!$G$4*data!F1130^6+constants!$H$4*data!F1130^7)</f>
        <v>6262.0445199622363</v>
      </c>
      <c r="M1130" s="4"/>
      <c r="N1130" s="4"/>
      <c r="O1130" s="4">
        <f t="shared" si="283"/>
        <v>87612.926544722388</v>
      </c>
      <c r="P1130" s="4">
        <f t="shared" si="284"/>
        <v>11031.426907136167</v>
      </c>
      <c r="Q1130" s="4">
        <f t="shared" si="284"/>
        <v>11031.426907136167</v>
      </c>
      <c r="R1130" s="4">
        <f t="shared" si="285"/>
        <v>1043.6740866603727</v>
      </c>
      <c r="S1130" s="4"/>
      <c r="T1130" s="4"/>
      <c r="U1130" s="4">
        <f t="shared" si="286"/>
        <v>1</v>
      </c>
      <c r="V1130" s="4"/>
      <c r="W1130" s="4"/>
      <c r="X1130">
        <f>IF(front!E1130&gt;$X$2,O1130,P1130)</f>
        <v>87612.926544722388</v>
      </c>
      <c r="Y1130">
        <f t="shared" si="280"/>
        <v>87279.443625402331</v>
      </c>
      <c r="Z1130">
        <f>SUMPRODUCT($B$7:$B$456,Y$7:Y$456,EXP(constants!$B$32+constants!$A$32*ABS($A$7:$A$456-$A1130)))</f>
        <v>7.2506444648673376E-7</v>
      </c>
      <c r="AA1130">
        <f t="shared" si="281"/>
        <v>87279.443624677268</v>
      </c>
      <c r="AB1130">
        <f t="shared" si="287"/>
        <v>87273.241788979954</v>
      </c>
      <c r="AD1130" s="4"/>
      <c r="AE1130" s="4"/>
      <c r="AF1130" s="4"/>
      <c r="AI1130" s="5">
        <f>SUMPRODUCT(constants!$B$13:$B$20,A1130^constants!$A$13:$A$20)*constants!$C$10/((A1130/1000000000)^5*(EXP(0.014388/(A1130/1000000000)/constants!$B$9)-1))</f>
        <v>1.9080209190596537E-5</v>
      </c>
      <c r="AL1130" s="17">
        <f t="shared" si="282"/>
        <v>2.1862610806564317E-10</v>
      </c>
      <c r="AQ1130">
        <f t="shared" si="289"/>
        <v>2.1862610806564317E-10</v>
      </c>
    </row>
    <row r="1131" spans="1:43" x14ac:dyDescent="0.2">
      <c r="A1131">
        <f>front!A1131</f>
        <v>709.67</v>
      </c>
      <c r="B1131" s="1">
        <f t="shared" si="288"/>
        <v>0.44999999999993179</v>
      </c>
      <c r="C1131">
        <f>front!D1131-front!B1131</f>
        <v>49963.86</v>
      </c>
      <c r="D1131" s="2">
        <f>front!E1131-front!C1131</f>
        <v>52779.1</v>
      </c>
      <c r="E1131" s="2">
        <f>IF(front!F1131-front!C1131&gt;0,front!F1131-front!C1131,0)</f>
        <v>52779.1</v>
      </c>
      <c r="F1131" s="2">
        <f>front!I1131-front!H1131</f>
        <v>6243.1999999999989</v>
      </c>
      <c r="G1131" s="2"/>
      <c r="H1131" s="2"/>
      <c r="I1131" s="4">
        <f>C1131/(constants!$A$4+constants!$B$4*data!C1131+constants!$C$4*data!C1131^2+constants!$D$4*data!C1131^3+constants!$E$4*data!C1131^4+constants!$F$4*data!C1131^5+constants!$G$4*data!C1131^6+constants!$H$4*data!C1131^7)</f>
        <v>52444.217367903344</v>
      </c>
      <c r="J1131" s="4">
        <f>D1131/(constants!$A$4+constants!$B$4*data!D1131+constants!$C$4*data!D1131^2+constants!$D$4*data!D1131^3+constants!$E$4*data!D1131^4+constants!$F$4*data!D1131^5+constants!$G$4*data!D1131^6+constants!$H$4*data!D1131^7)</f>
        <v>55557.715930831801</v>
      </c>
      <c r="K1131" s="4">
        <f>E1131/(constants!$A$4+constants!$B$4*data!E1131+constants!$C$4*data!E1131^2+constants!$D$4*data!E1131^3+constants!$E$4*data!E1131^4+constants!$F$4*data!E1131^5+constants!$G$4*data!E1131^6+constants!$H$4*data!E1131^7)</f>
        <v>55557.715930831801</v>
      </c>
      <c r="L1131" s="4">
        <f>F1131/(constants!$A$4+constants!$B$4*data!F1131+constants!$C$4*data!F1131^2+constants!$D$4*data!F1131^3+constants!$E$4*data!F1131^4+constants!$F$4*data!F1131^5+constants!$G$4*data!F1131^6+constants!$H$4*data!F1131^7)</f>
        <v>6231.5510455896665</v>
      </c>
      <c r="M1131" s="4"/>
      <c r="N1131" s="4"/>
      <c r="O1131" s="4">
        <f t="shared" si="283"/>
        <v>87407.028946505568</v>
      </c>
      <c r="P1131" s="4">
        <f t="shared" si="284"/>
        <v>11111.54318616636</v>
      </c>
      <c r="Q1131" s="4">
        <f t="shared" si="284"/>
        <v>11111.54318616636</v>
      </c>
      <c r="R1131" s="4">
        <f t="shared" si="285"/>
        <v>1038.5918409316112</v>
      </c>
      <c r="S1131" s="4"/>
      <c r="T1131" s="4"/>
      <c r="U1131" s="4">
        <f t="shared" si="286"/>
        <v>1</v>
      </c>
      <c r="V1131" s="4"/>
      <c r="W1131" s="4"/>
      <c r="X1131">
        <f>IF(front!E1131&gt;$X$2,O1131,P1131)</f>
        <v>87407.028946505568</v>
      </c>
      <c r="Y1131">
        <f t="shared" si="280"/>
        <v>87073.546027185512</v>
      </c>
      <c r="Z1131">
        <f>SUMPRODUCT($B$7:$B$456,Y$7:Y$456,EXP(constants!$B$32+constants!$A$32*ABS($A$7:$A$456-$A1131)))</f>
        <v>7.0674119821588275E-7</v>
      </c>
      <c r="AA1131">
        <f t="shared" si="281"/>
        <v>87073.546026478769</v>
      </c>
      <c r="AB1131">
        <f t="shared" si="287"/>
        <v>87067.344190781456</v>
      </c>
      <c r="AD1131" s="4"/>
      <c r="AE1131" s="4"/>
      <c r="AF1131" s="4"/>
      <c r="AI1131" s="5">
        <f>SUMPRODUCT(constants!$B$13:$B$20,A1131^constants!$A$13:$A$20)*constants!$C$10/((A1131/1000000000)^5*(EXP(0.014388/(A1131/1000000000)/constants!$B$9)-1))</f>
        <v>1.909687095759166E-5</v>
      </c>
      <c r="AL1131" s="17">
        <f t="shared" si="282"/>
        <v>2.1933448338273313E-10</v>
      </c>
      <c r="AQ1131">
        <f t="shared" si="289"/>
        <v>2.1933448338273313E-10</v>
      </c>
    </row>
    <row r="1132" spans="1:43" x14ac:dyDescent="0.2">
      <c r="A1132">
        <f>front!A1132</f>
        <v>710.12</v>
      </c>
      <c r="B1132" s="1">
        <f t="shared" si="288"/>
        <v>0.45000000000004547</v>
      </c>
      <c r="C1132">
        <f>front!D1132-front!B1132</f>
        <v>49844.329999999994</v>
      </c>
      <c r="D1132" s="2">
        <f>front!E1132-front!C1132</f>
        <v>52589.5</v>
      </c>
      <c r="E1132" s="2">
        <f>IF(front!F1132-front!C1132&gt;0,front!F1132-front!C1132,0)</f>
        <v>52589.5</v>
      </c>
      <c r="F1132" s="2">
        <f>front!I1132-front!H1132</f>
        <v>6753.0999999999985</v>
      </c>
      <c r="G1132" s="2"/>
      <c r="H1132" s="2"/>
      <c r="I1132" s="4">
        <f>C1132/(constants!$A$4+constants!$B$4*data!C1132+constants!$C$4*data!C1132^2+constants!$D$4*data!C1132^3+constants!$E$4*data!C1132^4+constants!$F$4*data!C1132^5+constants!$G$4*data!C1132^6+constants!$H$4*data!C1132^7)</f>
        <v>52312.14693660882</v>
      </c>
      <c r="J1132" s="4">
        <f>D1132/(constants!$A$4+constants!$B$4*data!D1132+constants!$C$4*data!D1132^2+constants!$D$4*data!D1132^3+constants!$E$4*data!D1132^4+constants!$F$4*data!D1132^5+constants!$G$4*data!D1132^6+constants!$H$4*data!D1132^7)</f>
        <v>55347.835542712775</v>
      </c>
      <c r="K1132" s="4">
        <f>E1132/(constants!$A$4+constants!$B$4*data!E1132+constants!$C$4*data!E1132^2+constants!$D$4*data!E1132^3+constants!$E$4*data!E1132^4+constants!$F$4*data!E1132^5+constants!$G$4*data!E1132^6+constants!$H$4*data!E1132^7)</f>
        <v>55347.835542712775</v>
      </c>
      <c r="L1132" s="4">
        <f>F1132/(constants!$A$4+constants!$B$4*data!F1132+constants!$C$4*data!F1132^2+constants!$D$4*data!F1132^3+constants!$E$4*data!F1132^4+constants!$F$4*data!F1132^5+constants!$G$4*data!F1132^6+constants!$H$4*data!F1132^7)</f>
        <v>6741.490638899957</v>
      </c>
      <c r="M1132" s="4"/>
      <c r="N1132" s="4"/>
      <c r="O1132" s="4">
        <f t="shared" si="283"/>
        <v>87186.911561014698</v>
      </c>
      <c r="P1132" s="4">
        <f t="shared" si="284"/>
        <v>11069.567108542555</v>
      </c>
      <c r="Q1132" s="4">
        <f t="shared" si="284"/>
        <v>11069.567108542555</v>
      </c>
      <c r="R1132" s="4">
        <f t="shared" si="285"/>
        <v>1123.5817731499928</v>
      </c>
      <c r="S1132" s="4"/>
      <c r="T1132" s="4"/>
      <c r="U1132" s="4">
        <f t="shared" si="286"/>
        <v>1</v>
      </c>
      <c r="V1132" s="4"/>
      <c r="W1132" s="4"/>
      <c r="X1132">
        <f>IF(front!E1132&gt;$X$2,O1132,P1132)</f>
        <v>87186.911561014698</v>
      </c>
      <c r="Y1132">
        <f t="shared" si="280"/>
        <v>86853.428641694642</v>
      </c>
      <c r="Z1132">
        <f>SUMPRODUCT($B$7:$B$456,Y$7:Y$456,EXP(constants!$B$32+constants!$A$32*ABS($A$7:$A$456-$A1132)))</f>
        <v>6.8888100040739869E-7</v>
      </c>
      <c r="AA1132">
        <f t="shared" si="281"/>
        <v>86853.428641005754</v>
      </c>
      <c r="AB1132">
        <f t="shared" si="287"/>
        <v>86847.226805308441</v>
      </c>
      <c r="AD1132" s="4"/>
      <c r="AE1132" s="4"/>
      <c r="AF1132" s="4"/>
      <c r="AI1132" s="5">
        <f>SUMPRODUCT(constants!$B$13:$B$20,A1132^constants!$A$13:$A$20)*constants!$C$10/((A1132/1000000000)^5*(EXP(0.014388/(A1132/1000000000)/constants!$B$9)-1))</f>
        <v>1.9113491598488975E-5</v>
      </c>
      <c r="AL1132" s="17">
        <f t="shared" si="282"/>
        <v>2.2008177234417674E-10</v>
      </c>
      <c r="AQ1132">
        <f t="shared" si="289"/>
        <v>2.2008177234417674E-10</v>
      </c>
    </row>
    <row r="1133" spans="1:43" x14ac:dyDescent="0.2">
      <c r="A1133">
        <f>front!A1133</f>
        <v>710.57</v>
      </c>
      <c r="B1133" s="1">
        <f t="shared" si="288"/>
        <v>0.45000000000004547</v>
      </c>
      <c r="C1133">
        <f>front!D1133-front!B1133</f>
        <v>49765.47</v>
      </c>
      <c r="D1133" s="2">
        <f>front!E1133-front!C1133</f>
        <v>52554.3</v>
      </c>
      <c r="E1133" s="2">
        <f>IF(front!F1133-front!C1133&gt;0,front!F1133-front!C1133,0)</f>
        <v>52554.3</v>
      </c>
      <c r="F1133" s="2">
        <f>front!I1133-front!H1133</f>
        <v>7169.7000000000007</v>
      </c>
      <c r="G1133" s="2"/>
      <c r="H1133" s="2"/>
      <c r="I1133" s="4">
        <f>C1133/(constants!$A$4+constants!$B$4*data!C1133+constants!$C$4*data!C1133^2+constants!$D$4*data!C1133^3+constants!$E$4*data!C1133^4+constants!$F$4*data!C1133^5+constants!$G$4*data!C1133^6+constants!$H$4*data!C1133^7)</f>
        <v>52225.018964409282</v>
      </c>
      <c r="J1133" s="4">
        <f>D1133/(constants!$A$4+constants!$B$4*data!D1133+constants!$C$4*data!D1133^2+constants!$D$4*data!D1133^3+constants!$E$4*data!D1133^4+constants!$F$4*data!D1133^5+constants!$G$4*data!D1133^6+constants!$H$4*data!D1133^7)</f>
        <v>55308.874130063945</v>
      </c>
      <c r="K1133" s="4">
        <f>E1133/(constants!$A$4+constants!$B$4*data!E1133+constants!$C$4*data!E1133^2+constants!$D$4*data!E1133^3+constants!$E$4*data!E1133^4+constants!$F$4*data!E1133^5+constants!$G$4*data!E1133^6+constants!$H$4*data!E1133^7)</f>
        <v>55308.874130063945</v>
      </c>
      <c r="L1133" s="4">
        <f>F1133/(constants!$A$4+constants!$B$4*data!F1133+constants!$C$4*data!F1133^2+constants!$D$4*data!F1133^3+constants!$E$4*data!F1133^4+constants!$F$4*data!F1133^5+constants!$G$4*data!F1133^6+constants!$H$4*data!F1133^7)</f>
        <v>7158.3787730985305</v>
      </c>
      <c r="M1133" s="4"/>
      <c r="N1133" s="4"/>
      <c r="O1133" s="4">
        <f t="shared" si="283"/>
        <v>87041.698274015478</v>
      </c>
      <c r="P1133" s="4">
        <f t="shared" si="284"/>
        <v>11061.774826012788</v>
      </c>
      <c r="Q1133" s="4">
        <f t="shared" si="284"/>
        <v>11061.774826012788</v>
      </c>
      <c r="R1133" s="4">
        <f t="shared" si="285"/>
        <v>1193.063128849755</v>
      </c>
      <c r="S1133" s="4"/>
      <c r="T1133" s="4"/>
      <c r="U1133" s="4">
        <f t="shared" si="286"/>
        <v>1</v>
      </c>
      <c r="V1133" s="4"/>
      <c r="W1133" s="4"/>
      <c r="X1133">
        <f>IF(front!E1133&gt;$X$2,O1133,P1133)</f>
        <v>87041.698274015478</v>
      </c>
      <c r="Y1133">
        <f t="shared" si="280"/>
        <v>86708.215354695421</v>
      </c>
      <c r="Z1133">
        <f>SUMPRODUCT($B$7:$B$456,Y$7:Y$456,EXP(constants!$B$32+constants!$A$32*ABS($A$7:$A$456-$A1133)))</f>
        <v>6.7147215122067859E-7</v>
      </c>
      <c r="AA1133">
        <f t="shared" si="281"/>
        <v>86708.215354023952</v>
      </c>
      <c r="AB1133">
        <f t="shared" si="287"/>
        <v>86702.013518326639</v>
      </c>
      <c r="AD1133" s="4"/>
      <c r="AE1133" s="4"/>
      <c r="AF1133" s="4"/>
      <c r="AI1133" s="5">
        <f>SUMPRODUCT(constants!$B$13:$B$20,A1133^constants!$A$13:$A$20)*constants!$C$10/((A1133/1000000000)^5*(EXP(0.014388/(A1133/1000000000)/constants!$B$9)-1))</f>
        <v>1.9130071135715463E-5</v>
      </c>
      <c r="AL1133" s="17">
        <f t="shared" si="282"/>
        <v>2.2064160172787503E-10</v>
      </c>
      <c r="AQ1133">
        <f t="shared" si="289"/>
        <v>2.2064160172787503E-10</v>
      </c>
    </row>
    <row r="1134" spans="1:43" x14ac:dyDescent="0.2">
      <c r="A1134">
        <f>front!A1134</f>
        <v>711.01</v>
      </c>
      <c r="B1134" s="1">
        <f t="shared" si="288"/>
        <v>0.43999999999994088</v>
      </c>
      <c r="C1134">
        <f>front!D1134-front!B1134</f>
        <v>49834</v>
      </c>
      <c r="D1134" s="2">
        <f>front!E1134-front!C1134</f>
        <v>52872</v>
      </c>
      <c r="E1134" s="2">
        <f>IF(front!F1134-front!C1134&gt;0,front!F1134-front!C1134,0)</f>
        <v>52872</v>
      </c>
      <c r="F1134" s="2">
        <f>front!I1134-front!H1134</f>
        <v>7005.4999999999982</v>
      </c>
      <c r="G1134" s="2"/>
      <c r="H1134" s="2"/>
      <c r="I1134" s="4">
        <f>C1134/(constants!$A$4+constants!$B$4*data!C1134+constants!$C$4*data!C1134^2+constants!$D$4*data!C1134^3+constants!$E$4*data!C1134^4+constants!$F$4*data!C1134^5+constants!$G$4*data!C1134^6+constants!$H$4*data!C1134^7)</f>
        <v>52300.733647262168</v>
      </c>
      <c r="J1134" s="4">
        <f>D1134/(constants!$A$4+constants!$B$4*data!D1134+constants!$C$4*data!D1134^2+constants!$D$4*data!D1134^3+constants!$E$4*data!D1134^4+constants!$F$4*data!D1134^5+constants!$G$4*data!D1134^6+constants!$H$4*data!D1134^7)</f>
        <v>55660.565696355377</v>
      </c>
      <c r="K1134" s="4">
        <f>E1134/(constants!$A$4+constants!$B$4*data!E1134+constants!$C$4*data!E1134^2+constants!$D$4*data!E1134^3+constants!$E$4*data!E1134^4+constants!$F$4*data!E1134^5+constants!$G$4*data!E1134^6+constants!$H$4*data!E1134^7)</f>
        <v>55660.565696355377</v>
      </c>
      <c r="L1134" s="4">
        <f>F1134/(constants!$A$4+constants!$B$4*data!F1134+constants!$C$4*data!F1134^2+constants!$D$4*data!F1134^3+constants!$E$4*data!F1134^4+constants!$F$4*data!F1134^5+constants!$G$4*data!F1134^6+constants!$H$4*data!F1134^7)</f>
        <v>6994.0358253717823</v>
      </c>
      <c r="M1134" s="4"/>
      <c r="N1134" s="4"/>
      <c r="O1134" s="4">
        <f t="shared" si="283"/>
        <v>87167.889412103614</v>
      </c>
      <c r="P1134" s="4">
        <f t="shared" si="284"/>
        <v>11132.113139271076</v>
      </c>
      <c r="Q1134" s="4">
        <f t="shared" si="284"/>
        <v>11132.113139271076</v>
      </c>
      <c r="R1134" s="4">
        <f t="shared" si="285"/>
        <v>1165.6726375619637</v>
      </c>
      <c r="S1134" s="4"/>
      <c r="T1134" s="4"/>
      <c r="U1134" s="4">
        <f t="shared" si="286"/>
        <v>1</v>
      </c>
      <c r="V1134" s="4"/>
      <c r="W1134" s="4"/>
      <c r="X1134">
        <f>IF(front!E1134&gt;$X$2,O1134,P1134)</f>
        <v>87167.889412103614</v>
      </c>
      <c r="Y1134">
        <f t="shared" si="280"/>
        <v>86834.406492783557</v>
      </c>
      <c r="Z1134">
        <f>SUMPRODUCT($B$7:$B$456,Y$7:Y$456,EXP(constants!$B$32+constants!$A$32*ABS($A$7:$A$456-$A1134)))</f>
        <v>6.5487563187707644E-7</v>
      </c>
      <c r="AA1134">
        <f t="shared" si="281"/>
        <v>86834.406492128677</v>
      </c>
      <c r="AB1134">
        <f t="shared" si="287"/>
        <v>86828.204656431364</v>
      </c>
      <c r="AD1134" s="4"/>
      <c r="AE1134" s="4"/>
      <c r="AF1134" s="4"/>
      <c r="AI1134" s="5">
        <f>SUMPRODUCT(constants!$B$13:$B$20,A1134^constants!$A$13:$A$20)*constants!$C$10/((A1134/1000000000)^5*(EXP(0.014388/(A1134/1000000000)/constants!$B$9)-1))</f>
        <v>1.9146242516601344E-5</v>
      </c>
      <c r="AL1134" s="17">
        <f t="shared" si="282"/>
        <v>2.2050717957788826E-10</v>
      </c>
      <c r="AQ1134">
        <f t="shared" si="289"/>
        <v>2.2050717957788826E-10</v>
      </c>
    </row>
    <row r="1135" spans="1:43" x14ac:dyDescent="0.2">
      <c r="A1135">
        <f>front!A1135</f>
        <v>711.46</v>
      </c>
      <c r="B1135" s="1">
        <f t="shared" si="288"/>
        <v>0.45000000000004547</v>
      </c>
      <c r="C1135">
        <f>front!D1135-front!B1135</f>
        <v>50039.659999999996</v>
      </c>
      <c r="D1135" s="2">
        <f>front!E1135-front!C1135</f>
        <v>52214.2</v>
      </c>
      <c r="E1135" s="2">
        <f>IF(front!F1135-front!C1135&gt;0,front!F1135-front!C1135,0)</f>
        <v>52214.2</v>
      </c>
      <c r="F1135" s="2">
        <f>front!I1135-front!H1135</f>
        <v>6331.0999999999985</v>
      </c>
      <c r="G1135" s="2"/>
      <c r="H1135" s="2"/>
      <c r="I1135" s="4">
        <f>C1135/(constants!$A$4+constants!$B$4*data!C1135+constants!$C$4*data!C1135^2+constants!$D$4*data!C1135^3+constants!$E$4*data!C1135^4+constants!$F$4*data!C1135^5+constants!$G$4*data!C1135^6+constants!$H$4*data!C1135^7)</f>
        <v>52527.975114189445</v>
      </c>
      <c r="J1135" s="4">
        <f>D1135/(constants!$A$4+constants!$B$4*data!D1135+constants!$C$4*data!D1135^2+constants!$D$4*data!D1135^3+constants!$E$4*data!D1135^4+constants!$F$4*data!D1135^5+constants!$G$4*data!D1135^6+constants!$H$4*data!D1135^7)</f>
        <v>54932.488143640592</v>
      </c>
      <c r="K1135" s="4">
        <f>E1135/(constants!$A$4+constants!$B$4*data!E1135+constants!$C$4*data!E1135^2+constants!$D$4*data!E1135^3+constants!$E$4*data!E1135^4+constants!$F$4*data!E1135^5+constants!$G$4*data!E1135^6+constants!$H$4*data!E1135^7)</f>
        <v>54932.488143640592</v>
      </c>
      <c r="L1135" s="4">
        <f>F1135/(constants!$A$4+constants!$B$4*data!F1135+constants!$C$4*data!F1135^2+constants!$D$4*data!F1135^3+constants!$E$4*data!F1135^4+constants!$F$4*data!F1135^5+constants!$G$4*data!F1135^6+constants!$H$4*data!F1135^7)</f>
        <v>6319.4351786564948</v>
      </c>
      <c r="M1135" s="4"/>
      <c r="N1135" s="4"/>
      <c r="O1135" s="4">
        <f t="shared" si="283"/>
        <v>87546.625190315739</v>
      </c>
      <c r="P1135" s="4">
        <f t="shared" si="284"/>
        <v>10986.497628728119</v>
      </c>
      <c r="Q1135" s="4">
        <f t="shared" si="284"/>
        <v>10986.497628728119</v>
      </c>
      <c r="R1135" s="4">
        <f t="shared" si="285"/>
        <v>1053.2391964427493</v>
      </c>
      <c r="S1135" s="4"/>
      <c r="T1135" s="4"/>
      <c r="U1135" s="4">
        <f t="shared" si="286"/>
        <v>1</v>
      </c>
      <c r="V1135" s="4"/>
      <c r="W1135" s="4"/>
      <c r="X1135">
        <f>IF(front!E1135&gt;$X$2,O1135,P1135)</f>
        <v>87546.625190315739</v>
      </c>
      <c r="Y1135">
        <f t="shared" si="280"/>
        <v>87213.142270995682</v>
      </c>
      <c r="Z1135">
        <f>SUMPRODUCT($B$7:$B$456,Y$7:Y$456,EXP(constants!$B$32+constants!$A$32*ABS($A$7:$A$456-$A1135)))</f>
        <v>6.3832613914224473E-7</v>
      </c>
      <c r="AA1135">
        <f t="shared" si="281"/>
        <v>87213.142270357363</v>
      </c>
      <c r="AB1135">
        <f t="shared" si="287"/>
        <v>87206.94043466005</v>
      </c>
      <c r="AD1135" s="4"/>
      <c r="AE1135" s="4"/>
      <c r="AF1135" s="4"/>
      <c r="AI1135" s="5">
        <f>SUMPRODUCT(constants!$B$13:$B$20,A1135^constants!$A$13:$A$20)*constants!$C$10/((A1135/1000000000)^5*(EXP(0.014388/(A1135/1000000000)/constants!$B$9)-1))</f>
        <v>1.9162740825862438E-5</v>
      </c>
      <c r="AL1135" s="17">
        <f t="shared" si="282"/>
        <v>2.197387126569376E-10</v>
      </c>
      <c r="AQ1135">
        <f t="shared" si="289"/>
        <v>2.197387126569376E-10</v>
      </c>
    </row>
    <row r="1136" spans="1:43" x14ac:dyDescent="0.2">
      <c r="A1136">
        <f>front!A1136</f>
        <v>711.91</v>
      </c>
      <c r="B1136" s="1">
        <f t="shared" si="288"/>
        <v>0.44999999999993179</v>
      </c>
      <c r="C1136">
        <f>front!D1136-front!B1136</f>
        <v>50161.600000000006</v>
      </c>
      <c r="D1136" s="2">
        <f>front!E1136-front!C1136</f>
        <v>52471</v>
      </c>
      <c r="E1136" s="2">
        <f>IF(front!F1136-front!C1136&gt;0,front!F1136-front!C1136,0)</f>
        <v>52471</v>
      </c>
      <c r="F1136" s="2">
        <f>front!I1136-front!H1136</f>
        <v>5745.5000000000018</v>
      </c>
      <c r="G1136" s="2"/>
      <c r="H1136" s="2"/>
      <c r="I1136" s="4">
        <f>C1136/(constants!$A$4+constants!$B$4*data!C1136+constants!$C$4*data!C1136^2+constants!$D$4*data!C1136^3+constants!$E$4*data!C1136^4+constants!$F$4*data!C1136^5+constants!$G$4*data!C1136^6+constants!$H$4*data!C1136^7)</f>
        <v>52662.725207400246</v>
      </c>
      <c r="J1136" s="4">
        <f>D1136/(constants!$A$4+constants!$B$4*data!D1136+constants!$C$4*data!D1136^2+constants!$D$4*data!D1136^3+constants!$E$4*data!D1136^4+constants!$F$4*data!D1136^5+constants!$G$4*data!D1136^6+constants!$H$4*data!D1136^7)</f>
        <v>55216.677320988929</v>
      </c>
      <c r="K1136" s="4">
        <f>E1136/(constants!$A$4+constants!$B$4*data!E1136+constants!$C$4*data!E1136^2+constants!$D$4*data!E1136^3+constants!$E$4*data!E1136^4+constants!$F$4*data!E1136^5+constants!$G$4*data!E1136^6+constants!$H$4*data!E1136^7)</f>
        <v>55216.677320988929</v>
      </c>
      <c r="L1136" s="4">
        <f>F1136/(constants!$A$4+constants!$B$4*data!F1136+constants!$C$4*data!F1136^2+constants!$D$4*data!F1136^3+constants!$E$4*data!F1136^4+constants!$F$4*data!F1136^5+constants!$G$4*data!F1136^6+constants!$H$4*data!F1136^7)</f>
        <v>5734.1013917712817</v>
      </c>
      <c r="M1136" s="4"/>
      <c r="N1136" s="4"/>
      <c r="O1136" s="4">
        <f t="shared" si="283"/>
        <v>87771.20867900041</v>
      </c>
      <c r="P1136" s="4">
        <f t="shared" si="284"/>
        <v>11043.335464197786</v>
      </c>
      <c r="Q1136" s="4">
        <f t="shared" si="284"/>
        <v>11043.335464197786</v>
      </c>
      <c r="R1136" s="4">
        <f t="shared" si="285"/>
        <v>955.68356529521373</v>
      </c>
      <c r="S1136" s="4"/>
      <c r="T1136" s="4"/>
      <c r="U1136" s="4">
        <f t="shared" si="286"/>
        <v>1</v>
      </c>
      <c r="V1136" s="4"/>
      <c r="W1136" s="4"/>
      <c r="X1136">
        <f>IF(front!E1136&gt;$X$2,O1136,P1136)</f>
        <v>87771.20867900041</v>
      </c>
      <c r="Y1136">
        <f t="shared" si="280"/>
        <v>87437.725759680354</v>
      </c>
      <c r="Z1136">
        <f>SUMPRODUCT($B$7:$B$456,Y$7:Y$456,EXP(constants!$B$32+constants!$A$32*ABS($A$7:$A$456-$A1136)))</f>
        <v>6.221948719397897E-7</v>
      </c>
      <c r="AA1136">
        <f t="shared" si="281"/>
        <v>87437.725759058158</v>
      </c>
      <c r="AB1136">
        <f t="shared" si="287"/>
        <v>87431.523923360844</v>
      </c>
      <c r="AD1136" s="4"/>
      <c r="AE1136" s="4"/>
      <c r="AF1136" s="4"/>
      <c r="AI1136" s="5">
        <f>SUMPRODUCT(constants!$B$13:$B$20,A1136^constants!$A$13:$A$20)*constants!$C$10/((A1136/1000000000)^5*(EXP(0.014388/(A1136/1000000000)/constants!$B$9)-1))</f>
        <v>1.9179198098078259E-5</v>
      </c>
      <c r="AL1136" s="17">
        <f t="shared" si="282"/>
        <v>2.1936250493460478E-10</v>
      </c>
      <c r="AQ1136">
        <f t="shared" si="289"/>
        <v>2.1936250493460478E-10</v>
      </c>
    </row>
    <row r="1137" spans="1:43" x14ac:dyDescent="0.2">
      <c r="A1137">
        <f>front!A1137</f>
        <v>712.36</v>
      </c>
      <c r="B1137" s="1">
        <f t="shared" si="288"/>
        <v>0.45000000000004547</v>
      </c>
      <c r="C1137">
        <f>front!D1137-front!B1137</f>
        <v>50301</v>
      </c>
      <c r="D1137" s="2">
        <f>front!E1137-front!C1137</f>
        <v>52450</v>
      </c>
      <c r="E1137" s="2">
        <f>IF(front!F1137-front!C1137&gt;0,front!F1137-front!C1137,0)</f>
        <v>52450</v>
      </c>
      <c r="F1137" s="2">
        <f>front!I1137-front!H1137</f>
        <v>5486</v>
      </c>
      <c r="G1137" s="2"/>
      <c r="H1137" s="2"/>
      <c r="I1137" s="4">
        <f>C1137/(constants!$A$4+constants!$B$4*data!C1137+constants!$C$4*data!C1137^2+constants!$D$4*data!C1137^3+constants!$E$4*data!C1137^4+constants!$F$4*data!C1137^5+constants!$G$4*data!C1137^6+constants!$H$4*data!C1137^7)</f>
        <v>52816.782081605954</v>
      </c>
      <c r="J1137" s="4">
        <f>D1137/(constants!$A$4+constants!$B$4*data!D1137+constants!$C$4*data!D1137^2+constants!$D$4*data!D1137^3+constants!$E$4*data!D1137^4+constants!$F$4*data!D1137^5+constants!$G$4*data!D1137^6+constants!$H$4*data!D1137^7)</f>
        <v>55193.435409174795</v>
      </c>
      <c r="K1137" s="4">
        <f>E1137/(constants!$A$4+constants!$B$4*data!E1137+constants!$C$4*data!E1137^2+constants!$D$4*data!E1137^3+constants!$E$4*data!E1137^4+constants!$F$4*data!E1137^5+constants!$G$4*data!E1137^6+constants!$H$4*data!E1137^7)</f>
        <v>55193.435409174795</v>
      </c>
      <c r="L1137" s="4">
        <f>F1137/(constants!$A$4+constants!$B$4*data!F1137+constants!$C$4*data!F1137^2+constants!$D$4*data!F1137^3+constants!$E$4*data!F1137^4+constants!$F$4*data!F1137^5+constants!$G$4*data!F1137^6+constants!$H$4*data!F1137^7)</f>
        <v>5474.8301551997502</v>
      </c>
      <c r="M1137" s="4"/>
      <c r="N1137" s="4"/>
      <c r="O1137" s="4">
        <f t="shared" si="283"/>
        <v>88027.970136009928</v>
      </c>
      <c r="P1137" s="4">
        <f t="shared" si="284"/>
        <v>11038.687081834958</v>
      </c>
      <c r="Q1137" s="4">
        <f t="shared" si="284"/>
        <v>11038.687081834958</v>
      </c>
      <c r="R1137" s="4">
        <f t="shared" si="285"/>
        <v>912.47169253329173</v>
      </c>
      <c r="S1137" s="4"/>
      <c r="T1137" s="4"/>
      <c r="U1137" s="4">
        <f t="shared" si="286"/>
        <v>1</v>
      </c>
      <c r="V1137" s="4"/>
      <c r="W1137" s="4"/>
      <c r="X1137">
        <f>IF(front!E1137&gt;$X$2,O1137,P1137)</f>
        <v>88027.970136009928</v>
      </c>
      <c r="Y1137">
        <f t="shared" si="280"/>
        <v>87694.487216689871</v>
      </c>
      <c r="Z1137">
        <f>SUMPRODUCT($B$7:$B$456,Y$7:Y$456,EXP(constants!$B$32+constants!$A$32*ABS($A$7:$A$456-$A1137)))</f>
        <v>6.0647126120884431E-7</v>
      </c>
      <c r="AA1137">
        <f t="shared" si="281"/>
        <v>87694.487216083406</v>
      </c>
      <c r="AB1137">
        <f t="shared" si="287"/>
        <v>87688.285380386093</v>
      </c>
      <c r="AD1137" s="4"/>
      <c r="AE1137" s="4"/>
      <c r="AF1137" s="4"/>
      <c r="AI1137" s="5">
        <f>SUMPRODUCT(constants!$B$13:$B$20,A1137^constants!$A$13:$A$20)*constants!$C$10/((A1137/1000000000)^5*(EXP(0.014388/(A1137/1000000000)/constants!$B$9)-1))</f>
        <v>1.919561435553543E-5</v>
      </c>
      <c r="AL1137" s="17">
        <f t="shared" si="282"/>
        <v>2.1890739763317415E-10</v>
      </c>
      <c r="AQ1137">
        <f t="shared" si="289"/>
        <v>2.1890739763317415E-10</v>
      </c>
    </row>
    <row r="1138" spans="1:43" x14ac:dyDescent="0.2">
      <c r="A1138">
        <f>front!A1138</f>
        <v>712.81</v>
      </c>
      <c r="B1138" s="1">
        <f t="shared" si="288"/>
        <v>0.44999999999993179</v>
      </c>
      <c r="C1138">
        <f>front!D1138-front!B1138</f>
        <v>50321.4</v>
      </c>
      <c r="D1138" s="2">
        <f>front!E1138-front!C1138</f>
        <v>52982</v>
      </c>
      <c r="E1138" s="2">
        <f>IF(front!F1138-front!C1138&gt;0,front!F1138-front!C1138,0)</f>
        <v>52982</v>
      </c>
      <c r="F1138" s="2">
        <f>front!I1138-front!H1138</f>
        <v>5898.7000000000007</v>
      </c>
      <c r="G1138" s="2"/>
      <c r="H1138" s="2"/>
      <c r="I1138" s="4">
        <f>C1138/(constants!$A$4+constants!$B$4*data!C1138+constants!$C$4*data!C1138^2+constants!$D$4*data!C1138^3+constants!$E$4*data!C1138^4+constants!$F$4*data!C1138^5+constants!$G$4*data!C1138^6+constants!$H$4*data!C1138^7)</f>
        <v>52839.328105226698</v>
      </c>
      <c r="J1138" s="4">
        <f>D1138/(constants!$A$4+constants!$B$4*data!D1138+constants!$C$4*data!D1138^2+constants!$D$4*data!D1138^3+constants!$E$4*data!D1138^4+constants!$F$4*data!D1138^5+constants!$G$4*data!D1138^6+constants!$H$4*data!D1138^7)</f>
        <v>55782.358306982198</v>
      </c>
      <c r="K1138" s="4">
        <f>E1138/(constants!$A$4+constants!$B$4*data!E1138+constants!$C$4*data!E1138^2+constants!$D$4*data!E1138^3+constants!$E$4*data!E1138^4+constants!$F$4*data!E1138^5+constants!$G$4*data!E1138^6+constants!$H$4*data!E1138^7)</f>
        <v>55782.358306982198</v>
      </c>
      <c r="L1138" s="4">
        <f>F1138/(constants!$A$4+constants!$B$4*data!F1138+constants!$C$4*data!F1138^2+constants!$D$4*data!F1138^3+constants!$E$4*data!F1138^4+constants!$F$4*data!F1138^5+constants!$G$4*data!F1138^6+constants!$H$4*data!F1138^7)</f>
        <v>5887.196642588433</v>
      </c>
      <c r="M1138" s="4"/>
      <c r="N1138" s="4"/>
      <c r="O1138" s="4">
        <f t="shared" si="283"/>
        <v>88065.546842044496</v>
      </c>
      <c r="P1138" s="4">
        <f t="shared" si="284"/>
        <v>11156.471661396439</v>
      </c>
      <c r="Q1138" s="4">
        <f t="shared" si="284"/>
        <v>11156.471661396439</v>
      </c>
      <c r="R1138" s="4">
        <f t="shared" si="285"/>
        <v>981.19944043140549</v>
      </c>
      <c r="S1138" s="4"/>
      <c r="T1138" s="4"/>
      <c r="U1138" s="4">
        <f t="shared" si="286"/>
        <v>1</v>
      </c>
      <c r="V1138" s="4"/>
      <c r="W1138" s="4"/>
      <c r="X1138">
        <f>IF(front!E1138&gt;$X$2,O1138,P1138)</f>
        <v>88065.546842044496</v>
      </c>
      <c r="Y1138">
        <f t="shared" si="280"/>
        <v>87732.063922724439</v>
      </c>
      <c r="Z1138">
        <f>SUMPRODUCT($B$7:$B$456,Y$7:Y$456,EXP(constants!$B$32+constants!$A$32*ABS($A$7:$A$456-$A1138)))</f>
        <v>5.911450049813993E-7</v>
      </c>
      <c r="AA1138">
        <f t="shared" si="281"/>
        <v>87732.063922133297</v>
      </c>
      <c r="AB1138">
        <f t="shared" si="287"/>
        <v>87725.862086435984</v>
      </c>
      <c r="AD1138" s="4"/>
      <c r="AE1138" s="4"/>
      <c r="AF1138" s="4"/>
      <c r="AI1138" s="5">
        <f>SUMPRODUCT(constants!$B$13:$B$20,A1138^constants!$A$13:$A$20)*constants!$C$10/((A1138/1000000000)^5*(EXP(0.014388/(A1138/1000000000)/constants!$B$9)-1))</f>
        <v>1.9211989620481678E-5</v>
      </c>
      <c r="AL1138" s="17">
        <f t="shared" si="282"/>
        <v>2.1900029436646825E-10</v>
      </c>
      <c r="AQ1138">
        <f t="shared" si="289"/>
        <v>2.1900029436646825E-10</v>
      </c>
    </row>
    <row r="1139" spans="1:43" x14ac:dyDescent="0.2">
      <c r="A1139">
        <f>front!A1139</f>
        <v>713.26</v>
      </c>
      <c r="B1139" s="1">
        <f t="shared" si="288"/>
        <v>0.45000000000004547</v>
      </c>
      <c r="C1139">
        <f>front!D1139-front!B1139</f>
        <v>50226.799999999996</v>
      </c>
      <c r="D1139" s="2">
        <f>front!E1139-front!C1139</f>
        <v>51302.3</v>
      </c>
      <c r="E1139" s="2">
        <f>IF(front!F1139-front!C1139&gt;0,front!F1139-front!C1139,0)</f>
        <v>51302.3</v>
      </c>
      <c r="F1139" s="2">
        <f>front!I1139-front!H1139</f>
        <v>6677.7000000000007</v>
      </c>
      <c r="G1139" s="2"/>
      <c r="H1139" s="2"/>
      <c r="I1139" s="4">
        <f>C1139/(constants!$A$4+constants!$B$4*data!C1139+constants!$C$4*data!C1139^2+constants!$D$4*data!C1139^3+constants!$E$4*data!C1139^4+constants!$F$4*data!C1139^5+constants!$G$4*data!C1139^6+constants!$H$4*data!C1139^7)</f>
        <v>52734.778843714514</v>
      </c>
      <c r="J1139" s="4">
        <f>D1139/(constants!$A$4+constants!$B$4*data!D1139+constants!$C$4*data!D1139^2+constants!$D$4*data!D1139^3+constants!$E$4*data!D1139^4+constants!$F$4*data!D1139^5+constants!$G$4*data!D1139^6+constants!$H$4*data!D1139^7)</f>
        <v>53923.747249450113</v>
      </c>
      <c r="K1139" s="4">
        <f>E1139/(constants!$A$4+constants!$B$4*data!E1139+constants!$C$4*data!E1139^2+constants!$D$4*data!E1139^3+constants!$E$4*data!E1139^4+constants!$F$4*data!E1139^5+constants!$G$4*data!E1139^6+constants!$H$4*data!E1139^7)</f>
        <v>53923.747249450113</v>
      </c>
      <c r="L1139" s="4">
        <f>F1139/(constants!$A$4+constants!$B$4*data!F1139+constants!$C$4*data!F1139^2+constants!$D$4*data!F1139^3+constants!$E$4*data!F1139^4+constants!$F$4*data!F1139^5+constants!$G$4*data!F1139^6+constants!$H$4*data!F1139^7)</f>
        <v>6666.0640523361944</v>
      </c>
      <c r="M1139" s="4"/>
      <c r="N1139" s="4"/>
      <c r="O1139" s="4">
        <f t="shared" si="283"/>
        <v>87891.29807285752</v>
      </c>
      <c r="P1139" s="4">
        <f t="shared" si="284"/>
        <v>10784.749449890021</v>
      </c>
      <c r="Q1139" s="4">
        <f t="shared" si="284"/>
        <v>10784.749449890021</v>
      </c>
      <c r="R1139" s="4">
        <f t="shared" si="285"/>
        <v>1111.0106753893658</v>
      </c>
      <c r="S1139" s="4"/>
      <c r="T1139" s="4"/>
      <c r="U1139" s="4">
        <f t="shared" si="286"/>
        <v>1</v>
      </c>
      <c r="V1139" s="4"/>
      <c r="W1139" s="4"/>
      <c r="X1139">
        <f>IF(front!E1139&gt;$X$2,O1139,P1139)</f>
        <v>87891.29807285752</v>
      </c>
      <c r="Y1139">
        <f t="shared" si="280"/>
        <v>87557.815153537464</v>
      </c>
      <c r="Z1139">
        <f>SUMPRODUCT($B$7:$B$456,Y$7:Y$456,EXP(constants!$B$32+constants!$A$32*ABS($A$7:$A$456-$A1139)))</f>
        <v>5.7620606163252212E-7</v>
      </c>
      <c r="AA1139">
        <f t="shared" si="281"/>
        <v>87557.815152961251</v>
      </c>
      <c r="AB1139">
        <f t="shared" si="287"/>
        <v>87551.613317263938</v>
      </c>
      <c r="AD1139" s="4"/>
      <c r="AE1139" s="4"/>
      <c r="AF1139" s="4"/>
      <c r="AI1139" s="5">
        <f>SUMPRODUCT(constants!$B$13:$B$20,A1139^constants!$A$13:$A$20)*constants!$C$10/((A1139/1000000000)^5*(EXP(0.014388/(A1139/1000000000)/constants!$B$9)-1))</f>
        <v>1.922832391510848E-5</v>
      </c>
      <c r="AL1139" s="17">
        <f t="shared" si="282"/>
        <v>2.1962272523100298E-10</v>
      </c>
      <c r="AQ1139">
        <f t="shared" si="289"/>
        <v>2.1962272523100298E-10</v>
      </c>
    </row>
    <row r="1140" spans="1:43" x14ac:dyDescent="0.2">
      <c r="A1140">
        <f>front!A1140</f>
        <v>713.71</v>
      </c>
      <c r="B1140" s="1">
        <f t="shared" si="288"/>
        <v>0.45000000000004547</v>
      </c>
      <c r="C1140">
        <f>front!D1140-front!B1140</f>
        <v>50188.869999999995</v>
      </c>
      <c r="D1140" s="2">
        <f>front!E1140-front!C1140</f>
        <v>52549.5</v>
      </c>
      <c r="E1140" s="2">
        <f>IF(front!F1140-front!C1140&gt;0,front!F1140-front!C1140,0)</f>
        <v>52549.5</v>
      </c>
      <c r="F1140" s="2">
        <f>front!I1140-front!H1140</f>
        <v>7715.7000000000007</v>
      </c>
      <c r="G1140" s="2"/>
      <c r="H1140" s="2"/>
      <c r="I1140" s="4">
        <f>C1140/(constants!$A$4+constants!$B$4*data!C1140+constants!$C$4*data!C1140^2+constants!$D$4*data!C1140^3+constants!$E$4*data!C1140^4+constants!$F$4*data!C1140^5+constants!$G$4*data!C1140^6+constants!$H$4*data!C1140^7)</f>
        <v>52692.861395414773</v>
      </c>
      <c r="J1140" s="4">
        <f>D1140/(constants!$A$4+constants!$B$4*data!D1140+constants!$C$4*data!D1140^2+constants!$D$4*data!D1140^3+constants!$E$4*data!D1140^4+constants!$F$4*data!D1140^5+constants!$G$4*data!D1140^6+constants!$H$4*data!D1140^7)</f>
        <v>55303.561298201093</v>
      </c>
      <c r="K1140" s="4">
        <f>E1140/(constants!$A$4+constants!$B$4*data!E1140+constants!$C$4*data!E1140^2+constants!$D$4*data!E1140^3+constants!$E$4*data!E1140^4+constants!$F$4*data!E1140^5+constants!$G$4*data!E1140^6+constants!$H$4*data!E1140^7)</f>
        <v>55303.561298201093</v>
      </c>
      <c r="L1140" s="4">
        <f>F1140/(constants!$A$4+constants!$B$4*data!F1140+constants!$C$4*data!F1140^2+constants!$D$4*data!F1140^3+constants!$E$4*data!F1140^4+constants!$F$4*data!F1140^5+constants!$G$4*data!F1140^6+constants!$H$4*data!F1140^7)</f>
        <v>7705.1514990111937</v>
      </c>
      <c r="M1140" s="4"/>
      <c r="N1140" s="4"/>
      <c r="O1140" s="4">
        <f t="shared" si="283"/>
        <v>87821.435659024617</v>
      </c>
      <c r="P1140" s="4">
        <f t="shared" si="284"/>
        <v>11060.712259640219</v>
      </c>
      <c r="Q1140" s="4">
        <f t="shared" si="284"/>
        <v>11060.712259640219</v>
      </c>
      <c r="R1140" s="4">
        <f t="shared" si="285"/>
        <v>1284.1919165018655</v>
      </c>
      <c r="S1140" s="4"/>
      <c r="T1140" s="4"/>
      <c r="U1140" s="4">
        <f t="shared" si="286"/>
        <v>1</v>
      </c>
      <c r="V1140" s="4"/>
      <c r="W1140" s="4"/>
      <c r="X1140">
        <f>IF(front!E1140&gt;$X$2,O1140,P1140)</f>
        <v>87821.435659024617</v>
      </c>
      <c r="Y1140">
        <f t="shared" si="280"/>
        <v>87487.95273970456</v>
      </c>
      <c r="Z1140">
        <f>SUMPRODUCT($B$7:$B$456,Y$7:Y$456,EXP(constants!$B$32+constants!$A$32*ABS($A$7:$A$456-$A1140)))</f>
        <v>5.6164464330119549E-7</v>
      </c>
      <c r="AA1140">
        <f t="shared" si="281"/>
        <v>87487.952739142915</v>
      </c>
      <c r="AB1140">
        <f t="shared" si="287"/>
        <v>87481.750903445602</v>
      </c>
      <c r="AD1140" s="4"/>
      <c r="AE1140" s="4"/>
      <c r="AF1140" s="4"/>
      <c r="AI1140" s="5">
        <f>SUMPRODUCT(constants!$B$13:$B$20,A1140^constants!$A$13:$A$20)*constants!$C$10/((A1140/1000000000)^5*(EXP(0.014388/(A1140/1000000000)/constants!$B$9)-1))</f>
        <v>1.9244617261534204E-5</v>
      </c>
      <c r="AL1140" s="17">
        <f t="shared" si="282"/>
        <v>2.1998436317049326E-10</v>
      </c>
      <c r="AQ1140">
        <f t="shared" si="289"/>
        <v>2.1998436317049326E-10</v>
      </c>
    </row>
    <row r="1141" spans="1:43" x14ac:dyDescent="0.2">
      <c r="A1141">
        <f>front!A1141</f>
        <v>714.15</v>
      </c>
      <c r="B1141" s="1">
        <f t="shared" si="288"/>
        <v>0.43999999999994088</v>
      </c>
      <c r="C1141">
        <f>front!D1141-front!B1141</f>
        <v>50148.07</v>
      </c>
      <c r="D1141" s="2">
        <f>front!E1141-front!C1141</f>
        <v>52476.1</v>
      </c>
      <c r="E1141" s="2">
        <f>IF(front!F1141-front!C1141&gt;0,front!F1141-front!C1141,0)</f>
        <v>52476.1</v>
      </c>
      <c r="F1141" s="2">
        <f>front!I1141-front!H1141</f>
        <v>8376.5999999999985</v>
      </c>
      <c r="G1141" s="2"/>
      <c r="H1141" s="2"/>
      <c r="I1141" s="4">
        <f>C1141/(constants!$A$4+constants!$B$4*data!C1141+constants!$C$4*data!C1141^2+constants!$D$4*data!C1141^3+constants!$E$4*data!C1141^4+constants!$F$4*data!C1141^5+constants!$G$4*data!C1141^6+constants!$H$4*data!C1141^7)</f>
        <v>52647.773339706786</v>
      </c>
      <c r="J1141" s="4">
        <f>D1141/(constants!$A$4+constants!$B$4*data!D1141+constants!$C$4*data!D1141^2+constants!$D$4*data!D1141^3+constants!$E$4*data!D1141^4+constants!$F$4*data!D1141^5+constants!$G$4*data!D1141^6+constants!$H$4*data!D1141^7)</f>
        <v>55222.321844427119</v>
      </c>
      <c r="K1141" s="4">
        <f>E1141/(constants!$A$4+constants!$B$4*data!E1141+constants!$C$4*data!E1141^2+constants!$D$4*data!E1141^3+constants!$E$4*data!E1141^4+constants!$F$4*data!E1141^5+constants!$G$4*data!E1141^6+constants!$H$4*data!E1141^7)</f>
        <v>55222.321844427119</v>
      </c>
      <c r="L1141" s="4">
        <f>F1141/(constants!$A$4+constants!$B$4*data!F1141+constants!$C$4*data!F1141^2+constants!$D$4*data!F1141^3+constants!$E$4*data!F1141^4+constants!$F$4*data!F1141^5+constants!$G$4*data!F1141^6+constants!$H$4*data!F1141^7)</f>
        <v>8367.6634283942003</v>
      </c>
      <c r="M1141" s="4"/>
      <c r="N1141" s="4"/>
      <c r="O1141" s="4">
        <f t="shared" si="283"/>
        <v>87746.288899511317</v>
      </c>
      <c r="P1141" s="4">
        <f t="shared" si="284"/>
        <v>11044.464368885423</v>
      </c>
      <c r="Q1141" s="4">
        <f t="shared" si="284"/>
        <v>11044.464368885423</v>
      </c>
      <c r="R1141" s="4">
        <f t="shared" si="285"/>
        <v>1394.6105713990335</v>
      </c>
      <c r="S1141" s="4"/>
      <c r="T1141" s="4"/>
      <c r="U1141" s="4">
        <f t="shared" si="286"/>
        <v>1</v>
      </c>
      <c r="V1141" s="4"/>
      <c r="W1141" s="4"/>
      <c r="X1141">
        <f>IF(front!E1141&gt;$X$2,O1141,P1141)</f>
        <v>87746.288899511317</v>
      </c>
      <c r="Y1141">
        <f t="shared" ref="Y1141:Y1204" si="290">X1141-$U$4</f>
        <v>87412.80598019126</v>
      </c>
      <c r="Z1141">
        <f>SUMPRODUCT($B$7:$B$456,Y$7:Y$456,EXP(constants!$B$32+constants!$A$32*ABS($A$7:$A$456-$A1141)))</f>
        <v>5.4776268830152365E-7</v>
      </c>
      <c r="AA1141">
        <f t="shared" si="281"/>
        <v>87412.805979643497</v>
      </c>
      <c r="AB1141">
        <f t="shared" si="287"/>
        <v>87406.604143946184</v>
      </c>
      <c r="AD1141" s="4"/>
      <c r="AE1141" s="4"/>
      <c r="AF1141" s="4"/>
      <c r="AI1141" s="5">
        <f>SUMPRODUCT(constants!$B$13:$B$20,A1141^constants!$A$13:$A$20)*constants!$C$10/((A1141/1000000000)^5*(EXP(0.014388/(A1141/1000000000)/constants!$B$9)-1))</f>
        <v>1.9260508961402282E-5</v>
      </c>
      <c r="AL1141" s="17">
        <f t="shared" si="282"/>
        <v>2.20355305529122E-10</v>
      </c>
      <c r="AQ1141">
        <f t="shared" si="289"/>
        <v>2.20355305529122E-10</v>
      </c>
    </row>
    <row r="1142" spans="1:43" x14ac:dyDescent="0.2">
      <c r="A1142">
        <f>front!A1142</f>
        <v>714.6</v>
      </c>
      <c r="B1142" s="1">
        <f t="shared" si="288"/>
        <v>0.45000000000004547</v>
      </c>
      <c r="C1142">
        <f>front!D1142-front!B1142</f>
        <v>50056.270000000004</v>
      </c>
      <c r="D1142" s="2">
        <f>front!E1142-front!C1142</f>
        <v>51684.3</v>
      </c>
      <c r="E1142" s="2">
        <f>IF(front!F1142-front!C1142&gt;0,front!F1142-front!C1142,0)</f>
        <v>51684.3</v>
      </c>
      <c r="F1142" s="2">
        <f>front!I1142-front!H1142</f>
        <v>7922.9</v>
      </c>
      <c r="G1142" s="2"/>
      <c r="H1142" s="2"/>
      <c r="I1142" s="4">
        <f>C1142/(constants!$A$4+constants!$B$4*data!C1142+constants!$C$4*data!C1142^2+constants!$D$4*data!C1142^3+constants!$E$4*data!C1142^4+constants!$F$4*data!C1142^5+constants!$G$4*data!C1142^6+constants!$H$4*data!C1142^7)</f>
        <v>52546.329426839766</v>
      </c>
      <c r="J1142" s="4">
        <f>D1142/(constants!$A$4+constants!$B$4*data!D1142+constants!$C$4*data!D1142^2+constants!$D$4*data!D1142^3+constants!$E$4*data!D1142^4+constants!$F$4*data!D1142^5+constants!$G$4*data!D1142^6+constants!$H$4*data!D1142^7)</f>
        <v>54346.239602519818</v>
      </c>
      <c r="K1142" s="4">
        <f>E1142/(constants!$A$4+constants!$B$4*data!E1142+constants!$C$4*data!E1142^2+constants!$D$4*data!E1142^3+constants!$E$4*data!E1142^4+constants!$F$4*data!E1142^5+constants!$G$4*data!E1142^6+constants!$H$4*data!E1142^7)</f>
        <v>54346.239602519818</v>
      </c>
      <c r="L1142" s="4">
        <f>F1142/(constants!$A$4+constants!$B$4*data!F1142+constants!$C$4*data!F1142^2+constants!$D$4*data!F1142^3+constants!$E$4*data!F1142^4+constants!$F$4*data!F1142^5+constants!$G$4*data!F1142^6+constants!$H$4*data!F1142^7)</f>
        <v>7912.7729661394642</v>
      </c>
      <c r="M1142" s="4"/>
      <c r="N1142" s="4"/>
      <c r="O1142" s="4">
        <f t="shared" si="283"/>
        <v>87577.215711399622</v>
      </c>
      <c r="P1142" s="4">
        <f t="shared" si="284"/>
        <v>10869.247920503964</v>
      </c>
      <c r="Q1142" s="4">
        <f t="shared" si="284"/>
        <v>10869.247920503964</v>
      </c>
      <c r="R1142" s="4">
        <f t="shared" si="285"/>
        <v>1318.7954943565774</v>
      </c>
      <c r="S1142" s="4"/>
      <c r="T1142" s="4"/>
      <c r="U1142" s="4">
        <f t="shared" si="286"/>
        <v>1</v>
      </c>
      <c r="V1142" s="4"/>
      <c r="W1142" s="4"/>
      <c r="X1142">
        <f>IF(front!E1142&gt;$X$2,O1142,P1142)</f>
        <v>87577.215711399622</v>
      </c>
      <c r="Y1142">
        <f t="shared" si="290"/>
        <v>87243.732792079565</v>
      </c>
      <c r="Z1142">
        <f>SUMPRODUCT($B$7:$B$456,Y$7:Y$456,EXP(constants!$B$32+constants!$A$32*ABS($A$7:$A$456-$A1142)))</f>
        <v>5.3392006813183606E-7</v>
      </c>
      <c r="AA1142">
        <f t="shared" si="281"/>
        <v>87243.732791545641</v>
      </c>
      <c r="AB1142">
        <f t="shared" si="287"/>
        <v>87237.530955848328</v>
      </c>
      <c r="AD1142" s="4"/>
      <c r="AE1142" s="4"/>
      <c r="AF1142" s="4"/>
      <c r="AI1142" s="5">
        <f>SUMPRODUCT(constants!$B$13:$B$20,A1142^constants!$A$13:$A$20)*constants!$C$10/((A1142/1000000000)^5*(EXP(0.014388/(A1142/1000000000)/constants!$B$9)-1))</f>
        <v>1.9276721386283323E-5</v>
      </c>
      <c r="AL1142" s="17">
        <f t="shared" si="282"/>
        <v>2.2096821373864236E-10</v>
      </c>
      <c r="AQ1142">
        <f t="shared" si="289"/>
        <v>2.2096821373864236E-10</v>
      </c>
    </row>
    <row r="1143" spans="1:43" x14ac:dyDescent="0.2">
      <c r="A1143">
        <f>front!A1143</f>
        <v>715.05</v>
      </c>
      <c r="B1143" s="1">
        <f t="shared" si="288"/>
        <v>0.44999999999993179</v>
      </c>
      <c r="C1143">
        <f>front!D1143-front!B1143</f>
        <v>50064.329999999994</v>
      </c>
      <c r="D1143" s="2">
        <f>front!E1143-front!C1143</f>
        <v>52036.1</v>
      </c>
      <c r="E1143" s="2">
        <f>IF(front!F1143-front!C1143&gt;0,front!F1143-front!C1143,0)</f>
        <v>52036.1</v>
      </c>
      <c r="F1143" s="2">
        <f>front!I1143-front!H1143</f>
        <v>7174.4</v>
      </c>
      <c r="G1143" s="2"/>
      <c r="H1143" s="2"/>
      <c r="I1143" s="4">
        <f>C1143/(constants!$A$4+constants!$B$4*data!C1143+constants!$C$4*data!C1143^2+constants!$D$4*data!C1143^3+constants!$E$4*data!C1143^4+constants!$F$4*data!C1143^5+constants!$G$4*data!C1143^6+constants!$H$4*data!C1143^7)</f>
        <v>52555.235923647859</v>
      </c>
      <c r="J1143" s="4">
        <f>D1143/(constants!$A$4+constants!$B$4*data!D1143+constants!$C$4*data!D1143^2+constants!$D$4*data!D1143^3+constants!$E$4*data!D1143^4+constants!$F$4*data!D1143^5+constants!$G$4*data!D1143^6+constants!$H$4*data!D1143^7)</f>
        <v>54735.424980173819</v>
      </c>
      <c r="K1143" s="4">
        <f>E1143/(constants!$A$4+constants!$B$4*data!E1143+constants!$C$4*data!E1143^2+constants!$D$4*data!E1143^3+constants!$E$4*data!E1143^4+constants!$F$4*data!E1143^5+constants!$G$4*data!E1143^6+constants!$H$4*data!E1143^7)</f>
        <v>54735.424980173819</v>
      </c>
      <c r="L1143" s="4">
        <f>F1143/(constants!$A$4+constants!$B$4*data!F1143+constants!$C$4*data!F1143^2+constants!$D$4*data!F1143^3+constants!$E$4*data!F1143^4+constants!$F$4*data!F1143^5+constants!$G$4*data!F1143^6+constants!$H$4*data!F1143^7)</f>
        <v>7163.0834477892722</v>
      </c>
      <c r="M1143" s="4"/>
      <c r="N1143" s="4"/>
      <c r="O1143" s="4">
        <f t="shared" si="283"/>
        <v>87592.059872746424</v>
      </c>
      <c r="P1143" s="4">
        <f t="shared" si="284"/>
        <v>10947.084996034764</v>
      </c>
      <c r="Q1143" s="4">
        <f t="shared" si="284"/>
        <v>10947.084996034764</v>
      </c>
      <c r="R1143" s="4">
        <f t="shared" si="285"/>
        <v>1193.8472412982121</v>
      </c>
      <c r="S1143" s="4"/>
      <c r="T1143" s="4"/>
      <c r="U1143" s="4">
        <f t="shared" si="286"/>
        <v>1</v>
      </c>
      <c r="V1143" s="4"/>
      <c r="W1143" s="4"/>
      <c r="X1143">
        <f>IF(front!E1143&gt;$X$2,O1143,P1143)</f>
        <v>87592.059872746424</v>
      </c>
      <c r="Y1143">
        <f t="shared" si="290"/>
        <v>87258.576953426367</v>
      </c>
      <c r="Z1143">
        <f>SUMPRODUCT($B$7:$B$456,Y$7:Y$456,EXP(constants!$B$32+constants!$A$32*ABS($A$7:$A$456-$A1143)))</f>
        <v>5.2042726757793603E-7</v>
      </c>
      <c r="AA1143">
        <f t="shared" si="281"/>
        <v>87258.576952905947</v>
      </c>
      <c r="AB1143">
        <f t="shared" si="287"/>
        <v>87252.375117208634</v>
      </c>
      <c r="AD1143" s="4"/>
      <c r="AE1143" s="4"/>
      <c r="AF1143" s="4"/>
      <c r="AI1143" s="5">
        <f>SUMPRODUCT(constants!$B$13:$B$20,A1143^constants!$A$13:$A$20)*constants!$C$10/((A1143/1000000000)^5*(EXP(0.014388/(A1143/1000000000)/constants!$B$9)-1))</f>
        <v>1.9292892928437937E-5</v>
      </c>
      <c r="AL1143" s="17">
        <f t="shared" si="282"/>
        <v>2.2111596277489568E-10</v>
      </c>
      <c r="AQ1143">
        <f t="shared" si="289"/>
        <v>2.2111596277489568E-10</v>
      </c>
    </row>
    <row r="1144" spans="1:43" x14ac:dyDescent="0.2">
      <c r="A1144">
        <f>front!A1144</f>
        <v>715.5</v>
      </c>
      <c r="B1144" s="1">
        <f t="shared" si="288"/>
        <v>0.45000000000004547</v>
      </c>
      <c r="C1144">
        <f>front!D1144-front!B1144</f>
        <v>50197.27</v>
      </c>
      <c r="D1144" s="2">
        <f>front!E1144-front!C1144</f>
        <v>52666</v>
      </c>
      <c r="E1144" s="2">
        <f>IF(front!F1144-front!C1144&gt;0,front!F1144-front!C1144,0)</f>
        <v>52666</v>
      </c>
      <c r="F1144" s="2">
        <f>front!I1144-front!H1144</f>
        <v>6463.3000000000011</v>
      </c>
      <c r="G1144" s="2"/>
      <c r="H1144" s="2"/>
      <c r="I1144" s="4">
        <f>C1144/(constants!$A$4+constants!$B$4*data!C1144+constants!$C$4*data!C1144^2+constants!$D$4*data!C1144^3+constants!$E$4*data!C1144^4+constants!$F$4*data!C1144^5+constants!$G$4*data!C1144^6+constants!$H$4*data!C1144^7)</f>
        <v>52702.144372793206</v>
      </c>
      <c r="J1144" s="4">
        <f>D1144/(constants!$A$4+constants!$B$4*data!D1144+constants!$C$4*data!D1144^2+constants!$D$4*data!D1144^3+constants!$E$4*data!D1144^4+constants!$F$4*data!D1144^5+constants!$G$4*data!D1144^6+constants!$H$4*data!D1144^7)</f>
        <v>55432.514172713018</v>
      </c>
      <c r="K1144" s="4">
        <f>E1144/(constants!$A$4+constants!$B$4*data!E1144+constants!$C$4*data!E1144^2+constants!$D$4*data!E1144^3+constants!$E$4*data!E1144^4+constants!$F$4*data!E1144^5+constants!$G$4*data!E1144^6+constants!$H$4*data!E1144^7)</f>
        <v>55432.514172713018</v>
      </c>
      <c r="L1144" s="4">
        <f>F1144/(constants!$A$4+constants!$B$4*data!F1144+constants!$C$4*data!F1144^2+constants!$D$4*data!F1144^3+constants!$E$4*data!F1144^4+constants!$F$4*data!F1144^5+constants!$G$4*data!F1144^6+constants!$H$4*data!F1144^7)</f>
        <v>6451.6286031933541</v>
      </c>
      <c r="M1144" s="4"/>
      <c r="N1144" s="4"/>
      <c r="O1144" s="4">
        <f t="shared" si="283"/>
        <v>87836.907287988681</v>
      </c>
      <c r="P1144" s="4">
        <f t="shared" si="284"/>
        <v>11086.502834542604</v>
      </c>
      <c r="Q1144" s="4">
        <f t="shared" si="284"/>
        <v>11086.502834542604</v>
      </c>
      <c r="R1144" s="4">
        <f t="shared" si="285"/>
        <v>1075.2714338655589</v>
      </c>
      <c r="S1144" s="4"/>
      <c r="T1144" s="4"/>
      <c r="U1144" s="4">
        <f t="shared" si="286"/>
        <v>1</v>
      </c>
      <c r="V1144" s="4"/>
      <c r="W1144" s="4"/>
      <c r="X1144">
        <f>IF(front!E1144&gt;$X$2,O1144,P1144)</f>
        <v>87836.907287988681</v>
      </c>
      <c r="Y1144">
        <f t="shared" si="290"/>
        <v>87503.424368668624</v>
      </c>
      <c r="Z1144">
        <f>SUMPRODUCT($B$7:$B$456,Y$7:Y$456,EXP(constants!$B$32+constants!$A$32*ABS($A$7:$A$456-$A1144)))</f>
        <v>5.0727544627851997E-7</v>
      </c>
      <c r="AA1144">
        <f t="shared" si="281"/>
        <v>87503.424368161344</v>
      </c>
      <c r="AB1144">
        <f t="shared" si="287"/>
        <v>87497.222532464031</v>
      </c>
      <c r="AD1144" s="4"/>
      <c r="AE1144" s="4"/>
      <c r="AF1144" s="4"/>
      <c r="AI1144" s="5">
        <f>SUMPRODUCT(constants!$B$13:$B$20,A1144^constants!$A$13:$A$20)*constants!$C$10/((A1144/1000000000)^5*(EXP(0.014388/(A1144/1000000000)/constants!$B$9)-1))</f>
        <v>1.9309023609683406E-5</v>
      </c>
      <c r="AL1144" s="17">
        <f t="shared" si="282"/>
        <v>2.2068156052061187E-10</v>
      </c>
      <c r="AQ1144">
        <f t="shared" si="289"/>
        <v>2.2068156052061187E-10</v>
      </c>
    </row>
    <row r="1145" spans="1:43" x14ac:dyDescent="0.2">
      <c r="A1145">
        <f>front!A1145</f>
        <v>715.95</v>
      </c>
      <c r="B1145" s="1">
        <f t="shared" si="288"/>
        <v>0.45000000000004547</v>
      </c>
      <c r="C1145">
        <f>front!D1145-front!B1145</f>
        <v>50229.53</v>
      </c>
      <c r="D1145" s="2">
        <f>front!E1145-front!C1145</f>
        <v>52474.5</v>
      </c>
      <c r="E1145" s="2">
        <f>IF(front!F1145-front!C1145&gt;0,front!F1145-front!C1145,0)</f>
        <v>52474.5</v>
      </c>
      <c r="F1145" s="2">
        <f>front!I1145-front!H1145</f>
        <v>5728.3000000000011</v>
      </c>
      <c r="G1145" s="2"/>
      <c r="H1145" s="2"/>
      <c r="I1145" s="4">
        <f>C1145/(constants!$A$4+constants!$B$4*data!C1145+constants!$C$4*data!C1145^2+constants!$D$4*data!C1145^3+constants!$E$4*data!C1145^4+constants!$F$4*data!C1145^5+constants!$G$4*data!C1145^6+constants!$H$4*data!C1145^7)</f>
        <v>52737.795877186574</v>
      </c>
      <c r="J1145" s="4">
        <f>D1145/(constants!$A$4+constants!$B$4*data!D1145+constants!$C$4*data!D1145^2+constants!$D$4*data!D1145^3+constants!$E$4*data!D1145^4+constants!$F$4*data!D1145^5+constants!$G$4*data!D1145^6+constants!$H$4*data!D1145^7)</f>
        <v>55220.551011050091</v>
      </c>
      <c r="K1145" s="4">
        <f>E1145/(constants!$A$4+constants!$B$4*data!E1145+constants!$C$4*data!E1145^2+constants!$D$4*data!E1145^3+constants!$E$4*data!E1145^4+constants!$F$4*data!E1145^5+constants!$G$4*data!E1145^6+constants!$H$4*data!E1145^7)</f>
        <v>55220.551011050091</v>
      </c>
      <c r="L1145" s="4">
        <f>F1145/(constants!$A$4+constants!$B$4*data!F1145+constants!$C$4*data!F1145^2+constants!$D$4*data!F1145^3+constants!$E$4*data!F1145^4+constants!$F$4*data!F1145^5+constants!$G$4*data!F1145^6+constants!$H$4*data!F1145^7)</f>
        <v>5716.914599195823</v>
      </c>
      <c r="M1145" s="4"/>
      <c r="N1145" s="4"/>
      <c r="O1145" s="4">
        <f t="shared" si="283"/>
        <v>87896.326461977616</v>
      </c>
      <c r="P1145" s="4">
        <f t="shared" si="284"/>
        <v>11044.110202210019</v>
      </c>
      <c r="Q1145" s="4">
        <f t="shared" si="284"/>
        <v>11044.110202210019</v>
      </c>
      <c r="R1145" s="4">
        <f t="shared" si="285"/>
        <v>952.81909986597054</v>
      </c>
      <c r="S1145" s="4"/>
      <c r="T1145" s="4"/>
      <c r="U1145" s="4">
        <f t="shared" si="286"/>
        <v>1</v>
      </c>
      <c r="V1145" s="4"/>
      <c r="W1145" s="4"/>
      <c r="X1145">
        <f>IF(front!E1145&gt;$X$2,O1145,P1145)</f>
        <v>87896.326461977616</v>
      </c>
      <c r="Y1145">
        <f t="shared" si="290"/>
        <v>87562.84354265756</v>
      </c>
      <c r="Z1145">
        <f>SUMPRODUCT($B$7:$B$456,Y$7:Y$456,EXP(constants!$B$32+constants!$A$32*ABS($A$7:$A$456-$A1145)))</f>
        <v>4.9445598727882853E-7</v>
      </c>
      <c r="AA1145">
        <f t="shared" si="281"/>
        <v>87562.8435421631</v>
      </c>
      <c r="AB1145">
        <f t="shared" si="287"/>
        <v>87556.641706465787</v>
      </c>
      <c r="AD1145" s="4"/>
      <c r="AE1145" s="4"/>
      <c r="AF1145" s="4"/>
      <c r="AI1145" s="5">
        <f>SUMPRODUCT(constants!$B$13:$B$20,A1145^constants!$A$13:$A$20)*constants!$C$10/((A1145/1000000000)^5*(EXP(0.014388/(A1145/1000000000)/constants!$B$9)-1))</f>
        <v>1.9325113451765756E-5</v>
      </c>
      <c r="AL1145" s="17">
        <f t="shared" si="282"/>
        <v>2.2071556280736902E-10</v>
      </c>
      <c r="AQ1145">
        <f t="shared" si="289"/>
        <v>2.2071556280736902E-10</v>
      </c>
    </row>
    <row r="1146" spans="1:43" x14ac:dyDescent="0.2">
      <c r="A1146">
        <f>front!A1146</f>
        <v>716.39</v>
      </c>
      <c r="B1146" s="1">
        <f t="shared" si="288"/>
        <v>0.43999999999994088</v>
      </c>
      <c r="C1146">
        <f>front!D1146-front!B1146</f>
        <v>50443.54</v>
      </c>
      <c r="D1146" s="2">
        <f>front!E1146-front!C1146</f>
        <v>52751</v>
      </c>
      <c r="E1146" s="2">
        <f>IF(front!F1146-front!C1146&gt;0,front!F1146-front!C1146,0)</f>
        <v>52751</v>
      </c>
      <c r="F1146" s="2">
        <f>front!I1146-front!H1146</f>
        <v>4942.2000000000007</v>
      </c>
      <c r="G1146" s="2"/>
      <c r="H1146" s="2"/>
      <c r="I1146" s="4">
        <f>C1146/(constants!$A$4+constants!$B$4*data!C1146+constants!$C$4*data!C1146^2+constants!$D$4*data!C1146^3+constants!$E$4*data!C1146^4+constants!$F$4*data!C1146^5+constants!$G$4*data!C1146^6+constants!$H$4*data!C1146^7)</f>
        <v>52974.322810712241</v>
      </c>
      <c r="J1146" s="4">
        <f>D1146/(constants!$A$4+constants!$B$4*data!D1146+constants!$C$4*data!D1146^2+constants!$D$4*data!D1146^3+constants!$E$4*data!D1146^4+constants!$F$4*data!D1146^5+constants!$G$4*data!D1146^6+constants!$H$4*data!D1146^7)</f>
        <v>55526.608057527577</v>
      </c>
      <c r="K1146" s="4">
        <f>E1146/(constants!$A$4+constants!$B$4*data!E1146+constants!$C$4*data!E1146^2+constants!$D$4*data!E1146^3+constants!$E$4*data!E1146^4+constants!$F$4*data!E1146^5+constants!$G$4*data!E1146^6+constants!$H$4*data!E1146^7)</f>
        <v>55526.608057527577</v>
      </c>
      <c r="L1146" s="4">
        <f>F1146/(constants!$A$4+constants!$B$4*data!F1146+constants!$C$4*data!F1146^2+constants!$D$4*data!F1146^3+constants!$E$4*data!F1146^4+constants!$F$4*data!F1146^5+constants!$G$4*data!F1146^6+constants!$H$4*data!F1146^7)</f>
        <v>4931.6943639749843</v>
      </c>
      <c r="M1146" s="4"/>
      <c r="N1146" s="4"/>
      <c r="O1146" s="4">
        <f t="shared" si="283"/>
        <v>88290.538017853731</v>
      </c>
      <c r="P1146" s="4">
        <f t="shared" si="284"/>
        <v>11105.321611505517</v>
      </c>
      <c r="Q1146" s="4">
        <f t="shared" si="284"/>
        <v>11105.321611505517</v>
      </c>
      <c r="R1146" s="4">
        <f t="shared" si="285"/>
        <v>821.94906066249746</v>
      </c>
      <c r="S1146" s="4"/>
      <c r="T1146" s="4"/>
      <c r="U1146" s="4">
        <f t="shared" si="286"/>
        <v>1</v>
      </c>
      <c r="V1146" s="4"/>
      <c r="W1146" s="4"/>
      <c r="X1146">
        <f>IF(front!E1146&gt;$X$2,O1146,P1146)</f>
        <v>88290.538017853731</v>
      </c>
      <c r="Y1146">
        <f t="shared" si="290"/>
        <v>87957.055098533674</v>
      </c>
      <c r="Z1146">
        <f>SUMPRODUCT($B$7:$B$456,Y$7:Y$456,EXP(constants!$B$32+constants!$A$32*ABS($A$7:$A$456-$A1146)))</f>
        <v>4.822347084923374E-7</v>
      </c>
      <c r="AA1146">
        <f t="shared" si="281"/>
        <v>87957.055098051438</v>
      </c>
      <c r="AB1146">
        <f t="shared" si="287"/>
        <v>87950.853262354125</v>
      </c>
      <c r="AD1146" s="4"/>
      <c r="AE1146" s="4"/>
      <c r="AF1146" s="4"/>
      <c r="AI1146" s="5">
        <f>SUMPRODUCT(constants!$B$13:$B$20,A1146^constants!$A$13:$A$20)*constants!$C$10/((A1146/1000000000)^5*(EXP(0.014388/(A1146/1000000000)/constants!$B$9)-1))</f>
        <v>1.9340806274618638E-5</v>
      </c>
      <c r="AL1146" s="17">
        <f t="shared" si="282"/>
        <v>2.1990470310646938E-10</v>
      </c>
      <c r="AQ1146">
        <f t="shared" si="289"/>
        <v>2.1990470310646938E-10</v>
      </c>
    </row>
    <row r="1147" spans="1:43" x14ac:dyDescent="0.2">
      <c r="A1147">
        <f>front!A1147</f>
        <v>716.84</v>
      </c>
      <c r="B1147" s="1">
        <f t="shared" si="288"/>
        <v>0.45000000000004547</v>
      </c>
      <c r="C1147">
        <f>front!D1147-front!B1147</f>
        <v>50447</v>
      </c>
      <c r="D1147" s="2">
        <f>front!E1147-front!C1147</f>
        <v>52735</v>
      </c>
      <c r="E1147" s="2">
        <f>IF(front!F1147-front!C1147&gt;0,front!F1147-front!C1147,0)</f>
        <v>52735</v>
      </c>
      <c r="F1147" s="2">
        <f>front!I1147-front!H1147</f>
        <v>4638.7999999999993</v>
      </c>
      <c r="G1147" s="2"/>
      <c r="H1147" s="2"/>
      <c r="I1147" s="4">
        <f>C1147/(constants!$A$4+constants!$B$4*data!C1147+constants!$C$4*data!C1147^2+constants!$D$4*data!C1147^3+constants!$E$4*data!C1147^4+constants!$F$4*data!C1147^5+constants!$G$4*data!C1147^6+constants!$H$4*data!C1147^7)</f>
        <v>52978.147107912759</v>
      </c>
      <c r="J1147" s="4">
        <f>D1147/(constants!$A$4+constants!$B$4*data!D1147+constants!$C$4*data!D1147^2+constants!$D$4*data!D1147^3+constants!$E$4*data!D1147^4+constants!$F$4*data!D1147^5+constants!$G$4*data!D1147^6+constants!$H$4*data!D1147^7)</f>
        <v>55508.895734526261</v>
      </c>
      <c r="K1147" s="4">
        <f>E1147/(constants!$A$4+constants!$B$4*data!E1147+constants!$C$4*data!E1147^2+constants!$D$4*data!E1147^3+constants!$E$4*data!E1147^4+constants!$F$4*data!E1147^5+constants!$G$4*data!E1147^6+constants!$H$4*data!E1147^7)</f>
        <v>55508.895734526261</v>
      </c>
      <c r="L1147" s="4">
        <f>F1147/(constants!$A$4+constants!$B$4*data!F1147+constants!$C$4*data!F1147^2+constants!$D$4*data!F1147^3+constants!$E$4*data!F1147^4+constants!$F$4*data!F1147^5+constants!$G$4*data!F1147^6+constants!$H$4*data!F1147^7)</f>
        <v>4628.7573824620522</v>
      </c>
      <c r="M1147" s="4"/>
      <c r="N1147" s="4"/>
      <c r="O1147" s="4">
        <f t="shared" si="283"/>
        <v>88296.911846521267</v>
      </c>
      <c r="P1147" s="4">
        <f t="shared" si="284"/>
        <v>11101.779146905252</v>
      </c>
      <c r="Q1147" s="4">
        <f t="shared" si="284"/>
        <v>11101.779146905252</v>
      </c>
      <c r="R1147" s="4">
        <f t="shared" si="285"/>
        <v>771.4595637436754</v>
      </c>
      <c r="S1147" s="4"/>
      <c r="T1147" s="4"/>
      <c r="U1147" s="4">
        <f t="shared" si="286"/>
        <v>1</v>
      </c>
      <c r="V1147" s="4"/>
      <c r="W1147" s="4"/>
      <c r="X1147">
        <f>IF(front!E1147&gt;$X$2,O1147,P1147)</f>
        <v>88296.911846521267</v>
      </c>
      <c r="Y1147">
        <f t="shared" si="290"/>
        <v>87963.42892720121</v>
      </c>
      <c r="Z1147">
        <f>SUMPRODUCT($B$7:$B$456,Y$7:Y$456,EXP(constants!$B$32+constants!$A$32*ABS($A$7:$A$456-$A1147)))</f>
        <v>4.7004805897263766E-7</v>
      </c>
      <c r="AA1147">
        <f t="shared" si="281"/>
        <v>87963.428926731169</v>
      </c>
      <c r="AB1147">
        <f t="shared" si="287"/>
        <v>87957.227091033856</v>
      </c>
      <c r="AD1147" s="4"/>
      <c r="AE1147" s="4"/>
      <c r="AF1147" s="4"/>
      <c r="AI1147" s="5">
        <f>SUMPRODUCT(constants!$B$13:$B$20,A1147^constants!$A$13:$A$20)*constants!$C$10/((A1147/1000000000)^5*(EXP(0.014388/(A1147/1000000000)/constants!$B$9)-1))</f>
        <v>1.9356815409520889E-5</v>
      </c>
      <c r="AL1147" s="17">
        <f t="shared" si="282"/>
        <v>2.2007077814637105E-10</v>
      </c>
      <c r="AQ1147">
        <f t="shared" si="289"/>
        <v>2.2007077814637105E-10</v>
      </c>
    </row>
    <row r="1148" spans="1:43" x14ac:dyDescent="0.2">
      <c r="A1148">
        <f>front!A1148</f>
        <v>717.29</v>
      </c>
      <c r="B1148" s="1">
        <f t="shared" si="288"/>
        <v>0.44999999999993179</v>
      </c>
      <c r="C1148">
        <f>front!D1148-front!B1148</f>
        <v>50359.799999999996</v>
      </c>
      <c r="D1148" s="2">
        <f>front!E1148-front!C1148</f>
        <v>53138.1</v>
      </c>
      <c r="E1148" s="2">
        <f>IF(front!F1148-front!C1148&gt;0,front!F1148-front!C1148,0)</f>
        <v>53138.1</v>
      </c>
      <c r="F1148" s="2">
        <f>front!I1148-front!H1148</f>
        <v>4729.3000000000011</v>
      </c>
      <c r="G1148" s="2"/>
      <c r="H1148" s="2"/>
      <c r="I1148" s="4">
        <f>C1148/(constants!$A$4+constants!$B$4*data!C1148+constants!$C$4*data!C1148^2+constants!$D$4*data!C1148^3+constants!$E$4*data!C1148^4+constants!$F$4*data!C1148^5+constants!$G$4*data!C1148^6+constants!$H$4*data!C1148^7)</f>
        <v>52881.768447643502</v>
      </c>
      <c r="J1148" s="4">
        <f>D1148/(constants!$A$4+constants!$B$4*data!D1148+constants!$C$4*data!D1148^2+constants!$D$4*data!D1148^3+constants!$E$4*data!D1148^4+constants!$F$4*data!D1148^5+constants!$G$4*data!D1148^6+constants!$H$4*data!D1148^7)</f>
        <v>55955.215269992623</v>
      </c>
      <c r="K1148" s="4">
        <f>E1148/(constants!$A$4+constants!$B$4*data!E1148+constants!$C$4*data!E1148^2+constants!$D$4*data!E1148^3+constants!$E$4*data!E1148^4+constants!$F$4*data!E1148^5+constants!$G$4*data!E1148^6+constants!$H$4*data!E1148^7)</f>
        <v>55955.215269992623</v>
      </c>
      <c r="L1148" s="4">
        <f>F1148/(constants!$A$4+constants!$B$4*data!F1148+constants!$C$4*data!F1148^2+constants!$D$4*data!F1148^3+constants!$E$4*data!F1148^4+constants!$F$4*data!F1148^5+constants!$G$4*data!F1148^6+constants!$H$4*data!F1148^7)</f>
        <v>4719.1131565975484</v>
      </c>
      <c r="M1148" s="4"/>
      <c r="N1148" s="4"/>
      <c r="O1148" s="4">
        <f t="shared" si="283"/>
        <v>88136.280746072502</v>
      </c>
      <c r="P1148" s="4">
        <f t="shared" si="284"/>
        <v>11191.043053998525</v>
      </c>
      <c r="Q1148" s="4">
        <f t="shared" si="284"/>
        <v>11191.043053998525</v>
      </c>
      <c r="R1148" s="4">
        <f t="shared" si="285"/>
        <v>786.51885943292473</v>
      </c>
      <c r="S1148" s="4"/>
      <c r="T1148" s="4"/>
      <c r="U1148" s="4">
        <f t="shared" si="286"/>
        <v>1</v>
      </c>
      <c r="V1148" s="4"/>
      <c r="W1148" s="4"/>
      <c r="X1148">
        <f>IF(front!E1148&gt;$X$2,O1148,P1148)</f>
        <v>88136.280746072502</v>
      </c>
      <c r="Y1148">
        <f t="shared" si="290"/>
        <v>87802.797826752445</v>
      </c>
      <c r="Z1148">
        <f>SUMPRODUCT($B$7:$B$456,Y$7:Y$456,EXP(constants!$B$32+constants!$A$32*ABS($A$7:$A$456-$A1148)))</f>
        <v>4.5816938070407762E-7</v>
      </c>
      <c r="AA1148">
        <f t="shared" si="281"/>
        <v>87802.797826294278</v>
      </c>
      <c r="AB1148">
        <f t="shared" si="287"/>
        <v>87796.595990596965</v>
      </c>
      <c r="AD1148" s="4"/>
      <c r="AE1148" s="4"/>
      <c r="AF1148" s="4"/>
      <c r="AI1148" s="5">
        <f>SUMPRODUCT(constants!$B$13:$B$20,A1148^constants!$A$13:$A$20)*constants!$C$10/((A1148/1000000000)^5*(EXP(0.014388/(A1148/1000000000)/constants!$B$9)-1))</f>
        <v>1.9372783769377199E-5</v>
      </c>
      <c r="AL1148" s="17">
        <f t="shared" si="282"/>
        <v>2.206552947844587E-10</v>
      </c>
      <c r="AQ1148">
        <f t="shared" si="289"/>
        <v>2.206552947844587E-10</v>
      </c>
    </row>
    <row r="1149" spans="1:43" x14ac:dyDescent="0.2">
      <c r="A1149">
        <f>front!A1149</f>
        <v>717.74</v>
      </c>
      <c r="B1149" s="1">
        <f t="shared" si="288"/>
        <v>0.45000000000004547</v>
      </c>
      <c r="C1149">
        <f>front!D1149-front!B1149</f>
        <v>50266.329999999994</v>
      </c>
      <c r="D1149" s="2">
        <f>front!E1149-front!C1149</f>
        <v>53198.7</v>
      </c>
      <c r="E1149" s="2">
        <f>IF(front!F1149-front!C1149&gt;0,front!F1149-front!C1149,0)</f>
        <v>53198.7</v>
      </c>
      <c r="F1149" s="2">
        <f>front!I1149-front!H1149</f>
        <v>5212.7000000000007</v>
      </c>
      <c r="G1149" s="2"/>
      <c r="H1149" s="2"/>
      <c r="I1149" s="4">
        <f>C1149/(constants!$A$4+constants!$B$4*data!C1149+constants!$C$4*data!C1149^2+constants!$D$4*data!C1149^3+constants!$E$4*data!C1149^4+constants!$F$4*data!C1149^5+constants!$G$4*data!C1149^6+constants!$H$4*data!C1149^7)</f>
        <v>52778.46554476257</v>
      </c>
      <c r="J1149" s="4">
        <f>D1149/(constants!$A$4+constants!$B$4*data!D1149+constants!$C$4*data!D1149^2+constants!$D$4*data!D1149^3+constants!$E$4*data!D1149^4+constants!$F$4*data!D1149^5+constants!$G$4*data!D1149^6+constants!$H$4*data!D1149^7)</f>
        <v>56022.327839035512</v>
      </c>
      <c r="K1149" s="4">
        <f>E1149/(constants!$A$4+constants!$B$4*data!E1149+constants!$C$4*data!E1149^2+constants!$D$4*data!E1149^3+constants!$E$4*data!E1149^4+constants!$F$4*data!E1149^5+constants!$G$4*data!E1149^6+constants!$H$4*data!E1149^7)</f>
        <v>56022.327839035512</v>
      </c>
      <c r="L1149" s="4">
        <f>F1149/(constants!$A$4+constants!$B$4*data!F1149+constants!$C$4*data!F1149^2+constants!$D$4*data!F1149^3+constants!$E$4*data!F1149^4+constants!$F$4*data!F1149^5+constants!$G$4*data!F1149^6+constants!$H$4*data!F1149^7)</f>
        <v>5201.8349794601518</v>
      </c>
      <c r="M1149" s="4"/>
      <c r="N1149" s="4"/>
      <c r="O1149" s="4">
        <f t="shared" si="283"/>
        <v>87964.10924127094</v>
      </c>
      <c r="P1149" s="4">
        <f t="shared" si="284"/>
        <v>11204.465567807103</v>
      </c>
      <c r="Q1149" s="4">
        <f t="shared" si="284"/>
        <v>11204.465567807103</v>
      </c>
      <c r="R1149" s="4">
        <f t="shared" si="285"/>
        <v>866.97249657669192</v>
      </c>
      <c r="S1149" s="4"/>
      <c r="T1149" s="4"/>
      <c r="U1149" s="4">
        <f t="shared" si="286"/>
        <v>1</v>
      </c>
      <c r="V1149" s="4"/>
      <c r="W1149" s="4"/>
      <c r="X1149">
        <f>IF(front!E1149&gt;$X$2,O1149,P1149)</f>
        <v>87964.10924127094</v>
      </c>
      <c r="Y1149">
        <f t="shared" si="290"/>
        <v>87630.626321950884</v>
      </c>
      <c r="Z1149">
        <f>SUMPRODUCT($B$7:$B$456,Y$7:Y$456,EXP(constants!$B$32+constants!$A$32*ABS($A$7:$A$456-$A1149)))</f>
        <v>4.465908908837266E-7</v>
      </c>
      <c r="AA1149">
        <f t="shared" si="281"/>
        <v>87630.6263215043</v>
      </c>
      <c r="AB1149">
        <f t="shared" si="287"/>
        <v>87624.424485806987</v>
      </c>
      <c r="AD1149" s="4"/>
      <c r="AE1149" s="4"/>
      <c r="AF1149" s="4"/>
      <c r="AI1149" s="5">
        <f>SUMPRODUCT(constants!$B$13:$B$20,A1149^constants!$A$13:$A$20)*constants!$C$10/((A1149/1000000000)^5*(EXP(0.014388/(A1149/1000000000)/constants!$B$9)-1))</f>
        <v>1.9388711375515109E-5</v>
      </c>
      <c r="AL1149" s="17">
        <f t="shared" si="282"/>
        <v>2.2127062733125974E-10</v>
      </c>
      <c r="AQ1149">
        <f t="shared" si="289"/>
        <v>2.2127062733125974E-10</v>
      </c>
    </row>
    <row r="1150" spans="1:43" x14ac:dyDescent="0.2">
      <c r="A1150">
        <f>front!A1150</f>
        <v>718.19</v>
      </c>
      <c r="B1150" s="1">
        <f t="shared" si="288"/>
        <v>0.45000000000004547</v>
      </c>
      <c r="C1150">
        <f>front!D1150-front!B1150</f>
        <v>50160.329999999994</v>
      </c>
      <c r="D1150" s="2">
        <f>front!E1150-front!C1150</f>
        <v>52226.7</v>
      </c>
      <c r="E1150" s="2">
        <f>IF(front!F1150-front!C1150&gt;0,front!F1150-front!C1150,0)</f>
        <v>52226.7</v>
      </c>
      <c r="F1150" s="2">
        <f>front!I1150-front!H1150</f>
        <v>6013.6999999999989</v>
      </c>
      <c r="G1150" s="2"/>
      <c r="H1150" s="2"/>
      <c r="I1150" s="4">
        <f>C1150/(constants!$A$4+constants!$B$4*data!C1150+constants!$C$4*data!C1150^2+constants!$D$4*data!C1150^3+constants!$E$4*data!C1150^4+constants!$F$4*data!C1150^5+constants!$G$4*data!C1150^6+constants!$H$4*data!C1150^7)</f>
        <v>52661.321737726095</v>
      </c>
      <c r="J1150" s="4">
        <f>D1150/(constants!$A$4+constants!$B$4*data!D1150+constants!$C$4*data!D1150^2+constants!$D$4*data!D1150^3+constants!$E$4*data!D1150^4+constants!$F$4*data!D1150^5+constants!$G$4*data!D1150^6+constants!$H$4*data!D1150^7)</f>
        <v>54946.320046997971</v>
      </c>
      <c r="K1150" s="4">
        <f>E1150/(constants!$A$4+constants!$B$4*data!E1150+constants!$C$4*data!E1150^2+constants!$D$4*data!E1150^3+constants!$E$4*data!E1150^4+constants!$F$4*data!E1150^5+constants!$G$4*data!E1150^6+constants!$H$4*data!E1150^7)</f>
        <v>54946.320046997971</v>
      </c>
      <c r="L1150" s="4">
        <f>F1150/(constants!$A$4+constants!$B$4*data!F1150+constants!$C$4*data!F1150^2+constants!$D$4*data!F1150^3+constants!$E$4*data!F1150^4+constants!$F$4*data!F1150^5+constants!$G$4*data!F1150^6+constants!$H$4*data!F1150^7)</f>
        <v>6002.1337676158937</v>
      </c>
      <c r="M1150" s="4"/>
      <c r="N1150" s="4"/>
      <c r="O1150" s="4">
        <f t="shared" si="283"/>
        <v>87768.869562876818</v>
      </c>
      <c r="P1150" s="4">
        <f t="shared" si="284"/>
        <v>10989.264009399594</v>
      </c>
      <c r="Q1150" s="4">
        <f t="shared" si="284"/>
        <v>10989.264009399594</v>
      </c>
      <c r="R1150" s="4">
        <f t="shared" si="285"/>
        <v>1000.3556279359823</v>
      </c>
      <c r="S1150" s="4"/>
      <c r="T1150" s="4"/>
      <c r="U1150" s="4">
        <f t="shared" si="286"/>
        <v>1</v>
      </c>
      <c r="V1150" s="4"/>
      <c r="W1150" s="4"/>
      <c r="X1150">
        <f>IF(front!E1150&gt;$X$2,O1150,P1150)</f>
        <v>87768.869562876818</v>
      </c>
      <c r="Y1150">
        <f t="shared" si="290"/>
        <v>87435.386643556762</v>
      </c>
      <c r="Z1150">
        <f>SUMPRODUCT($B$7:$B$456,Y$7:Y$456,EXP(constants!$B$32+constants!$A$32*ABS($A$7:$A$456-$A1150)))</f>
        <v>4.3530500338942814E-7</v>
      </c>
      <c r="AA1150">
        <f t="shared" si="281"/>
        <v>87435.386643121456</v>
      </c>
      <c r="AB1150">
        <f t="shared" si="287"/>
        <v>87429.184807424142</v>
      </c>
      <c r="AD1150" s="4"/>
      <c r="AE1150" s="4"/>
      <c r="AF1150" s="4"/>
      <c r="AI1150" s="5">
        <f>SUMPRODUCT(constants!$B$13:$B$20,A1150^constants!$A$13:$A$20)*constants!$C$10/((A1150/1000000000)^5*(EXP(0.014388/(A1150/1000000000)/constants!$B$9)-1))</f>
        <v>1.9404598249136928E-5</v>
      </c>
      <c r="AL1150" s="17">
        <f t="shared" si="282"/>
        <v>2.2194646206388014E-10</v>
      </c>
      <c r="AQ1150">
        <f t="shared" si="289"/>
        <v>2.2194646206388014E-10</v>
      </c>
    </row>
    <row r="1151" spans="1:43" x14ac:dyDescent="0.2">
      <c r="A1151">
        <f>front!A1151</f>
        <v>718.63</v>
      </c>
      <c r="B1151" s="1">
        <f t="shared" si="288"/>
        <v>0.43999999999994088</v>
      </c>
      <c r="C1151">
        <f>front!D1151-front!B1151</f>
        <v>50017.599999999999</v>
      </c>
      <c r="D1151" s="2">
        <f>front!E1151-front!C1151</f>
        <v>51490.400000000001</v>
      </c>
      <c r="E1151" s="2">
        <f>IF(front!F1151-front!C1151&gt;0,front!F1151-front!C1151,0)</f>
        <v>51490.400000000001</v>
      </c>
      <c r="F1151" s="2">
        <f>front!I1151-front!H1151</f>
        <v>6393.6999999999989</v>
      </c>
      <c r="G1151" s="2"/>
      <c r="H1151" s="2"/>
      <c r="I1151" s="4">
        <f>C1151/(constants!$A$4+constants!$B$4*data!C1151+constants!$C$4*data!C1151^2+constants!$D$4*data!C1151^3+constants!$E$4*data!C1151^4+constants!$F$4*data!C1151^5+constants!$G$4*data!C1151^6+constants!$H$4*data!C1151^7)</f>
        <v>52503.598763417212</v>
      </c>
      <c r="J1151" s="4">
        <f>D1151/(constants!$A$4+constants!$B$4*data!D1151+constants!$C$4*data!D1151^2+constants!$D$4*data!D1151^3+constants!$E$4*data!D1151^4+constants!$F$4*data!D1151^5+constants!$G$4*data!D1151^6+constants!$H$4*data!D1151^7)</f>
        <v>54131.773120792583</v>
      </c>
      <c r="K1151" s="4">
        <f>E1151/(constants!$A$4+constants!$B$4*data!E1151+constants!$C$4*data!E1151^2+constants!$D$4*data!E1151^3+constants!$E$4*data!E1151^4+constants!$F$4*data!E1151^5+constants!$G$4*data!E1151^6+constants!$H$4*data!E1151^7)</f>
        <v>54131.773120792583</v>
      </c>
      <c r="L1151" s="4">
        <f>F1151/(constants!$A$4+constants!$B$4*data!F1151+constants!$C$4*data!F1151^2+constants!$D$4*data!F1151^3+constants!$E$4*data!F1151^4+constants!$F$4*data!F1151^5+constants!$G$4*data!F1151^6+constants!$H$4*data!F1151^7)</f>
        <v>6382.0294365167674</v>
      </c>
      <c r="M1151" s="4"/>
      <c r="N1151" s="4"/>
      <c r="O1151" s="4">
        <f t="shared" si="283"/>
        <v>87505.99793902869</v>
      </c>
      <c r="P1151" s="4">
        <f t="shared" si="284"/>
        <v>10826.354624158517</v>
      </c>
      <c r="Q1151" s="4">
        <f t="shared" si="284"/>
        <v>10826.354624158517</v>
      </c>
      <c r="R1151" s="4">
        <f t="shared" si="285"/>
        <v>1063.6715727527946</v>
      </c>
      <c r="S1151" s="4"/>
      <c r="T1151" s="4"/>
      <c r="U1151" s="4">
        <f t="shared" si="286"/>
        <v>1</v>
      </c>
      <c r="V1151" s="4"/>
      <c r="W1151" s="4"/>
      <c r="X1151">
        <f>IF(front!E1151&gt;$X$2,O1151,P1151)</f>
        <v>87505.99793902869</v>
      </c>
      <c r="Y1151">
        <f t="shared" si="290"/>
        <v>87172.515019708633</v>
      </c>
      <c r="Z1151">
        <f>SUMPRODUCT($B$7:$B$456,Y$7:Y$456,EXP(constants!$B$32+constants!$A$32*ABS($A$7:$A$456-$A1151)))</f>
        <v>4.2454573676014845E-7</v>
      </c>
      <c r="AA1151">
        <f t="shared" si="281"/>
        <v>87172.515019284081</v>
      </c>
      <c r="AB1151">
        <f t="shared" si="287"/>
        <v>87166.313183586768</v>
      </c>
      <c r="AD1151" s="4"/>
      <c r="AE1151" s="4"/>
      <c r="AF1151" s="4"/>
      <c r="AI1151" s="5">
        <f>SUMPRODUCT(constants!$B$13:$B$20,A1151^constants!$A$13:$A$20)*constants!$C$10/((A1151/1000000000)^5*(EXP(0.014388/(A1151/1000000000)/constants!$B$9)-1))</f>
        <v>1.94200927165172E-5</v>
      </c>
      <c r="AL1151" s="17">
        <f t="shared" si="282"/>
        <v>2.2279355415222451E-10</v>
      </c>
      <c r="AQ1151">
        <f t="shared" si="289"/>
        <v>2.2279355415222451E-10</v>
      </c>
    </row>
    <row r="1152" spans="1:43" x14ac:dyDescent="0.2">
      <c r="A1152">
        <f>front!A1152</f>
        <v>719.08</v>
      </c>
      <c r="B1152" s="1">
        <f t="shared" si="288"/>
        <v>0.45000000000004547</v>
      </c>
      <c r="C1152">
        <f>front!D1152-front!B1152</f>
        <v>49999.87</v>
      </c>
      <c r="D1152" s="2">
        <f>front!E1152-front!C1152</f>
        <v>53032.2</v>
      </c>
      <c r="E1152" s="2">
        <f>IF(front!F1152-front!C1152&gt;0,front!F1152-front!C1152,0)</f>
        <v>53032.2</v>
      </c>
      <c r="F1152" s="2">
        <f>front!I1152-front!H1152</f>
        <v>6393.8999999999978</v>
      </c>
      <c r="G1152" s="2"/>
      <c r="H1152" s="2"/>
      <c r="I1152" s="4">
        <f>C1152/(constants!$A$4+constants!$B$4*data!C1152+constants!$C$4*data!C1152^2+constants!$D$4*data!C1152^3+constants!$E$4*data!C1152^4+constants!$F$4*data!C1152^5+constants!$G$4*data!C1152^6+constants!$H$4*data!C1152^7)</f>
        <v>52484.007319615434</v>
      </c>
      <c r="J1152" s="4">
        <f>D1152/(constants!$A$4+constants!$B$4*data!D1152+constants!$C$4*data!D1152^2+constants!$D$4*data!D1152^3+constants!$E$4*data!D1152^4+constants!$F$4*data!D1152^5+constants!$G$4*data!D1152^6+constants!$H$4*data!D1152^7)</f>
        <v>55837.944262505858</v>
      </c>
      <c r="K1152" s="4">
        <f>E1152/(constants!$A$4+constants!$B$4*data!E1152+constants!$C$4*data!E1152^2+constants!$D$4*data!E1152^3+constants!$E$4*data!E1152^4+constants!$F$4*data!E1152^5+constants!$G$4*data!E1152^6+constants!$H$4*data!E1152^7)</f>
        <v>55837.944262505858</v>
      </c>
      <c r="L1152" s="4">
        <f>F1152/(constants!$A$4+constants!$B$4*data!F1152+constants!$C$4*data!F1152^2+constants!$D$4*data!F1152^3+constants!$E$4*data!F1152^4+constants!$F$4*data!F1152^5+constants!$G$4*data!F1152^6+constants!$H$4*data!F1152^7)</f>
        <v>6382.2294256956111</v>
      </c>
      <c r="M1152" s="4"/>
      <c r="N1152" s="4"/>
      <c r="O1152" s="4">
        <f t="shared" si="283"/>
        <v>87473.345532692387</v>
      </c>
      <c r="P1152" s="4">
        <f t="shared" si="284"/>
        <v>11167.588852501172</v>
      </c>
      <c r="Q1152" s="4">
        <f t="shared" si="284"/>
        <v>11167.588852501172</v>
      </c>
      <c r="R1152" s="4">
        <f t="shared" si="285"/>
        <v>1063.7049042826018</v>
      </c>
      <c r="S1152" s="4"/>
      <c r="T1152" s="4"/>
      <c r="U1152" s="4">
        <f t="shared" si="286"/>
        <v>1</v>
      </c>
      <c r="V1152" s="4"/>
      <c r="W1152" s="4"/>
      <c r="X1152">
        <f>IF(front!E1152&gt;$X$2,O1152,P1152)</f>
        <v>87473.345532692387</v>
      </c>
      <c r="Y1152">
        <f t="shared" si="290"/>
        <v>87139.86261337233</v>
      </c>
      <c r="Z1152">
        <f>SUMPRODUCT($B$7:$B$456,Y$7:Y$456,EXP(constants!$B$32+constants!$A$32*ABS($A$7:$A$456-$A1152)))</f>
        <v>4.1381695675351215E-7</v>
      </c>
      <c r="AA1152">
        <f t="shared" si="281"/>
        <v>87139.862612958517</v>
      </c>
      <c r="AB1152">
        <f t="shared" si="287"/>
        <v>87133.660777261204</v>
      </c>
      <c r="AD1152" s="4"/>
      <c r="AE1152" s="4"/>
      <c r="AF1152" s="4"/>
      <c r="AI1152" s="5">
        <f>SUMPRODUCT(constants!$B$13:$B$20,A1152^constants!$A$13:$A$20)*constants!$C$10/((A1152/1000000000)^5*(EXP(0.014388/(A1152/1000000000)/constants!$B$9)-1))</f>
        <v>1.9435899092202107E-5</v>
      </c>
      <c r="AL1152" s="17">
        <f t="shared" si="282"/>
        <v>2.2305844743383244E-10</v>
      </c>
      <c r="AQ1152">
        <f t="shared" si="289"/>
        <v>2.2305844743383244E-10</v>
      </c>
    </row>
    <row r="1153" spans="1:43" x14ac:dyDescent="0.2">
      <c r="A1153">
        <f>front!A1153</f>
        <v>719.53</v>
      </c>
      <c r="B1153" s="1">
        <f t="shared" si="288"/>
        <v>0.44999999999993179</v>
      </c>
      <c r="C1153">
        <f>front!D1153-front!B1153</f>
        <v>50007.06</v>
      </c>
      <c r="D1153" s="2">
        <f>front!E1153-front!C1153</f>
        <v>53109.7</v>
      </c>
      <c r="E1153" s="2">
        <f>IF(front!F1153-front!C1153&gt;0,front!F1153-front!C1153,0)</f>
        <v>53109.7</v>
      </c>
      <c r="F1153" s="2">
        <f>front!I1153-front!H1153</f>
        <v>6533.4000000000015</v>
      </c>
      <c r="G1153" s="2"/>
      <c r="H1153" s="2"/>
      <c r="I1153" s="4">
        <f>C1153/(constants!$A$4+constants!$B$4*data!C1153+constants!$C$4*data!C1153^2+constants!$D$4*data!C1153^3+constants!$E$4*data!C1153^4+constants!$F$4*data!C1153^5+constants!$G$4*data!C1153^6+constants!$H$4*data!C1153^7)</f>
        <v>52491.95215943073</v>
      </c>
      <c r="J1153" s="4">
        <f>D1153/(constants!$A$4+constants!$B$4*data!D1153+constants!$C$4*data!D1153^2+constants!$D$4*data!D1153^3+constants!$E$4*data!D1153^4+constants!$F$4*data!D1153^5+constants!$G$4*data!D1153^6+constants!$H$4*data!D1153^7)</f>
        <v>55923.764603452568</v>
      </c>
      <c r="K1153" s="4">
        <f>E1153/(constants!$A$4+constants!$B$4*data!E1153+constants!$C$4*data!E1153^2+constants!$D$4*data!E1153^3+constants!$E$4*data!E1153^4+constants!$F$4*data!E1153^5+constants!$G$4*data!E1153^6+constants!$H$4*data!E1153^7)</f>
        <v>55923.764603452568</v>
      </c>
      <c r="L1153" s="4">
        <f>F1153/(constants!$A$4+constants!$B$4*data!F1153+constants!$C$4*data!F1153^2+constants!$D$4*data!F1153^3+constants!$E$4*data!F1153^4+constants!$F$4*data!F1153^5+constants!$G$4*data!F1153^6+constants!$H$4*data!F1153^7)</f>
        <v>6521.7337921976268</v>
      </c>
      <c r="M1153" s="4"/>
      <c r="N1153" s="4"/>
      <c r="O1153" s="4">
        <f t="shared" si="283"/>
        <v>87486.58693238454</v>
      </c>
      <c r="P1153" s="4">
        <f t="shared" si="284"/>
        <v>11184.752920690515</v>
      </c>
      <c r="Q1153" s="4">
        <f t="shared" si="284"/>
        <v>11184.752920690515</v>
      </c>
      <c r="R1153" s="4">
        <f t="shared" si="285"/>
        <v>1086.9556320329377</v>
      </c>
      <c r="S1153" s="4"/>
      <c r="T1153" s="4"/>
      <c r="U1153" s="4">
        <f t="shared" si="286"/>
        <v>1</v>
      </c>
      <c r="V1153" s="4"/>
      <c r="W1153" s="4"/>
      <c r="X1153">
        <f>IF(front!E1153&gt;$X$2,O1153,P1153)</f>
        <v>87486.58693238454</v>
      </c>
      <c r="Y1153">
        <f t="shared" si="290"/>
        <v>87153.104013064483</v>
      </c>
      <c r="Z1153">
        <f>SUMPRODUCT($B$7:$B$456,Y$7:Y$456,EXP(constants!$B$32+constants!$A$32*ABS($A$7:$A$456-$A1153)))</f>
        <v>4.0335930588671919E-7</v>
      </c>
      <c r="AA1153">
        <f t="shared" si="281"/>
        <v>87153.104012661119</v>
      </c>
      <c r="AB1153">
        <f t="shared" si="287"/>
        <v>87146.902176963806</v>
      </c>
      <c r="AD1153" s="4"/>
      <c r="AE1153" s="4"/>
      <c r="AF1153" s="4"/>
      <c r="AI1153" s="5">
        <f>SUMPRODUCT(constants!$B$13:$B$20,A1153^constants!$A$13:$A$20)*constants!$C$10/((A1153/1000000000)^5*(EXP(0.014388/(A1153/1000000000)/constants!$B$9)-1))</f>
        <v>1.945166479773273E-5</v>
      </c>
      <c r="AL1153" s="17">
        <f t="shared" si="282"/>
        <v>2.2320546470181396E-10</v>
      </c>
      <c r="AQ1153">
        <f t="shared" si="289"/>
        <v>2.2320546470181396E-10</v>
      </c>
    </row>
    <row r="1154" spans="1:43" x14ac:dyDescent="0.2">
      <c r="A1154">
        <f>front!A1154</f>
        <v>719.98</v>
      </c>
      <c r="B1154" s="1">
        <f t="shared" si="288"/>
        <v>0.45000000000004547</v>
      </c>
      <c r="C1154">
        <f>front!D1154-front!B1154</f>
        <v>50145.93</v>
      </c>
      <c r="D1154" s="2">
        <f>front!E1154-front!C1154</f>
        <v>52478.2</v>
      </c>
      <c r="E1154" s="2">
        <f>IF(front!F1154-front!C1154&gt;0,front!F1154-front!C1154,0)</f>
        <v>52478.2</v>
      </c>
      <c r="F1154" s="2">
        <f>front!I1154-front!H1154</f>
        <v>6180.7000000000007</v>
      </c>
      <c r="G1154" s="2"/>
      <c r="H1154" s="2"/>
      <c r="I1154" s="4">
        <f>C1154/(constants!$A$4+constants!$B$4*data!C1154+constants!$C$4*data!C1154^2+constants!$D$4*data!C1154^3+constants!$E$4*data!C1154^4+constants!$F$4*data!C1154^5+constants!$G$4*data!C1154^6+constants!$H$4*data!C1154^7)</f>
        <v>52645.408458688667</v>
      </c>
      <c r="J1154" s="4">
        <f>D1154/(constants!$A$4+constants!$B$4*data!D1154+constants!$C$4*data!D1154^2+constants!$D$4*data!D1154^3+constants!$E$4*data!D1154^4+constants!$F$4*data!D1154^5+constants!$G$4*data!D1154^6+constants!$H$4*data!D1154^7)</f>
        <v>55224.646066698224</v>
      </c>
      <c r="K1154" s="4">
        <f>E1154/(constants!$A$4+constants!$B$4*data!E1154+constants!$C$4*data!E1154^2+constants!$D$4*data!E1154^3+constants!$E$4*data!E1154^4+constants!$F$4*data!E1154^5+constants!$G$4*data!E1154^6+constants!$H$4*data!E1154^7)</f>
        <v>55224.646066698224</v>
      </c>
      <c r="L1154" s="4">
        <f>F1154/(constants!$A$4+constants!$B$4*data!F1154+constants!$C$4*data!F1154^2+constants!$D$4*data!F1154^3+constants!$E$4*data!F1154^4+constants!$F$4*data!F1154^5+constants!$G$4*data!F1154^6+constants!$H$4*data!F1154^7)</f>
        <v>6169.0677514089466</v>
      </c>
      <c r="M1154" s="4"/>
      <c r="N1154" s="4"/>
      <c r="O1154" s="4">
        <f t="shared" si="283"/>
        <v>87742.347431147777</v>
      </c>
      <c r="P1154" s="4">
        <f t="shared" si="284"/>
        <v>11044.929213339645</v>
      </c>
      <c r="Q1154" s="4">
        <f t="shared" si="284"/>
        <v>11044.929213339645</v>
      </c>
      <c r="R1154" s="4">
        <f t="shared" si="285"/>
        <v>1028.1779585681577</v>
      </c>
      <c r="S1154" s="4"/>
      <c r="T1154" s="4"/>
      <c r="U1154" s="4">
        <f t="shared" si="286"/>
        <v>1</v>
      </c>
      <c r="V1154" s="4"/>
      <c r="W1154" s="4"/>
      <c r="X1154">
        <f>IF(front!E1154&gt;$X$2,O1154,P1154)</f>
        <v>87742.347431147777</v>
      </c>
      <c r="Y1154">
        <f t="shared" si="290"/>
        <v>87408.86451182772</v>
      </c>
      <c r="Z1154">
        <f>SUMPRODUCT($B$7:$B$456,Y$7:Y$456,EXP(constants!$B$32+constants!$A$32*ABS($A$7:$A$456-$A1154)))</f>
        <v>3.9316593240118342E-7</v>
      </c>
      <c r="AA1154">
        <f t="shared" si="281"/>
        <v>87408.864511434556</v>
      </c>
      <c r="AB1154">
        <f t="shared" si="287"/>
        <v>87402.662675737243</v>
      </c>
      <c r="AD1154" s="4"/>
      <c r="AE1154" s="4"/>
      <c r="AF1154" s="4"/>
      <c r="AI1154" s="5">
        <f>SUMPRODUCT(constants!$B$13:$B$20,A1154^constants!$A$13:$A$20)*constants!$C$10/((A1154/1000000000)^5*(EXP(0.014388/(A1154/1000000000)/constants!$B$9)-1))</f>
        <v>1.9467389853792507E-5</v>
      </c>
      <c r="AL1154" s="17">
        <f t="shared" si="282"/>
        <v>2.2273222871957887E-10</v>
      </c>
      <c r="AQ1154">
        <f t="shared" si="289"/>
        <v>2.2273222871957887E-10</v>
      </c>
    </row>
    <row r="1155" spans="1:43" x14ac:dyDescent="0.2">
      <c r="A1155">
        <f>front!A1155</f>
        <v>720.43</v>
      </c>
      <c r="B1155" s="1">
        <f t="shared" si="288"/>
        <v>0.44999999999993179</v>
      </c>
      <c r="C1155">
        <f>front!D1155-front!B1155</f>
        <v>50257.729999999996</v>
      </c>
      <c r="D1155" s="2">
        <f>front!E1155-front!C1155</f>
        <v>52580.5</v>
      </c>
      <c r="E1155" s="2">
        <f>IF(front!F1155-front!C1155&gt;0,front!F1155-front!C1155,0)</f>
        <v>52580.5</v>
      </c>
      <c r="F1155" s="2">
        <f>front!I1155-front!H1155</f>
        <v>5930.1</v>
      </c>
      <c r="G1155" s="2"/>
      <c r="H1155" s="2"/>
      <c r="I1155" s="4">
        <f>C1155/(constants!$A$4+constants!$B$4*data!C1155+constants!$C$4*data!C1155^2+constants!$D$4*data!C1155^3+constants!$E$4*data!C1155^4+constants!$F$4*data!C1155^5+constants!$G$4*data!C1155^6+constants!$H$4*data!C1155^7)</f>
        <v>52768.96113724968</v>
      </c>
      <c r="J1155" s="4">
        <f>D1155/(constants!$A$4+constants!$B$4*data!D1155+constants!$C$4*data!D1155^2+constants!$D$4*data!D1155^3+constants!$E$4*data!D1155^4+constants!$F$4*data!D1155^5+constants!$G$4*data!D1155^6+constants!$H$4*data!D1155^7)</f>
        <v>55337.873709393229</v>
      </c>
      <c r="K1155" s="4">
        <f>E1155/(constants!$A$4+constants!$B$4*data!E1155+constants!$C$4*data!E1155^2+constants!$D$4*data!E1155^3+constants!$E$4*data!E1155^4+constants!$F$4*data!E1155^5+constants!$G$4*data!E1155^6+constants!$H$4*data!E1155^7)</f>
        <v>55337.873709393229</v>
      </c>
      <c r="L1155" s="4">
        <f>F1155/(constants!$A$4+constants!$B$4*data!F1155+constants!$C$4*data!F1155^2+constants!$D$4*data!F1155^3+constants!$E$4*data!F1155^4+constants!$F$4*data!F1155^5+constants!$G$4*data!F1155^6+constants!$H$4*data!F1155^7)</f>
        <v>5918.5781049822435</v>
      </c>
      <c r="M1155" s="4"/>
      <c r="N1155" s="4"/>
      <c r="O1155" s="4">
        <f t="shared" si="283"/>
        <v>87948.268562082798</v>
      </c>
      <c r="P1155" s="4">
        <f t="shared" si="284"/>
        <v>11067.574741878645</v>
      </c>
      <c r="Q1155" s="4">
        <f t="shared" si="284"/>
        <v>11067.574741878645</v>
      </c>
      <c r="R1155" s="4">
        <f t="shared" si="285"/>
        <v>986.42968416370729</v>
      </c>
      <c r="S1155" s="4"/>
      <c r="T1155" s="4"/>
      <c r="U1155" s="4">
        <f t="shared" si="286"/>
        <v>1</v>
      </c>
      <c r="V1155" s="4"/>
      <c r="W1155" s="4"/>
      <c r="X1155">
        <f>IF(front!E1155&gt;$X$2,O1155,P1155)</f>
        <v>87948.268562082798</v>
      </c>
      <c r="Y1155">
        <f t="shared" si="290"/>
        <v>87614.785642762741</v>
      </c>
      <c r="Z1155">
        <f>SUMPRODUCT($B$7:$B$456,Y$7:Y$456,EXP(constants!$B$32+constants!$A$32*ABS($A$7:$A$456-$A1155)))</f>
        <v>3.832301576904874E-7</v>
      </c>
      <c r="AA1155">
        <f t="shared" si="281"/>
        <v>87614.785642379517</v>
      </c>
      <c r="AB1155">
        <f t="shared" si="287"/>
        <v>87608.583806682203</v>
      </c>
      <c r="AD1155" s="4"/>
      <c r="AE1155" s="4"/>
      <c r="AF1155" s="4"/>
      <c r="AI1155" s="5">
        <f>SUMPRODUCT(constants!$B$13:$B$20,A1155^constants!$A$13:$A$20)*constants!$C$10/((A1155/1000000000)^5*(EXP(0.014388/(A1155/1000000000)/constants!$B$9)-1))</f>
        <v>1.9483074280904781E-5</v>
      </c>
      <c r="AL1155" s="17">
        <f t="shared" si="282"/>
        <v>2.2238773227856631E-10</v>
      </c>
      <c r="AQ1155">
        <f t="shared" si="289"/>
        <v>2.2238773227856631E-10</v>
      </c>
    </row>
    <row r="1156" spans="1:43" x14ac:dyDescent="0.2">
      <c r="A1156">
        <f>front!A1156</f>
        <v>720.87</v>
      </c>
      <c r="B1156" s="1">
        <f t="shared" si="288"/>
        <v>0.44000000000005457</v>
      </c>
      <c r="C1156">
        <f>front!D1156-front!B1156</f>
        <v>50252.53</v>
      </c>
      <c r="D1156" s="2">
        <f>front!E1156-front!C1156</f>
        <v>52903.4</v>
      </c>
      <c r="E1156" s="2">
        <f>IF(front!F1156-front!C1156&gt;0,front!F1156-front!C1156,0)</f>
        <v>52903.4</v>
      </c>
      <c r="F1156" s="2">
        <f>front!I1156-front!H1156</f>
        <v>6319</v>
      </c>
      <c r="G1156" s="2"/>
      <c r="H1156" s="2"/>
      <c r="I1156" s="4">
        <f>C1156/(constants!$A$4+constants!$B$4*data!C1156+constants!$C$4*data!C1156^2+constants!$D$4*data!C1156^3+constants!$E$4*data!C1156^4+constants!$F$4*data!C1156^5+constants!$G$4*data!C1156^6+constants!$H$4*data!C1156^7)</f>
        <v>52763.214310746633</v>
      </c>
      <c r="J1156" s="4">
        <f>D1156/(constants!$A$4+constants!$B$4*data!D1156+constants!$C$4*data!D1156^2+constants!$D$4*data!D1156^3+constants!$E$4*data!D1156^4+constants!$F$4*data!D1156^5+constants!$G$4*data!D1156^6+constants!$H$4*data!D1156^7)</f>
        <v>55695.330670804753</v>
      </c>
      <c r="K1156" s="4">
        <f>E1156/(constants!$A$4+constants!$B$4*data!E1156+constants!$C$4*data!E1156^2+constants!$D$4*data!E1156^3+constants!$E$4*data!E1156^4+constants!$F$4*data!E1156^5+constants!$G$4*data!E1156^6+constants!$H$4*data!E1156^7)</f>
        <v>55695.330670804753</v>
      </c>
      <c r="L1156" s="4">
        <f>F1156/(constants!$A$4+constants!$B$4*data!F1156+constants!$C$4*data!F1156^2+constants!$D$4*data!F1156^3+constants!$E$4*data!F1156^4+constants!$F$4*data!F1156^5+constants!$G$4*data!F1156^6+constants!$H$4*data!F1156^7)</f>
        <v>6307.3368259316785</v>
      </c>
      <c r="M1156" s="4"/>
      <c r="N1156" s="4"/>
      <c r="O1156" s="4">
        <f t="shared" si="283"/>
        <v>87938.690517911047</v>
      </c>
      <c r="P1156" s="4">
        <f t="shared" si="284"/>
        <v>11139.06613416095</v>
      </c>
      <c r="Q1156" s="4">
        <f t="shared" si="284"/>
        <v>11139.06613416095</v>
      </c>
      <c r="R1156" s="4">
        <f t="shared" si="285"/>
        <v>1051.2228043219463</v>
      </c>
      <c r="S1156" s="4"/>
      <c r="T1156" s="4"/>
      <c r="U1156" s="4">
        <f t="shared" si="286"/>
        <v>1</v>
      </c>
      <c r="V1156" s="4"/>
      <c r="W1156" s="4"/>
      <c r="X1156">
        <f>IF(front!E1156&gt;$X$2,O1156,P1156)</f>
        <v>87938.690517911047</v>
      </c>
      <c r="Y1156">
        <f t="shared" si="290"/>
        <v>87605.207598590991</v>
      </c>
      <c r="Z1156">
        <f>SUMPRODUCT($B$7:$B$456,Y$7:Y$456,EXP(constants!$B$32+constants!$A$32*ABS($A$7:$A$456-$A1156)))</f>
        <v>3.7375800502771354E-7</v>
      </c>
      <c r="AA1156">
        <f t="shared" si="281"/>
        <v>87605.207598217239</v>
      </c>
      <c r="AB1156">
        <f t="shared" si="287"/>
        <v>87599.005762519926</v>
      </c>
      <c r="AD1156" s="4"/>
      <c r="AE1156" s="4"/>
      <c r="AF1156" s="4"/>
      <c r="AI1156" s="5">
        <f>SUMPRODUCT(constants!$B$13:$B$20,A1156^constants!$A$13:$A$20)*constants!$C$10/((A1156/1000000000)^5*(EXP(0.014388/(A1156/1000000000)/constants!$B$9)-1))</f>
        <v>1.9498370900071634E-5</v>
      </c>
      <c r="AL1156" s="17">
        <f t="shared" si="282"/>
        <v>2.225866689963529E-10</v>
      </c>
      <c r="AQ1156">
        <f t="shared" si="289"/>
        <v>2.225866689963529E-10</v>
      </c>
    </row>
    <row r="1157" spans="1:43" x14ac:dyDescent="0.2">
      <c r="A1157">
        <f>front!A1157</f>
        <v>721.32</v>
      </c>
      <c r="B1157" s="1">
        <f t="shared" si="288"/>
        <v>0.45000000000004547</v>
      </c>
      <c r="C1157">
        <f>front!D1157-front!B1157</f>
        <v>50252.869999999995</v>
      </c>
      <c r="D1157" s="2">
        <f>front!E1157-front!C1157</f>
        <v>52384.9</v>
      </c>
      <c r="E1157" s="2">
        <f>IF(front!F1157-front!C1157&gt;0,front!F1157-front!C1157,0)</f>
        <v>52384.9</v>
      </c>
      <c r="F1157" s="2">
        <f>front!I1157-front!H1157</f>
        <v>6550.9999999999982</v>
      </c>
      <c r="G1157" s="2"/>
      <c r="H1157" s="2"/>
      <c r="I1157" s="4">
        <f>C1157/(constants!$A$4+constants!$B$4*data!C1157+constants!$C$4*data!C1157^2+constants!$D$4*data!C1157^3+constants!$E$4*data!C1157^4+constants!$F$4*data!C1157^5+constants!$G$4*data!C1157^6+constants!$H$4*data!C1157^7)</f>
        <v>52763.590064221658</v>
      </c>
      <c r="J1157" s="4">
        <f>D1157/(constants!$A$4+constants!$B$4*data!D1157+constants!$C$4*data!D1157^2+constants!$D$4*data!D1157^3+constants!$E$4*data!D1157^4+constants!$F$4*data!D1157^5+constants!$G$4*data!D1157^6+constants!$H$4*data!D1157^7)</f>
        <v>55121.387949512879</v>
      </c>
      <c r="K1157" s="4">
        <f>E1157/(constants!$A$4+constants!$B$4*data!E1157+constants!$C$4*data!E1157^2+constants!$D$4*data!E1157^3+constants!$E$4*data!E1157^4+constants!$F$4*data!E1157^5+constants!$G$4*data!E1157^6+constants!$H$4*data!E1157^7)</f>
        <v>55121.387949512879</v>
      </c>
      <c r="L1157" s="4">
        <f>F1157/(constants!$A$4+constants!$B$4*data!F1157+constants!$C$4*data!F1157^2+constants!$D$4*data!F1157^3+constants!$E$4*data!F1157^4+constants!$F$4*data!F1157^5+constants!$G$4*data!F1157^6+constants!$H$4*data!F1157^7)</f>
        <v>6539.3360599087055</v>
      </c>
      <c r="M1157" s="4"/>
      <c r="N1157" s="4"/>
      <c r="O1157" s="4">
        <f t="shared" si="283"/>
        <v>87939.316773702769</v>
      </c>
      <c r="P1157" s="4">
        <f t="shared" si="284"/>
        <v>11024.277589902575</v>
      </c>
      <c r="Q1157" s="4">
        <f t="shared" si="284"/>
        <v>11024.277589902575</v>
      </c>
      <c r="R1157" s="4">
        <f t="shared" si="285"/>
        <v>1089.8893433181177</v>
      </c>
      <c r="S1157" s="4"/>
      <c r="T1157" s="4"/>
      <c r="U1157" s="4">
        <f t="shared" si="286"/>
        <v>1</v>
      </c>
      <c r="V1157" s="4"/>
      <c r="W1157" s="4"/>
      <c r="X1157">
        <f>IF(front!E1157&gt;$X$2,O1157,P1157)</f>
        <v>87939.316773702769</v>
      </c>
      <c r="Y1157">
        <f t="shared" si="290"/>
        <v>87605.833854382712</v>
      </c>
      <c r="Z1157">
        <f>SUMPRODUCT($B$7:$B$456,Y$7:Y$456,EXP(constants!$B$32+constants!$A$32*ABS($A$7:$A$456-$A1157)))</f>
        <v>3.6431269192137336E-7</v>
      </c>
      <c r="AA1157">
        <f t="shared" si="281"/>
        <v>87605.833854018405</v>
      </c>
      <c r="AB1157">
        <f t="shared" si="287"/>
        <v>87599.632018321092</v>
      </c>
      <c r="AD1157" s="4"/>
      <c r="AE1157" s="4"/>
      <c r="AF1157" s="4"/>
      <c r="AI1157" s="5">
        <f>SUMPRODUCT(constants!$B$13:$B$20,A1157^constants!$A$13:$A$20)*constants!$C$10/((A1157/1000000000)^5*(EXP(0.014388/(A1157/1000000000)/constants!$B$9)-1))</f>
        <v>1.951397503200589E-5</v>
      </c>
      <c r="AL1157" s="17">
        <f t="shared" si="282"/>
        <v>2.2276320781718154E-10</v>
      </c>
      <c r="AQ1157">
        <f t="shared" si="289"/>
        <v>2.2276320781718154E-10</v>
      </c>
    </row>
    <row r="1158" spans="1:43" x14ac:dyDescent="0.2">
      <c r="A1158">
        <f>front!A1158</f>
        <v>721.77</v>
      </c>
      <c r="B1158" s="1">
        <f t="shared" si="288"/>
        <v>0.44999999999993179</v>
      </c>
      <c r="C1158">
        <f>front!D1158-front!B1158</f>
        <v>50131.93</v>
      </c>
      <c r="D1158" s="2">
        <f>front!E1158-front!C1158</f>
        <v>52744</v>
      </c>
      <c r="E1158" s="2">
        <f>IF(front!F1158-front!C1158&gt;0,front!F1158-front!C1158,0)</f>
        <v>52744</v>
      </c>
      <c r="F1158" s="2">
        <f>front!I1158-front!H1158</f>
        <v>6295.2000000000007</v>
      </c>
      <c r="G1158" s="2"/>
      <c r="H1158" s="2"/>
      <c r="I1158" s="4">
        <f>C1158/(constants!$A$4+constants!$B$4*data!C1158+constants!$C$4*data!C1158^2+constants!$D$4*data!C1158^3+constants!$E$4*data!C1158^4+constants!$F$4*data!C1158^5+constants!$G$4*data!C1158^6+constants!$H$4*data!C1158^7)</f>
        <v>52629.937352567285</v>
      </c>
      <c r="J1158" s="4">
        <f>D1158/(constants!$A$4+constants!$B$4*data!D1158+constants!$C$4*data!D1158^2+constants!$D$4*data!D1158^3+constants!$E$4*data!D1158^4+constants!$F$4*data!D1158^5+constants!$G$4*data!D1158^6+constants!$H$4*data!D1158^7)</f>
        <v>55518.858885529786</v>
      </c>
      <c r="K1158" s="4">
        <f>E1158/(constants!$A$4+constants!$B$4*data!E1158+constants!$C$4*data!E1158^2+constants!$D$4*data!E1158^3+constants!$E$4*data!E1158^4+constants!$F$4*data!E1158^5+constants!$G$4*data!E1158^6+constants!$H$4*data!E1158^7)</f>
        <v>55518.858885529786</v>
      </c>
      <c r="L1158" s="4">
        <f>F1158/(constants!$A$4+constants!$B$4*data!F1158+constants!$C$4*data!F1158^2+constants!$D$4*data!F1158^3+constants!$E$4*data!F1158^4+constants!$F$4*data!F1158^5+constants!$G$4*data!F1158^6+constants!$H$4*data!F1158^7)</f>
        <v>6283.5405688925803</v>
      </c>
      <c r="M1158" s="4"/>
      <c r="N1158" s="4"/>
      <c r="O1158" s="4">
        <f t="shared" si="283"/>
        <v>87716.562254278804</v>
      </c>
      <c r="P1158" s="4">
        <f t="shared" si="284"/>
        <v>11103.771777105958</v>
      </c>
      <c r="Q1158" s="4">
        <f t="shared" si="284"/>
        <v>11103.771777105958</v>
      </c>
      <c r="R1158" s="4">
        <f t="shared" si="285"/>
        <v>1047.2567614820966</v>
      </c>
      <c r="S1158" s="4"/>
      <c r="T1158" s="4"/>
      <c r="U1158" s="4">
        <f t="shared" si="286"/>
        <v>1</v>
      </c>
      <c r="V1158" s="4"/>
      <c r="W1158" s="4"/>
      <c r="X1158">
        <f>IF(front!E1158&gt;$X$2,O1158,P1158)</f>
        <v>87716.562254278804</v>
      </c>
      <c r="Y1158">
        <f t="shared" si="290"/>
        <v>87383.079334958747</v>
      </c>
      <c r="Z1158">
        <f>SUMPRODUCT($B$7:$B$456,Y$7:Y$456,EXP(constants!$B$32+constants!$A$32*ABS($A$7:$A$456-$A1158)))</f>
        <v>3.5510607320679854E-7</v>
      </c>
      <c r="AA1158">
        <f t="shared" si="281"/>
        <v>87383.079334603637</v>
      </c>
      <c r="AB1158">
        <f t="shared" si="287"/>
        <v>87376.877498906324</v>
      </c>
      <c r="AD1158" s="4"/>
      <c r="AE1158" s="4"/>
      <c r="AF1158" s="4"/>
      <c r="AI1158" s="5">
        <f>SUMPRODUCT(constants!$B$13:$B$20,A1158^constants!$A$13:$A$20)*constants!$C$10/((A1158/1000000000)^5*(EXP(0.014388/(A1158/1000000000)/constants!$B$9)-1))</f>
        <v>1.9529538595202792E-5</v>
      </c>
      <c r="AL1158" s="17">
        <f t="shared" si="282"/>
        <v>2.2350922983540168E-10</v>
      </c>
      <c r="AQ1158">
        <f t="shared" si="289"/>
        <v>2.2350922983540168E-10</v>
      </c>
    </row>
    <row r="1159" spans="1:43" x14ac:dyDescent="0.2">
      <c r="A1159">
        <f>front!A1159</f>
        <v>722.22</v>
      </c>
      <c r="B1159" s="1">
        <f t="shared" si="288"/>
        <v>0.45000000000004547</v>
      </c>
      <c r="C1159">
        <f>front!D1159-front!B1159</f>
        <v>50137.07</v>
      </c>
      <c r="D1159" s="2">
        <f>front!E1159-front!C1159</f>
        <v>52271.199999999997</v>
      </c>
      <c r="E1159" s="2">
        <f>IF(front!F1159-front!C1159&gt;0,front!F1159-front!C1159,0)</f>
        <v>52271.199999999997</v>
      </c>
      <c r="F1159" s="2">
        <f>front!I1159-front!H1159</f>
        <v>6004.4999999999982</v>
      </c>
      <c r="G1159" s="2"/>
      <c r="H1159" s="2"/>
      <c r="I1159" s="4">
        <f>C1159/(constants!$A$4+constants!$B$4*data!C1159+constants!$C$4*data!C1159^2+constants!$D$4*data!C1159^3+constants!$E$4*data!C1159^4+constants!$F$4*data!C1159^5+constants!$G$4*data!C1159^6+constants!$H$4*data!C1159^7)</f>
        <v>52635.61744292402</v>
      </c>
      <c r="J1159" s="4">
        <f>D1159/(constants!$A$4+constants!$B$4*data!D1159+constants!$C$4*data!D1159^2+constants!$D$4*data!D1159^3+constants!$E$4*data!D1159^4+constants!$F$4*data!D1159^5+constants!$G$4*data!D1159^6+constants!$H$4*data!D1159^7)</f>
        <v>54995.56267595799</v>
      </c>
      <c r="K1159" s="4">
        <f>E1159/(constants!$A$4+constants!$B$4*data!E1159+constants!$C$4*data!E1159^2+constants!$D$4*data!E1159^3+constants!$E$4*data!E1159^4+constants!$F$4*data!E1159^5+constants!$G$4*data!E1159^6+constants!$H$4*data!E1159^7)</f>
        <v>54995.56267595799</v>
      </c>
      <c r="L1159" s="4">
        <f>F1159/(constants!$A$4+constants!$B$4*data!F1159+constants!$C$4*data!F1159^2+constants!$D$4*data!F1159^3+constants!$E$4*data!F1159^4+constants!$F$4*data!F1159^5+constants!$G$4*data!F1159^6+constants!$H$4*data!F1159^7)</f>
        <v>5992.9382852624267</v>
      </c>
      <c r="M1159" s="4"/>
      <c r="N1159" s="4"/>
      <c r="O1159" s="4">
        <f t="shared" si="283"/>
        <v>87726.029071540033</v>
      </c>
      <c r="P1159" s="4">
        <f t="shared" si="284"/>
        <v>10999.112535191598</v>
      </c>
      <c r="Q1159" s="4">
        <f t="shared" si="284"/>
        <v>10999.112535191598</v>
      </c>
      <c r="R1159" s="4">
        <f t="shared" si="285"/>
        <v>998.82304754373774</v>
      </c>
      <c r="S1159" s="4"/>
      <c r="T1159" s="4"/>
      <c r="U1159" s="4">
        <f t="shared" si="286"/>
        <v>1</v>
      </c>
      <c r="V1159" s="4"/>
      <c r="W1159" s="4"/>
      <c r="X1159">
        <f>IF(front!E1159&gt;$X$2,O1159,P1159)</f>
        <v>87726.029071540033</v>
      </c>
      <c r="Y1159">
        <f t="shared" si="290"/>
        <v>87392.546152219977</v>
      </c>
      <c r="Z1159">
        <f>SUMPRODUCT($B$7:$B$456,Y$7:Y$456,EXP(constants!$B$32+constants!$A$32*ABS($A$7:$A$456-$A1159)))</f>
        <v>3.4613211679039333E-7</v>
      </c>
      <c r="AA1159">
        <f t="shared" ref="AA1159:AA1222" si="291">Y1159-Z1159</f>
        <v>87392.546151873845</v>
      </c>
      <c r="AB1159">
        <f t="shared" si="287"/>
        <v>87386.344316176532</v>
      </c>
      <c r="AD1159" s="4"/>
      <c r="AE1159" s="4"/>
      <c r="AF1159" s="4"/>
      <c r="AI1159" s="5">
        <f>SUMPRODUCT(constants!$B$13:$B$20,A1159^constants!$A$13:$A$20)*constants!$C$10/((A1159/1000000000)^5*(EXP(0.014388/(A1159/1000000000)/constants!$B$9)-1))</f>
        <v>1.9545061609551818E-5</v>
      </c>
      <c r="AL1159" s="17">
        <f t="shared" ref="AL1159:AL1222" si="292">IF(AB1159=0,0,AI1159/AB1159)</f>
        <v>2.2366265304376319E-10</v>
      </c>
      <c r="AQ1159">
        <f t="shared" si="289"/>
        <v>2.2366265304376319E-10</v>
      </c>
    </row>
    <row r="1160" spans="1:43" x14ac:dyDescent="0.2">
      <c r="A1160">
        <f>front!A1160</f>
        <v>722.67</v>
      </c>
      <c r="B1160" s="1">
        <f t="shared" si="288"/>
        <v>0.44999999999993179</v>
      </c>
      <c r="C1160">
        <f>front!D1160-front!B1160</f>
        <v>49969</v>
      </c>
      <c r="D1160" s="2">
        <f>front!E1160-front!C1160</f>
        <v>52634.6</v>
      </c>
      <c r="E1160" s="2">
        <f>IF(front!F1160-front!C1160&gt;0,front!F1160-front!C1160,0)</f>
        <v>52634.6</v>
      </c>
      <c r="F1160" s="2">
        <f>front!I1160-front!H1160</f>
        <v>5720.6000000000022</v>
      </c>
      <c r="G1160" s="2"/>
      <c r="H1160" s="2"/>
      <c r="I1160" s="4">
        <f>C1160/(constants!$A$4+constants!$B$4*data!C1160+constants!$C$4*data!C1160^2+constants!$D$4*data!C1160^3+constants!$E$4*data!C1160^4+constants!$F$4*data!C1160^5+constants!$G$4*data!C1160^6+constants!$H$4*data!C1160^7)</f>
        <v>52449.8968553175</v>
      </c>
      <c r="J1160" s="4">
        <f>D1160/(constants!$A$4+constants!$B$4*data!D1160+constants!$C$4*data!D1160^2+constants!$D$4*data!D1160^3+constants!$E$4*data!D1160^4+constants!$F$4*data!D1160^5+constants!$G$4*data!D1160^6+constants!$H$4*data!D1160^7)</f>
        <v>55397.756528928527</v>
      </c>
      <c r="K1160" s="4">
        <f>E1160/(constants!$A$4+constants!$B$4*data!E1160+constants!$C$4*data!E1160^2+constants!$D$4*data!E1160^3+constants!$E$4*data!E1160^4+constants!$F$4*data!E1160^5+constants!$G$4*data!E1160^6+constants!$H$4*data!E1160^7)</f>
        <v>55397.756528928527</v>
      </c>
      <c r="L1160" s="4">
        <f>F1160/(constants!$A$4+constants!$B$4*data!F1160+constants!$C$4*data!F1160^2+constants!$D$4*data!F1160^3+constants!$E$4*data!F1160^4+constants!$F$4*data!F1160^5+constants!$G$4*data!F1160^6+constants!$H$4*data!F1160^7)</f>
        <v>5709.2206044473232</v>
      </c>
      <c r="M1160" s="4"/>
      <c r="N1160" s="4"/>
      <c r="O1160" s="4">
        <f t="shared" ref="O1160:O1223" si="293">I1160*1000/O$4</f>
        <v>87416.494758862507</v>
      </c>
      <c r="P1160" s="4">
        <f t="shared" ref="P1160:Q1223" si="294">J1160*1000/P$4</f>
        <v>11079.551305785704</v>
      </c>
      <c r="Q1160" s="4">
        <f t="shared" si="294"/>
        <v>11079.551305785704</v>
      </c>
      <c r="R1160" s="4">
        <f t="shared" ref="R1160:R1223" si="295">L1160*1000/R$4</f>
        <v>951.53676740788717</v>
      </c>
      <c r="S1160" s="4"/>
      <c r="T1160" s="4"/>
      <c r="U1160" s="4">
        <f t="shared" ref="U1160:U1223" si="296">Q1160/P1160</f>
        <v>1</v>
      </c>
      <c r="V1160" s="4"/>
      <c r="W1160" s="4"/>
      <c r="X1160">
        <f>IF(front!E1160&gt;$X$2,O1160,P1160)</f>
        <v>87416.494758862507</v>
      </c>
      <c r="Y1160">
        <f t="shared" si="290"/>
        <v>87083.011839542451</v>
      </c>
      <c r="Z1160">
        <f>SUMPRODUCT($B$7:$B$456,Y$7:Y$456,EXP(constants!$B$32+constants!$A$32*ABS($A$7:$A$456-$A1160)))</f>
        <v>3.3738494301681133E-7</v>
      </c>
      <c r="AA1160">
        <f t="shared" si="291"/>
        <v>87083.011839205064</v>
      </c>
      <c r="AB1160">
        <f t="shared" ref="AB1160:AB1223" si="297">IF((AA1160-$AA$3)&gt;0,AA1160-$AA$3,0)</f>
        <v>87076.810003507751</v>
      </c>
      <c r="AD1160" s="4"/>
      <c r="AE1160" s="4"/>
      <c r="AF1160" s="4"/>
      <c r="AI1160" s="5">
        <f>SUMPRODUCT(constants!$B$13:$B$20,A1160^constants!$A$13:$A$20)*constants!$C$10/((A1160/1000000000)^5*(EXP(0.014388/(A1160/1000000000)/constants!$B$9)-1))</f>
        <v>1.9560544094774388E-5</v>
      </c>
      <c r="AL1160" s="17">
        <f t="shared" si="292"/>
        <v>2.2463551540285437E-10</v>
      </c>
      <c r="AQ1160">
        <f t="shared" si="289"/>
        <v>2.2463551540285437E-10</v>
      </c>
    </row>
    <row r="1161" spans="1:43" x14ac:dyDescent="0.2">
      <c r="A1161">
        <f>front!A1161</f>
        <v>723.11</v>
      </c>
      <c r="B1161" s="1">
        <f t="shared" ref="B1161:B1224" si="298">A1161-A1160</f>
        <v>0.44000000000005457</v>
      </c>
      <c r="C1161">
        <f>front!D1161-front!B1161</f>
        <v>49857.86</v>
      </c>
      <c r="D1161" s="2">
        <f>front!E1161-front!C1161</f>
        <v>53121.4</v>
      </c>
      <c r="E1161" s="2">
        <f>IF(front!F1161-front!C1161&gt;0,front!F1161-front!C1161,0)</f>
        <v>53121.4</v>
      </c>
      <c r="F1161" s="2">
        <f>front!I1161-front!H1161</f>
        <v>5541.1999999999989</v>
      </c>
      <c r="G1161" s="2"/>
      <c r="H1161" s="2"/>
      <c r="I1161" s="4">
        <f>C1161/(constants!$A$4+constants!$B$4*data!C1161+constants!$C$4*data!C1161^2+constants!$D$4*data!C1161^3+constants!$E$4*data!C1161^4+constants!$F$4*data!C1161^5+constants!$G$4*data!C1161^6+constants!$H$4*data!C1161^7)</f>
        <v>52327.095919896063</v>
      </c>
      <c r="J1161" s="4">
        <f>D1161/(constants!$A$4+constants!$B$4*data!D1161+constants!$C$4*data!D1161^2+constants!$D$4*data!D1161^3+constants!$E$4*data!D1161^4+constants!$F$4*data!D1161^5+constants!$G$4*data!D1161^6+constants!$H$4*data!D1161^7)</f>
        <v>55936.721282791877</v>
      </c>
      <c r="K1161" s="4">
        <f>E1161/(constants!$A$4+constants!$B$4*data!E1161+constants!$C$4*data!E1161^2+constants!$D$4*data!E1161^3+constants!$E$4*data!E1161^4+constants!$F$4*data!E1161^5+constants!$G$4*data!E1161^6+constants!$H$4*data!E1161^7)</f>
        <v>55936.721282791877</v>
      </c>
      <c r="L1161" s="4">
        <f>F1161/(constants!$A$4+constants!$B$4*data!F1161+constants!$C$4*data!F1161^2+constants!$D$4*data!F1161^3+constants!$E$4*data!F1161^4+constants!$F$4*data!F1161^5+constants!$G$4*data!F1161^6+constants!$H$4*data!F1161^7)</f>
        <v>5529.9763272834844</v>
      </c>
      <c r="M1161" s="4"/>
      <c r="N1161" s="4"/>
      <c r="O1161" s="4">
        <f t="shared" si="293"/>
        <v>87211.826533160114</v>
      </c>
      <c r="P1161" s="4">
        <f t="shared" si="294"/>
        <v>11187.344256558375</v>
      </c>
      <c r="Q1161" s="4">
        <f t="shared" si="294"/>
        <v>11187.344256558375</v>
      </c>
      <c r="R1161" s="4">
        <f t="shared" si="295"/>
        <v>921.66272121391398</v>
      </c>
      <c r="S1161" s="4"/>
      <c r="T1161" s="4"/>
      <c r="U1161" s="4">
        <f t="shared" si="296"/>
        <v>1</v>
      </c>
      <c r="V1161" s="4"/>
      <c r="W1161" s="4"/>
      <c r="X1161">
        <f>IF(front!E1161&gt;$X$2,O1161,P1161)</f>
        <v>87211.826533160114</v>
      </c>
      <c r="Y1161">
        <f t="shared" si="290"/>
        <v>86878.343613840058</v>
      </c>
      <c r="Z1161">
        <f>SUMPRODUCT($B$7:$B$456,Y$7:Y$456,EXP(constants!$B$32+constants!$A$32*ABS($A$7:$A$456-$A1161)))</f>
        <v>3.2904592892242047E-7</v>
      </c>
      <c r="AA1161">
        <f t="shared" si="291"/>
        <v>86878.34361351101</v>
      </c>
      <c r="AB1161">
        <f t="shared" si="297"/>
        <v>86872.141777813697</v>
      </c>
      <c r="AD1161" s="4"/>
      <c r="AE1161" s="4"/>
      <c r="AF1161" s="4"/>
      <c r="AI1161" s="5">
        <f>SUMPRODUCT(constants!$B$13:$B$20,A1161^constants!$A$13:$A$20)*constants!$C$10/((A1161/1000000000)^5*(EXP(0.014388/(A1161/1000000000)/constants!$B$9)-1))</f>
        <v>1.9575643355362523E-5</v>
      </c>
      <c r="AL1161" s="17">
        <f t="shared" si="292"/>
        <v>2.2533856026514994E-10</v>
      </c>
      <c r="AQ1161">
        <f t="shared" si="289"/>
        <v>2.2533856026514994E-10</v>
      </c>
    </row>
    <row r="1162" spans="1:43" x14ac:dyDescent="0.2">
      <c r="A1162">
        <f>front!A1162</f>
        <v>723.56</v>
      </c>
      <c r="B1162" s="1">
        <f t="shared" si="298"/>
        <v>0.44999999999993179</v>
      </c>
      <c r="C1162">
        <f>front!D1162-front!B1162</f>
        <v>49802.6</v>
      </c>
      <c r="D1162" s="2">
        <f>front!E1162-front!C1162</f>
        <v>53240.6</v>
      </c>
      <c r="E1162" s="2">
        <f>IF(front!F1162-front!C1162&gt;0,front!F1162-front!C1162,0)</f>
        <v>53240.6</v>
      </c>
      <c r="F1162" s="2">
        <f>front!I1162-front!H1162</f>
        <v>5818.6</v>
      </c>
      <c r="G1162" s="2"/>
      <c r="H1162" s="2"/>
      <c r="I1162" s="4">
        <f>C1162/(constants!$A$4+constants!$B$4*data!C1162+constants!$C$4*data!C1162^2+constants!$D$4*data!C1162^3+constants!$E$4*data!C1162^4+constants!$F$4*data!C1162^5+constants!$G$4*data!C1162^6+constants!$H$4*data!C1162^7)</f>
        <v>52266.04125293019</v>
      </c>
      <c r="J1162" s="4">
        <f>D1162/(constants!$A$4+constants!$B$4*data!D1162+constants!$C$4*data!D1162^2+constants!$D$4*data!D1162^3+constants!$E$4*data!D1162^4+constants!$F$4*data!D1162^5+constants!$G$4*data!D1162^6+constants!$H$4*data!D1162^7)</f>
        <v>56068.733222375748</v>
      </c>
      <c r="K1162" s="4">
        <f>E1162/(constants!$A$4+constants!$B$4*data!E1162+constants!$C$4*data!E1162^2+constants!$D$4*data!E1162^3+constants!$E$4*data!E1162^4+constants!$F$4*data!E1162^5+constants!$G$4*data!E1162^6+constants!$H$4*data!E1162^7)</f>
        <v>56068.733222375748</v>
      </c>
      <c r="L1162" s="4">
        <f>F1162/(constants!$A$4+constants!$B$4*data!F1162+constants!$C$4*data!F1162^2+constants!$D$4*data!F1162^3+constants!$E$4*data!F1162^4+constants!$F$4*data!F1162^5+constants!$G$4*data!F1162^6+constants!$H$4*data!F1162^7)</f>
        <v>5807.1484877211969</v>
      </c>
      <c r="M1162" s="4"/>
      <c r="N1162" s="4"/>
      <c r="O1162" s="4">
        <f t="shared" si="293"/>
        <v>87110.068754883643</v>
      </c>
      <c r="P1162" s="4">
        <f t="shared" si="294"/>
        <v>11213.74664447515</v>
      </c>
      <c r="Q1162" s="4">
        <f t="shared" si="294"/>
        <v>11213.74664447515</v>
      </c>
      <c r="R1162" s="4">
        <f t="shared" si="295"/>
        <v>967.8580812868662</v>
      </c>
      <c r="S1162" s="4"/>
      <c r="T1162" s="4"/>
      <c r="U1162" s="4">
        <f t="shared" si="296"/>
        <v>1</v>
      </c>
      <c r="V1162" s="4"/>
      <c r="W1162" s="4"/>
      <c r="X1162">
        <f>IF(front!E1162&gt;$X$2,O1162,P1162)</f>
        <v>87110.068754883643</v>
      </c>
      <c r="Y1162">
        <f t="shared" si="290"/>
        <v>86776.585835563586</v>
      </c>
      <c r="Z1162">
        <f>SUMPRODUCT($B$7:$B$456,Y$7:Y$456,EXP(constants!$B$32+constants!$A$32*ABS($A$7:$A$456-$A1162)))</f>
        <v>3.2073054361098726E-7</v>
      </c>
      <c r="AA1162">
        <f t="shared" si="291"/>
        <v>86776.585835242862</v>
      </c>
      <c r="AB1162">
        <f t="shared" si="297"/>
        <v>86770.383999545549</v>
      </c>
      <c r="AD1162" s="4"/>
      <c r="AE1162" s="4"/>
      <c r="AF1162" s="4"/>
      <c r="AI1162" s="5">
        <f>SUMPRODUCT(constants!$B$13:$B$20,A1162^constants!$A$13:$A$20)*constants!$C$10/((A1162/1000000000)^5*(EXP(0.014388/(A1162/1000000000)/constants!$B$9)-1))</f>
        <v>1.9591045740337176E-5</v>
      </c>
      <c r="AL1162" s="17">
        <f t="shared" si="292"/>
        <v>2.2578032777220142E-10</v>
      </c>
      <c r="AQ1162">
        <f t="shared" si="289"/>
        <v>2.2578032777220142E-10</v>
      </c>
    </row>
    <row r="1163" spans="1:43" x14ac:dyDescent="0.2">
      <c r="A1163">
        <f>front!A1163</f>
        <v>724.01</v>
      </c>
      <c r="B1163" s="1">
        <f t="shared" si="298"/>
        <v>0.45000000000004547</v>
      </c>
      <c r="C1163">
        <f>front!D1163-front!B1163</f>
        <v>49846.87</v>
      </c>
      <c r="D1163" s="2">
        <f>front!E1163-front!C1163</f>
        <v>52381</v>
      </c>
      <c r="E1163" s="2">
        <f>IF(front!F1163-front!C1163&gt;0,front!F1163-front!C1163,0)</f>
        <v>52381</v>
      </c>
      <c r="F1163" s="2">
        <f>front!I1163-front!H1163</f>
        <v>5985.0000000000018</v>
      </c>
      <c r="G1163" s="2"/>
      <c r="H1163" s="2"/>
      <c r="I1163" s="4">
        <f>C1163/(constants!$A$4+constants!$B$4*data!C1163+constants!$C$4*data!C1163^2+constants!$D$4*data!C1163^3+constants!$E$4*data!C1163^4+constants!$F$4*data!C1163^5+constants!$G$4*data!C1163^6+constants!$H$4*data!C1163^7)</f>
        <v>52314.953313738777</v>
      </c>
      <c r="J1163" s="4">
        <f>D1163/(constants!$A$4+constants!$B$4*data!D1163+constants!$C$4*data!D1163^2+constants!$D$4*data!D1163^3+constants!$E$4*data!D1163^4+constants!$F$4*data!D1163^5+constants!$G$4*data!D1163^6+constants!$H$4*data!D1163^7)</f>
        <v>55117.071859602336</v>
      </c>
      <c r="K1163" s="4">
        <f>E1163/(constants!$A$4+constants!$B$4*data!E1163+constants!$C$4*data!E1163^2+constants!$D$4*data!E1163^3+constants!$E$4*data!E1163^4+constants!$F$4*data!E1163^5+constants!$G$4*data!E1163^6+constants!$H$4*data!E1163^7)</f>
        <v>55117.071859602336</v>
      </c>
      <c r="L1163" s="4">
        <f>F1163/(constants!$A$4+constants!$B$4*data!F1163+constants!$C$4*data!F1163^2+constants!$D$4*data!F1163^3+constants!$E$4*data!F1163^4+constants!$F$4*data!F1163^5+constants!$G$4*data!F1163^6+constants!$H$4*data!F1163^7)</f>
        <v>5973.4481582005264</v>
      </c>
      <c r="M1163" s="4"/>
      <c r="N1163" s="4"/>
      <c r="O1163" s="4">
        <f t="shared" si="293"/>
        <v>87191.58885623129</v>
      </c>
      <c r="P1163" s="4">
        <f t="shared" si="294"/>
        <v>11023.414371920468</v>
      </c>
      <c r="Q1163" s="4">
        <f t="shared" si="294"/>
        <v>11023.414371920468</v>
      </c>
      <c r="R1163" s="4">
        <f t="shared" si="295"/>
        <v>995.57469303342111</v>
      </c>
      <c r="S1163" s="4"/>
      <c r="T1163" s="4"/>
      <c r="U1163" s="4">
        <f t="shared" si="296"/>
        <v>1</v>
      </c>
      <c r="V1163" s="4"/>
      <c r="W1163" s="4"/>
      <c r="X1163">
        <f>IF(front!E1163&gt;$X$2,O1163,P1163)</f>
        <v>87191.58885623129</v>
      </c>
      <c r="Y1163">
        <f t="shared" si="290"/>
        <v>86858.105936911234</v>
      </c>
      <c r="Z1163">
        <f>SUMPRODUCT($B$7:$B$456,Y$7:Y$456,EXP(constants!$B$32+constants!$A$32*ABS($A$7:$A$456-$A1163)))</f>
        <v>3.1262529806059965E-7</v>
      </c>
      <c r="AA1163">
        <f t="shared" si="291"/>
        <v>86858.105936598615</v>
      </c>
      <c r="AB1163">
        <f t="shared" si="297"/>
        <v>86851.904100901302</v>
      </c>
      <c r="AD1163" s="4"/>
      <c r="AE1163" s="4"/>
      <c r="AF1163" s="4"/>
      <c r="AI1163" s="5">
        <f>SUMPRODUCT(constants!$B$13:$B$20,A1163^constants!$A$13:$A$20)*constants!$C$10/((A1163/1000000000)^5*(EXP(0.014388/(A1163/1000000000)/constants!$B$9)-1))</f>
        <v>1.9606407653832726E-5</v>
      </c>
      <c r="AL1163" s="17">
        <f t="shared" si="292"/>
        <v>2.2574528280985911E-10</v>
      </c>
      <c r="AQ1163">
        <f t="shared" si="289"/>
        <v>2.2574528280985911E-10</v>
      </c>
    </row>
    <row r="1164" spans="1:43" x14ac:dyDescent="0.2">
      <c r="A1164">
        <f>front!A1164</f>
        <v>724.46</v>
      </c>
      <c r="B1164" s="1">
        <f t="shared" si="298"/>
        <v>0.45000000000004547</v>
      </c>
      <c r="C1164">
        <f>front!D1164-front!B1164</f>
        <v>49973.86</v>
      </c>
      <c r="D1164" s="2">
        <f>front!E1164-front!C1164</f>
        <v>53328</v>
      </c>
      <c r="E1164" s="2">
        <f>IF(front!F1164-front!C1164&gt;0,front!F1164-front!C1164,0)</f>
        <v>53328</v>
      </c>
      <c r="F1164" s="2">
        <f>front!I1164-front!H1164</f>
        <v>5931.1</v>
      </c>
      <c r="G1164" s="2"/>
      <c r="H1164" s="2"/>
      <c r="I1164" s="4">
        <f>C1164/(constants!$A$4+constants!$B$4*data!C1164+constants!$C$4*data!C1164^2+constants!$D$4*data!C1164^3+constants!$E$4*data!C1164^4+constants!$F$4*data!C1164^5+constants!$G$4*data!C1164^6+constants!$H$4*data!C1164^7)</f>
        <v>52455.266971426208</v>
      </c>
      <c r="J1164" s="4">
        <f>D1164/(constants!$A$4+constants!$B$4*data!D1164+constants!$C$4*data!D1164^2+constants!$D$4*data!D1164^3+constants!$E$4*data!D1164^4+constants!$F$4*data!D1164^5+constants!$G$4*data!D1164^6+constants!$H$4*data!D1164^7)</f>
        <v>56165.537743767243</v>
      </c>
      <c r="K1164" s="4">
        <f>E1164/(constants!$A$4+constants!$B$4*data!E1164+constants!$C$4*data!E1164^2+constants!$D$4*data!E1164^3+constants!$E$4*data!E1164^4+constants!$F$4*data!E1164^5+constants!$G$4*data!E1164^6+constants!$H$4*data!E1164^7)</f>
        <v>56165.537743767243</v>
      </c>
      <c r="L1164" s="4">
        <f>F1164/(constants!$A$4+constants!$B$4*data!F1164+constants!$C$4*data!F1164^2+constants!$D$4*data!F1164^3+constants!$E$4*data!F1164^4+constants!$F$4*data!F1164^5+constants!$G$4*data!F1164^6+constants!$H$4*data!F1164^7)</f>
        <v>5919.5775313612676</v>
      </c>
      <c r="M1164" s="4"/>
      <c r="N1164" s="4"/>
      <c r="O1164" s="4">
        <f t="shared" si="293"/>
        <v>87425.444952377016</v>
      </c>
      <c r="P1164" s="4">
        <f t="shared" si="294"/>
        <v>11233.107548753449</v>
      </c>
      <c r="Q1164" s="4">
        <f t="shared" si="294"/>
        <v>11233.107548753449</v>
      </c>
      <c r="R1164" s="4">
        <f t="shared" si="295"/>
        <v>986.59625522687793</v>
      </c>
      <c r="S1164" s="4"/>
      <c r="T1164" s="4"/>
      <c r="U1164" s="4">
        <f t="shared" si="296"/>
        <v>1</v>
      </c>
      <c r="V1164" s="4"/>
      <c r="W1164" s="4"/>
      <c r="X1164">
        <f>IF(front!E1164&gt;$X$2,O1164,P1164)</f>
        <v>87425.444952377016</v>
      </c>
      <c r="Y1164">
        <f t="shared" si="290"/>
        <v>87091.96203305696</v>
      </c>
      <c r="Z1164">
        <f>SUMPRODUCT($B$7:$B$456,Y$7:Y$456,EXP(constants!$B$32+constants!$A$32*ABS($A$7:$A$456-$A1164)))</f>
        <v>3.0472488178743842E-7</v>
      </c>
      <c r="AA1164">
        <f t="shared" si="291"/>
        <v>87091.962032752228</v>
      </c>
      <c r="AB1164">
        <f t="shared" si="297"/>
        <v>87085.760197054915</v>
      </c>
      <c r="AD1164" s="4"/>
      <c r="AE1164" s="4"/>
      <c r="AF1164" s="4"/>
      <c r="AI1164" s="5">
        <f>SUMPRODUCT(constants!$B$13:$B$20,A1164^constants!$A$13:$A$20)*constants!$C$10/((A1164/1000000000)^5*(EXP(0.014388/(A1164/1000000000)/constants!$B$9)-1))</f>
        <v>1.9621729114825736E-5</v>
      </c>
      <c r="AL1164" s="17">
        <f t="shared" si="292"/>
        <v>2.2531501212627994E-10</v>
      </c>
      <c r="AQ1164">
        <f t="shared" si="289"/>
        <v>2.2531501212627994E-10</v>
      </c>
    </row>
    <row r="1165" spans="1:43" x14ac:dyDescent="0.2">
      <c r="A1165">
        <f>front!A1165</f>
        <v>724.9</v>
      </c>
      <c r="B1165" s="1">
        <f t="shared" si="298"/>
        <v>0.43999999999994088</v>
      </c>
      <c r="C1165">
        <f>front!D1165-front!B1165</f>
        <v>49983.8</v>
      </c>
      <c r="D1165" s="2">
        <f>front!E1165-front!C1165</f>
        <v>52263.1</v>
      </c>
      <c r="E1165" s="2">
        <f>IF(front!F1165-front!C1165&gt;0,front!F1165-front!C1165,0)</f>
        <v>52263.1</v>
      </c>
      <c r="F1165" s="2">
        <f>front!I1165-front!H1165</f>
        <v>6138.4000000000015</v>
      </c>
      <c r="G1165" s="2"/>
      <c r="H1165" s="2"/>
      <c r="I1165" s="4">
        <f>C1165/(constants!$A$4+constants!$B$4*data!C1165+constants!$C$4*data!C1165^2+constants!$D$4*data!C1165^3+constants!$E$4*data!C1165^4+constants!$F$4*data!C1165^5+constants!$G$4*data!C1165^6+constants!$H$4*data!C1165^7)</f>
        <v>52466.250347083151</v>
      </c>
      <c r="J1165" s="4">
        <f>D1165/(constants!$A$4+constants!$B$4*data!D1165+constants!$C$4*data!D1165^2+constants!$D$4*data!D1165^3+constants!$E$4*data!D1165^4+constants!$F$4*data!D1165^5+constants!$G$4*data!D1165^6+constants!$H$4*data!D1165^7)</f>
        <v>54986.59928794844</v>
      </c>
      <c r="K1165" s="4">
        <f>E1165/(constants!$A$4+constants!$B$4*data!E1165+constants!$C$4*data!E1165^2+constants!$D$4*data!E1165^3+constants!$E$4*data!E1165^4+constants!$F$4*data!E1165^5+constants!$G$4*data!E1165^6+constants!$H$4*data!E1165^7)</f>
        <v>54986.59928794844</v>
      </c>
      <c r="L1165" s="4">
        <f>F1165/(constants!$A$4+constants!$B$4*data!F1165+constants!$C$4*data!F1165^2+constants!$D$4*data!F1165^3+constants!$E$4*data!F1165^4+constants!$F$4*data!F1165^5+constants!$G$4*data!F1165^6+constants!$H$4*data!F1165^7)</f>
        <v>6126.7815640560648</v>
      </c>
      <c r="M1165" s="4"/>
      <c r="N1165" s="4"/>
      <c r="O1165" s="4">
        <f t="shared" si="293"/>
        <v>87443.750578471925</v>
      </c>
      <c r="P1165" s="4">
        <f t="shared" si="294"/>
        <v>10997.319857589688</v>
      </c>
      <c r="Q1165" s="4">
        <f t="shared" si="294"/>
        <v>10997.319857589688</v>
      </c>
      <c r="R1165" s="4">
        <f t="shared" si="295"/>
        <v>1021.1302606760108</v>
      </c>
      <c r="S1165" s="4"/>
      <c r="T1165" s="4"/>
      <c r="U1165" s="4">
        <f t="shared" si="296"/>
        <v>1</v>
      </c>
      <c r="V1165" s="4"/>
      <c r="W1165" s="4"/>
      <c r="X1165">
        <f>IF(front!E1165&gt;$X$2,O1165,P1165)</f>
        <v>87443.750578471925</v>
      </c>
      <c r="Y1165">
        <f t="shared" si="290"/>
        <v>87110.267659151868</v>
      </c>
      <c r="Z1165">
        <f>SUMPRODUCT($B$7:$B$456,Y$7:Y$456,EXP(constants!$B$32+constants!$A$32*ABS($A$7:$A$456-$A1165)))</f>
        <v>2.971931138863152E-7</v>
      </c>
      <c r="AA1165">
        <f t="shared" si="291"/>
        <v>87110.267658854675</v>
      </c>
      <c r="AB1165">
        <f t="shared" si="297"/>
        <v>87104.065823157362</v>
      </c>
      <c r="AD1165" s="4"/>
      <c r="AE1165" s="4"/>
      <c r="AF1165" s="4"/>
      <c r="AI1165" s="5">
        <f>SUMPRODUCT(constants!$B$13:$B$20,A1165^constants!$A$13:$A$20)*constants!$C$10/((A1165/1000000000)^5*(EXP(0.014388/(A1165/1000000000)/constants!$B$9)-1))</f>
        <v>1.9636671002857667E-5</v>
      </c>
      <c r="AL1165" s="17">
        <f t="shared" si="292"/>
        <v>2.2543920099809037E-10</v>
      </c>
      <c r="AQ1165">
        <f t="shared" ref="AQ1165:AQ1228" si="299">AL1165</f>
        <v>2.2543920099809037E-10</v>
      </c>
    </row>
    <row r="1166" spans="1:43" x14ac:dyDescent="0.2">
      <c r="A1166">
        <f>front!A1166</f>
        <v>725.35</v>
      </c>
      <c r="B1166" s="1">
        <f t="shared" si="298"/>
        <v>0.45000000000004547</v>
      </c>
      <c r="C1166">
        <f>front!D1166-front!B1166</f>
        <v>50175.07</v>
      </c>
      <c r="D1166" s="2">
        <f>front!E1166-front!C1166</f>
        <v>53354.9</v>
      </c>
      <c r="E1166" s="2">
        <f>IF(front!F1166-front!C1166&gt;0,front!F1166-front!C1166,0)</f>
        <v>53354.9</v>
      </c>
      <c r="F1166" s="2">
        <f>front!I1166-front!H1166</f>
        <v>7218.6999999999989</v>
      </c>
      <c r="G1166" s="2"/>
      <c r="H1166" s="2"/>
      <c r="I1166" s="4">
        <f>C1166/(constants!$A$4+constants!$B$4*data!C1166+constants!$C$4*data!C1166^2+constants!$D$4*data!C1166^3+constants!$E$4*data!C1166^4+constants!$F$4*data!C1166^5+constants!$G$4*data!C1166^6+constants!$H$4*data!C1166^7)</f>
        <v>52677.610895179423</v>
      </c>
      <c r="J1166" s="4">
        <f>D1166/(constants!$A$4+constants!$B$4*data!D1166+constants!$C$4*data!D1166^2+constants!$D$4*data!D1166^3+constants!$E$4*data!D1166^4+constants!$F$4*data!D1166^5+constants!$G$4*data!D1166^6+constants!$H$4*data!D1166^7)</f>
        <v>56195.334119050785</v>
      </c>
      <c r="K1166" s="4">
        <f>E1166/(constants!$A$4+constants!$B$4*data!E1166+constants!$C$4*data!E1166^2+constants!$D$4*data!E1166^3+constants!$E$4*data!E1166^4+constants!$F$4*data!E1166^5+constants!$G$4*data!E1166^6+constants!$H$4*data!E1166^7)</f>
        <v>56195.334119050785</v>
      </c>
      <c r="L1166" s="4">
        <f>F1166/(constants!$A$4+constants!$B$4*data!F1166+constants!$C$4*data!F1166^2+constants!$D$4*data!F1166^3+constants!$E$4*data!F1166^4+constants!$F$4*data!F1166^5+constants!$G$4*data!F1166^6+constants!$H$4*data!F1166^7)</f>
        <v>7207.4291313600925</v>
      </c>
      <c r="M1166" s="4"/>
      <c r="N1166" s="4"/>
      <c r="O1166" s="4">
        <f t="shared" si="293"/>
        <v>87796.018158632374</v>
      </c>
      <c r="P1166" s="4">
        <f t="shared" si="294"/>
        <v>11239.066823810157</v>
      </c>
      <c r="Q1166" s="4">
        <f t="shared" si="294"/>
        <v>11239.066823810157</v>
      </c>
      <c r="R1166" s="4">
        <f t="shared" si="295"/>
        <v>1201.2381885600153</v>
      </c>
      <c r="S1166" s="4"/>
      <c r="T1166" s="4"/>
      <c r="U1166" s="4">
        <f t="shared" si="296"/>
        <v>1</v>
      </c>
      <c r="V1166" s="4"/>
      <c r="W1166" s="4"/>
      <c r="X1166">
        <f>IF(front!E1166&gt;$X$2,O1166,P1166)</f>
        <v>87796.018158632374</v>
      </c>
      <c r="Y1166">
        <f t="shared" si="290"/>
        <v>87462.535239312318</v>
      </c>
      <c r="Z1166">
        <f>SUMPRODUCT($B$7:$B$456,Y$7:Y$456,EXP(constants!$B$32+constants!$A$32*ABS($A$7:$A$456-$A1166)))</f>
        <v>2.8968268741800069E-7</v>
      </c>
      <c r="AA1166">
        <f t="shared" si="291"/>
        <v>87462.535239022633</v>
      </c>
      <c r="AB1166">
        <f t="shared" si="297"/>
        <v>87456.33340332532</v>
      </c>
      <c r="AD1166" s="4"/>
      <c r="AE1166" s="4"/>
      <c r="AF1166" s="4"/>
      <c r="AI1166" s="5">
        <f>SUMPRODUCT(constants!$B$13:$B$20,A1166^constants!$A$13:$A$20)*constants!$C$10/((A1166/1000000000)^5*(EXP(0.014388/(A1166/1000000000)/constants!$B$9)-1))</f>
        <v>1.965191251288834E-5</v>
      </c>
      <c r="AL1166" s="17">
        <f t="shared" si="292"/>
        <v>2.2470542438886561E-10</v>
      </c>
      <c r="AQ1166">
        <f t="shared" si="299"/>
        <v>2.2470542438886561E-10</v>
      </c>
    </row>
    <row r="1167" spans="1:43" x14ac:dyDescent="0.2">
      <c r="A1167">
        <f>front!A1167</f>
        <v>725.8</v>
      </c>
      <c r="B1167" s="1">
        <f t="shared" si="298"/>
        <v>0.44999999999993179</v>
      </c>
      <c r="C1167">
        <f>front!D1167-front!B1167</f>
        <v>50215.329999999994</v>
      </c>
      <c r="D1167" s="2">
        <f>front!E1167-front!C1167</f>
        <v>52651.3</v>
      </c>
      <c r="E1167" s="2">
        <f>IF(front!F1167-front!C1167&gt;0,front!F1167-front!C1167,0)</f>
        <v>52651.3</v>
      </c>
      <c r="F1167" s="2">
        <f>front!I1167-front!H1167</f>
        <v>7594.8999999999978</v>
      </c>
      <c r="G1167" s="2"/>
      <c r="H1167" s="2"/>
      <c r="I1167" s="4">
        <f>C1167/(constants!$A$4+constants!$B$4*data!C1167+constants!$C$4*data!C1167^2+constants!$D$4*data!C1167^3+constants!$E$4*data!C1167^4+constants!$F$4*data!C1167^5+constants!$G$4*data!C1167^6+constants!$H$4*data!C1167^7)</f>
        <v>52722.102938455457</v>
      </c>
      <c r="J1167" s="4">
        <f>D1167/(constants!$A$4+constants!$B$4*data!D1167+constants!$C$4*data!D1167^2+constants!$D$4*data!D1167^3+constants!$E$4*data!D1167^4+constants!$F$4*data!D1167^5+constants!$G$4*data!D1167^6+constants!$H$4*data!D1167^7)</f>
        <v>55416.242166315365</v>
      </c>
      <c r="K1167" s="4">
        <f>E1167/(constants!$A$4+constants!$B$4*data!E1167+constants!$C$4*data!E1167^2+constants!$D$4*data!E1167^3+constants!$E$4*data!E1167^4+constants!$F$4*data!E1167^5+constants!$G$4*data!E1167^6+constants!$H$4*data!E1167^7)</f>
        <v>55416.242166315365</v>
      </c>
      <c r="L1167" s="4">
        <f>F1167/(constants!$A$4+constants!$B$4*data!F1167+constants!$C$4*data!F1167^2+constants!$D$4*data!F1167^3+constants!$E$4*data!F1167^4+constants!$F$4*data!F1167^5+constants!$G$4*data!F1167^6+constants!$H$4*data!F1167^7)</f>
        <v>7584.1393324212477</v>
      </c>
      <c r="M1167" s="4"/>
      <c r="N1167" s="4"/>
      <c r="O1167" s="4">
        <f t="shared" si="293"/>
        <v>87870.171564092423</v>
      </c>
      <c r="P1167" s="4">
        <f t="shared" si="294"/>
        <v>11083.248433263072</v>
      </c>
      <c r="Q1167" s="4">
        <f t="shared" si="294"/>
        <v>11083.248433263072</v>
      </c>
      <c r="R1167" s="4">
        <f t="shared" si="295"/>
        <v>1264.023222070208</v>
      </c>
      <c r="S1167" s="4"/>
      <c r="T1167" s="4"/>
      <c r="U1167" s="4">
        <f t="shared" si="296"/>
        <v>1</v>
      </c>
      <c r="V1167" s="4"/>
      <c r="W1167" s="4"/>
      <c r="X1167">
        <f>IF(front!E1167&gt;$X$2,O1167,P1167)</f>
        <v>87870.171564092423</v>
      </c>
      <c r="Y1167">
        <f t="shared" si="290"/>
        <v>87536.688644772366</v>
      </c>
      <c r="Z1167">
        <f>SUMPRODUCT($B$7:$B$456,Y$7:Y$456,EXP(constants!$B$32+constants!$A$32*ABS($A$7:$A$456-$A1167)))</f>
        <v>2.8236205843522998E-7</v>
      </c>
      <c r="AA1167">
        <f t="shared" si="291"/>
        <v>87536.688644490001</v>
      </c>
      <c r="AB1167">
        <f t="shared" si="297"/>
        <v>87530.486808792688</v>
      </c>
      <c r="AD1167" s="4"/>
      <c r="AE1167" s="4"/>
      <c r="AF1167" s="4"/>
      <c r="AI1167" s="5">
        <f>SUMPRODUCT(constants!$B$13:$B$20,A1167^constants!$A$13:$A$20)*constants!$C$10/((A1167/1000000000)^5*(EXP(0.014388/(A1167/1000000000)/constants!$B$9)-1))</f>
        <v>1.966711362574114E-5</v>
      </c>
      <c r="AL1167" s="17">
        <f t="shared" si="292"/>
        <v>2.2468872666849514E-10</v>
      </c>
      <c r="AQ1167">
        <f t="shared" si="299"/>
        <v>2.2468872666849514E-10</v>
      </c>
    </row>
    <row r="1168" spans="1:43" x14ac:dyDescent="0.2">
      <c r="A1168">
        <f>front!A1168</f>
        <v>726.25</v>
      </c>
      <c r="B1168" s="1">
        <f t="shared" si="298"/>
        <v>0.45000000000004547</v>
      </c>
      <c r="C1168">
        <f>front!D1168-front!B1168</f>
        <v>50201.86</v>
      </c>
      <c r="D1168" s="2">
        <f>front!E1168-front!C1168</f>
        <v>52670.5</v>
      </c>
      <c r="E1168" s="2">
        <f>IF(front!F1168-front!C1168&gt;0,front!F1168-front!C1168,0)</f>
        <v>52670.5</v>
      </c>
      <c r="F1168" s="2">
        <f>front!I1168-front!H1168</f>
        <v>7301.4000000000015</v>
      </c>
      <c r="G1168" s="2"/>
      <c r="H1168" s="2"/>
      <c r="I1168" s="4">
        <f>C1168/(constants!$A$4+constants!$B$4*data!C1168+constants!$C$4*data!C1168^2+constants!$D$4*data!C1168^3+constants!$E$4*data!C1168^4+constants!$F$4*data!C1168^5+constants!$G$4*data!C1168^6+constants!$H$4*data!C1168^7)</f>
        <v>52707.216877368563</v>
      </c>
      <c r="J1168" s="4">
        <f>D1168/(constants!$A$4+constants!$B$4*data!D1168+constants!$C$4*data!D1168^2+constants!$D$4*data!D1168^3+constants!$E$4*data!D1168^4+constants!$F$4*data!D1168^5+constants!$G$4*data!D1168^6+constants!$H$4*data!D1168^7)</f>
        <v>55437.495440094521</v>
      </c>
      <c r="K1168" s="4">
        <f>E1168/(constants!$A$4+constants!$B$4*data!E1168+constants!$C$4*data!E1168^2+constants!$D$4*data!E1168^3+constants!$E$4*data!E1168^4+constants!$F$4*data!E1168^5+constants!$G$4*data!E1168^6+constants!$H$4*data!E1168^7)</f>
        <v>55437.495440094521</v>
      </c>
      <c r="L1168" s="4">
        <f>F1168/(constants!$A$4+constants!$B$4*data!F1168+constants!$C$4*data!F1168^2+constants!$D$4*data!F1168^3+constants!$E$4*data!F1168^4+constants!$F$4*data!F1168^5+constants!$G$4*data!F1168^6+constants!$H$4*data!F1168^7)</f>
        <v>7290.2223460967107</v>
      </c>
      <c r="M1168" s="4"/>
      <c r="N1168" s="4"/>
      <c r="O1168" s="4">
        <f t="shared" si="293"/>
        <v>87845.36146228094</v>
      </c>
      <c r="P1168" s="4">
        <f t="shared" si="294"/>
        <v>11087.499088018905</v>
      </c>
      <c r="Q1168" s="4">
        <f t="shared" si="294"/>
        <v>11087.499088018905</v>
      </c>
      <c r="R1168" s="4">
        <f t="shared" si="295"/>
        <v>1215.037057682785</v>
      </c>
      <c r="S1168" s="4"/>
      <c r="T1168" s="4"/>
      <c r="U1168" s="4">
        <f t="shared" si="296"/>
        <v>1</v>
      </c>
      <c r="V1168" s="4"/>
      <c r="W1168" s="4"/>
      <c r="X1168">
        <f>IF(front!E1168&gt;$X$2,O1168,P1168)</f>
        <v>87845.36146228094</v>
      </c>
      <c r="Y1168">
        <f t="shared" si="290"/>
        <v>87511.878542960883</v>
      </c>
      <c r="Z1168">
        <f>SUMPRODUCT($B$7:$B$456,Y$7:Y$456,EXP(constants!$B$32+constants!$A$32*ABS($A$7:$A$456-$A1168)))</f>
        <v>2.7522643052787917E-7</v>
      </c>
      <c r="AA1168">
        <f t="shared" si="291"/>
        <v>87511.878542685663</v>
      </c>
      <c r="AB1168">
        <f t="shared" si="297"/>
        <v>87505.67670698835</v>
      </c>
      <c r="AD1168" s="4"/>
      <c r="AE1168" s="4"/>
      <c r="AF1168" s="4"/>
      <c r="AI1168" s="5">
        <f>SUMPRODUCT(constants!$B$13:$B$20,A1168^constants!$A$13:$A$20)*constants!$C$10/((A1168/1000000000)^5*(EXP(0.014388/(A1168/1000000000)/constants!$B$9)-1))</f>
        <v>1.9682274359562208E-5</v>
      </c>
      <c r="AL1168" s="17">
        <f t="shared" si="292"/>
        <v>2.2492568596970063E-10</v>
      </c>
      <c r="AQ1168">
        <f t="shared" si="299"/>
        <v>2.2492568596970063E-10</v>
      </c>
    </row>
    <row r="1169" spans="1:43" x14ac:dyDescent="0.2">
      <c r="A1169">
        <f>front!A1169</f>
        <v>726.69</v>
      </c>
      <c r="B1169" s="1">
        <f t="shared" si="298"/>
        <v>0.44000000000005457</v>
      </c>
      <c r="C1169">
        <f>front!D1169-front!B1169</f>
        <v>50232.33</v>
      </c>
      <c r="D1169" s="2">
        <f>front!E1169-front!C1169</f>
        <v>52499.9</v>
      </c>
      <c r="E1169" s="2">
        <f>IF(front!F1169-front!C1169&gt;0,front!F1169-front!C1169,0)</f>
        <v>52499.9</v>
      </c>
      <c r="F1169" s="2">
        <f>front!I1169-front!H1169</f>
        <v>7087.5</v>
      </c>
      <c r="G1169" s="2"/>
      <c r="H1169" s="2"/>
      <c r="I1169" s="4">
        <f>C1169/(constants!$A$4+constants!$B$4*data!C1169+constants!$C$4*data!C1169^2+constants!$D$4*data!C1169^3+constants!$E$4*data!C1169^4+constants!$F$4*data!C1169^5+constants!$G$4*data!C1169^6+constants!$H$4*data!C1169^7)</f>
        <v>52740.890275801561</v>
      </c>
      <c r="J1169" s="4">
        <f>D1169/(constants!$A$4+constants!$B$4*data!D1169+constants!$C$4*data!D1169^2+constants!$D$4*data!D1169^3+constants!$E$4*data!D1169^4+constants!$F$4*data!D1169^5+constants!$G$4*data!D1169^6+constants!$H$4*data!D1169^7)</f>
        <v>55248.663261006339</v>
      </c>
      <c r="K1169" s="4">
        <f>E1169/(constants!$A$4+constants!$B$4*data!E1169+constants!$C$4*data!E1169^2+constants!$D$4*data!E1169^3+constants!$E$4*data!E1169^4+constants!$F$4*data!E1169^5+constants!$G$4*data!E1169^6+constants!$H$4*data!E1169^7)</f>
        <v>55248.663261006339</v>
      </c>
      <c r="L1169" s="4">
        <f>F1169/(constants!$A$4+constants!$B$4*data!F1169+constants!$C$4*data!F1169^2+constants!$D$4*data!F1169^3+constants!$E$4*data!F1169^4+constants!$F$4*data!F1169^5+constants!$G$4*data!F1169^6+constants!$H$4*data!F1169^7)</f>
        <v>7076.1022972206083</v>
      </c>
      <c r="M1169" s="4"/>
      <c r="N1169" s="4"/>
      <c r="O1169" s="4">
        <f t="shared" si="293"/>
        <v>87901.483793002597</v>
      </c>
      <c r="P1169" s="4">
        <f t="shared" si="294"/>
        <v>11049.732652201268</v>
      </c>
      <c r="Q1169" s="4">
        <f t="shared" si="294"/>
        <v>11049.732652201268</v>
      </c>
      <c r="R1169" s="4">
        <f t="shared" si="295"/>
        <v>1179.3503828701014</v>
      </c>
      <c r="S1169" s="4"/>
      <c r="T1169" s="4"/>
      <c r="U1169" s="4">
        <f t="shared" si="296"/>
        <v>1</v>
      </c>
      <c r="V1169" s="4"/>
      <c r="W1169" s="4"/>
      <c r="X1169">
        <f>IF(front!E1169&gt;$X$2,O1169,P1169)</f>
        <v>87901.483793002597</v>
      </c>
      <c r="Y1169">
        <f t="shared" si="290"/>
        <v>87568.00087368254</v>
      </c>
      <c r="Z1169">
        <f>SUMPRODUCT($B$7:$B$456,Y$7:Y$456,EXP(constants!$B$32+constants!$A$32*ABS($A$7:$A$456-$A1169)))</f>
        <v>2.6842376452032579E-7</v>
      </c>
      <c r="AA1169">
        <f t="shared" si="291"/>
        <v>87568.000873414116</v>
      </c>
      <c r="AB1169">
        <f t="shared" si="297"/>
        <v>87561.799037716803</v>
      </c>
      <c r="AD1169" s="4"/>
      <c r="AE1169" s="4"/>
      <c r="AF1169" s="4"/>
      <c r="AI1169" s="5">
        <f>SUMPRODUCT(constants!$B$13:$B$20,A1169^constants!$A$13:$A$20)*constants!$C$10/((A1169/1000000000)^5*(EXP(0.014388/(A1169/1000000000)/constants!$B$9)-1))</f>
        <v>1.9697059162368697E-5</v>
      </c>
      <c r="AL1169" s="17">
        <f t="shared" si="292"/>
        <v>2.2495037081049796E-10</v>
      </c>
      <c r="AQ1169">
        <f t="shared" si="299"/>
        <v>2.2495037081049796E-10</v>
      </c>
    </row>
    <row r="1170" spans="1:43" x14ac:dyDescent="0.2">
      <c r="A1170">
        <f>front!A1170</f>
        <v>727.14</v>
      </c>
      <c r="B1170" s="1">
        <f t="shared" si="298"/>
        <v>0.44999999999993179</v>
      </c>
      <c r="C1170">
        <f>front!D1170-front!B1170</f>
        <v>50137.14</v>
      </c>
      <c r="D1170" s="2">
        <f>front!E1170-front!C1170</f>
        <v>51369.8</v>
      </c>
      <c r="E1170" s="2">
        <f>IF(front!F1170-front!C1170&gt;0,front!F1170-front!C1170,0)</f>
        <v>51369.8</v>
      </c>
      <c r="F1170" s="2">
        <f>front!I1170-front!H1170</f>
        <v>6551.4999999999982</v>
      </c>
      <c r="G1170" s="2"/>
      <c r="H1170" s="2"/>
      <c r="I1170" s="4">
        <f>C1170/(constants!$A$4+constants!$B$4*data!C1170+constants!$C$4*data!C1170^2+constants!$D$4*data!C1170^3+constants!$E$4*data!C1170^4+constants!$F$4*data!C1170^5+constants!$G$4*data!C1170^6+constants!$H$4*data!C1170^7)</f>
        <v>52635.694798366305</v>
      </c>
      <c r="J1170" s="4">
        <f>D1170/(constants!$A$4+constants!$B$4*data!D1170+constants!$C$4*data!D1170^2+constants!$D$4*data!D1170^3+constants!$E$4*data!D1170^4+constants!$F$4*data!D1170^5+constants!$G$4*data!D1170^6+constants!$H$4*data!D1170^7)</f>
        <v>53998.394843852497</v>
      </c>
      <c r="K1170" s="4">
        <f>E1170/(constants!$A$4+constants!$B$4*data!E1170+constants!$C$4*data!E1170^2+constants!$D$4*data!E1170^3+constants!$E$4*data!E1170^4+constants!$F$4*data!E1170^5+constants!$G$4*data!E1170^6+constants!$H$4*data!E1170^7)</f>
        <v>53998.394843852497</v>
      </c>
      <c r="L1170" s="4">
        <f>F1170/(constants!$A$4+constants!$B$4*data!F1170+constants!$C$4*data!F1170^2+constants!$D$4*data!F1170^3+constants!$E$4*data!F1170^4+constants!$F$4*data!F1170^5+constants!$G$4*data!F1170^6+constants!$H$4*data!F1170^7)</f>
        <v>6539.8361300383049</v>
      </c>
      <c r="M1170" s="4"/>
      <c r="N1170" s="4"/>
      <c r="O1170" s="4">
        <f t="shared" si="293"/>
        <v>87726.157997277187</v>
      </c>
      <c r="P1170" s="4">
        <f t="shared" si="294"/>
        <v>10799.6789687705</v>
      </c>
      <c r="Q1170" s="4">
        <f t="shared" si="294"/>
        <v>10799.6789687705</v>
      </c>
      <c r="R1170" s="4">
        <f t="shared" si="295"/>
        <v>1089.9726883397175</v>
      </c>
      <c r="S1170" s="4"/>
      <c r="T1170" s="4"/>
      <c r="U1170" s="4">
        <f t="shared" si="296"/>
        <v>1</v>
      </c>
      <c r="V1170" s="4"/>
      <c r="W1170" s="4"/>
      <c r="X1170">
        <f>IF(front!E1170&gt;$X$2,O1170,P1170)</f>
        <v>87726.157997277187</v>
      </c>
      <c r="Y1170">
        <f t="shared" si="290"/>
        <v>87392.67507795713</v>
      </c>
      <c r="Z1170">
        <f>SUMPRODUCT($B$7:$B$456,Y$7:Y$456,EXP(constants!$B$32+constants!$A$32*ABS($A$7:$A$456-$A1170)))</f>
        <v>2.6164037401906146E-7</v>
      </c>
      <c r="AA1170">
        <f t="shared" si="291"/>
        <v>87392.675077695487</v>
      </c>
      <c r="AB1170">
        <f t="shared" si="297"/>
        <v>87386.473241998174</v>
      </c>
      <c r="AD1170" s="4"/>
      <c r="AE1170" s="4"/>
      <c r="AF1170" s="4"/>
      <c r="AI1170" s="5">
        <f>SUMPRODUCT(constants!$B$13:$B$20,A1170^constants!$A$13:$A$20)*constants!$C$10/((A1170/1000000000)^5*(EXP(0.014388/(A1170/1000000000)/constants!$B$9)-1))</f>
        <v>1.9712140088056722E-5</v>
      </c>
      <c r="AL1170" s="17">
        <f t="shared" si="292"/>
        <v>2.2557427204400571E-10</v>
      </c>
      <c r="AQ1170">
        <f t="shared" si="299"/>
        <v>2.2557427204400571E-10</v>
      </c>
    </row>
    <row r="1171" spans="1:43" x14ac:dyDescent="0.2">
      <c r="A1171">
        <f>front!A1171</f>
        <v>727.59</v>
      </c>
      <c r="B1171" s="1">
        <f t="shared" si="298"/>
        <v>0.45000000000004547</v>
      </c>
      <c r="C1171">
        <f>front!D1171-front!B1171</f>
        <v>50044.600000000006</v>
      </c>
      <c r="D1171" s="2">
        <f>front!E1171-front!C1171</f>
        <v>53014.6</v>
      </c>
      <c r="E1171" s="2">
        <f>IF(front!F1171-front!C1171&gt;0,front!F1171-front!C1171,0)</f>
        <v>53014.6</v>
      </c>
      <c r="F1171" s="2">
        <f>front!I1171-front!H1171</f>
        <v>6349.4999999999982</v>
      </c>
      <c r="G1171" s="2"/>
      <c r="H1171" s="2"/>
      <c r="I1171" s="4">
        <f>C1171/(constants!$A$4+constants!$B$4*data!C1171+constants!$C$4*data!C1171^2+constants!$D$4*data!C1171^3+constants!$E$4*data!C1171^4+constants!$F$4*data!C1171^5+constants!$G$4*data!C1171^6+constants!$H$4*data!C1171^7)</f>
        <v>52533.433872181682</v>
      </c>
      <c r="J1171" s="4">
        <f>D1171/(constants!$A$4+constants!$B$4*data!D1171+constants!$C$4*data!D1171^2+constants!$D$4*data!D1171^3+constants!$E$4*data!D1171^4+constants!$F$4*data!D1171^5+constants!$G$4*data!D1171^6+constants!$H$4*data!D1171^7)</f>
        <v>55818.455651754732</v>
      </c>
      <c r="K1171" s="4">
        <f>E1171/(constants!$A$4+constants!$B$4*data!E1171+constants!$C$4*data!E1171^2+constants!$D$4*data!E1171^3+constants!$E$4*data!E1171^4+constants!$F$4*data!E1171^5+constants!$G$4*data!E1171^6+constants!$H$4*data!E1171^7)</f>
        <v>55818.455651754732</v>
      </c>
      <c r="L1171" s="4">
        <f>F1171/(constants!$A$4+constants!$B$4*data!F1171+constants!$C$4*data!F1171^2+constants!$D$4*data!F1171^3+constants!$E$4*data!F1171^4+constants!$F$4*data!F1171^5+constants!$G$4*data!F1171^6+constants!$H$4*data!F1171^7)</f>
        <v>6337.833005850538</v>
      </c>
      <c r="M1171" s="4"/>
      <c r="N1171" s="4"/>
      <c r="O1171" s="4">
        <f t="shared" si="293"/>
        <v>87555.723120302806</v>
      </c>
      <c r="P1171" s="4">
        <f t="shared" si="294"/>
        <v>11163.691130350946</v>
      </c>
      <c r="Q1171" s="4">
        <f t="shared" si="294"/>
        <v>11163.691130350946</v>
      </c>
      <c r="R1171" s="4">
        <f t="shared" si="295"/>
        <v>1056.3055009750897</v>
      </c>
      <c r="S1171" s="4"/>
      <c r="T1171" s="4"/>
      <c r="U1171" s="4">
        <f t="shared" si="296"/>
        <v>1</v>
      </c>
      <c r="V1171" s="4"/>
      <c r="W1171" s="4"/>
      <c r="X1171">
        <f>IF(front!E1171&gt;$X$2,O1171,P1171)</f>
        <v>87555.723120302806</v>
      </c>
      <c r="Y1171">
        <f t="shared" si="290"/>
        <v>87222.240200982749</v>
      </c>
      <c r="Z1171">
        <f>SUMPRODUCT($B$7:$B$456,Y$7:Y$456,EXP(constants!$B$32+constants!$A$32*ABS($A$7:$A$456-$A1171)))</f>
        <v>2.5502840793237725E-7</v>
      </c>
      <c r="AA1171">
        <f t="shared" si="291"/>
        <v>87222.240200727727</v>
      </c>
      <c r="AB1171">
        <f t="shared" si="297"/>
        <v>87216.038365030414</v>
      </c>
      <c r="AD1171" s="4"/>
      <c r="AE1171" s="4"/>
      <c r="AF1171" s="4"/>
      <c r="AI1171" s="5">
        <f>SUMPRODUCT(constants!$B$13:$B$20,A1171^constants!$A$13:$A$20)*constants!$C$10/((A1171/1000000000)^5*(EXP(0.014388/(A1171/1000000000)/constants!$B$9)-1))</f>
        <v>1.9727180687465064E-5</v>
      </c>
      <c r="AL1171" s="17">
        <f t="shared" si="292"/>
        <v>2.2618753450941826E-10</v>
      </c>
      <c r="AQ1171">
        <f t="shared" si="299"/>
        <v>2.2618753450941826E-10</v>
      </c>
    </row>
    <row r="1172" spans="1:43" x14ac:dyDescent="0.2">
      <c r="A1172">
        <f>front!A1172</f>
        <v>728.04</v>
      </c>
      <c r="B1172" s="1">
        <f t="shared" si="298"/>
        <v>0.44999999999993179</v>
      </c>
      <c r="C1172">
        <f>front!D1172-front!B1172</f>
        <v>50017.74</v>
      </c>
      <c r="D1172" s="2">
        <f>front!E1172-front!C1172</f>
        <v>51665.2</v>
      </c>
      <c r="E1172" s="2">
        <f>IF(front!F1172-front!C1172&gt;0,front!F1172-front!C1172,0)</f>
        <v>51665.2</v>
      </c>
      <c r="F1172" s="2">
        <f>front!I1172-front!H1172</f>
        <v>6807.5999999999985</v>
      </c>
      <c r="G1172" s="2"/>
      <c r="H1172" s="2"/>
      <c r="I1172" s="4">
        <f>C1172/(constants!$A$4+constants!$B$4*data!C1172+constants!$C$4*data!C1172^2+constants!$D$4*data!C1172^3+constants!$E$4*data!C1172^4+constants!$F$4*data!C1172^5+constants!$G$4*data!C1172^6+constants!$H$4*data!C1172^7)</f>
        <v>52503.753462665678</v>
      </c>
      <c r="J1172" s="4">
        <f>D1172/(constants!$A$4+constants!$B$4*data!D1172+constants!$C$4*data!D1172^2+constants!$D$4*data!D1172^3+constants!$E$4*data!D1172^4+constants!$F$4*data!D1172^5+constants!$G$4*data!D1172^6+constants!$H$4*data!D1172^7)</f>
        <v>54325.112510676445</v>
      </c>
      <c r="K1172" s="4">
        <f>E1172/(constants!$A$4+constants!$B$4*data!E1172+constants!$C$4*data!E1172^2+constants!$D$4*data!E1172^3+constants!$E$4*data!E1172^4+constants!$F$4*data!E1172^5+constants!$G$4*data!E1172^6+constants!$H$4*data!E1172^7)</f>
        <v>54325.112510676445</v>
      </c>
      <c r="L1172" s="4">
        <f>F1172/(constants!$A$4+constants!$B$4*data!F1172+constants!$C$4*data!F1172^2+constants!$D$4*data!F1172^3+constants!$E$4*data!F1172^4+constants!$F$4*data!F1172^5+constants!$G$4*data!F1172^6+constants!$H$4*data!F1172^7)</f>
        <v>6796.0145788285963</v>
      </c>
      <c r="M1172" s="4"/>
      <c r="N1172" s="4"/>
      <c r="O1172" s="4">
        <f t="shared" si="293"/>
        <v>87506.255771109456</v>
      </c>
      <c r="P1172" s="4">
        <f t="shared" si="294"/>
        <v>10865.022502135289</v>
      </c>
      <c r="Q1172" s="4">
        <f t="shared" si="294"/>
        <v>10865.022502135289</v>
      </c>
      <c r="R1172" s="4">
        <f t="shared" si="295"/>
        <v>1132.6690964714328</v>
      </c>
      <c r="S1172" s="4"/>
      <c r="T1172" s="4"/>
      <c r="U1172" s="4">
        <f t="shared" si="296"/>
        <v>1</v>
      </c>
      <c r="V1172" s="4"/>
      <c r="W1172" s="4"/>
      <c r="X1172">
        <f>IF(front!E1172&gt;$X$2,O1172,P1172)</f>
        <v>87506.255771109456</v>
      </c>
      <c r="Y1172">
        <f t="shared" si="290"/>
        <v>87172.772851789399</v>
      </c>
      <c r="Z1172">
        <f>SUMPRODUCT($B$7:$B$456,Y$7:Y$456,EXP(constants!$B$32+constants!$A$32*ABS($A$7:$A$456-$A1172)))</f>
        <v>2.485835341596974E-7</v>
      </c>
      <c r="AA1172">
        <f t="shared" si="291"/>
        <v>87172.772851540809</v>
      </c>
      <c r="AB1172">
        <f t="shared" si="297"/>
        <v>87166.571015843496</v>
      </c>
      <c r="AD1172" s="4"/>
      <c r="AE1172" s="4"/>
      <c r="AF1172" s="4"/>
      <c r="AI1172" s="5">
        <f>SUMPRODUCT(constants!$B$13:$B$20,A1172^constants!$A$13:$A$20)*constants!$C$10/((A1172/1000000000)^5*(EXP(0.014388/(A1172/1000000000)/constants!$B$9)-1))</f>
        <v>1.9742180977859741E-5</v>
      </c>
      <c r="AL1172" s="17">
        <f t="shared" si="292"/>
        <v>2.2648798441631231E-10</v>
      </c>
      <c r="AQ1172">
        <f t="shared" si="299"/>
        <v>2.2648798441631231E-10</v>
      </c>
    </row>
    <row r="1173" spans="1:43" x14ac:dyDescent="0.2">
      <c r="A1173">
        <f>front!A1173</f>
        <v>728.48</v>
      </c>
      <c r="B1173" s="1">
        <f t="shared" si="298"/>
        <v>0.44000000000005457</v>
      </c>
      <c r="C1173">
        <f>front!D1173-front!B1173</f>
        <v>50132.740000000005</v>
      </c>
      <c r="D1173" s="2">
        <f>front!E1173-front!C1173</f>
        <v>52220.800000000003</v>
      </c>
      <c r="E1173" s="2">
        <f>IF(front!F1173-front!C1173&gt;0,front!F1173-front!C1173,0)</f>
        <v>52220.800000000003</v>
      </c>
      <c r="F1173" s="2">
        <f>front!I1173-front!H1173</f>
        <v>7213.6999999999989</v>
      </c>
      <c r="G1173" s="2"/>
      <c r="H1173" s="2"/>
      <c r="I1173" s="4">
        <f>C1173/(constants!$A$4+constants!$B$4*data!C1173+constants!$C$4*data!C1173^2+constants!$D$4*data!C1173^3+constants!$E$4*data!C1173^4+constants!$F$4*data!C1173^5+constants!$G$4*data!C1173^6+constants!$H$4*data!C1173^7)</f>
        <v>52630.832462869301</v>
      </c>
      <c r="J1173" s="4">
        <f>D1173/(constants!$A$4+constants!$B$4*data!D1173+constants!$C$4*data!D1173^2+constants!$D$4*data!D1173^3+constants!$E$4*data!D1173^4+constants!$F$4*data!D1173^5+constants!$G$4*data!D1173^6+constants!$H$4*data!D1173^7)</f>
        <v>54939.791372523534</v>
      </c>
      <c r="K1173" s="4">
        <f>E1173/(constants!$A$4+constants!$B$4*data!E1173+constants!$C$4*data!E1173^2+constants!$D$4*data!E1173^3+constants!$E$4*data!E1173^4+constants!$F$4*data!E1173^5+constants!$G$4*data!E1173^6+constants!$H$4*data!E1173^7)</f>
        <v>54939.791372523534</v>
      </c>
      <c r="L1173" s="4">
        <f>F1173/(constants!$A$4+constants!$B$4*data!F1173+constants!$C$4*data!F1173^2+constants!$D$4*data!F1173^3+constants!$E$4*data!F1173^4+constants!$F$4*data!F1173^5+constants!$G$4*data!F1173^6+constants!$H$4*data!F1173^7)</f>
        <v>7202.4238278393887</v>
      </c>
      <c r="M1173" s="4"/>
      <c r="N1173" s="4"/>
      <c r="O1173" s="4">
        <f t="shared" si="293"/>
        <v>87718.054104782175</v>
      </c>
      <c r="P1173" s="4">
        <f t="shared" si="294"/>
        <v>10987.958274504706</v>
      </c>
      <c r="Q1173" s="4">
        <f t="shared" si="294"/>
        <v>10987.958274504706</v>
      </c>
      <c r="R1173" s="4">
        <f t="shared" si="295"/>
        <v>1200.4039713065647</v>
      </c>
      <c r="S1173" s="4"/>
      <c r="T1173" s="4"/>
      <c r="U1173" s="4">
        <f t="shared" si="296"/>
        <v>1</v>
      </c>
      <c r="V1173" s="4"/>
      <c r="W1173" s="4"/>
      <c r="X1173">
        <f>IF(front!E1173&gt;$X$2,O1173,P1173)</f>
        <v>87718.054104782175</v>
      </c>
      <c r="Y1173">
        <f t="shared" si="290"/>
        <v>87384.571185462119</v>
      </c>
      <c r="Z1173">
        <f>SUMPRODUCT($B$7:$B$456,Y$7:Y$456,EXP(constants!$B$32+constants!$A$32*ABS($A$7:$A$456-$A1173)))</f>
        <v>2.4243939039188324E-7</v>
      </c>
      <c r="AA1173">
        <f t="shared" si="291"/>
        <v>87384.571185219684</v>
      </c>
      <c r="AB1173">
        <f t="shared" si="297"/>
        <v>87378.369349522371</v>
      </c>
      <c r="AD1173" s="4"/>
      <c r="AE1173" s="4"/>
      <c r="AF1173" s="4"/>
      <c r="AI1173" s="5">
        <f>SUMPRODUCT(constants!$B$13:$B$20,A1173^constants!$A$13:$A$20)*constants!$C$10/((A1173/1000000000)^5*(EXP(0.014388/(A1173/1000000000)/constants!$B$9)-1))</f>
        <v>1.9756808969461757E-5</v>
      </c>
      <c r="AL1173" s="17">
        <f t="shared" si="292"/>
        <v>2.2610640501234934E-10</v>
      </c>
      <c r="AQ1173">
        <f t="shared" si="299"/>
        <v>2.2610640501234934E-10</v>
      </c>
    </row>
    <row r="1174" spans="1:43" x14ac:dyDescent="0.2">
      <c r="A1174">
        <f>front!A1174</f>
        <v>728.93</v>
      </c>
      <c r="B1174" s="1">
        <f t="shared" si="298"/>
        <v>0.44999999999993179</v>
      </c>
      <c r="C1174">
        <f>front!D1174-front!B1174</f>
        <v>50290.27</v>
      </c>
      <c r="D1174" s="2">
        <f>front!E1174-front!C1174</f>
        <v>52712.9</v>
      </c>
      <c r="E1174" s="2">
        <f>IF(front!F1174-front!C1174&gt;0,front!F1174-front!C1174,0)</f>
        <v>52712.9</v>
      </c>
      <c r="F1174" s="2">
        <f>front!I1174-front!H1174</f>
        <v>7252.1999999999989</v>
      </c>
      <c r="G1174" s="2"/>
      <c r="H1174" s="2"/>
      <c r="I1174" s="4">
        <f>C1174/(constants!$A$4+constants!$B$4*data!C1174+constants!$C$4*data!C1174^2+constants!$D$4*data!C1174^3+constants!$E$4*data!C1174^4+constants!$F$4*data!C1174^5+constants!$G$4*data!C1174^6+constants!$H$4*data!C1174^7)</f>
        <v>52804.923429142997</v>
      </c>
      <c r="J1174" s="4">
        <f>D1174/(constants!$A$4+constants!$B$4*data!D1174+constants!$C$4*data!D1174^2+constants!$D$4*data!D1174^3+constants!$E$4*data!D1174^4+constants!$F$4*data!D1174^5+constants!$G$4*data!D1174^6+constants!$H$4*data!D1174^7)</f>
        <v>55484.430997019139</v>
      </c>
      <c r="K1174" s="4">
        <f>E1174/(constants!$A$4+constants!$B$4*data!E1174+constants!$C$4*data!E1174^2+constants!$D$4*data!E1174^3+constants!$E$4*data!E1174^4+constants!$F$4*data!E1174^5+constants!$G$4*data!E1174^6+constants!$H$4*data!E1174^7)</f>
        <v>55484.430997019139</v>
      </c>
      <c r="L1174" s="4">
        <f>F1174/(constants!$A$4+constants!$B$4*data!F1174+constants!$C$4*data!F1174^2+constants!$D$4*data!F1174^3+constants!$E$4*data!F1174^4+constants!$F$4*data!F1174^5+constants!$G$4*data!F1174^6+constants!$H$4*data!F1174^7)</f>
        <v>7240.9656382111671</v>
      </c>
      <c r="M1174" s="4"/>
      <c r="N1174" s="4"/>
      <c r="O1174" s="4">
        <f t="shared" si="293"/>
        <v>88008.205715238335</v>
      </c>
      <c r="P1174" s="4">
        <f t="shared" si="294"/>
        <v>11096.886199403829</v>
      </c>
      <c r="Q1174" s="4">
        <f t="shared" si="294"/>
        <v>11096.886199403829</v>
      </c>
      <c r="R1174" s="4">
        <f t="shared" si="295"/>
        <v>1206.827606368528</v>
      </c>
      <c r="S1174" s="4"/>
      <c r="T1174" s="4"/>
      <c r="U1174" s="4">
        <f t="shared" si="296"/>
        <v>1</v>
      </c>
      <c r="V1174" s="4"/>
      <c r="W1174" s="4"/>
      <c r="X1174">
        <f>IF(front!E1174&gt;$X$2,O1174,P1174)</f>
        <v>88008.205715238335</v>
      </c>
      <c r="Y1174">
        <f t="shared" si="290"/>
        <v>87674.722795918278</v>
      </c>
      <c r="Z1174">
        <f>SUMPRODUCT($B$7:$B$456,Y$7:Y$456,EXP(constants!$B$32+constants!$A$32*ABS($A$7:$A$456-$A1174)))</f>
        <v>2.3631265619286234E-7</v>
      </c>
      <c r="AA1174">
        <f t="shared" si="291"/>
        <v>87674.72279568197</v>
      </c>
      <c r="AB1174">
        <f t="shared" si="297"/>
        <v>87668.520959984657</v>
      </c>
      <c r="AD1174" s="4"/>
      <c r="AE1174" s="4"/>
      <c r="AF1174" s="4"/>
      <c r="AI1174" s="5">
        <f>SUMPRODUCT(constants!$B$13:$B$20,A1174^constants!$A$13:$A$20)*constants!$C$10/((A1174/1000000000)^5*(EXP(0.014388/(A1174/1000000000)/constants!$B$9)-1))</f>
        <v>1.9771729587453387E-5</v>
      </c>
      <c r="AL1174" s="17">
        <f t="shared" si="292"/>
        <v>2.255282668277018E-10</v>
      </c>
      <c r="AQ1174">
        <f t="shared" si="299"/>
        <v>2.255282668277018E-10</v>
      </c>
    </row>
    <row r="1175" spans="1:43" x14ac:dyDescent="0.2">
      <c r="A1175">
        <f>front!A1175</f>
        <v>729.38</v>
      </c>
      <c r="B1175" s="1">
        <f t="shared" si="298"/>
        <v>0.45000000000004547</v>
      </c>
      <c r="C1175">
        <f>front!D1175-front!B1175</f>
        <v>50272.86</v>
      </c>
      <c r="D1175" s="2">
        <f>front!E1175-front!C1175</f>
        <v>51806.400000000001</v>
      </c>
      <c r="E1175" s="2">
        <f>IF(front!F1175-front!C1175&gt;0,front!F1175-front!C1175,0)</f>
        <v>51806.400000000001</v>
      </c>
      <c r="F1175" s="2">
        <f>front!I1175-front!H1175</f>
        <v>7531.2000000000007</v>
      </c>
      <c r="G1175" s="2"/>
      <c r="H1175" s="2"/>
      <c r="I1175" s="4">
        <f>C1175/(constants!$A$4+constants!$B$4*data!C1175+constants!$C$4*data!C1175^2+constants!$D$4*data!C1175^3+constants!$E$4*data!C1175^4+constants!$F$4*data!C1175^5+constants!$G$4*data!C1175^6+constants!$H$4*data!C1175^7)</f>
        <v>52785.682297274223</v>
      </c>
      <c r="J1175" s="4">
        <f>D1175/(constants!$A$4+constants!$B$4*data!D1175+constants!$C$4*data!D1175^2+constants!$D$4*data!D1175^3+constants!$E$4*data!D1175^4+constants!$F$4*data!D1175^5+constants!$G$4*data!D1175^6+constants!$H$4*data!D1175^7)</f>
        <v>54481.304463352062</v>
      </c>
      <c r="K1175" s="4">
        <f>E1175/(constants!$A$4+constants!$B$4*data!E1175+constants!$C$4*data!E1175^2+constants!$D$4*data!E1175^3+constants!$E$4*data!E1175^4+constants!$F$4*data!E1175^5+constants!$G$4*data!E1175^6+constants!$H$4*data!E1175^7)</f>
        <v>54481.304463352062</v>
      </c>
      <c r="L1175" s="4">
        <f>F1175/(constants!$A$4+constants!$B$4*data!F1175+constants!$C$4*data!F1175^2+constants!$D$4*data!F1175^3+constants!$E$4*data!F1175^4+constants!$F$4*data!F1175^5+constants!$G$4*data!F1175^6+constants!$H$4*data!F1175^7)</f>
        <v>7520.3371341171924</v>
      </c>
      <c r="M1175" s="4"/>
      <c r="N1175" s="4"/>
      <c r="O1175" s="4">
        <f t="shared" si="293"/>
        <v>87976.137162123705</v>
      </c>
      <c r="P1175" s="4">
        <f t="shared" si="294"/>
        <v>10896.260892670412</v>
      </c>
      <c r="Q1175" s="4">
        <f t="shared" si="294"/>
        <v>10896.260892670412</v>
      </c>
      <c r="R1175" s="4">
        <f t="shared" si="295"/>
        <v>1253.3895223528655</v>
      </c>
      <c r="S1175" s="4"/>
      <c r="T1175" s="4"/>
      <c r="U1175" s="4">
        <f t="shared" si="296"/>
        <v>1</v>
      </c>
      <c r="V1175" s="4"/>
      <c r="W1175" s="4"/>
      <c r="X1175">
        <f>IF(front!E1175&gt;$X$2,O1175,P1175)</f>
        <v>87976.137162123705</v>
      </c>
      <c r="Y1175">
        <f t="shared" si="290"/>
        <v>87642.654242803648</v>
      </c>
      <c r="Z1175">
        <f>SUMPRODUCT($B$7:$B$456,Y$7:Y$456,EXP(constants!$B$32+constants!$A$32*ABS($A$7:$A$456-$A1175)))</f>
        <v>2.3034075191601058E-7</v>
      </c>
      <c r="AA1175">
        <f t="shared" si="291"/>
        <v>87642.654242573306</v>
      </c>
      <c r="AB1175">
        <f t="shared" si="297"/>
        <v>87636.452406875993</v>
      </c>
      <c r="AD1175" s="4"/>
      <c r="AE1175" s="4"/>
      <c r="AF1175" s="4"/>
      <c r="AI1175" s="5">
        <f>SUMPRODUCT(constants!$B$13:$B$20,A1175^constants!$A$13:$A$20)*constants!$C$10/((A1175/1000000000)^5*(EXP(0.014388/(A1175/1000000000)/constants!$B$9)-1))</f>
        <v>1.9786609946376796E-5</v>
      </c>
      <c r="AL1175" s="17">
        <f t="shared" si="292"/>
        <v>2.2578059018765496E-10</v>
      </c>
      <c r="AQ1175">
        <f t="shared" si="299"/>
        <v>2.2578059018765496E-10</v>
      </c>
    </row>
    <row r="1176" spans="1:43" x14ac:dyDescent="0.2">
      <c r="A1176">
        <f>front!A1176</f>
        <v>729.83</v>
      </c>
      <c r="B1176" s="1">
        <f t="shared" si="298"/>
        <v>0.45000000000004547</v>
      </c>
      <c r="C1176">
        <f>front!D1176-front!B1176</f>
        <v>50508.47</v>
      </c>
      <c r="D1176" s="2">
        <f>front!E1176-front!C1176</f>
        <v>52831.9</v>
      </c>
      <c r="E1176" s="2">
        <f>IF(front!F1176-front!C1176&gt;0,front!F1176-front!C1176,0)</f>
        <v>52831.9</v>
      </c>
      <c r="F1176" s="2">
        <f>front!I1176-front!H1176</f>
        <v>8314.9999999999982</v>
      </c>
      <c r="G1176" s="2"/>
      <c r="H1176" s="2"/>
      <c r="I1176" s="4">
        <f>C1176/(constants!$A$4+constants!$B$4*data!C1176+constants!$C$4*data!C1176^2+constants!$D$4*data!C1176^3+constants!$E$4*data!C1176^4+constants!$F$4*data!C1176^5+constants!$G$4*data!C1176^6+constants!$H$4*data!C1176^7)</f>
        <v>53046.09052142375</v>
      </c>
      <c r="J1176" s="4">
        <f>D1176/(constants!$A$4+constants!$B$4*data!D1176+constants!$C$4*data!D1176^2+constants!$D$4*data!D1176^3+constants!$E$4*data!D1176^4+constants!$F$4*data!D1176^5+constants!$G$4*data!D1176^6+constants!$H$4*data!D1176^7)</f>
        <v>55616.169848266218</v>
      </c>
      <c r="K1176" s="4">
        <f>E1176/(constants!$A$4+constants!$B$4*data!E1176+constants!$C$4*data!E1176^2+constants!$D$4*data!E1176^3+constants!$E$4*data!E1176^4+constants!$F$4*data!E1176^5+constants!$G$4*data!E1176^6+constants!$H$4*data!E1176^7)</f>
        <v>55616.169848266218</v>
      </c>
      <c r="L1176" s="4">
        <f>F1176/(constants!$A$4+constants!$B$4*data!F1176+constants!$C$4*data!F1176^2+constants!$D$4*data!F1176^3+constants!$E$4*data!F1176^4+constants!$F$4*data!F1176^5+constants!$G$4*data!F1176^6+constants!$H$4*data!F1176^7)</f>
        <v>8305.879407566048</v>
      </c>
      <c r="M1176" s="4"/>
      <c r="N1176" s="4"/>
      <c r="O1176" s="4">
        <f t="shared" si="293"/>
        <v>88410.150869039586</v>
      </c>
      <c r="P1176" s="4">
        <f t="shared" si="294"/>
        <v>11123.233969653244</v>
      </c>
      <c r="Q1176" s="4">
        <f t="shared" si="294"/>
        <v>11123.233969653244</v>
      </c>
      <c r="R1176" s="4">
        <f t="shared" si="295"/>
        <v>1384.3132345943413</v>
      </c>
      <c r="S1176" s="4"/>
      <c r="T1176" s="4"/>
      <c r="U1176" s="4">
        <f t="shared" si="296"/>
        <v>1</v>
      </c>
      <c r="V1176" s="4"/>
      <c r="W1176" s="4"/>
      <c r="X1176">
        <f>IF(front!E1176&gt;$X$2,O1176,P1176)</f>
        <v>88410.150869039586</v>
      </c>
      <c r="Y1176">
        <f t="shared" si="290"/>
        <v>88076.667949719529</v>
      </c>
      <c r="Z1176">
        <f>SUMPRODUCT($B$7:$B$456,Y$7:Y$456,EXP(constants!$B$32+constants!$A$32*ABS($A$7:$A$456-$A1176)))</f>
        <v>2.2451976482347931E-7</v>
      </c>
      <c r="AA1176">
        <f t="shared" si="291"/>
        <v>88076.667949495008</v>
      </c>
      <c r="AB1176">
        <f t="shared" si="297"/>
        <v>88070.466113797695</v>
      </c>
      <c r="AD1176" s="4"/>
      <c r="AE1176" s="4"/>
      <c r="AF1176" s="4"/>
      <c r="AI1176" s="5">
        <f>SUMPRODUCT(constants!$B$13:$B$20,A1176^constants!$A$13:$A$20)*constants!$C$10/((A1176/1000000000)^5*(EXP(0.014388/(A1176/1000000000)/constants!$B$9)-1))</f>
        <v>1.9801450062517791E-5</v>
      </c>
      <c r="AL1176" s="17">
        <f t="shared" si="292"/>
        <v>2.2483643991314775E-10</v>
      </c>
      <c r="AQ1176">
        <f t="shared" si="299"/>
        <v>2.2483643991314775E-10</v>
      </c>
    </row>
    <row r="1177" spans="1:43" x14ac:dyDescent="0.2">
      <c r="A1177">
        <f>front!A1177</f>
        <v>730.27</v>
      </c>
      <c r="B1177" s="1">
        <f t="shared" si="298"/>
        <v>0.43999999999994088</v>
      </c>
      <c r="C1177">
        <f>front!D1177-front!B1177</f>
        <v>50696.200000000004</v>
      </c>
      <c r="D1177" s="2">
        <f>front!E1177-front!C1177</f>
        <v>51976.4</v>
      </c>
      <c r="E1177" s="2">
        <f>IF(front!F1177-front!C1177&gt;0,front!F1177-front!C1177,0)</f>
        <v>51976.4</v>
      </c>
      <c r="F1177" s="2">
        <f>front!I1177-front!H1177</f>
        <v>8657.3999999999978</v>
      </c>
      <c r="G1177" s="2"/>
      <c r="H1177" s="2"/>
      <c r="I1177" s="4">
        <f>C1177/(constants!$A$4+constants!$B$4*data!C1177+constants!$C$4*data!C1177^2+constants!$D$4*data!C1177^3+constants!$E$4*data!C1177^4+constants!$F$4*data!C1177^5+constants!$G$4*data!C1177^6+constants!$H$4*data!C1177^7)</f>
        <v>53253.606132211557</v>
      </c>
      <c r="J1177" s="4">
        <f>D1177/(constants!$A$4+constants!$B$4*data!D1177+constants!$C$4*data!D1177^2+constants!$D$4*data!D1177^3+constants!$E$4*data!D1177^4+constants!$F$4*data!D1177^5+constants!$G$4*data!D1177^6+constants!$H$4*data!D1177^7)</f>
        <v>54669.374079701993</v>
      </c>
      <c r="K1177" s="4">
        <f>E1177/(constants!$A$4+constants!$B$4*data!E1177+constants!$C$4*data!E1177^2+constants!$D$4*data!E1177^3+constants!$E$4*data!E1177^4+constants!$F$4*data!E1177^5+constants!$G$4*data!E1177^6+constants!$H$4*data!E1177^7)</f>
        <v>54669.374079701993</v>
      </c>
      <c r="L1177" s="4">
        <f>F1177/(constants!$A$4+constants!$B$4*data!F1177+constants!$C$4*data!F1177^2+constants!$D$4*data!F1177^3+constants!$E$4*data!F1177^4+constants!$F$4*data!F1177^5+constants!$G$4*data!F1177^6+constants!$H$4*data!F1177^7)</f>
        <v>8649.3953993182949</v>
      </c>
      <c r="M1177" s="4"/>
      <c r="N1177" s="4"/>
      <c r="O1177" s="4">
        <f t="shared" si="293"/>
        <v>88756.010220352604</v>
      </c>
      <c r="P1177" s="4">
        <f t="shared" si="294"/>
        <v>10933.874815940399</v>
      </c>
      <c r="Q1177" s="4">
        <f t="shared" si="294"/>
        <v>10933.874815940399</v>
      </c>
      <c r="R1177" s="4">
        <f t="shared" si="295"/>
        <v>1441.5658998863823</v>
      </c>
      <c r="S1177" s="4"/>
      <c r="T1177" s="4"/>
      <c r="U1177" s="4">
        <f t="shared" si="296"/>
        <v>1</v>
      </c>
      <c r="V1177" s="4"/>
      <c r="W1177" s="4"/>
      <c r="X1177">
        <f>IF(front!E1177&gt;$X$2,O1177,P1177)</f>
        <v>88756.010220352604</v>
      </c>
      <c r="Y1177">
        <f t="shared" si="290"/>
        <v>88422.527301032547</v>
      </c>
      <c r="Z1177">
        <f>SUMPRODUCT($B$7:$B$456,Y$7:Y$456,EXP(constants!$B$32+constants!$A$32*ABS($A$7:$A$456-$A1177)))</f>
        <v>2.1897039600283675E-7</v>
      </c>
      <c r="AA1177">
        <f t="shared" si="291"/>
        <v>88422.52730081357</v>
      </c>
      <c r="AB1177">
        <f t="shared" si="297"/>
        <v>88416.325465116257</v>
      </c>
      <c r="AD1177" s="4"/>
      <c r="AE1177" s="4"/>
      <c r="AF1177" s="4"/>
      <c r="AI1177" s="5">
        <f>SUMPRODUCT(constants!$B$13:$B$20,A1177^constants!$A$13:$A$20)*constants!$C$10/((A1177/1000000000)^5*(EXP(0.014388/(A1177/1000000000)/constants!$B$9)-1))</f>
        <v>1.9815921502384032E-5</v>
      </c>
      <c r="AL1177" s="17">
        <f t="shared" si="292"/>
        <v>2.241206179757176E-10</v>
      </c>
      <c r="AQ1177">
        <f t="shared" si="299"/>
        <v>2.241206179757176E-10</v>
      </c>
    </row>
    <row r="1178" spans="1:43" x14ac:dyDescent="0.2">
      <c r="A1178">
        <f>front!A1178</f>
        <v>730.72</v>
      </c>
      <c r="B1178" s="1">
        <f t="shared" si="298"/>
        <v>0.45000000000004547</v>
      </c>
      <c r="C1178">
        <f>front!D1178-front!B1178</f>
        <v>50900.869999999995</v>
      </c>
      <c r="D1178" s="2">
        <f>front!E1178-front!C1178</f>
        <v>53034.9</v>
      </c>
      <c r="E1178" s="2">
        <f>IF(front!F1178-front!C1178&gt;0,front!F1178-front!C1178,0)</f>
        <v>53034.9</v>
      </c>
      <c r="F1178" s="2">
        <f>front!I1178-front!H1178</f>
        <v>9734.8000000000011</v>
      </c>
      <c r="G1178" s="2"/>
      <c r="H1178" s="2"/>
      <c r="I1178" s="4">
        <f>C1178/(constants!$A$4+constants!$B$4*data!C1178+constants!$C$4*data!C1178^2+constants!$D$4*data!C1178^3+constants!$E$4*data!C1178^4+constants!$F$4*data!C1178^5+constants!$G$4*data!C1178^6+constants!$H$4*data!C1178^7)</f>
        <v>53479.874059315589</v>
      </c>
      <c r="J1178" s="4">
        <f>D1178/(constants!$A$4+constants!$B$4*data!D1178+constants!$C$4*data!D1178^2+constants!$D$4*data!D1178^3+constants!$E$4*data!D1178^4+constants!$F$4*data!D1178^5+constants!$G$4*data!D1178^6+constants!$H$4*data!D1178^7)</f>
        <v>55840.934022144465</v>
      </c>
      <c r="K1178" s="4">
        <f>E1178/(constants!$A$4+constants!$B$4*data!E1178+constants!$C$4*data!E1178^2+constants!$D$4*data!E1178^3+constants!$E$4*data!E1178^4+constants!$F$4*data!E1178^5+constants!$G$4*data!E1178^6+constants!$H$4*data!E1178^7)</f>
        <v>55840.934022144465</v>
      </c>
      <c r="L1178" s="4">
        <f>F1178/(constants!$A$4+constants!$B$4*data!F1178+constants!$C$4*data!F1178^2+constants!$D$4*data!F1178^3+constants!$E$4*data!F1178^4+constants!$F$4*data!F1178^5+constants!$G$4*data!F1178^6+constants!$H$4*data!F1178^7)</f>
        <v>9731.9017159959549</v>
      </c>
      <c r="M1178" s="4"/>
      <c r="N1178" s="4"/>
      <c r="O1178" s="4">
        <f t="shared" si="293"/>
        <v>89133.12343219266</v>
      </c>
      <c r="P1178" s="4">
        <f t="shared" si="294"/>
        <v>11168.186804428893</v>
      </c>
      <c r="Q1178" s="4">
        <f t="shared" si="294"/>
        <v>11168.186804428893</v>
      </c>
      <c r="R1178" s="4">
        <f t="shared" si="295"/>
        <v>1621.9836193326591</v>
      </c>
      <c r="S1178" s="4"/>
      <c r="T1178" s="4"/>
      <c r="U1178" s="4">
        <f t="shared" si="296"/>
        <v>1</v>
      </c>
      <c r="V1178" s="4"/>
      <c r="W1178" s="4"/>
      <c r="X1178">
        <f>IF(front!E1178&gt;$X$2,O1178,P1178)</f>
        <v>89133.12343219266</v>
      </c>
      <c r="Y1178">
        <f t="shared" si="290"/>
        <v>88799.640512872604</v>
      </c>
      <c r="Z1178">
        <f>SUMPRODUCT($B$7:$B$456,Y$7:Y$456,EXP(constants!$B$32+constants!$A$32*ABS($A$7:$A$456-$A1178)))</f>
        <v>2.1343675144286856E-7</v>
      </c>
      <c r="AA1178">
        <f t="shared" si="291"/>
        <v>88799.640512659171</v>
      </c>
      <c r="AB1178">
        <f t="shared" si="297"/>
        <v>88793.438676961858</v>
      </c>
      <c r="AD1178" s="4"/>
      <c r="AE1178" s="4"/>
      <c r="AF1178" s="4"/>
      <c r="AI1178" s="5">
        <f>SUMPRODUCT(constants!$B$13:$B$20,A1178^constants!$A$13:$A$20)*constants!$C$10/((A1178/1000000000)^5*(EXP(0.014388/(A1178/1000000000)/constants!$B$9)-1))</f>
        <v>1.9830682074169153E-5</v>
      </c>
      <c r="AL1178" s="17">
        <f t="shared" si="292"/>
        <v>2.2333499377487648E-10</v>
      </c>
      <c r="AQ1178">
        <f t="shared" si="299"/>
        <v>2.2333499377487648E-10</v>
      </c>
    </row>
    <row r="1179" spans="1:43" x14ac:dyDescent="0.2">
      <c r="A1179">
        <f>front!A1179</f>
        <v>731.17</v>
      </c>
      <c r="B1179" s="1">
        <f t="shared" si="298"/>
        <v>0.44999999999993179</v>
      </c>
      <c r="C1179">
        <f>front!D1179-front!B1179</f>
        <v>51055.13</v>
      </c>
      <c r="D1179" s="2">
        <f>front!E1179-front!C1179</f>
        <v>52480.800000000003</v>
      </c>
      <c r="E1179" s="2">
        <f>IF(front!F1179-front!C1179&gt;0,front!F1179-front!C1179,0)</f>
        <v>52480.800000000003</v>
      </c>
      <c r="F1179" s="2">
        <f>front!I1179-front!H1179</f>
        <v>10740.3</v>
      </c>
      <c r="G1179" s="2"/>
      <c r="H1179" s="2"/>
      <c r="I1179" s="4">
        <f>C1179/(constants!$A$4+constants!$B$4*data!C1179+constants!$C$4*data!C1179^2+constants!$D$4*data!C1179^3+constants!$E$4*data!C1179^4+constants!$F$4*data!C1179^5+constants!$G$4*data!C1179^6+constants!$H$4*data!C1179^7)</f>
        <v>53650.43104089229</v>
      </c>
      <c r="J1179" s="4">
        <f>D1179/(constants!$A$4+constants!$B$4*data!D1179+constants!$C$4*data!D1179^2+constants!$D$4*data!D1179^3+constants!$E$4*data!D1179^4+constants!$F$4*data!D1179^5+constants!$G$4*data!D1179^6+constants!$H$4*data!D1179^7)</f>
        <v>55227.523680675135</v>
      </c>
      <c r="K1179" s="4">
        <f>E1179/(constants!$A$4+constants!$B$4*data!E1179+constants!$C$4*data!E1179^2+constants!$D$4*data!E1179^3+constants!$E$4*data!E1179^4+constants!$F$4*data!E1179^5+constants!$G$4*data!E1179^6+constants!$H$4*data!E1179^7)</f>
        <v>55227.523680675135</v>
      </c>
      <c r="L1179" s="4">
        <f>F1179/(constants!$A$4+constants!$B$4*data!F1179+constants!$C$4*data!F1179^2+constants!$D$4*data!F1179^3+constants!$E$4*data!F1179^4+constants!$F$4*data!F1179^5+constants!$G$4*data!F1179^6+constants!$H$4*data!F1179^7)</f>
        <v>10744.610030742782</v>
      </c>
      <c r="M1179" s="4"/>
      <c r="N1179" s="4"/>
      <c r="O1179" s="4">
        <f t="shared" si="293"/>
        <v>89417.385068153817</v>
      </c>
      <c r="P1179" s="4">
        <f t="shared" si="294"/>
        <v>11045.504736135026</v>
      </c>
      <c r="Q1179" s="4">
        <f t="shared" si="294"/>
        <v>11045.504736135026</v>
      </c>
      <c r="R1179" s="4">
        <f t="shared" si="295"/>
        <v>1790.7683384571305</v>
      </c>
      <c r="S1179" s="4"/>
      <c r="T1179" s="4"/>
      <c r="U1179" s="4">
        <f t="shared" si="296"/>
        <v>1</v>
      </c>
      <c r="V1179" s="4"/>
      <c r="W1179" s="4"/>
      <c r="X1179">
        <f>IF(front!E1179&gt;$X$2,O1179,P1179)</f>
        <v>89417.385068153817</v>
      </c>
      <c r="Y1179">
        <f t="shared" si="290"/>
        <v>89083.90214883376</v>
      </c>
      <c r="Z1179">
        <f>SUMPRODUCT($B$7:$B$456,Y$7:Y$456,EXP(constants!$B$32+constants!$A$32*ABS($A$7:$A$456-$A1179)))</f>
        <v>2.0804294871848805E-7</v>
      </c>
      <c r="AA1179">
        <f t="shared" si="291"/>
        <v>89083.902148625712</v>
      </c>
      <c r="AB1179">
        <f t="shared" si="297"/>
        <v>89077.700312928398</v>
      </c>
      <c r="AD1179" s="4"/>
      <c r="AE1179" s="4"/>
      <c r="AF1179" s="4"/>
      <c r="AI1179" s="5">
        <f>SUMPRODUCT(constants!$B$13:$B$20,A1179^constants!$A$13:$A$20)*constants!$C$10/((A1179/1000000000)^5*(EXP(0.014388/(A1179/1000000000)/constants!$B$9)-1))</f>
        <v>1.9845402450089981E-5</v>
      </c>
      <c r="AL1179" s="17">
        <f t="shared" si="292"/>
        <v>2.227875481784266E-10</v>
      </c>
      <c r="AQ1179">
        <f t="shared" si="299"/>
        <v>2.227875481784266E-10</v>
      </c>
    </row>
    <row r="1180" spans="1:43" x14ac:dyDescent="0.2">
      <c r="A1180">
        <f>front!A1180</f>
        <v>731.61</v>
      </c>
      <c r="B1180" s="1">
        <f t="shared" si="298"/>
        <v>0.44000000000005457</v>
      </c>
      <c r="C1180">
        <f>front!D1180-front!B1180</f>
        <v>51145.46</v>
      </c>
      <c r="D1180" s="2">
        <f>front!E1180-front!C1180</f>
        <v>52258.2</v>
      </c>
      <c r="E1180" s="2">
        <f>IF(front!F1180-front!C1180&gt;0,front!F1180-front!C1180,0)</f>
        <v>52258.2</v>
      </c>
      <c r="F1180" s="2">
        <f>front!I1180-front!H1180</f>
        <v>10506.9</v>
      </c>
      <c r="G1180" s="2"/>
      <c r="H1180" s="2"/>
      <c r="I1180" s="4">
        <f>C1180/(constants!$A$4+constants!$B$4*data!C1180+constants!$C$4*data!C1180^2+constants!$D$4*data!C1180^3+constants!$E$4*data!C1180^4+constants!$F$4*data!C1180^5+constants!$G$4*data!C1180^6+constants!$H$4*data!C1180^7)</f>
        <v>53750.311525592821</v>
      </c>
      <c r="J1180" s="4">
        <f>D1180/(constants!$A$4+constants!$B$4*data!D1180+constants!$C$4*data!D1180^2+constants!$D$4*data!D1180^3+constants!$E$4*data!D1180^4+constants!$F$4*data!D1180^5+constants!$G$4*data!D1180^6+constants!$H$4*data!D1180^7)</f>
        <v>54981.177018143251</v>
      </c>
      <c r="K1180" s="4">
        <f>E1180/(constants!$A$4+constants!$B$4*data!E1180+constants!$C$4*data!E1180^2+constants!$D$4*data!E1180^3+constants!$E$4*data!E1180^4+constants!$F$4*data!E1180^5+constants!$G$4*data!E1180^6+constants!$H$4*data!E1180^7)</f>
        <v>54981.177018143251</v>
      </c>
      <c r="L1180" s="4">
        <f>F1180/(constants!$A$4+constants!$B$4*data!F1180+constants!$C$4*data!F1180^2+constants!$D$4*data!F1180^3+constants!$E$4*data!F1180^4+constants!$F$4*data!F1180^5+constants!$G$4*data!F1180^6+constants!$H$4*data!F1180^7)</f>
        <v>10509.310754164579</v>
      </c>
      <c r="M1180" s="4"/>
      <c r="N1180" s="4"/>
      <c r="O1180" s="4">
        <f t="shared" si="293"/>
        <v>89583.852542654698</v>
      </c>
      <c r="P1180" s="4">
        <f t="shared" si="294"/>
        <v>10996.235403628651</v>
      </c>
      <c r="Q1180" s="4">
        <f t="shared" si="294"/>
        <v>10996.235403628651</v>
      </c>
      <c r="R1180" s="4">
        <f t="shared" si="295"/>
        <v>1751.5517923607631</v>
      </c>
      <c r="S1180" s="4"/>
      <c r="T1180" s="4"/>
      <c r="U1180" s="4">
        <f t="shared" si="296"/>
        <v>1</v>
      </c>
      <c r="V1180" s="4"/>
      <c r="W1180" s="4"/>
      <c r="X1180">
        <f>IF(front!E1180&gt;$X$2,O1180,P1180)</f>
        <v>89583.852542654698</v>
      </c>
      <c r="Y1180">
        <f t="shared" si="290"/>
        <v>89250.369623334642</v>
      </c>
      <c r="Z1180">
        <f>SUMPRODUCT($B$7:$B$456,Y$7:Y$456,EXP(constants!$B$32+constants!$A$32*ABS($A$7:$A$456-$A1180)))</f>
        <v>2.029008310350809E-7</v>
      </c>
      <c r="AA1180">
        <f t="shared" si="291"/>
        <v>89250.369623131744</v>
      </c>
      <c r="AB1180">
        <f t="shared" si="297"/>
        <v>89244.167787434431</v>
      </c>
      <c r="AD1180" s="4"/>
      <c r="AE1180" s="4"/>
      <c r="AF1180" s="4"/>
      <c r="AI1180" s="5">
        <f>SUMPRODUCT(constants!$B$13:$B$20,A1180^constants!$A$13:$A$20)*constants!$C$10/((A1180/1000000000)^5*(EXP(0.014388/(A1180/1000000000)/constants!$B$9)-1))</f>
        <v>1.9859756855249155E-5</v>
      </c>
      <c r="AL1180" s="17">
        <f t="shared" si="292"/>
        <v>2.2253282592708997E-10</v>
      </c>
      <c r="AQ1180">
        <f t="shared" si="299"/>
        <v>2.2253282592708997E-10</v>
      </c>
    </row>
    <row r="1181" spans="1:43" x14ac:dyDescent="0.2">
      <c r="A1181">
        <f>front!A1181</f>
        <v>732.06</v>
      </c>
      <c r="B1181" s="1">
        <f t="shared" si="298"/>
        <v>0.44999999999993179</v>
      </c>
      <c r="C1181">
        <f>front!D1181-front!B1181</f>
        <v>51014.400000000001</v>
      </c>
      <c r="D1181" s="2">
        <f>front!E1181-front!C1181</f>
        <v>52425.5</v>
      </c>
      <c r="E1181" s="2">
        <f>IF(front!F1181-front!C1181&gt;0,front!F1181-front!C1181,0)</f>
        <v>52425.5</v>
      </c>
      <c r="F1181" s="2">
        <f>front!I1181-front!H1181</f>
        <v>9357.4</v>
      </c>
      <c r="G1181" s="2"/>
      <c r="H1181" s="2"/>
      <c r="I1181" s="4">
        <f>C1181/(constants!$A$4+constants!$B$4*data!C1181+constants!$C$4*data!C1181^2+constants!$D$4*data!C1181^3+constants!$E$4*data!C1181^4+constants!$F$4*data!C1181^5+constants!$G$4*data!C1181^6+constants!$H$4*data!C1181^7)</f>
        <v>53605.396512907988</v>
      </c>
      <c r="J1181" s="4">
        <f>D1181/(constants!$A$4+constants!$B$4*data!D1181+constants!$C$4*data!D1181^2+constants!$D$4*data!D1181^3+constants!$E$4*data!D1181^4+constants!$F$4*data!D1181^5+constants!$G$4*data!D1181^6+constants!$H$4*data!D1181^7)</f>
        <v>55166.320338073892</v>
      </c>
      <c r="K1181" s="4">
        <f>E1181/(constants!$A$4+constants!$B$4*data!E1181+constants!$C$4*data!E1181^2+constants!$D$4*data!E1181^3+constants!$E$4*data!E1181^4+constants!$F$4*data!E1181^5+constants!$G$4*data!E1181^6+constants!$H$4*data!E1181^7)</f>
        <v>55166.320338073892</v>
      </c>
      <c r="L1181" s="4">
        <f>F1181/(constants!$A$4+constants!$B$4*data!F1181+constants!$C$4*data!F1181^2+constants!$D$4*data!F1181^3+constants!$E$4*data!F1181^4+constants!$F$4*data!F1181^5+constants!$G$4*data!F1181^6+constants!$H$4*data!F1181^7)</f>
        <v>9352.4229911082093</v>
      </c>
      <c r="M1181" s="4"/>
      <c r="N1181" s="4"/>
      <c r="O1181" s="4">
        <f t="shared" si="293"/>
        <v>89342.327521513318</v>
      </c>
      <c r="P1181" s="4">
        <f t="shared" si="294"/>
        <v>11033.264067614778</v>
      </c>
      <c r="Q1181" s="4">
        <f t="shared" si="294"/>
        <v>11033.264067614778</v>
      </c>
      <c r="R1181" s="4">
        <f t="shared" si="295"/>
        <v>1558.7371651847016</v>
      </c>
      <c r="S1181" s="4"/>
      <c r="T1181" s="4"/>
      <c r="U1181" s="4">
        <f t="shared" si="296"/>
        <v>1</v>
      </c>
      <c r="V1181" s="4"/>
      <c r="W1181" s="4"/>
      <c r="X1181">
        <f>IF(front!E1181&gt;$X$2,O1181,P1181)</f>
        <v>89342.327521513318</v>
      </c>
      <c r="Y1181">
        <f t="shared" si="290"/>
        <v>89008.844602193261</v>
      </c>
      <c r="Z1181">
        <f>SUMPRODUCT($B$7:$B$456,Y$7:Y$456,EXP(constants!$B$32+constants!$A$32*ABS($A$7:$A$456-$A1181)))</f>
        <v>1.9777328365714478E-7</v>
      </c>
      <c r="AA1181">
        <f t="shared" si="291"/>
        <v>89008.844601995486</v>
      </c>
      <c r="AB1181">
        <f t="shared" si="297"/>
        <v>89002.642766298173</v>
      </c>
      <c r="AD1181" s="4"/>
      <c r="AE1181" s="4"/>
      <c r="AF1181" s="4"/>
      <c r="AI1181" s="5">
        <f>SUMPRODUCT(constants!$B$13:$B$20,A1181^constants!$A$13:$A$20)*constants!$C$10/((A1181/1000000000)^5*(EXP(0.014388/(A1181/1000000000)/constants!$B$9)-1))</f>
        <v>1.9874397777274887E-5</v>
      </c>
      <c r="AL1181" s="17">
        <f t="shared" si="292"/>
        <v>2.2330120948723723E-10</v>
      </c>
      <c r="AQ1181">
        <f t="shared" si="299"/>
        <v>2.2330120948723723E-10</v>
      </c>
    </row>
    <row r="1182" spans="1:43" x14ac:dyDescent="0.2">
      <c r="A1182">
        <f>front!A1182</f>
        <v>732.51</v>
      </c>
      <c r="B1182" s="1">
        <f t="shared" si="298"/>
        <v>0.45000000000004547</v>
      </c>
      <c r="C1182">
        <f>front!D1182-front!B1182</f>
        <v>51074.87</v>
      </c>
      <c r="D1182" s="2">
        <f>front!E1182-front!C1182</f>
        <v>52367.4</v>
      </c>
      <c r="E1182" s="2">
        <f>IF(front!F1182-front!C1182&gt;0,front!F1182-front!C1182,0)</f>
        <v>52367.4</v>
      </c>
      <c r="F1182" s="2">
        <f>front!I1182-front!H1182</f>
        <v>8917.2000000000007</v>
      </c>
      <c r="G1182" s="2"/>
      <c r="H1182" s="2"/>
      <c r="I1182" s="4">
        <f>C1182/(constants!$A$4+constants!$B$4*data!C1182+constants!$C$4*data!C1182^2+constants!$D$4*data!C1182^3+constants!$E$4*data!C1182^4+constants!$F$4*data!C1182^5+constants!$G$4*data!C1182^6+constants!$H$4*data!C1182^7)</f>
        <v>53672.257655593989</v>
      </c>
      <c r="J1182" s="4">
        <f>D1182/(constants!$A$4+constants!$B$4*data!D1182+constants!$C$4*data!D1182^2+constants!$D$4*data!D1182^3+constants!$E$4*data!D1182^4+constants!$F$4*data!D1182^5+constants!$G$4*data!D1182^6+constants!$H$4*data!D1182^7)</f>
        <v>55102.020982323607</v>
      </c>
      <c r="K1182" s="4">
        <f>E1182/(constants!$A$4+constants!$B$4*data!E1182+constants!$C$4*data!E1182^2+constants!$D$4*data!E1182^3+constants!$E$4*data!E1182^4+constants!$F$4*data!E1182^5+constants!$G$4*data!E1182^6+constants!$H$4*data!E1182^7)</f>
        <v>55102.020982323607</v>
      </c>
      <c r="L1182" s="4">
        <f>F1182/(constants!$A$4+constants!$B$4*data!F1182+constants!$C$4*data!F1182^2+constants!$D$4*data!F1182^3+constants!$E$4*data!F1182^4+constants!$F$4*data!F1182^5+constants!$G$4*data!F1182^6+constants!$H$4*data!F1182^7)</f>
        <v>8910.1983986887317</v>
      </c>
      <c r="M1182" s="4"/>
      <c r="N1182" s="4"/>
      <c r="O1182" s="4">
        <f t="shared" si="293"/>
        <v>89453.762759323319</v>
      </c>
      <c r="P1182" s="4">
        <f t="shared" si="294"/>
        <v>11020.404196464722</v>
      </c>
      <c r="Q1182" s="4">
        <f t="shared" si="294"/>
        <v>11020.404196464722</v>
      </c>
      <c r="R1182" s="4">
        <f t="shared" si="295"/>
        <v>1485.0330664481219</v>
      </c>
      <c r="S1182" s="4"/>
      <c r="T1182" s="4"/>
      <c r="U1182" s="4">
        <f t="shared" si="296"/>
        <v>1</v>
      </c>
      <c r="V1182" s="4"/>
      <c r="W1182" s="4"/>
      <c r="X1182">
        <f>IF(front!E1182&gt;$X$2,O1182,P1182)</f>
        <v>89453.762759323319</v>
      </c>
      <c r="Y1182">
        <f t="shared" si="290"/>
        <v>89120.279840003263</v>
      </c>
      <c r="Z1182">
        <f>SUMPRODUCT($B$7:$B$456,Y$7:Y$456,EXP(constants!$B$32+constants!$A$32*ABS($A$7:$A$456-$A1182)))</f>
        <v>1.9277531555189343E-7</v>
      </c>
      <c r="AA1182">
        <f t="shared" si="291"/>
        <v>89120.279839810493</v>
      </c>
      <c r="AB1182">
        <f t="shared" si="297"/>
        <v>89114.07800411318</v>
      </c>
      <c r="AD1182" s="4"/>
      <c r="AE1182" s="4"/>
      <c r="AF1182" s="4"/>
      <c r="AI1182" s="5">
        <f>SUMPRODUCT(constants!$B$13:$B$20,A1182^constants!$A$13:$A$20)*constants!$C$10/((A1182/1000000000)^5*(EXP(0.014388/(A1182/1000000000)/constants!$B$9)-1))</f>
        <v>1.9888998547975311E-5</v>
      </c>
      <c r="AL1182" s="17">
        <f t="shared" si="292"/>
        <v>2.2318581972039599E-10</v>
      </c>
      <c r="AQ1182">
        <f t="shared" si="299"/>
        <v>2.2318581972039599E-10</v>
      </c>
    </row>
    <row r="1183" spans="1:43" x14ac:dyDescent="0.2">
      <c r="A1183">
        <f>front!A1183</f>
        <v>732.96</v>
      </c>
      <c r="B1183" s="1">
        <f t="shared" si="298"/>
        <v>0.45000000000004547</v>
      </c>
      <c r="C1183">
        <f>front!D1183-front!B1183</f>
        <v>51034.73</v>
      </c>
      <c r="D1183" s="2">
        <f>front!E1183-front!C1183</f>
        <v>52932.3</v>
      </c>
      <c r="E1183" s="2">
        <f>IF(front!F1183-front!C1183&gt;0,front!F1183-front!C1183,0)</f>
        <v>52932.3</v>
      </c>
      <c r="F1183" s="2">
        <f>front!I1183-front!H1183</f>
        <v>9371.3000000000011</v>
      </c>
      <c r="G1183" s="2"/>
      <c r="H1183" s="2"/>
      <c r="I1183" s="4">
        <f>C1183/(constants!$A$4+constants!$B$4*data!C1183+constants!$C$4*data!C1183^2+constants!$D$4*data!C1183^3+constants!$E$4*data!C1183^4+constants!$F$4*data!C1183^5+constants!$G$4*data!C1183^6+constants!$H$4*data!C1183^7)</f>
        <v>53627.874937858411</v>
      </c>
      <c r="J1183" s="4">
        <f>D1183/(constants!$A$4+constants!$B$4*data!D1183+constants!$C$4*data!D1183^2+constants!$D$4*data!D1183^3+constants!$E$4*data!D1183^4+constants!$F$4*data!D1183^5+constants!$G$4*data!D1183^6+constants!$H$4*data!D1183^7)</f>
        <v>55727.32863150203</v>
      </c>
      <c r="K1183" s="4">
        <f>E1183/(constants!$A$4+constants!$B$4*data!E1183+constants!$C$4*data!E1183^2+constants!$D$4*data!E1183^3+constants!$E$4*data!E1183^4+constants!$F$4*data!E1183^5+constants!$G$4*data!E1183^6+constants!$H$4*data!E1183^7)</f>
        <v>55727.32863150203</v>
      </c>
      <c r="L1183" s="4">
        <f>F1183/(constants!$A$4+constants!$B$4*data!F1183+constants!$C$4*data!F1183^2+constants!$D$4*data!F1183^3+constants!$E$4*data!F1183^4+constants!$F$4*data!F1183^5+constants!$G$4*data!F1183^6+constants!$H$4*data!F1183^7)</f>
        <v>9366.3938188827669</v>
      </c>
      <c r="M1183" s="4"/>
      <c r="N1183" s="4"/>
      <c r="O1183" s="4">
        <f t="shared" si="293"/>
        <v>89379.791563097344</v>
      </c>
      <c r="P1183" s="4">
        <f t="shared" si="294"/>
        <v>11145.465726300406</v>
      </c>
      <c r="Q1183" s="4">
        <f t="shared" si="294"/>
        <v>11145.465726300406</v>
      </c>
      <c r="R1183" s="4">
        <f t="shared" si="295"/>
        <v>1561.0656364804611</v>
      </c>
      <c r="S1183" s="4"/>
      <c r="T1183" s="4"/>
      <c r="U1183" s="4">
        <f t="shared" si="296"/>
        <v>1</v>
      </c>
      <c r="V1183" s="4"/>
      <c r="W1183" s="4"/>
      <c r="X1183">
        <f>IF(front!E1183&gt;$X$2,O1183,P1183)</f>
        <v>89379.791563097344</v>
      </c>
      <c r="Y1183">
        <f t="shared" si="290"/>
        <v>89046.308643777287</v>
      </c>
      <c r="Z1183">
        <f>SUMPRODUCT($B$7:$B$456,Y$7:Y$456,EXP(constants!$B$32+constants!$A$32*ABS($A$7:$A$456-$A1183)))</f>
        <v>1.8790365209567901E-7</v>
      </c>
      <c r="AA1183">
        <f t="shared" si="291"/>
        <v>89046.308643589378</v>
      </c>
      <c r="AB1183">
        <f t="shared" si="297"/>
        <v>89040.106807892065</v>
      </c>
      <c r="AD1183" s="4"/>
      <c r="AE1183" s="4"/>
      <c r="AF1183" s="4"/>
      <c r="AI1183" s="5">
        <f>SUMPRODUCT(constants!$B$13:$B$20,A1183^constants!$A$13:$A$20)*constants!$C$10/((A1183/1000000000)^5*(EXP(0.014388/(A1183/1000000000)/constants!$B$9)-1))</f>
        <v>1.9903559181726197E-5</v>
      </c>
      <c r="AL1183" s="17">
        <f t="shared" si="292"/>
        <v>2.2353476310028468E-10</v>
      </c>
      <c r="AQ1183">
        <f t="shared" si="299"/>
        <v>2.2353476310028468E-10</v>
      </c>
    </row>
    <row r="1184" spans="1:43" x14ac:dyDescent="0.2">
      <c r="A1184">
        <f>front!A1184</f>
        <v>733.4</v>
      </c>
      <c r="B1184" s="1">
        <f t="shared" si="298"/>
        <v>0.43999999999994088</v>
      </c>
      <c r="C1184">
        <f>front!D1184-front!B1184</f>
        <v>51156.47</v>
      </c>
      <c r="D1184" s="2">
        <f>front!E1184-front!C1184</f>
        <v>52175.8</v>
      </c>
      <c r="E1184" s="2">
        <f>IF(front!F1184-front!C1184&gt;0,front!F1184-front!C1184,0)</f>
        <v>52175.8</v>
      </c>
      <c r="F1184" s="2">
        <f>front!I1184-front!H1184</f>
        <v>10145.800000000001</v>
      </c>
      <c r="G1184" s="2"/>
      <c r="H1184" s="2"/>
      <c r="I1184" s="4">
        <f>C1184/(constants!$A$4+constants!$B$4*data!C1184+constants!$C$4*data!C1184^2+constants!$D$4*data!C1184^3+constants!$E$4*data!C1184^4+constants!$F$4*data!C1184^5+constants!$G$4*data!C1184^6+constants!$H$4*data!C1184^7)</f>
        <v>53762.485978823912</v>
      </c>
      <c r="J1184" s="4">
        <f>D1184/(constants!$A$4+constants!$B$4*data!D1184+constants!$C$4*data!D1184^2+constants!$D$4*data!D1184^3+constants!$E$4*data!D1184^4+constants!$F$4*data!D1184^5+constants!$G$4*data!D1184^6+constants!$H$4*data!D1184^7)</f>
        <v>54889.997340805043</v>
      </c>
      <c r="K1184" s="4">
        <f>E1184/(constants!$A$4+constants!$B$4*data!E1184+constants!$C$4*data!E1184^2+constants!$D$4*data!E1184^3+constants!$E$4*data!E1184^4+constants!$F$4*data!E1184^5+constants!$G$4*data!E1184^6+constants!$H$4*data!E1184^7)</f>
        <v>54889.997340805043</v>
      </c>
      <c r="L1184" s="4">
        <f>F1184/(constants!$A$4+constants!$B$4*data!F1184+constants!$C$4*data!F1184^2+constants!$D$4*data!F1184^3+constants!$E$4*data!F1184^4+constants!$F$4*data!F1184^5+constants!$G$4*data!F1184^6+constants!$H$4*data!F1184^7)</f>
        <v>10145.545602767294</v>
      </c>
      <c r="M1184" s="4"/>
      <c r="N1184" s="4"/>
      <c r="O1184" s="4">
        <f t="shared" si="293"/>
        <v>89604.143298039853</v>
      </c>
      <c r="P1184" s="4">
        <f t="shared" si="294"/>
        <v>10977.99946816101</v>
      </c>
      <c r="Q1184" s="4">
        <f t="shared" si="294"/>
        <v>10977.99946816101</v>
      </c>
      <c r="R1184" s="4">
        <f t="shared" si="295"/>
        <v>1690.9242671278823</v>
      </c>
      <c r="S1184" s="4"/>
      <c r="T1184" s="4"/>
      <c r="U1184" s="4">
        <f t="shared" si="296"/>
        <v>1</v>
      </c>
      <c r="V1184" s="4"/>
      <c r="W1184" s="4"/>
      <c r="X1184">
        <f>IF(front!E1184&gt;$X$2,O1184,P1184)</f>
        <v>89604.143298039853</v>
      </c>
      <c r="Y1184">
        <f t="shared" si="290"/>
        <v>89270.660378719796</v>
      </c>
      <c r="Z1184">
        <f>SUMPRODUCT($B$7:$B$456,Y$7:Y$456,EXP(constants!$B$32+constants!$A$32*ABS($A$7:$A$456-$A1184)))</f>
        <v>1.8325930967422464E-7</v>
      </c>
      <c r="AA1184">
        <f t="shared" si="291"/>
        <v>89270.660378536544</v>
      </c>
      <c r="AB1184">
        <f t="shared" si="297"/>
        <v>89264.458542839231</v>
      </c>
      <c r="AD1184" s="4"/>
      <c r="AE1184" s="4"/>
      <c r="AF1184" s="4"/>
      <c r="AI1184" s="5">
        <f>SUMPRODUCT(constants!$B$13:$B$20,A1184^constants!$A$13:$A$20)*constants!$C$10/((A1184/1000000000)^5*(EXP(0.014388/(A1184/1000000000)/constants!$B$9)-1))</f>
        <v>1.9917757450424488E-5</v>
      </c>
      <c r="AL1184" s="17">
        <f t="shared" si="292"/>
        <v>2.2313200321341426E-10</v>
      </c>
      <c r="AQ1184">
        <f t="shared" si="299"/>
        <v>2.2313200321341426E-10</v>
      </c>
    </row>
    <row r="1185" spans="1:43" x14ac:dyDescent="0.2">
      <c r="A1185">
        <f>front!A1185</f>
        <v>733.85</v>
      </c>
      <c r="B1185" s="1">
        <f t="shared" si="298"/>
        <v>0.45000000000004547</v>
      </c>
      <c r="C1185">
        <f>front!D1185-front!B1185</f>
        <v>51339.199999999997</v>
      </c>
      <c r="D1185" s="2">
        <f>front!E1185-front!C1185</f>
        <v>52405.1</v>
      </c>
      <c r="E1185" s="2">
        <f>IF(front!F1185-front!C1185&gt;0,front!F1185-front!C1185,0)</f>
        <v>52405.1</v>
      </c>
      <c r="F1185" s="2">
        <f>front!I1185-front!H1185</f>
        <v>11128.7</v>
      </c>
      <c r="G1185" s="2"/>
      <c r="H1185" s="2"/>
      <c r="I1185" s="4">
        <f>C1185/(constants!$A$4+constants!$B$4*data!C1185+constants!$C$4*data!C1185^2+constants!$D$4*data!C1185^3+constants!$E$4*data!C1185^4+constants!$F$4*data!C1185^5+constants!$G$4*data!C1185^6+constants!$H$4*data!C1185^7)</f>
        <v>53964.554209839152</v>
      </c>
      <c r="J1185" s="4">
        <f>D1185/(constants!$A$4+constants!$B$4*data!D1185+constants!$C$4*data!D1185^2+constants!$D$4*data!D1185^3+constants!$E$4*data!D1185^4+constants!$F$4*data!D1185^5+constants!$G$4*data!D1185^6+constants!$H$4*data!D1185^7)</f>
        <v>55143.743293195068</v>
      </c>
      <c r="K1185" s="4">
        <f>E1185/(constants!$A$4+constants!$B$4*data!E1185+constants!$C$4*data!E1185^2+constants!$D$4*data!E1185^3+constants!$E$4*data!E1185^4+constants!$F$4*data!E1185^5+constants!$G$4*data!E1185^6+constants!$H$4*data!E1185^7)</f>
        <v>55143.743293195068</v>
      </c>
      <c r="L1185" s="4">
        <f>F1185/(constants!$A$4+constants!$B$4*data!F1185+constants!$C$4*data!F1185^2+constants!$D$4*data!F1185^3+constants!$E$4*data!F1185^4+constants!$F$4*data!F1185^5+constants!$G$4*data!F1185^6+constants!$H$4*data!F1185^7)</f>
        <v>11136.488163750395</v>
      </c>
      <c r="M1185" s="4"/>
      <c r="N1185" s="4"/>
      <c r="O1185" s="4">
        <f t="shared" si="293"/>
        <v>89940.923683065252</v>
      </c>
      <c r="P1185" s="4">
        <f t="shared" si="294"/>
        <v>11028.748658639013</v>
      </c>
      <c r="Q1185" s="4">
        <f t="shared" si="294"/>
        <v>11028.748658639013</v>
      </c>
      <c r="R1185" s="4">
        <f t="shared" si="295"/>
        <v>1856.0813606250658</v>
      </c>
      <c r="S1185" s="4"/>
      <c r="T1185" s="4"/>
      <c r="U1185" s="4">
        <f t="shared" si="296"/>
        <v>1</v>
      </c>
      <c r="V1185" s="4"/>
      <c r="W1185" s="4"/>
      <c r="X1185">
        <f>IF(front!E1185&gt;$X$2,O1185,P1185)</f>
        <v>89940.923683065252</v>
      </c>
      <c r="Y1185">
        <f t="shared" si="290"/>
        <v>89607.440763745195</v>
      </c>
      <c r="Z1185">
        <f>SUMPRODUCT($B$7:$B$456,Y$7:Y$456,EXP(constants!$B$32+constants!$A$32*ABS($A$7:$A$456-$A1185)))</f>
        <v>1.7862812710090019E-7</v>
      </c>
      <c r="AA1185">
        <f t="shared" si="291"/>
        <v>89607.44076356657</v>
      </c>
      <c r="AB1185">
        <f t="shared" si="297"/>
        <v>89601.238927869257</v>
      </c>
      <c r="AD1185" s="4"/>
      <c r="AE1185" s="4"/>
      <c r="AF1185" s="4"/>
      <c r="AI1185" s="5">
        <f>SUMPRODUCT(constants!$B$13:$B$20,A1185^constants!$A$13:$A$20)*constants!$C$10/((A1185/1000000000)^5*(EXP(0.014388/(A1185/1000000000)/constants!$B$9)-1))</f>
        <v>1.9932238743469562E-5</v>
      </c>
      <c r="AL1185" s="17">
        <f t="shared" si="292"/>
        <v>2.2245494573479506E-10</v>
      </c>
      <c r="AQ1185">
        <f t="shared" si="299"/>
        <v>2.2245494573479506E-10</v>
      </c>
    </row>
    <row r="1186" spans="1:43" x14ac:dyDescent="0.2">
      <c r="A1186">
        <f>front!A1186</f>
        <v>734.3</v>
      </c>
      <c r="B1186" s="1">
        <f t="shared" si="298"/>
        <v>0.44999999999993179</v>
      </c>
      <c r="C1186">
        <f>front!D1186-front!B1186</f>
        <v>51688.87</v>
      </c>
      <c r="D1186" s="2">
        <f>front!E1186-front!C1186</f>
        <v>52883.4</v>
      </c>
      <c r="E1186" s="2">
        <f>IF(front!F1186-front!C1186&gt;0,front!F1186-front!C1186,0)</f>
        <v>52883.4</v>
      </c>
      <c r="F1186" s="2">
        <f>front!I1186-front!H1186</f>
        <v>12473.800000000001</v>
      </c>
      <c r="G1186" s="2"/>
      <c r="H1186" s="2"/>
      <c r="I1186" s="4">
        <f>C1186/(constants!$A$4+constants!$B$4*data!C1186+constants!$C$4*data!C1186^2+constants!$D$4*data!C1186^3+constants!$E$4*data!C1186^4+constants!$F$4*data!C1186^5+constants!$G$4*data!C1186^6+constants!$H$4*data!C1186^7)</f>
        <v>54351.294658167717</v>
      </c>
      <c r="J1186" s="4">
        <f>D1186/(constants!$A$4+constants!$B$4*data!D1186+constants!$C$4*data!D1186^2+constants!$D$4*data!D1186^3+constants!$E$4*data!D1186^4+constants!$F$4*data!D1186^5+constants!$G$4*data!D1186^6+constants!$H$4*data!D1186^7)</f>
        <v>55673.18725815275</v>
      </c>
      <c r="K1186" s="4">
        <f>E1186/(constants!$A$4+constants!$B$4*data!E1186+constants!$C$4*data!E1186^2+constants!$D$4*data!E1186^3+constants!$E$4*data!E1186^4+constants!$F$4*data!E1186^5+constants!$G$4*data!E1186^6+constants!$H$4*data!E1186^7)</f>
        <v>55673.18725815275</v>
      </c>
      <c r="L1186" s="4">
        <f>F1186/(constants!$A$4+constants!$B$4*data!F1186+constants!$C$4*data!F1186^2+constants!$D$4*data!F1186^3+constants!$E$4*data!F1186^4+constants!$F$4*data!F1186^5+constants!$G$4*data!F1186^6+constants!$H$4*data!F1186^7)</f>
        <v>12496.875121007344</v>
      </c>
      <c r="M1186" s="4"/>
      <c r="N1186" s="4"/>
      <c r="O1186" s="4">
        <f t="shared" si="293"/>
        <v>90585.491096946193</v>
      </c>
      <c r="P1186" s="4">
        <f t="shared" si="294"/>
        <v>11134.637451630551</v>
      </c>
      <c r="Q1186" s="4">
        <f t="shared" si="294"/>
        <v>11134.637451630551</v>
      </c>
      <c r="R1186" s="4">
        <f t="shared" si="295"/>
        <v>2082.8125201678909</v>
      </c>
      <c r="S1186" s="4"/>
      <c r="T1186" s="4"/>
      <c r="U1186" s="4">
        <f t="shared" si="296"/>
        <v>1</v>
      </c>
      <c r="V1186" s="4"/>
      <c r="W1186" s="4"/>
      <c r="X1186">
        <f>IF(front!E1186&gt;$X$2,O1186,P1186)</f>
        <v>90585.491096946193</v>
      </c>
      <c r="Y1186">
        <f t="shared" si="290"/>
        <v>90252.008177626136</v>
      </c>
      <c r="Z1186">
        <f>SUMPRODUCT($B$7:$B$456,Y$7:Y$456,EXP(constants!$B$32+constants!$A$32*ABS($A$7:$A$456-$A1186)))</f>
        <v>1.7411398006626564E-7</v>
      </c>
      <c r="AA1186">
        <f t="shared" si="291"/>
        <v>90252.008177452022</v>
      </c>
      <c r="AB1186">
        <f t="shared" si="297"/>
        <v>90245.806341754709</v>
      </c>
      <c r="AD1186" s="4"/>
      <c r="AE1186" s="4"/>
      <c r="AF1186" s="4"/>
      <c r="AI1186" s="5">
        <f>SUMPRODUCT(constants!$B$13:$B$20,A1186^constants!$A$13:$A$20)*constants!$C$10/((A1186/1000000000)^5*(EXP(0.014388/(A1186/1000000000)/constants!$B$9)-1))</f>
        <v>1.9946679940688468E-5</v>
      </c>
      <c r="AL1186" s="17">
        <f t="shared" si="292"/>
        <v>2.2102611466677745E-10</v>
      </c>
      <c r="AQ1186">
        <f t="shared" si="299"/>
        <v>2.2102611466677745E-10</v>
      </c>
    </row>
    <row r="1187" spans="1:43" x14ac:dyDescent="0.2">
      <c r="A1187">
        <f>front!A1187</f>
        <v>734.74</v>
      </c>
      <c r="B1187" s="1">
        <f t="shared" si="298"/>
        <v>0.44000000000005457</v>
      </c>
      <c r="C1187">
        <f>front!D1187-front!B1187</f>
        <v>51852.530000000006</v>
      </c>
      <c r="D1187" s="2">
        <f>front!E1187-front!C1187</f>
        <v>52100.2</v>
      </c>
      <c r="E1187" s="2">
        <f>IF(front!F1187-front!C1187&gt;0,front!F1187-front!C1187,0)</f>
        <v>52100.2</v>
      </c>
      <c r="F1187" s="2">
        <f>front!I1187-front!H1187</f>
        <v>11782</v>
      </c>
      <c r="G1187" s="2"/>
      <c r="H1187" s="2"/>
      <c r="I1187" s="4">
        <f>C1187/(constants!$A$4+constants!$B$4*data!C1187+constants!$C$4*data!C1187^2+constants!$D$4*data!C1187^3+constants!$E$4*data!C1187^4+constants!$F$4*data!C1187^5+constants!$G$4*data!C1187^6+constants!$H$4*data!C1187^7)</f>
        <v>54532.335538616309</v>
      </c>
      <c r="J1187" s="4">
        <f>D1187/(constants!$A$4+constants!$B$4*data!D1187+constants!$C$4*data!D1187^2+constants!$D$4*data!D1187^3+constants!$E$4*data!D1187^4+constants!$F$4*data!D1187^5+constants!$G$4*data!D1187^6+constants!$H$4*data!D1187^7)</f>
        <v>54806.347078825529</v>
      </c>
      <c r="K1187" s="4">
        <f>E1187/(constants!$A$4+constants!$B$4*data!E1187+constants!$C$4*data!E1187^2+constants!$D$4*data!E1187^3+constants!$E$4*data!E1187^4+constants!$F$4*data!E1187^5+constants!$G$4*data!E1187^6+constants!$H$4*data!E1187^7)</f>
        <v>54806.347078825529</v>
      </c>
      <c r="L1187" s="4">
        <f>F1187/(constants!$A$4+constants!$B$4*data!F1187+constants!$C$4*data!F1187^2+constants!$D$4*data!F1187^3+constants!$E$4*data!F1187^4+constants!$F$4*data!F1187^5+constants!$G$4*data!F1187^6+constants!$H$4*data!F1187^7)</f>
        <v>11796.567687850498</v>
      </c>
      <c r="M1187" s="4"/>
      <c r="N1187" s="4"/>
      <c r="O1187" s="4">
        <f t="shared" si="293"/>
        <v>90887.225897693846</v>
      </c>
      <c r="P1187" s="4">
        <f t="shared" si="294"/>
        <v>10961.269415765106</v>
      </c>
      <c r="Q1187" s="4">
        <f t="shared" si="294"/>
        <v>10961.269415765106</v>
      </c>
      <c r="R1187" s="4">
        <f t="shared" si="295"/>
        <v>1966.0946146417496</v>
      </c>
      <c r="S1187" s="4"/>
      <c r="T1187" s="4"/>
      <c r="U1187" s="4">
        <f t="shared" si="296"/>
        <v>1</v>
      </c>
      <c r="V1187" s="4"/>
      <c r="W1187" s="4"/>
      <c r="X1187">
        <f>IF(front!E1187&gt;$X$2,O1187,P1187)</f>
        <v>90887.225897693846</v>
      </c>
      <c r="Y1187">
        <f t="shared" si="290"/>
        <v>90553.74297837379</v>
      </c>
      <c r="Z1187">
        <f>SUMPRODUCT($B$7:$B$456,Y$7:Y$456,EXP(constants!$B$32+constants!$A$32*ABS($A$7:$A$456-$A1187)))</f>
        <v>1.6981047167368543E-7</v>
      </c>
      <c r="AA1187">
        <f t="shared" si="291"/>
        <v>90553.742978203984</v>
      </c>
      <c r="AB1187">
        <f t="shared" si="297"/>
        <v>90547.54114250667</v>
      </c>
      <c r="AD1187" s="4"/>
      <c r="AE1187" s="4"/>
      <c r="AF1187" s="4"/>
      <c r="AI1187" s="5">
        <f>SUMPRODUCT(constants!$B$13:$B$20,A1187^constants!$A$13:$A$20)*constants!$C$10/((A1187/1000000000)^5*(EXP(0.014388/(A1187/1000000000)/constants!$B$9)-1))</f>
        <v>1.9960761465913065E-5</v>
      </c>
      <c r="AL1187" s="17">
        <f t="shared" si="292"/>
        <v>2.2044509673098872E-10</v>
      </c>
      <c r="AQ1187">
        <f t="shared" si="299"/>
        <v>2.2044509673098872E-10</v>
      </c>
    </row>
    <row r="1188" spans="1:43" x14ac:dyDescent="0.2">
      <c r="A1188">
        <f>front!A1188</f>
        <v>735.19</v>
      </c>
      <c r="B1188" s="1">
        <f t="shared" si="298"/>
        <v>0.45000000000004547</v>
      </c>
      <c r="C1188">
        <f>front!D1188-front!B1188</f>
        <v>52032</v>
      </c>
      <c r="D1188" s="2">
        <f>front!E1188-front!C1188</f>
        <v>52167.6</v>
      </c>
      <c r="E1188" s="2">
        <f>IF(front!F1188-front!C1188&gt;0,front!F1188-front!C1188,0)</f>
        <v>52167.6</v>
      </c>
      <c r="F1188" s="2">
        <f>front!I1188-front!H1188</f>
        <v>9741</v>
      </c>
      <c r="G1188" s="2"/>
      <c r="H1188" s="2"/>
      <c r="I1188" s="4">
        <f>C1188/(constants!$A$4+constants!$B$4*data!C1188+constants!$C$4*data!C1188^2+constants!$D$4*data!C1188^3+constants!$E$4*data!C1188^4+constants!$F$4*data!C1188^5+constants!$G$4*data!C1188^6+constants!$H$4*data!C1188^7)</f>
        <v>54730.888731911749</v>
      </c>
      <c r="J1188" s="4">
        <f>D1188/(constants!$A$4+constants!$B$4*data!D1188+constants!$C$4*data!D1188^2+constants!$D$4*data!D1188^3+constants!$E$4*data!D1188^4+constants!$F$4*data!D1188^5+constants!$G$4*data!D1188^6+constants!$H$4*data!D1188^7)</f>
        <v>54880.923940341163</v>
      </c>
      <c r="K1188" s="4">
        <f>E1188/(constants!$A$4+constants!$B$4*data!E1188+constants!$C$4*data!E1188^2+constants!$D$4*data!E1188^3+constants!$E$4*data!E1188^4+constants!$F$4*data!E1188^5+constants!$G$4*data!E1188^6+constants!$H$4*data!E1188^7)</f>
        <v>54880.923940341163</v>
      </c>
      <c r="L1188" s="4">
        <f>F1188/(constants!$A$4+constants!$B$4*data!F1188+constants!$C$4*data!F1188^2+constants!$D$4*data!F1188^3+constants!$E$4*data!F1188^4+constants!$F$4*data!F1188^5+constants!$G$4*data!F1188^6+constants!$H$4*data!F1188^7)</f>
        <v>9738.1386085261674</v>
      </c>
      <c r="M1188" s="4"/>
      <c r="N1188" s="4"/>
      <c r="O1188" s="4">
        <f t="shared" si="293"/>
        <v>91218.147886519582</v>
      </c>
      <c r="P1188" s="4">
        <f t="shared" si="294"/>
        <v>10976.184788068233</v>
      </c>
      <c r="Q1188" s="4">
        <f t="shared" si="294"/>
        <v>10976.184788068233</v>
      </c>
      <c r="R1188" s="4">
        <f t="shared" si="295"/>
        <v>1623.0231014210278</v>
      </c>
      <c r="S1188" s="4"/>
      <c r="T1188" s="4"/>
      <c r="U1188" s="4">
        <f t="shared" si="296"/>
        <v>1</v>
      </c>
      <c r="V1188" s="4"/>
      <c r="W1188" s="4"/>
      <c r="X1188">
        <f>IF(front!E1188&gt;$X$2,O1188,P1188)</f>
        <v>91218.147886519582</v>
      </c>
      <c r="Y1188">
        <f t="shared" si="290"/>
        <v>90884.664967199526</v>
      </c>
      <c r="Z1188">
        <f>SUMPRODUCT($B$7:$B$456,Y$7:Y$456,EXP(constants!$B$32+constants!$A$32*ABS($A$7:$A$456-$A1188)))</f>
        <v>1.6551915736839231E-7</v>
      </c>
      <c r="AA1188">
        <f t="shared" si="291"/>
        <v>90884.664967034012</v>
      </c>
      <c r="AB1188">
        <f t="shared" si="297"/>
        <v>90878.463131336699</v>
      </c>
      <c r="AD1188" s="4"/>
      <c r="AE1188" s="4"/>
      <c r="AF1188" s="4"/>
      <c r="AI1188" s="5">
        <f>SUMPRODUCT(constants!$B$13:$B$20,A1188^constants!$A$13:$A$20)*constants!$C$10/((A1188/1000000000)^5*(EXP(0.014388/(A1188/1000000000)/constants!$B$9)-1))</f>
        <v>1.9975123401120994E-5</v>
      </c>
      <c r="AL1188" s="17">
        <f t="shared" si="292"/>
        <v>2.1980040939131129E-10</v>
      </c>
      <c r="AQ1188">
        <f t="shared" si="299"/>
        <v>2.1980040939131129E-10</v>
      </c>
    </row>
    <row r="1189" spans="1:43" x14ac:dyDescent="0.2">
      <c r="A1189">
        <f>front!A1189</f>
        <v>735.64</v>
      </c>
      <c r="B1189" s="1">
        <f t="shared" si="298"/>
        <v>0.44999999999993179</v>
      </c>
      <c r="C1189">
        <f>front!D1189-front!B1189</f>
        <v>52153.530000000006</v>
      </c>
      <c r="D1189" s="2">
        <f>front!E1189-front!C1189</f>
        <v>52484.7</v>
      </c>
      <c r="E1189" s="2">
        <f>IF(front!F1189-front!C1189&gt;0,front!F1189-front!C1189,0)</f>
        <v>52484.7</v>
      </c>
      <c r="F1189" s="2">
        <f>front!I1189-front!H1189</f>
        <v>9304.6999999999989</v>
      </c>
      <c r="G1189" s="2"/>
      <c r="H1189" s="2"/>
      <c r="I1189" s="4">
        <f>C1189/(constants!$A$4+constants!$B$4*data!C1189+constants!$C$4*data!C1189^2+constants!$D$4*data!C1189^3+constants!$E$4*data!C1189^4+constants!$F$4*data!C1189^5+constants!$G$4*data!C1189^6+constants!$H$4*data!C1189^7)</f>
        <v>54865.35544050004</v>
      </c>
      <c r="J1189" s="4">
        <f>D1189/(constants!$A$4+constants!$B$4*data!D1189+constants!$C$4*data!D1189^2+constants!$D$4*data!D1189^3+constants!$E$4*data!D1189^4+constants!$F$4*data!D1189^5+constants!$G$4*data!D1189^6+constants!$H$4*data!D1189^7)</f>
        <v>55231.840112958729</v>
      </c>
      <c r="K1189" s="4">
        <f>E1189/(constants!$A$4+constants!$B$4*data!E1189+constants!$C$4*data!E1189^2+constants!$D$4*data!E1189^3+constants!$E$4*data!E1189^4+constants!$F$4*data!E1189^5+constants!$G$4*data!E1189^6+constants!$H$4*data!E1189^7)</f>
        <v>55231.840112958729</v>
      </c>
      <c r="L1189" s="4">
        <f>F1189/(constants!$A$4+constants!$B$4*data!F1189+constants!$C$4*data!F1189^2+constants!$D$4*data!F1189^3+constants!$E$4*data!F1189^4+constants!$F$4*data!F1189^5+constants!$G$4*data!F1189^6+constants!$H$4*data!F1189^7)</f>
        <v>9299.4583633760412</v>
      </c>
      <c r="M1189" s="4"/>
      <c r="N1189" s="4"/>
      <c r="O1189" s="4">
        <f t="shared" si="293"/>
        <v>91442.259067500054</v>
      </c>
      <c r="P1189" s="4">
        <f t="shared" si="294"/>
        <v>11046.368022591745</v>
      </c>
      <c r="Q1189" s="4">
        <f t="shared" si="294"/>
        <v>11046.368022591745</v>
      </c>
      <c r="R1189" s="4">
        <f t="shared" si="295"/>
        <v>1549.9097272293402</v>
      </c>
      <c r="S1189" s="4"/>
      <c r="T1189" s="4"/>
      <c r="U1189" s="4">
        <f t="shared" si="296"/>
        <v>1</v>
      </c>
      <c r="V1189" s="4"/>
      <c r="W1189" s="4"/>
      <c r="X1189">
        <f>IF(front!E1189&gt;$X$2,O1189,P1189)</f>
        <v>91442.259067500054</v>
      </c>
      <c r="Y1189">
        <f t="shared" si="290"/>
        <v>91108.776148179997</v>
      </c>
      <c r="Z1189">
        <f>SUMPRODUCT($B$7:$B$456,Y$7:Y$456,EXP(constants!$B$32+constants!$A$32*ABS($A$7:$A$456-$A1189)))</f>
        <v>1.6133628972298677E-7</v>
      </c>
      <c r="AA1189">
        <f t="shared" si="291"/>
        <v>91108.77614801866</v>
      </c>
      <c r="AB1189">
        <f t="shared" si="297"/>
        <v>91102.574312321347</v>
      </c>
      <c r="AD1189" s="4"/>
      <c r="AE1189" s="4"/>
      <c r="AF1189" s="4"/>
      <c r="AI1189" s="5">
        <f>SUMPRODUCT(constants!$B$13:$B$20,A1189^constants!$A$13:$A$20)*constants!$C$10/((A1189/1000000000)^5*(EXP(0.014388/(A1189/1000000000)/constants!$B$9)-1))</f>
        <v>1.9989445278955216E-5</v>
      </c>
      <c r="AL1189" s="17">
        <f t="shared" si="292"/>
        <v>2.1941690923493152E-10</v>
      </c>
      <c r="AQ1189">
        <f t="shared" si="299"/>
        <v>2.1941690923493152E-10</v>
      </c>
    </row>
    <row r="1190" spans="1:43" x14ac:dyDescent="0.2">
      <c r="A1190">
        <f>front!A1190</f>
        <v>736.09</v>
      </c>
      <c r="B1190" s="1">
        <f t="shared" si="298"/>
        <v>0.45000000000004547</v>
      </c>
      <c r="C1190">
        <f>front!D1190-front!B1190</f>
        <v>52250.26</v>
      </c>
      <c r="D1190" s="2">
        <f>front!E1190-front!C1190</f>
        <v>50863.5</v>
      </c>
      <c r="E1190" s="2">
        <f>IF(front!F1190-front!C1190&gt;0,front!F1190-front!C1190,0)</f>
        <v>50863.5</v>
      </c>
      <c r="F1190" s="2">
        <f>front!I1190-front!H1190</f>
        <v>9817.3000000000011</v>
      </c>
      <c r="G1190" s="2"/>
      <c r="H1190" s="2"/>
      <c r="I1190" s="4">
        <f>C1190/(constants!$A$4+constants!$B$4*data!C1190+constants!$C$4*data!C1190^2+constants!$D$4*data!C1190^3+constants!$E$4*data!C1190^4+constants!$F$4*data!C1190^5+constants!$G$4*data!C1190^6+constants!$H$4*data!C1190^7)</f>
        <v>54972.390770447586</v>
      </c>
      <c r="J1190" s="4">
        <f>D1190/(constants!$A$4+constants!$B$4*data!D1190+constants!$C$4*data!D1190^2+constants!$D$4*data!D1190^3+constants!$E$4*data!D1190^4+constants!$F$4*data!D1190^5+constants!$G$4*data!D1190^6+constants!$H$4*data!D1190^7)</f>
        <v>53438.558470106866</v>
      </c>
      <c r="K1190" s="4">
        <f>E1190/(constants!$A$4+constants!$B$4*data!E1190+constants!$C$4*data!E1190^2+constants!$D$4*data!E1190^3+constants!$E$4*data!E1190^4+constants!$F$4*data!E1190^5+constants!$G$4*data!E1190^6+constants!$H$4*data!E1190^7)</f>
        <v>53438.558470106866</v>
      </c>
      <c r="L1190" s="4">
        <f>F1190/(constants!$A$4+constants!$B$4*data!F1190+constants!$C$4*data!F1190^2+constants!$D$4*data!F1190^3+constants!$E$4*data!F1190^4+constants!$F$4*data!F1190^5+constants!$G$4*data!F1190^6+constants!$H$4*data!F1190^7)</f>
        <v>9814.9000269191674</v>
      </c>
      <c r="M1190" s="4"/>
      <c r="N1190" s="4"/>
      <c r="O1190" s="4">
        <f t="shared" si="293"/>
        <v>91620.651284079315</v>
      </c>
      <c r="P1190" s="4">
        <f t="shared" si="294"/>
        <v>10687.711694021373</v>
      </c>
      <c r="Q1190" s="4">
        <f t="shared" si="294"/>
        <v>10687.711694021373</v>
      </c>
      <c r="R1190" s="4">
        <f t="shared" si="295"/>
        <v>1635.8166711531946</v>
      </c>
      <c r="S1190" s="4"/>
      <c r="T1190" s="4"/>
      <c r="U1190" s="4">
        <f t="shared" si="296"/>
        <v>1</v>
      </c>
      <c r="V1190" s="4"/>
      <c r="W1190" s="4"/>
      <c r="X1190">
        <f>IF(front!E1190&gt;$X$2,O1190,P1190)</f>
        <v>91620.651284079315</v>
      </c>
      <c r="Y1190">
        <f t="shared" si="290"/>
        <v>91287.168364759258</v>
      </c>
      <c r="Z1190">
        <f>SUMPRODUCT($B$7:$B$456,Y$7:Y$456,EXP(constants!$B$32+constants!$A$32*ABS($A$7:$A$456-$A1190)))</f>
        <v>1.5725912816029104E-7</v>
      </c>
      <c r="AA1190">
        <f t="shared" si="291"/>
        <v>91287.168364601996</v>
      </c>
      <c r="AB1190">
        <f t="shared" si="297"/>
        <v>91280.966528904682</v>
      </c>
      <c r="AD1190" s="4"/>
      <c r="AE1190" s="4"/>
      <c r="AF1190" s="4"/>
      <c r="AI1190" s="5">
        <f>SUMPRODUCT(constants!$B$13:$B$20,A1190^constants!$A$13:$A$20)*constants!$C$10/((A1190/1000000000)^5*(EXP(0.014388/(A1190/1000000000)/constants!$B$9)-1))</f>
        <v>2.0003727111684638E-5</v>
      </c>
      <c r="AL1190" s="17">
        <f t="shared" si="292"/>
        <v>2.1914455852469895E-10</v>
      </c>
      <c r="AQ1190">
        <f t="shared" si="299"/>
        <v>2.1914455852469895E-10</v>
      </c>
    </row>
    <row r="1191" spans="1:43" x14ac:dyDescent="0.2">
      <c r="A1191">
        <f>front!A1191</f>
        <v>736.53</v>
      </c>
      <c r="B1191" s="1">
        <f t="shared" si="298"/>
        <v>0.43999999999994088</v>
      </c>
      <c r="C1191">
        <f>front!D1191-front!B1191</f>
        <v>52304.200000000004</v>
      </c>
      <c r="D1191" s="2">
        <f>front!E1191-front!C1191</f>
        <v>52940.800000000003</v>
      </c>
      <c r="E1191" s="2">
        <f>IF(front!F1191-front!C1191&gt;0,front!F1191-front!C1191,0)</f>
        <v>52940.800000000003</v>
      </c>
      <c r="F1191" s="2">
        <f>front!I1191-front!H1191</f>
        <v>10234.5</v>
      </c>
      <c r="G1191" s="2"/>
      <c r="H1191" s="2"/>
      <c r="I1191" s="4">
        <f>C1191/(constants!$A$4+constants!$B$4*data!C1191+constants!$C$4*data!C1191^2+constants!$D$4*data!C1191^3+constants!$E$4*data!C1191^4+constants!$F$4*data!C1191^5+constants!$G$4*data!C1191^6+constants!$H$4*data!C1191^7)</f>
        <v>55032.08075248453</v>
      </c>
      <c r="J1191" s="4">
        <f>D1191/(constants!$A$4+constants!$B$4*data!D1191+constants!$C$4*data!D1191^2+constants!$D$4*data!D1191^3+constants!$E$4*data!D1191^4+constants!$F$4*data!D1191^5+constants!$G$4*data!D1191^6+constants!$H$4*data!D1191^7)</f>
        <v>55736.739961642103</v>
      </c>
      <c r="K1191" s="4">
        <f>E1191/(constants!$A$4+constants!$B$4*data!E1191+constants!$C$4*data!E1191^2+constants!$D$4*data!E1191^3+constants!$E$4*data!E1191^4+constants!$F$4*data!E1191^5+constants!$G$4*data!E1191^6+constants!$H$4*data!E1191^7)</f>
        <v>55736.739961642103</v>
      </c>
      <c r="L1191" s="4">
        <f>F1191/(constants!$A$4+constants!$B$4*data!F1191+constants!$C$4*data!F1191^2+constants!$D$4*data!F1191^3+constants!$E$4*data!F1191^4+constants!$F$4*data!F1191^5+constants!$G$4*data!F1191^6+constants!$H$4*data!F1191^7)</f>
        <v>10234.870049366131</v>
      </c>
      <c r="M1191" s="4"/>
      <c r="N1191" s="4"/>
      <c r="O1191" s="4">
        <f t="shared" si="293"/>
        <v>91720.134587474211</v>
      </c>
      <c r="P1191" s="4">
        <f t="shared" si="294"/>
        <v>11147.347992328419</v>
      </c>
      <c r="Q1191" s="4">
        <f t="shared" si="294"/>
        <v>11147.347992328419</v>
      </c>
      <c r="R1191" s="4">
        <f t="shared" si="295"/>
        <v>1705.8116748943553</v>
      </c>
      <c r="S1191" s="4"/>
      <c r="T1191" s="4"/>
      <c r="U1191" s="4">
        <f t="shared" si="296"/>
        <v>1</v>
      </c>
      <c r="V1191" s="4"/>
      <c r="W1191" s="4"/>
      <c r="X1191">
        <f>IF(front!E1191&gt;$X$2,O1191,P1191)</f>
        <v>91720.134587474211</v>
      </c>
      <c r="Y1191">
        <f t="shared" si="290"/>
        <v>91386.651668154154</v>
      </c>
      <c r="Z1191">
        <f>SUMPRODUCT($B$7:$B$456,Y$7:Y$456,EXP(constants!$B$32+constants!$A$32*ABS($A$7:$A$456-$A1191)))</f>
        <v>1.5337221467069121E-7</v>
      </c>
      <c r="AA1191">
        <f t="shared" si="291"/>
        <v>91386.651668000777</v>
      </c>
      <c r="AB1191">
        <f t="shared" si="297"/>
        <v>91380.449832303464</v>
      </c>
      <c r="AD1191" s="4"/>
      <c r="AE1191" s="4"/>
      <c r="AF1191" s="4"/>
      <c r="AI1191" s="5">
        <f>SUMPRODUCT(constants!$B$13:$B$20,A1191^constants!$A$13:$A$20)*constants!$C$10/((A1191/1000000000)^5*(EXP(0.014388/(A1191/1000000000)/constants!$B$9)-1))</f>
        <v>2.0017652861704292E-5</v>
      </c>
      <c r="AL1191" s="17">
        <f t="shared" si="292"/>
        <v>2.1905837516054716E-10</v>
      </c>
      <c r="AQ1191">
        <f t="shared" si="299"/>
        <v>2.1905837516054716E-10</v>
      </c>
    </row>
    <row r="1192" spans="1:43" x14ac:dyDescent="0.2">
      <c r="A1192">
        <f>front!A1192</f>
        <v>736.98</v>
      </c>
      <c r="B1192" s="1">
        <f t="shared" si="298"/>
        <v>0.45000000000004547</v>
      </c>
      <c r="C1192">
        <f>front!D1192-front!B1192</f>
        <v>52193.729999999996</v>
      </c>
      <c r="D1192" s="2">
        <f>front!E1192-front!C1192</f>
        <v>52559.8</v>
      </c>
      <c r="E1192" s="2">
        <f>IF(front!F1192-front!C1192&gt;0,front!F1192-front!C1192,0)</f>
        <v>52559.8</v>
      </c>
      <c r="F1192" s="2">
        <f>front!I1192-front!H1192</f>
        <v>10068.4</v>
      </c>
      <c r="G1192" s="2"/>
      <c r="H1192" s="2"/>
      <c r="I1192" s="4">
        <f>C1192/(constants!$A$4+constants!$B$4*data!C1192+constants!$C$4*data!C1192^2+constants!$D$4*data!C1192^3+constants!$E$4*data!C1192^4+constants!$F$4*data!C1192^5+constants!$G$4*data!C1192^6+constants!$H$4*data!C1192^7)</f>
        <v>54909.837296870195</v>
      </c>
      <c r="J1192" s="4">
        <f>D1192/(constants!$A$4+constants!$B$4*data!D1192+constants!$C$4*data!D1192^2+constants!$D$4*data!D1192^3+constants!$E$4*data!D1192^4+constants!$F$4*data!D1192^5+constants!$G$4*data!D1192^6+constants!$H$4*data!D1192^7)</f>
        <v>55314.961775800351</v>
      </c>
      <c r="K1192" s="4">
        <f>E1192/(constants!$A$4+constants!$B$4*data!E1192+constants!$C$4*data!E1192^2+constants!$D$4*data!E1192^3+constants!$E$4*data!E1192^4+constants!$F$4*data!E1192^5+constants!$G$4*data!E1192^6+constants!$H$4*data!E1192^7)</f>
        <v>55314.961775800351</v>
      </c>
      <c r="L1192" s="4">
        <f>F1192/(constants!$A$4+constants!$B$4*data!F1192+constants!$C$4*data!F1192^2+constants!$D$4*data!F1192^3+constants!$E$4*data!F1192^4+constants!$F$4*data!F1192^5+constants!$G$4*data!F1192^6+constants!$H$4*data!F1192^7)</f>
        <v>10067.616529661265</v>
      </c>
      <c r="M1192" s="4"/>
      <c r="N1192" s="4"/>
      <c r="O1192" s="4">
        <f t="shared" si="293"/>
        <v>91516.395494783661</v>
      </c>
      <c r="P1192" s="4">
        <f t="shared" si="294"/>
        <v>11062.992355160071</v>
      </c>
      <c r="Q1192" s="4">
        <f t="shared" si="294"/>
        <v>11062.992355160071</v>
      </c>
      <c r="R1192" s="4">
        <f t="shared" si="295"/>
        <v>1677.9360882768776</v>
      </c>
      <c r="S1192" s="4"/>
      <c r="T1192" s="4"/>
      <c r="U1192" s="4">
        <f t="shared" si="296"/>
        <v>1</v>
      </c>
      <c r="V1192" s="4"/>
      <c r="W1192" s="4"/>
      <c r="X1192">
        <f>IF(front!E1192&gt;$X$2,O1192,P1192)</f>
        <v>91516.395494783661</v>
      </c>
      <c r="Y1192">
        <f t="shared" si="290"/>
        <v>91182.912575463604</v>
      </c>
      <c r="Z1192">
        <f>SUMPRODUCT($B$7:$B$456,Y$7:Y$456,EXP(constants!$B$32+constants!$A$32*ABS($A$7:$A$456-$A1192)))</f>
        <v>1.4949631483740176E-7</v>
      </c>
      <c r="AA1192">
        <f t="shared" si="291"/>
        <v>91182.912575314112</v>
      </c>
      <c r="AB1192">
        <f t="shared" si="297"/>
        <v>91176.710739616799</v>
      </c>
      <c r="AD1192" s="4"/>
      <c r="AE1192" s="4"/>
      <c r="AF1192" s="4"/>
      <c r="AI1192" s="5">
        <f>SUMPRODUCT(constants!$B$13:$B$20,A1192^constants!$A$13:$A$20)*constants!$C$10/((A1192/1000000000)^5*(EXP(0.014388/(A1192/1000000000)/constants!$B$9)-1))</f>
        <v>2.0031855529069963E-5</v>
      </c>
      <c r="AL1192" s="17">
        <f t="shared" si="292"/>
        <v>2.1970364325027145E-10</v>
      </c>
      <c r="AQ1192">
        <f t="shared" si="299"/>
        <v>2.1970364325027145E-10</v>
      </c>
    </row>
    <row r="1193" spans="1:43" x14ac:dyDescent="0.2">
      <c r="A1193">
        <f>front!A1193</f>
        <v>737.43</v>
      </c>
      <c r="B1193" s="1">
        <f t="shared" si="298"/>
        <v>0.44999999999993179</v>
      </c>
      <c r="C1193">
        <f>front!D1193-front!B1193</f>
        <v>52155.33</v>
      </c>
      <c r="D1193" s="2">
        <f>front!E1193-front!C1193</f>
        <v>51982.2</v>
      </c>
      <c r="E1193" s="2">
        <f>IF(front!F1193-front!C1193&gt;0,front!F1193-front!C1193,0)</f>
        <v>51982.2</v>
      </c>
      <c r="F1193" s="2">
        <f>front!I1193-front!H1193</f>
        <v>9375.9</v>
      </c>
      <c r="G1193" s="2"/>
      <c r="H1193" s="2"/>
      <c r="I1193" s="4">
        <f>C1193/(constants!$A$4+constants!$B$4*data!C1193+constants!$C$4*data!C1193^2+constants!$D$4*data!C1193^3+constants!$E$4*data!C1193^4+constants!$F$4*data!C1193^5+constants!$G$4*data!C1193^6+constants!$H$4*data!C1193^7)</f>
        <v>54867.347137263299</v>
      </c>
      <c r="J1193" s="4">
        <f>D1193/(constants!$A$4+constants!$B$4*data!D1193+constants!$C$4*data!D1193^2+constants!$D$4*data!D1193^3+constants!$E$4*data!D1193^4+constants!$F$4*data!D1193^5+constants!$G$4*data!D1193^6+constants!$H$4*data!D1193^7)</f>
        <v>54675.790963178806</v>
      </c>
      <c r="K1193" s="4">
        <f>E1193/(constants!$A$4+constants!$B$4*data!E1193+constants!$C$4*data!E1193^2+constants!$D$4*data!E1193^3+constants!$E$4*data!E1193^4+constants!$F$4*data!E1193^5+constants!$G$4*data!E1193^6+constants!$H$4*data!E1193^7)</f>
        <v>54675.790963178806</v>
      </c>
      <c r="L1193" s="4">
        <f>F1193/(constants!$A$4+constants!$B$4*data!F1193+constants!$C$4*data!F1193^2+constants!$D$4*data!F1193^3+constants!$E$4*data!F1193^4+constants!$F$4*data!F1193^5+constants!$G$4*data!F1193^6+constants!$H$4*data!F1193^7)</f>
        <v>9371.0173533149555</v>
      </c>
      <c r="M1193" s="4"/>
      <c r="N1193" s="4"/>
      <c r="O1193" s="4">
        <f t="shared" si="293"/>
        <v>91445.578562105497</v>
      </c>
      <c r="P1193" s="4">
        <f t="shared" si="294"/>
        <v>10935.158192635761</v>
      </c>
      <c r="Q1193" s="4">
        <f t="shared" si="294"/>
        <v>10935.158192635761</v>
      </c>
      <c r="R1193" s="4">
        <f t="shared" si="295"/>
        <v>1561.8362255524924</v>
      </c>
      <c r="S1193" s="4"/>
      <c r="T1193" s="4"/>
      <c r="U1193" s="4">
        <f t="shared" si="296"/>
        <v>1</v>
      </c>
      <c r="V1193" s="4"/>
      <c r="W1193" s="4"/>
      <c r="X1193">
        <f>IF(front!E1193&gt;$X$2,O1193,P1193)</f>
        <v>91445.578562105497</v>
      </c>
      <c r="Y1193">
        <f t="shared" si="290"/>
        <v>91112.09564278544</v>
      </c>
      <c r="Z1193">
        <f>SUMPRODUCT($B$7:$B$456,Y$7:Y$456,EXP(constants!$B$32+constants!$A$32*ABS($A$7:$A$456-$A1193)))</f>
        <v>1.4571836364200661E-7</v>
      </c>
      <c r="AA1193">
        <f t="shared" si="291"/>
        <v>91112.095642639717</v>
      </c>
      <c r="AB1193">
        <f t="shared" si="297"/>
        <v>91105.893806942404</v>
      </c>
      <c r="AD1193" s="4"/>
      <c r="AE1193" s="4"/>
      <c r="AF1193" s="4"/>
      <c r="AI1193" s="5">
        <f>SUMPRODUCT(constants!$B$13:$B$20,A1193^constants!$A$13:$A$20)*constants!$C$10/((A1193/1000000000)^5*(EXP(0.014388/(A1193/1000000000)/constants!$B$9)-1))</f>
        <v>2.0046018186023255E-5</v>
      </c>
      <c r="AL1193" s="17">
        <f t="shared" si="292"/>
        <v>2.2002987236480763E-10</v>
      </c>
      <c r="AQ1193">
        <f t="shared" si="299"/>
        <v>2.2002987236480763E-10</v>
      </c>
    </row>
    <row r="1194" spans="1:43" x14ac:dyDescent="0.2">
      <c r="A1194">
        <f>front!A1194</f>
        <v>737.87</v>
      </c>
      <c r="B1194" s="1">
        <f t="shared" si="298"/>
        <v>0.44000000000005457</v>
      </c>
      <c r="C1194">
        <f>front!D1194-front!B1194</f>
        <v>52151</v>
      </c>
      <c r="D1194" s="2">
        <f>front!E1194-front!C1194</f>
        <v>52191</v>
      </c>
      <c r="E1194" s="2">
        <f>IF(front!F1194-front!C1194&gt;0,front!F1194-front!C1194,0)</f>
        <v>52191</v>
      </c>
      <c r="F1194" s="2">
        <f>front!I1194-front!H1194</f>
        <v>8134.0999999999985</v>
      </c>
      <c r="G1194" s="2"/>
      <c r="H1194" s="2"/>
      <c r="I1194" s="4">
        <f>C1194/(constants!$A$4+constants!$B$4*data!C1194+constants!$C$4*data!C1194^2+constants!$D$4*data!C1194^3+constants!$E$4*data!C1194^4+constants!$F$4*data!C1194^5+constants!$G$4*data!C1194^6+constants!$H$4*data!C1194^7)</f>
        <v>54862.556004493701</v>
      </c>
      <c r="J1194" s="4">
        <f>D1194/(constants!$A$4+constants!$B$4*data!D1194+constants!$C$4*data!D1194^2+constants!$D$4*data!D1194^3+constants!$E$4*data!D1194^4+constants!$F$4*data!D1194^5+constants!$G$4*data!D1194^6+constants!$H$4*data!D1194^7)</f>
        <v>54906.816472294384</v>
      </c>
      <c r="K1194" s="4">
        <f>E1194/(constants!$A$4+constants!$B$4*data!E1194+constants!$C$4*data!E1194^2+constants!$D$4*data!E1194^3+constants!$E$4*data!E1194^4+constants!$F$4*data!E1194^5+constants!$G$4*data!E1194^6+constants!$H$4*data!E1194^7)</f>
        <v>54906.816472294384</v>
      </c>
      <c r="L1194" s="4">
        <f>F1194/(constants!$A$4+constants!$B$4*data!F1194+constants!$C$4*data!F1194^2+constants!$D$4*data!F1194^3+constants!$E$4*data!F1194^4+constants!$F$4*data!F1194^5+constants!$G$4*data!F1194^6+constants!$H$4*data!F1194^7)</f>
        <v>8124.4801891842235</v>
      </c>
      <c r="M1194" s="4"/>
      <c r="N1194" s="4"/>
      <c r="O1194" s="4">
        <f t="shared" si="293"/>
        <v>91437.59334082283</v>
      </c>
      <c r="P1194" s="4">
        <f t="shared" si="294"/>
        <v>10981.363294458877</v>
      </c>
      <c r="Q1194" s="4">
        <f t="shared" si="294"/>
        <v>10981.363294458877</v>
      </c>
      <c r="R1194" s="4">
        <f t="shared" si="295"/>
        <v>1354.080031530704</v>
      </c>
      <c r="S1194" s="4"/>
      <c r="T1194" s="4"/>
      <c r="U1194" s="4">
        <f t="shared" si="296"/>
        <v>1</v>
      </c>
      <c r="V1194" s="4"/>
      <c r="W1194" s="4"/>
      <c r="X1194">
        <f>IF(front!E1194&gt;$X$2,O1194,P1194)</f>
        <v>91437.59334082283</v>
      </c>
      <c r="Y1194">
        <f t="shared" si="290"/>
        <v>91104.110421502774</v>
      </c>
      <c r="Z1194">
        <f>SUMPRODUCT($B$7:$B$456,Y$7:Y$456,EXP(constants!$B$32+constants!$A$32*ABS($A$7:$A$456-$A1194)))</f>
        <v>1.4211669879781794E-7</v>
      </c>
      <c r="AA1194">
        <f t="shared" si="291"/>
        <v>91104.11042136066</v>
      </c>
      <c r="AB1194">
        <f t="shared" si="297"/>
        <v>91097.908585663346</v>
      </c>
      <c r="AD1194" s="4"/>
      <c r="AE1194" s="4"/>
      <c r="AF1194" s="4"/>
      <c r="AI1194" s="5">
        <f>SUMPRODUCT(constants!$B$13:$B$20,A1194^constants!$A$13:$A$20)*constants!$C$10/((A1194/1000000000)^5*(EXP(0.014388/(A1194/1000000000)/constants!$B$9)-1))</f>
        <v>2.0059827441208066E-5</v>
      </c>
      <c r="AL1194" s="17">
        <f t="shared" si="292"/>
        <v>2.2020074612739251E-10</v>
      </c>
      <c r="AQ1194">
        <f t="shared" si="299"/>
        <v>2.2020074612739251E-10</v>
      </c>
    </row>
    <row r="1195" spans="1:43" x14ac:dyDescent="0.2">
      <c r="A1195">
        <f>front!A1195</f>
        <v>738.32</v>
      </c>
      <c r="B1195" s="1">
        <f t="shared" si="298"/>
        <v>0.45000000000004547</v>
      </c>
      <c r="C1195">
        <f>front!D1195-front!B1195</f>
        <v>52176.93</v>
      </c>
      <c r="D1195" s="2">
        <f>front!E1195-front!C1195</f>
        <v>52498</v>
      </c>
      <c r="E1195" s="2">
        <f>IF(front!F1195-front!C1195&gt;0,front!F1195-front!C1195,0)</f>
        <v>52498</v>
      </c>
      <c r="F1195" s="2">
        <f>front!I1195-front!H1195</f>
        <v>7680.0000000000018</v>
      </c>
      <c r="G1195" s="2"/>
      <c r="H1195" s="2"/>
      <c r="I1195" s="4">
        <f>C1195/(constants!$A$4+constants!$B$4*data!C1195+constants!$C$4*data!C1195^2+constants!$D$4*data!C1195^3+constants!$E$4*data!C1195^4+constants!$F$4*data!C1195^5+constants!$G$4*data!C1195^6+constants!$H$4*data!C1195^7)</f>
        <v>54891.247703949819</v>
      </c>
      <c r="J1195" s="4">
        <f>D1195/(constants!$A$4+constants!$B$4*data!D1195+constants!$C$4*data!D1195^2+constants!$D$4*data!D1195^3+constants!$E$4*data!D1195^4+constants!$F$4*data!D1195^5+constants!$G$4*data!D1195^6+constants!$H$4*data!D1195^7)</f>
        <v>55246.560356171649</v>
      </c>
      <c r="K1195" s="4">
        <f>E1195/(constants!$A$4+constants!$B$4*data!E1195+constants!$C$4*data!E1195^2+constants!$D$4*data!E1195^3+constants!$E$4*data!E1195^4+constants!$F$4*data!E1195^5+constants!$G$4*data!E1195^6+constants!$H$4*data!E1195^7)</f>
        <v>55246.560356171649</v>
      </c>
      <c r="L1195" s="4">
        <f>F1195/(constants!$A$4+constants!$B$4*data!F1195+constants!$C$4*data!F1195^2+constants!$D$4*data!F1195^3+constants!$E$4*data!F1195^4+constants!$F$4*data!F1195^5+constants!$G$4*data!F1195^6+constants!$H$4*data!F1195^7)</f>
        <v>7669.386268175238</v>
      </c>
      <c r="M1195" s="4"/>
      <c r="N1195" s="4"/>
      <c r="O1195" s="4">
        <f t="shared" si="293"/>
        <v>91485.41283991636</v>
      </c>
      <c r="P1195" s="4">
        <f t="shared" si="294"/>
        <v>11049.31207123433</v>
      </c>
      <c r="Q1195" s="4">
        <f t="shared" si="294"/>
        <v>11049.31207123433</v>
      </c>
      <c r="R1195" s="4">
        <f t="shared" si="295"/>
        <v>1278.2310446958729</v>
      </c>
      <c r="S1195" s="4"/>
      <c r="T1195" s="4"/>
      <c r="U1195" s="4">
        <f t="shared" si="296"/>
        <v>1</v>
      </c>
      <c r="V1195" s="4"/>
      <c r="W1195" s="4"/>
      <c r="X1195">
        <f>IF(front!E1195&gt;$X$2,O1195,P1195)</f>
        <v>91485.41283991636</v>
      </c>
      <c r="Y1195">
        <f t="shared" si="290"/>
        <v>91151.929920596303</v>
      </c>
      <c r="Z1195">
        <f>SUMPRODUCT($B$7:$B$456,Y$7:Y$456,EXP(constants!$B$32+constants!$A$32*ABS($A$7:$A$456-$A1195)))</f>
        <v>1.3852523935152381E-7</v>
      </c>
      <c r="AA1195">
        <f t="shared" si="291"/>
        <v>91151.929920457784</v>
      </c>
      <c r="AB1195">
        <f t="shared" si="297"/>
        <v>91145.728084760471</v>
      </c>
      <c r="AD1195" s="4"/>
      <c r="AE1195" s="4"/>
      <c r="AF1195" s="4"/>
      <c r="AI1195" s="5">
        <f>SUMPRODUCT(constants!$B$13:$B$20,A1195^constants!$A$13:$A$20)*constants!$C$10/((A1195/1000000000)^5*(EXP(0.014388/(A1195/1000000000)/constants!$B$9)-1))</f>
        <v>2.0073910998503006E-5</v>
      </c>
      <c r="AL1195" s="17">
        <f t="shared" si="292"/>
        <v>2.202397349861025E-10</v>
      </c>
      <c r="AQ1195">
        <f t="shared" si="299"/>
        <v>2.202397349861025E-10</v>
      </c>
    </row>
    <row r="1196" spans="1:43" x14ac:dyDescent="0.2">
      <c r="A1196">
        <f>front!A1196</f>
        <v>738.77</v>
      </c>
      <c r="B1196" s="1">
        <f t="shared" si="298"/>
        <v>0.44999999999993179</v>
      </c>
      <c r="C1196">
        <f>front!D1196-front!B1196</f>
        <v>52330.73</v>
      </c>
      <c r="D1196" s="2">
        <f>front!E1196-front!C1196</f>
        <v>52667.3</v>
      </c>
      <c r="E1196" s="2">
        <f>IF(front!F1196-front!C1196&gt;0,front!F1196-front!C1196,0)</f>
        <v>52667.3</v>
      </c>
      <c r="F1196" s="2">
        <f>front!I1196-front!H1196</f>
        <v>8921.6999999999989</v>
      </c>
      <c r="G1196" s="2"/>
      <c r="H1196" s="2"/>
      <c r="I1196" s="4">
        <f>C1196/(constants!$A$4+constants!$B$4*data!C1196+constants!$C$4*data!C1196^2+constants!$D$4*data!C1196^3+constants!$E$4*data!C1196^4+constants!$F$4*data!C1196^5+constants!$G$4*data!C1196^6+constants!$H$4*data!C1196^7)</f>
        <v>55061.439740653354</v>
      </c>
      <c r="J1196" s="4">
        <f>D1196/(constants!$A$4+constants!$B$4*data!D1196+constants!$C$4*data!D1196^2+constants!$D$4*data!D1196^3+constants!$E$4*data!D1196^4+constants!$F$4*data!D1196^5+constants!$G$4*data!D1196^6+constants!$H$4*data!D1196^7)</f>
        <v>55433.953203537676</v>
      </c>
      <c r="K1196" s="4">
        <f>E1196/(constants!$A$4+constants!$B$4*data!E1196+constants!$C$4*data!E1196^2+constants!$D$4*data!E1196^3+constants!$E$4*data!E1196^4+constants!$F$4*data!E1196^5+constants!$G$4*data!E1196^6+constants!$H$4*data!E1196^7)</f>
        <v>55433.953203537676</v>
      </c>
      <c r="L1196" s="4">
        <f>F1196/(constants!$A$4+constants!$B$4*data!F1196+constants!$C$4*data!F1196^2+constants!$D$4*data!F1196^3+constants!$E$4*data!F1196^4+constants!$F$4*data!F1196^5+constants!$G$4*data!F1196^6+constants!$H$4*data!F1196^7)</f>
        <v>8914.7169988773348</v>
      </c>
      <c r="M1196" s="4"/>
      <c r="N1196" s="4"/>
      <c r="O1196" s="4">
        <f t="shared" si="293"/>
        <v>91769.066234422251</v>
      </c>
      <c r="P1196" s="4">
        <f t="shared" si="294"/>
        <v>11086.790640707535</v>
      </c>
      <c r="Q1196" s="4">
        <f t="shared" si="294"/>
        <v>11086.790640707535</v>
      </c>
      <c r="R1196" s="4">
        <f t="shared" si="295"/>
        <v>1485.786166479556</v>
      </c>
      <c r="S1196" s="4"/>
      <c r="T1196" s="4"/>
      <c r="U1196" s="4">
        <f t="shared" si="296"/>
        <v>1</v>
      </c>
      <c r="V1196" s="4"/>
      <c r="W1196" s="4"/>
      <c r="X1196">
        <f>IF(front!E1196&gt;$X$2,O1196,P1196)</f>
        <v>91769.066234422251</v>
      </c>
      <c r="Y1196">
        <f t="shared" si="290"/>
        <v>91435.583315102194</v>
      </c>
      <c r="Z1196">
        <f>SUMPRODUCT($B$7:$B$456,Y$7:Y$456,EXP(constants!$B$32+constants!$A$32*ABS($A$7:$A$456-$A1196)))</f>
        <v>1.3502454039336078E-7</v>
      </c>
      <c r="AA1196">
        <f t="shared" si="291"/>
        <v>91435.583314967167</v>
      </c>
      <c r="AB1196">
        <f t="shared" si="297"/>
        <v>91429.381479269854</v>
      </c>
      <c r="AD1196" s="4"/>
      <c r="AE1196" s="4"/>
      <c r="AF1196" s="4"/>
      <c r="AI1196" s="5">
        <f>SUMPRODUCT(constants!$B$13:$B$20,A1196^constants!$A$13:$A$20)*constants!$C$10/((A1196/1000000000)^5*(EXP(0.014388/(A1196/1000000000)/constants!$B$9)-1))</f>
        <v>2.0087954577127653E-5</v>
      </c>
      <c r="AL1196" s="17">
        <f t="shared" si="292"/>
        <v>2.1971005657171895E-10</v>
      </c>
      <c r="AQ1196">
        <f t="shared" si="299"/>
        <v>2.1971005657171895E-10</v>
      </c>
    </row>
    <row r="1197" spans="1:43" x14ac:dyDescent="0.2">
      <c r="A1197">
        <f>front!A1197</f>
        <v>739.21</v>
      </c>
      <c r="B1197" s="1">
        <f t="shared" si="298"/>
        <v>0.44000000000005457</v>
      </c>
      <c r="C1197">
        <f>front!D1197-front!B1197</f>
        <v>52520.670000000006</v>
      </c>
      <c r="D1197" s="2">
        <f>front!E1197-front!C1197</f>
        <v>52492</v>
      </c>
      <c r="E1197" s="2">
        <f>IF(front!F1197-front!C1197&gt;0,front!F1197-front!C1197,0)</f>
        <v>52492</v>
      </c>
      <c r="F1197" s="2">
        <f>front!I1197-front!H1197</f>
        <v>10752.6</v>
      </c>
      <c r="G1197" s="2"/>
      <c r="H1197" s="2"/>
      <c r="I1197" s="4">
        <f>C1197/(constants!$A$4+constants!$B$4*data!C1197+constants!$C$4*data!C1197^2+constants!$D$4*data!C1197^3+constants!$E$4*data!C1197^4+constants!$F$4*data!C1197^5+constants!$G$4*data!C1197^6+constants!$H$4*data!C1197^7)</f>
        <v>55271.651543121792</v>
      </c>
      <c r="J1197" s="4">
        <f>D1197/(constants!$A$4+constants!$B$4*data!D1197+constants!$C$4*data!D1197^2+constants!$D$4*data!D1197^3+constants!$E$4*data!D1197^4+constants!$F$4*data!D1197^5+constants!$G$4*data!D1197^6+constants!$H$4*data!D1197^7)</f>
        <v>55239.919625328257</v>
      </c>
      <c r="K1197" s="4">
        <f>E1197/(constants!$A$4+constants!$B$4*data!E1197+constants!$C$4*data!E1197^2+constants!$D$4*data!E1197^3+constants!$E$4*data!E1197^4+constants!$F$4*data!E1197^5+constants!$G$4*data!E1197^6+constants!$H$4*data!E1197^7)</f>
        <v>55239.919625328257</v>
      </c>
      <c r="L1197" s="4">
        <f>F1197/(constants!$A$4+constants!$B$4*data!F1197+constants!$C$4*data!F1197^2+constants!$D$4*data!F1197^3+constants!$E$4*data!F1197^4+constants!$F$4*data!F1197^5+constants!$G$4*data!F1197^6+constants!$H$4*data!F1197^7)</f>
        <v>10757.014047680857</v>
      </c>
      <c r="M1197" s="4"/>
      <c r="N1197" s="4"/>
      <c r="O1197" s="4">
        <f t="shared" si="293"/>
        <v>92119.419238536328</v>
      </c>
      <c r="P1197" s="4">
        <f t="shared" si="294"/>
        <v>11047.983925065651</v>
      </c>
      <c r="Q1197" s="4">
        <f t="shared" si="294"/>
        <v>11047.983925065651</v>
      </c>
      <c r="R1197" s="4">
        <f t="shared" si="295"/>
        <v>1792.8356746134762</v>
      </c>
      <c r="S1197" s="4"/>
      <c r="T1197" s="4"/>
      <c r="U1197" s="4">
        <f t="shared" si="296"/>
        <v>1</v>
      </c>
      <c r="V1197" s="4"/>
      <c r="W1197" s="4"/>
      <c r="X1197">
        <f>IF(front!E1197&gt;$X$2,O1197,P1197)</f>
        <v>92119.419238536328</v>
      </c>
      <c r="Y1197">
        <f t="shared" si="290"/>
        <v>91785.936319216271</v>
      </c>
      <c r="Z1197">
        <f>SUMPRODUCT($B$7:$B$456,Y$7:Y$456,EXP(constants!$B$32+constants!$A$32*ABS($A$7:$A$456-$A1197)))</f>
        <v>1.3168719067241402E-7</v>
      </c>
      <c r="AA1197">
        <f t="shared" si="291"/>
        <v>91785.936319084591</v>
      </c>
      <c r="AB1197">
        <f t="shared" si="297"/>
        <v>91779.734483387278</v>
      </c>
      <c r="AD1197" s="4"/>
      <c r="AE1197" s="4"/>
      <c r="AF1197" s="4"/>
      <c r="AI1197" s="5">
        <f>SUMPRODUCT(constants!$B$13:$B$20,A1197^constants!$A$13:$A$20)*constants!$C$10/((A1197/1000000000)^5*(EXP(0.014388/(A1197/1000000000)/constants!$B$9)-1))</f>
        <v>2.0101647429895068E-5</v>
      </c>
      <c r="AL1197" s="17">
        <f t="shared" si="292"/>
        <v>2.1902054460109161E-10</v>
      </c>
      <c r="AQ1197">
        <f t="shared" si="299"/>
        <v>2.1902054460109161E-10</v>
      </c>
    </row>
    <row r="1198" spans="1:43" x14ac:dyDescent="0.2">
      <c r="A1198">
        <f>front!A1198</f>
        <v>739.66</v>
      </c>
      <c r="B1198" s="1">
        <f t="shared" si="298"/>
        <v>0.44999999999993179</v>
      </c>
      <c r="C1198">
        <f>front!D1198-front!B1198</f>
        <v>52783.6</v>
      </c>
      <c r="D1198" s="2">
        <f>front!E1198-front!C1198</f>
        <v>53193.7</v>
      </c>
      <c r="E1198" s="2">
        <f>IF(front!F1198-front!C1198&gt;0,front!F1198-front!C1198,0)</f>
        <v>53193.7</v>
      </c>
      <c r="F1198" s="2">
        <f>front!I1198-front!H1198</f>
        <v>10990.9</v>
      </c>
      <c r="G1198" s="2"/>
      <c r="H1198" s="2"/>
      <c r="I1198" s="4">
        <f>C1198/(constants!$A$4+constants!$B$4*data!C1198+constants!$C$4*data!C1198^2+constants!$D$4*data!C1198^3+constants!$E$4*data!C1198^4+constants!$F$4*data!C1198^5+constants!$G$4*data!C1198^6+constants!$H$4*data!C1198^7)</f>
        <v>55562.697690877816</v>
      </c>
      <c r="J1198" s="4">
        <f>D1198/(constants!$A$4+constants!$B$4*data!D1198+constants!$C$4*data!D1198^2+constants!$D$4*data!D1198^3+constants!$E$4*data!D1198^4+constants!$F$4*data!D1198^5+constants!$G$4*data!D1198^6+constants!$H$4*data!D1198^7)</f>
        <v>56016.790339539264</v>
      </c>
      <c r="K1198" s="4">
        <f>E1198/(constants!$A$4+constants!$B$4*data!E1198+constants!$C$4*data!E1198^2+constants!$D$4*data!E1198^3+constants!$E$4*data!E1198^4+constants!$F$4*data!E1198^5+constants!$G$4*data!E1198^6+constants!$H$4*data!E1198^7)</f>
        <v>56016.790339539264</v>
      </c>
      <c r="L1198" s="4">
        <f>F1198/(constants!$A$4+constants!$B$4*data!F1198+constants!$C$4*data!F1198^2+constants!$D$4*data!F1198^3+constants!$E$4*data!F1198^4+constants!$F$4*data!F1198^5+constants!$G$4*data!F1198^6+constants!$H$4*data!F1198^7)</f>
        <v>10997.408067506585</v>
      </c>
      <c r="M1198" s="4"/>
      <c r="N1198" s="4"/>
      <c r="O1198" s="4">
        <f t="shared" si="293"/>
        <v>92604.496151463027</v>
      </c>
      <c r="P1198" s="4">
        <f t="shared" si="294"/>
        <v>11203.358067907853</v>
      </c>
      <c r="Q1198" s="4">
        <f t="shared" si="294"/>
        <v>11203.358067907853</v>
      </c>
      <c r="R1198" s="4">
        <f t="shared" si="295"/>
        <v>1832.9013445844309</v>
      </c>
      <c r="S1198" s="4"/>
      <c r="T1198" s="4"/>
      <c r="U1198" s="4">
        <f t="shared" si="296"/>
        <v>1</v>
      </c>
      <c r="V1198" s="4"/>
      <c r="W1198" s="4"/>
      <c r="X1198">
        <f>IF(front!E1198&gt;$X$2,O1198,P1198)</f>
        <v>92604.496151463027</v>
      </c>
      <c r="Y1198">
        <f t="shared" si="290"/>
        <v>92271.01323214297</v>
      </c>
      <c r="Z1198">
        <f>SUMPRODUCT($B$7:$B$456,Y$7:Y$456,EXP(constants!$B$32+constants!$A$32*ABS($A$7:$A$456-$A1198)))</f>
        <v>1.2835929740654864E-7</v>
      </c>
      <c r="AA1198">
        <f t="shared" si="291"/>
        <v>92271.013232014608</v>
      </c>
      <c r="AB1198">
        <f t="shared" si="297"/>
        <v>92264.811396317295</v>
      </c>
      <c r="AD1198" s="4"/>
      <c r="AE1198" s="4"/>
      <c r="AF1198" s="4"/>
      <c r="AI1198" s="5">
        <f>SUMPRODUCT(constants!$B$13:$B$20,A1198^constants!$A$13:$A$20)*constants!$C$10/((A1198/1000000000)^5*(EXP(0.014388/(A1198/1000000000)/constants!$B$9)-1))</f>
        <v>2.0115611968661808E-5</v>
      </c>
      <c r="AL1198" s="17">
        <f t="shared" si="292"/>
        <v>2.1802040956065633E-10</v>
      </c>
      <c r="AQ1198">
        <f t="shared" si="299"/>
        <v>2.1802040956065633E-10</v>
      </c>
    </row>
    <row r="1199" spans="1:43" x14ac:dyDescent="0.2">
      <c r="A1199">
        <f>front!A1199</f>
        <v>740.11</v>
      </c>
      <c r="B1199" s="1">
        <f t="shared" si="298"/>
        <v>0.45000000000004547</v>
      </c>
      <c r="C1199">
        <f>front!D1199-front!B1199</f>
        <v>52765.33</v>
      </c>
      <c r="D1199" s="2">
        <f>front!E1199-front!C1199</f>
        <v>51855.4</v>
      </c>
      <c r="E1199" s="2">
        <f>IF(front!F1199-front!C1199&gt;0,front!F1199-front!C1199,0)</f>
        <v>51855.4</v>
      </c>
      <c r="F1199" s="2">
        <f>front!I1199-front!H1199</f>
        <v>8560.1000000000022</v>
      </c>
      <c r="G1199" s="2"/>
      <c r="H1199" s="2"/>
      <c r="I1199" s="4">
        <f>C1199/(constants!$A$4+constants!$B$4*data!C1199+constants!$C$4*data!C1199^2+constants!$D$4*data!C1199^3+constants!$E$4*data!C1199^4+constants!$F$4*data!C1199^5+constants!$G$4*data!C1199^6+constants!$H$4*data!C1199^7)</f>
        <v>55542.471869029418</v>
      </c>
      <c r="J1199" s="4">
        <f>D1199/(constants!$A$4+constants!$B$4*data!D1199+constants!$C$4*data!D1199^2+constants!$D$4*data!D1199^3+constants!$E$4*data!D1199^4+constants!$F$4*data!D1199^5+constants!$G$4*data!D1199^6+constants!$H$4*data!D1199^7)</f>
        <v>54535.510514250353</v>
      </c>
      <c r="K1199" s="4">
        <f>E1199/(constants!$A$4+constants!$B$4*data!E1199+constants!$C$4*data!E1199^2+constants!$D$4*data!E1199^3+constants!$E$4*data!E1199^4+constants!$F$4*data!E1199^5+constants!$G$4*data!E1199^6+constants!$H$4*data!E1199^7)</f>
        <v>54535.510514250353</v>
      </c>
      <c r="L1199" s="4">
        <f>F1199/(constants!$A$4+constants!$B$4*data!F1199+constants!$C$4*data!F1199^2+constants!$D$4*data!F1199^3+constants!$E$4*data!F1199^4+constants!$F$4*data!F1199^5+constants!$G$4*data!F1199^6+constants!$H$4*data!F1199^7)</f>
        <v>8551.754924131068</v>
      </c>
      <c r="M1199" s="4"/>
      <c r="N1199" s="4"/>
      <c r="O1199" s="4">
        <f t="shared" si="293"/>
        <v>92570.786448382365</v>
      </c>
      <c r="P1199" s="4">
        <f t="shared" si="294"/>
        <v>10907.102102850071</v>
      </c>
      <c r="Q1199" s="4">
        <f t="shared" si="294"/>
        <v>10907.102102850071</v>
      </c>
      <c r="R1199" s="4">
        <f t="shared" si="295"/>
        <v>1425.2924873551779</v>
      </c>
      <c r="S1199" s="4"/>
      <c r="T1199" s="4"/>
      <c r="U1199" s="4">
        <f t="shared" si="296"/>
        <v>1</v>
      </c>
      <c r="V1199" s="4"/>
      <c r="W1199" s="4"/>
      <c r="X1199">
        <f>IF(front!E1199&gt;$X$2,O1199,P1199)</f>
        <v>92570.786448382365</v>
      </c>
      <c r="Y1199">
        <f t="shared" si="290"/>
        <v>92237.303529062308</v>
      </c>
      <c r="Z1199">
        <f>SUMPRODUCT($B$7:$B$456,Y$7:Y$456,EXP(constants!$B$32+constants!$A$32*ABS($A$7:$A$456-$A1199)))</f>
        <v>1.2511550399528824E-7</v>
      </c>
      <c r="AA1199">
        <f t="shared" si="291"/>
        <v>92237.303528937191</v>
      </c>
      <c r="AB1199">
        <f t="shared" si="297"/>
        <v>92231.101693239878</v>
      </c>
      <c r="AD1199" s="4"/>
      <c r="AE1199" s="4"/>
      <c r="AF1199" s="4"/>
      <c r="AI1199" s="5">
        <f>SUMPRODUCT(constants!$B$13:$B$20,A1199^constants!$A$13:$A$20)*constants!$C$10/((A1199/1000000000)^5*(EXP(0.014388/(A1199/1000000000)/constants!$B$9)-1))</f>
        <v>2.0129536557462387E-5</v>
      </c>
      <c r="AL1199" s="17">
        <f t="shared" si="292"/>
        <v>2.1825106919369901E-10</v>
      </c>
      <c r="AQ1199">
        <f t="shared" si="299"/>
        <v>2.1825106919369901E-10</v>
      </c>
    </row>
    <row r="1200" spans="1:43" x14ac:dyDescent="0.2">
      <c r="A1200">
        <f>front!A1200</f>
        <v>740.55</v>
      </c>
      <c r="B1200" s="1">
        <f t="shared" si="298"/>
        <v>0.43999999999994088</v>
      </c>
      <c r="C1200">
        <f>front!D1200-front!B1200</f>
        <v>52789.2</v>
      </c>
      <c r="D1200" s="2">
        <f>front!E1200-front!C1200</f>
        <v>52310.2</v>
      </c>
      <c r="E1200" s="2">
        <f>IF(front!F1200-front!C1200&gt;0,front!F1200-front!C1200,0)</f>
        <v>52310.2</v>
      </c>
      <c r="F1200" s="2">
        <f>front!I1200-front!H1200</f>
        <v>6698.2999999999993</v>
      </c>
      <c r="G1200" s="2"/>
      <c r="H1200" s="2"/>
      <c r="I1200" s="4">
        <f>C1200/(constants!$A$4+constants!$B$4*data!C1200+constants!$C$4*data!C1200^2+constants!$D$4*data!C1200^3+constants!$E$4*data!C1200^4+constants!$F$4*data!C1200^5+constants!$G$4*data!C1200^6+constants!$H$4*data!C1200^7)</f>
        <v>55568.897242432482</v>
      </c>
      <c r="J1200" s="4">
        <f>D1200/(constants!$A$4+constants!$B$4*data!D1200+constants!$C$4*data!D1200^2+constants!$D$4*data!D1200^3+constants!$E$4*data!D1200^4+constants!$F$4*data!D1200^5+constants!$G$4*data!D1200^6+constants!$H$4*data!D1200^7)</f>
        <v>55038.720501517804</v>
      </c>
      <c r="K1200" s="4">
        <f>E1200/(constants!$A$4+constants!$B$4*data!E1200+constants!$C$4*data!E1200^2+constants!$D$4*data!E1200^3+constants!$E$4*data!E1200^4+constants!$F$4*data!E1200^5+constants!$G$4*data!E1200^6+constants!$H$4*data!E1200^7)</f>
        <v>55038.720501517804</v>
      </c>
      <c r="L1200" s="4">
        <f>F1200/(constants!$A$4+constants!$B$4*data!F1200+constants!$C$4*data!F1200^2+constants!$D$4*data!F1200^3+constants!$E$4*data!F1200^4+constants!$F$4*data!F1200^5+constants!$G$4*data!F1200^6+constants!$H$4*data!F1200^7)</f>
        <v>6686.6705704457991</v>
      </c>
      <c r="M1200" s="4"/>
      <c r="N1200" s="4"/>
      <c r="O1200" s="4">
        <f t="shared" si="293"/>
        <v>92614.828737387477</v>
      </c>
      <c r="P1200" s="4">
        <f t="shared" si="294"/>
        <v>11007.74410030356</v>
      </c>
      <c r="Q1200" s="4">
        <f t="shared" si="294"/>
        <v>11007.74410030356</v>
      </c>
      <c r="R1200" s="4">
        <f t="shared" si="295"/>
        <v>1114.4450950742998</v>
      </c>
      <c r="S1200" s="4"/>
      <c r="T1200" s="4"/>
      <c r="U1200" s="4">
        <f t="shared" si="296"/>
        <v>1</v>
      </c>
      <c r="V1200" s="4"/>
      <c r="W1200" s="4"/>
      <c r="X1200">
        <f>IF(front!E1200&gt;$X$2,O1200,P1200)</f>
        <v>92614.828737387477</v>
      </c>
      <c r="Y1200">
        <f t="shared" si="290"/>
        <v>92281.345818067421</v>
      </c>
      <c r="Z1200">
        <f>SUMPRODUCT($B$7:$B$456,Y$7:Y$456,EXP(constants!$B$32+constants!$A$32*ABS($A$7:$A$456-$A1200)))</f>
        <v>1.2202307212232456E-7</v>
      </c>
      <c r="AA1200">
        <f t="shared" si="291"/>
        <v>92281.345817945403</v>
      </c>
      <c r="AB1200">
        <f t="shared" si="297"/>
        <v>92275.14398224809</v>
      </c>
      <c r="AD1200" s="4"/>
      <c r="AE1200" s="4"/>
      <c r="AF1200" s="4"/>
      <c r="AI1200" s="5">
        <f>SUMPRODUCT(constants!$B$13:$B$20,A1200^constants!$A$13:$A$20)*constants!$C$10/((A1200/1000000000)^5*(EXP(0.014388/(A1200/1000000000)/constants!$B$9)-1))</f>
        <v>2.014311309136532E-5</v>
      </c>
      <c r="AL1200" s="17">
        <f t="shared" si="292"/>
        <v>2.182940304622061E-10</v>
      </c>
      <c r="AQ1200">
        <f t="shared" si="299"/>
        <v>2.182940304622061E-10</v>
      </c>
    </row>
    <row r="1201" spans="1:43" x14ac:dyDescent="0.2">
      <c r="A1201">
        <f>front!A1201</f>
        <v>741</v>
      </c>
      <c r="B1201" s="1">
        <f t="shared" si="298"/>
        <v>0.45000000000004547</v>
      </c>
      <c r="C1201">
        <f>front!D1201-front!B1201</f>
        <v>52757.060000000005</v>
      </c>
      <c r="D1201" s="2">
        <f>front!E1201-front!C1201</f>
        <v>53021.9</v>
      </c>
      <c r="E1201" s="2">
        <f>IF(front!F1201-front!C1201&gt;0,front!F1201-front!C1201,0)</f>
        <v>53021.9</v>
      </c>
      <c r="F1201" s="2">
        <f>front!I1201-front!H1201</f>
        <v>5936.9000000000015</v>
      </c>
      <c r="G1201" s="2"/>
      <c r="H1201" s="2"/>
      <c r="I1201" s="4">
        <f>C1201/(constants!$A$4+constants!$B$4*data!C1201+constants!$C$4*data!C1201^2+constants!$D$4*data!C1201^3+constants!$E$4*data!C1201^4+constants!$F$4*data!C1201^5+constants!$G$4*data!C1201^6+constants!$H$4*data!C1201^7)</f>
        <v>55533.316665074512</v>
      </c>
      <c r="J1201" s="4">
        <f>D1201/(constants!$A$4+constants!$B$4*data!D1201+constants!$C$4*data!D1201^2+constants!$D$4*data!D1201^3+constants!$E$4*data!D1201^4+constants!$F$4*data!D1201^5+constants!$G$4*data!D1201^6+constants!$H$4*data!D1201^7)</f>
        <v>55826.538955473618</v>
      </c>
      <c r="K1201" s="4">
        <f>E1201/(constants!$A$4+constants!$B$4*data!E1201+constants!$C$4*data!E1201^2+constants!$D$4*data!E1201^3+constants!$E$4*data!E1201^4+constants!$F$4*data!E1201^5+constants!$G$4*data!E1201^6+constants!$H$4*data!E1201^7)</f>
        <v>55826.538955473618</v>
      </c>
      <c r="L1201" s="4">
        <f>F1201/(constants!$A$4+constants!$B$4*data!F1201+constants!$C$4*data!F1201^2+constants!$D$4*data!F1201^3+constants!$E$4*data!F1201^4+constants!$F$4*data!F1201^5+constants!$G$4*data!F1201^6+constants!$H$4*data!F1201^7)</f>
        <v>5925.3742248379658</v>
      </c>
      <c r="M1201" s="4"/>
      <c r="N1201" s="4"/>
      <c r="O1201" s="4">
        <f t="shared" si="293"/>
        <v>92555.527775124181</v>
      </c>
      <c r="P1201" s="4">
        <f t="shared" si="294"/>
        <v>11165.307791094723</v>
      </c>
      <c r="Q1201" s="4">
        <f t="shared" si="294"/>
        <v>11165.307791094723</v>
      </c>
      <c r="R1201" s="4">
        <f t="shared" si="295"/>
        <v>987.56237080632775</v>
      </c>
      <c r="S1201" s="4"/>
      <c r="T1201" s="4"/>
      <c r="U1201" s="4">
        <f t="shared" si="296"/>
        <v>1</v>
      </c>
      <c r="V1201" s="4"/>
      <c r="W1201" s="4"/>
      <c r="X1201">
        <f>IF(front!E1201&gt;$X$2,O1201,P1201)</f>
        <v>92555.527775124181</v>
      </c>
      <c r="Y1201">
        <f t="shared" si="290"/>
        <v>92222.044855804124</v>
      </c>
      <c r="Z1201">
        <f>SUMPRODUCT($B$7:$B$456,Y$7:Y$456,EXP(constants!$B$32+constants!$A$32*ABS($A$7:$A$456-$A1201)))</f>
        <v>1.1893940272424048E-7</v>
      </c>
      <c r="AA1201">
        <f t="shared" si="291"/>
        <v>92222.044855685192</v>
      </c>
      <c r="AB1201">
        <f t="shared" si="297"/>
        <v>92215.843019987879</v>
      </c>
      <c r="AD1201" s="4"/>
      <c r="AE1201" s="4"/>
      <c r="AF1201" s="4"/>
      <c r="AI1201" s="5">
        <f>SUMPRODUCT(constants!$B$13:$B$20,A1201^constants!$A$13:$A$20)*constants!$C$10/((A1201/1000000000)^5*(EXP(0.014388/(A1201/1000000000)/constants!$B$9)-1))</f>
        <v>2.0156958693985826E-5</v>
      </c>
      <c r="AL1201" s="17">
        <f t="shared" si="292"/>
        <v>2.1858455156796414E-10</v>
      </c>
      <c r="AQ1201">
        <f t="shared" si="299"/>
        <v>2.1858455156796414E-10</v>
      </c>
    </row>
    <row r="1202" spans="1:43" x14ac:dyDescent="0.2">
      <c r="A1202">
        <f>front!A1202</f>
        <v>741.45</v>
      </c>
      <c r="B1202" s="1">
        <f t="shared" si="298"/>
        <v>0.45000000000004547</v>
      </c>
      <c r="C1202">
        <f>front!D1202-front!B1202</f>
        <v>52681.2</v>
      </c>
      <c r="D1202" s="2">
        <f>front!E1202-front!C1202</f>
        <v>52307.5</v>
      </c>
      <c r="E1202" s="2">
        <f>IF(front!F1202-front!C1202&gt;0,front!F1202-front!C1202,0)</f>
        <v>52307.5</v>
      </c>
      <c r="F1202" s="2">
        <f>front!I1202-front!H1202</f>
        <v>5738.7000000000007</v>
      </c>
      <c r="G1202" s="2"/>
      <c r="H1202" s="2"/>
      <c r="I1202" s="4">
        <f>C1202/(constants!$A$4+constants!$B$4*data!C1202+constants!$C$4*data!C1202^2+constants!$D$4*data!C1202^3+constants!$E$4*data!C1202^4+constants!$F$4*data!C1202^5+constants!$G$4*data!C1202^6+constants!$H$4*data!C1202^7)</f>
        <v>55449.339864293062</v>
      </c>
      <c r="J1202" s="4">
        <f>D1202/(constants!$A$4+constants!$B$4*data!D1202+constants!$C$4*data!D1202^2+constants!$D$4*data!D1202^3+constants!$E$4*data!D1202^4+constants!$F$4*data!D1202^5+constants!$G$4*data!D1202^6+constants!$H$4*data!D1202^7)</f>
        <v>55035.732610679246</v>
      </c>
      <c r="K1202" s="4">
        <f>E1202/(constants!$A$4+constants!$B$4*data!E1202+constants!$C$4*data!E1202^2+constants!$D$4*data!E1202^3+constants!$E$4*data!E1202^4+constants!$F$4*data!E1202^5+constants!$G$4*data!E1202^6+constants!$H$4*data!E1202^7)</f>
        <v>55035.732610679246</v>
      </c>
      <c r="L1202" s="4">
        <f>F1202/(constants!$A$4+constants!$B$4*data!F1202+constants!$C$4*data!F1202^2+constants!$D$4*data!F1202^3+constants!$E$4*data!F1202^4+constants!$F$4*data!F1202^5+constants!$G$4*data!F1202^6+constants!$H$4*data!F1202^7)</f>
        <v>5727.3065790698984</v>
      </c>
      <c r="M1202" s="4"/>
      <c r="N1202" s="4"/>
      <c r="O1202" s="4">
        <f t="shared" si="293"/>
        <v>92415.56644048843</v>
      </c>
      <c r="P1202" s="4">
        <f t="shared" si="294"/>
        <v>11007.146522135848</v>
      </c>
      <c r="Q1202" s="4">
        <f t="shared" si="294"/>
        <v>11007.146522135848</v>
      </c>
      <c r="R1202" s="4">
        <f t="shared" si="295"/>
        <v>954.55109651164969</v>
      </c>
      <c r="S1202" s="4"/>
      <c r="T1202" s="4"/>
      <c r="U1202" s="4">
        <f t="shared" si="296"/>
        <v>1</v>
      </c>
      <c r="V1202" s="4"/>
      <c r="W1202" s="4"/>
      <c r="X1202">
        <f>IF(front!E1202&gt;$X$2,O1202,P1202)</f>
        <v>92415.56644048843</v>
      </c>
      <c r="Y1202">
        <f t="shared" si="290"/>
        <v>92082.083521168373</v>
      </c>
      <c r="Z1202">
        <f>SUMPRODUCT($B$7:$B$456,Y$7:Y$456,EXP(constants!$B$32+constants!$A$32*ABS($A$7:$A$456-$A1202)))</f>
        <v>1.1593366135067909E-7</v>
      </c>
      <c r="AA1202">
        <f t="shared" si="291"/>
        <v>92082.083521052438</v>
      </c>
      <c r="AB1202">
        <f t="shared" si="297"/>
        <v>92075.881685355125</v>
      </c>
      <c r="AD1202" s="4"/>
      <c r="AE1202" s="4"/>
      <c r="AF1202" s="4"/>
      <c r="AI1202" s="5">
        <f>SUMPRODUCT(constants!$B$13:$B$20,A1202^constants!$A$13:$A$20)*constants!$C$10/((A1202/1000000000)^5*(EXP(0.014388/(A1202/1000000000)/constants!$B$9)-1))</f>
        <v>2.0170764372198676E-5</v>
      </c>
      <c r="AL1202" s="17">
        <f t="shared" si="292"/>
        <v>2.190667523676494E-10</v>
      </c>
      <c r="AQ1202">
        <f t="shared" si="299"/>
        <v>2.190667523676494E-10</v>
      </c>
    </row>
    <row r="1203" spans="1:43" x14ac:dyDescent="0.2">
      <c r="A1203">
        <f>front!A1203</f>
        <v>741.89</v>
      </c>
      <c r="B1203" s="1">
        <f t="shared" si="298"/>
        <v>0.43999999999994088</v>
      </c>
      <c r="C1203">
        <f>front!D1203-front!B1203</f>
        <v>52691.87</v>
      </c>
      <c r="D1203" s="2">
        <f>front!E1203-front!C1203</f>
        <v>52139.1</v>
      </c>
      <c r="E1203" s="2">
        <f>IF(front!F1203-front!C1203&gt;0,front!F1203-front!C1203,0)</f>
        <v>52139.1</v>
      </c>
      <c r="F1203" s="2">
        <f>front!I1203-front!H1203</f>
        <v>5981.9000000000015</v>
      </c>
      <c r="G1203" s="2"/>
      <c r="H1203" s="2"/>
      <c r="I1203" s="4">
        <f>C1203/(constants!$A$4+constants!$B$4*data!C1203+constants!$C$4*data!C1203^2+constants!$D$4*data!C1203^3+constants!$E$4*data!C1203^4+constants!$F$4*data!C1203^5+constants!$G$4*data!C1203^6+constants!$H$4*data!C1203^7)</f>
        <v>55461.151188535972</v>
      </c>
      <c r="J1203" s="4">
        <f>D1203/(constants!$A$4+constants!$B$4*data!D1203+constants!$C$4*data!D1203^2+constants!$D$4*data!D1203^3+constants!$E$4*data!D1203^4+constants!$F$4*data!D1203^5+constants!$G$4*data!D1203^6+constants!$H$4*data!D1203^7)</f>
        <v>54849.388766359312</v>
      </c>
      <c r="K1203" s="4">
        <f>E1203/(constants!$A$4+constants!$B$4*data!E1203+constants!$C$4*data!E1203^2+constants!$D$4*data!E1203^3+constants!$E$4*data!E1203^4+constants!$F$4*data!E1203^5+constants!$G$4*data!E1203^6+constants!$H$4*data!E1203^7)</f>
        <v>54849.388766359312</v>
      </c>
      <c r="L1203" s="4">
        <f>F1203/(constants!$A$4+constants!$B$4*data!F1203+constants!$C$4*data!F1203^2+constants!$D$4*data!F1203^3+constants!$E$4*data!F1203^4+constants!$F$4*data!F1203^5+constants!$G$4*data!F1203^6+constants!$H$4*data!F1203^7)</f>
        <v>5970.3497648519642</v>
      </c>
      <c r="M1203" s="4"/>
      <c r="N1203" s="4"/>
      <c r="O1203" s="4">
        <f t="shared" si="293"/>
        <v>92435.251980893285</v>
      </c>
      <c r="P1203" s="4">
        <f t="shared" si="294"/>
        <v>10969.877753271863</v>
      </c>
      <c r="Q1203" s="4">
        <f t="shared" si="294"/>
        <v>10969.877753271863</v>
      </c>
      <c r="R1203" s="4">
        <f t="shared" si="295"/>
        <v>995.058294141994</v>
      </c>
      <c r="S1203" s="4"/>
      <c r="T1203" s="4"/>
      <c r="U1203" s="4">
        <f t="shared" si="296"/>
        <v>1</v>
      </c>
      <c r="V1203" s="4"/>
      <c r="W1203" s="4"/>
      <c r="X1203">
        <f>IF(front!E1203&gt;$X$2,O1203,P1203)</f>
        <v>92435.251980893285</v>
      </c>
      <c r="Y1203">
        <f t="shared" si="290"/>
        <v>92101.769061573228</v>
      </c>
      <c r="Z1203">
        <f>SUMPRODUCT($B$7:$B$456,Y$7:Y$456,EXP(constants!$B$32+constants!$A$32*ABS($A$7:$A$456-$A1203)))</f>
        <v>1.1306817355690642E-7</v>
      </c>
      <c r="AA1203">
        <f t="shared" si="291"/>
        <v>92101.76906146016</v>
      </c>
      <c r="AB1203">
        <f t="shared" si="297"/>
        <v>92095.567225762847</v>
      </c>
      <c r="AD1203" s="4"/>
      <c r="AE1203" s="4"/>
      <c r="AF1203" s="4"/>
      <c r="AI1203" s="5">
        <f>SUMPRODUCT(constants!$B$13:$B$20,A1203^constants!$A$13:$A$20)*constants!$C$10/((A1203/1000000000)^5*(EXP(0.014388/(A1203/1000000000)/constants!$B$9)-1))</f>
        <v>2.0184224661654682E-5</v>
      </c>
      <c r="AL1203" s="17">
        <f t="shared" si="292"/>
        <v>2.1916608225209281E-10</v>
      </c>
      <c r="AQ1203">
        <f t="shared" si="299"/>
        <v>2.1916608225209281E-10</v>
      </c>
    </row>
    <row r="1204" spans="1:43" x14ac:dyDescent="0.2">
      <c r="A1204">
        <f>front!A1204</f>
        <v>742.34</v>
      </c>
      <c r="B1204" s="1">
        <f t="shared" si="298"/>
        <v>0.45000000000004547</v>
      </c>
      <c r="C1204">
        <f>front!D1204-front!B1204</f>
        <v>52618.939999999995</v>
      </c>
      <c r="D1204" s="2">
        <f>front!E1204-front!C1204</f>
        <v>52577.1</v>
      </c>
      <c r="E1204" s="2">
        <f>IF(front!F1204-front!C1204&gt;0,front!F1204-front!C1204,0)</f>
        <v>52577.1</v>
      </c>
      <c r="F1204" s="2">
        <f>front!I1204-front!H1204</f>
        <v>6949.1</v>
      </c>
      <c r="G1204" s="2"/>
      <c r="H1204" s="2"/>
      <c r="I1204" s="4">
        <f>C1204/(constants!$A$4+constants!$B$4*data!C1204+constants!$C$4*data!C1204^2+constants!$D$4*data!C1204^3+constants!$E$4*data!C1204^4+constants!$F$4*data!C1204^5+constants!$G$4*data!C1204^6+constants!$H$4*data!C1204^7)</f>
        <v>55380.422330772373</v>
      </c>
      <c r="J1204" s="4">
        <f>D1204/(constants!$A$4+constants!$B$4*data!D1204+constants!$C$4*data!D1204^2+constants!$D$4*data!D1204^3+constants!$E$4*data!D1204^4+constants!$F$4*data!D1204^5+constants!$G$4*data!D1204^6+constants!$H$4*data!D1204^7)</f>
        <v>55334.11036958584</v>
      </c>
      <c r="K1204" s="4">
        <f>E1204/(constants!$A$4+constants!$B$4*data!E1204+constants!$C$4*data!E1204^2+constants!$D$4*data!E1204^3+constants!$E$4*data!E1204^4+constants!$F$4*data!E1204^5+constants!$G$4*data!E1204^6+constants!$H$4*data!E1204^7)</f>
        <v>55334.11036958584</v>
      </c>
      <c r="L1204" s="4">
        <f>F1204/(constants!$A$4+constants!$B$4*data!F1204+constants!$C$4*data!F1204^2+constants!$D$4*data!F1204^3+constants!$E$4*data!F1204^4+constants!$F$4*data!F1204^5+constants!$G$4*data!F1204^6+constants!$H$4*data!F1204^7)</f>
        <v>6937.59569342534</v>
      </c>
      <c r="M1204" s="4"/>
      <c r="N1204" s="4"/>
      <c r="O1204" s="4">
        <f t="shared" si="293"/>
        <v>92300.703884620612</v>
      </c>
      <c r="P1204" s="4">
        <f t="shared" si="294"/>
        <v>11066.822073917168</v>
      </c>
      <c r="Q1204" s="4">
        <f t="shared" si="294"/>
        <v>11066.822073917168</v>
      </c>
      <c r="R1204" s="4">
        <f t="shared" si="295"/>
        <v>1156.2659489042233</v>
      </c>
      <c r="S1204" s="4"/>
      <c r="T1204" s="4"/>
      <c r="U1204" s="4">
        <f t="shared" si="296"/>
        <v>1</v>
      </c>
      <c r="V1204" s="4"/>
      <c r="W1204" s="4"/>
      <c r="X1204">
        <f>IF(front!E1204&gt;$X$2,O1204,P1204)</f>
        <v>92300.703884620612</v>
      </c>
      <c r="Y1204">
        <f t="shared" si="290"/>
        <v>91967.220965300556</v>
      </c>
      <c r="Z1204">
        <f>SUMPRODUCT($B$7:$B$456,Y$7:Y$456,EXP(constants!$B$32+constants!$A$32*ABS($A$7:$A$456-$A1204)))</f>
        <v>1.1021080518688893E-7</v>
      </c>
      <c r="AA1204">
        <f t="shared" si="291"/>
        <v>91967.220965190339</v>
      </c>
      <c r="AB1204">
        <f t="shared" si="297"/>
        <v>91961.019129493026</v>
      </c>
      <c r="AD1204" s="4"/>
      <c r="AE1204" s="4"/>
      <c r="AF1204" s="4"/>
      <c r="AI1204" s="5">
        <f>SUMPRODUCT(constants!$B$13:$B$20,A1204^constants!$A$13:$A$20)*constants!$C$10/((A1204/1000000000)^5*(EXP(0.014388/(A1204/1000000000)/constants!$B$9)-1))</f>
        <v>2.0197951401051118E-5</v>
      </c>
      <c r="AL1204" s="17">
        <f t="shared" si="292"/>
        <v>2.1963601091251268E-10</v>
      </c>
      <c r="AQ1204">
        <f t="shared" si="299"/>
        <v>2.1963601091251268E-10</v>
      </c>
    </row>
    <row r="1205" spans="1:43" x14ac:dyDescent="0.2">
      <c r="A1205">
        <f>front!A1205</f>
        <v>742.79</v>
      </c>
      <c r="B1205" s="1">
        <f t="shared" si="298"/>
        <v>0.44999999999993179</v>
      </c>
      <c r="C1205">
        <f>front!D1205-front!B1205</f>
        <v>52530.33</v>
      </c>
      <c r="D1205" s="2">
        <f>front!E1205-front!C1205</f>
        <v>52507.6</v>
      </c>
      <c r="E1205" s="2">
        <f>IF(front!F1205-front!C1205&gt;0,front!F1205-front!C1205,0)</f>
        <v>52507.6</v>
      </c>
      <c r="F1205" s="2">
        <f>front!I1205-front!H1205</f>
        <v>7341.2999999999993</v>
      </c>
      <c r="G1205" s="2"/>
      <c r="H1205" s="2"/>
      <c r="I1205" s="4">
        <f>C1205/(constants!$A$4+constants!$B$4*data!C1205+constants!$C$4*data!C1205^2+constants!$D$4*data!C1205^3+constants!$E$4*data!C1205^4+constants!$F$4*data!C1205^5+constants!$G$4*data!C1205^6+constants!$H$4*data!C1205^7)</f>
        <v>55282.343385312204</v>
      </c>
      <c r="J1205" s="4">
        <f>D1205/(constants!$A$4+constants!$B$4*data!D1205+constants!$C$4*data!D1205^2+constants!$D$4*data!D1205^3+constants!$E$4*data!D1205^4+constants!$F$4*data!D1205^5+constants!$G$4*data!D1205^6+constants!$H$4*data!D1205^7)</f>
        <v>55257.185592766626</v>
      </c>
      <c r="K1205" s="4">
        <f>E1205/(constants!$A$4+constants!$B$4*data!E1205+constants!$C$4*data!E1205^2+constants!$D$4*data!E1205^3+constants!$E$4*data!E1205^4+constants!$F$4*data!E1205^5+constants!$G$4*data!E1205^6+constants!$H$4*data!E1205^7)</f>
        <v>55257.185592766626</v>
      </c>
      <c r="L1205" s="4">
        <f>F1205/(constants!$A$4+constants!$B$4*data!F1205+constants!$C$4*data!F1205^2+constants!$D$4*data!F1205^3+constants!$E$4*data!F1205^4+constants!$F$4*data!F1205^5+constants!$G$4*data!F1205^6+constants!$H$4*data!F1205^7)</f>
        <v>7330.1710624470306</v>
      </c>
      <c r="M1205" s="4"/>
      <c r="N1205" s="4"/>
      <c r="O1205" s="4">
        <f t="shared" si="293"/>
        <v>92137.238975520348</v>
      </c>
      <c r="P1205" s="4">
        <f t="shared" si="294"/>
        <v>11051.437118553325</v>
      </c>
      <c r="Q1205" s="4">
        <f t="shared" si="294"/>
        <v>11051.437118553325</v>
      </c>
      <c r="R1205" s="4">
        <f t="shared" si="295"/>
        <v>1221.6951770745052</v>
      </c>
      <c r="S1205" s="4"/>
      <c r="T1205" s="4"/>
      <c r="U1205" s="4">
        <f t="shared" si="296"/>
        <v>1</v>
      </c>
      <c r="V1205" s="4"/>
      <c r="W1205" s="4"/>
      <c r="X1205">
        <f>IF(front!E1205&gt;$X$2,O1205,P1205)</f>
        <v>92137.238975520348</v>
      </c>
      <c r="Y1205">
        <f t="shared" ref="Y1205:Y1268" si="300">X1205-$U$4</f>
        <v>91803.756056200291</v>
      </c>
      <c r="Z1205">
        <f>SUMPRODUCT($B$7:$B$456,Y$7:Y$456,EXP(constants!$B$32+constants!$A$32*ABS($A$7:$A$456-$A1205)))</f>
        <v>1.0742564594296969E-7</v>
      </c>
      <c r="AA1205">
        <f t="shared" si="291"/>
        <v>91803.756056092869</v>
      </c>
      <c r="AB1205">
        <f t="shared" si="297"/>
        <v>91797.554220395556</v>
      </c>
      <c r="AD1205" s="4"/>
      <c r="AE1205" s="4"/>
      <c r="AF1205" s="4"/>
      <c r="AI1205" s="5">
        <f>SUMPRODUCT(constants!$B$13:$B$20,A1205^constants!$A$13:$A$20)*constants!$C$10/((A1205/1000000000)^5*(EXP(0.014388/(A1205/1000000000)/constants!$B$9)-1))</f>
        <v>2.0211638238362073E-5</v>
      </c>
      <c r="AL1205" s="17">
        <f t="shared" si="292"/>
        <v>2.2017621722073567E-10</v>
      </c>
      <c r="AQ1205">
        <f t="shared" si="299"/>
        <v>2.2017621722073567E-10</v>
      </c>
    </row>
    <row r="1206" spans="1:43" x14ac:dyDescent="0.2">
      <c r="A1206">
        <f>front!A1206</f>
        <v>743.23</v>
      </c>
      <c r="B1206" s="1">
        <f t="shared" si="298"/>
        <v>0.44000000000005457</v>
      </c>
      <c r="C1206">
        <f>front!D1206-front!B1206</f>
        <v>52491.54</v>
      </c>
      <c r="D1206" s="2">
        <f>front!E1206-front!C1206</f>
        <v>53020.7</v>
      </c>
      <c r="E1206" s="2">
        <f>IF(front!F1206-front!C1206&gt;0,front!F1206-front!C1206,0)</f>
        <v>53020.7</v>
      </c>
      <c r="F1206" s="2">
        <f>front!I1206-front!H1206</f>
        <v>6813.1999999999989</v>
      </c>
      <c r="G1206" s="2"/>
      <c r="H1206" s="2"/>
      <c r="I1206" s="4">
        <f>C1206/(constants!$A$4+constants!$B$4*data!C1206+constants!$C$4*data!C1206^2+constants!$D$4*data!C1206^3+constants!$E$4*data!C1206^4+constants!$F$4*data!C1206^5+constants!$G$4*data!C1206^6+constants!$H$4*data!C1206^7)</f>
        <v>55239.410503962397</v>
      </c>
      <c r="J1206" s="4">
        <f>D1206/(constants!$A$4+constants!$B$4*data!D1206+constants!$C$4*data!D1206^2+constants!$D$4*data!D1206^3+constants!$E$4*data!D1206^4+constants!$F$4*data!D1206^5+constants!$G$4*data!D1206^6+constants!$H$4*data!D1206^7)</f>
        <v>55825.21018928002</v>
      </c>
      <c r="K1206" s="4">
        <f>E1206/(constants!$A$4+constants!$B$4*data!E1206+constants!$C$4*data!E1206^2+constants!$D$4*data!E1206^3+constants!$E$4*data!E1206^4+constants!$F$4*data!E1206^5+constants!$G$4*data!E1206^6+constants!$H$4*data!E1206^7)</f>
        <v>55825.21018928002</v>
      </c>
      <c r="L1206" s="4">
        <f>F1206/(constants!$A$4+constants!$B$4*data!F1206+constants!$C$4*data!F1206^2+constants!$D$4*data!F1206^3+constants!$E$4*data!F1206^4+constants!$F$4*data!F1206^5+constants!$G$4*data!F1206^6+constants!$H$4*data!F1206^7)</f>
        <v>6801.6172660039019</v>
      </c>
      <c r="M1206" s="4"/>
      <c r="N1206" s="4"/>
      <c r="O1206" s="4">
        <f t="shared" si="293"/>
        <v>92065.684173270667</v>
      </c>
      <c r="P1206" s="4">
        <f t="shared" si="294"/>
        <v>11165.042037856003</v>
      </c>
      <c r="Q1206" s="4">
        <f t="shared" si="294"/>
        <v>11165.042037856003</v>
      </c>
      <c r="R1206" s="4">
        <f t="shared" si="295"/>
        <v>1133.602877667317</v>
      </c>
      <c r="S1206" s="4"/>
      <c r="T1206" s="4"/>
      <c r="U1206" s="4">
        <f t="shared" si="296"/>
        <v>1</v>
      </c>
      <c r="V1206" s="4"/>
      <c r="W1206" s="4"/>
      <c r="X1206">
        <f>IF(front!E1206&gt;$X$2,O1206,P1206)</f>
        <v>92065.684173270667</v>
      </c>
      <c r="Y1206">
        <f t="shared" si="300"/>
        <v>91732.20125395061</v>
      </c>
      <c r="Z1206">
        <f>SUMPRODUCT($B$7:$B$456,Y$7:Y$456,EXP(constants!$B$32+constants!$A$32*ABS($A$7:$A$456-$A1206)))</f>
        <v>1.0477044749929514E-7</v>
      </c>
      <c r="AA1206">
        <f t="shared" si="291"/>
        <v>91732.201253845837</v>
      </c>
      <c r="AB1206">
        <f t="shared" si="297"/>
        <v>91725.999418148524</v>
      </c>
      <c r="AD1206" s="4"/>
      <c r="AE1206" s="4"/>
      <c r="AF1206" s="4"/>
      <c r="AI1206" s="5">
        <f>SUMPRODUCT(constants!$B$13:$B$20,A1206^constants!$A$13:$A$20)*constants!$C$10/((A1206/1000000000)^5*(EXP(0.014388/(A1206/1000000000)/constants!$B$9)-1))</f>
        <v>2.0224982348344378E-5</v>
      </c>
      <c r="AL1206" s="17">
        <f t="shared" si="292"/>
        <v>2.2049345307370668E-10</v>
      </c>
      <c r="AQ1206">
        <f t="shared" si="299"/>
        <v>2.2049345307370668E-10</v>
      </c>
    </row>
    <row r="1207" spans="1:43" x14ac:dyDescent="0.2">
      <c r="A1207">
        <f>front!A1207</f>
        <v>743.68</v>
      </c>
      <c r="B1207" s="1">
        <f t="shared" si="298"/>
        <v>0.44999999999993179</v>
      </c>
      <c r="C1207">
        <f>front!D1207-front!B1207</f>
        <v>52497.799999999996</v>
      </c>
      <c r="D1207" s="2">
        <f>front!E1207-front!C1207</f>
        <v>52955.8</v>
      </c>
      <c r="E1207" s="2">
        <f>IF(front!F1207-front!C1207&gt;0,front!F1207-front!C1207,0)</f>
        <v>52955.8</v>
      </c>
      <c r="F1207" s="2">
        <f>front!I1207-front!H1207</f>
        <v>5760.4000000000015</v>
      </c>
      <c r="G1207" s="2"/>
      <c r="H1207" s="2"/>
      <c r="I1207" s="4">
        <f>C1207/(constants!$A$4+constants!$B$4*data!C1207+constants!$C$4*data!C1207^2+constants!$D$4*data!C1207^3+constants!$E$4*data!C1207^4+constants!$F$4*data!C1207^5+constants!$G$4*data!C1207^6+constants!$H$4*data!C1207^7)</f>
        <v>55246.338997956504</v>
      </c>
      <c r="J1207" s="4">
        <f>D1207/(constants!$A$4+constants!$B$4*data!D1207+constants!$C$4*data!D1207^2+constants!$D$4*data!D1207^3+constants!$E$4*data!D1207^4+constants!$F$4*data!D1207^5+constants!$G$4*data!D1207^6+constants!$H$4*data!D1207^7)</f>
        <v>55753.348375688372</v>
      </c>
      <c r="K1207" s="4">
        <f>E1207/(constants!$A$4+constants!$B$4*data!E1207+constants!$C$4*data!E1207^2+constants!$D$4*data!E1207^3+constants!$E$4*data!E1207^4+constants!$F$4*data!E1207^5+constants!$G$4*data!E1207^6+constants!$H$4*data!E1207^7)</f>
        <v>55753.348375688372</v>
      </c>
      <c r="L1207" s="4">
        <f>F1207/(constants!$A$4+constants!$B$4*data!F1207+constants!$C$4*data!F1207^2+constants!$D$4*data!F1207^3+constants!$E$4*data!F1207^4+constants!$F$4*data!F1207^5+constants!$G$4*data!F1207^6+constants!$H$4*data!F1207^7)</f>
        <v>5748.9901826535925</v>
      </c>
      <c r="M1207" s="4"/>
      <c r="N1207" s="4"/>
      <c r="O1207" s="4">
        <f t="shared" si="293"/>
        <v>92077.231663260842</v>
      </c>
      <c r="P1207" s="4">
        <f t="shared" si="294"/>
        <v>11150.669675137675</v>
      </c>
      <c r="Q1207" s="4">
        <f t="shared" si="294"/>
        <v>11150.669675137675</v>
      </c>
      <c r="R1207" s="4">
        <f t="shared" si="295"/>
        <v>958.16503044226545</v>
      </c>
      <c r="S1207" s="4"/>
      <c r="T1207" s="4"/>
      <c r="U1207" s="4">
        <f t="shared" si="296"/>
        <v>1</v>
      </c>
      <c r="V1207" s="4"/>
      <c r="W1207" s="4"/>
      <c r="X1207">
        <f>IF(front!E1207&gt;$X$2,O1207,P1207)</f>
        <v>92077.231663260842</v>
      </c>
      <c r="Y1207">
        <f t="shared" si="300"/>
        <v>91743.748743940785</v>
      </c>
      <c r="Z1207">
        <f>SUMPRODUCT($B$7:$B$456,Y$7:Y$456,EXP(constants!$B$32+constants!$A$32*ABS($A$7:$A$456-$A1207)))</f>
        <v>1.0212277261980025E-7</v>
      </c>
      <c r="AA1207">
        <f t="shared" si="291"/>
        <v>91743.74874383866</v>
      </c>
      <c r="AB1207">
        <f t="shared" si="297"/>
        <v>91737.546908141347</v>
      </c>
      <c r="AD1207" s="4"/>
      <c r="AE1207" s="4"/>
      <c r="AF1207" s="4"/>
      <c r="AI1207" s="5">
        <f>SUMPRODUCT(constants!$B$13:$B$20,A1207^constants!$A$13:$A$20)*constants!$C$10/((A1207/1000000000)^5*(EXP(0.014388/(A1207/1000000000)/constants!$B$9)-1))</f>
        <v>2.0238590287713046E-5</v>
      </c>
      <c r="AL1207" s="17">
        <f t="shared" si="292"/>
        <v>2.2061403394597365E-10</v>
      </c>
      <c r="AQ1207">
        <f t="shared" si="299"/>
        <v>2.2061403394597365E-10</v>
      </c>
    </row>
    <row r="1208" spans="1:43" x14ac:dyDescent="0.2">
      <c r="A1208">
        <f>front!A1208</f>
        <v>744.12</v>
      </c>
      <c r="B1208" s="1">
        <f t="shared" si="298"/>
        <v>0.44000000000005457</v>
      </c>
      <c r="C1208">
        <f>front!D1208-front!B1208</f>
        <v>52616.4</v>
      </c>
      <c r="D1208" s="2">
        <f>front!E1208-front!C1208</f>
        <v>52593</v>
      </c>
      <c r="E1208" s="2">
        <f>IF(front!F1208-front!C1208&gt;0,front!F1208-front!C1208,0)</f>
        <v>52593</v>
      </c>
      <c r="F1208" s="2">
        <f>front!I1208-front!H1208</f>
        <v>5853.5999999999985</v>
      </c>
      <c r="G1208" s="2"/>
      <c r="H1208" s="2"/>
      <c r="I1208" s="4">
        <f>C1208/(constants!$A$4+constants!$B$4*data!C1208+constants!$C$4*data!C1208^2+constants!$D$4*data!C1208^3+constants!$E$4*data!C1208^4+constants!$F$4*data!C1208^5+constants!$G$4*data!C1208^6+constants!$H$4*data!C1208^7)</f>
        <v>55377.610803004842</v>
      </c>
      <c r="J1208" s="4">
        <f>D1208/(constants!$A$4+constants!$B$4*data!D1208+constants!$C$4*data!D1208^2+constants!$D$4*data!D1208^3+constants!$E$4*data!D1208^4+constants!$F$4*data!D1208^5+constants!$G$4*data!D1208^6+constants!$H$4*data!D1208^7)</f>
        <v>55351.709609218888</v>
      </c>
      <c r="K1208" s="4">
        <f>E1208/(constants!$A$4+constants!$B$4*data!E1208+constants!$C$4*data!E1208^2+constants!$D$4*data!E1208^3+constants!$E$4*data!E1208^4+constants!$F$4*data!E1208^5+constants!$G$4*data!E1208^6+constants!$H$4*data!E1208^7)</f>
        <v>55351.709609218888</v>
      </c>
      <c r="L1208" s="4">
        <f>F1208/(constants!$A$4+constants!$B$4*data!F1208+constants!$C$4*data!F1208^2+constants!$D$4*data!F1208^3+constants!$E$4*data!F1208^4+constants!$F$4*data!F1208^5+constants!$G$4*data!F1208^6+constants!$H$4*data!F1208^7)</f>
        <v>5842.1250357079862</v>
      </c>
      <c r="M1208" s="4"/>
      <c r="N1208" s="4"/>
      <c r="O1208" s="4">
        <f t="shared" si="293"/>
        <v>92296.018005008067</v>
      </c>
      <c r="P1208" s="4">
        <f t="shared" si="294"/>
        <v>11070.341921843778</v>
      </c>
      <c r="Q1208" s="4">
        <f t="shared" si="294"/>
        <v>11070.341921843778</v>
      </c>
      <c r="R1208" s="4">
        <f t="shared" si="295"/>
        <v>973.68750595133099</v>
      </c>
      <c r="S1208" s="4"/>
      <c r="T1208" s="4"/>
      <c r="U1208" s="4">
        <f t="shared" si="296"/>
        <v>1</v>
      </c>
      <c r="V1208" s="4"/>
      <c r="W1208" s="4"/>
      <c r="X1208">
        <f>IF(front!E1208&gt;$X$2,O1208,P1208)</f>
        <v>92296.018005008067</v>
      </c>
      <c r="Y1208">
        <f t="shared" si="300"/>
        <v>91962.53508568801</v>
      </c>
      <c r="Z1208">
        <f>SUMPRODUCT($B$7:$B$456,Y$7:Y$456,EXP(constants!$B$32+constants!$A$32*ABS($A$7:$A$456-$A1208)))</f>
        <v>9.9598643259966011E-8</v>
      </c>
      <c r="AA1208">
        <f t="shared" si="291"/>
        <v>91962.535085588417</v>
      </c>
      <c r="AB1208">
        <f t="shared" si="297"/>
        <v>91956.333249891104</v>
      </c>
      <c r="AD1208" s="4"/>
      <c r="AE1208" s="4"/>
      <c r="AF1208" s="4"/>
      <c r="AI1208" s="5">
        <f>SUMPRODUCT(constants!$B$13:$B$20,A1208^constants!$A$13:$A$20)*constants!$C$10/((A1208/1000000000)^5*(EXP(0.014388/(A1208/1000000000)/constants!$B$9)-1))</f>
        <v>2.0251857264879235E-5</v>
      </c>
      <c r="AL1208" s="17">
        <f t="shared" si="292"/>
        <v>2.2023341459086743E-10</v>
      </c>
      <c r="AQ1208">
        <f t="shared" si="299"/>
        <v>2.2023341459086743E-10</v>
      </c>
    </row>
    <row r="1209" spans="1:43" x14ac:dyDescent="0.2">
      <c r="A1209">
        <f>front!A1209</f>
        <v>744.57</v>
      </c>
      <c r="B1209" s="1">
        <f t="shared" si="298"/>
        <v>0.45000000000004547</v>
      </c>
      <c r="C1209">
        <f>front!D1209-front!B1209</f>
        <v>52677</v>
      </c>
      <c r="D1209" s="2">
        <f>front!E1209-front!C1209</f>
        <v>51929.1</v>
      </c>
      <c r="E1209" s="2">
        <f>IF(front!F1209-front!C1209&gt;0,front!F1209-front!C1209,0)</f>
        <v>51929.1</v>
      </c>
      <c r="F1209" s="2">
        <f>front!I1209-front!H1209</f>
        <v>6151.9</v>
      </c>
      <c r="G1209" s="2"/>
      <c r="H1209" s="2"/>
      <c r="I1209" s="4">
        <f>C1209/(constants!$A$4+constants!$B$4*data!C1209+constants!$C$4*data!C1209^2+constants!$D$4*data!C1209^3+constants!$E$4*data!C1209^4+constants!$F$4*data!C1209^5+constants!$G$4*data!C1209^6+constants!$H$4*data!C1209^7)</f>
        <v>55444.69063806261</v>
      </c>
      <c r="J1209" s="4">
        <f>D1209/(constants!$A$4+constants!$B$4*data!D1209+constants!$C$4*data!D1209^2+constants!$D$4*data!D1209^3+constants!$E$4*data!D1209^4+constants!$F$4*data!D1209^5+constants!$G$4*data!D1209^6+constants!$H$4*data!D1209^7)</f>
        <v>54617.04425990615</v>
      </c>
      <c r="K1209" s="4">
        <f>E1209/(constants!$A$4+constants!$B$4*data!E1209+constants!$C$4*data!E1209^2+constants!$D$4*data!E1209^3+constants!$E$4*data!E1209^4+constants!$F$4*data!E1209^5+constants!$G$4*data!E1209^6+constants!$H$4*data!E1209^7)</f>
        <v>54617.04425990615</v>
      </c>
      <c r="L1209" s="4">
        <f>F1209/(constants!$A$4+constants!$B$4*data!F1209+constants!$C$4*data!F1209^2+constants!$D$4*data!F1209^3+constants!$E$4*data!F1209^4+constants!$F$4*data!F1209^5+constants!$G$4*data!F1209^6+constants!$H$4*data!F1209^7)</f>
        <v>6140.2769381109474</v>
      </c>
      <c r="M1209" s="4"/>
      <c r="N1209" s="4"/>
      <c r="O1209" s="4">
        <f t="shared" si="293"/>
        <v>92407.817730104347</v>
      </c>
      <c r="P1209" s="4">
        <f t="shared" si="294"/>
        <v>10923.40885198123</v>
      </c>
      <c r="Q1209" s="4">
        <f t="shared" si="294"/>
        <v>10923.40885198123</v>
      </c>
      <c r="R1209" s="4">
        <f t="shared" si="295"/>
        <v>1023.379489685158</v>
      </c>
      <c r="S1209" s="4"/>
      <c r="T1209" s="4"/>
      <c r="U1209" s="4">
        <f t="shared" si="296"/>
        <v>1</v>
      </c>
      <c r="V1209" s="4"/>
      <c r="W1209" s="4"/>
      <c r="X1209">
        <f>IF(front!E1209&gt;$X$2,O1209,P1209)</f>
        <v>92407.817730104347</v>
      </c>
      <c r="Y1209">
        <f t="shared" si="300"/>
        <v>92074.33481078429</v>
      </c>
      <c r="Z1209">
        <f>SUMPRODUCT($B$7:$B$456,Y$7:Y$456,EXP(constants!$B$32+constants!$A$32*ABS($A$7:$A$456-$A1209)))</f>
        <v>9.7081666077129908E-8</v>
      </c>
      <c r="AA1209">
        <f t="shared" si="291"/>
        <v>92074.334810687214</v>
      </c>
      <c r="AB1209">
        <f t="shared" si="297"/>
        <v>92068.132974989901</v>
      </c>
      <c r="AD1209" s="4"/>
      <c r="AE1209" s="4"/>
      <c r="AF1209" s="4"/>
      <c r="AI1209" s="5">
        <f>SUMPRODUCT(constants!$B$13:$B$20,A1209^constants!$A$13:$A$20)*constants!$C$10/((A1209/1000000000)^5*(EXP(0.014388/(A1209/1000000000)/constants!$B$9)-1))</f>
        <v>2.0265386329770312E-5</v>
      </c>
      <c r="AL1209" s="17">
        <f t="shared" si="292"/>
        <v>2.2011292805595785E-10</v>
      </c>
      <c r="AQ1209">
        <f t="shared" si="299"/>
        <v>2.2011292805595785E-10</v>
      </c>
    </row>
    <row r="1210" spans="1:43" x14ac:dyDescent="0.2">
      <c r="A1210">
        <f>front!A1210</f>
        <v>745.02</v>
      </c>
      <c r="B1210" s="1">
        <f t="shared" si="298"/>
        <v>0.44999999999993179</v>
      </c>
      <c r="C1210">
        <f>front!D1210-front!B1210</f>
        <v>52836.93</v>
      </c>
      <c r="D1210" s="2">
        <f>front!E1210-front!C1210</f>
        <v>51987.5</v>
      </c>
      <c r="E1210" s="2">
        <f>IF(front!F1210-front!C1210&gt;0,front!F1210-front!C1210,0)</f>
        <v>51987.5</v>
      </c>
      <c r="F1210" s="2">
        <f>front!I1210-front!H1210</f>
        <v>6532.9</v>
      </c>
      <c r="G1210" s="2"/>
      <c r="H1210" s="2"/>
      <c r="I1210" s="4">
        <f>C1210/(constants!$A$4+constants!$B$4*data!C1210+constants!$C$4*data!C1210^2+constants!$D$4*data!C1210^3+constants!$E$4*data!C1210^4+constants!$F$4*data!C1210^5+constants!$G$4*data!C1210^6+constants!$H$4*data!C1210^7)</f>
        <v>55621.738614907554</v>
      </c>
      <c r="J1210" s="4">
        <f>D1210/(constants!$A$4+constants!$B$4*data!D1210+constants!$C$4*data!D1210^2+constants!$D$4*data!D1210^3+constants!$E$4*data!D1210^4+constants!$F$4*data!D1210^5+constants!$G$4*data!D1210^6+constants!$H$4*data!D1210^7)</f>
        <v>54681.654689901385</v>
      </c>
      <c r="K1210" s="4">
        <f>E1210/(constants!$A$4+constants!$B$4*data!E1210+constants!$C$4*data!E1210^2+constants!$D$4*data!E1210^3+constants!$E$4*data!E1210^4+constants!$F$4*data!E1210^5+constants!$G$4*data!E1210^6+constants!$H$4*data!E1210^7)</f>
        <v>54681.654689901385</v>
      </c>
      <c r="L1210" s="4">
        <f>F1210/(constants!$A$4+constants!$B$4*data!F1210+constants!$C$4*data!F1210^2+constants!$D$4*data!F1210^3+constants!$E$4*data!F1210^4+constants!$F$4*data!F1210^5+constants!$G$4*data!F1210^6+constants!$H$4*data!F1210^7)</f>
        <v>6521.2337334697713</v>
      </c>
      <c r="M1210" s="4"/>
      <c r="N1210" s="4"/>
      <c r="O1210" s="4">
        <f t="shared" si="293"/>
        <v>92702.897691512597</v>
      </c>
      <c r="P1210" s="4">
        <f t="shared" si="294"/>
        <v>10936.330937980276</v>
      </c>
      <c r="Q1210" s="4">
        <f t="shared" si="294"/>
        <v>10936.330937980276</v>
      </c>
      <c r="R1210" s="4">
        <f t="shared" si="295"/>
        <v>1086.8722889116286</v>
      </c>
      <c r="S1210" s="4"/>
      <c r="T1210" s="4"/>
      <c r="U1210" s="4">
        <f t="shared" si="296"/>
        <v>1</v>
      </c>
      <c r="V1210" s="4"/>
      <c r="W1210" s="4"/>
      <c r="X1210">
        <f>IF(front!E1210&gt;$X$2,O1210,P1210)</f>
        <v>92702.897691512597</v>
      </c>
      <c r="Y1210">
        <f t="shared" si="300"/>
        <v>92369.41477219254</v>
      </c>
      <c r="Z1210">
        <f>SUMPRODUCT($B$7:$B$456,Y$7:Y$456,EXP(constants!$B$32+constants!$A$32*ABS($A$7:$A$456-$A1210)))</f>
        <v>9.4628295926795767E-8</v>
      </c>
      <c r="AA1210">
        <f t="shared" si="291"/>
        <v>92369.414772097909</v>
      </c>
      <c r="AB1210">
        <f t="shared" si="297"/>
        <v>92363.212936400596</v>
      </c>
      <c r="AD1210" s="4"/>
      <c r="AE1210" s="4"/>
      <c r="AF1210" s="4"/>
      <c r="AI1210" s="5">
        <f>SUMPRODUCT(constants!$B$13:$B$20,A1210^constants!$A$13:$A$20)*constants!$C$10/((A1210/1000000000)^5*(EXP(0.014388/(A1210/1000000000)/constants!$B$9)-1))</f>
        <v>2.0278875522285829E-5</v>
      </c>
      <c r="AL1210" s="17">
        <f t="shared" si="292"/>
        <v>2.1955576119086985E-10</v>
      </c>
      <c r="AQ1210">
        <f t="shared" si="299"/>
        <v>2.1955576119086985E-10</v>
      </c>
    </row>
    <row r="1211" spans="1:43" x14ac:dyDescent="0.2">
      <c r="A1211">
        <f>front!A1211</f>
        <v>745.46</v>
      </c>
      <c r="B1211" s="1">
        <f t="shared" si="298"/>
        <v>0.44000000000005457</v>
      </c>
      <c r="C1211">
        <f>front!D1211-front!B1211</f>
        <v>52847.87</v>
      </c>
      <c r="D1211" s="2">
        <f>front!E1211-front!C1211</f>
        <v>52226.1</v>
      </c>
      <c r="E1211" s="2">
        <f>IF(front!F1211-front!C1211&gt;0,front!F1211-front!C1211,0)</f>
        <v>52226.1</v>
      </c>
      <c r="F1211" s="2">
        <f>front!I1211-front!H1211</f>
        <v>6608.0999999999985</v>
      </c>
      <c r="G1211" s="2"/>
      <c r="H1211" s="2"/>
      <c r="I1211" s="4">
        <f>C1211/(constants!$A$4+constants!$B$4*data!C1211+constants!$C$4*data!C1211^2+constants!$D$4*data!C1211^3+constants!$E$4*data!C1211^4+constants!$F$4*data!C1211^5+constants!$G$4*data!C1211^6+constants!$H$4*data!C1211^7)</f>
        <v>55633.850493583319</v>
      </c>
      <c r="J1211" s="4">
        <f>D1211/(constants!$A$4+constants!$B$4*data!D1211+constants!$C$4*data!D1211^2+constants!$D$4*data!D1211^3+constants!$E$4*data!D1211^4+constants!$F$4*data!D1211^5+constants!$G$4*data!D1211^6+constants!$H$4*data!D1211^7)</f>
        <v>54945.656112685159</v>
      </c>
      <c r="K1211" s="4">
        <f>E1211/(constants!$A$4+constants!$B$4*data!E1211+constants!$C$4*data!E1211^2+constants!$D$4*data!E1211^3+constants!$E$4*data!E1211^4+constants!$F$4*data!E1211^5+constants!$G$4*data!E1211^6+constants!$H$4*data!E1211^7)</f>
        <v>54945.656112685159</v>
      </c>
      <c r="L1211" s="4">
        <f>F1211/(constants!$A$4+constants!$B$4*data!F1211+constants!$C$4*data!F1211^2+constants!$D$4*data!F1211^3+constants!$E$4*data!F1211^4+constants!$F$4*data!F1211^5+constants!$G$4*data!F1211^6+constants!$H$4*data!F1211^7)</f>
        <v>6596.4461210578593</v>
      </c>
      <c r="M1211" s="4"/>
      <c r="N1211" s="4"/>
      <c r="O1211" s="4">
        <f t="shared" si="293"/>
        <v>92723.084155972203</v>
      </c>
      <c r="P1211" s="4">
        <f t="shared" si="294"/>
        <v>10989.131222537031</v>
      </c>
      <c r="Q1211" s="4">
        <f t="shared" si="294"/>
        <v>10989.131222537031</v>
      </c>
      <c r="R1211" s="4">
        <f t="shared" si="295"/>
        <v>1099.4076868429765</v>
      </c>
      <c r="S1211" s="4"/>
      <c r="T1211" s="4"/>
      <c r="U1211" s="4">
        <f t="shared" si="296"/>
        <v>1</v>
      </c>
      <c r="V1211" s="4"/>
      <c r="W1211" s="4"/>
      <c r="X1211">
        <f>IF(front!E1211&gt;$X$2,O1211,P1211)</f>
        <v>92723.084155972203</v>
      </c>
      <c r="Y1211">
        <f t="shared" si="300"/>
        <v>92389.601236652146</v>
      </c>
      <c r="Z1211">
        <f>SUMPRODUCT($B$7:$B$456,Y$7:Y$456,EXP(constants!$B$32+constants!$A$32*ABS($A$7:$A$456-$A1211)))</f>
        <v>9.2289404669806877E-8</v>
      </c>
      <c r="AA1211">
        <f t="shared" si="291"/>
        <v>92389.601236559858</v>
      </c>
      <c r="AB1211">
        <f t="shared" si="297"/>
        <v>92383.399400862545</v>
      </c>
      <c r="AD1211" s="4"/>
      <c r="AE1211" s="4"/>
      <c r="AF1211" s="4"/>
      <c r="AI1211" s="5">
        <f>SUMPRODUCT(constants!$B$13:$B$20,A1211^constants!$A$13:$A$20)*constants!$C$10/((A1211/1000000000)^5*(EXP(0.014388/(A1211/1000000000)/constants!$B$9)-1))</f>
        <v>2.0292026406470789E-5</v>
      </c>
      <c r="AL1211" s="17">
        <f t="shared" si="292"/>
        <v>2.196501377744423E-10</v>
      </c>
      <c r="AQ1211">
        <f t="shared" si="299"/>
        <v>2.196501377744423E-10</v>
      </c>
    </row>
    <row r="1212" spans="1:43" x14ac:dyDescent="0.2">
      <c r="A1212">
        <f>front!A1212</f>
        <v>745.91</v>
      </c>
      <c r="B1212" s="1">
        <f t="shared" si="298"/>
        <v>0.44999999999993179</v>
      </c>
      <c r="C1212">
        <f>front!D1212-front!B1212</f>
        <v>52920.800000000003</v>
      </c>
      <c r="D1212" s="2">
        <f>front!E1212-front!C1212</f>
        <v>52050.400000000001</v>
      </c>
      <c r="E1212" s="2">
        <f>IF(front!F1212-front!C1212&gt;0,front!F1212-front!C1212,0)</f>
        <v>52050.400000000001</v>
      </c>
      <c r="F1212" s="2">
        <f>front!I1212-front!H1212</f>
        <v>6406.5999999999985</v>
      </c>
      <c r="G1212" s="2"/>
      <c r="H1212" s="2"/>
      <c r="I1212" s="4">
        <f>C1212/(constants!$A$4+constants!$B$4*data!C1212+constants!$C$4*data!C1212^2+constants!$D$4*data!C1212^3+constants!$E$4*data!C1212^4+constants!$F$4*data!C1212^5+constants!$G$4*data!C1212^6+constants!$H$4*data!C1212^7)</f>
        <v>55714.595775226284</v>
      </c>
      <c r="J1212" s="4">
        <f>D1212/(constants!$A$4+constants!$B$4*data!D1212+constants!$C$4*data!D1212^2+constants!$D$4*data!D1212^3+constants!$E$4*data!D1212^4+constants!$F$4*data!D1212^5+constants!$G$4*data!D1212^6+constants!$H$4*data!D1212^7)</f>
        <v>54751.246632651586</v>
      </c>
      <c r="K1212" s="4">
        <f>E1212/(constants!$A$4+constants!$B$4*data!E1212+constants!$C$4*data!E1212^2+constants!$D$4*data!E1212^3+constants!$E$4*data!E1212^4+constants!$F$4*data!E1212^5+constants!$G$4*data!E1212^6+constants!$H$4*data!E1212^7)</f>
        <v>54751.246632651586</v>
      </c>
      <c r="L1212" s="4">
        <f>F1212/(constants!$A$4+constants!$B$4*data!F1212+constants!$C$4*data!F1212^2+constants!$D$4*data!F1212^3+constants!$E$4*data!F1212^4+constants!$F$4*data!F1212^5+constants!$G$4*data!F1212^6+constants!$H$4*data!F1212^7)</f>
        <v>6394.9288374490989</v>
      </c>
      <c r="M1212" s="4"/>
      <c r="N1212" s="4"/>
      <c r="O1212" s="4">
        <f t="shared" si="293"/>
        <v>92857.659625377142</v>
      </c>
      <c r="P1212" s="4">
        <f t="shared" si="294"/>
        <v>10950.249326530316</v>
      </c>
      <c r="Q1212" s="4">
        <f t="shared" si="294"/>
        <v>10950.249326530316</v>
      </c>
      <c r="R1212" s="4">
        <f t="shared" si="295"/>
        <v>1065.8214729081831</v>
      </c>
      <c r="S1212" s="4"/>
      <c r="T1212" s="4"/>
      <c r="U1212" s="4">
        <f t="shared" si="296"/>
        <v>1</v>
      </c>
      <c r="V1212" s="4"/>
      <c r="W1212" s="4"/>
      <c r="X1212">
        <f>IF(front!E1212&gt;$X$2,O1212,P1212)</f>
        <v>92857.659625377142</v>
      </c>
      <c r="Y1212">
        <f t="shared" si="300"/>
        <v>92524.176706057086</v>
      </c>
      <c r="Z1212">
        <f>SUMPRODUCT($B$7:$B$456,Y$7:Y$456,EXP(constants!$B$32+constants!$A$32*ABS($A$7:$A$456-$A1212)))</f>
        <v>8.9957140713509196E-8</v>
      </c>
      <c r="AA1212">
        <f t="shared" si="291"/>
        <v>92524.176705967126</v>
      </c>
      <c r="AB1212">
        <f t="shared" si="297"/>
        <v>92517.974870269813</v>
      </c>
      <c r="AD1212" s="4"/>
      <c r="AE1212" s="4"/>
      <c r="AF1212" s="4"/>
      <c r="AI1212" s="5">
        <f>SUMPRODUCT(constants!$B$13:$B$20,A1212^constants!$A$13:$A$20)*constants!$C$10/((A1212/1000000000)^5*(EXP(0.014388/(A1212/1000000000)/constants!$B$9)-1))</f>
        <v>2.0305436754162248E-5</v>
      </c>
      <c r="AL1212" s="17">
        <f t="shared" si="292"/>
        <v>2.1947558604298092E-10</v>
      </c>
      <c r="AQ1212">
        <f t="shared" si="299"/>
        <v>2.1947558604298092E-10</v>
      </c>
    </row>
    <row r="1213" spans="1:43" x14ac:dyDescent="0.2">
      <c r="A1213">
        <f>front!A1213</f>
        <v>746.36</v>
      </c>
      <c r="B1213" s="1">
        <f t="shared" si="298"/>
        <v>0.45000000000004547</v>
      </c>
      <c r="C1213">
        <f>front!D1213-front!B1213</f>
        <v>52808</v>
      </c>
      <c r="D1213" s="2">
        <f>front!E1213-front!C1213</f>
        <v>51680.2</v>
      </c>
      <c r="E1213" s="2">
        <f>IF(front!F1213-front!C1213&gt;0,front!F1213-front!C1213,0)</f>
        <v>51680.2</v>
      </c>
      <c r="F1213" s="2">
        <f>front!I1213-front!H1213</f>
        <v>6095.1000000000022</v>
      </c>
      <c r="G1213" s="2"/>
      <c r="H1213" s="2"/>
      <c r="I1213" s="4">
        <f>C1213/(constants!$A$4+constants!$B$4*data!C1213+constants!$C$4*data!C1213^2+constants!$D$4*data!C1213^3+constants!$E$4*data!C1213^4+constants!$F$4*data!C1213^5+constants!$G$4*data!C1213^6+constants!$H$4*data!C1213^7)</f>
        <v>55589.710250040014</v>
      </c>
      <c r="J1213" s="4">
        <f>D1213/(constants!$A$4+constants!$B$4*data!D1213+constants!$C$4*data!D1213^2+constants!$D$4*data!D1213^3+constants!$E$4*data!D1213^4+constants!$F$4*data!D1213^5+constants!$G$4*data!D1213^6+constants!$H$4*data!D1213^7)</f>
        <v>54341.70444521476</v>
      </c>
      <c r="K1213" s="4">
        <f>E1213/(constants!$A$4+constants!$B$4*data!E1213+constants!$C$4*data!E1213^2+constants!$D$4*data!E1213^3+constants!$E$4*data!E1213^4+constants!$F$4*data!E1213^5+constants!$G$4*data!E1213^6+constants!$H$4*data!E1213^7)</f>
        <v>54341.70444521476</v>
      </c>
      <c r="L1213" s="4">
        <f>F1213/(constants!$A$4+constants!$B$4*data!F1213+constants!$C$4*data!F1213^2+constants!$D$4*data!F1213^3+constants!$E$4*data!F1213^4+constants!$F$4*data!F1213^5+constants!$G$4*data!F1213^6+constants!$H$4*data!F1213^7)</f>
        <v>6083.4977654307722</v>
      </c>
      <c r="M1213" s="4"/>
      <c r="N1213" s="4"/>
      <c r="O1213" s="4">
        <f t="shared" si="293"/>
        <v>92649.517083400031</v>
      </c>
      <c r="P1213" s="4">
        <f t="shared" si="294"/>
        <v>10868.340889042953</v>
      </c>
      <c r="Q1213" s="4">
        <f t="shared" si="294"/>
        <v>10868.340889042953</v>
      </c>
      <c r="R1213" s="4">
        <f t="shared" si="295"/>
        <v>1013.9162942384621</v>
      </c>
      <c r="S1213" s="4"/>
      <c r="T1213" s="4"/>
      <c r="U1213" s="4">
        <f t="shared" si="296"/>
        <v>1</v>
      </c>
      <c r="V1213" s="4"/>
      <c r="W1213" s="4"/>
      <c r="X1213">
        <f>IF(front!E1213&gt;$X$2,O1213,P1213)</f>
        <v>92649.517083400031</v>
      </c>
      <c r="Y1213">
        <f t="shared" si="300"/>
        <v>92316.034164079974</v>
      </c>
      <c r="Z1213">
        <f>SUMPRODUCT($B$7:$B$456,Y$7:Y$456,EXP(constants!$B$32+constants!$A$32*ABS($A$7:$A$456-$A1213)))</f>
        <v>8.7683815864915755E-8</v>
      </c>
      <c r="AA1213">
        <f t="shared" si="291"/>
        <v>92316.034163992284</v>
      </c>
      <c r="AB1213">
        <f t="shared" si="297"/>
        <v>92309.832328294971</v>
      </c>
      <c r="AD1213" s="4"/>
      <c r="AE1213" s="4"/>
      <c r="AF1213" s="4"/>
      <c r="AI1213" s="5">
        <f>SUMPRODUCT(constants!$B$13:$B$20,A1213^constants!$A$13:$A$20)*constants!$C$10/((A1213/1000000000)^5*(EXP(0.014388/(A1213/1000000000)/constants!$B$9)-1))</f>
        <v>2.0318807242726326E-5</v>
      </c>
      <c r="AL1213" s="17">
        <f t="shared" si="292"/>
        <v>2.201153087404988E-10</v>
      </c>
      <c r="AQ1213">
        <f t="shared" si="299"/>
        <v>2.201153087404988E-10</v>
      </c>
    </row>
    <row r="1214" spans="1:43" x14ac:dyDescent="0.2">
      <c r="A1214">
        <f>front!A1214</f>
        <v>746.8</v>
      </c>
      <c r="B1214" s="1">
        <f t="shared" si="298"/>
        <v>0.43999999999994088</v>
      </c>
      <c r="C1214">
        <f>front!D1214-front!B1214</f>
        <v>52694.46</v>
      </c>
      <c r="D1214" s="2">
        <f>front!E1214-front!C1214</f>
        <v>53558.2</v>
      </c>
      <c r="E1214" s="2">
        <f>IF(front!F1214-front!C1214&gt;0,front!F1214-front!C1214,0)</f>
        <v>53558.2</v>
      </c>
      <c r="F1214" s="2">
        <f>front!I1214-front!H1214</f>
        <v>6238.9999999999982</v>
      </c>
      <c r="G1214" s="2"/>
      <c r="H1214" s="2"/>
      <c r="I1214" s="4">
        <f>C1214/(constants!$A$4+constants!$B$4*data!C1214+constants!$C$4*data!C1214^2+constants!$D$4*data!C1214^3+constants!$E$4*data!C1214^4+constants!$F$4*data!C1214^5+constants!$G$4*data!C1214^6+constants!$H$4*data!C1214^7)</f>
        <v>55464.018246171538</v>
      </c>
      <c r="J1214" s="4">
        <f>D1214/(constants!$A$4+constants!$B$4*data!D1214+constants!$C$4*data!D1214^2+constants!$D$4*data!D1214^3+constants!$E$4*data!D1214^4+constants!$F$4*data!D1214^5+constants!$G$4*data!D1214^6+constants!$H$4*data!D1214^7)</f>
        <v>56420.553178848495</v>
      </c>
      <c r="K1214" s="4">
        <f>E1214/(constants!$A$4+constants!$B$4*data!E1214+constants!$C$4*data!E1214^2+constants!$D$4*data!E1214^3+constants!$E$4*data!E1214^4+constants!$F$4*data!E1214^5+constants!$G$4*data!E1214^6+constants!$H$4*data!E1214^7)</f>
        <v>56420.553178848495</v>
      </c>
      <c r="L1214" s="4">
        <f>F1214/(constants!$A$4+constants!$B$4*data!F1214+constants!$C$4*data!F1214^2+constants!$D$4*data!F1214^3+constants!$E$4*data!F1214^4+constants!$F$4*data!F1214^5+constants!$G$4*data!F1214^6+constants!$H$4*data!F1214^7)</f>
        <v>6227.3520283014632</v>
      </c>
      <c r="M1214" s="4"/>
      <c r="N1214" s="4"/>
      <c r="O1214" s="4">
        <f t="shared" si="293"/>
        <v>92440.030410285894</v>
      </c>
      <c r="P1214" s="4">
        <f t="shared" si="294"/>
        <v>11284.110635769699</v>
      </c>
      <c r="Q1214" s="4">
        <f t="shared" si="294"/>
        <v>11284.110635769699</v>
      </c>
      <c r="R1214" s="4">
        <f t="shared" si="295"/>
        <v>1037.8920047169106</v>
      </c>
      <c r="S1214" s="4"/>
      <c r="T1214" s="4"/>
      <c r="U1214" s="4">
        <f t="shared" si="296"/>
        <v>1</v>
      </c>
      <c r="V1214" s="4"/>
      <c r="W1214" s="4"/>
      <c r="X1214">
        <f>IF(front!E1214&gt;$X$2,O1214,P1214)</f>
        <v>92440.030410285894</v>
      </c>
      <c r="Y1214">
        <f t="shared" si="300"/>
        <v>92106.547490965837</v>
      </c>
      <c r="Z1214">
        <f>SUMPRODUCT($B$7:$B$456,Y$7:Y$456,EXP(constants!$B$32+constants!$A$32*ABS($A$7:$A$456-$A1214)))</f>
        <v>8.5516568655217802E-8</v>
      </c>
      <c r="AA1214">
        <f t="shared" si="291"/>
        <v>92106.547490880315</v>
      </c>
      <c r="AB1214">
        <f t="shared" si="297"/>
        <v>92100.345655183002</v>
      </c>
      <c r="AD1214" s="4"/>
      <c r="AE1214" s="4"/>
      <c r="AF1214" s="4"/>
      <c r="AI1214" s="5">
        <f>SUMPRODUCT(constants!$B$13:$B$20,A1214^constants!$A$13:$A$20)*constants!$C$10/((A1214/1000000000)^5*(EXP(0.014388/(A1214/1000000000)/constants!$B$9)-1))</f>
        <v>2.0331842072498013E-5</v>
      </c>
      <c r="AL1214" s="17">
        <f t="shared" si="292"/>
        <v>2.2075750017941248E-10</v>
      </c>
      <c r="AQ1214">
        <f t="shared" si="299"/>
        <v>2.2075750017941248E-10</v>
      </c>
    </row>
    <row r="1215" spans="1:43" x14ac:dyDescent="0.2">
      <c r="A1215">
        <f>front!A1215</f>
        <v>747.25</v>
      </c>
      <c r="B1215" s="1">
        <f t="shared" si="298"/>
        <v>0.45000000000004547</v>
      </c>
      <c r="C1215">
        <f>front!D1215-front!B1215</f>
        <v>52368.47</v>
      </c>
      <c r="D1215" s="2">
        <f>front!E1215-front!C1215</f>
        <v>52997.8</v>
      </c>
      <c r="E1215" s="2">
        <f>IF(front!F1215-front!C1215&gt;0,front!F1215-front!C1215,0)</f>
        <v>52997.8</v>
      </c>
      <c r="F1215" s="2">
        <f>front!I1215-front!H1215</f>
        <v>6469.9</v>
      </c>
      <c r="G1215" s="2"/>
      <c r="H1215" s="2"/>
      <c r="I1215" s="4">
        <f>C1215/(constants!$A$4+constants!$B$4*data!C1215+constants!$C$4*data!C1215^2+constants!$D$4*data!C1215^3+constants!$E$4*data!C1215^4+constants!$F$4*data!C1215^5+constants!$G$4*data!C1215^6+constants!$H$4*data!C1215^7)</f>
        <v>55103.20512643885</v>
      </c>
      <c r="J1215" s="4">
        <f>D1215/(constants!$A$4+constants!$B$4*data!D1215+constants!$C$4*data!D1215^2+constants!$D$4*data!D1215^3+constants!$E$4*data!D1215^4+constants!$F$4*data!D1215^5+constants!$G$4*data!D1215^6+constants!$H$4*data!D1215^7)</f>
        <v>55799.853197403929</v>
      </c>
      <c r="K1215" s="4">
        <f>E1215/(constants!$A$4+constants!$B$4*data!E1215+constants!$C$4*data!E1215^2+constants!$D$4*data!E1215^3+constants!$E$4*data!E1215^4+constants!$F$4*data!E1215^5+constants!$G$4*data!E1215^6+constants!$H$4*data!E1215^7)</f>
        <v>55799.853197403929</v>
      </c>
      <c r="L1215" s="4">
        <f>F1215/(constants!$A$4+constants!$B$4*data!F1215+constants!$C$4*data!F1215^2+constants!$D$4*data!F1215^3+constants!$E$4*data!F1215^4+constants!$F$4*data!F1215^5+constants!$G$4*data!F1215^6+constants!$H$4*data!F1215^7)</f>
        <v>6458.2288318160836</v>
      </c>
      <c r="M1215" s="4"/>
      <c r="N1215" s="4"/>
      <c r="O1215" s="4">
        <f t="shared" si="293"/>
        <v>91838.67521073141</v>
      </c>
      <c r="P1215" s="4">
        <f t="shared" si="294"/>
        <v>11159.970639480785</v>
      </c>
      <c r="Q1215" s="4">
        <f t="shared" si="294"/>
        <v>11159.970639480785</v>
      </c>
      <c r="R1215" s="4">
        <f t="shared" si="295"/>
        <v>1076.3714719693473</v>
      </c>
      <c r="S1215" s="4"/>
      <c r="T1215" s="4"/>
      <c r="U1215" s="4">
        <f t="shared" si="296"/>
        <v>1</v>
      </c>
      <c r="V1215" s="4"/>
      <c r="W1215" s="4"/>
      <c r="X1215">
        <f>IF(front!E1215&gt;$X$2,O1215,P1215)</f>
        <v>91838.67521073141</v>
      </c>
      <c r="Y1215">
        <f t="shared" si="300"/>
        <v>91505.192291411353</v>
      </c>
      <c r="Z1215">
        <f>SUMPRODUCT($B$7:$B$456,Y$7:Y$456,EXP(constants!$B$32+constants!$A$32*ABS($A$7:$A$456-$A1215)))</f>
        <v>8.335546238896276E-8</v>
      </c>
      <c r="AA1215">
        <f t="shared" si="291"/>
        <v>91505.192291328</v>
      </c>
      <c r="AB1215">
        <f t="shared" si="297"/>
        <v>91498.990455630686</v>
      </c>
      <c r="AD1215" s="4"/>
      <c r="AE1215" s="4"/>
      <c r="AF1215" s="4"/>
      <c r="AI1215" s="5">
        <f>SUMPRODUCT(constants!$B$13:$B$20,A1215^constants!$A$13:$A$20)*constants!$C$10/((A1215/1000000000)^5*(EXP(0.014388/(A1215/1000000000)/constants!$B$9)-1))</f>
        <v>2.0345133738926864E-5</v>
      </c>
      <c r="AL1215" s="17">
        <f t="shared" si="292"/>
        <v>2.2235364169173585E-10</v>
      </c>
      <c r="AQ1215">
        <f t="shared" si="299"/>
        <v>2.2235364169173585E-10</v>
      </c>
    </row>
    <row r="1216" spans="1:43" x14ac:dyDescent="0.2">
      <c r="A1216">
        <f>front!A1216</f>
        <v>747.69</v>
      </c>
      <c r="B1216" s="1">
        <f t="shared" si="298"/>
        <v>0.44000000000005457</v>
      </c>
      <c r="C1216">
        <f>front!D1216-front!B1216</f>
        <v>52296.539999999994</v>
      </c>
      <c r="D1216" s="2">
        <f>front!E1216-front!C1216</f>
        <v>53207.199999999997</v>
      </c>
      <c r="E1216" s="2">
        <f>IF(front!F1216-front!C1216&gt;0,front!F1216-front!C1216,0)</f>
        <v>53207.199999999997</v>
      </c>
      <c r="F1216" s="2">
        <f>front!I1216-front!H1216</f>
        <v>6518.4</v>
      </c>
      <c r="G1216" s="2"/>
      <c r="H1216" s="2"/>
      <c r="I1216" s="4">
        <f>C1216/(constants!$A$4+constants!$B$4*data!C1216+constants!$C$4*data!C1216^2+constants!$D$4*data!C1216^3+constants!$E$4*data!C1216^4+constants!$F$4*data!C1216^5+constants!$G$4*data!C1216^6+constants!$H$4*data!C1216^7)</f>
        <v>55023.604050486327</v>
      </c>
      <c r="J1216" s="4">
        <f>D1216/(constants!$A$4+constants!$B$4*data!D1216+constants!$C$4*data!D1216^2+constants!$D$4*data!D1216^3+constants!$E$4*data!D1216^4+constants!$F$4*data!D1216^5+constants!$G$4*data!D1216^6+constants!$H$4*data!D1216^7)</f>
        <v>56031.741654318736</v>
      </c>
      <c r="K1216" s="4">
        <f>E1216/(constants!$A$4+constants!$B$4*data!E1216+constants!$C$4*data!E1216^2+constants!$D$4*data!E1216^3+constants!$E$4*data!E1216^4+constants!$F$4*data!E1216^5+constants!$G$4*data!E1216^6+constants!$H$4*data!E1216^7)</f>
        <v>56031.741654318736</v>
      </c>
      <c r="L1216" s="4">
        <f>F1216/(constants!$A$4+constants!$B$4*data!F1216+constants!$C$4*data!F1216^2+constants!$D$4*data!F1216^3+constants!$E$4*data!F1216^4+constants!$F$4*data!F1216^5+constants!$G$4*data!F1216^6+constants!$H$4*data!F1216^7)</f>
        <v>6506.7321668179466</v>
      </c>
      <c r="M1216" s="4"/>
      <c r="N1216" s="4"/>
      <c r="O1216" s="4">
        <f t="shared" si="293"/>
        <v>91706.006750810542</v>
      </c>
      <c r="P1216" s="4">
        <f t="shared" si="294"/>
        <v>11206.348330863748</v>
      </c>
      <c r="Q1216" s="4">
        <f t="shared" si="294"/>
        <v>11206.348330863748</v>
      </c>
      <c r="R1216" s="4">
        <f t="shared" si="295"/>
        <v>1084.4553611363244</v>
      </c>
      <c r="S1216" s="4"/>
      <c r="T1216" s="4"/>
      <c r="U1216" s="4">
        <f t="shared" si="296"/>
        <v>1</v>
      </c>
      <c r="V1216" s="4"/>
      <c r="W1216" s="4"/>
      <c r="X1216">
        <f>IF(front!E1216&gt;$X$2,O1216,P1216)</f>
        <v>91706.006750810542</v>
      </c>
      <c r="Y1216">
        <f t="shared" si="300"/>
        <v>91372.523831490485</v>
      </c>
      <c r="Z1216">
        <f>SUMPRODUCT($B$7:$B$456,Y$7:Y$456,EXP(constants!$B$32+constants!$A$32*ABS($A$7:$A$456-$A1216)))</f>
        <v>8.1295197430216863E-8</v>
      </c>
      <c r="AA1216">
        <f t="shared" si="291"/>
        <v>91372.523831409184</v>
      </c>
      <c r="AB1216">
        <f t="shared" si="297"/>
        <v>91366.321995711871</v>
      </c>
      <c r="AD1216" s="4"/>
      <c r="AE1216" s="4"/>
      <c r="AF1216" s="4"/>
      <c r="AI1216" s="5">
        <f>SUMPRODUCT(constants!$B$13:$B$20,A1216^constants!$A$13:$A$20)*constants!$C$10/((A1216/1000000000)^5*(EXP(0.014388/(A1216/1000000000)/constants!$B$9)-1))</f>
        <v>2.0358091504008032E-5</v>
      </c>
      <c r="AL1216" s="17">
        <f t="shared" si="292"/>
        <v>2.2281833239345573E-10</v>
      </c>
      <c r="AQ1216">
        <f t="shared" si="299"/>
        <v>2.2281833239345573E-10</v>
      </c>
    </row>
    <row r="1217" spans="1:43" x14ac:dyDescent="0.2">
      <c r="A1217">
        <f>front!A1217</f>
        <v>748.14</v>
      </c>
      <c r="B1217" s="1">
        <f t="shared" si="298"/>
        <v>0.44999999999993179</v>
      </c>
      <c r="C1217">
        <f>front!D1217-front!B1217</f>
        <v>52312.27</v>
      </c>
      <c r="D1217" s="2">
        <f>front!E1217-front!C1217</f>
        <v>52256.7</v>
      </c>
      <c r="E1217" s="2">
        <f>IF(front!F1217-front!C1217&gt;0,front!F1217-front!C1217,0)</f>
        <v>52256.7</v>
      </c>
      <c r="F1217" s="2">
        <f>front!I1217-front!H1217</f>
        <v>5507.0000000000018</v>
      </c>
      <c r="G1217" s="2"/>
      <c r="H1217" s="2"/>
      <c r="I1217" s="4">
        <f>C1217/(constants!$A$4+constants!$B$4*data!C1217+constants!$C$4*data!C1217^2+constants!$D$4*data!C1217^3+constants!$E$4*data!C1217^4+constants!$F$4*data!C1217^5+constants!$G$4*data!C1217^6+constants!$H$4*data!C1217^7)</f>
        <v>55041.011222012261</v>
      </c>
      <c r="J1217" s="4">
        <f>D1217/(constants!$A$4+constants!$B$4*data!D1217+constants!$C$4*data!D1217^2+constants!$D$4*data!D1217^3+constants!$E$4*data!D1217^4+constants!$F$4*data!D1217^5+constants!$G$4*data!D1217^6+constants!$H$4*data!D1217^7)</f>
        <v>54979.517143641599</v>
      </c>
      <c r="K1217" s="4">
        <f>E1217/(constants!$A$4+constants!$B$4*data!E1217+constants!$C$4*data!E1217^2+constants!$D$4*data!E1217^3+constants!$E$4*data!E1217^4+constants!$F$4*data!E1217^5+constants!$G$4*data!E1217^6+constants!$H$4*data!E1217^7)</f>
        <v>54979.517143641599</v>
      </c>
      <c r="L1217" s="4">
        <f>F1217/(constants!$A$4+constants!$B$4*data!F1217+constants!$C$4*data!F1217^2+constants!$D$4*data!F1217^3+constants!$E$4*data!F1217^4+constants!$F$4*data!F1217^5+constants!$G$4*data!F1217^6+constants!$H$4*data!F1217^7)</f>
        <v>5495.8093582952797</v>
      </c>
      <c r="M1217" s="4"/>
      <c r="N1217" s="4"/>
      <c r="O1217" s="4">
        <f t="shared" si="293"/>
        <v>91735.018703353766</v>
      </c>
      <c r="P1217" s="4">
        <f t="shared" si="294"/>
        <v>10995.903428728319</v>
      </c>
      <c r="Q1217" s="4">
        <f t="shared" si="294"/>
        <v>10995.903428728319</v>
      </c>
      <c r="R1217" s="4">
        <f t="shared" si="295"/>
        <v>915.96822638254662</v>
      </c>
      <c r="S1217" s="4"/>
      <c r="T1217" s="4"/>
      <c r="U1217" s="4">
        <f t="shared" si="296"/>
        <v>1</v>
      </c>
      <c r="V1217" s="4"/>
      <c r="W1217" s="4"/>
      <c r="X1217">
        <f>IF(front!E1217&gt;$X$2,O1217,P1217)</f>
        <v>91735.018703353766</v>
      </c>
      <c r="Y1217">
        <f t="shared" si="300"/>
        <v>91401.535784033709</v>
      </c>
      <c r="Z1217">
        <f>SUMPRODUCT($B$7:$B$456,Y$7:Y$456,EXP(constants!$B$32+constants!$A$32*ABS($A$7:$A$456-$A1217)))</f>
        <v>7.9240770278314037E-8</v>
      </c>
      <c r="AA1217">
        <f t="shared" si="291"/>
        <v>91401.535783954474</v>
      </c>
      <c r="AB1217">
        <f t="shared" si="297"/>
        <v>91395.333948257161</v>
      </c>
      <c r="AD1217" s="4"/>
      <c r="AE1217" s="4"/>
      <c r="AF1217" s="4"/>
      <c r="AI1217" s="5">
        <f>SUMPRODUCT(constants!$B$13:$B$20,A1217^constants!$A$13:$A$20)*constants!$C$10/((A1217/1000000000)^5*(EXP(0.014388/(A1217/1000000000)/constants!$B$9)-1))</f>
        <v>2.0371304359454762E-5</v>
      </c>
      <c r="AL1217" s="17">
        <f t="shared" si="292"/>
        <v>2.2289217052358314E-10</v>
      </c>
      <c r="AQ1217">
        <f t="shared" si="299"/>
        <v>2.2289217052358314E-10</v>
      </c>
    </row>
    <row r="1218" spans="1:43" x14ac:dyDescent="0.2">
      <c r="A1218">
        <f>front!A1218</f>
        <v>748.59</v>
      </c>
      <c r="B1218" s="1">
        <f t="shared" si="298"/>
        <v>0.45000000000004547</v>
      </c>
      <c r="C1218">
        <f>front!D1218-front!B1218</f>
        <v>52370.87</v>
      </c>
      <c r="D1218" s="2">
        <f>front!E1218-front!C1218</f>
        <v>52589.5</v>
      </c>
      <c r="E1218" s="2">
        <f>IF(front!F1218-front!C1218&gt;0,front!F1218-front!C1218,0)</f>
        <v>52589.5</v>
      </c>
      <c r="F1218" s="2">
        <f>front!I1218-front!H1218</f>
        <v>5394.0999999999985</v>
      </c>
      <c r="G1218" s="2"/>
      <c r="H1218" s="2"/>
      <c r="I1218" s="4">
        <f>C1218/(constants!$A$4+constants!$B$4*data!C1218+constants!$C$4*data!C1218^2+constants!$D$4*data!C1218^3+constants!$E$4*data!C1218^4+constants!$F$4*data!C1218^5+constants!$G$4*data!C1218^6+constants!$H$4*data!C1218^7)</f>
        <v>55105.861154214348</v>
      </c>
      <c r="J1218" s="4">
        <f>D1218/(constants!$A$4+constants!$B$4*data!D1218+constants!$C$4*data!D1218^2+constants!$D$4*data!D1218^3+constants!$E$4*data!D1218^4+constants!$F$4*data!D1218^5+constants!$G$4*data!D1218^6+constants!$H$4*data!D1218^7)</f>
        <v>55347.835542712775</v>
      </c>
      <c r="K1218" s="4">
        <f>E1218/(constants!$A$4+constants!$B$4*data!E1218+constants!$C$4*data!E1218^2+constants!$D$4*data!E1218^3+constants!$E$4*data!E1218^4+constants!$F$4*data!E1218^5+constants!$G$4*data!E1218^6+constants!$H$4*data!E1218^7)</f>
        <v>55347.835542712775</v>
      </c>
      <c r="L1218" s="4">
        <f>F1218/(constants!$A$4+constants!$B$4*data!F1218+constants!$C$4*data!F1218^2+constants!$D$4*data!F1218^3+constants!$E$4*data!F1218^4+constants!$F$4*data!F1218^5+constants!$G$4*data!F1218^6+constants!$H$4*data!F1218^7)</f>
        <v>5383.0256837307379</v>
      </c>
      <c r="M1218" s="4"/>
      <c r="N1218" s="4"/>
      <c r="O1218" s="4">
        <f t="shared" si="293"/>
        <v>91843.10192369057</v>
      </c>
      <c r="P1218" s="4">
        <f t="shared" si="294"/>
        <v>11069.567108542555</v>
      </c>
      <c r="Q1218" s="4">
        <f t="shared" si="294"/>
        <v>11069.567108542555</v>
      </c>
      <c r="R1218" s="4">
        <f t="shared" si="295"/>
        <v>897.17094728845632</v>
      </c>
      <c r="S1218" s="4"/>
      <c r="T1218" s="4"/>
      <c r="U1218" s="4">
        <f t="shared" si="296"/>
        <v>1</v>
      </c>
      <c r="V1218" s="4"/>
      <c r="W1218" s="4"/>
      <c r="X1218">
        <f>IF(front!E1218&gt;$X$2,O1218,P1218)</f>
        <v>91843.10192369057</v>
      </c>
      <c r="Y1218">
        <f t="shared" si="300"/>
        <v>91509.619004370514</v>
      </c>
      <c r="Z1218">
        <f>SUMPRODUCT($B$7:$B$456,Y$7:Y$456,EXP(constants!$B$32+constants!$A$32*ABS($A$7:$A$456-$A1218)))</f>
        <v>7.7238260964805795E-8</v>
      </c>
      <c r="AA1218">
        <f t="shared" si="291"/>
        <v>91509.619004293272</v>
      </c>
      <c r="AB1218">
        <f t="shared" si="297"/>
        <v>91503.417168595959</v>
      </c>
      <c r="AD1218" s="4"/>
      <c r="AE1218" s="4"/>
      <c r="AF1218" s="4"/>
      <c r="AI1218" s="5">
        <f>SUMPRODUCT(constants!$B$13:$B$20,A1218^constants!$A$13:$A$20)*constants!$C$10/((A1218/1000000000)^5*(EXP(0.014388/(A1218/1000000000)/constants!$B$9)-1))</f>
        <v>2.0384477369875996E-5</v>
      </c>
      <c r="AL1218" s="17">
        <f t="shared" si="292"/>
        <v>2.2277285374290878E-10</v>
      </c>
      <c r="AQ1218">
        <f t="shared" si="299"/>
        <v>2.2277285374290878E-10</v>
      </c>
    </row>
    <row r="1219" spans="1:43" x14ac:dyDescent="0.2">
      <c r="A1219">
        <f>front!A1219</f>
        <v>749.03</v>
      </c>
      <c r="B1219" s="1">
        <f t="shared" si="298"/>
        <v>0.43999999999994088</v>
      </c>
      <c r="C1219">
        <f>front!D1219-front!B1219</f>
        <v>52517.53</v>
      </c>
      <c r="D1219" s="2">
        <f>front!E1219-front!C1219</f>
        <v>52745.1</v>
      </c>
      <c r="E1219" s="2">
        <f>IF(front!F1219-front!C1219&gt;0,front!F1219-front!C1219,0)</f>
        <v>52745.1</v>
      </c>
      <c r="F1219" s="2">
        <f>front!I1219-front!H1219</f>
        <v>6632</v>
      </c>
      <c r="G1219" s="2"/>
      <c r="H1219" s="2"/>
      <c r="I1219" s="4">
        <f>C1219/(constants!$A$4+constants!$B$4*data!C1219+constants!$C$4*data!C1219^2+constants!$D$4*data!C1219^3+constants!$E$4*data!C1219^4+constants!$F$4*data!C1219^5+constants!$G$4*data!C1219^6+constants!$H$4*data!C1219^7)</f>
        <v>55268.176159185809</v>
      </c>
      <c r="J1219" s="4">
        <f>D1219/(constants!$A$4+constants!$B$4*data!D1219+constants!$C$4*data!D1219^2+constants!$D$4*data!D1219^3+constants!$E$4*data!D1219^4+constants!$F$4*data!D1219^5+constants!$G$4*data!D1219^6+constants!$H$4*data!D1219^7)</f>
        <v>55520.0766093934</v>
      </c>
      <c r="K1219" s="4">
        <f>E1219/(constants!$A$4+constants!$B$4*data!E1219+constants!$C$4*data!E1219^2+constants!$D$4*data!E1219^3+constants!$E$4*data!E1219^4+constants!$F$4*data!E1219^5+constants!$G$4*data!E1219^6+constants!$H$4*data!E1219^7)</f>
        <v>55520.0766093934</v>
      </c>
      <c r="L1219" s="4">
        <f>F1219/(constants!$A$4+constants!$B$4*data!F1219+constants!$C$4*data!F1219^2+constants!$D$4*data!F1219^3+constants!$E$4*data!F1219^4+constants!$F$4*data!F1219^5+constants!$G$4*data!F1219^6+constants!$H$4*data!F1219^7)</f>
        <v>6620.351571131946</v>
      </c>
      <c r="M1219" s="4"/>
      <c r="N1219" s="4"/>
      <c r="O1219" s="4">
        <f t="shared" si="293"/>
        <v>92113.626931976352</v>
      </c>
      <c r="P1219" s="4">
        <f t="shared" si="294"/>
        <v>11104.01532187868</v>
      </c>
      <c r="Q1219" s="4">
        <f t="shared" si="294"/>
        <v>11104.01532187868</v>
      </c>
      <c r="R1219" s="4">
        <f t="shared" si="295"/>
        <v>1103.3919285219908</v>
      </c>
      <c r="S1219" s="4"/>
      <c r="T1219" s="4"/>
      <c r="U1219" s="4">
        <f t="shared" si="296"/>
        <v>1</v>
      </c>
      <c r="V1219" s="4"/>
      <c r="W1219" s="4"/>
      <c r="X1219">
        <f>IF(front!E1219&gt;$X$2,O1219,P1219)</f>
        <v>92113.626931976352</v>
      </c>
      <c r="Y1219">
        <f t="shared" si="300"/>
        <v>91780.144012656296</v>
      </c>
      <c r="Z1219">
        <f>SUMPRODUCT($B$7:$B$456,Y$7:Y$456,EXP(constants!$B$32+constants!$A$32*ABS($A$7:$A$456-$A1219)))</f>
        <v>7.5329192524903665E-8</v>
      </c>
      <c r="AA1219">
        <f t="shared" si="291"/>
        <v>91780.14401258096</v>
      </c>
      <c r="AB1219">
        <f t="shared" si="297"/>
        <v>91773.942176883647</v>
      </c>
      <c r="AD1219" s="4"/>
      <c r="AE1219" s="4"/>
      <c r="AF1219" s="4"/>
      <c r="AI1219" s="5">
        <f>SUMPRODUCT(constants!$B$13:$B$20,A1219^constants!$A$13:$A$20)*constants!$C$10/((A1219/1000000000)^5*(EXP(0.014388/(A1219/1000000000)/constants!$B$9)-1))</f>
        <v>2.0397319121595375E-5</v>
      </c>
      <c r="AL1219" s="17">
        <f t="shared" si="292"/>
        <v>2.2225610710153329E-10</v>
      </c>
      <c r="AQ1219">
        <f t="shared" si="299"/>
        <v>2.2225610710153329E-10</v>
      </c>
    </row>
    <row r="1220" spans="1:43" x14ac:dyDescent="0.2">
      <c r="A1220">
        <f>front!A1220</f>
        <v>749.48</v>
      </c>
      <c r="B1220" s="1">
        <f t="shared" si="298"/>
        <v>0.45000000000004547</v>
      </c>
      <c r="C1220">
        <f>front!D1220-front!B1220</f>
        <v>52574.130000000005</v>
      </c>
      <c r="D1220" s="2">
        <f>front!E1220-front!C1220</f>
        <v>52355.199999999997</v>
      </c>
      <c r="E1220" s="2">
        <f>IF(front!F1220-front!C1220&gt;0,front!F1220-front!C1220,0)</f>
        <v>52355.199999999997</v>
      </c>
      <c r="F1220" s="2">
        <f>front!I1220-front!H1220</f>
        <v>8251.7000000000007</v>
      </c>
      <c r="G1220" s="2"/>
      <c r="H1220" s="2"/>
      <c r="I1220" s="4">
        <f>C1220/(constants!$A$4+constants!$B$4*data!C1220+constants!$C$4*data!C1220^2+constants!$D$4*data!C1220^3+constants!$E$4*data!C1220^4+constants!$F$4*data!C1220^5+constants!$G$4*data!C1220^6+constants!$H$4*data!C1220^7)</f>
        <v>55330.822990289555</v>
      </c>
      <c r="J1220" s="4">
        <f>D1220/(constants!$A$4+constants!$B$4*data!D1220+constants!$C$4*data!D1220^2+constants!$D$4*data!D1220^3+constants!$E$4*data!D1220^4+constants!$F$4*data!D1220^5+constants!$G$4*data!D1220^6+constants!$H$4*data!D1220^7)</f>
        <v>55088.519595771497</v>
      </c>
      <c r="K1220" s="4">
        <f>E1220/(constants!$A$4+constants!$B$4*data!E1220+constants!$C$4*data!E1220^2+constants!$D$4*data!E1220^3+constants!$E$4*data!E1220^4+constants!$F$4*data!E1220^5+constants!$G$4*data!E1220^6+constants!$H$4*data!E1220^7)</f>
        <v>55088.519595771497</v>
      </c>
      <c r="L1220" s="4">
        <f>F1220/(constants!$A$4+constants!$B$4*data!F1220+constants!$C$4*data!F1220^2+constants!$D$4*data!F1220^3+constants!$E$4*data!F1220^4+constants!$F$4*data!F1220^5+constants!$G$4*data!F1220^6+constants!$H$4*data!F1220^7)</f>
        <v>8242.3977852258049</v>
      </c>
      <c r="M1220" s="4"/>
      <c r="N1220" s="4"/>
      <c r="O1220" s="4">
        <f t="shared" si="293"/>
        <v>92218.038317149258</v>
      </c>
      <c r="P1220" s="4">
        <f t="shared" si="294"/>
        <v>11017.703919154299</v>
      </c>
      <c r="Q1220" s="4">
        <f t="shared" si="294"/>
        <v>11017.703919154299</v>
      </c>
      <c r="R1220" s="4">
        <f t="shared" si="295"/>
        <v>1373.7329642043007</v>
      </c>
      <c r="S1220" s="4"/>
      <c r="T1220" s="4"/>
      <c r="U1220" s="4">
        <f t="shared" si="296"/>
        <v>1</v>
      </c>
      <c r="V1220" s="4"/>
      <c r="W1220" s="4"/>
      <c r="X1220">
        <f>IF(front!E1220&gt;$X$2,O1220,P1220)</f>
        <v>92218.038317149258</v>
      </c>
      <c r="Y1220">
        <f t="shared" si="300"/>
        <v>91884.555397829201</v>
      </c>
      <c r="Z1220">
        <f>SUMPRODUCT($B$7:$B$456,Y$7:Y$456,EXP(constants!$B$32+constants!$A$32*ABS($A$7:$A$456-$A1220)))</f>
        <v>7.3425533473125657E-8</v>
      </c>
      <c r="AA1220">
        <f t="shared" si="291"/>
        <v>91884.555397755772</v>
      </c>
      <c r="AB1220">
        <f t="shared" si="297"/>
        <v>91878.353562058459</v>
      </c>
      <c r="AD1220" s="4"/>
      <c r="AE1220" s="4"/>
      <c r="AF1220" s="4"/>
      <c r="AI1220" s="5">
        <f>SUMPRODUCT(constants!$B$13:$B$20,A1220^constants!$A$13:$A$20)*constants!$C$10/((A1220/1000000000)^5*(EXP(0.014388/(A1220/1000000000)/constants!$B$9)-1))</f>
        <v>2.0410413331783526E-5</v>
      </c>
      <c r="AL1220" s="17">
        <f t="shared" si="292"/>
        <v>2.221460500812902E-10</v>
      </c>
      <c r="AQ1220">
        <f t="shared" si="299"/>
        <v>2.221460500812902E-10</v>
      </c>
    </row>
    <row r="1221" spans="1:43" x14ac:dyDescent="0.2">
      <c r="A1221">
        <f>front!A1221</f>
        <v>749.92</v>
      </c>
      <c r="B1221" s="1">
        <f t="shared" si="298"/>
        <v>0.43999999999994088</v>
      </c>
      <c r="C1221">
        <f>front!D1221-front!B1221</f>
        <v>52590.46</v>
      </c>
      <c r="D1221" s="2">
        <f>front!E1221-front!C1221</f>
        <v>50828</v>
      </c>
      <c r="E1221" s="2">
        <f>IF(front!F1221-front!C1221&gt;0,front!F1221-front!C1221,0)</f>
        <v>50828</v>
      </c>
      <c r="F1221" s="2">
        <f>front!I1221-front!H1221</f>
        <v>9819.3000000000011</v>
      </c>
      <c r="G1221" s="2"/>
      <c r="H1221" s="2"/>
      <c r="I1221" s="4">
        <f>C1221/(constants!$A$4+constants!$B$4*data!C1221+constants!$C$4*data!C1221^2+constants!$D$4*data!C1221^3+constants!$E$4*data!C1221^4+constants!$F$4*data!C1221^5+constants!$G$4*data!C1221^6+constants!$H$4*data!C1221^7)</f>
        <v>55348.898142683618</v>
      </c>
      <c r="J1221" s="4">
        <f>D1221/(constants!$A$4+constants!$B$4*data!D1221+constants!$C$4*data!D1221^2+constants!$D$4*data!D1221^3+constants!$E$4*data!D1221^4+constants!$F$4*data!D1221^5+constants!$G$4*data!D1221^6+constants!$H$4*data!D1221^7)</f>
        <v>53399.311186945626</v>
      </c>
      <c r="K1221" s="4">
        <f>E1221/(constants!$A$4+constants!$B$4*data!E1221+constants!$C$4*data!E1221^2+constants!$D$4*data!E1221^3+constants!$E$4*data!E1221^4+constants!$F$4*data!E1221^5+constants!$G$4*data!E1221^6+constants!$H$4*data!E1221^7)</f>
        <v>53399.311186945626</v>
      </c>
      <c r="L1221" s="4">
        <f>F1221/(constants!$A$4+constants!$B$4*data!F1221+constants!$C$4*data!F1221^2+constants!$D$4*data!F1221^3+constants!$E$4*data!F1221^4+constants!$F$4*data!F1221^5+constants!$G$4*data!F1221^6+constants!$H$4*data!F1221^7)</f>
        <v>9816.9123065605818</v>
      </c>
      <c r="M1221" s="4"/>
      <c r="N1221" s="4"/>
      <c r="O1221" s="4">
        <f t="shared" si="293"/>
        <v>92248.163571139361</v>
      </c>
      <c r="P1221" s="4">
        <f t="shared" si="294"/>
        <v>10679.862237389125</v>
      </c>
      <c r="Q1221" s="4">
        <f t="shared" si="294"/>
        <v>10679.862237389125</v>
      </c>
      <c r="R1221" s="4">
        <f t="shared" si="295"/>
        <v>1636.1520510934301</v>
      </c>
      <c r="S1221" s="4"/>
      <c r="T1221" s="4"/>
      <c r="U1221" s="4">
        <f t="shared" si="296"/>
        <v>1</v>
      </c>
      <c r="V1221" s="4"/>
      <c r="W1221" s="4"/>
      <c r="X1221">
        <f>IF(front!E1221&gt;$X$2,O1221,P1221)</f>
        <v>92248.163571139361</v>
      </c>
      <c r="Y1221">
        <f t="shared" si="300"/>
        <v>91914.680651819304</v>
      </c>
      <c r="Z1221">
        <f>SUMPRODUCT($B$7:$B$456,Y$7:Y$456,EXP(constants!$B$32+constants!$A$32*ABS($A$7:$A$456-$A1221)))</f>
        <v>7.1610702754702421E-8</v>
      </c>
      <c r="AA1221">
        <f t="shared" si="291"/>
        <v>91914.680651747694</v>
      </c>
      <c r="AB1221">
        <f t="shared" si="297"/>
        <v>91908.478816050381</v>
      </c>
      <c r="AD1221" s="4"/>
      <c r="AE1221" s="4"/>
      <c r="AF1221" s="4"/>
      <c r="AI1221" s="5">
        <f>SUMPRODUCT(constants!$B$13:$B$20,A1221^constants!$A$13:$A$20)*constants!$C$10/((A1221/1000000000)^5*(EXP(0.014388/(A1221/1000000000)/constants!$B$9)-1))</f>
        <v>2.0423178036295373E-5</v>
      </c>
      <c r="AL1221" s="17">
        <f t="shared" si="292"/>
        <v>2.2221212122519411E-10</v>
      </c>
      <c r="AQ1221">
        <f t="shared" si="299"/>
        <v>2.2221212122519411E-10</v>
      </c>
    </row>
    <row r="1222" spans="1:43" x14ac:dyDescent="0.2">
      <c r="A1222">
        <f>front!A1222</f>
        <v>750.37</v>
      </c>
      <c r="B1222" s="1">
        <f t="shared" si="298"/>
        <v>0.45000000000004547</v>
      </c>
      <c r="C1222">
        <f>front!D1222-front!B1222</f>
        <v>52762.66</v>
      </c>
      <c r="D1222" s="2">
        <f>front!E1222-front!C1222</f>
        <v>52496.7</v>
      </c>
      <c r="E1222" s="2">
        <f>IF(front!F1222-front!C1222&gt;0,front!F1222-front!C1222,0)</f>
        <v>52496.7</v>
      </c>
      <c r="F1222" s="2">
        <f>front!I1222-front!H1222</f>
        <v>9910.1000000000022</v>
      </c>
      <c r="G1222" s="2"/>
      <c r="H1222" s="2"/>
      <c r="I1222" s="4">
        <f>C1222/(constants!$A$4+constants!$B$4*data!C1222+constants!$C$4*data!C1222^2+constants!$D$4*data!C1222^3+constants!$E$4*data!C1222^4+constants!$F$4*data!C1222^5+constants!$G$4*data!C1222^6+constants!$H$4*data!C1222^7)</f>
        <v>55539.516070338694</v>
      </c>
      <c r="J1222" s="4">
        <f>D1222/(constants!$A$4+constants!$B$4*data!D1222+constants!$C$4*data!D1222^2+constants!$D$4*data!D1222^3+constants!$E$4*data!D1222^4+constants!$F$4*data!D1222^5+constants!$G$4*data!D1222^6+constants!$H$4*data!D1222^7)</f>
        <v>55245.121528415199</v>
      </c>
      <c r="K1222" s="4">
        <f>E1222/(constants!$A$4+constants!$B$4*data!E1222+constants!$C$4*data!E1222^2+constants!$D$4*data!E1222^3+constants!$E$4*data!E1222^4+constants!$F$4*data!E1222^5+constants!$G$4*data!E1222^6+constants!$H$4*data!E1222^7)</f>
        <v>55245.121528415199</v>
      </c>
      <c r="L1222" s="4">
        <f>F1222/(constants!$A$4+constants!$B$4*data!F1222+constants!$C$4*data!F1222^2+constants!$D$4*data!F1222^3+constants!$E$4*data!F1222^4+constants!$F$4*data!F1222^5+constants!$G$4*data!F1222^6+constants!$H$4*data!F1222^7)</f>
        <v>9908.2798143989621</v>
      </c>
      <c r="M1222" s="4"/>
      <c r="N1222" s="4"/>
      <c r="O1222" s="4">
        <f t="shared" si="293"/>
        <v>92565.860117231161</v>
      </c>
      <c r="P1222" s="4">
        <f t="shared" si="294"/>
        <v>11049.024305683039</v>
      </c>
      <c r="Q1222" s="4">
        <f t="shared" si="294"/>
        <v>11049.024305683039</v>
      </c>
      <c r="R1222" s="4">
        <f t="shared" si="295"/>
        <v>1651.3799690664939</v>
      </c>
      <c r="S1222" s="4"/>
      <c r="T1222" s="4"/>
      <c r="U1222" s="4">
        <f t="shared" si="296"/>
        <v>1</v>
      </c>
      <c r="V1222" s="4"/>
      <c r="W1222" s="4"/>
      <c r="X1222">
        <f>IF(front!E1222&gt;$X$2,O1222,P1222)</f>
        <v>92565.860117231161</v>
      </c>
      <c r="Y1222">
        <f t="shared" si="300"/>
        <v>92232.377197911104</v>
      </c>
      <c r="Z1222">
        <f>SUMPRODUCT($B$7:$B$456,Y$7:Y$456,EXP(constants!$B$32+constants!$A$32*ABS($A$7:$A$456-$A1222)))</f>
        <v>6.9801014399711594E-8</v>
      </c>
      <c r="AA1222">
        <f t="shared" si="291"/>
        <v>92232.377197841299</v>
      </c>
      <c r="AB1222">
        <f t="shared" si="297"/>
        <v>92226.175362143986</v>
      </c>
      <c r="AD1222" s="4"/>
      <c r="AE1222" s="4"/>
      <c r="AF1222" s="4"/>
      <c r="AI1222" s="5">
        <f>SUMPRODUCT(constants!$B$13:$B$20,A1222^constants!$A$13:$A$20)*constants!$C$10/((A1222/1000000000)^5*(EXP(0.014388/(A1222/1000000000)/constants!$B$9)-1))</f>
        <v>2.0436193449317921E-5</v>
      </c>
      <c r="AL1222" s="17">
        <f t="shared" si="292"/>
        <v>2.215877799233378E-10</v>
      </c>
      <c r="AQ1222">
        <f t="shared" si="299"/>
        <v>2.215877799233378E-10</v>
      </c>
    </row>
    <row r="1223" spans="1:43" x14ac:dyDescent="0.2">
      <c r="A1223">
        <f>front!A1223</f>
        <v>750.82</v>
      </c>
      <c r="B1223" s="1">
        <f t="shared" si="298"/>
        <v>0.45000000000004547</v>
      </c>
      <c r="C1223">
        <f>front!D1223-front!B1223</f>
        <v>52605.46</v>
      </c>
      <c r="D1223" s="2">
        <f>front!E1223-front!C1223</f>
        <v>52679.8</v>
      </c>
      <c r="E1223" s="2">
        <f>IF(front!F1223-front!C1223&gt;0,front!F1223-front!C1223,0)</f>
        <v>52679.8</v>
      </c>
      <c r="F1223" s="2">
        <f>front!I1223-front!H1223</f>
        <v>9185.6000000000022</v>
      </c>
      <c r="G1223" s="2"/>
      <c r="H1223" s="2"/>
      <c r="I1223" s="4">
        <f>C1223/(constants!$A$4+constants!$B$4*data!C1223+constants!$C$4*data!C1223^2+constants!$D$4*data!C1223^3+constants!$E$4*data!C1223^4+constants!$F$4*data!C1223^5+constants!$G$4*data!C1223^6+constants!$H$4*data!C1223^7)</f>
        <v>55365.501378119865</v>
      </c>
      <c r="J1223" s="4">
        <f>D1223/(constants!$A$4+constants!$B$4*data!D1223+constants!$C$4*data!D1223^2+constants!$D$4*data!D1223^3+constants!$E$4*data!D1223^4+constants!$F$4*data!D1223^5+constants!$G$4*data!D1223^6+constants!$H$4*data!D1223^7)</f>
        <v>55447.790120348538</v>
      </c>
      <c r="K1223" s="4">
        <f>E1223/(constants!$A$4+constants!$B$4*data!E1223+constants!$C$4*data!E1223^2+constants!$D$4*data!E1223^3+constants!$E$4*data!E1223^4+constants!$F$4*data!E1223^5+constants!$G$4*data!E1223^6+constants!$H$4*data!E1223^7)</f>
        <v>55447.790120348538</v>
      </c>
      <c r="L1223" s="4">
        <f>F1223/(constants!$A$4+constants!$B$4*data!F1223+constants!$C$4*data!F1223^2+constants!$D$4*data!F1223^3+constants!$E$4*data!F1223^4+constants!$F$4*data!F1223^5+constants!$G$4*data!F1223^6+constants!$H$4*data!F1223^7)</f>
        <v>9179.7828920173415</v>
      </c>
      <c r="M1223" s="4"/>
      <c r="N1223" s="4"/>
      <c r="O1223" s="4">
        <f t="shared" si="293"/>
        <v>92275.83563019977</v>
      </c>
      <c r="P1223" s="4">
        <f t="shared" si="294"/>
        <v>11089.558024069707</v>
      </c>
      <c r="Q1223" s="4">
        <f t="shared" si="294"/>
        <v>11089.558024069707</v>
      </c>
      <c r="R1223" s="4">
        <f t="shared" si="295"/>
        <v>1529.9638153362237</v>
      </c>
      <c r="S1223" s="4"/>
      <c r="T1223" s="4"/>
      <c r="U1223" s="4">
        <f t="shared" si="296"/>
        <v>1</v>
      </c>
      <c r="V1223" s="4"/>
      <c r="W1223" s="4"/>
      <c r="X1223">
        <f>IF(front!E1223&gt;$X$2,O1223,P1223)</f>
        <v>92275.83563019977</v>
      </c>
      <c r="Y1223">
        <f t="shared" si="300"/>
        <v>91942.352710879713</v>
      </c>
      <c r="Z1223">
        <f>SUMPRODUCT($B$7:$B$456,Y$7:Y$456,EXP(constants!$B$32+constants!$A$32*ABS($A$7:$A$456-$A1223)))</f>
        <v>6.8037059040155984E-8</v>
      </c>
      <c r="AA1223">
        <f t="shared" ref="AA1223:AA1286" si="301">Y1223-Z1223</f>
        <v>91942.352710811683</v>
      </c>
      <c r="AB1223">
        <f t="shared" si="297"/>
        <v>91936.15087511437</v>
      </c>
      <c r="AD1223" s="4"/>
      <c r="AE1223" s="4"/>
      <c r="AF1223" s="4"/>
      <c r="AI1223" s="5">
        <f>SUMPRODUCT(constants!$B$13:$B$20,A1223^constants!$A$13:$A$20)*constants!$C$10/((A1223/1000000000)^5*(EXP(0.014388/(A1223/1000000000)/constants!$B$9)-1))</f>
        <v>2.0449169021211459E-5</v>
      </c>
      <c r="AL1223" s="17">
        <f t="shared" ref="AL1223:AL1286" si="302">IF(AB1223=0,0,AI1223/AB1223)</f>
        <v>2.224279440303033E-10</v>
      </c>
      <c r="AQ1223">
        <f t="shared" si="299"/>
        <v>2.224279440303033E-10</v>
      </c>
    </row>
    <row r="1224" spans="1:43" x14ac:dyDescent="0.2">
      <c r="A1224">
        <f>front!A1224</f>
        <v>751.26</v>
      </c>
      <c r="B1224" s="1">
        <f t="shared" si="298"/>
        <v>0.43999999999994088</v>
      </c>
      <c r="C1224">
        <f>front!D1224-front!B1224</f>
        <v>52676.200000000004</v>
      </c>
      <c r="D1224" s="2">
        <f>front!E1224-front!C1224</f>
        <v>53158.1</v>
      </c>
      <c r="E1224" s="2">
        <f>IF(front!F1224-front!C1224&gt;0,front!F1224-front!C1224,0)</f>
        <v>53158.1</v>
      </c>
      <c r="F1224" s="2">
        <f>front!I1224-front!H1224</f>
        <v>8604.3999999999978</v>
      </c>
      <c r="G1224" s="2"/>
      <c r="H1224" s="2"/>
      <c r="I1224" s="4">
        <f>C1224/(constants!$A$4+constants!$B$4*data!C1224+constants!$C$4*data!C1224^2+constants!$D$4*data!C1224^3+constants!$E$4*data!C1224^4+constants!$F$4*data!C1224^5+constants!$G$4*data!C1224^6+constants!$H$4*data!C1224^7)</f>
        <v>55443.805073066665</v>
      </c>
      <c r="J1224" s="4">
        <f>D1224/(constants!$A$4+constants!$B$4*data!D1224+constants!$C$4*data!D1224^2+constants!$D$4*data!D1224^3+constants!$E$4*data!D1224^4+constants!$F$4*data!D1224^5+constants!$G$4*data!D1224^6+constants!$H$4*data!D1224^7)</f>
        <v>55977.364170950277</v>
      </c>
      <c r="K1224" s="4">
        <f>E1224/(constants!$A$4+constants!$B$4*data!E1224+constants!$C$4*data!E1224^2+constants!$D$4*data!E1224^3+constants!$E$4*data!E1224^4+constants!$F$4*data!E1224^5+constants!$G$4*data!E1224^6+constants!$H$4*data!E1224^7)</f>
        <v>55977.364170950277</v>
      </c>
      <c r="L1224" s="4">
        <f>F1224/(constants!$A$4+constants!$B$4*data!F1224+constants!$C$4*data!F1224^2+constants!$D$4*data!F1224^3+constants!$E$4*data!F1224^4+constants!$F$4*data!F1224^5+constants!$G$4*data!F1224^6+constants!$H$4*data!F1224^7)</f>
        <v>8596.207604059271</v>
      </c>
      <c r="M1224" s="4"/>
      <c r="N1224" s="4"/>
      <c r="O1224" s="4">
        <f t="shared" ref="O1224:O1287" si="303">I1224*1000/O$4</f>
        <v>92406.34178844445</v>
      </c>
      <c r="P1224" s="4">
        <f t="shared" ref="P1224:Q1287" si="304">J1224*1000/P$4</f>
        <v>11195.472834190055</v>
      </c>
      <c r="Q1224" s="4">
        <f t="shared" si="304"/>
        <v>11195.472834190055</v>
      </c>
      <c r="R1224" s="4">
        <f t="shared" ref="R1224:R1287" si="305">L1224*1000/R$4</f>
        <v>1432.7012673432118</v>
      </c>
      <c r="S1224" s="4"/>
      <c r="T1224" s="4"/>
      <c r="U1224" s="4">
        <f t="shared" ref="U1224:U1287" si="306">Q1224/P1224</f>
        <v>1</v>
      </c>
      <c r="V1224" s="4"/>
      <c r="W1224" s="4"/>
      <c r="X1224">
        <f>IF(front!E1224&gt;$X$2,O1224,P1224)</f>
        <v>92406.34178844445</v>
      </c>
      <c r="Y1224">
        <f t="shared" si="300"/>
        <v>92072.858869124393</v>
      </c>
      <c r="Z1224">
        <f>SUMPRODUCT($B$7:$B$456,Y$7:Y$456,EXP(constants!$B$32+constants!$A$32*ABS($A$7:$A$456-$A1224)))</f>
        <v>6.6355413175336459E-8</v>
      </c>
      <c r="AA1224">
        <f t="shared" si="301"/>
        <v>92072.858869058036</v>
      </c>
      <c r="AB1224">
        <f t="shared" ref="AB1224:AB1287" si="307">IF((AA1224-$AA$3)&gt;0,AA1224-$AA$3,0)</f>
        <v>92066.657033360723</v>
      </c>
      <c r="AD1224" s="4"/>
      <c r="AE1224" s="4"/>
      <c r="AF1224" s="4"/>
      <c r="AI1224" s="5">
        <f>SUMPRODUCT(constants!$B$13:$B$20,A1224^constants!$A$13:$A$20)*constants!$C$10/((A1224/1000000000)^5*(EXP(0.014388/(A1224/1000000000)/constants!$B$9)-1))</f>
        <v>2.0461817723663236E-5</v>
      </c>
      <c r="AL1224" s="17">
        <f t="shared" si="302"/>
        <v>2.2225003473568954E-10</v>
      </c>
      <c r="AQ1224">
        <f t="shared" si="299"/>
        <v>2.2225003473568954E-10</v>
      </c>
    </row>
    <row r="1225" spans="1:43" x14ac:dyDescent="0.2">
      <c r="A1225">
        <f>front!A1225</f>
        <v>751.71</v>
      </c>
      <c r="B1225" s="1">
        <f t="shared" ref="B1225:B1288" si="308">A1225-A1224</f>
        <v>0.45000000000004547</v>
      </c>
      <c r="C1225">
        <f>front!D1225-front!B1225</f>
        <v>52529</v>
      </c>
      <c r="D1225" s="2">
        <f>front!E1225-front!C1225</f>
        <v>52795.4</v>
      </c>
      <c r="E1225" s="2">
        <f>IF(front!F1225-front!C1225&gt;0,front!F1225-front!C1225,0)</f>
        <v>52795.4</v>
      </c>
      <c r="F1225" s="2">
        <f>front!I1225-front!H1225</f>
        <v>8983.6999999999989</v>
      </c>
      <c r="G1225" s="2"/>
      <c r="H1225" s="2"/>
      <c r="I1225" s="4">
        <f>C1225/(constants!$A$4+constants!$B$4*data!C1225+constants!$C$4*data!C1225^2+constants!$D$4*data!C1225^3+constants!$E$4*data!C1225^4+constants!$F$4*data!C1225^5+constants!$G$4*data!C1225^6+constants!$H$4*data!C1225^7)</f>
        <v>55280.871315064578</v>
      </c>
      <c r="J1225" s="4">
        <f>D1225/(constants!$A$4+constants!$B$4*data!D1225+constants!$C$4*data!D1225^2+constants!$D$4*data!D1225^3+constants!$E$4*data!D1225^4+constants!$F$4*data!D1225^5+constants!$G$4*data!D1225^6+constants!$H$4*data!D1225^7)</f>
        <v>55575.761067865533</v>
      </c>
      <c r="K1225" s="4">
        <f>E1225/(constants!$A$4+constants!$B$4*data!E1225+constants!$C$4*data!E1225^2+constants!$D$4*data!E1225^3+constants!$E$4*data!E1225^4+constants!$F$4*data!E1225^5+constants!$G$4*data!E1225^6+constants!$H$4*data!E1225^7)</f>
        <v>55575.761067865533</v>
      </c>
      <c r="L1225" s="4">
        <f>F1225/(constants!$A$4+constants!$B$4*data!F1225+constants!$C$4*data!F1225^2+constants!$D$4*data!F1225^3+constants!$E$4*data!F1225^4+constants!$F$4*data!F1225^5+constants!$G$4*data!F1225^6+constants!$H$4*data!F1225^7)</f>
        <v>8976.977595046028</v>
      </c>
      <c r="M1225" s="4"/>
      <c r="N1225" s="4"/>
      <c r="O1225" s="4">
        <f t="shared" si="303"/>
        <v>92134.785525107625</v>
      </c>
      <c r="P1225" s="4">
        <f t="shared" si="304"/>
        <v>11115.152213573107</v>
      </c>
      <c r="Q1225" s="4">
        <f t="shared" si="304"/>
        <v>11115.152213573107</v>
      </c>
      <c r="R1225" s="4">
        <f t="shared" si="305"/>
        <v>1496.1629325076715</v>
      </c>
      <c r="S1225" s="4"/>
      <c r="T1225" s="4"/>
      <c r="U1225" s="4">
        <f t="shared" si="306"/>
        <v>1</v>
      </c>
      <c r="V1225" s="4"/>
      <c r="W1225" s="4"/>
      <c r="X1225">
        <f>IF(front!E1225&gt;$X$2,O1225,P1225)</f>
        <v>92134.785525107625</v>
      </c>
      <c r="Y1225">
        <f t="shared" si="300"/>
        <v>91801.302605787569</v>
      </c>
      <c r="Z1225">
        <f>SUMPRODUCT($B$7:$B$456,Y$7:Y$456,EXP(constants!$B$32+constants!$A$32*ABS($A$7:$A$456-$A1225)))</f>
        <v>6.4678532291687789E-8</v>
      </c>
      <c r="AA1225">
        <f t="shared" si="301"/>
        <v>91801.302605722885</v>
      </c>
      <c r="AB1225">
        <f t="shared" si="307"/>
        <v>91795.100770025572</v>
      </c>
      <c r="AD1225" s="4"/>
      <c r="AE1225" s="4"/>
      <c r="AF1225" s="4"/>
      <c r="AI1225" s="5">
        <f>SUMPRODUCT(constants!$B$13:$B$20,A1225^constants!$A$13:$A$20)*constants!$C$10/((A1225/1000000000)^5*(EXP(0.014388/(A1225/1000000000)/constants!$B$9)-1))</f>
        <v>2.0474714496793623E-5</v>
      </c>
      <c r="AL1225" s="17">
        <f t="shared" si="302"/>
        <v>2.2304800937131667E-10</v>
      </c>
      <c r="AQ1225">
        <f t="shared" si="299"/>
        <v>2.2304800937131667E-10</v>
      </c>
    </row>
    <row r="1226" spans="1:43" x14ac:dyDescent="0.2">
      <c r="A1226">
        <f>front!A1226</f>
        <v>752.15</v>
      </c>
      <c r="B1226" s="1">
        <f t="shared" si="308"/>
        <v>0.43999999999994088</v>
      </c>
      <c r="C1226">
        <f>front!D1226-front!B1226</f>
        <v>52396.73</v>
      </c>
      <c r="D1226" s="2">
        <f>front!E1226-front!C1226</f>
        <v>52799.6</v>
      </c>
      <c r="E1226" s="2">
        <f>IF(front!F1226-front!C1226&gt;0,front!F1226-front!C1226,0)</f>
        <v>52799.6</v>
      </c>
      <c r="F1226" s="2">
        <f>front!I1226-front!H1226</f>
        <v>8667.5999999999985</v>
      </c>
      <c r="G1226" s="2"/>
      <c r="H1226" s="2"/>
      <c r="I1226" s="4">
        <f>C1226/(constants!$A$4+constants!$B$4*data!C1226+constants!$C$4*data!C1226^2+constants!$D$4*data!C1226^3+constants!$E$4*data!C1226^4+constants!$F$4*data!C1226^5+constants!$G$4*data!C1226^6+constants!$H$4*data!C1226^7)</f>
        <v>55134.480169618386</v>
      </c>
      <c r="J1226" s="4">
        <f>D1226/(constants!$A$4+constants!$B$4*data!D1226+constants!$C$4*data!D1226^2+constants!$D$4*data!D1226^3+constants!$E$4*data!D1226^4+constants!$F$4*data!D1226^5+constants!$G$4*data!D1226^6+constants!$H$4*data!D1226^7)</f>
        <v>55580.410777723017</v>
      </c>
      <c r="K1226" s="4">
        <f>E1226/(constants!$A$4+constants!$B$4*data!E1226+constants!$C$4*data!E1226^2+constants!$D$4*data!E1226^3+constants!$E$4*data!E1226^4+constants!$F$4*data!E1226^5+constants!$G$4*data!E1226^6+constants!$H$4*data!E1226^7)</f>
        <v>55580.410777723017</v>
      </c>
      <c r="L1226" s="4">
        <f>F1226/(constants!$A$4+constants!$B$4*data!F1226+constants!$C$4*data!F1226^2+constants!$D$4*data!F1226^3+constants!$E$4*data!F1226^4+constants!$F$4*data!F1226^5+constants!$G$4*data!F1226^6+constants!$H$4*data!F1226^7)</f>
        <v>8659.6321862519253</v>
      </c>
      <c r="M1226" s="4"/>
      <c r="N1226" s="4"/>
      <c r="O1226" s="4">
        <f t="shared" si="303"/>
        <v>91890.80028269731</v>
      </c>
      <c r="P1226" s="4">
        <f t="shared" si="304"/>
        <v>11116.082155544604</v>
      </c>
      <c r="Q1226" s="4">
        <f t="shared" si="304"/>
        <v>11116.082155544604</v>
      </c>
      <c r="R1226" s="4">
        <f t="shared" si="305"/>
        <v>1443.2720310419875</v>
      </c>
      <c r="S1226" s="4"/>
      <c r="T1226" s="4"/>
      <c r="U1226" s="4">
        <f t="shared" si="306"/>
        <v>1</v>
      </c>
      <c r="V1226" s="4"/>
      <c r="W1226" s="4"/>
      <c r="X1226">
        <f>IF(front!E1226&gt;$X$2,O1226,P1226)</f>
        <v>91890.80028269731</v>
      </c>
      <c r="Y1226">
        <f t="shared" si="300"/>
        <v>91557.317363377253</v>
      </c>
      <c r="Z1226">
        <f>SUMPRODUCT($B$7:$B$456,Y$7:Y$456,EXP(constants!$B$32+constants!$A$32*ABS($A$7:$A$456-$A1226)))</f>
        <v>6.3079897842971838E-8</v>
      </c>
      <c r="AA1226">
        <f t="shared" si="301"/>
        <v>91557.317363314171</v>
      </c>
      <c r="AB1226">
        <f t="shared" si="307"/>
        <v>91551.115527616857</v>
      </c>
      <c r="AD1226" s="4"/>
      <c r="AE1226" s="4"/>
      <c r="AF1226" s="4"/>
      <c r="AI1226" s="5">
        <f>SUMPRODUCT(constants!$B$13:$B$20,A1226^constants!$A$13:$A$20)*constants!$C$10/((A1226/1000000000)^5*(EXP(0.014388/(A1226/1000000000)/constants!$B$9)-1))</f>
        <v>2.048728614941722E-5</v>
      </c>
      <c r="AL1226" s="17">
        <f t="shared" si="302"/>
        <v>2.237797544174885E-10</v>
      </c>
      <c r="AQ1226">
        <f t="shared" si="299"/>
        <v>2.237797544174885E-10</v>
      </c>
    </row>
    <row r="1227" spans="1:43" x14ac:dyDescent="0.2">
      <c r="A1227">
        <f>front!A1227</f>
        <v>752.6</v>
      </c>
      <c r="B1227" s="1">
        <f t="shared" si="308"/>
        <v>0.45000000000004547</v>
      </c>
      <c r="C1227">
        <f>front!D1227-front!B1227</f>
        <v>52193.8</v>
      </c>
      <c r="D1227" s="2">
        <f>front!E1227-front!C1227</f>
        <v>52675.9</v>
      </c>
      <c r="E1227" s="2">
        <f>IF(front!F1227-front!C1227&gt;0,front!F1227-front!C1227,0)</f>
        <v>52675.9</v>
      </c>
      <c r="F1227" s="2">
        <f>front!I1227-front!H1227</f>
        <v>7719.2999999999993</v>
      </c>
      <c r="G1227" s="2"/>
      <c r="H1227" s="2"/>
      <c r="I1227" s="4">
        <f>C1227/(constants!$A$4+constants!$B$4*data!C1227+constants!$C$4*data!C1227^2+constants!$D$4*data!C1227^3+constants!$E$4*data!C1227^4+constants!$F$4*data!C1227^5+constants!$G$4*data!C1227^6+constants!$H$4*data!C1227^7)</f>
        <v>54909.914753991026</v>
      </c>
      <c r="J1227" s="4">
        <f>D1227/(constants!$A$4+constants!$B$4*data!D1227+constants!$C$4*data!D1227^2+constants!$D$4*data!D1227^3+constants!$E$4*data!D1227^4+constants!$F$4*data!D1227^5+constants!$G$4*data!D1227^6+constants!$H$4*data!D1227^7)</f>
        <v>55443.472986350222</v>
      </c>
      <c r="K1227" s="4">
        <f>E1227/(constants!$A$4+constants!$B$4*data!E1227+constants!$C$4*data!E1227^2+constants!$D$4*data!E1227^3+constants!$E$4*data!E1227^4+constants!$F$4*data!E1227^5+constants!$G$4*data!E1227^6+constants!$H$4*data!E1227^7)</f>
        <v>55443.472986350222</v>
      </c>
      <c r="L1227" s="4">
        <f>F1227/(constants!$A$4+constants!$B$4*data!F1227+constants!$C$4*data!F1227^2+constants!$D$4*data!F1227^3+constants!$E$4*data!F1227^4+constants!$F$4*data!F1227^5+constants!$G$4*data!F1227^6+constants!$H$4*data!F1227^7)</f>
        <v>7708.7581957362918</v>
      </c>
      <c r="M1227" s="4"/>
      <c r="N1227" s="4"/>
      <c r="O1227" s="4">
        <f t="shared" si="303"/>
        <v>91516.524589985042</v>
      </c>
      <c r="P1227" s="4">
        <f t="shared" si="304"/>
        <v>11088.694597270045</v>
      </c>
      <c r="Q1227" s="4">
        <f t="shared" si="304"/>
        <v>11088.694597270045</v>
      </c>
      <c r="R1227" s="4">
        <f t="shared" si="305"/>
        <v>1284.7930326227154</v>
      </c>
      <c r="S1227" s="4"/>
      <c r="T1227" s="4"/>
      <c r="U1227" s="4">
        <f t="shared" si="306"/>
        <v>1</v>
      </c>
      <c r="V1227" s="4"/>
      <c r="W1227" s="4"/>
      <c r="X1227">
        <f>IF(front!E1227&gt;$X$2,O1227,P1227)</f>
        <v>91516.524589985042</v>
      </c>
      <c r="Y1227">
        <f t="shared" si="300"/>
        <v>91183.041670664985</v>
      </c>
      <c r="Z1227">
        <f>SUMPRODUCT($B$7:$B$456,Y$7:Y$456,EXP(constants!$B$32+constants!$A$32*ABS($A$7:$A$456-$A1227)))</f>
        <v>6.1485793160722532E-8</v>
      </c>
      <c r="AA1227">
        <f t="shared" si="301"/>
        <v>91183.041670603503</v>
      </c>
      <c r="AB1227">
        <f t="shared" si="307"/>
        <v>91176.83983490619</v>
      </c>
      <c r="AD1227" s="4"/>
      <c r="AE1227" s="4"/>
      <c r="AF1227" s="4"/>
      <c r="AI1227" s="5">
        <f>SUMPRODUCT(constants!$B$13:$B$20,A1227^constants!$A$13:$A$20)*constants!$C$10/((A1227/1000000000)^5*(EXP(0.014388/(A1227/1000000000)/constants!$B$9)-1))</f>
        <v>2.050010411854127E-5</v>
      </c>
      <c r="AL1227" s="17">
        <f t="shared" si="302"/>
        <v>2.2483894106947319E-10</v>
      </c>
      <c r="AQ1227">
        <f t="shared" si="299"/>
        <v>2.2483894106947319E-10</v>
      </c>
    </row>
    <row r="1228" spans="1:43" x14ac:dyDescent="0.2">
      <c r="A1228">
        <f>front!A1228</f>
        <v>753.05</v>
      </c>
      <c r="B1228" s="1">
        <f t="shared" si="308"/>
        <v>0.44999999999993179</v>
      </c>
      <c r="C1228">
        <f>front!D1228-front!B1228</f>
        <v>52028.87</v>
      </c>
      <c r="D1228" s="2">
        <f>front!E1228-front!C1228</f>
        <v>51352.1</v>
      </c>
      <c r="E1228" s="2">
        <f>IF(front!F1228-front!C1228&gt;0,front!F1228-front!C1228,0)</f>
        <v>51352.1</v>
      </c>
      <c r="F1228" s="2">
        <f>front!I1228-front!H1228</f>
        <v>7416.9999999999982</v>
      </c>
      <c r="G1228" s="2"/>
      <c r="H1228" s="2"/>
      <c r="I1228" s="4">
        <f>C1228/(constants!$A$4+constants!$B$4*data!C1228+constants!$C$4*data!C1228^2+constants!$D$4*data!C1228^3+constants!$E$4*data!C1228^4+constants!$F$4*data!C1228^5+constants!$G$4*data!C1228^6+constants!$H$4*data!C1228^7)</f>
        <v>54727.425702504064</v>
      </c>
      <c r="J1228" s="4">
        <f>D1228/(constants!$A$4+constants!$B$4*data!D1228+constants!$C$4*data!D1228^2+constants!$D$4*data!D1228^3+constants!$E$4*data!D1228^4+constants!$F$4*data!D1228^5+constants!$G$4*data!D1228^6+constants!$H$4*data!D1228^7)</f>
        <v>53978.820280210653</v>
      </c>
      <c r="K1228" s="4">
        <f>E1228/(constants!$A$4+constants!$B$4*data!E1228+constants!$C$4*data!E1228^2+constants!$D$4*data!E1228^3+constants!$E$4*data!E1228^4+constants!$F$4*data!E1228^5+constants!$G$4*data!E1228^6+constants!$H$4*data!E1228^7)</f>
        <v>53978.820280210653</v>
      </c>
      <c r="L1228" s="4">
        <f>F1228/(constants!$A$4+constants!$B$4*data!F1228+constants!$C$4*data!F1228^2+constants!$D$4*data!F1228^3+constants!$E$4*data!F1228^4+constants!$F$4*data!F1228^5+constants!$G$4*data!F1228^6+constants!$H$4*data!F1228^7)</f>
        <v>7405.9702898006681</v>
      </c>
      <c r="M1228" s="4"/>
      <c r="N1228" s="4"/>
      <c r="O1228" s="4">
        <f t="shared" si="303"/>
        <v>91212.3761708401</v>
      </c>
      <c r="P1228" s="4">
        <f t="shared" si="304"/>
        <v>10795.76405604213</v>
      </c>
      <c r="Q1228" s="4">
        <f t="shared" si="304"/>
        <v>10795.76405604213</v>
      </c>
      <c r="R1228" s="4">
        <f t="shared" si="305"/>
        <v>1234.3283816334447</v>
      </c>
      <c r="S1228" s="4"/>
      <c r="T1228" s="4"/>
      <c r="U1228" s="4">
        <f t="shared" si="306"/>
        <v>1</v>
      </c>
      <c r="V1228" s="4"/>
      <c r="W1228" s="4"/>
      <c r="X1228">
        <f>IF(front!E1228&gt;$X$2,O1228,P1228)</f>
        <v>91212.3761708401</v>
      </c>
      <c r="Y1228">
        <f t="shared" si="300"/>
        <v>90878.893251520043</v>
      </c>
      <c r="Z1228">
        <f>SUMPRODUCT($B$7:$B$456,Y$7:Y$456,EXP(constants!$B$32+constants!$A$32*ABS($A$7:$A$456-$A1228)))</f>
        <v>5.9931973415907992E-8</v>
      </c>
      <c r="AA1228">
        <f t="shared" si="301"/>
        <v>90878.893251460118</v>
      </c>
      <c r="AB1228">
        <f t="shared" si="307"/>
        <v>90872.691415762805</v>
      </c>
      <c r="AD1228" s="4"/>
      <c r="AE1228" s="4"/>
      <c r="AF1228" s="4"/>
      <c r="AI1228" s="5">
        <f>SUMPRODUCT(constants!$B$13:$B$20,A1228^constants!$A$13:$A$20)*constants!$C$10/((A1228/1000000000)^5*(EXP(0.014388/(A1228/1000000000)/constants!$B$9)-1))</f>
        <v>2.0512882239861874E-5</v>
      </c>
      <c r="AL1228" s="17">
        <f t="shared" si="302"/>
        <v>2.2573208650782521E-10</v>
      </c>
      <c r="AQ1228">
        <f t="shared" si="299"/>
        <v>2.2573208650782521E-10</v>
      </c>
    </row>
    <row r="1229" spans="1:43" x14ac:dyDescent="0.2">
      <c r="A1229">
        <f>front!A1229</f>
        <v>753.49</v>
      </c>
      <c r="B1229" s="1">
        <f t="shared" si="308"/>
        <v>0.44000000000005457</v>
      </c>
      <c r="C1229">
        <f>front!D1229-front!B1229</f>
        <v>52063.8</v>
      </c>
      <c r="D1229" s="2">
        <f>front!E1229-front!C1229</f>
        <v>52849.8</v>
      </c>
      <c r="E1229" s="2">
        <f>IF(front!F1229-front!C1229&gt;0,front!F1229-front!C1229,0)</f>
        <v>52849.8</v>
      </c>
      <c r="F1229" s="2">
        <f>front!I1229-front!H1229</f>
        <v>8393.2000000000007</v>
      </c>
      <c r="G1229" s="2"/>
      <c r="H1229" s="2"/>
      <c r="I1229" s="4">
        <f>C1229/(constants!$A$4+constants!$B$4*data!C1229+constants!$C$4*data!C1229^2+constants!$D$4*data!C1229^3+constants!$E$4*data!C1229^4+constants!$F$4*data!C1229^5+constants!$G$4*data!C1229^6+constants!$H$4*data!C1229^7)</f>
        <v>54766.072663412357</v>
      </c>
      <c r="J1229" s="4">
        <f>D1229/(constants!$A$4+constants!$B$4*data!D1229+constants!$C$4*data!D1229^2+constants!$D$4*data!D1229^3+constants!$E$4*data!D1229^4+constants!$F$4*data!D1229^5+constants!$G$4*data!D1229^6+constants!$H$4*data!D1229^7)</f>
        <v>55635.987245230572</v>
      </c>
      <c r="K1229" s="4">
        <f>E1229/(constants!$A$4+constants!$B$4*data!E1229+constants!$C$4*data!E1229^2+constants!$D$4*data!E1229^3+constants!$E$4*data!E1229^4+constants!$F$4*data!E1229^5+constants!$G$4*data!E1229^6+constants!$H$4*data!E1229^7)</f>
        <v>55635.987245230572</v>
      </c>
      <c r="L1229" s="4">
        <f>F1229/(constants!$A$4+constants!$B$4*data!F1229+constants!$C$4*data!F1229^2+constants!$D$4*data!F1229^3+constants!$E$4*data!F1229^4+constants!$F$4*data!F1229^5+constants!$G$4*data!F1229^6+constants!$H$4*data!F1229^7)</f>
        <v>8384.3142564707014</v>
      </c>
      <c r="M1229" s="4"/>
      <c r="N1229" s="4"/>
      <c r="O1229" s="4">
        <f t="shared" si="303"/>
        <v>91276.787772353928</v>
      </c>
      <c r="P1229" s="4">
        <f t="shared" si="304"/>
        <v>11127.197449046114</v>
      </c>
      <c r="Q1229" s="4">
        <f t="shared" si="304"/>
        <v>11127.197449046114</v>
      </c>
      <c r="R1229" s="4">
        <f t="shared" si="305"/>
        <v>1397.3857094117836</v>
      </c>
      <c r="S1229" s="4"/>
      <c r="T1229" s="4"/>
      <c r="U1229" s="4">
        <f t="shared" si="306"/>
        <v>1</v>
      </c>
      <c r="V1229" s="4"/>
      <c r="W1229" s="4"/>
      <c r="X1229">
        <f>IF(front!E1229&gt;$X$2,O1229,P1229)</f>
        <v>91276.787772353928</v>
      </c>
      <c r="Y1229">
        <f t="shared" si="300"/>
        <v>90943.304853033871</v>
      </c>
      <c r="Z1229">
        <f>SUMPRODUCT($B$7:$B$456,Y$7:Y$456,EXP(constants!$B$32+constants!$A$32*ABS($A$7:$A$456-$A1229)))</f>
        <v>5.8450657840437887E-8</v>
      </c>
      <c r="AA1229">
        <f t="shared" si="301"/>
        <v>90943.304852975416</v>
      </c>
      <c r="AB1229">
        <f t="shared" si="307"/>
        <v>90937.103017278103</v>
      </c>
      <c r="AD1229" s="4"/>
      <c r="AE1229" s="4"/>
      <c r="AF1229" s="4"/>
      <c r="AI1229" s="5">
        <f>SUMPRODUCT(constants!$B$13:$B$20,A1229^constants!$A$13:$A$20)*constants!$C$10/((A1229/1000000000)^5*(EXP(0.014388/(A1229/1000000000)/constants!$B$9)-1))</f>
        <v>2.0525337871013486E-5</v>
      </c>
      <c r="AL1229" s="17">
        <f t="shared" si="302"/>
        <v>2.2570916809515759E-10</v>
      </c>
      <c r="AQ1229">
        <f t="shared" ref="AQ1229:AQ1292" si="309">AL1229</f>
        <v>2.2570916809515759E-10</v>
      </c>
    </row>
    <row r="1230" spans="1:43" x14ac:dyDescent="0.2">
      <c r="A1230">
        <f>front!A1230</f>
        <v>753.94</v>
      </c>
      <c r="B1230" s="1">
        <f t="shared" si="308"/>
        <v>0.45000000000004547</v>
      </c>
      <c r="C1230">
        <f>front!D1230-front!B1230</f>
        <v>52134</v>
      </c>
      <c r="D1230" s="2">
        <f>front!E1230-front!C1230</f>
        <v>52713</v>
      </c>
      <c r="E1230" s="2">
        <f>IF(front!F1230-front!C1230&gt;0,front!F1230-front!C1230,0)</f>
        <v>52713</v>
      </c>
      <c r="F1230" s="2">
        <f>front!I1230-front!H1230</f>
        <v>9229.1</v>
      </c>
      <c r="G1230" s="2"/>
      <c r="H1230" s="2"/>
      <c r="I1230" s="4">
        <f>C1230/(constants!$A$4+constants!$B$4*data!C1230+constants!$C$4*data!C1230^2+constants!$D$4*data!C1230^3+constants!$E$4*data!C1230^4+constants!$F$4*data!C1230^5+constants!$G$4*data!C1230^6+constants!$H$4*data!C1230^7)</f>
        <v>54843.745699363644</v>
      </c>
      <c r="J1230" s="4">
        <f>D1230/(constants!$A$4+constants!$B$4*data!D1230+constants!$C$4*data!D1230^2+constants!$D$4*data!D1230^3+constants!$E$4*data!D1230^4+constants!$F$4*data!D1230^5+constants!$G$4*data!D1230^6+constants!$H$4*data!D1230^7)</f>
        <v>55484.541696125758</v>
      </c>
      <c r="K1230" s="4">
        <f>E1230/(constants!$A$4+constants!$B$4*data!E1230+constants!$C$4*data!E1230^2+constants!$D$4*data!E1230^3+constants!$E$4*data!E1230^4+constants!$F$4*data!E1230^5+constants!$G$4*data!E1230^6+constants!$H$4*data!E1230^7)</f>
        <v>55484.541696125758</v>
      </c>
      <c r="L1230" s="4">
        <f>F1230/(constants!$A$4+constants!$B$4*data!F1230+constants!$C$4*data!F1230^2+constants!$D$4*data!F1230^3+constants!$E$4*data!F1230^4+constants!$F$4*data!F1230^5+constants!$G$4*data!F1230^6+constants!$H$4*data!F1230^7)</f>
        <v>9223.4894699272081</v>
      </c>
      <c r="M1230" s="4"/>
      <c r="N1230" s="4"/>
      <c r="O1230" s="4">
        <f t="shared" si="303"/>
        <v>91406.242832272736</v>
      </c>
      <c r="P1230" s="4">
        <f t="shared" si="304"/>
        <v>11096.908339225152</v>
      </c>
      <c r="Q1230" s="4">
        <f t="shared" si="304"/>
        <v>11096.908339225152</v>
      </c>
      <c r="R1230" s="4">
        <f t="shared" si="305"/>
        <v>1537.248244987868</v>
      </c>
      <c r="S1230" s="4"/>
      <c r="T1230" s="4"/>
      <c r="U1230" s="4">
        <f t="shared" si="306"/>
        <v>1</v>
      </c>
      <c r="V1230" s="4"/>
      <c r="W1230" s="4"/>
      <c r="X1230">
        <f>IF(front!E1230&gt;$X$2,O1230,P1230)</f>
        <v>91406.242832272736</v>
      </c>
      <c r="Y1230">
        <f t="shared" si="300"/>
        <v>91072.759912952679</v>
      </c>
      <c r="Z1230">
        <f>SUMPRODUCT($B$7:$B$456,Y$7:Y$456,EXP(constants!$B$32+constants!$A$32*ABS($A$7:$A$456-$A1230)))</f>
        <v>5.6973539605783438E-8</v>
      </c>
      <c r="AA1230">
        <f t="shared" si="301"/>
        <v>91072.759912895708</v>
      </c>
      <c r="AB1230">
        <f t="shared" si="307"/>
        <v>91066.558077198395</v>
      </c>
      <c r="AD1230" s="4"/>
      <c r="AE1230" s="4"/>
      <c r="AF1230" s="4"/>
      <c r="AI1230" s="5">
        <f>SUMPRODUCT(constants!$B$13:$B$20,A1230^constants!$A$13:$A$20)*constants!$C$10/((A1230/1000000000)^5*(EXP(0.014388/(A1230/1000000000)/constants!$B$9)-1))</f>
        <v>2.0538037174007805E-5</v>
      </c>
      <c r="AL1230" s="17">
        <f t="shared" si="302"/>
        <v>2.2552776351333519E-10</v>
      </c>
      <c r="AQ1230">
        <f t="shared" si="309"/>
        <v>2.2552776351333519E-10</v>
      </c>
    </row>
    <row r="1231" spans="1:43" x14ac:dyDescent="0.2">
      <c r="A1231">
        <f>front!A1231</f>
        <v>754.38</v>
      </c>
      <c r="B1231" s="1">
        <f t="shared" si="308"/>
        <v>0.43999999999994088</v>
      </c>
      <c r="C1231">
        <f>front!D1231-front!B1231</f>
        <v>52331.4</v>
      </c>
      <c r="D1231" s="2">
        <f>front!E1231-front!C1231</f>
        <v>53186</v>
      </c>
      <c r="E1231" s="2">
        <f>IF(front!F1231-front!C1231&gt;0,front!F1231-front!C1231,0)</f>
        <v>53186</v>
      </c>
      <c r="F1231" s="2">
        <f>front!I1231-front!H1231</f>
        <v>9086.6</v>
      </c>
      <c r="G1231" s="2"/>
      <c r="H1231" s="2"/>
      <c r="I1231" s="4">
        <f>C1231/(constants!$A$4+constants!$B$4*data!C1231+constants!$C$4*data!C1231^2+constants!$D$4*data!C1231^3+constants!$E$4*data!C1231^4+constants!$F$4*data!C1231^5+constants!$G$4*data!C1231^6+constants!$H$4*data!C1231^7)</f>
        <v>55062.181192885742</v>
      </c>
      <c r="J1231" s="4">
        <f>D1231/(constants!$A$4+constants!$B$4*data!D1231+constants!$C$4*data!D1231^2+constants!$D$4*data!D1231^3+constants!$E$4*data!D1231^4+constants!$F$4*data!D1231^5+constants!$G$4*data!D1231^6+constants!$H$4*data!D1231^7)</f>
        <v>56008.26264652492</v>
      </c>
      <c r="K1231" s="4">
        <f>E1231/(constants!$A$4+constants!$B$4*data!E1231+constants!$C$4*data!E1231^2+constants!$D$4*data!E1231^3+constants!$E$4*data!E1231^4+constants!$F$4*data!E1231^5+constants!$G$4*data!E1231^6+constants!$H$4*data!E1231^7)</f>
        <v>56008.26264652492</v>
      </c>
      <c r="L1231" s="4">
        <f>F1231/(constants!$A$4+constants!$B$4*data!F1231+constants!$C$4*data!F1231^2+constants!$D$4*data!F1231^3+constants!$E$4*data!F1231^4+constants!$F$4*data!F1231^5+constants!$G$4*data!F1231^6+constants!$H$4*data!F1231^7)</f>
        <v>9080.3280614950891</v>
      </c>
      <c r="M1231" s="4"/>
      <c r="N1231" s="4"/>
      <c r="O1231" s="4">
        <f t="shared" si="303"/>
        <v>91770.301988142906</v>
      </c>
      <c r="P1231" s="4">
        <f t="shared" si="304"/>
        <v>11201.652529304984</v>
      </c>
      <c r="Q1231" s="4">
        <f t="shared" si="304"/>
        <v>11201.652529304984</v>
      </c>
      <c r="R1231" s="4">
        <f t="shared" si="305"/>
        <v>1513.3880102491817</v>
      </c>
      <c r="S1231" s="4"/>
      <c r="T1231" s="4"/>
      <c r="U1231" s="4">
        <f t="shared" si="306"/>
        <v>1</v>
      </c>
      <c r="V1231" s="4"/>
      <c r="W1231" s="4"/>
      <c r="X1231">
        <f>IF(front!E1231&gt;$X$2,O1231,P1231)</f>
        <v>91770.301988142906</v>
      </c>
      <c r="Y1231">
        <f t="shared" si="300"/>
        <v>91436.81906882285</v>
      </c>
      <c r="Z1231">
        <f>SUMPRODUCT($B$7:$B$456,Y$7:Y$456,EXP(constants!$B$32+constants!$A$32*ABS($A$7:$A$456-$A1231)))</f>
        <v>5.5565346502879754E-8</v>
      </c>
      <c r="AA1231">
        <f t="shared" si="301"/>
        <v>91436.81906876729</v>
      </c>
      <c r="AB1231">
        <f t="shared" si="307"/>
        <v>91430.617233069977</v>
      </c>
      <c r="AD1231" s="4"/>
      <c r="AE1231" s="4"/>
      <c r="AF1231" s="4"/>
      <c r="AI1231" s="5">
        <f>SUMPRODUCT(constants!$B$13:$B$20,A1231^constants!$A$13:$A$20)*constants!$C$10/((A1231/1000000000)^5*(EXP(0.014388/(A1231/1000000000)/constants!$B$9)-1))</f>
        <v>2.0550415732022048E-5</v>
      </c>
      <c r="AL1231" s="17">
        <f t="shared" si="302"/>
        <v>2.2476514272714621E-10</v>
      </c>
      <c r="AQ1231">
        <f t="shared" si="309"/>
        <v>2.2476514272714621E-10</v>
      </c>
    </row>
    <row r="1232" spans="1:43" x14ac:dyDescent="0.2">
      <c r="A1232">
        <f>front!A1232</f>
        <v>754.83</v>
      </c>
      <c r="B1232" s="1">
        <f t="shared" si="308"/>
        <v>0.45000000000004547</v>
      </c>
      <c r="C1232">
        <f>front!D1232-front!B1232</f>
        <v>52503.329999999994</v>
      </c>
      <c r="D1232" s="2">
        <f>front!E1232-front!C1232</f>
        <v>52779.3</v>
      </c>
      <c r="E1232" s="2">
        <f>IF(front!F1232-front!C1232&gt;0,front!F1232-front!C1232,0)</f>
        <v>52779.3</v>
      </c>
      <c r="F1232" s="2">
        <f>front!I1232-front!H1232</f>
        <v>8862.4000000000015</v>
      </c>
      <c r="G1232" s="2"/>
      <c r="H1232" s="2"/>
      <c r="I1232" s="4">
        <f>C1232/(constants!$A$4+constants!$B$4*data!C1232+constants!$C$4*data!C1232^2+constants!$D$4*data!C1232^3+constants!$E$4*data!C1232^4+constants!$F$4*data!C1232^5+constants!$G$4*data!C1232^6+constants!$H$4*data!C1232^7)</f>
        <v>55252.459565841149</v>
      </c>
      <c r="J1232" s="4">
        <f>D1232/(constants!$A$4+constants!$B$4*data!D1232+constants!$C$4*data!D1232^2+constants!$D$4*data!D1232^3+constants!$E$4*data!D1232^4+constants!$F$4*data!D1232^5+constants!$G$4*data!D1232^6+constants!$H$4*data!D1232^7)</f>
        <v>55557.937341965066</v>
      </c>
      <c r="K1232" s="4">
        <f>E1232/(constants!$A$4+constants!$B$4*data!E1232+constants!$C$4*data!E1232^2+constants!$D$4*data!E1232^3+constants!$E$4*data!E1232^4+constants!$F$4*data!E1232^5+constants!$G$4*data!E1232^6+constants!$H$4*data!E1232^7)</f>
        <v>55557.937341965066</v>
      </c>
      <c r="L1232" s="4">
        <f>F1232/(constants!$A$4+constants!$B$4*data!F1232+constants!$C$4*data!F1232^2+constants!$D$4*data!F1232^3+constants!$E$4*data!F1232^4+constants!$F$4*data!F1232^5+constants!$G$4*data!F1232^6+constants!$H$4*data!F1232^7)</f>
        <v>8855.1752789060265</v>
      </c>
      <c r="M1232" s="4"/>
      <c r="N1232" s="4"/>
      <c r="O1232" s="4">
        <f t="shared" si="303"/>
        <v>92087.432609735246</v>
      </c>
      <c r="P1232" s="4">
        <f t="shared" si="304"/>
        <v>11111.587468393012</v>
      </c>
      <c r="Q1232" s="4">
        <f t="shared" si="304"/>
        <v>11111.587468393012</v>
      </c>
      <c r="R1232" s="4">
        <f t="shared" si="305"/>
        <v>1475.8625464843378</v>
      </c>
      <c r="S1232" s="4"/>
      <c r="T1232" s="4"/>
      <c r="U1232" s="4">
        <f t="shared" si="306"/>
        <v>1</v>
      </c>
      <c r="V1232" s="4"/>
      <c r="W1232" s="4"/>
      <c r="X1232">
        <f>IF(front!E1232&gt;$X$2,O1232,P1232)</f>
        <v>92087.432609735246</v>
      </c>
      <c r="Y1232">
        <f t="shared" si="300"/>
        <v>91753.949690415189</v>
      </c>
      <c r="Z1232">
        <f>SUMPRODUCT($B$7:$B$456,Y$7:Y$456,EXP(constants!$B$32+constants!$A$32*ABS($A$7:$A$456-$A1232)))</f>
        <v>5.4161143546629801E-8</v>
      </c>
      <c r="AA1232">
        <f t="shared" si="301"/>
        <v>91753.949690361027</v>
      </c>
      <c r="AB1232">
        <f t="shared" si="307"/>
        <v>91747.747854663714</v>
      </c>
      <c r="AD1232" s="4"/>
      <c r="AE1232" s="4"/>
      <c r="AF1232" s="4"/>
      <c r="AI1232" s="5">
        <f>SUMPRODUCT(constants!$B$13:$B$20,A1232^constants!$A$13:$A$20)*constants!$C$10/((A1232/1000000000)^5*(EXP(0.014388/(A1232/1000000000)/constants!$B$9)-1))</f>
        <v>2.056303620287912E-5</v>
      </c>
      <c r="AL1232" s="17">
        <f t="shared" si="302"/>
        <v>2.2412578710327289E-10</v>
      </c>
      <c r="AQ1232">
        <f t="shared" si="309"/>
        <v>2.2412578710327289E-10</v>
      </c>
    </row>
    <row r="1233" spans="1:43" x14ac:dyDescent="0.2">
      <c r="A1233">
        <f>front!A1233</f>
        <v>755.27</v>
      </c>
      <c r="B1233" s="1">
        <f t="shared" si="308"/>
        <v>0.43999999999994088</v>
      </c>
      <c r="C1233">
        <f>front!D1233-front!B1233</f>
        <v>52590.93</v>
      </c>
      <c r="D1233" s="2">
        <f>front!E1233-front!C1233</f>
        <v>53070.2</v>
      </c>
      <c r="E1233" s="2">
        <f>IF(front!F1233-front!C1233&gt;0,front!F1233-front!C1233,0)</f>
        <v>53070.2</v>
      </c>
      <c r="F1233" s="2">
        <f>front!I1233-front!H1233</f>
        <v>9657.1</v>
      </c>
      <c r="G1233" s="2"/>
      <c r="H1233" s="2"/>
      <c r="I1233" s="4">
        <f>C1233/(constants!$A$4+constants!$B$4*data!C1233+constants!$C$4*data!C1233^2+constants!$D$4*data!C1233^3+constants!$E$4*data!C1233^4+constants!$F$4*data!C1233^5+constants!$G$4*data!C1233^6+constants!$H$4*data!C1233^7)</f>
        <v>55349.418374230205</v>
      </c>
      <c r="J1233" s="4">
        <f>D1233/(constants!$A$4+constants!$B$4*data!D1233+constants!$C$4*data!D1233^2+constants!$D$4*data!D1233^3+constants!$E$4*data!D1233^4+constants!$F$4*data!D1233^5+constants!$G$4*data!D1233^6+constants!$H$4*data!D1233^7)</f>
        <v>55880.02309011067</v>
      </c>
      <c r="K1233" s="4">
        <f>E1233/(constants!$A$4+constants!$B$4*data!E1233+constants!$C$4*data!E1233^2+constants!$D$4*data!E1233^3+constants!$E$4*data!E1233^4+constants!$F$4*data!E1233^5+constants!$G$4*data!E1233^6+constants!$H$4*data!E1233^7)</f>
        <v>55880.02309011067</v>
      </c>
      <c r="L1233" s="4">
        <f>F1233/(constants!$A$4+constants!$B$4*data!F1233+constants!$C$4*data!F1233^2+constants!$D$4*data!F1233^3+constants!$E$4*data!F1233^4+constants!$F$4*data!F1233^5+constants!$G$4*data!F1233^6+constants!$H$4*data!F1233^7)</f>
        <v>9653.746984293226</v>
      </c>
      <c r="M1233" s="4"/>
      <c r="N1233" s="4"/>
      <c r="O1233" s="4">
        <f t="shared" si="303"/>
        <v>92249.030623717015</v>
      </c>
      <c r="P1233" s="4">
        <f t="shared" si="304"/>
        <v>11176.004618022134</v>
      </c>
      <c r="Q1233" s="4">
        <f t="shared" si="304"/>
        <v>11176.004618022134</v>
      </c>
      <c r="R1233" s="4">
        <f t="shared" si="305"/>
        <v>1608.9578307155377</v>
      </c>
      <c r="S1233" s="4"/>
      <c r="T1233" s="4"/>
      <c r="U1233" s="4">
        <f t="shared" si="306"/>
        <v>1</v>
      </c>
      <c r="V1233" s="4"/>
      <c r="W1233" s="4"/>
      <c r="X1233">
        <f>IF(front!E1233&gt;$X$2,O1233,P1233)</f>
        <v>92249.030623717015</v>
      </c>
      <c r="Y1233">
        <f t="shared" si="300"/>
        <v>91915.547704396959</v>
      </c>
      <c r="Z1233">
        <f>SUMPRODUCT($B$7:$B$456,Y$7:Y$456,EXP(constants!$B$32+constants!$A$32*ABS($A$7:$A$456-$A1233)))</f>
        <v>5.2822463357274004E-8</v>
      </c>
      <c r="AA1233">
        <f t="shared" si="301"/>
        <v>91915.547704344135</v>
      </c>
      <c r="AB1233">
        <f t="shared" si="307"/>
        <v>91909.345868646822</v>
      </c>
      <c r="AD1233" s="4"/>
      <c r="AE1233" s="4"/>
      <c r="AF1233" s="4"/>
      <c r="AI1233" s="5">
        <f>SUMPRODUCT(constants!$B$13:$B$20,A1233^constants!$A$13:$A$20)*constants!$C$10/((A1233/1000000000)^5*(EXP(0.014388/(A1233/1000000000)/constants!$B$9)-1))</f>
        <v>2.0575337672552817E-5</v>
      </c>
      <c r="AL1233" s="17">
        <f t="shared" si="302"/>
        <v>2.2386556533606789E-10</v>
      </c>
      <c r="AQ1233">
        <f t="shared" si="309"/>
        <v>2.2386556533606789E-10</v>
      </c>
    </row>
    <row r="1234" spans="1:43" x14ac:dyDescent="0.2">
      <c r="A1234">
        <f>front!A1234</f>
        <v>755.72</v>
      </c>
      <c r="B1234" s="1">
        <f t="shared" si="308"/>
        <v>0.45000000000004547</v>
      </c>
      <c r="C1234">
        <f>front!D1234-front!B1234</f>
        <v>52448.2</v>
      </c>
      <c r="D1234" s="2">
        <f>front!E1234-front!C1234</f>
        <v>52701.9</v>
      </c>
      <c r="E1234" s="2">
        <f>IF(front!F1234-front!C1234&gt;0,front!F1234-front!C1234,0)</f>
        <v>52701.9</v>
      </c>
      <c r="F1234" s="2">
        <f>front!I1234-front!H1234</f>
        <v>10450.6</v>
      </c>
      <c r="G1234" s="2"/>
      <c r="H1234" s="2"/>
      <c r="I1234" s="4">
        <f>C1234/(constants!$A$4+constants!$B$4*data!C1234+constants!$C$4*data!C1234^2+constants!$D$4*data!C1234^3+constants!$E$4*data!C1234^4+constants!$F$4*data!C1234^5+constants!$G$4*data!C1234^6+constants!$H$4*data!C1234^7)</f>
        <v>55191.443263486144</v>
      </c>
      <c r="J1234" s="4">
        <f>D1234/(constants!$A$4+constants!$B$4*data!D1234+constants!$C$4*data!D1234^2+constants!$D$4*data!D1234^3+constants!$E$4*data!D1234^4+constants!$F$4*data!D1234^5+constants!$G$4*data!D1234^6+constants!$H$4*data!D1234^7)</f>
        <v>55472.254154057009</v>
      </c>
      <c r="K1234" s="4">
        <f>E1234/(constants!$A$4+constants!$B$4*data!E1234+constants!$C$4*data!E1234^2+constants!$D$4*data!E1234^3+constants!$E$4*data!E1234^4+constants!$F$4*data!E1234^5+constants!$G$4*data!E1234^6+constants!$H$4*data!E1234^7)</f>
        <v>55472.254154057009</v>
      </c>
      <c r="L1234" s="4">
        <f>F1234/(constants!$A$4+constants!$B$4*data!F1234+constants!$C$4*data!F1234^2+constants!$D$4*data!F1234^3+constants!$E$4*data!F1234^4+constants!$F$4*data!F1234^5+constants!$G$4*data!F1234^6+constants!$H$4*data!F1234^7)</f>
        <v>10452.573597245271</v>
      </c>
      <c r="M1234" s="4"/>
      <c r="N1234" s="4"/>
      <c r="O1234" s="4">
        <f t="shared" si="303"/>
        <v>91985.738772476907</v>
      </c>
      <c r="P1234" s="4">
        <f t="shared" si="304"/>
        <v>11094.450830811402</v>
      </c>
      <c r="Q1234" s="4">
        <f t="shared" si="304"/>
        <v>11094.450830811402</v>
      </c>
      <c r="R1234" s="4">
        <f t="shared" si="305"/>
        <v>1742.0955995408783</v>
      </c>
      <c r="S1234" s="4"/>
      <c r="T1234" s="4"/>
      <c r="U1234" s="4">
        <f t="shared" si="306"/>
        <v>1</v>
      </c>
      <c r="V1234" s="4"/>
      <c r="W1234" s="4"/>
      <c r="X1234">
        <f>IF(front!E1234&gt;$X$2,O1234,P1234)</f>
        <v>91985.738772476907</v>
      </c>
      <c r="Y1234">
        <f t="shared" si="300"/>
        <v>91652.25585315685</v>
      </c>
      <c r="Z1234">
        <f>SUMPRODUCT($B$7:$B$456,Y$7:Y$456,EXP(constants!$B$32+constants!$A$32*ABS($A$7:$A$456-$A1234)))</f>
        <v>5.1487576348176633E-8</v>
      </c>
      <c r="AA1234">
        <f t="shared" si="301"/>
        <v>91652.255853105366</v>
      </c>
      <c r="AB1234">
        <f t="shared" si="307"/>
        <v>91646.054017408052</v>
      </c>
      <c r="AD1234" s="4"/>
      <c r="AE1234" s="4"/>
      <c r="AF1234" s="4"/>
      <c r="AI1234" s="5">
        <f>SUMPRODUCT(constants!$B$13:$B$20,A1234^constants!$A$13:$A$20)*constants!$C$10/((A1234/1000000000)^5*(EXP(0.014388/(A1234/1000000000)/constants!$B$9)-1))</f>
        <v>2.0587879293975699E-5</v>
      </c>
      <c r="AL1234" s="17">
        <f t="shared" si="302"/>
        <v>2.2464556182708157E-10</v>
      </c>
      <c r="AQ1234">
        <f t="shared" si="309"/>
        <v>2.2464556182708157E-10</v>
      </c>
    </row>
    <row r="1235" spans="1:43" x14ac:dyDescent="0.2">
      <c r="A1235">
        <f>front!A1235</f>
        <v>756.17</v>
      </c>
      <c r="B1235" s="1">
        <f t="shared" si="308"/>
        <v>0.44999999999993179</v>
      </c>
      <c r="C1235">
        <f>front!D1235-front!B1235</f>
        <v>52305.26</v>
      </c>
      <c r="D1235" s="2">
        <f>front!E1235-front!C1235</f>
        <v>52515.1</v>
      </c>
      <c r="E1235" s="2">
        <f>IF(front!F1235-front!C1235&gt;0,front!F1235-front!C1235,0)</f>
        <v>52515.1</v>
      </c>
      <c r="F1235" s="2">
        <f>front!I1235-front!H1235</f>
        <v>11133.9</v>
      </c>
      <c r="G1235" s="2"/>
      <c r="H1235" s="2"/>
      <c r="I1235" s="4">
        <f>C1235/(constants!$A$4+constants!$B$4*data!C1235+constants!$C$4*data!C1235^2+constants!$D$4*data!C1235^3+constants!$E$4*data!C1235^4+constants!$F$4*data!C1235^5+constants!$G$4*data!C1235^6+constants!$H$4*data!C1235^7)</f>
        <v>55033.253772596508</v>
      </c>
      <c r="J1235" s="4">
        <f>D1235/(constants!$A$4+constants!$B$4*data!D1235+constants!$C$4*data!D1235^2+constants!$D$4*data!D1235^3+constants!$E$4*data!D1235^4+constants!$F$4*data!D1235^5+constants!$G$4*data!D1235^6+constants!$H$4*data!D1235^7)</f>
        <v>55265.486616584742</v>
      </c>
      <c r="K1235" s="4">
        <f>E1235/(constants!$A$4+constants!$B$4*data!E1235+constants!$C$4*data!E1235^2+constants!$D$4*data!E1235^3+constants!$E$4*data!E1235^4+constants!$F$4*data!E1235^5+constants!$G$4*data!E1235^6+constants!$H$4*data!E1235^7)</f>
        <v>55265.486616584742</v>
      </c>
      <c r="L1235" s="4">
        <f>F1235/(constants!$A$4+constants!$B$4*data!F1235+constants!$C$4*data!F1235^2+constants!$D$4*data!F1235^3+constants!$E$4*data!F1235^4+constants!$F$4*data!F1235^5+constants!$G$4*data!F1235^6+constants!$H$4*data!F1235^7)</f>
        <v>11141.737473492072</v>
      </c>
      <c r="M1235" s="4"/>
      <c r="N1235" s="4"/>
      <c r="O1235" s="4">
        <f t="shared" si="303"/>
        <v>91722.089620994186</v>
      </c>
      <c r="P1235" s="4">
        <f t="shared" si="304"/>
        <v>11053.097323316948</v>
      </c>
      <c r="Q1235" s="4">
        <f t="shared" si="304"/>
        <v>11053.097323316948</v>
      </c>
      <c r="R1235" s="4">
        <f t="shared" si="305"/>
        <v>1856.9562455820121</v>
      </c>
      <c r="S1235" s="4"/>
      <c r="T1235" s="4"/>
      <c r="U1235" s="4">
        <f t="shared" si="306"/>
        <v>1</v>
      </c>
      <c r="V1235" s="4"/>
      <c r="W1235" s="4"/>
      <c r="X1235">
        <f>IF(front!E1235&gt;$X$2,O1235,P1235)</f>
        <v>91722.089620994186</v>
      </c>
      <c r="Y1235">
        <f t="shared" si="300"/>
        <v>91388.606701674129</v>
      </c>
      <c r="Z1235">
        <f>SUMPRODUCT($B$7:$B$456,Y$7:Y$456,EXP(constants!$B$32+constants!$A$32*ABS($A$7:$A$456-$A1235)))</f>
        <v>5.0186423534984139E-8</v>
      </c>
      <c r="AA1235">
        <f t="shared" si="301"/>
        <v>91388.606701623939</v>
      </c>
      <c r="AB1235">
        <f t="shared" si="307"/>
        <v>91382.404865926626</v>
      </c>
      <c r="AD1235" s="4"/>
      <c r="AE1235" s="4"/>
      <c r="AF1235" s="4"/>
      <c r="AI1235" s="5">
        <f>SUMPRODUCT(constants!$B$13:$B$20,A1235^constants!$A$13:$A$20)*constants!$C$10/((A1235/1000000000)^5*(EXP(0.014388/(A1235/1000000000)/constants!$B$9)-1))</f>
        <v>2.0600381040013364E-5</v>
      </c>
      <c r="AL1235" s="17">
        <f t="shared" si="302"/>
        <v>2.2543049802899793E-10</v>
      </c>
      <c r="AQ1235">
        <f t="shared" si="309"/>
        <v>2.2543049802899793E-10</v>
      </c>
    </row>
    <row r="1236" spans="1:43" x14ac:dyDescent="0.2">
      <c r="A1236">
        <f>front!A1236</f>
        <v>756.61</v>
      </c>
      <c r="B1236" s="1">
        <f t="shared" si="308"/>
        <v>0.44000000000005457</v>
      </c>
      <c r="C1236">
        <f>front!D1236-front!B1236</f>
        <v>51959.46</v>
      </c>
      <c r="D1236" s="2">
        <f>front!E1236-front!C1236</f>
        <v>51858.5</v>
      </c>
      <c r="E1236" s="2">
        <f>IF(front!F1236-front!C1236&gt;0,front!F1236-front!C1236,0)</f>
        <v>51858.5</v>
      </c>
      <c r="F1236" s="2">
        <f>front!I1236-front!H1236</f>
        <v>12013.599999999999</v>
      </c>
      <c r="G1236" s="2"/>
      <c r="H1236" s="2"/>
      <c r="I1236" s="4">
        <f>C1236/(constants!$A$4+constants!$B$4*data!C1236+constants!$C$4*data!C1236^2+constants!$D$4*data!C1236^3+constants!$E$4*data!C1236^4+constants!$F$4*data!C1236^5+constants!$G$4*data!C1236^6+constants!$H$4*data!C1236^7)</f>
        <v>54650.632503839683</v>
      </c>
      <c r="J1236" s="4">
        <f>D1236/(constants!$A$4+constants!$B$4*data!D1236+constants!$C$4*data!D1236^2+constants!$D$4*data!D1236^3+constants!$E$4*data!D1236^4+constants!$F$4*data!D1236^5+constants!$G$4*data!D1236^6+constants!$H$4*data!D1236^7)</f>
        <v>54538.939937427102</v>
      </c>
      <c r="K1236" s="4">
        <f>E1236/(constants!$A$4+constants!$B$4*data!E1236+constants!$C$4*data!E1236^2+constants!$D$4*data!E1236^3+constants!$E$4*data!E1236^4+constants!$F$4*data!E1236^5+constants!$G$4*data!E1236^6+constants!$H$4*data!E1236^7)</f>
        <v>54538.939937427102</v>
      </c>
      <c r="L1236" s="4">
        <f>F1236/(constants!$A$4+constants!$B$4*data!F1236+constants!$C$4*data!F1236^2+constants!$D$4*data!F1236^3+constants!$E$4*data!F1236^4+constants!$F$4*data!F1236^5+constants!$G$4*data!F1236^6+constants!$H$4*data!F1236^7)</f>
        <v>12030.860496952195</v>
      </c>
      <c r="M1236" s="4"/>
      <c r="N1236" s="4"/>
      <c r="O1236" s="4">
        <f t="shared" si="303"/>
        <v>91084.387506399464</v>
      </c>
      <c r="P1236" s="4">
        <f t="shared" si="304"/>
        <v>10907.787987485421</v>
      </c>
      <c r="Q1236" s="4">
        <f t="shared" si="304"/>
        <v>10907.787987485421</v>
      </c>
      <c r="R1236" s="4">
        <f t="shared" si="305"/>
        <v>2005.1434161586992</v>
      </c>
      <c r="S1236" s="4"/>
      <c r="T1236" s="4"/>
      <c r="U1236" s="4">
        <f t="shared" si="306"/>
        <v>1</v>
      </c>
      <c r="V1236" s="4"/>
      <c r="W1236" s="4"/>
      <c r="X1236">
        <f>IF(front!E1236&gt;$X$2,O1236,P1236)</f>
        <v>91084.387506399464</v>
      </c>
      <c r="Y1236">
        <f t="shared" si="300"/>
        <v>90750.904587079407</v>
      </c>
      <c r="Z1236">
        <f>SUMPRODUCT($B$7:$B$456,Y$7:Y$456,EXP(constants!$B$32+constants!$A$32*ABS($A$7:$A$456-$A1236)))</f>
        <v>4.894598497402435E-8</v>
      </c>
      <c r="AA1236">
        <f t="shared" si="301"/>
        <v>90750.904587030454</v>
      </c>
      <c r="AB1236">
        <f t="shared" si="307"/>
        <v>90744.702751333141</v>
      </c>
      <c r="AD1236" s="4"/>
      <c r="AE1236" s="4"/>
      <c r="AF1236" s="4"/>
      <c r="AI1236" s="5">
        <f>SUMPRODUCT(constants!$B$13:$B$20,A1236^constants!$A$13:$A$20)*constants!$C$10/((A1236/1000000000)^5*(EXP(0.014388/(A1236/1000000000)/constants!$B$9)-1))</f>
        <v>2.0612566407885955E-5</v>
      </c>
      <c r="AL1236" s="17">
        <f t="shared" si="302"/>
        <v>2.2714897710746132E-10</v>
      </c>
      <c r="AQ1236">
        <f t="shared" si="309"/>
        <v>2.2714897710746132E-10</v>
      </c>
    </row>
    <row r="1237" spans="1:43" x14ac:dyDescent="0.2">
      <c r="A1237">
        <f>front!A1237</f>
        <v>757.06</v>
      </c>
      <c r="B1237" s="1">
        <f t="shared" si="308"/>
        <v>0.44999999999993179</v>
      </c>
      <c r="C1237">
        <f>front!D1237-front!B1237</f>
        <v>51801.599999999999</v>
      </c>
      <c r="D1237" s="2">
        <f>front!E1237-front!C1237</f>
        <v>52673.9</v>
      </c>
      <c r="E1237" s="2">
        <f>IF(front!F1237-front!C1237&gt;0,front!F1237-front!C1237,0)</f>
        <v>52673.9</v>
      </c>
      <c r="F1237" s="2">
        <f>front!I1237-front!H1237</f>
        <v>13887.3</v>
      </c>
      <c r="G1237" s="2"/>
      <c r="H1237" s="2"/>
      <c r="I1237" s="4">
        <f>C1237/(constants!$A$4+constants!$B$4*data!C1237+constants!$C$4*data!C1237^2+constants!$D$4*data!C1237^3+constants!$E$4*data!C1237^4+constants!$F$4*data!C1237^5+constants!$G$4*data!C1237^6+constants!$H$4*data!C1237^7)</f>
        <v>54475.994579638835</v>
      </c>
      <c r="J1237" s="4">
        <f>D1237/(constants!$A$4+constants!$B$4*data!D1237+constants!$C$4*data!D1237^2+constants!$D$4*data!D1237^3+constants!$E$4*data!D1237^4+constants!$F$4*data!D1237^5+constants!$G$4*data!D1237^6+constants!$H$4*data!D1237^7)</f>
        <v>55441.259077096154</v>
      </c>
      <c r="K1237" s="4">
        <f>E1237/(constants!$A$4+constants!$B$4*data!E1237+constants!$C$4*data!E1237^2+constants!$D$4*data!E1237^3+constants!$E$4*data!E1237^4+constants!$F$4*data!E1237^5+constants!$G$4*data!E1237^6+constants!$H$4*data!E1237^7)</f>
        <v>55441.259077096154</v>
      </c>
      <c r="L1237" s="4">
        <f>F1237/(constants!$A$4+constants!$B$4*data!F1237+constants!$C$4*data!F1237^2+constants!$D$4*data!F1237^3+constants!$E$4*data!F1237^4+constants!$F$4*data!F1237^5+constants!$G$4*data!F1237^6+constants!$H$4*data!F1237^7)</f>
        <v>13932.249848061161</v>
      </c>
      <c r="M1237" s="4"/>
      <c r="N1237" s="4"/>
      <c r="O1237" s="4">
        <f t="shared" si="303"/>
        <v>90793.324299398053</v>
      </c>
      <c r="P1237" s="4">
        <f t="shared" si="304"/>
        <v>11088.251815419231</v>
      </c>
      <c r="Q1237" s="4">
        <f t="shared" si="304"/>
        <v>11088.251815419231</v>
      </c>
      <c r="R1237" s="4">
        <f t="shared" si="305"/>
        <v>2322.0416413435269</v>
      </c>
      <c r="S1237" s="4"/>
      <c r="T1237" s="4"/>
      <c r="U1237" s="4">
        <f t="shared" si="306"/>
        <v>1</v>
      </c>
      <c r="V1237" s="4"/>
      <c r="W1237" s="4"/>
      <c r="X1237">
        <f>IF(front!E1237&gt;$X$2,O1237,P1237)</f>
        <v>90793.324299398053</v>
      </c>
      <c r="Y1237">
        <f t="shared" si="300"/>
        <v>90459.841380077996</v>
      </c>
      <c r="Z1237">
        <f>SUMPRODUCT($B$7:$B$456,Y$7:Y$456,EXP(constants!$B$32+constants!$A$32*ABS($A$7:$A$456-$A1237)))</f>
        <v>4.7709061223472157E-8</v>
      </c>
      <c r="AA1237">
        <f t="shared" si="301"/>
        <v>90459.841380030281</v>
      </c>
      <c r="AB1237">
        <f t="shared" si="307"/>
        <v>90453.639544332967</v>
      </c>
      <c r="AD1237" s="4"/>
      <c r="AE1237" s="4"/>
      <c r="AF1237" s="4"/>
      <c r="AI1237" s="5">
        <f>SUMPRODUCT(constants!$B$13:$B$20,A1237^constants!$A$13:$A$20)*constants!$C$10/((A1237/1000000000)^5*(EXP(0.014388/(A1237/1000000000)/constants!$B$9)-1))</f>
        <v>2.0624989271831534E-5</v>
      </c>
      <c r="AL1237" s="17">
        <f t="shared" si="302"/>
        <v>2.2801724038669392E-10</v>
      </c>
      <c r="AQ1237">
        <f t="shared" si="309"/>
        <v>2.2801724038669392E-10</v>
      </c>
    </row>
    <row r="1238" spans="1:43" x14ac:dyDescent="0.2">
      <c r="A1238">
        <f>front!A1238</f>
        <v>757.5</v>
      </c>
      <c r="B1238" s="1">
        <f t="shared" si="308"/>
        <v>0.44000000000005457</v>
      </c>
      <c r="C1238">
        <f>front!D1238-front!B1238</f>
        <v>51717.799999999996</v>
      </c>
      <c r="D1238" s="2">
        <f>front!E1238-front!C1238</f>
        <v>51790.1</v>
      </c>
      <c r="E1238" s="2">
        <f>IF(front!F1238-front!C1238&gt;0,front!F1238-front!C1238,0)</f>
        <v>51790.1</v>
      </c>
      <c r="F1238" s="2">
        <f>front!I1238-front!H1238</f>
        <v>14994.8</v>
      </c>
      <c r="G1238" s="2"/>
      <c r="H1238" s="2"/>
      <c r="I1238" s="4">
        <f>C1238/(constants!$A$4+constants!$B$4*data!C1238+constants!$C$4*data!C1238^2+constants!$D$4*data!C1238^3+constants!$E$4*data!C1238^4+constants!$F$4*data!C1238^5+constants!$G$4*data!C1238^6+constants!$H$4*data!C1238^7)</f>
        <v>54383.295616509808</v>
      </c>
      <c r="J1238" s="4">
        <f>D1238/(constants!$A$4+constants!$B$4*data!D1238+constants!$C$4*data!D1238^2+constants!$D$4*data!D1238^3+constants!$E$4*data!D1238^4+constants!$F$4*data!D1238^5+constants!$G$4*data!D1238^6+constants!$H$4*data!D1238^7)</f>
        <v>54463.273053178171</v>
      </c>
      <c r="K1238" s="4">
        <f>E1238/(constants!$A$4+constants!$B$4*data!E1238+constants!$C$4*data!E1238^2+constants!$D$4*data!E1238^3+constants!$E$4*data!E1238^4+constants!$F$4*data!E1238^5+constants!$G$4*data!E1238^6+constants!$H$4*data!E1238^7)</f>
        <v>54463.273053178171</v>
      </c>
      <c r="L1238" s="4">
        <f>F1238/(constants!$A$4+constants!$B$4*data!F1238+constants!$C$4*data!F1238^2+constants!$D$4*data!F1238^3+constants!$E$4*data!F1238^4+constants!$F$4*data!F1238^5+constants!$G$4*data!F1238^6+constants!$H$4*data!F1238^7)</f>
        <v>15061.303061006134</v>
      </c>
      <c r="M1238" s="4"/>
      <c r="N1238" s="4"/>
      <c r="O1238" s="4">
        <f t="shared" si="303"/>
        <v>90638.826027516348</v>
      </c>
      <c r="P1238" s="4">
        <f t="shared" si="304"/>
        <v>10892.654610635635</v>
      </c>
      <c r="Q1238" s="4">
        <f t="shared" si="304"/>
        <v>10892.654610635635</v>
      </c>
      <c r="R1238" s="4">
        <f t="shared" si="305"/>
        <v>2510.2171768343555</v>
      </c>
      <c r="S1238" s="4"/>
      <c r="T1238" s="4"/>
      <c r="U1238" s="4">
        <f t="shared" si="306"/>
        <v>1</v>
      </c>
      <c r="V1238" s="4"/>
      <c r="W1238" s="4"/>
      <c r="X1238">
        <f>IF(front!E1238&gt;$X$2,O1238,P1238)</f>
        <v>90638.826027516348</v>
      </c>
      <c r="Y1238">
        <f t="shared" si="300"/>
        <v>90305.343108196292</v>
      </c>
      <c r="Z1238">
        <f>SUMPRODUCT($B$7:$B$456,Y$7:Y$456,EXP(constants!$B$32+constants!$A$32*ABS($A$7:$A$456-$A1238)))</f>
        <v>4.6529854675559161E-8</v>
      </c>
      <c r="AA1238">
        <f t="shared" si="301"/>
        <v>90305.343108149755</v>
      </c>
      <c r="AB1238">
        <f t="shared" si="307"/>
        <v>90299.141272452442</v>
      </c>
      <c r="AD1238" s="4"/>
      <c r="AE1238" s="4"/>
      <c r="AF1238" s="4"/>
      <c r="AI1238" s="5">
        <f>SUMPRODUCT(constants!$B$13:$B$20,A1238^constants!$A$13:$A$20)*constants!$C$10/((A1238/1000000000)^5*(EXP(0.014388/(A1238/1000000000)/constants!$B$9)-1))</f>
        <v>2.0637097498210534E-5</v>
      </c>
      <c r="AL1238" s="17">
        <f t="shared" si="302"/>
        <v>2.2854145905932655E-10</v>
      </c>
      <c r="AQ1238">
        <f t="shared" si="309"/>
        <v>2.2854145905932655E-10</v>
      </c>
    </row>
    <row r="1239" spans="1:43" x14ac:dyDescent="0.2">
      <c r="A1239">
        <f>front!A1239</f>
        <v>757.95</v>
      </c>
      <c r="B1239" s="1">
        <f t="shared" si="308"/>
        <v>0.45000000000004547</v>
      </c>
      <c r="C1239">
        <f>front!D1239-front!B1239</f>
        <v>51704.27</v>
      </c>
      <c r="D1239" s="2">
        <f>front!E1239-front!C1239</f>
        <v>52514.5</v>
      </c>
      <c r="E1239" s="2">
        <f>IF(front!F1239-front!C1239&gt;0,front!F1239-front!C1239,0)</f>
        <v>52514.5</v>
      </c>
      <c r="F1239" s="2">
        <f>front!I1239-front!H1239</f>
        <v>15226.599999999999</v>
      </c>
      <c r="G1239" s="2"/>
      <c r="H1239" s="2"/>
      <c r="I1239" s="4">
        <f>C1239/(constants!$A$4+constants!$B$4*data!C1239+constants!$C$4*data!C1239^2+constants!$D$4*data!C1239^3+constants!$E$4*data!C1239^4+constants!$F$4*data!C1239^5+constants!$G$4*data!C1239^6+constants!$H$4*data!C1239^7)</f>
        <v>54368.329312550231</v>
      </c>
      <c r="J1239" s="4">
        <f>D1239/(constants!$A$4+constants!$B$4*data!D1239+constants!$C$4*data!D1239^2+constants!$D$4*data!D1239^3+constants!$E$4*data!D1239^4+constants!$F$4*data!D1239^5+constants!$G$4*data!D1239^6+constants!$H$4*data!D1239^7)</f>
        <v>55264.822532812403</v>
      </c>
      <c r="K1239" s="4">
        <f>E1239/(constants!$A$4+constants!$B$4*data!E1239+constants!$C$4*data!E1239^2+constants!$D$4*data!E1239^3+constants!$E$4*data!E1239^4+constants!$F$4*data!E1239^5+constants!$G$4*data!E1239^6+constants!$H$4*data!E1239^7)</f>
        <v>55264.822532812403</v>
      </c>
      <c r="L1239" s="4">
        <f>F1239/(constants!$A$4+constants!$B$4*data!F1239+constants!$C$4*data!F1239^2+constants!$D$4*data!F1239^3+constants!$E$4*data!F1239^4+constants!$F$4*data!F1239^5+constants!$G$4*data!F1239^6+constants!$H$4*data!F1239^7)</f>
        <v>15298.118386186105</v>
      </c>
      <c r="M1239" s="4"/>
      <c r="N1239" s="4"/>
      <c r="O1239" s="4">
        <f t="shared" si="303"/>
        <v>90613.882187583717</v>
      </c>
      <c r="P1239" s="4">
        <f t="shared" si="304"/>
        <v>11052.964506562481</v>
      </c>
      <c r="Q1239" s="4">
        <f t="shared" si="304"/>
        <v>11052.964506562481</v>
      </c>
      <c r="R1239" s="4">
        <f t="shared" si="305"/>
        <v>2549.6863976976842</v>
      </c>
      <c r="S1239" s="4"/>
      <c r="T1239" s="4"/>
      <c r="U1239" s="4">
        <f t="shared" si="306"/>
        <v>1</v>
      </c>
      <c r="V1239" s="4"/>
      <c r="W1239" s="4"/>
      <c r="X1239">
        <f>IF(front!E1239&gt;$X$2,O1239,P1239)</f>
        <v>90613.882187583717</v>
      </c>
      <c r="Y1239">
        <f t="shared" si="300"/>
        <v>90280.39926826366</v>
      </c>
      <c r="Z1239">
        <f>SUMPRODUCT($B$7:$B$456,Y$7:Y$456,EXP(constants!$B$32+constants!$A$32*ABS($A$7:$A$456-$A1239)))</f>
        <v>4.5353989435774976E-8</v>
      </c>
      <c r="AA1239">
        <f t="shared" si="301"/>
        <v>90280.399268218302</v>
      </c>
      <c r="AB1239">
        <f t="shared" si="307"/>
        <v>90274.197432520989</v>
      </c>
      <c r="AD1239" s="4"/>
      <c r="AE1239" s="4"/>
      <c r="AF1239" s="4"/>
      <c r="AI1239" s="5">
        <f>SUMPRODUCT(constants!$B$13:$B$20,A1239^constants!$A$13:$A$20)*constants!$C$10/((A1239/1000000000)^5*(EXP(0.014388/(A1239/1000000000)/constants!$B$9)-1))</f>
        <v>2.0649441453933459E-5</v>
      </c>
      <c r="AL1239" s="17">
        <f t="shared" si="302"/>
        <v>2.287413462675057E-10</v>
      </c>
      <c r="AQ1239">
        <f t="shared" si="309"/>
        <v>2.287413462675057E-10</v>
      </c>
    </row>
    <row r="1240" spans="1:43" x14ac:dyDescent="0.2">
      <c r="A1240">
        <f>front!A1240</f>
        <v>758.39</v>
      </c>
      <c r="B1240" s="1">
        <f t="shared" si="308"/>
        <v>0.43999999999994088</v>
      </c>
      <c r="C1240">
        <f>front!D1240-front!B1240</f>
        <v>51805.2</v>
      </c>
      <c r="D1240" s="2">
        <f>front!E1240-front!C1240</f>
        <v>52658.2</v>
      </c>
      <c r="E1240" s="2">
        <f>IF(front!F1240-front!C1240&gt;0,front!F1240-front!C1240,0)</f>
        <v>52658.2</v>
      </c>
      <c r="F1240" s="2">
        <f>front!I1240-front!H1240</f>
        <v>12871.7</v>
      </c>
      <c r="G1240" s="2"/>
      <c r="H1240" s="2"/>
      <c r="I1240" s="4">
        <f>C1240/(constants!$A$4+constants!$B$4*data!C1240+constants!$C$4*data!C1240^2+constants!$D$4*data!C1240^3+constants!$E$4*data!C1240^4+constants!$F$4*data!C1240^5+constants!$G$4*data!C1240^6+constants!$H$4*data!C1240^7)</f>
        <v>54479.976990810312</v>
      </c>
      <c r="J1240" s="4">
        <f>D1240/(constants!$A$4+constants!$B$4*data!D1240+constants!$C$4*data!D1240^2+constants!$D$4*data!D1240^3+constants!$E$4*data!D1240^4+constants!$F$4*data!D1240^5+constants!$G$4*data!D1240^6+constants!$H$4*data!D1240^7)</f>
        <v>55423.880021406672</v>
      </c>
      <c r="K1240" s="4">
        <f>E1240/(constants!$A$4+constants!$B$4*data!E1240+constants!$C$4*data!E1240^2+constants!$D$4*data!E1240^3+constants!$E$4*data!E1240^4+constants!$F$4*data!E1240^5+constants!$G$4*data!E1240^6+constants!$H$4*data!E1240^7)</f>
        <v>55423.880021406672</v>
      </c>
      <c r="L1240" s="4">
        <f>F1240/(constants!$A$4+constants!$B$4*data!F1240+constants!$C$4*data!F1240^2+constants!$D$4*data!F1240^3+constants!$E$4*data!F1240^4+constants!$F$4*data!F1240^5+constants!$G$4*data!F1240^6+constants!$H$4*data!F1240^7)</f>
        <v>12900.311245236195</v>
      </c>
      <c r="M1240" s="4"/>
      <c r="N1240" s="4"/>
      <c r="O1240" s="4">
        <f t="shared" si="303"/>
        <v>90799.961651350517</v>
      </c>
      <c r="P1240" s="4">
        <f t="shared" si="304"/>
        <v>11084.776004281335</v>
      </c>
      <c r="Q1240" s="4">
        <f t="shared" si="304"/>
        <v>11084.776004281335</v>
      </c>
      <c r="R1240" s="4">
        <f t="shared" si="305"/>
        <v>2150.0518742060326</v>
      </c>
      <c r="S1240" s="4"/>
      <c r="T1240" s="4"/>
      <c r="U1240" s="4">
        <f t="shared" si="306"/>
        <v>1</v>
      </c>
      <c r="V1240" s="4"/>
      <c r="W1240" s="4"/>
      <c r="X1240">
        <f>IF(front!E1240&gt;$X$2,O1240,P1240)</f>
        <v>90799.961651350517</v>
      </c>
      <c r="Y1240">
        <f t="shared" si="300"/>
        <v>90466.47873203046</v>
      </c>
      <c r="Z1240">
        <f>SUMPRODUCT($B$7:$B$456,Y$7:Y$456,EXP(constants!$B$32+constants!$A$32*ABS($A$7:$A$456-$A1240)))</f>
        <v>4.4232992292986586E-8</v>
      </c>
      <c r="AA1240">
        <f t="shared" si="301"/>
        <v>90466.478731986223</v>
      </c>
      <c r="AB1240">
        <f t="shared" si="307"/>
        <v>90460.276896288909</v>
      </c>
      <c r="AD1240" s="4"/>
      <c r="AE1240" s="4"/>
      <c r="AF1240" s="4"/>
      <c r="AI1240" s="5">
        <f>SUMPRODUCT(constants!$B$13:$B$20,A1240^constants!$A$13:$A$20)*constants!$C$10/((A1240/1000000000)^5*(EXP(0.014388/(A1240/1000000000)/constants!$B$9)-1))</f>
        <v>2.0661472511514403E-5</v>
      </c>
      <c r="AL1240" s="17">
        <f t="shared" si="302"/>
        <v>2.2840381679576785E-10</v>
      </c>
      <c r="AQ1240">
        <f t="shared" si="309"/>
        <v>2.2840381679576785E-10</v>
      </c>
    </row>
    <row r="1241" spans="1:43" x14ac:dyDescent="0.2">
      <c r="A1241">
        <f>front!A1241</f>
        <v>758.84</v>
      </c>
      <c r="B1241" s="1">
        <f t="shared" si="308"/>
        <v>0.45000000000004547</v>
      </c>
      <c r="C1241">
        <f>front!D1241-front!B1241</f>
        <v>51888.53</v>
      </c>
      <c r="D1241" s="2">
        <f>front!E1241-front!C1241</f>
        <v>52648.1</v>
      </c>
      <c r="E1241" s="2">
        <f>IF(front!F1241-front!C1241&gt;0,front!F1241-front!C1241,0)</f>
        <v>52648.1</v>
      </c>
      <c r="F1241" s="2">
        <f>front!I1241-front!H1241</f>
        <v>11056.500000000002</v>
      </c>
      <c r="G1241" s="2"/>
      <c r="H1241" s="2"/>
      <c r="I1241" s="4">
        <f>C1241/(constants!$A$4+constants!$B$4*data!C1241+constants!$C$4*data!C1241^2+constants!$D$4*data!C1241^3+constants!$E$4*data!C1241^4+constants!$F$4*data!C1241^5+constants!$G$4*data!C1241^6+constants!$H$4*data!C1241^7)</f>
        <v>54572.161468184378</v>
      </c>
      <c r="J1241" s="4">
        <f>D1241/(constants!$A$4+constants!$B$4*data!D1241+constants!$C$4*data!D1241^2+constants!$D$4*data!D1241^3+constants!$E$4*data!D1241^4+constants!$F$4*data!D1241^5+constants!$G$4*data!D1241^6+constants!$H$4*data!D1241^7)</f>
        <v>55412.699987910048</v>
      </c>
      <c r="K1241" s="4">
        <f>E1241/(constants!$A$4+constants!$B$4*data!E1241+constants!$C$4*data!E1241^2+constants!$D$4*data!E1241^3+constants!$E$4*data!E1241^4+constants!$F$4*data!E1241^5+constants!$G$4*data!E1241^6+constants!$H$4*data!E1241^7)</f>
        <v>55412.699987910048</v>
      </c>
      <c r="L1241" s="4">
        <f>F1241/(constants!$A$4+constants!$B$4*data!F1241+constants!$C$4*data!F1241^2+constants!$D$4*data!F1241^3+constants!$E$4*data!F1241^4+constants!$F$4*data!F1241^5+constants!$G$4*data!F1241^6+constants!$H$4*data!F1241^7)</f>
        <v>11063.61107827683</v>
      </c>
      <c r="M1241" s="4"/>
      <c r="N1241" s="4"/>
      <c r="O1241" s="4">
        <f t="shared" si="303"/>
        <v>90953.602446973964</v>
      </c>
      <c r="P1241" s="4">
        <f t="shared" si="304"/>
        <v>11082.539997582009</v>
      </c>
      <c r="Q1241" s="4">
        <f t="shared" si="304"/>
        <v>11082.539997582009</v>
      </c>
      <c r="R1241" s="4">
        <f t="shared" si="305"/>
        <v>1843.9351797128049</v>
      </c>
      <c r="S1241" s="4"/>
      <c r="T1241" s="4"/>
      <c r="U1241" s="4">
        <f t="shared" si="306"/>
        <v>1</v>
      </c>
      <c r="V1241" s="4"/>
      <c r="W1241" s="4"/>
      <c r="X1241">
        <f>IF(front!E1241&gt;$X$2,O1241,P1241)</f>
        <v>90953.602446973964</v>
      </c>
      <c r="Y1241">
        <f t="shared" si="300"/>
        <v>90620.119527653907</v>
      </c>
      <c r="Z1241">
        <f>SUMPRODUCT($B$7:$B$456,Y$7:Y$456,EXP(constants!$B$32+constants!$A$32*ABS($A$7:$A$456-$A1241)))</f>
        <v>4.3115171520675326E-8</v>
      </c>
      <c r="AA1241">
        <f t="shared" si="301"/>
        <v>90620.11952761079</v>
      </c>
      <c r="AB1241">
        <f t="shared" si="307"/>
        <v>90613.917691913477</v>
      </c>
      <c r="AD1241" s="4"/>
      <c r="AE1241" s="4"/>
      <c r="AF1241" s="4"/>
      <c r="AI1241" s="5">
        <f>SUMPRODUCT(constants!$B$13:$B$20,A1241^constants!$A$13:$A$20)*constants!$C$10/((A1241/1000000000)^5*(EXP(0.014388/(A1241/1000000000)/constants!$B$9)-1))</f>
        <v>2.0673737529293958E-5</v>
      </c>
      <c r="AL1241" s="17">
        <f t="shared" si="302"/>
        <v>2.2815190045732802E-10</v>
      </c>
      <c r="AQ1241">
        <f t="shared" si="309"/>
        <v>2.2815190045732802E-10</v>
      </c>
    </row>
    <row r="1242" spans="1:43" x14ac:dyDescent="0.2">
      <c r="A1242">
        <f>front!A1242</f>
        <v>759.28</v>
      </c>
      <c r="B1242" s="1">
        <f t="shared" si="308"/>
        <v>0.43999999999994088</v>
      </c>
      <c r="C1242">
        <f>front!D1242-front!B1242</f>
        <v>51969.8</v>
      </c>
      <c r="D1242" s="2">
        <f>front!E1242-front!C1242</f>
        <v>52626.8</v>
      </c>
      <c r="E1242" s="2">
        <f>IF(front!F1242-front!C1242&gt;0,front!F1242-front!C1242,0)</f>
        <v>52626.8</v>
      </c>
      <c r="F1242" s="2">
        <f>front!I1242-front!H1242</f>
        <v>12364.900000000001</v>
      </c>
      <c r="G1242" s="2"/>
      <c r="H1242" s="2"/>
      <c r="I1242" s="4">
        <f>C1242/(constants!$A$4+constants!$B$4*data!C1242+constants!$C$4*data!C1242^2+constants!$D$4*data!C1242^3+constants!$E$4*data!C1242^4+constants!$F$4*data!C1242^5+constants!$G$4*data!C1242^6+constants!$H$4*data!C1242^7)</f>
        <v>54662.072140599688</v>
      </c>
      <c r="J1242" s="4">
        <f>D1242/(constants!$A$4+constants!$B$4*data!D1242+constants!$C$4*data!D1242^2+constants!$D$4*data!D1242^3+constants!$E$4*data!D1242^4+constants!$F$4*data!D1242^5+constants!$G$4*data!D1242^6+constants!$H$4*data!D1242^7)</f>
        <v>55389.122608428683</v>
      </c>
      <c r="K1242" s="4">
        <f>E1242/(constants!$A$4+constants!$B$4*data!E1242+constants!$C$4*data!E1242^2+constants!$D$4*data!E1242^3+constants!$E$4*data!E1242^4+constants!$F$4*data!E1242^5+constants!$G$4*data!E1242^6+constants!$H$4*data!E1242^7)</f>
        <v>55389.122608428683</v>
      </c>
      <c r="L1242" s="4">
        <f>F1242/(constants!$A$4+constants!$B$4*data!F1242+constants!$C$4*data!F1242^2+constants!$D$4*data!F1242^3+constants!$E$4*data!F1242^4+constants!$F$4*data!F1242^5+constants!$G$4*data!F1242^6+constants!$H$4*data!F1242^7)</f>
        <v>12386.542736336962</v>
      </c>
      <c r="M1242" s="4"/>
      <c r="N1242" s="4"/>
      <c r="O1242" s="4">
        <f t="shared" si="303"/>
        <v>91103.453567666147</v>
      </c>
      <c r="P1242" s="4">
        <f t="shared" si="304"/>
        <v>11077.824521685736</v>
      </c>
      <c r="Q1242" s="4">
        <f t="shared" si="304"/>
        <v>11077.824521685736</v>
      </c>
      <c r="R1242" s="4">
        <f t="shared" si="305"/>
        <v>2064.4237893894938</v>
      </c>
      <c r="S1242" s="4"/>
      <c r="T1242" s="4"/>
      <c r="U1242" s="4">
        <f t="shared" si="306"/>
        <v>1</v>
      </c>
      <c r="V1242" s="4"/>
      <c r="W1242" s="4"/>
      <c r="X1242">
        <f>IF(front!E1242&gt;$X$2,O1242,P1242)</f>
        <v>91103.453567666147</v>
      </c>
      <c r="Y1242">
        <f t="shared" si="300"/>
        <v>90769.97064834609</v>
      </c>
      <c r="Z1242">
        <f>SUMPRODUCT($B$7:$B$456,Y$7:Y$456,EXP(constants!$B$32+constants!$A$32*ABS($A$7:$A$456-$A1242)))</f>
        <v>4.2049510380679012E-8</v>
      </c>
      <c r="AA1242">
        <f t="shared" si="301"/>
        <v>90769.970648304035</v>
      </c>
      <c r="AB1242">
        <f t="shared" si="307"/>
        <v>90763.768812606722</v>
      </c>
      <c r="AD1242" s="4"/>
      <c r="AE1242" s="4"/>
      <c r="AF1242" s="4"/>
      <c r="AI1242" s="5">
        <f>SUMPRODUCT(constants!$B$13:$B$20,A1242^constants!$A$13:$A$20)*constants!$C$10/((A1242/1000000000)^5*(EXP(0.014388/(A1242/1000000000)/constants!$B$9)-1))</f>
        <v>2.0685691387265733E-5</v>
      </c>
      <c r="AL1242" s="17">
        <f t="shared" si="302"/>
        <v>2.279069242923788E-10</v>
      </c>
      <c r="AQ1242">
        <f t="shared" si="309"/>
        <v>2.279069242923788E-10</v>
      </c>
    </row>
    <row r="1243" spans="1:43" x14ac:dyDescent="0.2">
      <c r="A1243">
        <f>front!A1243</f>
        <v>759.73</v>
      </c>
      <c r="B1243" s="1">
        <f t="shared" si="308"/>
        <v>0.45000000000004547</v>
      </c>
      <c r="C1243">
        <f>front!D1243-front!B1243</f>
        <v>51976.6</v>
      </c>
      <c r="D1243" s="2">
        <f>front!E1243-front!C1243</f>
        <v>53102.400000000001</v>
      </c>
      <c r="E1243" s="2">
        <f>IF(front!F1243-front!C1243&gt;0,front!F1243-front!C1243,0)</f>
        <v>53102.400000000001</v>
      </c>
      <c r="F1243" s="2">
        <f>front!I1243-front!H1243</f>
        <v>14542.2</v>
      </c>
      <c r="G1243" s="2"/>
      <c r="H1243" s="2"/>
      <c r="I1243" s="4">
        <f>C1243/(constants!$A$4+constants!$B$4*data!C1243+constants!$C$4*data!C1243^2+constants!$D$4*data!C1243^3+constants!$E$4*data!C1243^4+constants!$F$4*data!C1243^5+constants!$G$4*data!C1243^6+constants!$H$4*data!C1243^7)</f>
        <v>54669.595351111224</v>
      </c>
      <c r="J1243" s="4">
        <f>D1243/(constants!$A$4+constants!$B$4*data!D1243+constants!$C$4*data!D1243^2+constants!$D$4*data!D1243^3+constants!$E$4*data!D1243^4+constants!$F$4*data!D1243^5+constants!$G$4*data!D1243^6+constants!$H$4*data!D1243^7)</f>
        <v>55915.680598736886</v>
      </c>
      <c r="K1243" s="4">
        <f>E1243/(constants!$A$4+constants!$B$4*data!E1243+constants!$C$4*data!E1243^2+constants!$D$4*data!E1243^3+constants!$E$4*data!E1243^4+constants!$F$4*data!E1243^5+constants!$G$4*data!E1243^6+constants!$H$4*data!E1243^7)</f>
        <v>55915.680598736886</v>
      </c>
      <c r="L1243" s="4">
        <f>F1243/(constants!$A$4+constants!$B$4*data!F1243+constants!$C$4*data!F1243^2+constants!$D$4*data!F1243^3+constants!$E$4*data!F1243^4+constants!$F$4*data!F1243^5+constants!$G$4*data!F1243^6+constants!$H$4*data!F1243^7)</f>
        <v>14599.415940686395</v>
      </c>
      <c r="M1243" s="4"/>
      <c r="N1243" s="4"/>
      <c r="O1243" s="4">
        <f t="shared" si="303"/>
        <v>91115.992251852047</v>
      </c>
      <c r="P1243" s="4">
        <f t="shared" si="304"/>
        <v>11183.136119747378</v>
      </c>
      <c r="Q1243" s="4">
        <f t="shared" si="304"/>
        <v>11183.136119747378</v>
      </c>
      <c r="R1243" s="4">
        <f t="shared" si="305"/>
        <v>2433.2359901143991</v>
      </c>
      <c r="S1243" s="4"/>
      <c r="T1243" s="4"/>
      <c r="U1243" s="4">
        <f t="shared" si="306"/>
        <v>1</v>
      </c>
      <c r="V1243" s="4"/>
      <c r="W1243" s="4"/>
      <c r="X1243">
        <f>IF(front!E1243&gt;$X$2,O1243,P1243)</f>
        <v>91115.992251852047</v>
      </c>
      <c r="Y1243">
        <f t="shared" si="300"/>
        <v>90782.50933253199</v>
      </c>
      <c r="Z1243">
        <f>SUMPRODUCT($B$7:$B$456,Y$7:Y$456,EXP(constants!$B$32+constants!$A$32*ABS($A$7:$A$456-$A1243)))</f>
        <v>4.0986868815358216E-8</v>
      </c>
      <c r="AA1243">
        <f t="shared" si="301"/>
        <v>90782.509332490998</v>
      </c>
      <c r="AB1243">
        <f t="shared" si="307"/>
        <v>90776.307496793685</v>
      </c>
      <c r="AD1243" s="4"/>
      <c r="AE1243" s="4"/>
      <c r="AF1243" s="4"/>
      <c r="AI1243" s="5">
        <f>SUMPRODUCT(constants!$B$13:$B$20,A1243^constants!$A$13:$A$20)*constants!$C$10/((A1243/1000000000)^5*(EXP(0.014388/(A1243/1000000000)/constants!$B$9)-1))</f>
        <v>2.0697877433790124E-5</v>
      </c>
      <c r="AL1243" s="17">
        <f t="shared" si="302"/>
        <v>2.2800968671832345E-10</v>
      </c>
      <c r="AQ1243">
        <f t="shared" si="309"/>
        <v>2.2800968671832345E-10</v>
      </c>
    </row>
    <row r="1244" spans="1:43" x14ac:dyDescent="0.2">
      <c r="A1244">
        <f>front!A1244</f>
        <v>760.17</v>
      </c>
      <c r="B1244" s="1">
        <f t="shared" si="308"/>
        <v>0.43999999999994088</v>
      </c>
      <c r="C1244">
        <f>front!D1244-front!B1244</f>
        <v>52019.67</v>
      </c>
      <c r="D1244" s="2">
        <f>front!E1244-front!C1244</f>
        <v>52683.8</v>
      </c>
      <c r="E1244" s="2">
        <f>IF(front!F1244-front!C1244&gt;0,front!F1244-front!C1244,0)</f>
        <v>52683.8</v>
      </c>
      <c r="F1244" s="2">
        <f>front!I1244-front!H1244</f>
        <v>15990.900000000001</v>
      </c>
      <c r="G1244" s="2"/>
      <c r="H1244" s="2"/>
      <c r="I1244" s="4">
        <f>C1244/(constants!$A$4+constants!$B$4*data!C1244+constants!$C$4*data!C1244^2+constants!$D$4*data!C1244^3+constants!$E$4*data!C1244^4+constants!$F$4*data!C1244^5+constants!$G$4*data!C1244^6+constants!$H$4*data!C1244^7)</f>
        <v>54717.246874674653</v>
      </c>
      <c r="J1244" s="4">
        <f>D1244/(constants!$A$4+constants!$B$4*data!D1244+constants!$C$4*data!D1244^2+constants!$D$4*data!D1244^3+constants!$E$4*data!D1244^4+constants!$F$4*data!D1244^5+constants!$G$4*data!D1244^6+constants!$H$4*data!D1244^7)</f>
        <v>55452.217965149081</v>
      </c>
      <c r="K1244" s="4">
        <f>E1244/(constants!$A$4+constants!$B$4*data!E1244+constants!$C$4*data!E1244^2+constants!$D$4*data!E1244^3+constants!$E$4*data!E1244^4+constants!$F$4*data!E1244^5+constants!$G$4*data!E1244^6+constants!$H$4*data!E1244^7)</f>
        <v>55452.217965149081</v>
      </c>
      <c r="L1244" s="4">
        <f>F1244/(constants!$A$4+constants!$B$4*data!F1244+constants!$C$4*data!F1244^2+constants!$D$4*data!F1244^3+constants!$E$4*data!F1244^4+constants!$F$4*data!F1244^5+constants!$G$4*data!F1244^6+constants!$H$4*data!F1244^7)</f>
        <v>16080.206704022952</v>
      </c>
      <c r="M1244" s="4"/>
      <c r="N1244" s="4"/>
      <c r="O1244" s="4">
        <f t="shared" si="303"/>
        <v>91195.411457791095</v>
      </c>
      <c r="P1244" s="4">
        <f t="shared" si="304"/>
        <v>11090.443593029817</v>
      </c>
      <c r="Q1244" s="4">
        <f t="shared" si="304"/>
        <v>11090.443593029817</v>
      </c>
      <c r="R1244" s="4">
        <f t="shared" si="305"/>
        <v>2680.0344506704919</v>
      </c>
      <c r="S1244" s="4"/>
      <c r="T1244" s="4"/>
      <c r="U1244" s="4">
        <f t="shared" si="306"/>
        <v>1</v>
      </c>
      <c r="V1244" s="4"/>
      <c r="W1244" s="4"/>
      <c r="X1244">
        <f>IF(front!E1244&gt;$X$2,O1244,P1244)</f>
        <v>91195.411457791095</v>
      </c>
      <c r="Y1244">
        <f t="shared" si="300"/>
        <v>90861.928538471038</v>
      </c>
      <c r="Z1244">
        <f>SUMPRODUCT($B$7:$B$456,Y$7:Y$456,EXP(constants!$B$32+constants!$A$32*ABS($A$7:$A$456-$A1244)))</f>
        <v>3.9973812116147147E-8</v>
      </c>
      <c r="AA1244">
        <f t="shared" si="301"/>
        <v>90861.928538431064</v>
      </c>
      <c r="AB1244">
        <f t="shared" si="307"/>
        <v>90855.726702733751</v>
      </c>
      <c r="AD1244" s="4"/>
      <c r="AE1244" s="4"/>
      <c r="AF1244" s="4"/>
      <c r="AI1244" s="5">
        <f>SUMPRODUCT(constants!$B$13:$B$20,A1244^constants!$A$13:$A$20)*constants!$C$10/((A1244/1000000000)^5*(EXP(0.014388/(A1244/1000000000)/constants!$B$9)-1))</f>
        <v>2.0709754057797541E-5</v>
      </c>
      <c r="AL1244" s="17">
        <f t="shared" si="302"/>
        <v>2.2794109748917354E-10</v>
      </c>
      <c r="AQ1244">
        <f t="shared" si="309"/>
        <v>2.2794109748917354E-10</v>
      </c>
    </row>
    <row r="1245" spans="1:43" x14ac:dyDescent="0.2">
      <c r="A1245">
        <f>front!A1245</f>
        <v>760.62</v>
      </c>
      <c r="B1245" s="1">
        <f t="shared" si="308"/>
        <v>0.45000000000004547</v>
      </c>
      <c r="C1245">
        <f>front!D1245-front!B1245</f>
        <v>51804.53</v>
      </c>
      <c r="D1245" s="2">
        <f>front!E1245-front!C1245</f>
        <v>52327.4</v>
      </c>
      <c r="E1245" s="2">
        <f>IF(front!F1245-front!C1245&gt;0,front!F1245-front!C1245,0)</f>
        <v>52327.4</v>
      </c>
      <c r="F1245" s="2">
        <f>front!I1245-front!H1245</f>
        <v>15206.600000000002</v>
      </c>
      <c r="G1245" s="2"/>
      <c r="H1245" s="2"/>
      <c r="I1245" s="4">
        <f>C1245/(constants!$A$4+constants!$B$4*data!C1245+constants!$C$4*data!C1245^2+constants!$D$4*data!C1245^3+constants!$E$4*data!C1245^4+constants!$F$4*data!C1245^5+constants!$G$4*data!C1245^6+constants!$H$4*data!C1245^7)</f>
        <v>54479.235819109221</v>
      </c>
      <c r="J1245" s="4">
        <f>D1245/(constants!$A$4+constants!$B$4*data!D1245+constants!$C$4*data!D1245^2+constants!$D$4*data!D1245^3+constants!$E$4*data!D1245^4+constants!$F$4*data!D1245^5+constants!$G$4*data!D1245^6+constants!$H$4*data!D1245^7)</f>
        <v>55057.754618072882</v>
      </c>
      <c r="K1245" s="4">
        <f>E1245/(constants!$A$4+constants!$B$4*data!E1245+constants!$C$4*data!E1245^2+constants!$D$4*data!E1245^3+constants!$E$4*data!E1245^4+constants!$F$4*data!E1245^5+constants!$G$4*data!E1245^6+constants!$H$4*data!E1245^7)</f>
        <v>55057.754618072882</v>
      </c>
      <c r="L1245" s="4">
        <f>F1245/(constants!$A$4+constants!$B$4*data!F1245+constants!$C$4*data!F1245^2+constants!$D$4*data!F1245^3+constants!$E$4*data!F1245^4+constants!$F$4*data!F1245^5+constants!$G$4*data!F1245^6+constants!$H$4*data!F1245^7)</f>
        <v>15277.678717350533</v>
      </c>
      <c r="M1245" s="4"/>
      <c r="N1245" s="4"/>
      <c r="O1245" s="4">
        <f t="shared" si="303"/>
        <v>90798.726365182039</v>
      </c>
      <c r="P1245" s="4">
        <f t="shared" si="304"/>
        <v>11011.550923614577</v>
      </c>
      <c r="Q1245" s="4">
        <f t="shared" si="304"/>
        <v>11011.550923614577</v>
      </c>
      <c r="R1245" s="4">
        <f t="shared" si="305"/>
        <v>2546.2797862250891</v>
      </c>
      <c r="S1245" s="4"/>
      <c r="T1245" s="4"/>
      <c r="U1245" s="4">
        <f t="shared" si="306"/>
        <v>1</v>
      </c>
      <c r="V1245" s="4"/>
      <c r="W1245" s="4"/>
      <c r="X1245">
        <f>IF(front!E1245&gt;$X$2,O1245,P1245)</f>
        <v>90798.726365182039</v>
      </c>
      <c r="Y1245">
        <f t="shared" si="300"/>
        <v>90465.243445861983</v>
      </c>
      <c r="Z1245">
        <f>SUMPRODUCT($B$7:$B$456,Y$7:Y$456,EXP(constants!$B$32+constants!$A$32*ABS($A$7:$A$456-$A1245)))</f>
        <v>3.8963625935752065E-8</v>
      </c>
      <c r="AA1245">
        <f t="shared" si="301"/>
        <v>90465.243445823013</v>
      </c>
      <c r="AB1245">
        <f t="shared" si="307"/>
        <v>90459.0416101257</v>
      </c>
      <c r="AD1245" s="4"/>
      <c r="AE1245" s="4"/>
      <c r="AF1245" s="4"/>
      <c r="AI1245" s="5">
        <f>SUMPRODUCT(constants!$B$13:$B$20,A1245^constants!$A$13:$A$20)*constants!$C$10/((A1245/1000000000)^5*(EXP(0.014388/(A1245/1000000000)/constants!$B$9)-1))</f>
        <v>2.0721861096114925E-5</v>
      </c>
      <c r="AL1245" s="17">
        <f t="shared" si="302"/>
        <v>2.2907451513166799E-10</v>
      </c>
      <c r="AQ1245">
        <f t="shared" si="309"/>
        <v>2.2907451513166799E-10</v>
      </c>
    </row>
    <row r="1246" spans="1:43" x14ac:dyDescent="0.2">
      <c r="A1246">
        <f>front!A1246</f>
        <v>761.07</v>
      </c>
      <c r="B1246" s="1">
        <f t="shared" si="308"/>
        <v>0.45000000000004547</v>
      </c>
      <c r="C1246">
        <f>front!D1246-front!B1246</f>
        <v>51631.6</v>
      </c>
      <c r="D1246" s="2">
        <f>front!E1246-front!C1246</f>
        <v>52566.1</v>
      </c>
      <c r="E1246" s="2">
        <f>IF(front!F1246-front!C1246&gt;0,front!F1246-front!C1246,0)</f>
        <v>52566.1</v>
      </c>
      <c r="F1246" s="2">
        <f>front!I1246-front!H1246</f>
        <v>14462.000000000002</v>
      </c>
      <c r="G1246" s="2"/>
      <c r="H1246" s="2"/>
      <c r="I1246" s="4">
        <f>C1246/(constants!$A$4+constants!$B$4*data!C1246+constants!$C$4*data!C1246^2+constants!$D$4*data!C1246^3+constants!$E$4*data!C1246^4+constants!$F$4*data!C1246^5+constants!$G$4*data!C1246^6+constants!$H$4*data!C1246^7)</f>
        <v>54287.947170388681</v>
      </c>
      <c r="J1246" s="4">
        <f>D1246/(constants!$A$4+constants!$B$4*data!D1246+constants!$C$4*data!D1246^2+constants!$D$4*data!D1246^3+constants!$E$4*data!D1246^4+constants!$F$4*data!D1246^5+constants!$G$4*data!D1246^6+constants!$H$4*data!D1246^7)</f>
        <v>55321.934931321019</v>
      </c>
      <c r="K1246" s="4">
        <f>E1246/(constants!$A$4+constants!$B$4*data!E1246+constants!$C$4*data!E1246^2+constants!$D$4*data!E1246^3+constants!$E$4*data!E1246^4+constants!$F$4*data!E1246^5+constants!$G$4*data!E1246^6+constants!$H$4*data!E1246^7)</f>
        <v>55321.934931321019</v>
      </c>
      <c r="L1246" s="4">
        <f>F1246/(constants!$A$4+constants!$B$4*data!F1246+constants!$C$4*data!F1246^2+constants!$D$4*data!F1246^3+constants!$E$4*data!F1246^4+constants!$F$4*data!F1246^5+constants!$G$4*data!F1246^6+constants!$H$4*data!F1246^7)</f>
        <v>14517.63965841565</v>
      </c>
      <c r="M1246" s="4"/>
      <c r="N1246" s="4"/>
      <c r="O1246" s="4">
        <f t="shared" si="303"/>
        <v>90479.911950647802</v>
      </c>
      <c r="P1246" s="4">
        <f t="shared" si="304"/>
        <v>11064.386986264204</v>
      </c>
      <c r="Q1246" s="4">
        <f t="shared" si="304"/>
        <v>11064.386986264204</v>
      </c>
      <c r="R1246" s="4">
        <f t="shared" si="305"/>
        <v>2419.6066097359417</v>
      </c>
      <c r="S1246" s="4"/>
      <c r="T1246" s="4"/>
      <c r="U1246" s="4">
        <f t="shared" si="306"/>
        <v>1</v>
      </c>
      <c r="V1246" s="4"/>
      <c r="W1246" s="4"/>
      <c r="X1246">
        <f>IF(front!E1246&gt;$X$2,O1246,P1246)</f>
        <v>90479.911950647802</v>
      </c>
      <c r="Y1246">
        <f t="shared" si="300"/>
        <v>90146.429031327745</v>
      </c>
      <c r="Z1246">
        <f>SUMPRODUCT($B$7:$B$456,Y$7:Y$456,EXP(constants!$B$32+constants!$A$32*ABS($A$7:$A$456-$A1246)))</f>
        <v>3.7978968371844607E-8</v>
      </c>
      <c r="AA1246">
        <f t="shared" si="301"/>
        <v>90146.429031289765</v>
      </c>
      <c r="AB1246">
        <f t="shared" si="307"/>
        <v>90140.227195592452</v>
      </c>
      <c r="AD1246" s="4"/>
      <c r="AE1246" s="4"/>
      <c r="AF1246" s="4"/>
      <c r="AI1246" s="5">
        <f>SUMPRODUCT(constants!$B$13:$B$20,A1246^constants!$A$13:$A$20)*constants!$C$10/((A1246/1000000000)^5*(EXP(0.014388/(A1246/1000000000)/constants!$B$9)-1))</f>
        <v>2.0733928171234532E-5</v>
      </c>
      <c r="AL1246" s="17">
        <f t="shared" si="302"/>
        <v>2.3001859232332121E-10</v>
      </c>
      <c r="AQ1246">
        <f t="shared" si="309"/>
        <v>2.3001859232332121E-10</v>
      </c>
    </row>
    <row r="1247" spans="1:43" x14ac:dyDescent="0.2">
      <c r="A1247">
        <f>front!A1247</f>
        <v>761.51</v>
      </c>
      <c r="B1247" s="1">
        <f t="shared" si="308"/>
        <v>0.43999999999994088</v>
      </c>
      <c r="C1247">
        <f>front!D1247-front!B1247</f>
        <v>51392.4</v>
      </c>
      <c r="D1247" s="2">
        <f>front!E1247-front!C1247</f>
        <v>52101.5</v>
      </c>
      <c r="E1247" s="2">
        <f>IF(front!F1247-front!C1247&gt;0,front!F1247-front!C1247,0)</f>
        <v>52101.5</v>
      </c>
      <c r="F1247" s="2">
        <f>front!I1247-front!H1247</f>
        <v>11625.800000000001</v>
      </c>
      <c r="G1247" s="2"/>
      <c r="H1247" s="2"/>
      <c r="I1247" s="4">
        <f>C1247/(constants!$A$4+constants!$B$4*data!C1247+constants!$C$4*data!C1247^2+constants!$D$4*data!C1247^3+constants!$E$4*data!C1247^4+constants!$F$4*data!C1247^5+constants!$G$4*data!C1247^6+constants!$H$4*data!C1247^7)</f>
        <v>54023.388671327055</v>
      </c>
      <c r="J1247" s="4">
        <f>D1247/(constants!$A$4+constants!$B$4*data!D1247+constants!$C$4*data!D1247^2+constants!$D$4*data!D1247^3+constants!$E$4*data!D1247^4+constants!$F$4*data!D1247^5+constants!$G$4*data!D1247^6+constants!$H$4*data!D1247^7)</f>
        <v>54807.785470353214</v>
      </c>
      <c r="K1247" s="4">
        <f>E1247/(constants!$A$4+constants!$B$4*data!E1247+constants!$C$4*data!E1247^2+constants!$D$4*data!E1247^3+constants!$E$4*data!E1247^4+constants!$F$4*data!E1247^5+constants!$G$4*data!E1247^6+constants!$H$4*data!E1247^7)</f>
        <v>54807.785470353214</v>
      </c>
      <c r="L1247" s="4">
        <f>F1247/(constants!$A$4+constants!$B$4*data!F1247+constants!$C$4*data!F1247^2+constants!$D$4*data!F1247^3+constants!$E$4*data!F1247^4+constants!$F$4*data!F1247^5+constants!$G$4*data!F1247^6+constants!$H$4*data!F1247^7)</f>
        <v>11638.638149696002</v>
      </c>
      <c r="M1247" s="4"/>
      <c r="N1247" s="4"/>
      <c r="O1247" s="4">
        <f t="shared" si="303"/>
        <v>90038.981118878422</v>
      </c>
      <c r="P1247" s="4">
        <f t="shared" si="304"/>
        <v>10961.557094070644</v>
      </c>
      <c r="Q1247" s="4">
        <f t="shared" si="304"/>
        <v>10961.557094070644</v>
      </c>
      <c r="R1247" s="4">
        <f t="shared" si="305"/>
        <v>1939.7730249493336</v>
      </c>
      <c r="S1247" s="4"/>
      <c r="T1247" s="4"/>
      <c r="U1247" s="4">
        <f t="shared" si="306"/>
        <v>1</v>
      </c>
      <c r="V1247" s="4"/>
      <c r="W1247" s="4"/>
      <c r="X1247">
        <f>IF(front!E1247&gt;$X$2,O1247,P1247)</f>
        <v>90038.981118878422</v>
      </c>
      <c r="Y1247">
        <f t="shared" si="300"/>
        <v>89705.498199558366</v>
      </c>
      <c r="Z1247">
        <f>SUMPRODUCT($B$7:$B$456,Y$7:Y$456,EXP(constants!$B$32+constants!$A$32*ABS($A$7:$A$456-$A1247)))</f>
        <v>3.7040256792983909E-8</v>
      </c>
      <c r="AA1247">
        <f t="shared" si="301"/>
        <v>89705.498199521331</v>
      </c>
      <c r="AB1247">
        <f t="shared" si="307"/>
        <v>89699.296363824018</v>
      </c>
      <c r="AD1247" s="4"/>
      <c r="AE1247" s="4"/>
      <c r="AF1247" s="4"/>
      <c r="AI1247" s="5">
        <f>SUMPRODUCT(constants!$B$13:$B$20,A1247^constants!$A$13:$A$20)*constants!$C$10/((A1247/1000000000)^5*(EXP(0.014388/(A1247/1000000000)/constants!$B$9)-1))</f>
        <v>2.0745688437766479E-5</v>
      </c>
      <c r="AL1247" s="17">
        <f t="shared" si="302"/>
        <v>2.3128039214065981E-10</v>
      </c>
      <c r="AQ1247">
        <f t="shared" si="309"/>
        <v>2.3128039214065981E-10</v>
      </c>
    </row>
    <row r="1248" spans="1:43" x14ac:dyDescent="0.2">
      <c r="A1248">
        <f>front!A1248</f>
        <v>761.96</v>
      </c>
      <c r="B1248" s="1">
        <f t="shared" si="308"/>
        <v>0.45000000000004547</v>
      </c>
      <c r="C1248">
        <f>front!D1248-front!B1248</f>
        <v>51302.200000000004</v>
      </c>
      <c r="D1248" s="2">
        <f>front!E1248-front!C1248</f>
        <v>51813</v>
      </c>
      <c r="E1248" s="2">
        <f>IF(front!F1248-front!C1248&gt;0,front!F1248-front!C1248,0)</f>
        <v>51813</v>
      </c>
      <c r="F1248" s="2">
        <f>front!I1248-front!H1248</f>
        <v>9447.5999999999985</v>
      </c>
      <c r="G1248" s="2"/>
      <c r="H1248" s="2"/>
      <c r="I1248" s="4">
        <f>C1248/(constants!$A$4+constants!$B$4*data!C1248+constants!$C$4*data!C1248^2+constants!$D$4*data!C1248^3+constants!$E$4*data!C1248^4+constants!$F$4*data!C1248^5+constants!$G$4*data!C1248^6+constants!$H$4*data!C1248^7)</f>
        <v>53923.636662760277</v>
      </c>
      <c r="J1248" s="4">
        <f>D1248/(constants!$A$4+constants!$B$4*data!D1248+constants!$C$4*data!D1248^2+constants!$D$4*data!D1248^3+constants!$E$4*data!D1248^4+constants!$F$4*data!D1248^5+constants!$G$4*data!D1248^6+constants!$H$4*data!D1248^7)</f>
        <v>54488.605581573014</v>
      </c>
      <c r="K1248" s="4">
        <f>E1248/(constants!$A$4+constants!$B$4*data!E1248+constants!$C$4*data!E1248^2+constants!$D$4*data!E1248^3+constants!$E$4*data!E1248^4+constants!$F$4*data!E1248^5+constants!$G$4*data!E1248^6+constants!$H$4*data!E1248^7)</f>
        <v>54488.605581573014</v>
      </c>
      <c r="L1248" s="4">
        <f>F1248/(constants!$A$4+constants!$B$4*data!F1248+constants!$C$4*data!F1248^2+constants!$D$4*data!F1248^3+constants!$E$4*data!F1248^4+constants!$F$4*data!F1248^5+constants!$G$4*data!F1248^6+constants!$H$4*data!F1248^7)</f>
        <v>9443.0903173945444</v>
      </c>
      <c r="M1248" s="4"/>
      <c r="N1248" s="4"/>
      <c r="O1248" s="4">
        <f t="shared" si="303"/>
        <v>89872.727771267135</v>
      </c>
      <c r="P1248" s="4">
        <f t="shared" si="304"/>
        <v>10897.721116314604</v>
      </c>
      <c r="Q1248" s="4">
        <f t="shared" si="304"/>
        <v>10897.721116314604</v>
      </c>
      <c r="R1248" s="4">
        <f t="shared" si="305"/>
        <v>1573.8483862324242</v>
      </c>
      <c r="S1248" s="4"/>
      <c r="T1248" s="4"/>
      <c r="U1248" s="4">
        <f t="shared" si="306"/>
        <v>1</v>
      </c>
      <c r="V1248" s="4"/>
      <c r="W1248" s="4"/>
      <c r="X1248">
        <f>IF(front!E1248&gt;$X$2,O1248,P1248)</f>
        <v>89872.727771267135</v>
      </c>
      <c r="Y1248">
        <f t="shared" si="300"/>
        <v>89539.244851947078</v>
      </c>
      <c r="Z1248">
        <f>SUMPRODUCT($B$7:$B$456,Y$7:Y$456,EXP(constants!$B$32+constants!$A$32*ABS($A$7:$A$456-$A1248)))</f>
        <v>3.6104205074377771E-8</v>
      </c>
      <c r="AA1248">
        <f t="shared" si="301"/>
        <v>89539.244851910975</v>
      </c>
      <c r="AB1248">
        <f t="shared" si="307"/>
        <v>89533.043016213662</v>
      </c>
      <c r="AD1248" s="4"/>
      <c r="AE1248" s="4"/>
      <c r="AF1248" s="4"/>
      <c r="AI1248" s="5">
        <f>SUMPRODUCT(constants!$B$13:$B$20,A1248^constants!$A$13:$A$20)*constants!$C$10/((A1248/1000000000)^5*(EXP(0.014388/(A1248/1000000000)/constants!$B$9)-1))</f>
        <v>2.0757676442160191E-5</v>
      </c>
      <c r="AL1248" s="17">
        <f t="shared" si="302"/>
        <v>2.3184375000413149E-10</v>
      </c>
      <c r="AQ1248">
        <f t="shared" si="309"/>
        <v>2.3184375000413149E-10</v>
      </c>
    </row>
    <row r="1249" spans="1:43" x14ac:dyDescent="0.2">
      <c r="A1249">
        <f>front!A1249</f>
        <v>762.4</v>
      </c>
      <c r="B1249" s="1">
        <f t="shared" si="308"/>
        <v>0.43999999999994088</v>
      </c>
      <c r="C1249">
        <f>front!D1249-front!B1249</f>
        <v>51266.13</v>
      </c>
      <c r="D1249" s="2">
        <f>front!E1249-front!C1249</f>
        <v>52699.3</v>
      </c>
      <c r="E1249" s="2">
        <f>IF(front!F1249-front!C1249&gt;0,front!F1249-front!C1249,0)</f>
        <v>52699.3</v>
      </c>
      <c r="F1249" s="2">
        <f>front!I1249-front!H1249</f>
        <v>8586.6</v>
      </c>
      <c r="G1249" s="2"/>
      <c r="H1249" s="2"/>
      <c r="I1249" s="4">
        <f>C1249/(constants!$A$4+constants!$B$4*data!C1249+constants!$C$4*data!C1249^2+constants!$D$4*data!C1249^3+constants!$E$4*data!C1249^4+constants!$F$4*data!C1249^5+constants!$G$4*data!C1249^6+constants!$H$4*data!C1249^7)</f>
        <v>53883.748493444109</v>
      </c>
      <c r="J1249" s="4">
        <f>D1249/(constants!$A$4+constants!$B$4*data!D1249+constants!$C$4*data!D1249^2+constants!$D$4*data!D1249^3+constants!$E$4*data!D1249^4+constants!$F$4*data!D1249^5+constants!$G$4*data!D1249^6+constants!$H$4*data!D1249^7)</f>
        <v>55469.376008169369</v>
      </c>
      <c r="K1249" s="4">
        <f>E1249/(constants!$A$4+constants!$B$4*data!E1249+constants!$C$4*data!E1249^2+constants!$D$4*data!E1249^3+constants!$E$4*data!E1249^4+constants!$F$4*data!E1249^5+constants!$G$4*data!E1249^6+constants!$H$4*data!E1249^7)</f>
        <v>55469.376008169369</v>
      </c>
      <c r="L1249" s="4">
        <f>F1249/(constants!$A$4+constants!$B$4*data!F1249+constants!$C$4*data!F1249^2+constants!$D$4*data!F1249^3+constants!$E$4*data!F1249^4+constants!$F$4*data!F1249^5+constants!$G$4*data!F1249^6+constants!$H$4*data!F1249^7)</f>
        <v>8578.3457889053534</v>
      </c>
      <c r="M1249" s="4"/>
      <c r="N1249" s="4"/>
      <c r="O1249" s="4">
        <f t="shared" si="303"/>
        <v>89806.247489073517</v>
      </c>
      <c r="P1249" s="4">
        <f t="shared" si="304"/>
        <v>11093.875201633873</v>
      </c>
      <c r="Q1249" s="4">
        <f t="shared" si="304"/>
        <v>11093.875201633873</v>
      </c>
      <c r="R1249" s="4">
        <f t="shared" si="305"/>
        <v>1429.7242981508923</v>
      </c>
      <c r="S1249" s="4"/>
      <c r="T1249" s="4"/>
      <c r="U1249" s="4">
        <f t="shared" si="306"/>
        <v>1</v>
      </c>
      <c r="V1249" s="4"/>
      <c r="W1249" s="4"/>
      <c r="X1249">
        <f>IF(front!E1249&gt;$X$2,O1249,P1249)</f>
        <v>89806.247489073517</v>
      </c>
      <c r="Y1249">
        <f t="shared" si="300"/>
        <v>89472.764569753461</v>
      </c>
      <c r="Z1249">
        <f>SUMPRODUCT($B$7:$B$456,Y$7:Y$456,EXP(constants!$B$32+constants!$A$32*ABS($A$7:$A$456-$A1249)))</f>
        <v>3.521183130010734E-8</v>
      </c>
      <c r="AA1249">
        <f t="shared" si="301"/>
        <v>89472.764569718245</v>
      </c>
      <c r="AB1249">
        <f t="shared" si="307"/>
        <v>89466.562734020932</v>
      </c>
      <c r="AD1249" s="4"/>
      <c r="AE1249" s="4"/>
      <c r="AF1249" s="4"/>
      <c r="AI1249" s="5">
        <f>SUMPRODUCT(constants!$B$13:$B$20,A1249^constants!$A$13:$A$20)*constants!$C$10/((A1249/1000000000)^5*(EXP(0.014388/(A1249/1000000000)/constants!$B$9)-1))</f>
        <v>2.0769359372990012E-5</v>
      </c>
      <c r="AL1249" s="17">
        <f t="shared" si="302"/>
        <v>2.3214661140761774E-10</v>
      </c>
      <c r="AQ1249">
        <f t="shared" si="309"/>
        <v>2.3214661140761774E-10</v>
      </c>
    </row>
    <row r="1250" spans="1:43" x14ac:dyDescent="0.2">
      <c r="A1250">
        <f>front!A1250</f>
        <v>762.85</v>
      </c>
      <c r="B1250" s="1">
        <f t="shared" si="308"/>
        <v>0.45000000000004547</v>
      </c>
      <c r="C1250">
        <f>front!D1250-front!B1250</f>
        <v>51388.6</v>
      </c>
      <c r="D1250" s="2">
        <f>front!E1250-front!C1250</f>
        <v>53101.9</v>
      </c>
      <c r="E1250" s="2">
        <f>IF(front!F1250-front!C1250&gt;0,front!F1250-front!C1250,0)</f>
        <v>53101.9</v>
      </c>
      <c r="F1250" s="2">
        <f>front!I1250-front!H1250</f>
        <v>9244.3000000000011</v>
      </c>
      <c r="G1250" s="2"/>
      <c r="H1250" s="2"/>
      <c r="I1250" s="4">
        <f>C1250/(constants!$A$4+constants!$B$4*data!C1250+constants!$C$4*data!C1250^2+constants!$D$4*data!C1250^3+constants!$E$4*data!C1250^4+constants!$F$4*data!C1250^5+constants!$G$4*data!C1250^6+constants!$H$4*data!C1250^7)</f>
        <v>54019.1861444733</v>
      </c>
      <c r="J1250" s="4">
        <f>D1250/(constants!$A$4+constants!$B$4*data!D1250+constants!$C$4*data!D1250^2+constants!$D$4*data!D1250^3+constants!$E$4*data!D1250^4+constants!$F$4*data!D1250^5+constants!$G$4*data!D1250^6+constants!$H$4*data!D1250^7)</f>
        <v>55915.126901951022</v>
      </c>
      <c r="K1250" s="4">
        <f>E1250/(constants!$A$4+constants!$B$4*data!E1250+constants!$C$4*data!E1250^2+constants!$D$4*data!E1250^3+constants!$E$4*data!E1250^4+constants!$F$4*data!E1250^5+constants!$G$4*data!E1250^6+constants!$H$4*data!E1250^7)</f>
        <v>55915.126901951022</v>
      </c>
      <c r="L1250" s="4">
        <f>F1250/(constants!$A$4+constants!$B$4*data!F1250+constants!$C$4*data!F1250^2+constants!$D$4*data!F1250^3+constants!$E$4*data!F1250^4+constants!$F$4*data!F1250^5+constants!$G$4*data!F1250^6+constants!$H$4*data!F1250^7)</f>
        <v>9238.7626292592722</v>
      </c>
      <c r="M1250" s="4"/>
      <c r="N1250" s="4"/>
      <c r="O1250" s="4">
        <f t="shared" si="303"/>
        <v>90031.976907455493</v>
      </c>
      <c r="P1250" s="4">
        <f t="shared" si="304"/>
        <v>11183.025380390205</v>
      </c>
      <c r="Q1250" s="4">
        <f t="shared" si="304"/>
        <v>11183.025380390205</v>
      </c>
      <c r="R1250" s="4">
        <f t="shared" si="305"/>
        <v>1539.793771543212</v>
      </c>
      <c r="S1250" s="4"/>
      <c r="T1250" s="4"/>
      <c r="U1250" s="4">
        <f t="shared" si="306"/>
        <v>1</v>
      </c>
      <c r="V1250" s="4"/>
      <c r="W1250" s="4"/>
      <c r="X1250">
        <f>IF(front!E1250&gt;$X$2,O1250,P1250)</f>
        <v>90031.976907455493</v>
      </c>
      <c r="Y1250">
        <f t="shared" si="300"/>
        <v>89698.493988135437</v>
      </c>
      <c r="Z1250">
        <f>SUMPRODUCT($B$7:$B$456,Y$7:Y$456,EXP(constants!$B$32+constants!$A$32*ABS($A$7:$A$456-$A1250)))</f>
        <v>3.4321986086885791E-8</v>
      </c>
      <c r="AA1250">
        <f t="shared" si="301"/>
        <v>89698.493988101109</v>
      </c>
      <c r="AB1250">
        <f t="shared" si="307"/>
        <v>89692.292152403796</v>
      </c>
      <c r="AD1250" s="4"/>
      <c r="AE1250" s="4"/>
      <c r="AF1250" s="4"/>
      <c r="AI1250" s="5">
        <f>SUMPRODUCT(constants!$B$13:$B$20,A1250^constants!$A$13:$A$20)*constants!$C$10/((A1250/1000000000)^5*(EXP(0.014388/(A1250/1000000000)/constants!$B$9)-1))</f>
        <v>2.0781268260525355E-5</v>
      </c>
      <c r="AL1250" s="17">
        <f t="shared" si="302"/>
        <v>2.3169514081783233E-10</v>
      </c>
      <c r="AQ1250">
        <f t="shared" si="309"/>
        <v>2.3169514081783233E-10</v>
      </c>
    </row>
    <row r="1251" spans="1:43" x14ac:dyDescent="0.2">
      <c r="A1251">
        <f>front!A1251</f>
        <v>763.29</v>
      </c>
      <c r="B1251" s="1">
        <f t="shared" si="308"/>
        <v>0.43999999999994088</v>
      </c>
      <c r="C1251">
        <f>front!D1251-front!B1251</f>
        <v>51631.270000000004</v>
      </c>
      <c r="D1251" s="2">
        <f>front!E1251-front!C1251</f>
        <v>52734</v>
      </c>
      <c r="E1251" s="2">
        <f>IF(front!F1251-front!C1251&gt;0,front!F1251-front!C1251,0)</f>
        <v>52734</v>
      </c>
      <c r="F1251" s="2">
        <f>front!I1251-front!H1251</f>
        <v>10362.700000000001</v>
      </c>
      <c r="G1251" s="2"/>
      <c r="H1251" s="2"/>
      <c r="I1251" s="4">
        <f>C1251/(constants!$A$4+constants!$B$4*data!C1251+constants!$C$4*data!C1251^2+constants!$D$4*data!C1251^3+constants!$E$4*data!C1251^4+constants!$F$4*data!C1251^5+constants!$G$4*data!C1251^6+constants!$H$4*data!C1251^7)</f>
        <v>54287.582157708654</v>
      </c>
      <c r="J1251" s="4">
        <f>D1251/(constants!$A$4+constants!$B$4*data!D1251+constants!$C$4*data!D1251^2+constants!$D$4*data!D1251^3+constants!$E$4*data!D1251^4+constants!$F$4*data!D1251^5+constants!$G$4*data!D1251^6+constants!$H$4*data!D1251^7)</f>
        <v>55507.788722609082</v>
      </c>
      <c r="K1251" s="4">
        <f>E1251/(constants!$A$4+constants!$B$4*data!E1251+constants!$C$4*data!E1251^2+constants!$D$4*data!E1251^3+constants!$E$4*data!E1251^4+constants!$F$4*data!E1251^5+constants!$G$4*data!E1251^6+constants!$H$4*data!E1251^7)</f>
        <v>55507.788722609082</v>
      </c>
      <c r="L1251" s="4">
        <f>F1251/(constants!$A$4+constants!$B$4*data!F1251+constants!$C$4*data!F1251^2+constants!$D$4*data!F1251^3+constants!$E$4*data!F1251^4+constants!$F$4*data!F1251^5+constants!$G$4*data!F1251^6+constants!$H$4*data!F1251^7)</f>
        <v>10364.007169988143</v>
      </c>
      <c r="M1251" s="4"/>
      <c r="N1251" s="4"/>
      <c r="O1251" s="4">
        <f t="shared" si="303"/>
        <v>90479.303596181082</v>
      </c>
      <c r="P1251" s="4">
        <f t="shared" si="304"/>
        <v>11101.557744521817</v>
      </c>
      <c r="Q1251" s="4">
        <f t="shared" si="304"/>
        <v>11101.557744521817</v>
      </c>
      <c r="R1251" s="4">
        <f t="shared" si="305"/>
        <v>1727.334528331357</v>
      </c>
      <c r="S1251" s="4"/>
      <c r="T1251" s="4"/>
      <c r="U1251" s="4">
        <f t="shared" si="306"/>
        <v>1</v>
      </c>
      <c r="V1251" s="4"/>
      <c r="W1251" s="4"/>
      <c r="X1251">
        <f>IF(front!E1251&gt;$X$2,O1251,P1251)</f>
        <v>90479.303596181082</v>
      </c>
      <c r="Y1251">
        <f t="shared" si="300"/>
        <v>90145.820676861025</v>
      </c>
      <c r="Z1251">
        <f>SUMPRODUCT($B$7:$B$456,Y$7:Y$456,EXP(constants!$B$32+constants!$A$32*ABS($A$7:$A$456-$A1251)))</f>
        <v>3.3473662735029268E-8</v>
      </c>
      <c r="AA1251">
        <f t="shared" si="301"/>
        <v>90145.820676827556</v>
      </c>
      <c r="AB1251">
        <f t="shared" si="307"/>
        <v>90139.618841130243</v>
      </c>
      <c r="AD1251" s="4"/>
      <c r="AE1251" s="4"/>
      <c r="AF1251" s="4"/>
      <c r="AI1251" s="5">
        <f>SUMPRODUCT(constants!$B$13:$B$20,A1251^constants!$A$13:$A$20)*constants!$C$10/((A1251/1000000000)^5*(EXP(0.014388/(A1251/1000000000)/constants!$B$9)-1))</f>
        <v>2.0792873808742648E-5</v>
      </c>
      <c r="AL1251" s="17">
        <f t="shared" si="302"/>
        <v>2.3067408178627629E-10</v>
      </c>
      <c r="AQ1251">
        <f t="shared" si="309"/>
        <v>2.3067408178627629E-10</v>
      </c>
    </row>
    <row r="1252" spans="1:43" x14ac:dyDescent="0.2">
      <c r="A1252">
        <f>front!A1252</f>
        <v>763.74</v>
      </c>
      <c r="B1252" s="1">
        <f t="shared" si="308"/>
        <v>0.45000000000004547</v>
      </c>
      <c r="C1252">
        <f>front!D1252-front!B1252</f>
        <v>51943.87</v>
      </c>
      <c r="D1252" s="2">
        <f>front!E1252-front!C1252</f>
        <v>52065.7</v>
      </c>
      <c r="E1252" s="2">
        <f>IF(front!F1252-front!C1252&gt;0,front!F1252-front!C1252,0)</f>
        <v>52065.7</v>
      </c>
      <c r="F1252" s="2">
        <f>front!I1252-front!H1252</f>
        <v>11246.999999999998</v>
      </c>
      <c r="G1252" s="2"/>
      <c r="H1252" s="2"/>
      <c r="I1252" s="4">
        <f>C1252/(constants!$A$4+constants!$B$4*data!C1252+constants!$C$4*data!C1252^2+constants!$D$4*data!C1252^3+constants!$E$4*data!C1252^4+constants!$F$4*data!C1252^5+constants!$G$4*data!C1252^6+constants!$H$4*data!C1252^7)</f>
        <v>54633.38469702618</v>
      </c>
      <c r="J1252" s="4">
        <f>D1252/(constants!$A$4+constants!$B$4*data!D1252+constants!$C$4*data!D1252^2+constants!$D$4*data!D1252^3+constants!$E$4*data!D1252^4+constants!$F$4*data!D1252^5+constants!$G$4*data!D1252^6+constants!$H$4*data!D1252^7)</f>
        <v>54768.174873315271</v>
      </c>
      <c r="K1252" s="4">
        <f>E1252/(constants!$A$4+constants!$B$4*data!E1252+constants!$C$4*data!E1252^2+constants!$D$4*data!E1252^3+constants!$E$4*data!E1252^4+constants!$F$4*data!E1252^5+constants!$G$4*data!E1252^6+constants!$H$4*data!E1252^7)</f>
        <v>54768.174873315271</v>
      </c>
      <c r="L1252" s="4">
        <f>F1252/(constants!$A$4+constants!$B$4*data!F1252+constants!$C$4*data!F1252^2+constants!$D$4*data!F1252^3+constants!$E$4*data!F1252^4+constants!$F$4*data!F1252^5+constants!$G$4*data!F1252^6+constants!$H$4*data!F1252^7)</f>
        <v>11255.928163074057</v>
      </c>
      <c r="M1252" s="4"/>
      <c r="N1252" s="4"/>
      <c r="O1252" s="4">
        <f t="shared" si="303"/>
        <v>91055.6411617103</v>
      </c>
      <c r="P1252" s="4">
        <f t="shared" si="304"/>
        <v>10953.634974663053</v>
      </c>
      <c r="Q1252" s="4">
        <f t="shared" si="304"/>
        <v>10953.634974663053</v>
      </c>
      <c r="R1252" s="4">
        <f t="shared" si="305"/>
        <v>1875.9880271790096</v>
      </c>
      <c r="S1252" s="4"/>
      <c r="T1252" s="4"/>
      <c r="U1252" s="4">
        <f t="shared" si="306"/>
        <v>1</v>
      </c>
      <c r="V1252" s="4"/>
      <c r="W1252" s="4"/>
      <c r="X1252">
        <f>IF(front!E1252&gt;$X$2,O1252,P1252)</f>
        <v>91055.6411617103</v>
      </c>
      <c r="Y1252">
        <f t="shared" si="300"/>
        <v>90722.158242390244</v>
      </c>
      <c r="Z1252">
        <f>SUMPRODUCT($B$7:$B$456,Y$7:Y$456,EXP(constants!$B$32+constants!$A$32*ABS($A$7:$A$456-$A1252)))</f>
        <v>3.2627743126364445E-8</v>
      </c>
      <c r="AA1252">
        <f t="shared" si="301"/>
        <v>90722.158242357618</v>
      </c>
      <c r="AB1252">
        <f t="shared" si="307"/>
        <v>90715.956406660305</v>
      </c>
      <c r="AD1252" s="4"/>
      <c r="AE1252" s="4"/>
      <c r="AF1252" s="4"/>
      <c r="AI1252" s="5">
        <f>SUMPRODUCT(constants!$B$13:$B$20,A1252^constants!$A$13:$A$20)*constants!$C$10/((A1252/1000000000)^5*(EXP(0.014388/(A1252/1000000000)/constants!$B$9)-1))</f>
        <v>2.0804703529590822E-5</v>
      </c>
      <c r="AL1252" s="17">
        <f t="shared" si="302"/>
        <v>2.2933896476081638E-10</v>
      </c>
      <c r="AQ1252">
        <f t="shared" si="309"/>
        <v>2.2933896476081638E-10</v>
      </c>
    </row>
    <row r="1253" spans="1:43" x14ac:dyDescent="0.2">
      <c r="A1253">
        <f>front!A1253</f>
        <v>764.18</v>
      </c>
      <c r="B1253" s="1">
        <f t="shared" si="308"/>
        <v>0.43999999999994088</v>
      </c>
      <c r="C1253">
        <f>front!D1253-front!B1253</f>
        <v>52245.4</v>
      </c>
      <c r="D1253" s="2">
        <f>front!E1253-front!C1253</f>
        <v>52609.9</v>
      </c>
      <c r="E1253" s="2">
        <f>IF(front!F1253-front!C1253&gt;0,front!F1253-front!C1253,0)</f>
        <v>52609.9</v>
      </c>
      <c r="F1253" s="2">
        <f>front!I1253-front!H1253</f>
        <v>13074.599999999999</v>
      </c>
      <c r="G1253" s="2"/>
      <c r="H1253" s="2"/>
      <c r="I1253" s="4">
        <f>C1253/(constants!$A$4+constants!$B$4*data!C1253+constants!$C$4*data!C1253^2+constants!$D$4*data!C1253^3+constants!$E$4*data!C1253^4+constants!$F$4*data!C1253^5+constants!$G$4*data!C1253^6+constants!$H$4*data!C1253^7)</f>
        <v>54967.012816046081</v>
      </c>
      <c r="J1253" s="4">
        <f>D1253/(constants!$A$4+constants!$B$4*data!D1253+constants!$C$4*data!D1253^2+constants!$D$4*data!D1253^3+constants!$E$4*data!D1253^4+constants!$F$4*data!D1253^5+constants!$G$4*data!D1253^6+constants!$H$4*data!D1253^7)</f>
        <v>55370.415975879798</v>
      </c>
      <c r="K1253" s="4">
        <f>E1253/(constants!$A$4+constants!$B$4*data!E1253+constants!$C$4*data!E1253^2+constants!$D$4*data!E1253^3+constants!$E$4*data!E1253^4+constants!$F$4*data!E1253^5+constants!$G$4*data!E1253^6+constants!$H$4*data!E1253^7)</f>
        <v>55370.415975879798</v>
      </c>
      <c r="L1253" s="4">
        <f>F1253/(constants!$A$4+constants!$B$4*data!F1253+constants!$C$4*data!F1253^2+constants!$D$4*data!F1253^3+constants!$E$4*data!F1253^4+constants!$F$4*data!F1253^5+constants!$G$4*data!F1253^6+constants!$H$4*data!F1253^7)</f>
        <v>13106.219420656184</v>
      </c>
      <c r="M1253" s="4"/>
      <c r="N1253" s="4"/>
      <c r="O1253" s="4">
        <f t="shared" si="303"/>
        <v>91611.688026743475</v>
      </c>
      <c r="P1253" s="4">
        <f t="shared" si="304"/>
        <v>11074.083195175959</v>
      </c>
      <c r="Q1253" s="4">
        <f t="shared" si="304"/>
        <v>11074.083195175959</v>
      </c>
      <c r="R1253" s="4">
        <f t="shared" si="305"/>
        <v>2184.3699034426973</v>
      </c>
      <c r="S1253" s="4"/>
      <c r="T1253" s="4"/>
      <c r="U1253" s="4">
        <f t="shared" si="306"/>
        <v>1</v>
      </c>
      <c r="V1253" s="4"/>
      <c r="W1253" s="4"/>
      <c r="X1253">
        <f>IF(front!E1253&gt;$X$2,O1253,P1253)</f>
        <v>91611.688026743475</v>
      </c>
      <c r="Y1253">
        <f t="shared" si="300"/>
        <v>91278.205107423419</v>
      </c>
      <c r="Z1253">
        <f>SUMPRODUCT($B$7:$B$456,Y$7:Y$456,EXP(constants!$B$32+constants!$A$32*ABS($A$7:$A$456-$A1253)))</f>
        <v>3.1821295727242427E-8</v>
      </c>
      <c r="AA1253">
        <f t="shared" si="301"/>
        <v>91278.205107391594</v>
      </c>
      <c r="AB1253">
        <f t="shared" si="307"/>
        <v>91272.003271694281</v>
      </c>
      <c r="AD1253" s="4"/>
      <c r="AE1253" s="4"/>
      <c r="AF1253" s="4"/>
      <c r="AI1253" s="5">
        <f>SUMPRODUCT(constants!$B$13:$B$20,A1253^constants!$A$13:$A$20)*constants!$C$10/((A1253/1000000000)^5*(EXP(0.014388/(A1253/1000000000)/constants!$B$9)-1))</f>
        <v>2.081623164465516E-5</v>
      </c>
      <c r="AL1253" s="17">
        <f t="shared" si="302"/>
        <v>2.2806809205984407E-10</v>
      </c>
      <c r="AQ1253">
        <f t="shared" si="309"/>
        <v>2.2806809205984407E-10</v>
      </c>
    </row>
    <row r="1254" spans="1:43" x14ac:dyDescent="0.2">
      <c r="A1254">
        <f>front!A1254</f>
        <v>764.63</v>
      </c>
      <c r="B1254" s="1">
        <f t="shared" si="308"/>
        <v>0.45000000000004547</v>
      </c>
      <c r="C1254">
        <f>front!D1254-front!B1254</f>
        <v>52448.729999999996</v>
      </c>
      <c r="D1254" s="2">
        <f>front!E1254-front!C1254</f>
        <v>53152.7</v>
      </c>
      <c r="E1254" s="2">
        <f>IF(front!F1254-front!C1254&gt;0,front!F1254-front!C1254,0)</f>
        <v>53152.7</v>
      </c>
      <c r="F1254" s="2">
        <f>front!I1254-front!H1254</f>
        <v>14875.4</v>
      </c>
      <c r="G1254" s="2"/>
      <c r="H1254" s="2"/>
      <c r="I1254" s="4">
        <f>C1254/(constants!$A$4+constants!$B$4*data!C1254+constants!$C$4*data!C1254^2+constants!$D$4*data!C1254^3+constants!$E$4*data!C1254^4+constants!$F$4*data!C1254^5+constants!$G$4*data!C1254^6+constants!$H$4*data!C1254^7)</f>
        <v>55192.029839419141</v>
      </c>
      <c r="J1254" s="4">
        <f>D1254/(constants!$A$4+constants!$B$4*data!D1254+constants!$C$4*data!D1254^2+constants!$D$4*data!D1254^3+constants!$E$4*data!D1254^4+constants!$F$4*data!D1254^5+constants!$G$4*data!D1254^6+constants!$H$4*data!D1254^7)</f>
        <v>55971.38392312167</v>
      </c>
      <c r="K1254" s="4">
        <f>E1254/(constants!$A$4+constants!$B$4*data!E1254+constants!$C$4*data!E1254^2+constants!$D$4*data!E1254^3+constants!$E$4*data!E1254^4+constants!$F$4*data!E1254^5+constants!$G$4*data!E1254^6+constants!$H$4*data!E1254^7)</f>
        <v>55971.38392312167</v>
      </c>
      <c r="L1254" s="4">
        <f>F1254/(constants!$A$4+constants!$B$4*data!F1254+constants!$C$4*data!F1254^2+constants!$D$4*data!F1254^3+constants!$E$4*data!F1254^4+constants!$F$4*data!F1254^5+constants!$G$4*data!F1254^6+constants!$H$4*data!F1254^7)</f>
        <v>14939.388248309107</v>
      </c>
      <c r="M1254" s="4"/>
      <c r="N1254" s="4"/>
      <c r="O1254" s="4">
        <f t="shared" si="303"/>
        <v>91986.71639903191</v>
      </c>
      <c r="P1254" s="4">
        <f t="shared" si="304"/>
        <v>11194.276784624333</v>
      </c>
      <c r="Q1254" s="4">
        <f t="shared" si="304"/>
        <v>11194.276784624333</v>
      </c>
      <c r="R1254" s="4">
        <f t="shared" si="305"/>
        <v>2489.8980413848512</v>
      </c>
      <c r="S1254" s="4"/>
      <c r="T1254" s="4"/>
      <c r="U1254" s="4">
        <f t="shared" si="306"/>
        <v>1</v>
      </c>
      <c r="V1254" s="4"/>
      <c r="W1254" s="4"/>
      <c r="X1254">
        <f>IF(front!E1254&gt;$X$2,O1254,P1254)</f>
        <v>91986.71639903191</v>
      </c>
      <c r="Y1254">
        <f t="shared" si="300"/>
        <v>91653.233479711853</v>
      </c>
      <c r="Z1254">
        <f>SUMPRODUCT($B$7:$B$456,Y$7:Y$456,EXP(constants!$B$32+constants!$A$32*ABS($A$7:$A$456-$A1254)))</f>
        <v>3.1017133414863375E-8</v>
      </c>
      <c r="AA1254">
        <f t="shared" si="301"/>
        <v>91653.233479680843</v>
      </c>
      <c r="AB1254">
        <f t="shared" si="307"/>
        <v>91647.03164398353</v>
      </c>
      <c r="AD1254" s="4"/>
      <c r="AE1254" s="4"/>
      <c r="AF1254" s="4"/>
      <c r="AI1254" s="5">
        <f>SUMPRODUCT(constants!$B$13:$B$20,A1254^constants!$A$13:$A$20)*constants!$C$10/((A1254/1000000000)^5*(EXP(0.014388/(A1254/1000000000)/constants!$B$9)-1))</f>
        <v>2.0827982145274257E-5</v>
      </c>
      <c r="AL1254" s="17">
        <f t="shared" si="302"/>
        <v>2.2726303047308328E-10</v>
      </c>
      <c r="AQ1254">
        <f t="shared" si="309"/>
        <v>2.2726303047308328E-10</v>
      </c>
    </row>
    <row r="1255" spans="1:43" x14ac:dyDescent="0.2">
      <c r="A1255">
        <f>front!A1255</f>
        <v>765.07</v>
      </c>
      <c r="B1255" s="1">
        <f t="shared" si="308"/>
        <v>0.44000000000005457</v>
      </c>
      <c r="C1255">
        <f>front!D1255-front!B1255</f>
        <v>52481.060000000005</v>
      </c>
      <c r="D1255" s="2">
        <f>front!E1255-front!C1255</f>
        <v>52851.3</v>
      </c>
      <c r="E1255" s="2">
        <f>IF(front!F1255-front!C1255&gt;0,front!F1255-front!C1255,0)</f>
        <v>52851.3</v>
      </c>
      <c r="F1255" s="2">
        <f>front!I1255-front!H1255</f>
        <v>15828.4</v>
      </c>
      <c r="G1255" s="2"/>
      <c r="H1255" s="2"/>
      <c r="I1255" s="4">
        <f>C1255/(constants!$A$4+constants!$B$4*data!C1255+constants!$C$4*data!C1255^2+constants!$D$4*data!C1255^3+constants!$E$4*data!C1255^4+constants!$F$4*data!C1255^5+constants!$G$4*data!C1255^6+constants!$H$4*data!C1255^7)</f>
        <v>55227.811442404716</v>
      </c>
      <c r="J1255" s="4">
        <f>D1255/(constants!$A$4+constants!$B$4*data!D1255+constants!$C$4*data!D1255^2+constants!$D$4*data!D1255^3+constants!$E$4*data!D1255^4+constants!$F$4*data!D1255^5+constants!$G$4*data!D1255^6+constants!$H$4*data!D1255^7)</f>
        <v>55637.647935641005</v>
      </c>
      <c r="K1255" s="4">
        <f>E1255/(constants!$A$4+constants!$B$4*data!E1255+constants!$C$4*data!E1255^2+constants!$D$4*data!E1255^3+constants!$E$4*data!E1255^4+constants!$F$4*data!E1255^5+constants!$G$4*data!E1255^6+constants!$H$4*data!E1255^7)</f>
        <v>55637.647935641005</v>
      </c>
      <c r="L1255" s="4">
        <f>F1255/(constants!$A$4+constants!$B$4*data!F1255+constants!$C$4*data!F1255^2+constants!$D$4*data!F1255^3+constants!$E$4*data!F1255^4+constants!$F$4*data!F1255^5+constants!$G$4*data!F1255^6+constants!$H$4*data!F1255^7)</f>
        <v>15913.763412010594</v>
      </c>
      <c r="M1255" s="4"/>
      <c r="N1255" s="4"/>
      <c r="O1255" s="4">
        <f t="shared" si="303"/>
        <v>92046.352404007863</v>
      </c>
      <c r="P1255" s="4">
        <f t="shared" si="304"/>
        <v>11127.529587128201</v>
      </c>
      <c r="Q1255" s="4">
        <f t="shared" si="304"/>
        <v>11127.529587128201</v>
      </c>
      <c r="R1255" s="4">
        <f t="shared" si="305"/>
        <v>2652.2939020017657</v>
      </c>
      <c r="S1255" s="4"/>
      <c r="T1255" s="4"/>
      <c r="U1255" s="4">
        <f t="shared" si="306"/>
        <v>1</v>
      </c>
      <c r="V1255" s="4"/>
      <c r="W1255" s="4"/>
      <c r="X1255">
        <f>IF(front!E1255&gt;$X$2,O1255,P1255)</f>
        <v>92046.352404007863</v>
      </c>
      <c r="Y1255">
        <f t="shared" si="300"/>
        <v>91712.869484687806</v>
      </c>
      <c r="Z1255">
        <f>SUMPRODUCT($B$7:$B$456,Y$7:Y$456,EXP(constants!$B$32+constants!$A$32*ABS($A$7:$A$456-$A1255)))</f>
        <v>3.0250494837571432E-8</v>
      </c>
      <c r="AA1255">
        <f t="shared" si="301"/>
        <v>91712.869484657553</v>
      </c>
      <c r="AB1255">
        <f t="shared" si="307"/>
        <v>91706.66764896024</v>
      </c>
      <c r="AD1255" s="4"/>
      <c r="AE1255" s="4"/>
      <c r="AF1255" s="4"/>
      <c r="AI1255" s="5">
        <f>SUMPRODUCT(constants!$B$13:$B$20,A1255^constants!$A$13:$A$20)*constants!$C$10/((A1255/1000000000)^5*(EXP(0.014388/(A1255/1000000000)/constants!$B$9)-1))</f>
        <v>2.0839432773013879E-5</v>
      </c>
      <c r="AL1255" s="17">
        <f t="shared" si="302"/>
        <v>2.2724010486112298E-10</v>
      </c>
      <c r="AQ1255">
        <f t="shared" si="309"/>
        <v>2.2724010486112298E-10</v>
      </c>
    </row>
    <row r="1256" spans="1:43" x14ac:dyDescent="0.2">
      <c r="A1256">
        <f>front!A1256</f>
        <v>765.52</v>
      </c>
      <c r="B1256" s="1">
        <f t="shared" si="308"/>
        <v>0.44999999999993179</v>
      </c>
      <c r="C1256">
        <f>front!D1256-front!B1256</f>
        <v>52339.199999999997</v>
      </c>
      <c r="D1256" s="2">
        <f>front!E1256-front!C1256</f>
        <v>52337.599999999999</v>
      </c>
      <c r="E1256" s="2">
        <f>IF(front!F1256-front!C1256&gt;0,front!F1256-front!C1256,0)</f>
        <v>52337.599999999999</v>
      </c>
      <c r="F1256" s="2">
        <f>front!I1256-front!H1256</f>
        <v>13997.1</v>
      </c>
      <c r="G1256" s="2"/>
      <c r="H1256" s="2"/>
      <c r="I1256" s="4">
        <f>C1256/(constants!$A$4+constants!$B$4*data!C1256+constants!$C$4*data!C1256^2+constants!$D$4*data!C1256^3+constants!$E$4*data!C1256^4+constants!$F$4*data!C1256^5+constants!$G$4*data!C1256^6+constants!$H$4*data!C1256^7)</f>
        <v>55070.813053041806</v>
      </c>
      <c r="J1256" s="4">
        <f>D1256/(constants!$A$4+constants!$B$4*data!D1256+constants!$C$4*data!D1256^2+constants!$D$4*data!D1256^3+constants!$E$4*data!D1256^4+constants!$F$4*data!D1256^5+constants!$G$4*data!D1256^6+constants!$H$4*data!D1256^7)</f>
        <v>55069.0424108242</v>
      </c>
      <c r="K1256" s="4">
        <f>E1256/(constants!$A$4+constants!$B$4*data!E1256+constants!$C$4*data!E1256^2+constants!$D$4*data!E1256^3+constants!$E$4*data!E1256^4+constants!$F$4*data!E1256^5+constants!$G$4*data!E1256^6+constants!$H$4*data!E1256^7)</f>
        <v>55069.0424108242</v>
      </c>
      <c r="L1256" s="4">
        <f>F1256/(constants!$A$4+constants!$B$4*data!F1256+constants!$C$4*data!F1256^2+constants!$D$4*data!F1256^3+constants!$E$4*data!F1256^4+constants!$F$4*data!F1256^5+constants!$G$4*data!F1256^6+constants!$H$4*data!F1256^7)</f>
        <v>14044.010491314884</v>
      </c>
      <c r="M1256" s="4"/>
      <c r="N1256" s="4"/>
      <c r="O1256" s="4">
        <f t="shared" si="303"/>
        <v>91784.68842173634</v>
      </c>
      <c r="P1256" s="4">
        <f t="shared" si="304"/>
        <v>11013.808482164841</v>
      </c>
      <c r="Q1256" s="4">
        <f t="shared" si="304"/>
        <v>11013.808482164841</v>
      </c>
      <c r="R1256" s="4">
        <f t="shared" si="305"/>
        <v>2340.6684152191474</v>
      </c>
      <c r="S1256" s="4"/>
      <c r="T1256" s="4"/>
      <c r="U1256" s="4">
        <f t="shared" si="306"/>
        <v>1</v>
      </c>
      <c r="V1256" s="4"/>
      <c r="W1256" s="4"/>
      <c r="X1256">
        <f>IF(front!E1256&gt;$X$2,O1256,P1256)</f>
        <v>91784.68842173634</v>
      </c>
      <c r="Y1256">
        <f t="shared" si="300"/>
        <v>91451.205502416284</v>
      </c>
      <c r="Z1256">
        <f>SUMPRODUCT($B$7:$B$456,Y$7:Y$456,EXP(constants!$B$32+constants!$A$32*ABS($A$7:$A$456-$A1256)))</f>
        <v>2.9486028547835806E-8</v>
      </c>
      <c r="AA1256">
        <f t="shared" si="301"/>
        <v>91451.205502386802</v>
      </c>
      <c r="AB1256">
        <f t="shared" si="307"/>
        <v>91445.003666689488</v>
      </c>
      <c r="AD1256" s="4"/>
      <c r="AE1256" s="4"/>
      <c r="AF1256" s="4"/>
      <c r="AI1256" s="5">
        <f>SUMPRODUCT(constants!$B$13:$B$20,A1256^constants!$A$13:$A$20)*constants!$C$10/((A1256/1000000000)^5*(EXP(0.014388/(A1256/1000000000)/constants!$B$9)-1))</f>
        <v>2.0851103996117091E-5</v>
      </c>
      <c r="AL1256" s="17">
        <f t="shared" si="302"/>
        <v>2.2801796883422824E-10</v>
      </c>
      <c r="AQ1256">
        <f t="shared" si="309"/>
        <v>2.2801796883422824E-10</v>
      </c>
    </row>
    <row r="1257" spans="1:43" x14ac:dyDescent="0.2">
      <c r="A1257">
        <f>front!A1257</f>
        <v>765.96</v>
      </c>
      <c r="B1257" s="1">
        <f t="shared" si="308"/>
        <v>0.44000000000005457</v>
      </c>
      <c r="C1257">
        <f>front!D1257-front!B1257</f>
        <v>52113.93</v>
      </c>
      <c r="D1257" s="2">
        <f>front!E1257-front!C1257</f>
        <v>53051</v>
      </c>
      <c r="E1257" s="2">
        <f>IF(front!F1257-front!C1257&gt;0,front!F1257-front!C1257,0)</f>
        <v>53051</v>
      </c>
      <c r="F1257" s="2">
        <f>front!I1257-front!H1257</f>
        <v>11042.900000000001</v>
      </c>
      <c r="G1257" s="2"/>
      <c r="H1257" s="2"/>
      <c r="I1257" s="4">
        <f>C1257/(constants!$A$4+constants!$B$4*data!C1257+constants!$C$4*data!C1257^2+constants!$D$4*data!C1257^3+constants!$E$4*data!C1257^4+constants!$F$4*data!C1257^5+constants!$G$4*data!C1257^6+constants!$H$4*data!C1257^7)</f>
        <v>54821.538774635002</v>
      </c>
      <c r="J1257" s="4">
        <f>D1257/(constants!$A$4+constants!$B$4*data!D1257+constants!$C$4*data!D1257^2+constants!$D$4*data!D1257^3+constants!$E$4*data!D1257^4+constants!$F$4*data!D1257^5+constants!$G$4*data!D1257^6+constants!$H$4*data!D1257^7)</f>
        <v>55858.762012233768</v>
      </c>
      <c r="K1257" s="4">
        <f>E1257/(constants!$A$4+constants!$B$4*data!E1257+constants!$C$4*data!E1257^2+constants!$D$4*data!E1257^3+constants!$E$4*data!E1257^4+constants!$F$4*data!E1257^5+constants!$G$4*data!E1257^6+constants!$H$4*data!E1257^7)</f>
        <v>55858.762012233768</v>
      </c>
      <c r="L1257" s="4">
        <f>F1257/(constants!$A$4+constants!$B$4*data!F1257+constants!$C$4*data!F1257^2+constants!$D$4*data!F1257^3+constants!$E$4*data!F1257^4+constants!$F$4*data!F1257^5+constants!$G$4*data!F1257^6+constants!$H$4*data!F1257^7)</f>
        <v>11049.885113333248</v>
      </c>
      <c r="M1257" s="4"/>
      <c r="N1257" s="4"/>
      <c r="O1257" s="4">
        <f t="shared" si="303"/>
        <v>91369.231291058342</v>
      </c>
      <c r="P1257" s="4">
        <f t="shared" si="304"/>
        <v>11171.752402446755</v>
      </c>
      <c r="Q1257" s="4">
        <f t="shared" si="304"/>
        <v>11171.752402446755</v>
      </c>
      <c r="R1257" s="4">
        <f t="shared" si="305"/>
        <v>1841.6475188888746</v>
      </c>
      <c r="S1257" s="4"/>
      <c r="T1257" s="4"/>
      <c r="U1257" s="4">
        <f t="shared" si="306"/>
        <v>1</v>
      </c>
      <c r="V1257" s="4"/>
      <c r="W1257" s="4"/>
      <c r="X1257">
        <f>IF(front!E1257&gt;$X$2,O1257,P1257)</f>
        <v>91369.231291058342</v>
      </c>
      <c r="Y1257">
        <f t="shared" si="300"/>
        <v>91035.748371738286</v>
      </c>
      <c r="Z1257">
        <f>SUMPRODUCT($B$7:$B$456,Y$7:Y$456,EXP(constants!$B$32+constants!$A$32*ABS($A$7:$A$456-$A1257)))</f>
        <v>2.8757233701659894E-8</v>
      </c>
      <c r="AA1257">
        <f t="shared" si="301"/>
        <v>91035.748371709531</v>
      </c>
      <c r="AB1257">
        <f t="shared" si="307"/>
        <v>91029.546536012218</v>
      </c>
      <c r="AD1257" s="4"/>
      <c r="AE1257" s="4"/>
      <c r="AF1257" s="4"/>
      <c r="AI1257" s="5">
        <f>SUMPRODUCT(constants!$B$13:$B$20,A1257^constants!$A$13:$A$20)*constants!$C$10/((A1257/1000000000)^5*(EXP(0.014388/(A1257/1000000000)/constants!$B$9)-1))</f>
        <v>2.0862477078713917E-5</v>
      </c>
      <c r="AL1257" s="17">
        <f t="shared" si="302"/>
        <v>2.2918357690006187E-10</v>
      </c>
      <c r="AQ1257">
        <f t="shared" si="309"/>
        <v>2.2918357690006187E-10</v>
      </c>
    </row>
    <row r="1258" spans="1:43" x14ac:dyDescent="0.2">
      <c r="A1258">
        <f>front!A1258</f>
        <v>766.41</v>
      </c>
      <c r="B1258" s="1">
        <f t="shared" si="308"/>
        <v>0.44999999999993179</v>
      </c>
      <c r="C1258">
        <f>front!D1258-front!B1258</f>
        <v>51959</v>
      </c>
      <c r="D1258" s="2">
        <f>front!E1258-front!C1258</f>
        <v>53104.4</v>
      </c>
      <c r="E1258" s="2">
        <f>IF(front!F1258-front!C1258&gt;0,front!F1258-front!C1258,0)</f>
        <v>53104.4</v>
      </c>
      <c r="F1258" s="2">
        <f>front!I1258-front!H1258</f>
        <v>8965.5999999999985</v>
      </c>
      <c r="G1258" s="2"/>
      <c r="H1258" s="2"/>
      <c r="I1258" s="4">
        <f>C1258/(constants!$A$4+constants!$B$4*data!C1258+constants!$C$4*data!C1258^2+constants!$D$4*data!C1258^3+constants!$E$4*data!C1258^4+constants!$F$4*data!C1258^5+constants!$G$4*data!C1258^6+constants!$H$4*data!C1258^7)</f>
        <v>54650.1235857504</v>
      </c>
      <c r="J1258" s="4">
        <f>D1258/(constants!$A$4+constants!$B$4*data!D1258+constants!$C$4*data!D1258^2+constants!$D$4*data!D1258^3+constants!$E$4*data!D1258^4+constants!$F$4*data!D1258^5+constants!$G$4*data!D1258^6+constants!$H$4*data!D1258^7)</f>
        <v>55917.895388657234</v>
      </c>
      <c r="K1258" s="4">
        <f>E1258/(constants!$A$4+constants!$B$4*data!E1258+constants!$C$4*data!E1258^2+constants!$D$4*data!E1258^3+constants!$E$4*data!E1258^4+constants!$F$4*data!E1258^5+constants!$G$4*data!E1258^6+constants!$H$4*data!E1258^7)</f>
        <v>55917.895388657234</v>
      </c>
      <c r="L1258" s="4">
        <f>F1258/(constants!$A$4+constants!$B$4*data!F1258+constants!$C$4*data!F1258^2+constants!$D$4*data!F1258^3+constants!$E$4*data!F1258^4+constants!$F$4*data!F1258^5+constants!$G$4*data!F1258^6+constants!$H$4*data!F1258^7)</f>
        <v>8958.8006818307731</v>
      </c>
      <c r="M1258" s="4"/>
      <c r="N1258" s="4"/>
      <c r="O1258" s="4">
        <f t="shared" si="303"/>
        <v>91083.539309583997</v>
      </c>
      <c r="P1258" s="4">
        <f t="shared" si="304"/>
        <v>11183.579077731447</v>
      </c>
      <c r="Q1258" s="4">
        <f t="shared" si="304"/>
        <v>11183.579077731447</v>
      </c>
      <c r="R1258" s="4">
        <f t="shared" si="305"/>
        <v>1493.1334469717956</v>
      </c>
      <c r="S1258" s="4"/>
      <c r="T1258" s="4"/>
      <c r="U1258" s="4">
        <f t="shared" si="306"/>
        <v>1</v>
      </c>
      <c r="V1258" s="4"/>
      <c r="W1258" s="4"/>
      <c r="X1258">
        <f>IF(front!E1258&gt;$X$2,O1258,P1258)</f>
        <v>91083.539309583997</v>
      </c>
      <c r="Y1258">
        <f t="shared" si="300"/>
        <v>90750.056390263941</v>
      </c>
      <c r="Z1258">
        <f>SUMPRODUCT($B$7:$B$456,Y$7:Y$456,EXP(constants!$B$32+constants!$A$32*ABS($A$7:$A$456-$A1258)))</f>
        <v>2.8030503911981768E-8</v>
      </c>
      <c r="AA1258">
        <f t="shared" si="301"/>
        <v>90750.056390235914</v>
      </c>
      <c r="AB1258">
        <f t="shared" si="307"/>
        <v>90743.8545545386</v>
      </c>
      <c r="AD1258" s="4"/>
      <c r="AE1258" s="4"/>
      <c r="AF1258" s="4"/>
      <c r="AI1258" s="5">
        <f>SUMPRODUCT(constants!$B$13:$B$20,A1258^constants!$A$13:$A$20)*constants!$C$10/((A1258/1000000000)^5*(EXP(0.014388/(A1258/1000000000)/constants!$B$9)-1))</f>
        <v>2.0874068963304523E-5</v>
      </c>
      <c r="AL1258" s="17">
        <f t="shared" si="302"/>
        <v>2.3003286631117099E-10</v>
      </c>
      <c r="AQ1258">
        <f t="shared" si="309"/>
        <v>2.3003286631117099E-10</v>
      </c>
    </row>
    <row r="1259" spans="1:43" x14ac:dyDescent="0.2">
      <c r="A1259">
        <f>front!A1259</f>
        <v>766.85</v>
      </c>
      <c r="B1259" s="1">
        <f t="shared" si="308"/>
        <v>0.44000000000005457</v>
      </c>
      <c r="C1259">
        <f>front!D1259-front!B1259</f>
        <v>51612.67</v>
      </c>
      <c r="D1259" s="2">
        <f>front!E1259-front!C1259</f>
        <v>52884</v>
      </c>
      <c r="E1259" s="2">
        <f>IF(front!F1259-front!C1259&gt;0,front!F1259-front!C1259,0)</f>
        <v>52884</v>
      </c>
      <c r="F1259" s="2">
        <f>front!I1259-front!H1259</f>
        <v>7407.3000000000011</v>
      </c>
      <c r="G1259" s="2"/>
      <c r="H1259" s="2"/>
      <c r="I1259" s="4">
        <f>C1259/(constants!$A$4+constants!$B$4*data!C1259+constants!$C$4*data!C1259^2+constants!$D$4*data!C1259^3+constants!$E$4*data!C1259^4+constants!$F$4*data!C1259^5+constants!$G$4*data!C1259^6+constants!$H$4*data!C1259^7)</f>
        <v>54267.00884286574</v>
      </c>
      <c r="J1259" s="4">
        <f>D1259/(constants!$A$4+constants!$B$4*data!D1259+constants!$C$4*data!D1259^2+constants!$D$4*data!D1259^3+constants!$E$4*data!D1259^4+constants!$F$4*data!D1259^5+constants!$G$4*data!D1259^6+constants!$H$4*data!D1259^7)</f>
        <v>55673.851554559493</v>
      </c>
      <c r="K1259" s="4">
        <f>E1259/(constants!$A$4+constants!$B$4*data!E1259+constants!$C$4*data!E1259^2+constants!$D$4*data!E1259^3+constants!$E$4*data!E1259^4+constants!$F$4*data!E1259^5+constants!$G$4*data!E1259^6+constants!$H$4*data!E1259^7)</f>
        <v>55673.851554559493</v>
      </c>
      <c r="L1259" s="4">
        <f>F1259/(constants!$A$4+constants!$B$4*data!F1259+constants!$C$4*data!F1259^2+constants!$D$4*data!F1259^3+constants!$E$4*data!F1259^4+constants!$F$4*data!F1259^5+constants!$G$4*data!F1259^6+constants!$H$4*data!F1259^7)</f>
        <v>7396.2570734902292</v>
      </c>
      <c r="M1259" s="4"/>
      <c r="N1259" s="4"/>
      <c r="O1259" s="4">
        <f t="shared" si="303"/>
        <v>90445.014738109574</v>
      </c>
      <c r="P1259" s="4">
        <f t="shared" si="304"/>
        <v>11134.770310911897</v>
      </c>
      <c r="Q1259" s="4">
        <f t="shared" si="304"/>
        <v>11134.770310911897</v>
      </c>
      <c r="R1259" s="4">
        <f t="shared" si="305"/>
        <v>1232.7095122483715</v>
      </c>
      <c r="S1259" s="4"/>
      <c r="T1259" s="4"/>
      <c r="U1259" s="4">
        <f t="shared" si="306"/>
        <v>1</v>
      </c>
      <c r="V1259" s="4"/>
      <c r="W1259" s="4"/>
      <c r="X1259">
        <f>IF(front!E1259&gt;$X$2,O1259,P1259)</f>
        <v>90445.014738109574</v>
      </c>
      <c r="Y1259">
        <f t="shared" si="300"/>
        <v>90111.531818789517</v>
      </c>
      <c r="Z1259">
        <f>SUMPRODUCT($B$7:$B$456,Y$7:Y$456,EXP(constants!$B$32+constants!$A$32*ABS($A$7:$A$456-$A1259)))</f>
        <v>2.7337684709367731E-8</v>
      </c>
      <c r="AA1259">
        <f t="shared" si="301"/>
        <v>90111.531818762174</v>
      </c>
      <c r="AB1259">
        <f t="shared" si="307"/>
        <v>90105.329983064861</v>
      </c>
      <c r="AD1259" s="4"/>
      <c r="AE1259" s="4"/>
      <c r="AF1259" s="4"/>
      <c r="AI1259" s="5">
        <f>SUMPRODUCT(constants!$B$13:$B$20,A1259^constants!$A$13:$A$20)*constants!$C$10/((A1259/1000000000)^5*(EXP(0.014388/(A1259/1000000000)/constants!$B$9)-1))</f>
        <v>2.0885364439263948E-5</v>
      </c>
      <c r="AL1259" s="17">
        <f t="shared" si="302"/>
        <v>2.3178833530923548E-10</v>
      </c>
      <c r="AQ1259">
        <f t="shared" si="309"/>
        <v>2.3178833530923548E-10</v>
      </c>
    </row>
    <row r="1260" spans="1:43" x14ac:dyDescent="0.2">
      <c r="A1260">
        <f>front!A1260</f>
        <v>767.3</v>
      </c>
      <c r="B1260" s="1">
        <f t="shared" si="308"/>
        <v>0.44999999999993179</v>
      </c>
      <c r="C1260">
        <f>front!D1260-front!B1260</f>
        <v>51561.4</v>
      </c>
      <c r="D1260" s="2">
        <f>front!E1260-front!C1260</f>
        <v>52562.400000000001</v>
      </c>
      <c r="E1260" s="2">
        <f>IF(front!F1260-front!C1260&gt;0,front!F1260-front!C1260,0)</f>
        <v>52562.400000000001</v>
      </c>
      <c r="F1260" s="2">
        <f>front!I1260-front!H1260</f>
        <v>6901.1</v>
      </c>
      <c r="G1260" s="2"/>
      <c r="H1260" s="2"/>
      <c r="I1260" s="4">
        <f>C1260/(constants!$A$4+constants!$B$4*data!C1260+constants!$C$4*data!C1260^2+constants!$D$4*data!C1260^3+constants!$E$4*data!C1260^4+constants!$F$4*data!C1260^5+constants!$G$4*data!C1260^6+constants!$H$4*data!C1260^7)</f>
        <v>54210.300784254796</v>
      </c>
      <c r="J1260" s="4">
        <f>D1260/(constants!$A$4+constants!$B$4*data!D1260+constants!$C$4*data!D1260^2+constants!$D$4*data!D1260^3+constants!$E$4*data!D1260^4+constants!$F$4*data!D1260^5+constants!$G$4*data!D1260^6+constants!$H$4*data!D1260^7)</f>
        <v>55317.839581606291</v>
      </c>
      <c r="K1260" s="4">
        <f>E1260/(constants!$A$4+constants!$B$4*data!E1260+constants!$C$4*data!E1260^2+constants!$D$4*data!E1260^3+constants!$E$4*data!E1260^4+constants!$F$4*data!E1260^5+constants!$G$4*data!E1260^6+constants!$H$4*data!E1260^7)</f>
        <v>55317.839581606291</v>
      </c>
      <c r="L1260" s="4">
        <f>F1260/(constants!$A$4+constants!$B$4*data!F1260+constants!$C$4*data!F1260^2+constants!$D$4*data!F1260^3+constants!$E$4*data!F1260^4+constants!$F$4*data!F1260^5+constants!$G$4*data!F1260^6+constants!$H$4*data!F1260^7)</f>
        <v>6889.5650692782419</v>
      </c>
      <c r="M1260" s="4"/>
      <c r="N1260" s="4"/>
      <c r="O1260" s="4">
        <f t="shared" si="303"/>
        <v>90350.501307091326</v>
      </c>
      <c r="P1260" s="4">
        <f t="shared" si="304"/>
        <v>11063.567916321259</v>
      </c>
      <c r="Q1260" s="4">
        <f t="shared" si="304"/>
        <v>11063.567916321259</v>
      </c>
      <c r="R1260" s="4">
        <f t="shared" si="305"/>
        <v>1148.2608448797071</v>
      </c>
      <c r="S1260" s="4"/>
      <c r="T1260" s="4"/>
      <c r="U1260" s="4">
        <f t="shared" si="306"/>
        <v>1</v>
      </c>
      <c r="V1260" s="4"/>
      <c r="W1260" s="4"/>
      <c r="X1260">
        <f>IF(front!E1260&gt;$X$2,O1260,P1260)</f>
        <v>90350.501307091326</v>
      </c>
      <c r="Y1260">
        <f t="shared" si="300"/>
        <v>90017.01838777127</v>
      </c>
      <c r="Z1260">
        <f>SUMPRODUCT($B$7:$B$456,Y$7:Y$456,EXP(constants!$B$32+constants!$A$32*ABS($A$7:$A$456-$A1260)))</f>
        <v>2.6646828625460747E-8</v>
      </c>
      <c r="AA1260">
        <f t="shared" si="301"/>
        <v>90017.018387744625</v>
      </c>
      <c r="AB1260">
        <f t="shared" si="307"/>
        <v>90010.816552047312</v>
      </c>
      <c r="AD1260" s="4"/>
      <c r="AE1260" s="4"/>
      <c r="AF1260" s="4"/>
      <c r="AI1260" s="5">
        <f>SUMPRODUCT(constants!$B$13:$B$20,A1260^constants!$A$13:$A$20)*constants!$C$10/((A1260/1000000000)^5*(EXP(0.014388/(A1260/1000000000)/constants!$B$9)-1))</f>
        <v>2.0896876920574717E-5</v>
      </c>
      <c r="AL1260" s="17">
        <f t="shared" si="302"/>
        <v>2.3215961948852483E-10</v>
      </c>
      <c r="AQ1260">
        <f t="shared" si="309"/>
        <v>2.3215961948852483E-10</v>
      </c>
    </row>
    <row r="1261" spans="1:43" x14ac:dyDescent="0.2">
      <c r="A1261">
        <f>front!A1261</f>
        <v>767.74</v>
      </c>
      <c r="B1261" s="1">
        <f t="shared" si="308"/>
        <v>0.44000000000005457</v>
      </c>
      <c r="C1261">
        <f>front!D1261-front!B1261</f>
        <v>51679.33</v>
      </c>
      <c r="D1261" s="2">
        <f>front!E1261-front!C1261</f>
        <v>52505.9</v>
      </c>
      <c r="E1261" s="2">
        <f>IF(front!F1261-front!C1261&gt;0,front!F1261-front!C1261,0)</f>
        <v>52505.9</v>
      </c>
      <c r="F1261" s="2">
        <f>front!I1261-front!H1261</f>
        <v>7903.4000000000015</v>
      </c>
      <c r="G1261" s="2"/>
      <c r="H1261" s="2"/>
      <c r="I1261" s="4">
        <f>C1261/(constants!$A$4+constants!$B$4*data!C1261+constants!$C$4*data!C1261^2+constants!$D$4*data!C1261^3+constants!$E$4*data!C1261^4+constants!$F$4*data!C1261^5+constants!$G$4*data!C1261^6+constants!$H$4*data!C1261^7)</f>
        <v>54340.742108534032</v>
      </c>
      <c r="J1261" s="4">
        <f>D1261/(constants!$A$4+constants!$B$4*data!D1261+constants!$C$4*data!D1261^2+constants!$D$4*data!D1261^3+constants!$E$4*data!D1261^4+constants!$F$4*data!D1261^5+constants!$G$4*data!D1261^6+constants!$H$4*data!D1261^7)</f>
        <v>55255.304034413653</v>
      </c>
      <c r="K1261" s="4">
        <f>E1261/(constants!$A$4+constants!$B$4*data!E1261+constants!$C$4*data!E1261^2+constants!$D$4*data!E1261^3+constants!$E$4*data!E1261^4+constants!$F$4*data!E1261^5+constants!$G$4*data!E1261^6+constants!$H$4*data!E1261^7)</f>
        <v>55255.304034413653</v>
      </c>
      <c r="L1261" s="4">
        <f>F1261/(constants!$A$4+constants!$B$4*data!F1261+constants!$C$4*data!F1261^2+constants!$D$4*data!F1261^3+constants!$E$4*data!F1261^4+constants!$F$4*data!F1261^5+constants!$G$4*data!F1261^6+constants!$H$4*data!F1261^7)</f>
        <v>7893.2301352020922</v>
      </c>
      <c r="M1261" s="4"/>
      <c r="N1261" s="4"/>
      <c r="O1261" s="4">
        <f t="shared" si="303"/>
        <v>90567.903514223392</v>
      </c>
      <c r="P1261" s="4">
        <f t="shared" si="304"/>
        <v>11051.06080688273</v>
      </c>
      <c r="Q1261" s="4">
        <f t="shared" si="304"/>
        <v>11051.06080688273</v>
      </c>
      <c r="R1261" s="4">
        <f t="shared" si="305"/>
        <v>1315.5383558670153</v>
      </c>
      <c r="S1261" s="4"/>
      <c r="T1261" s="4"/>
      <c r="U1261" s="4">
        <f t="shared" si="306"/>
        <v>1</v>
      </c>
      <c r="V1261" s="4"/>
      <c r="W1261" s="4"/>
      <c r="X1261">
        <f>IF(front!E1261&gt;$X$2,O1261,P1261)</f>
        <v>90567.903514223392</v>
      </c>
      <c r="Y1261">
        <f t="shared" si="300"/>
        <v>90234.420594903335</v>
      </c>
      <c r="Z1261">
        <f>SUMPRODUCT($B$7:$B$456,Y$7:Y$456,EXP(constants!$B$32+constants!$A$32*ABS($A$7:$A$456-$A1261)))</f>
        <v>2.5988209193628401E-8</v>
      </c>
      <c r="AA1261">
        <f t="shared" si="301"/>
        <v>90234.420594877345</v>
      </c>
      <c r="AB1261">
        <f t="shared" si="307"/>
        <v>90228.218759180032</v>
      </c>
      <c r="AD1261" s="4"/>
      <c r="AE1261" s="4"/>
      <c r="AF1261" s="4"/>
      <c r="AI1261" s="5">
        <f>SUMPRODUCT(constants!$B$13:$B$20,A1261^constants!$A$13:$A$20)*constants!$C$10/((A1261/1000000000)^5*(EXP(0.014388/(A1261/1000000000)/constants!$B$9)-1))</f>
        <v>2.0908094724739527E-5</v>
      </c>
      <c r="AL1261" s="17">
        <f t="shared" si="302"/>
        <v>2.3172456480099014E-10</v>
      </c>
      <c r="AQ1261">
        <f t="shared" si="309"/>
        <v>2.3172456480099014E-10</v>
      </c>
    </row>
    <row r="1262" spans="1:43" x14ac:dyDescent="0.2">
      <c r="A1262">
        <f>front!A1262</f>
        <v>768.19</v>
      </c>
      <c r="B1262" s="1">
        <f t="shared" si="308"/>
        <v>0.45000000000004547</v>
      </c>
      <c r="C1262">
        <f>front!D1262-front!B1262</f>
        <v>51952.13</v>
      </c>
      <c r="D1262" s="2">
        <f>front!E1262-front!C1262</f>
        <v>52334.5</v>
      </c>
      <c r="E1262" s="2">
        <f>IF(front!F1262-front!C1262&gt;0,front!F1262-front!C1262,0)</f>
        <v>52334.5</v>
      </c>
      <c r="F1262" s="2">
        <f>front!I1262-front!H1262</f>
        <v>9678.8000000000011</v>
      </c>
      <c r="G1262" s="2"/>
      <c r="H1262" s="2"/>
      <c r="I1262" s="4">
        <f>C1262/(constants!$A$4+constants!$B$4*data!C1262+constants!$C$4*data!C1262^2+constants!$D$4*data!C1262^3+constants!$E$4*data!C1262^4+constants!$F$4*data!C1262^5+constants!$G$4*data!C1262^6+constants!$H$4*data!C1262^7)</f>
        <v>54642.523024169532</v>
      </c>
      <c r="J1262" s="4">
        <f>D1262/(constants!$A$4+constants!$B$4*data!D1262+constants!$C$4*data!D1262^2+constants!$D$4*data!D1262^3+constants!$E$4*data!D1262^4+constants!$F$4*data!D1262^5+constants!$G$4*data!D1262^6+constants!$H$4*data!D1262^7)</f>
        <v>55065.611797752426</v>
      </c>
      <c r="K1262" s="4">
        <f>E1262/(constants!$A$4+constants!$B$4*data!E1262+constants!$C$4*data!E1262^2+constants!$D$4*data!E1262^3+constants!$E$4*data!E1262^4+constants!$F$4*data!E1262^5+constants!$G$4*data!E1262^6+constants!$H$4*data!E1262^7)</f>
        <v>55065.611797752426</v>
      </c>
      <c r="L1262" s="4">
        <f>F1262/(constants!$A$4+constants!$B$4*data!F1262+constants!$C$4*data!F1262^2+constants!$D$4*data!F1262^3+constants!$E$4*data!F1262^4+constants!$F$4*data!F1262^5+constants!$G$4*data!F1262^6+constants!$H$4*data!F1262^7)</f>
        <v>9675.5725656438135</v>
      </c>
      <c r="M1262" s="4"/>
      <c r="N1262" s="4"/>
      <c r="O1262" s="4">
        <f t="shared" si="303"/>
        <v>91070.871706949227</v>
      </c>
      <c r="P1262" s="4">
        <f t="shared" si="304"/>
        <v>11013.122359550485</v>
      </c>
      <c r="Q1262" s="4">
        <f t="shared" si="304"/>
        <v>11013.122359550485</v>
      </c>
      <c r="R1262" s="4">
        <f t="shared" si="305"/>
        <v>1612.5954276073023</v>
      </c>
      <c r="S1262" s="4"/>
      <c r="T1262" s="4"/>
      <c r="U1262" s="4">
        <f t="shared" si="306"/>
        <v>1</v>
      </c>
      <c r="V1262" s="4"/>
      <c r="W1262" s="4"/>
      <c r="X1262">
        <f>IF(front!E1262&gt;$X$2,O1262,P1262)</f>
        <v>91070.871706949227</v>
      </c>
      <c r="Y1262">
        <f t="shared" si="300"/>
        <v>90737.38878762917</v>
      </c>
      <c r="Z1262">
        <f>SUMPRODUCT($B$7:$B$456,Y$7:Y$456,EXP(constants!$B$32+constants!$A$32*ABS($A$7:$A$456-$A1262)))</f>
        <v>2.5331455974687449E-8</v>
      </c>
      <c r="AA1262">
        <f t="shared" si="301"/>
        <v>90737.388787603835</v>
      </c>
      <c r="AB1262">
        <f t="shared" si="307"/>
        <v>90731.186951906522</v>
      </c>
      <c r="AD1262" s="4"/>
      <c r="AE1262" s="4"/>
      <c r="AF1262" s="4"/>
      <c r="AI1262" s="5">
        <f>SUMPRODUCT(constants!$B$13:$B$20,A1262^constants!$A$13:$A$20)*constants!$C$10/((A1262/1000000000)^5*(EXP(0.014388/(A1262/1000000000)/constants!$B$9)-1))</f>
        <v>2.0919527734252254E-5</v>
      </c>
      <c r="AL1262" s="17">
        <f t="shared" si="302"/>
        <v>2.3056600973754456E-10</v>
      </c>
      <c r="AQ1262">
        <f t="shared" si="309"/>
        <v>2.3056600973754456E-10</v>
      </c>
    </row>
    <row r="1263" spans="1:43" x14ac:dyDescent="0.2">
      <c r="A1263">
        <f>front!A1263</f>
        <v>768.63</v>
      </c>
      <c r="B1263" s="1">
        <f t="shared" si="308"/>
        <v>0.43999999999994088</v>
      </c>
      <c r="C1263">
        <f>front!D1263-front!B1263</f>
        <v>52274.26</v>
      </c>
      <c r="D1263" s="2">
        <f>front!E1263-front!C1263</f>
        <v>52147.1</v>
      </c>
      <c r="E1263" s="2">
        <f>IF(front!F1263-front!C1263&gt;0,front!F1263-front!C1263,0)</f>
        <v>52147.1</v>
      </c>
      <c r="F1263" s="2">
        <f>front!I1263-front!H1263</f>
        <v>11618.800000000001</v>
      </c>
      <c r="G1263" s="2"/>
      <c r="H1263" s="2"/>
      <c r="I1263" s="4">
        <f>C1263/(constants!$A$4+constants!$B$4*data!C1263+constants!$C$4*data!C1263^2+constants!$D$4*data!C1263^3+constants!$E$4*data!C1263^4+constants!$F$4*data!C1263^5+constants!$G$4*data!C1263^6+constants!$H$4*data!C1263^7)</f>
        <v>54998.948859067779</v>
      </c>
      <c r="J1263" s="4">
        <f>D1263/(constants!$A$4+constants!$B$4*data!D1263+constants!$C$4*data!D1263^2+constants!$D$4*data!D1263^3+constants!$E$4*data!D1263^4+constants!$F$4*data!D1263^5+constants!$G$4*data!D1263^6+constants!$H$4*data!D1263^7)</f>
        <v>54858.240678523507</v>
      </c>
      <c r="K1263" s="4">
        <f>E1263/(constants!$A$4+constants!$B$4*data!E1263+constants!$C$4*data!E1263^2+constants!$D$4*data!E1263^3+constants!$E$4*data!E1263^4+constants!$F$4*data!E1263^5+constants!$G$4*data!E1263^6+constants!$H$4*data!E1263^7)</f>
        <v>54858.240678523507</v>
      </c>
      <c r="L1263" s="4">
        <f>F1263/(constants!$A$4+constants!$B$4*data!F1263+constants!$C$4*data!F1263^2+constants!$D$4*data!F1263^3+constants!$E$4*data!F1263^4+constants!$F$4*data!F1263^5+constants!$G$4*data!F1263^6+constants!$H$4*data!F1263^7)</f>
        <v>11631.562259371485</v>
      </c>
      <c r="M1263" s="4"/>
      <c r="N1263" s="4"/>
      <c r="O1263" s="4">
        <f t="shared" si="303"/>
        <v>91664.914765112975</v>
      </c>
      <c r="P1263" s="4">
        <f t="shared" si="304"/>
        <v>10971.648135704701</v>
      </c>
      <c r="Q1263" s="4">
        <f t="shared" si="304"/>
        <v>10971.648135704701</v>
      </c>
      <c r="R1263" s="4">
        <f t="shared" si="305"/>
        <v>1938.5937098952477</v>
      </c>
      <c r="S1263" s="4"/>
      <c r="T1263" s="4"/>
      <c r="U1263" s="4">
        <f t="shared" si="306"/>
        <v>1</v>
      </c>
      <c r="V1263" s="4"/>
      <c r="W1263" s="4"/>
      <c r="X1263">
        <f>IF(front!E1263&gt;$X$2,O1263,P1263)</f>
        <v>91664.914765112975</v>
      </c>
      <c r="Y1263">
        <f t="shared" si="300"/>
        <v>91331.431845792918</v>
      </c>
      <c r="Z1263">
        <f>SUMPRODUCT($B$7:$B$456,Y$7:Y$456,EXP(constants!$B$32+constants!$A$32*ABS($A$7:$A$456-$A1263)))</f>
        <v>2.4705348103614576E-8</v>
      </c>
      <c r="AA1263">
        <f t="shared" si="301"/>
        <v>91331.431845768209</v>
      </c>
      <c r="AB1263">
        <f t="shared" si="307"/>
        <v>91325.230010070896</v>
      </c>
      <c r="AD1263" s="4"/>
      <c r="AE1263" s="4"/>
      <c r="AF1263" s="4"/>
      <c r="AI1263" s="5">
        <f>SUMPRODUCT(constants!$B$13:$B$20,A1263^constants!$A$13:$A$20)*constants!$C$10/((A1263/1000000000)^5*(EXP(0.014388/(A1263/1000000000)/constants!$B$9)-1))</f>
        <v>2.093066779777484E-5</v>
      </c>
      <c r="AL1263" s="17">
        <f t="shared" si="302"/>
        <v>2.2918822975279349E-10</v>
      </c>
      <c r="AQ1263">
        <f t="shared" si="309"/>
        <v>2.2918822975279349E-10</v>
      </c>
    </row>
    <row r="1264" spans="1:43" x14ac:dyDescent="0.2">
      <c r="A1264">
        <f>front!A1264</f>
        <v>769.07</v>
      </c>
      <c r="B1264" s="1">
        <f t="shared" si="308"/>
        <v>0.44000000000005457</v>
      </c>
      <c r="C1264">
        <f>front!D1264-front!B1264</f>
        <v>52675.87</v>
      </c>
      <c r="D1264" s="2">
        <f>front!E1264-front!C1264</f>
        <v>52664.7</v>
      </c>
      <c r="E1264" s="2">
        <f>IF(front!F1264-front!C1264&gt;0,front!F1264-front!C1264,0)</f>
        <v>52664.7</v>
      </c>
      <c r="F1264" s="2">
        <f>front!I1264-front!H1264</f>
        <v>11496.999999999998</v>
      </c>
      <c r="G1264" s="2"/>
      <c r="H1264" s="2"/>
      <c r="I1264" s="4">
        <f>C1264/(constants!$A$4+constants!$B$4*data!C1264+constants!$C$4*data!C1264^2+constants!$D$4*data!C1264^3+constants!$E$4*data!C1264^4+constants!$F$4*data!C1264^5+constants!$G$4*data!C1264^6+constants!$H$4*data!C1264^7)</f>
        <v>55443.439777683285</v>
      </c>
      <c r="J1264" s="4">
        <f>D1264/(constants!$A$4+constants!$B$4*data!D1264+constants!$C$4*data!D1264^2+constants!$D$4*data!D1264^3+constants!$E$4*data!D1264^4+constants!$F$4*data!D1264^5+constants!$G$4*data!D1264^6+constants!$H$4*data!D1264^7)</f>
        <v>55431.075143491486</v>
      </c>
      <c r="K1264" s="4">
        <f>E1264/(constants!$A$4+constants!$B$4*data!E1264+constants!$C$4*data!E1264^2+constants!$D$4*data!E1264^3+constants!$E$4*data!E1264^4+constants!$F$4*data!E1264^5+constants!$G$4*data!E1264^6+constants!$H$4*data!E1264^7)</f>
        <v>55431.075143491486</v>
      </c>
      <c r="L1264" s="4">
        <f>F1264/(constants!$A$4+constants!$B$4*data!F1264+constants!$C$4*data!F1264^2+constants!$D$4*data!F1264^3+constants!$E$4*data!F1264^4+constants!$F$4*data!F1264^5+constants!$G$4*data!F1264^6+constants!$H$4*data!F1264^7)</f>
        <v>11508.463826844738</v>
      </c>
      <c r="M1264" s="4"/>
      <c r="N1264" s="4"/>
      <c r="O1264" s="4">
        <f t="shared" si="303"/>
        <v>92405.732962805487</v>
      </c>
      <c r="P1264" s="4">
        <f t="shared" si="304"/>
        <v>11086.215028698296</v>
      </c>
      <c r="Q1264" s="4">
        <f t="shared" si="304"/>
        <v>11086.215028698296</v>
      </c>
      <c r="R1264" s="4">
        <f t="shared" si="305"/>
        <v>1918.0773044741231</v>
      </c>
      <c r="S1264" s="4"/>
      <c r="T1264" s="4"/>
      <c r="U1264" s="4">
        <f t="shared" si="306"/>
        <v>1</v>
      </c>
      <c r="V1264" s="4"/>
      <c r="W1264" s="4"/>
      <c r="X1264">
        <f>IF(front!E1264&gt;$X$2,O1264,P1264)</f>
        <v>92405.732962805487</v>
      </c>
      <c r="Y1264">
        <f t="shared" si="300"/>
        <v>92072.25004348543</v>
      </c>
      <c r="Z1264">
        <f>SUMPRODUCT($B$7:$B$456,Y$7:Y$456,EXP(constants!$B$32+constants!$A$32*ABS($A$7:$A$456-$A1264)))</f>
        <v>2.4094715500390795E-8</v>
      </c>
      <c r="AA1264">
        <f t="shared" si="301"/>
        <v>92072.250043461332</v>
      </c>
      <c r="AB1264">
        <f t="shared" si="307"/>
        <v>92066.048207764019</v>
      </c>
      <c r="AD1264" s="4"/>
      <c r="AE1264" s="4"/>
      <c r="AF1264" s="4"/>
      <c r="AI1264" s="5">
        <f>SUMPRODUCT(constants!$B$13:$B$20,A1264^constants!$A$13:$A$20)*constants!$C$10/((A1264/1000000000)^5*(EXP(0.014388/(A1264/1000000000)/constants!$B$9)-1))</f>
        <v>2.0941769401160613E-5</v>
      </c>
      <c r="AL1264" s="17">
        <f t="shared" si="302"/>
        <v>2.27464627936475E-10</v>
      </c>
      <c r="AQ1264">
        <f t="shared" si="309"/>
        <v>2.27464627936475E-10</v>
      </c>
    </row>
    <row r="1265" spans="1:43" x14ac:dyDescent="0.2">
      <c r="A1265">
        <f>front!A1265</f>
        <v>769.52</v>
      </c>
      <c r="B1265" s="1">
        <f t="shared" si="308"/>
        <v>0.44999999999993179</v>
      </c>
      <c r="C1265">
        <f>front!D1265-front!B1265</f>
        <v>52998.93</v>
      </c>
      <c r="D1265" s="2">
        <f>front!E1265-front!C1265</f>
        <v>51352.5</v>
      </c>
      <c r="E1265" s="2">
        <f>IF(front!F1265-front!C1265&gt;0,front!F1265-front!C1265,0)</f>
        <v>51352.5</v>
      </c>
      <c r="F1265" s="2">
        <f>front!I1265-front!H1265</f>
        <v>10284.299999999999</v>
      </c>
      <c r="G1265" s="2"/>
      <c r="H1265" s="2"/>
      <c r="I1265" s="4">
        <f>C1265/(constants!$A$4+constants!$B$4*data!C1265+constants!$C$4*data!C1265^2+constants!$D$4*data!C1265^3+constants!$E$4*data!C1265^4+constants!$F$4*data!C1265^5+constants!$G$4*data!C1265^6+constants!$H$4*data!C1265^7)</f>
        <v>55801.104424443874</v>
      </c>
      <c r="J1265" s="4">
        <f>D1265/(constants!$A$4+constants!$B$4*data!D1265+constants!$C$4*data!D1265^2+constants!$D$4*data!D1265^3+constants!$E$4*data!D1265^4+constants!$F$4*data!D1265^5+constants!$G$4*data!D1265^6+constants!$H$4*data!D1265^7)</f>
        <v>53979.262640827372</v>
      </c>
      <c r="K1265" s="4">
        <f>E1265/(constants!$A$4+constants!$B$4*data!E1265+constants!$C$4*data!E1265^2+constants!$D$4*data!E1265^3+constants!$E$4*data!E1265^4+constants!$F$4*data!E1265^5+constants!$G$4*data!E1265^6+constants!$H$4*data!E1265^7)</f>
        <v>53979.262640827372</v>
      </c>
      <c r="L1265" s="4">
        <f>F1265/(constants!$A$4+constants!$B$4*data!F1265+constants!$C$4*data!F1265^2+constants!$D$4*data!F1265^3+constants!$E$4*data!F1265^4+constants!$F$4*data!F1265^5+constants!$G$4*data!F1265^6+constants!$H$4*data!F1265^7)</f>
        <v>10285.029197125614</v>
      </c>
      <c r="M1265" s="4"/>
      <c r="N1265" s="4"/>
      <c r="O1265" s="4">
        <f t="shared" si="303"/>
        <v>93001.840707406445</v>
      </c>
      <c r="P1265" s="4">
        <f t="shared" si="304"/>
        <v>10795.852528165475</v>
      </c>
      <c r="Q1265" s="4">
        <f t="shared" si="304"/>
        <v>10795.852528165475</v>
      </c>
      <c r="R1265" s="4">
        <f t="shared" si="305"/>
        <v>1714.1715328542689</v>
      </c>
      <c r="S1265" s="4"/>
      <c r="T1265" s="4"/>
      <c r="U1265" s="4">
        <f t="shared" si="306"/>
        <v>1</v>
      </c>
      <c r="V1265" s="4"/>
      <c r="W1265" s="4"/>
      <c r="X1265">
        <f>IF(front!E1265&gt;$X$2,O1265,P1265)</f>
        <v>93001.840707406445</v>
      </c>
      <c r="Y1265">
        <f t="shared" si="300"/>
        <v>92668.357788086389</v>
      </c>
      <c r="Z1265">
        <f>SUMPRODUCT($B$7:$B$456,Y$7:Y$456,EXP(constants!$B$32+constants!$A$32*ABS($A$7:$A$456-$A1265)))</f>
        <v>2.3485813138306384E-8</v>
      </c>
      <c r="AA1265">
        <f t="shared" si="301"/>
        <v>92668.357788062902</v>
      </c>
      <c r="AB1265">
        <f t="shared" si="307"/>
        <v>92662.155952365589</v>
      </c>
      <c r="AD1265" s="4"/>
      <c r="AE1265" s="4"/>
      <c r="AF1265" s="4"/>
      <c r="AI1265" s="5">
        <f>SUMPRODUCT(constants!$B$13:$B$20,A1265^constants!$A$13:$A$20)*constants!$C$10/((A1265/1000000000)^5*(EXP(0.014388/(A1265/1000000000)/constants!$B$9)-1))</f>
        <v>2.0953083513572164E-5</v>
      </c>
      <c r="AL1265" s="17">
        <f t="shared" si="302"/>
        <v>2.2612341897530874E-10</v>
      </c>
      <c r="AQ1265">
        <f t="shared" si="309"/>
        <v>2.2612341897530874E-10</v>
      </c>
    </row>
    <row r="1266" spans="1:43" x14ac:dyDescent="0.2">
      <c r="A1266">
        <f>front!A1266</f>
        <v>769.96</v>
      </c>
      <c r="B1266" s="1">
        <f t="shared" si="308"/>
        <v>0.44000000000005457</v>
      </c>
      <c r="C1266">
        <f>front!D1266-front!B1266</f>
        <v>53191.199999999997</v>
      </c>
      <c r="D1266" s="2">
        <f>front!E1266-front!C1266</f>
        <v>53063</v>
      </c>
      <c r="E1266" s="2">
        <f>IF(front!F1266-front!C1266&gt;0,front!F1266-front!C1266,0)</f>
        <v>53063</v>
      </c>
      <c r="F1266" s="2">
        <f>front!I1266-front!H1266</f>
        <v>9529.0000000000018</v>
      </c>
      <c r="G1266" s="2"/>
      <c r="H1266" s="2"/>
      <c r="I1266" s="4">
        <f>C1266/(constants!$A$4+constants!$B$4*data!C1266+constants!$C$4*data!C1266^2+constants!$D$4*data!C1266^3+constants!$E$4*data!C1266^4+constants!$F$4*data!C1266^5+constants!$G$4*data!C1266^6+constants!$H$4*data!C1266^7)</f>
        <v>56014.021600575812</v>
      </c>
      <c r="J1266" s="4">
        <f>D1266/(constants!$A$4+constants!$B$4*data!D1266+constants!$C$4*data!D1266^2+constants!$D$4*data!D1266^3+constants!$E$4*data!D1266^4+constants!$F$4*data!D1266^5+constants!$G$4*data!D1266^6+constants!$H$4*data!D1266^7)</f>
        <v>55872.050138675593</v>
      </c>
      <c r="K1266" s="4">
        <f>E1266/(constants!$A$4+constants!$B$4*data!E1266+constants!$C$4*data!E1266^2+constants!$D$4*data!E1266^3+constants!$E$4*data!E1266^4+constants!$F$4*data!E1266^5+constants!$G$4*data!E1266^6+constants!$H$4*data!E1266^7)</f>
        <v>55872.050138675593</v>
      </c>
      <c r="L1266" s="4">
        <f>F1266/(constants!$A$4+constants!$B$4*data!F1266+constants!$C$4*data!F1266^2+constants!$D$4*data!F1266^3+constants!$E$4*data!F1266^4+constants!$F$4*data!F1266^5+constants!$G$4*data!F1266^6+constants!$H$4*data!F1266^7)</f>
        <v>9524.9278111314597</v>
      </c>
      <c r="M1266" s="4"/>
      <c r="N1266" s="4"/>
      <c r="O1266" s="4">
        <f t="shared" si="303"/>
        <v>93356.702667626349</v>
      </c>
      <c r="P1266" s="4">
        <f t="shared" si="304"/>
        <v>11174.410027735119</v>
      </c>
      <c r="Q1266" s="4">
        <f t="shared" si="304"/>
        <v>11174.410027735119</v>
      </c>
      <c r="R1266" s="4">
        <f t="shared" si="305"/>
        <v>1587.48796852191</v>
      </c>
      <c r="S1266" s="4"/>
      <c r="T1266" s="4"/>
      <c r="U1266" s="4">
        <f t="shared" si="306"/>
        <v>1</v>
      </c>
      <c r="V1266" s="4"/>
      <c r="W1266" s="4"/>
      <c r="X1266">
        <f>IF(front!E1266&gt;$X$2,O1266,P1266)</f>
        <v>93356.702667626349</v>
      </c>
      <c r="Y1266">
        <f t="shared" si="300"/>
        <v>93023.219748306292</v>
      </c>
      <c r="Z1266">
        <f>SUMPRODUCT($B$7:$B$456,Y$7:Y$456,EXP(constants!$B$32+constants!$A$32*ABS($A$7:$A$456-$A1266)))</f>
        <v>2.2905323312568077E-8</v>
      </c>
      <c r="AA1266">
        <f t="shared" si="301"/>
        <v>93023.219748283387</v>
      </c>
      <c r="AB1266">
        <f t="shared" si="307"/>
        <v>93017.017912586074</v>
      </c>
      <c r="AD1266" s="4"/>
      <c r="AE1266" s="4"/>
      <c r="AF1266" s="4"/>
      <c r="AI1266" s="5">
        <f>SUMPRODUCT(constants!$B$13:$B$20,A1266^constants!$A$13:$A$20)*constants!$C$10/((A1266/1000000000)^5*(EXP(0.014388/(A1266/1000000000)/constants!$B$9)-1))</f>
        <v>2.0964107266576566E-5</v>
      </c>
      <c r="AL1266" s="17">
        <f t="shared" si="302"/>
        <v>2.2537926647226911E-10</v>
      </c>
      <c r="AQ1266">
        <f t="shared" si="309"/>
        <v>2.2537926647226911E-10</v>
      </c>
    </row>
    <row r="1267" spans="1:43" x14ac:dyDescent="0.2">
      <c r="A1267">
        <f>front!A1267</f>
        <v>770.41</v>
      </c>
      <c r="B1267" s="1">
        <f t="shared" si="308"/>
        <v>0.44999999999993179</v>
      </c>
      <c r="C1267">
        <f>front!D1267-front!B1267</f>
        <v>53144.86</v>
      </c>
      <c r="D1267" s="2">
        <f>front!E1267-front!C1267</f>
        <v>52691.8</v>
      </c>
      <c r="E1267" s="2">
        <f>IF(front!F1267-front!C1267&gt;0,front!F1267-front!C1267,0)</f>
        <v>52691.8</v>
      </c>
      <c r="F1267" s="2">
        <f>front!I1267-front!H1267</f>
        <v>10633.1</v>
      </c>
      <c r="G1267" s="2"/>
      <c r="H1267" s="2"/>
      <c r="I1267" s="4">
        <f>C1267/(constants!$A$4+constants!$B$4*data!C1267+constants!$C$4*data!C1267^2+constants!$D$4*data!C1267^3+constants!$E$4*data!C1267^4+constants!$F$4*data!C1267^5+constants!$G$4*data!C1267^6+constants!$H$4*data!C1267^7)</f>
        <v>55962.701547969285</v>
      </c>
      <c r="J1267" s="4">
        <f>D1267/(constants!$A$4+constants!$B$4*data!D1267+constants!$C$4*data!D1267^2+constants!$D$4*data!D1267^3+constants!$E$4*data!D1267^4+constants!$F$4*data!D1267^5+constants!$G$4*data!D1267^6+constants!$H$4*data!D1267^7)</f>
        <v>55461.073700580841</v>
      </c>
      <c r="K1267" s="4">
        <f>E1267/(constants!$A$4+constants!$B$4*data!E1267+constants!$C$4*data!E1267^2+constants!$D$4*data!E1267^3+constants!$E$4*data!E1267^4+constants!$F$4*data!E1267^5+constants!$G$4*data!E1267^6+constants!$H$4*data!E1267^7)</f>
        <v>55461.073700580841</v>
      </c>
      <c r="L1267" s="4">
        <f>F1267/(constants!$A$4+constants!$B$4*data!F1267+constants!$C$4*data!F1267^2+constants!$D$4*data!F1267^3+constants!$E$4*data!F1267^4+constants!$F$4*data!F1267^5+constants!$G$4*data!F1267^6+constants!$H$4*data!F1267^7)</f>
        <v>10636.520189359624</v>
      </c>
      <c r="M1267" s="4"/>
      <c r="N1267" s="4"/>
      <c r="O1267" s="4">
        <f t="shared" si="303"/>
        <v>93271.169246615478</v>
      </c>
      <c r="P1267" s="4">
        <f t="shared" si="304"/>
        <v>11092.214740116169</v>
      </c>
      <c r="Q1267" s="4">
        <f t="shared" si="304"/>
        <v>11092.214740116169</v>
      </c>
      <c r="R1267" s="4">
        <f t="shared" si="305"/>
        <v>1772.7533648932706</v>
      </c>
      <c r="S1267" s="4"/>
      <c r="T1267" s="4"/>
      <c r="U1267" s="4">
        <f t="shared" si="306"/>
        <v>1</v>
      </c>
      <c r="V1267" s="4"/>
      <c r="W1267" s="4"/>
      <c r="X1267">
        <f>IF(front!E1267&gt;$X$2,O1267,P1267)</f>
        <v>93271.169246615478</v>
      </c>
      <c r="Y1267">
        <f t="shared" si="300"/>
        <v>92937.686327295422</v>
      </c>
      <c r="Z1267">
        <f>SUMPRODUCT($B$7:$B$456,Y$7:Y$456,EXP(constants!$B$32+constants!$A$32*ABS($A$7:$A$456-$A1267)))</f>
        <v>2.2326478317734947E-8</v>
      </c>
      <c r="AA1267">
        <f t="shared" si="301"/>
        <v>92937.686327273099</v>
      </c>
      <c r="AB1267">
        <f t="shared" si="307"/>
        <v>92931.484491575786</v>
      </c>
      <c r="AD1267" s="4"/>
      <c r="AE1267" s="4"/>
      <c r="AF1267" s="4"/>
      <c r="AI1267" s="5">
        <f>SUMPRODUCT(constants!$B$13:$B$20,A1267^constants!$A$13:$A$20)*constants!$C$10/((A1267/1000000000)^5*(EXP(0.014388/(A1267/1000000000)/constants!$B$9)-1))</f>
        <v>2.0975341719853337E-5</v>
      </c>
      <c r="AL1267" s="17">
        <f t="shared" si="302"/>
        <v>2.2570759344487545E-10</v>
      </c>
      <c r="AQ1267">
        <f t="shared" si="309"/>
        <v>2.2570759344487545E-10</v>
      </c>
    </row>
    <row r="1268" spans="1:43" x14ac:dyDescent="0.2">
      <c r="A1268">
        <f>front!A1268</f>
        <v>770.85</v>
      </c>
      <c r="B1268" s="1">
        <f t="shared" si="308"/>
        <v>0.44000000000005457</v>
      </c>
      <c r="C1268">
        <f>front!D1268-front!B1268</f>
        <v>53119</v>
      </c>
      <c r="D1268" s="2">
        <f>front!E1268-front!C1268</f>
        <v>52953.9</v>
      </c>
      <c r="E1268" s="2">
        <f>IF(front!F1268-front!C1268&gt;0,front!F1268-front!C1268,0)</f>
        <v>52953.9</v>
      </c>
      <c r="F1268" s="2">
        <f>front!I1268-front!H1268</f>
        <v>12245.3</v>
      </c>
      <c r="G1268" s="2"/>
      <c r="H1268" s="2"/>
      <c r="I1268" s="4">
        <f>C1268/(constants!$A$4+constants!$B$4*data!C1268+constants!$C$4*data!C1268^2+constants!$D$4*data!C1268^3+constants!$E$4*data!C1268^4+constants!$F$4*data!C1268^5+constants!$G$4*data!C1268^6+constants!$H$4*data!C1268^7)</f>
        <v>55934.063489954613</v>
      </c>
      <c r="J1268" s="4">
        <f>D1268/(constants!$A$4+constants!$B$4*data!D1268+constants!$C$4*data!D1268^2+constants!$D$4*data!D1268^3+constants!$E$4*data!D1268^4+constants!$F$4*data!D1268^5+constants!$G$4*data!D1268^6+constants!$H$4*data!D1268^7)</f>
        <v>55751.244630188528</v>
      </c>
      <c r="K1268" s="4">
        <f>E1268/(constants!$A$4+constants!$B$4*data!E1268+constants!$C$4*data!E1268^2+constants!$D$4*data!E1268^3+constants!$E$4*data!E1268^4+constants!$F$4*data!E1268^5+constants!$G$4*data!E1268^6+constants!$H$4*data!E1268^7)</f>
        <v>55751.244630188528</v>
      </c>
      <c r="L1268" s="4">
        <f>F1268/(constants!$A$4+constants!$B$4*data!F1268+constants!$C$4*data!F1268^2+constants!$D$4*data!F1268^3+constants!$E$4*data!F1268^4+constants!$F$4*data!F1268^5+constants!$G$4*data!F1268^6+constants!$H$4*data!F1268^7)</f>
        <v>12265.410116276516</v>
      </c>
      <c r="M1268" s="4"/>
      <c r="N1268" s="4"/>
      <c r="O1268" s="4">
        <f t="shared" si="303"/>
        <v>93223.43914992435</v>
      </c>
      <c r="P1268" s="4">
        <f t="shared" si="304"/>
        <v>11150.248926037704</v>
      </c>
      <c r="Q1268" s="4">
        <f t="shared" si="304"/>
        <v>11150.248926037704</v>
      </c>
      <c r="R1268" s="4">
        <f t="shared" si="305"/>
        <v>2044.2350193794193</v>
      </c>
      <c r="S1268" s="4"/>
      <c r="T1268" s="4"/>
      <c r="U1268" s="4">
        <f t="shared" si="306"/>
        <v>1</v>
      </c>
      <c r="V1268" s="4"/>
      <c r="W1268" s="4"/>
      <c r="X1268">
        <f>IF(front!E1268&gt;$X$2,O1268,P1268)</f>
        <v>93223.43914992435</v>
      </c>
      <c r="Y1268">
        <f t="shared" si="300"/>
        <v>92889.956230604294</v>
      </c>
      <c r="Z1268">
        <f>SUMPRODUCT($B$7:$B$456,Y$7:Y$456,EXP(constants!$B$32+constants!$A$32*ABS($A$7:$A$456-$A1268)))</f>
        <v>2.1774643325619069E-8</v>
      </c>
      <c r="AA1268">
        <f t="shared" si="301"/>
        <v>92889.956230582524</v>
      </c>
      <c r="AB1268">
        <f t="shared" si="307"/>
        <v>92883.754394885211</v>
      </c>
      <c r="AD1268" s="4"/>
      <c r="AE1268" s="4"/>
      <c r="AF1268" s="4"/>
      <c r="AI1268" s="5">
        <f>SUMPRODUCT(constants!$B$13:$B$20,A1268^constants!$A$13:$A$20)*constants!$C$10/((A1268/1000000000)^5*(EXP(0.014388/(A1268/1000000000)/constants!$B$9)-1))</f>
        <v>2.0986287544453582E-5</v>
      </c>
      <c r="AL1268" s="17">
        <f t="shared" si="302"/>
        <v>2.2594142195450729E-10</v>
      </c>
      <c r="AQ1268">
        <f t="shared" si="309"/>
        <v>2.2594142195450729E-10</v>
      </c>
    </row>
    <row r="1269" spans="1:43" x14ac:dyDescent="0.2">
      <c r="A1269">
        <f>front!A1269</f>
        <v>771.3</v>
      </c>
      <c r="B1269" s="1">
        <f t="shared" si="308"/>
        <v>0.44999999999993179</v>
      </c>
      <c r="C1269">
        <f>front!D1269-front!B1269</f>
        <v>52922.6</v>
      </c>
      <c r="D1269" s="2">
        <f>front!E1269-front!C1269</f>
        <v>53088.6</v>
      </c>
      <c r="E1269" s="2">
        <f>IF(front!F1269-front!C1269&gt;0,front!F1269-front!C1269,0)</f>
        <v>53088.6</v>
      </c>
      <c r="F1269" s="2">
        <f>front!I1269-front!H1269</f>
        <v>12063.1</v>
      </c>
      <c r="G1269" s="2"/>
      <c r="H1269" s="2"/>
      <c r="I1269" s="4">
        <f>C1269/(constants!$A$4+constants!$B$4*data!C1269+constants!$C$4*data!C1269^2+constants!$D$4*data!C1269^3+constants!$E$4*data!C1269^4+constants!$F$4*data!C1269^5+constants!$G$4*data!C1269^6+constants!$H$4*data!C1269^7)</f>
        <v>55716.588734960824</v>
      </c>
      <c r="J1269" s="4">
        <f>D1269/(constants!$A$4+constants!$B$4*data!D1269+constants!$C$4*data!D1269^2+constants!$D$4*data!D1269^3+constants!$E$4*data!D1269^4+constants!$F$4*data!D1269^5+constants!$G$4*data!D1269^6+constants!$H$4*data!D1269^7)</f>
        <v>55900.398669164213</v>
      </c>
      <c r="K1269" s="4">
        <f>E1269/(constants!$A$4+constants!$B$4*data!E1269+constants!$C$4*data!E1269^2+constants!$D$4*data!E1269^3+constants!$E$4*data!E1269^4+constants!$F$4*data!E1269^5+constants!$G$4*data!E1269^6+constants!$H$4*data!E1269^7)</f>
        <v>55900.398669164213</v>
      </c>
      <c r="L1269" s="4">
        <f>F1269/(constants!$A$4+constants!$B$4*data!F1269+constants!$C$4*data!F1269^2+constants!$D$4*data!F1269^3+constants!$E$4*data!F1269^4+constants!$F$4*data!F1269^5+constants!$G$4*data!F1269^6+constants!$H$4*data!F1269^7)</f>
        <v>12080.956126704654</v>
      </c>
      <c r="M1269" s="4"/>
      <c r="N1269" s="4"/>
      <c r="O1269" s="4">
        <f t="shared" si="303"/>
        <v>92860.981224934701</v>
      </c>
      <c r="P1269" s="4">
        <f t="shared" si="304"/>
        <v>11180.079733832843</v>
      </c>
      <c r="Q1269" s="4">
        <f t="shared" si="304"/>
        <v>11180.079733832843</v>
      </c>
      <c r="R1269" s="4">
        <f t="shared" si="305"/>
        <v>2013.492687784109</v>
      </c>
      <c r="S1269" s="4"/>
      <c r="T1269" s="4"/>
      <c r="U1269" s="4">
        <f t="shared" si="306"/>
        <v>1</v>
      </c>
      <c r="V1269" s="4"/>
      <c r="W1269" s="4"/>
      <c r="X1269">
        <f>IF(front!E1269&gt;$X$2,O1269,P1269)</f>
        <v>92860.981224934701</v>
      </c>
      <c r="Y1269">
        <f t="shared" ref="Y1269:Y1332" si="310">X1269-$U$4</f>
        <v>92527.498305614645</v>
      </c>
      <c r="Z1269">
        <f>SUMPRODUCT($B$7:$B$456,Y$7:Y$456,EXP(constants!$B$32+constants!$A$32*ABS($A$7:$A$456-$A1269)))</f>
        <v>2.1224371970296382E-8</v>
      </c>
      <c r="AA1269">
        <f t="shared" si="301"/>
        <v>92527.498305593414</v>
      </c>
      <c r="AB1269">
        <f t="shared" si="307"/>
        <v>92521.2964698961</v>
      </c>
      <c r="AD1269" s="4"/>
      <c r="AE1269" s="4"/>
      <c r="AF1269" s="4"/>
      <c r="AI1269" s="5">
        <f>SUMPRODUCT(constants!$B$13:$B$20,A1269^constants!$A$13:$A$20)*constants!$C$10/((A1269/1000000000)^5*(EXP(0.014388/(A1269/1000000000)/constants!$B$9)-1))</f>
        <v>2.0997442256893741E-5</v>
      </c>
      <c r="AL1269" s="17">
        <f t="shared" si="302"/>
        <v>2.269471252353855E-10</v>
      </c>
      <c r="AQ1269">
        <f t="shared" si="309"/>
        <v>2.269471252353855E-10</v>
      </c>
    </row>
    <row r="1270" spans="1:43" x14ac:dyDescent="0.2">
      <c r="A1270">
        <f>front!A1270</f>
        <v>771.74</v>
      </c>
      <c r="B1270" s="1">
        <f t="shared" si="308"/>
        <v>0.44000000000005457</v>
      </c>
      <c r="C1270">
        <f>front!D1270-front!B1270</f>
        <v>52682.14</v>
      </c>
      <c r="D1270" s="2">
        <f>front!E1270-front!C1270</f>
        <v>52268.7</v>
      </c>
      <c r="E1270" s="2">
        <f>IF(front!F1270-front!C1270&gt;0,front!F1270-front!C1270,0)</f>
        <v>52268.7</v>
      </c>
      <c r="F1270" s="2">
        <f>front!I1270-front!H1270</f>
        <v>10495.800000000001</v>
      </c>
      <c r="G1270" s="2"/>
      <c r="H1270" s="2"/>
      <c r="I1270" s="4">
        <f>C1270/(constants!$A$4+constants!$B$4*data!C1270+constants!$C$4*data!C1270^2+constants!$D$4*data!C1270^3+constants!$E$4*data!C1270^4+constants!$F$4*data!C1270^5+constants!$G$4*data!C1270^6+constants!$H$4*data!C1270^7)</f>
        <v>55450.38040770447</v>
      </c>
      <c r="J1270" s="4">
        <f>D1270/(constants!$A$4+constants!$B$4*data!D1270+constants!$C$4*data!D1270^2+constants!$D$4*data!D1270^3+constants!$E$4*data!D1270^4+constants!$F$4*data!D1270^5+constants!$G$4*data!D1270^6+constants!$H$4*data!D1270^7)</f>
        <v>54992.796192315356</v>
      </c>
      <c r="K1270" s="4">
        <f>E1270/(constants!$A$4+constants!$B$4*data!E1270+constants!$C$4*data!E1270^2+constants!$D$4*data!E1270^3+constants!$E$4*data!E1270^4+constants!$F$4*data!E1270^5+constants!$G$4*data!E1270^6+constants!$H$4*data!E1270^7)</f>
        <v>54992.796192315356</v>
      </c>
      <c r="L1270" s="4">
        <f>F1270/(constants!$A$4+constants!$B$4*data!F1270+constants!$C$4*data!F1270^2+constants!$D$4*data!F1270^3+constants!$E$4*data!F1270^4+constants!$F$4*data!F1270^5+constants!$G$4*data!F1270^6+constants!$H$4*data!F1270^7)</f>
        <v>10498.123925062384</v>
      </c>
      <c r="M1270" s="4"/>
      <c r="N1270" s="4"/>
      <c r="O1270" s="4">
        <f t="shared" si="303"/>
        <v>92417.300679507447</v>
      </c>
      <c r="P1270" s="4">
        <f t="shared" si="304"/>
        <v>10998.559238463071</v>
      </c>
      <c r="Q1270" s="4">
        <f t="shared" si="304"/>
        <v>10998.559238463071</v>
      </c>
      <c r="R1270" s="4">
        <f t="shared" si="305"/>
        <v>1749.6873208437307</v>
      </c>
      <c r="S1270" s="4"/>
      <c r="T1270" s="4"/>
      <c r="U1270" s="4">
        <f t="shared" si="306"/>
        <v>1</v>
      </c>
      <c r="V1270" s="4"/>
      <c r="W1270" s="4"/>
      <c r="X1270">
        <f>IF(front!E1270&gt;$X$2,O1270,P1270)</f>
        <v>92417.300679507447</v>
      </c>
      <c r="Y1270">
        <f t="shared" si="310"/>
        <v>92083.81776018739</v>
      </c>
      <c r="Z1270">
        <f>SUMPRODUCT($B$7:$B$456,Y$7:Y$456,EXP(constants!$B$32+constants!$A$32*ABS($A$7:$A$456-$A1270)))</f>
        <v>2.0699777317605941E-8</v>
      </c>
      <c r="AA1270">
        <f t="shared" si="301"/>
        <v>92083.817760166698</v>
      </c>
      <c r="AB1270">
        <f t="shared" si="307"/>
        <v>92077.615924469384</v>
      </c>
      <c r="AD1270" s="4"/>
      <c r="AE1270" s="4"/>
      <c r="AF1270" s="4"/>
      <c r="AI1270" s="5">
        <f>SUMPRODUCT(constants!$B$13:$B$20,A1270^constants!$A$13:$A$20)*constants!$C$10/((A1270/1000000000)^5*(EXP(0.014388/(A1270/1000000000)/constants!$B$9)-1))</f>
        <v>2.1008310071353484E-5</v>
      </c>
      <c r="AL1270" s="17">
        <f t="shared" si="302"/>
        <v>2.2815871002336171E-10</v>
      </c>
      <c r="AQ1270">
        <f t="shared" si="309"/>
        <v>2.2815871002336171E-10</v>
      </c>
    </row>
    <row r="1271" spans="1:43" x14ac:dyDescent="0.2">
      <c r="A1271">
        <f>front!A1271</f>
        <v>772.19</v>
      </c>
      <c r="B1271" s="1">
        <f t="shared" si="308"/>
        <v>0.45000000000004547</v>
      </c>
      <c r="C1271">
        <f>front!D1271-front!B1271</f>
        <v>52571.74</v>
      </c>
      <c r="D1271" s="2">
        <f>front!E1271-front!C1271</f>
        <v>52440.9</v>
      </c>
      <c r="E1271" s="2">
        <f>IF(front!F1271-front!C1271&gt;0,front!F1271-front!C1271,0)</f>
        <v>52440.9</v>
      </c>
      <c r="F1271" s="2">
        <f>front!I1271-front!H1271</f>
        <v>8848.0999999999985</v>
      </c>
      <c r="G1271" s="2"/>
      <c r="H1271" s="2"/>
      <c r="I1271" s="4">
        <f>C1271/(constants!$A$4+constants!$B$4*data!C1271+constants!$C$4*data!C1271^2+constants!$D$4*data!C1271^3+constants!$E$4*data!C1271^4+constants!$F$4*data!C1271^5+constants!$G$4*data!C1271^6+constants!$H$4*data!C1271^7)</f>
        <v>55328.177596681715</v>
      </c>
      <c r="J1271" s="4">
        <f>D1271/(constants!$A$4+constants!$B$4*data!D1271+constants!$C$4*data!D1271^2+constants!$D$4*data!D1271^3+constants!$E$4*data!D1271^4+constants!$F$4*data!D1271^5+constants!$G$4*data!D1271^6+constants!$H$4*data!D1271^7)</f>
        <v>55183.364035307619</v>
      </c>
      <c r="K1271" s="4">
        <f>E1271/(constants!$A$4+constants!$B$4*data!E1271+constants!$C$4*data!E1271^2+constants!$D$4*data!E1271^3+constants!$E$4*data!E1271^4+constants!$F$4*data!E1271^5+constants!$G$4*data!E1271^6+constants!$H$4*data!E1271^7)</f>
        <v>55183.364035307619</v>
      </c>
      <c r="L1271" s="4">
        <f>F1271/(constants!$A$4+constants!$B$4*data!F1271+constants!$C$4*data!F1271^2+constants!$D$4*data!F1271^3+constants!$E$4*data!F1271^4+constants!$F$4*data!F1271^5+constants!$G$4*data!F1271^6+constants!$H$4*data!F1271^7)</f>
        <v>8840.8180826844491</v>
      </c>
      <c r="M1271" s="4"/>
      <c r="N1271" s="4"/>
      <c r="O1271" s="4">
        <f t="shared" si="303"/>
        <v>92213.629327802861</v>
      </c>
      <c r="P1271" s="4">
        <f t="shared" si="304"/>
        <v>11036.672807061523</v>
      </c>
      <c r="Q1271" s="4">
        <f t="shared" si="304"/>
        <v>11036.672807061523</v>
      </c>
      <c r="R1271" s="4">
        <f t="shared" si="305"/>
        <v>1473.4696804474083</v>
      </c>
      <c r="S1271" s="4"/>
      <c r="T1271" s="4"/>
      <c r="U1271" s="4">
        <f t="shared" si="306"/>
        <v>1</v>
      </c>
      <c r="V1271" s="4"/>
      <c r="W1271" s="4"/>
      <c r="X1271">
        <f>IF(front!E1271&gt;$X$2,O1271,P1271)</f>
        <v>92213.629327802861</v>
      </c>
      <c r="Y1271">
        <f t="shared" si="310"/>
        <v>91880.146408482804</v>
      </c>
      <c r="Z1271">
        <f>SUMPRODUCT($B$7:$B$456,Y$7:Y$456,EXP(constants!$B$32+constants!$A$32*ABS($A$7:$A$456-$A1271)))</f>
        <v>2.0176669115597504E-8</v>
      </c>
      <c r="AA1271">
        <f t="shared" si="301"/>
        <v>91880.14640846262</v>
      </c>
      <c r="AB1271">
        <f t="shared" si="307"/>
        <v>91873.944572765307</v>
      </c>
      <c r="AD1271" s="4"/>
      <c r="AE1271" s="4"/>
      <c r="AF1271" s="4"/>
      <c r="AI1271" s="5">
        <f>SUMPRODUCT(constants!$B$13:$B$20,A1271^constants!$A$13:$A$20)*constants!$C$10/((A1271/1000000000)^5*(EXP(0.014388/(A1271/1000000000)/constants!$B$9)-1))</f>
        <v>2.1019384957484357E-5</v>
      </c>
      <c r="AL1271" s="17">
        <f t="shared" si="302"/>
        <v>2.287850495070095E-10</v>
      </c>
      <c r="AQ1271">
        <f t="shared" si="309"/>
        <v>2.287850495070095E-10</v>
      </c>
    </row>
    <row r="1272" spans="1:43" x14ac:dyDescent="0.2">
      <c r="A1272">
        <f>front!A1272</f>
        <v>772.63</v>
      </c>
      <c r="B1272" s="1">
        <f t="shared" si="308"/>
        <v>0.43999999999994088</v>
      </c>
      <c r="C1272">
        <f>front!D1272-front!B1272</f>
        <v>52391.66</v>
      </c>
      <c r="D1272" s="2">
        <f>front!E1272-front!C1272</f>
        <v>52404.4</v>
      </c>
      <c r="E1272" s="2">
        <f>IF(front!F1272-front!C1272&gt;0,front!F1272-front!C1272,0)</f>
        <v>52404.4</v>
      </c>
      <c r="F1272" s="2">
        <f>front!I1272-front!H1272</f>
        <v>8292.9999999999982</v>
      </c>
      <c r="G1272" s="2"/>
      <c r="H1272" s="2"/>
      <c r="I1272" s="4">
        <f>C1272/(constants!$A$4+constants!$B$4*data!C1272+constants!$C$4*data!C1272^2+constants!$D$4*data!C1272^3+constants!$E$4*data!C1272^4+constants!$F$4*data!C1272^5+constants!$G$4*data!C1272^6+constants!$H$4*data!C1272^7)</f>
        <v>55128.869203263443</v>
      </c>
      <c r="J1272" s="4">
        <f>D1272/(constants!$A$4+constants!$B$4*data!D1272+constants!$C$4*data!D1272^2+constants!$D$4*data!D1272^3+constants!$E$4*data!D1272^4+constants!$F$4*data!D1272^5+constants!$G$4*data!D1272^6+constants!$H$4*data!D1272^7)</f>
        <v>55142.968597128143</v>
      </c>
      <c r="K1272" s="4">
        <f>E1272/(constants!$A$4+constants!$B$4*data!E1272+constants!$C$4*data!E1272^2+constants!$D$4*data!E1272^3+constants!$E$4*data!E1272^4+constants!$F$4*data!E1272^5+constants!$G$4*data!E1272^6+constants!$H$4*data!E1272^7)</f>
        <v>55142.968597128143</v>
      </c>
      <c r="L1272" s="4">
        <f>F1272/(constants!$A$4+constants!$B$4*data!F1272+constants!$C$4*data!F1272^2+constants!$D$4*data!F1272^3+constants!$E$4*data!F1272^4+constants!$F$4*data!F1272^5+constants!$G$4*data!F1272^6+constants!$H$4*data!F1272^7)</f>
        <v>8283.815429508586</v>
      </c>
      <c r="M1272" s="4"/>
      <c r="N1272" s="4"/>
      <c r="O1272" s="4">
        <f t="shared" si="303"/>
        <v>91881.448672105733</v>
      </c>
      <c r="P1272" s="4">
        <f t="shared" si="304"/>
        <v>11028.593719425629</v>
      </c>
      <c r="Q1272" s="4">
        <f t="shared" si="304"/>
        <v>11028.593719425629</v>
      </c>
      <c r="R1272" s="4">
        <f t="shared" si="305"/>
        <v>1380.6359049180978</v>
      </c>
      <c r="S1272" s="4"/>
      <c r="T1272" s="4"/>
      <c r="U1272" s="4">
        <f t="shared" si="306"/>
        <v>1</v>
      </c>
      <c r="V1272" s="4"/>
      <c r="W1272" s="4"/>
      <c r="X1272">
        <f>IF(front!E1272&gt;$X$2,O1272,P1272)</f>
        <v>91881.448672105733</v>
      </c>
      <c r="Y1272">
        <f t="shared" si="310"/>
        <v>91547.965752785676</v>
      </c>
      <c r="Z1272">
        <f>SUMPRODUCT($B$7:$B$456,Y$7:Y$456,EXP(constants!$B$32+constants!$A$32*ABS($A$7:$A$456-$A1272)))</f>
        <v>1.9677970132091307E-8</v>
      </c>
      <c r="AA1272">
        <f t="shared" si="301"/>
        <v>91547.965752766002</v>
      </c>
      <c r="AB1272">
        <f t="shared" si="307"/>
        <v>91541.763917068689</v>
      </c>
      <c r="AD1272" s="4"/>
      <c r="AE1272" s="4"/>
      <c r="AF1272" s="4"/>
      <c r="AI1272" s="5">
        <f>SUMPRODUCT(constants!$B$13:$B$20,A1272^constants!$A$13:$A$20)*constants!$C$10/((A1272/1000000000)^5*(EXP(0.014388/(A1272/1000000000)/constants!$B$9)-1))</f>
        <v>2.1030174676388537E-5</v>
      </c>
      <c r="AL1272" s="17">
        <f t="shared" si="302"/>
        <v>2.2973311608284724E-10</v>
      </c>
      <c r="AQ1272">
        <f t="shared" si="309"/>
        <v>2.2973311608284724E-10</v>
      </c>
    </row>
    <row r="1273" spans="1:43" x14ac:dyDescent="0.2">
      <c r="A1273">
        <f>front!A1273</f>
        <v>773.08</v>
      </c>
      <c r="B1273" s="1">
        <f t="shared" si="308"/>
        <v>0.45000000000004547</v>
      </c>
      <c r="C1273">
        <f>front!D1273-front!B1273</f>
        <v>52415</v>
      </c>
      <c r="D1273" s="2">
        <f>front!E1273-front!C1273</f>
        <v>53326.8</v>
      </c>
      <c r="E1273" s="2">
        <f>IF(front!F1273-front!C1273&gt;0,front!F1273-front!C1273,0)</f>
        <v>53326.8</v>
      </c>
      <c r="F1273" s="2">
        <f>front!I1273-front!H1273</f>
        <v>8809.2999999999993</v>
      </c>
      <c r="G1273" s="2"/>
      <c r="H1273" s="2"/>
      <c r="I1273" s="4">
        <f>C1273/(constants!$A$4+constants!$B$4*data!C1273+constants!$C$4*data!C1273^2+constants!$D$4*data!C1273^3+constants!$E$4*data!C1273^4+constants!$F$4*data!C1273^5+constants!$G$4*data!C1273^6+constants!$H$4*data!C1273^7)</f>
        <v>55154.699754801419</v>
      </c>
      <c r="J1273" s="4">
        <f>D1273/(constants!$A$4+constants!$B$4*data!D1273+constants!$C$4*data!D1273^2+constants!$D$4*data!D1273^3+constants!$E$4*data!D1273^4+constants!$F$4*data!D1273^5+constants!$G$4*data!D1273^6+constants!$H$4*data!D1273^7)</f>
        <v>56164.208557939659</v>
      </c>
      <c r="K1273" s="4">
        <f>E1273/(constants!$A$4+constants!$B$4*data!E1273+constants!$C$4*data!E1273^2+constants!$D$4*data!E1273^3+constants!$E$4*data!E1273^4+constants!$F$4*data!E1273^5+constants!$G$4*data!E1273^6+constants!$H$4*data!E1273^7)</f>
        <v>56164.208557939659</v>
      </c>
      <c r="L1273" s="4">
        <f>F1273/(constants!$A$4+constants!$B$4*data!F1273+constants!$C$4*data!F1273^2+constants!$D$4*data!F1273^3+constants!$E$4*data!F1273^4+constants!$F$4*data!F1273^5+constants!$G$4*data!F1273^6+constants!$H$4*data!F1273^7)</f>
        <v>8801.8650215004545</v>
      </c>
      <c r="M1273" s="4"/>
      <c r="N1273" s="4"/>
      <c r="O1273" s="4">
        <f t="shared" si="303"/>
        <v>91924.499591335698</v>
      </c>
      <c r="P1273" s="4">
        <f t="shared" si="304"/>
        <v>11232.841711587931</v>
      </c>
      <c r="Q1273" s="4">
        <f t="shared" si="304"/>
        <v>11232.841711587931</v>
      </c>
      <c r="R1273" s="4">
        <f t="shared" si="305"/>
        <v>1466.9775035834093</v>
      </c>
      <c r="S1273" s="4"/>
      <c r="T1273" s="4"/>
      <c r="U1273" s="4">
        <f t="shared" si="306"/>
        <v>1</v>
      </c>
      <c r="V1273" s="4"/>
      <c r="W1273" s="4"/>
      <c r="X1273">
        <f>IF(front!E1273&gt;$X$2,O1273,P1273)</f>
        <v>91924.499591335698</v>
      </c>
      <c r="Y1273">
        <f t="shared" si="310"/>
        <v>91591.016672015641</v>
      </c>
      <c r="Z1273">
        <f>SUMPRODUCT($B$7:$B$456,Y$7:Y$456,EXP(constants!$B$32+constants!$A$32*ABS($A$7:$A$456-$A1273)))</f>
        <v>1.9180684223309113E-8</v>
      </c>
      <c r="AA1273">
        <f t="shared" si="301"/>
        <v>91591.016671996462</v>
      </c>
      <c r="AB1273">
        <f t="shared" si="307"/>
        <v>91584.814836299149</v>
      </c>
      <c r="AD1273" s="4"/>
      <c r="AE1273" s="4"/>
      <c r="AF1273" s="4"/>
      <c r="AI1273" s="5">
        <f>SUMPRODUCT(constants!$B$13:$B$20,A1273^constants!$A$13:$A$20)*constants!$C$10/((A1273/1000000000)^5*(EXP(0.014388/(A1273/1000000000)/constants!$B$9)-1))</f>
        <v>2.1041169646972821E-5</v>
      </c>
      <c r="AL1273" s="17">
        <f t="shared" si="302"/>
        <v>2.2974517865851782E-10</v>
      </c>
      <c r="AQ1273">
        <f t="shared" si="309"/>
        <v>2.2974517865851782E-10</v>
      </c>
    </row>
    <row r="1274" spans="1:43" x14ac:dyDescent="0.2">
      <c r="A1274">
        <f>front!A1274</f>
        <v>773.52</v>
      </c>
      <c r="B1274" s="1">
        <f t="shared" si="308"/>
        <v>0.43999999999994088</v>
      </c>
      <c r="C1274">
        <f>front!D1274-front!B1274</f>
        <v>52318.46</v>
      </c>
      <c r="D1274" s="2">
        <f>front!E1274-front!C1274</f>
        <v>52746.9</v>
      </c>
      <c r="E1274" s="2">
        <f>IF(front!F1274-front!C1274&gt;0,front!F1274-front!C1274,0)</f>
        <v>52746.9</v>
      </c>
      <c r="F1274" s="2">
        <f>front!I1274-front!H1274</f>
        <v>8406.5000000000018</v>
      </c>
      <c r="G1274" s="2"/>
      <c r="H1274" s="2"/>
      <c r="I1274" s="4">
        <f>C1274/(constants!$A$4+constants!$B$4*data!C1274+constants!$C$4*data!C1274^2+constants!$D$4*data!C1274^3+constants!$E$4*data!C1274^4+constants!$F$4*data!C1274^5+constants!$G$4*data!C1274^6+constants!$H$4*data!C1274^7)</f>
        <v>55047.861272624672</v>
      </c>
      <c r="J1274" s="4">
        <f>D1274/(constants!$A$4+constants!$B$4*data!D1274+constants!$C$4*data!D1274^2+constants!$D$4*data!D1274^3+constants!$E$4*data!D1274^4+constants!$F$4*data!D1274^5+constants!$G$4*data!D1274^6+constants!$H$4*data!D1274^7)</f>
        <v>55522.06925098694</v>
      </c>
      <c r="K1274" s="4">
        <f>E1274/(constants!$A$4+constants!$B$4*data!E1274+constants!$C$4*data!E1274^2+constants!$D$4*data!E1274^3+constants!$E$4*data!E1274^4+constants!$F$4*data!E1274^5+constants!$G$4*data!E1274^6+constants!$H$4*data!E1274^7)</f>
        <v>55522.06925098694</v>
      </c>
      <c r="L1274" s="4">
        <f>F1274/(constants!$A$4+constants!$B$4*data!F1274+constants!$C$4*data!F1274^2+constants!$D$4*data!F1274^3+constants!$E$4*data!F1274^4+constants!$F$4*data!F1274^5+constants!$G$4*data!F1274^6+constants!$H$4*data!F1274^7)</f>
        <v>8397.6553614911736</v>
      </c>
      <c r="M1274" s="4"/>
      <c r="N1274" s="4"/>
      <c r="O1274" s="4">
        <f t="shared" si="303"/>
        <v>91746.435454374456</v>
      </c>
      <c r="P1274" s="4">
        <f t="shared" si="304"/>
        <v>11104.413850197388</v>
      </c>
      <c r="Q1274" s="4">
        <f t="shared" si="304"/>
        <v>11104.413850197388</v>
      </c>
      <c r="R1274" s="4">
        <f t="shared" si="305"/>
        <v>1399.6092269151957</v>
      </c>
      <c r="S1274" s="4"/>
      <c r="T1274" s="4"/>
      <c r="U1274" s="4">
        <f t="shared" si="306"/>
        <v>1</v>
      </c>
      <c r="V1274" s="4"/>
      <c r="W1274" s="4"/>
      <c r="X1274">
        <f>IF(front!E1274&gt;$X$2,O1274,P1274)</f>
        <v>91746.435454374456</v>
      </c>
      <c r="Y1274">
        <f t="shared" si="310"/>
        <v>91412.952535054399</v>
      </c>
      <c r="Z1274">
        <f>SUMPRODUCT($B$7:$B$456,Y$7:Y$456,EXP(constants!$B$32+constants!$A$32*ABS($A$7:$A$456-$A1274)))</f>
        <v>1.8706602615967751E-8</v>
      </c>
      <c r="AA1274">
        <f t="shared" si="301"/>
        <v>91412.952535035685</v>
      </c>
      <c r="AB1274">
        <f t="shared" si="307"/>
        <v>91406.750699338372</v>
      </c>
      <c r="AD1274" s="4"/>
      <c r="AE1274" s="4"/>
      <c r="AF1274" s="4"/>
      <c r="AI1274" s="5">
        <f>SUMPRODUCT(constants!$B$13:$B$20,A1274^constants!$A$13:$A$20)*constants!$C$10/((A1274/1000000000)^5*(EXP(0.014388/(A1274/1000000000)/constants!$B$9)-1))</f>
        <v>2.1051881181219781E-5</v>
      </c>
      <c r="AL1274" s="17">
        <f t="shared" si="302"/>
        <v>2.3030991715770682E-10</v>
      </c>
      <c r="AQ1274">
        <f t="shared" si="309"/>
        <v>2.3030991715770682E-10</v>
      </c>
    </row>
    <row r="1275" spans="1:43" x14ac:dyDescent="0.2">
      <c r="A1275">
        <f>front!A1275</f>
        <v>773.97</v>
      </c>
      <c r="B1275" s="1">
        <f t="shared" si="308"/>
        <v>0.45000000000004547</v>
      </c>
      <c r="C1275">
        <f>front!D1275-front!B1275</f>
        <v>52328.87</v>
      </c>
      <c r="D1275" s="2">
        <f>front!E1275-front!C1275</f>
        <v>52788.6</v>
      </c>
      <c r="E1275" s="2">
        <f>IF(front!F1275-front!C1275&gt;0,front!F1275-front!C1275,0)</f>
        <v>52788.6</v>
      </c>
      <c r="F1275" s="2">
        <f>front!I1275-front!H1275</f>
        <v>7479.0999999999985</v>
      </c>
      <c r="G1275" s="2"/>
      <c r="H1275" s="2"/>
      <c r="I1275" s="4">
        <f>C1275/(constants!$A$4+constants!$B$4*data!C1275+constants!$C$4*data!C1275^2+constants!$D$4*data!C1275^3+constants!$E$4*data!C1275^4+constants!$F$4*data!C1275^5+constants!$G$4*data!C1275^6+constants!$H$4*data!C1275^7)</f>
        <v>55059.381382731364</v>
      </c>
      <c r="J1275" s="4">
        <f>D1275/(constants!$A$4+constants!$B$4*data!D1275+constants!$C$4*data!D1275^2+constants!$D$4*data!D1275^3+constants!$E$4*data!D1275^4+constants!$F$4*data!D1275^5+constants!$G$4*data!D1275^6+constants!$H$4*data!D1275^7)</f>
        <v>55568.233003282265</v>
      </c>
      <c r="K1275" s="4">
        <f>E1275/(constants!$A$4+constants!$B$4*data!E1275+constants!$C$4*data!E1275^2+constants!$D$4*data!E1275^3+constants!$E$4*data!E1275^4+constants!$F$4*data!E1275^5+constants!$G$4*data!E1275^6+constants!$H$4*data!E1275^7)</f>
        <v>55568.233003282265</v>
      </c>
      <c r="L1275" s="4">
        <f>F1275/(constants!$A$4+constants!$B$4*data!F1275+constants!$C$4*data!F1275^2+constants!$D$4*data!F1275^3+constants!$E$4*data!F1275^4+constants!$F$4*data!F1275^5+constants!$G$4*data!F1275^6+constants!$H$4*data!F1275^7)</f>
        <v>7468.1584314749753</v>
      </c>
      <c r="M1275" s="4"/>
      <c r="N1275" s="4"/>
      <c r="O1275" s="4">
        <f t="shared" si="303"/>
        <v>91765.6356378856</v>
      </c>
      <c r="P1275" s="4">
        <f t="shared" si="304"/>
        <v>11113.646600656453</v>
      </c>
      <c r="Q1275" s="4">
        <f t="shared" si="304"/>
        <v>11113.646600656453</v>
      </c>
      <c r="R1275" s="4">
        <f t="shared" si="305"/>
        <v>1244.693071912496</v>
      </c>
      <c r="S1275" s="4"/>
      <c r="T1275" s="4"/>
      <c r="U1275" s="4">
        <f t="shared" si="306"/>
        <v>1</v>
      </c>
      <c r="V1275" s="4"/>
      <c r="W1275" s="4"/>
      <c r="X1275">
        <f>IF(front!E1275&gt;$X$2,O1275,P1275)</f>
        <v>91765.6356378856</v>
      </c>
      <c r="Y1275">
        <f t="shared" si="310"/>
        <v>91432.152718565543</v>
      </c>
      <c r="Z1275">
        <f>SUMPRODUCT($B$7:$B$456,Y$7:Y$456,EXP(constants!$B$32+constants!$A$32*ABS($A$7:$A$456-$A1275)))</f>
        <v>1.8233864329464426E-8</v>
      </c>
      <c r="AA1275">
        <f t="shared" si="301"/>
        <v>91432.15271854731</v>
      </c>
      <c r="AB1275">
        <f t="shared" si="307"/>
        <v>91425.950882849997</v>
      </c>
      <c r="AD1275" s="4"/>
      <c r="AE1275" s="4"/>
      <c r="AF1275" s="4"/>
      <c r="AI1275" s="5">
        <f>SUMPRODUCT(constants!$B$13:$B$20,A1275^constants!$A$13:$A$20)*constants!$C$10/((A1275/1000000000)^5*(EXP(0.014388/(A1275/1000000000)/constants!$B$9)-1))</f>
        <v>2.1062796143240387E-5</v>
      </c>
      <c r="AL1275" s="17">
        <f t="shared" si="302"/>
        <v>2.303809360454945E-10</v>
      </c>
      <c r="AQ1275">
        <f t="shared" si="309"/>
        <v>2.303809360454945E-10</v>
      </c>
    </row>
    <row r="1276" spans="1:43" x14ac:dyDescent="0.2">
      <c r="A1276">
        <f>front!A1276</f>
        <v>774.41</v>
      </c>
      <c r="B1276" s="1">
        <f t="shared" si="308"/>
        <v>0.43999999999994088</v>
      </c>
      <c r="C1276">
        <f>front!D1276-front!B1276</f>
        <v>52493.599999999999</v>
      </c>
      <c r="D1276" s="2">
        <f>front!E1276-front!C1276</f>
        <v>53460.3</v>
      </c>
      <c r="E1276" s="2">
        <f>IF(front!F1276-front!C1276&gt;0,front!F1276-front!C1276,0)</f>
        <v>53460.3</v>
      </c>
      <c r="F1276" s="2">
        <f>front!I1276-front!H1276</f>
        <v>7101.7999999999993</v>
      </c>
      <c r="G1276" s="2"/>
      <c r="H1276" s="2"/>
      <c r="I1276" s="4">
        <f>C1276/(constants!$A$4+constants!$B$4*data!C1276+constants!$C$4*data!C1276^2+constants!$D$4*data!C1276^3+constants!$E$4*data!C1276^4+constants!$F$4*data!C1276^5+constants!$G$4*data!C1276^6+constants!$H$4*data!C1276^7)</f>
        <v>55241.690483730061</v>
      </c>
      <c r="J1276" s="4">
        <f>D1276/(constants!$A$4+constants!$B$4*data!D1276+constants!$C$4*data!D1276^2+constants!$D$4*data!D1276^3+constants!$E$4*data!D1276^4+constants!$F$4*data!D1276^5+constants!$G$4*data!D1276^6+constants!$H$4*data!D1276^7)</f>
        <v>56312.091373243333</v>
      </c>
      <c r="K1276" s="4">
        <f>E1276/(constants!$A$4+constants!$B$4*data!E1276+constants!$C$4*data!E1276^2+constants!$D$4*data!E1276^3+constants!$E$4*data!E1276^4+constants!$F$4*data!E1276^5+constants!$G$4*data!E1276^6+constants!$H$4*data!E1276^7)</f>
        <v>56312.091373243333</v>
      </c>
      <c r="L1276" s="4">
        <f>F1276/(constants!$A$4+constants!$B$4*data!F1276+constants!$C$4*data!F1276^2+constants!$D$4*data!F1276^3+constants!$E$4*data!F1276^4+constants!$F$4*data!F1276^5+constants!$G$4*data!F1276^6+constants!$H$4*data!F1276^7)</f>
        <v>7090.4148877609414</v>
      </c>
      <c r="M1276" s="4"/>
      <c r="N1276" s="4"/>
      <c r="O1276" s="4">
        <f t="shared" si="303"/>
        <v>92069.484139550099</v>
      </c>
      <c r="P1276" s="4">
        <f t="shared" si="304"/>
        <v>11262.418274648666</v>
      </c>
      <c r="Q1276" s="4">
        <f t="shared" si="304"/>
        <v>11262.418274648666</v>
      </c>
      <c r="R1276" s="4">
        <f t="shared" si="305"/>
        <v>1181.7358146268234</v>
      </c>
      <c r="S1276" s="4"/>
      <c r="T1276" s="4"/>
      <c r="U1276" s="4">
        <f t="shared" si="306"/>
        <v>1</v>
      </c>
      <c r="V1276" s="4"/>
      <c r="W1276" s="4"/>
      <c r="X1276">
        <f>IF(front!E1276&gt;$X$2,O1276,P1276)</f>
        <v>92069.484139550099</v>
      </c>
      <c r="Y1276">
        <f t="shared" si="310"/>
        <v>91736.001220230042</v>
      </c>
      <c r="Z1276">
        <f>SUMPRODUCT($B$7:$B$456,Y$7:Y$456,EXP(constants!$B$32+constants!$A$32*ABS($A$7:$A$456-$A1276)))</f>
        <v>1.7783184905898713E-8</v>
      </c>
      <c r="AA1276">
        <f t="shared" si="301"/>
        <v>91736.00122021226</v>
      </c>
      <c r="AB1276">
        <f t="shared" si="307"/>
        <v>91729.799384514947</v>
      </c>
      <c r="AD1276" s="4"/>
      <c r="AE1276" s="4"/>
      <c r="AF1276" s="4"/>
      <c r="AI1276" s="5">
        <f>SUMPRODUCT(constants!$B$13:$B$20,A1276^constants!$A$13:$A$20)*constants!$C$10/((A1276/1000000000)^5*(EXP(0.014388/(A1276/1000000000)/constants!$B$9)-1))</f>
        <v>2.1073429400042683E-5</v>
      </c>
      <c r="AL1276" s="17">
        <f t="shared" si="302"/>
        <v>2.297337347453103E-10</v>
      </c>
      <c r="AQ1276">
        <f t="shared" si="309"/>
        <v>2.297337347453103E-10</v>
      </c>
    </row>
    <row r="1277" spans="1:43" x14ac:dyDescent="0.2">
      <c r="A1277">
        <f>front!A1277</f>
        <v>774.85</v>
      </c>
      <c r="B1277" s="1">
        <f t="shared" si="308"/>
        <v>0.44000000000005457</v>
      </c>
      <c r="C1277">
        <f>front!D1277-front!B1277</f>
        <v>52653</v>
      </c>
      <c r="D1277" s="2">
        <f>front!E1277-front!C1277</f>
        <v>52632.1</v>
      </c>
      <c r="E1277" s="2">
        <f>IF(front!F1277-front!C1277&gt;0,front!F1277-front!C1277,0)</f>
        <v>52632.1</v>
      </c>
      <c r="F1277" s="2">
        <f>front!I1277-front!H1277</f>
        <v>6669.1000000000022</v>
      </c>
      <c r="G1277" s="2"/>
      <c r="H1277" s="2"/>
      <c r="I1277" s="4">
        <f>C1277/(constants!$A$4+constants!$B$4*data!C1277+constants!$C$4*data!C1277^2+constants!$D$4*data!C1277^3+constants!$E$4*data!C1277^4+constants!$F$4*data!C1277^5+constants!$G$4*data!C1277^6+constants!$H$4*data!C1277^7)</f>
        <v>55418.123952524118</v>
      </c>
      <c r="J1277" s="4">
        <f>D1277/(constants!$A$4+constants!$B$4*data!D1277+constants!$C$4*data!D1277^2+constants!$D$4*data!D1277^3+constants!$E$4*data!D1277^4+constants!$F$4*data!D1277^5+constants!$G$4*data!D1277^6+constants!$H$4*data!D1277^7)</f>
        <v>55394.989240505711</v>
      </c>
      <c r="K1277" s="4">
        <f>E1277/(constants!$A$4+constants!$B$4*data!E1277+constants!$C$4*data!E1277^2+constants!$D$4*data!E1277^3+constants!$E$4*data!E1277^4+constants!$F$4*data!E1277^5+constants!$G$4*data!E1277^6+constants!$H$4*data!E1277^7)</f>
        <v>55394.989240505711</v>
      </c>
      <c r="L1277" s="4">
        <f>F1277/(constants!$A$4+constants!$B$4*data!F1277+constants!$C$4*data!F1277^2+constants!$D$4*data!F1277^3+constants!$E$4*data!F1277^4+constants!$F$4*data!F1277^5+constants!$G$4*data!F1277^6+constants!$H$4*data!F1277^7)</f>
        <v>6657.461495759595</v>
      </c>
      <c r="M1277" s="4"/>
      <c r="N1277" s="4"/>
      <c r="O1277" s="4">
        <f t="shared" si="303"/>
        <v>92363.539920873533</v>
      </c>
      <c r="P1277" s="4">
        <f t="shared" si="304"/>
        <v>11078.997848101142</v>
      </c>
      <c r="Q1277" s="4">
        <f t="shared" si="304"/>
        <v>11078.997848101142</v>
      </c>
      <c r="R1277" s="4">
        <f t="shared" si="305"/>
        <v>1109.5769159599324</v>
      </c>
      <c r="S1277" s="4"/>
      <c r="T1277" s="4"/>
      <c r="U1277" s="4">
        <f t="shared" si="306"/>
        <v>1</v>
      </c>
      <c r="V1277" s="4"/>
      <c r="W1277" s="4"/>
      <c r="X1277">
        <f>IF(front!E1277&gt;$X$2,O1277,P1277)</f>
        <v>92363.539920873533</v>
      </c>
      <c r="Y1277">
        <f t="shared" si="310"/>
        <v>92030.057001553476</v>
      </c>
      <c r="Z1277">
        <f>SUMPRODUCT($B$7:$B$456,Y$7:Y$456,EXP(constants!$B$32+constants!$A$32*ABS($A$7:$A$456-$A1277)))</f>
        <v>1.7343644752602497E-8</v>
      </c>
      <c r="AA1277">
        <f t="shared" si="301"/>
        <v>92030.05700153613</v>
      </c>
      <c r="AB1277">
        <f t="shared" si="307"/>
        <v>92023.855165838817</v>
      </c>
      <c r="AD1277" s="4"/>
      <c r="AE1277" s="4"/>
      <c r="AF1277" s="4"/>
      <c r="AI1277" s="5">
        <f>SUMPRODUCT(constants!$B$13:$B$20,A1277^constants!$A$13:$A$20)*constants!$C$10/((A1277/1000000000)^5*(EXP(0.014388/(A1277/1000000000)/constants!$B$9)-1))</f>
        <v>2.1084023922475014E-5</v>
      </c>
      <c r="AL1277" s="17">
        <f t="shared" si="302"/>
        <v>2.2911476469312106E-10</v>
      </c>
      <c r="AQ1277">
        <f t="shared" si="309"/>
        <v>2.2911476469312106E-10</v>
      </c>
    </row>
    <row r="1278" spans="1:43" x14ac:dyDescent="0.2">
      <c r="A1278">
        <f>front!A1278</f>
        <v>775.3</v>
      </c>
      <c r="B1278" s="1">
        <f t="shared" si="308"/>
        <v>0.44999999999993179</v>
      </c>
      <c r="C1278">
        <f>front!D1278-front!B1278</f>
        <v>52893.94</v>
      </c>
      <c r="D1278" s="2">
        <f>front!E1278-front!C1278</f>
        <v>53038.2</v>
      </c>
      <c r="E1278" s="2">
        <f>IF(front!F1278-front!C1278&gt;0,front!F1278-front!C1278,0)</f>
        <v>53038.2</v>
      </c>
      <c r="F1278" s="2">
        <f>front!I1278-front!H1278</f>
        <v>6448.4000000000015</v>
      </c>
      <c r="G1278" s="2"/>
      <c r="H1278" s="2"/>
      <c r="I1278" s="4">
        <f>C1278/(constants!$A$4+constants!$B$4*data!C1278+constants!$C$4*data!C1278^2+constants!$D$4*data!C1278^3+constants!$E$4*data!C1278^4+constants!$F$4*data!C1278^5+constants!$G$4*data!C1278^6+constants!$H$4*data!C1278^7)</f>
        <v>55684.856785395597</v>
      </c>
      <c r="J1278" s="4">
        <f>D1278/(constants!$A$4+constants!$B$4*data!D1278+constants!$C$4*data!D1278^2+constants!$D$4*data!D1278^3+constants!$E$4*data!D1278^4+constants!$F$4*data!D1278^5+constants!$G$4*data!D1278^6+constants!$H$4*data!D1278^7)</f>
        <v>55844.588183531021</v>
      </c>
      <c r="K1278" s="4">
        <f>E1278/(constants!$A$4+constants!$B$4*data!E1278+constants!$C$4*data!E1278^2+constants!$D$4*data!E1278^3+constants!$E$4*data!E1278^4+constants!$F$4*data!E1278^5+constants!$G$4*data!E1278^6+constants!$H$4*data!E1278^7)</f>
        <v>55844.588183531021</v>
      </c>
      <c r="L1278" s="4">
        <f>F1278/(constants!$A$4+constants!$B$4*data!F1278+constants!$C$4*data!F1278^2+constants!$D$4*data!F1278^3+constants!$E$4*data!F1278^4+constants!$F$4*data!F1278^5+constants!$G$4*data!F1278^6+constants!$H$4*data!F1278^7)</f>
        <v>6436.7282840884491</v>
      </c>
      <c r="M1278" s="4"/>
      <c r="N1278" s="4"/>
      <c r="O1278" s="4">
        <f t="shared" si="303"/>
        <v>92808.094642326003</v>
      </c>
      <c r="P1278" s="4">
        <f t="shared" si="304"/>
        <v>11168.917636706205</v>
      </c>
      <c r="Q1278" s="4">
        <f t="shared" si="304"/>
        <v>11168.917636706205</v>
      </c>
      <c r="R1278" s="4">
        <f t="shared" si="305"/>
        <v>1072.7880473480748</v>
      </c>
      <c r="S1278" s="4"/>
      <c r="T1278" s="4"/>
      <c r="U1278" s="4">
        <f t="shared" si="306"/>
        <v>1</v>
      </c>
      <c r="V1278" s="4"/>
      <c r="W1278" s="4"/>
      <c r="X1278">
        <f>IF(front!E1278&gt;$X$2,O1278,P1278)</f>
        <v>92808.094642326003</v>
      </c>
      <c r="Y1278">
        <f t="shared" si="310"/>
        <v>92474.611723005946</v>
      </c>
      <c r="Z1278">
        <f>SUMPRODUCT($B$7:$B$456,Y$7:Y$456,EXP(constants!$B$32+constants!$A$32*ABS($A$7:$A$456-$A1278)))</f>
        <v>1.6905350046161953E-8</v>
      </c>
      <c r="AA1278">
        <f t="shared" si="301"/>
        <v>92474.611722989037</v>
      </c>
      <c r="AB1278">
        <f t="shared" si="307"/>
        <v>92468.409887291724</v>
      </c>
      <c r="AD1278" s="4"/>
      <c r="AE1278" s="4"/>
      <c r="AF1278" s="4"/>
      <c r="AI1278" s="5">
        <f>SUMPRODUCT(constants!$B$13:$B$20,A1278^constants!$A$13:$A$20)*constants!$C$10/((A1278/1000000000)^5*(EXP(0.014388/(A1278/1000000000)/constants!$B$9)-1))</f>
        <v>2.1094819139608531E-5</v>
      </c>
      <c r="AL1278" s="17">
        <f t="shared" si="302"/>
        <v>2.2813000856531081E-10</v>
      </c>
      <c r="AQ1278">
        <f t="shared" si="309"/>
        <v>2.2813000856531081E-10</v>
      </c>
    </row>
    <row r="1279" spans="1:43" x14ac:dyDescent="0.2">
      <c r="A1279">
        <f>front!A1279</f>
        <v>775.74</v>
      </c>
      <c r="B1279" s="1">
        <f t="shared" si="308"/>
        <v>0.44000000000005457</v>
      </c>
      <c r="C1279">
        <f>front!D1279-front!B1279</f>
        <v>53147.86</v>
      </c>
      <c r="D1279" s="2">
        <f>front!E1279-front!C1279</f>
        <v>52502.9</v>
      </c>
      <c r="E1279" s="2">
        <f>IF(front!F1279-front!C1279&gt;0,front!F1279-front!C1279,0)</f>
        <v>52502.9</v>
      </c>
      <c r="F1279" s="2">
        <f>front!I1279-front!H1279</f>
        <v>6123.0000000000018</v>
      </c>
      <c r="G1279" s="2"/>
      <c r="H1279" s="2"/>
      <c r="I1279" s="4">
        <f>C1279/(constants!$A$4+constants!$B$4*data!C1279+constants!$C$4*data!C1279^2+constants!$D$4*data!C1279^3+constants!$E$4*data!C1279^4+constants!$F$4*data!C1279^5+constants!$G$4*data!C1279^6+constants!$H$4*data!C1279^7)</f>
        <v>55966.023877195243</v>
      </c>
      <c r="J1279" s="4">
        <f>D1279/(constants!$A$4+constants!$B$4*data!D1279+constants!$C$4*data!D1279^2+constants!$D$4*data!D1279^3+constants!$E$4*data!D1279^4+constants!$F$4*data!D1279^5+constants!$G$4*data!D1279^6+constants!$H$4*data!D1279^7)</f>
        <v>55251.983643664069</v>
      </c>
      <c r="K1279" s="4">
        <f>E1279/(constants!$A$4+constants!$B$4*data!E1279+constants!$C$4*data!E1279^2+constants!$D$4*data!E1279^3+constants!$E$4*data!E1279^4+constants!$F$4*data!E1279^5+constants!$G$4*data!E1279^6+constants!$H$4*data!E1279^7)</f>
        <v>55251.983643664069</v>
      </c>
      <c r="L1279" s="4">
        <f>F1279/(constants!$A$4+constants!$B$4*data!F1279+constants!$C$4*data!F1279^2+constants!$D$4*data!F1279^3+constants!$E$4*data!F1279^4+constants!$F$4*data!F1279^5+constants!$G$4*data!F1279^6+constants!$H$4*data!F1279^7)</f>
        <v>6111.3870886552522</v>
      </c>
      <c r="M1279" s="4"/>
      <c r="N1279" s="4"/>
      <c r="O1279" s="4">
        <f t="shared" si="303"/>
        <v>93276.706461992071</v>
      </c>
      <c r="P1279" s="4">
        <f t="shared" si="304"/>
        <v>11050.396728732814</v>
      </c>
      <c r="Q1279" s="4">
        <f t="shared" si="304"/>
        <v>11050.396728732814</v>
      </c>
      <c r="R1279" s="4">
        <f t="shared" si="305"/>
        <v>1018.5645147758753</v>
      </c>
      <c r="S1279" s="4"/>
      <c r="T1279" s="4"/>
      <c r="U1279" s="4">
        <f t="shared" si="306"/>
        <v>1</v>
      </c>
      <c r="V1279" s="4"/>
      <c r="W1279" s="4"/>
      <c r="X1279">
        <f>IF(front!E1279&gt;$X$2,O1279,P1279)</f>
        <v>93276.706461992071</v>
      </c>
      <c r="Y1279">
        <f t="shared" si="310"/>
        <v>92943.223542672014</v>
      </c>
      <c r="Z1279">
        <f>SUMPRODUCT($B$7:$B$456,Y$7:Y$456,EXP(constants!$B$32+constants!$A$32*ABS($A$7:$A$456-$A1279)))</f>
        <v>1.6487507000040817E-8</v>
      </c>
      <c r="AA1279">
        <f t="shared" si="301"/>
        <v>92943.223542655527</v>
      </c>
      <c r="AB1279">
        <f t="shared" si="307"/>
        <v>92937.021706958214</v>
      </c>
      <c r="AD1279" s="4"/>
      <c r="AE1279" s="4"/>
      <c r="AF1279" s="4"/>
      <c r="AI1279" s="5">
        <f>SUMPRODUCT(constants!$B$13:$B$20,A1279^constants!$A$13:$A$20)*constants!$C$10/((A1279/1000000000)^5*(EXP(0.014388/(A1279/1000000000)/constants!$B$9)-1))</f>
        <v>2.1105335239090345E-5</v>
      </c>
      <c r="AL1279" s="17">
        <f t="shared" si="302"/>
        <v>2.2709287269435044E-10</v>
      </c>
      <c r="AQ1279">
        <f t="shared" si="309"/>
        <v>2.2709287269435044E-10</v>
      </c>
    </row>
    <row r="1280" spans="1:43" x14ac:dyDescent="0.2">
      <c r="A1280">
        <f>front!A1280</f>
        <v>776.19</v>
      </c>
      <c r="B1280" s="1">
        <f t="shared" si="308"/>
        <v>0.45000000000004547</v>
      </c>
      <c r="C1280">
        <f>front!D1280-front!B1280</f>
        <v>53328.53</v>
      </c>
      <c r="D1280" s="2">
        <f>front!E1280-front!C1280</f>
        <v>52594</v>
      </c>
      <c r="E1280" s="2">
        <f>IF(front!F1280-front!C1280&gt;0,front!F1280-front!C1280,0)</f>
        <v>52594</v>
      </c>
      <c r="F1280" s="2">
        <f>front!I1280-front!H1280</f>
        <v>5777.4</v>
      </c>
      <c r="G1280" s="2"/>
      <c r="H1280" s="2"/>
      <c r="I1280" s="4">
        <f>C1280/(constants!$A$4+constants!$B$4*data!C1280+constants!$C$4*data!C1280^2+constants!$D$4*data!C1280^3+constants!$E$4*data!C1280^4+constants!$F$4*data!C1280^5+constants!$G$4*data!C1280^6+constants!$H$4*data!C1280^7)</f>
        <v>56166.124801396691</v>
      </c>
      <c r="J1280" s="4">
        <f>D1280/(constants!$A$4+constants!$B$4*data!D1280+constants!$C$4*data!D1280^2+constants!$D$4*data!D1280^3+constants!$E$4*data!D1280^4+constants!$F$4*data!D1280^5+constants!$G$4*data!D1280^6+constants!$H$4*data!D1280^7)</f>
        <v>55352.816487445845</v>
      </c>
      <c r="K1280" s="4">
        <f>E1280/(constants!$A$4+constants!$B$4*data!E1280+constants!$C$4*data!E1280^2+constants!$D$4*data!E1280^3+constants!$E$4*data!E1280^4+constants!$F$4*data!E1280^5+constants!$G$4*data!E1280^6+constants!$H$4*data!E1280^7)</f>
        <v>55352.816487445845</v>
      </c>
      <c r="L1280" s="4">
        <f>F1280/(constants!$A$4+constants!$B$4*data!F1280+constants!$C$4*data!F1280^2+constants!$D$4*data!F1280^3+constants!$E$4*data!F1280^4+constants!$F$4*data!F1280^5+constants!$G$4*data!F1280^6+constants!$H$4*data!F1280^7)</f>
        <v>5765.9776585880827</v>
      </c>
      <c r="M1280" s="4"/>
      <c r="N1280" s="4"/>
      <c r="O1280" s="4">
        <f t="shared" si="303"/>
        <v>93610.20800232781</v>
      </c>
      <c r="P1280" s="4">
        <f t="shared" si="304"/>
        <v>11070.563297489169</v>
      </c>
      <c r="Q1280" s="4">
        <f t="shared" si="304"/>
        <v>11070.563297489169</v>
      </c>
      <c r="R1280" s="4">
        <f t="shared" si="305"/>
        <v>960.99627643134704</v>
      </c>
      <c r="S1280" s="4"/>
      <c r="T1280" s="4"/>
      <c r="U1280" s="4">
        <f t="shared" si="306"/>
        <v>1</v>
      </c>
      <c r="V1280" s="4"/>
      <c r="W1280" s="4"/>
      <c r="X1280">
        <f>IF(front!E1280&gt;$X$2,O1280,P1280)</f>
        <v>93610.20800232781</v>
      </c>
      <c r="Y1280">
        <f t="shared" si="310"/>
        <v>93276.725083007754</v>
      </c>
      <c r="Z1280">
        <f>SUMPRODUCT($B$7:$B$456,Y$7:Y$456,EXP(constants!$B$32+constants!$A$32*ABS($A$7:$A$456-$A1280)))</f>
        <v>1.6070847921536757E-8</v>
      </c>
      <c r="AA1280">
        <f t="shared" si="301"/>
        <v>93276.725082991688</v>
      </c>
      <c r="AB1280">
        <f t="shared" si="307"/>
        <v>93270.523247294375</v>
      </c>
      <c r="AD1280" s="4"/>
      <c r="AE1280" s="4"/>
      <c r="AF1280" s="4"/>
      <c r="AI1280" s="5">
        <f>SUMPRODUCT(constants!$B$13:$B$20,A1280^constants!$A$13:$A$20)*constants!$C$10/((A1280/1000000000)^5*(EXP(0.014388/(A1280/1000000000)/constants!$B$9)-1))</f>
        <v>2.1116050199266848E-5</v>
      </c>
      <c r="AL1280" s="17">
        <f t="shared" si="302"/>
        <v>2.2639575145601415E-10</v>
      </c>
      <c r="AQ1280">
        <f t="shared" si="309"/>
        <v>2.2639575145601415E-10</v>
      </c>
    </row>
    <row r="1281" spans="1:43" x14ac:dyDescent="0.2">
      <c r="A1281">
        <f>front!A1281</f>
        <v>776.63</v>
      </c>
      <c r="B1281" s="1">
        <f t="shared" si="308"/>
        <v>0.43999999999994088</v>
      </c>
      <c r="C1281">
        <f>front!D1281-front!B1281</f>
        <v>53282.07</v>
      </c>
      <c r="D1281" s="2">
        <f>front!E1281-front!C1281</f>
        <v>53037.4</v>
      </c>
      <c r="E1281" s="2">
        <f>IF(front!F1281-front!C1281&gt;0,front!F1281-front!C1281,0)</f>
        <v>53037.4</v>
      </c>
      <c r="F1281" s="2">
        <f>front!I1281-front!H1281</f>
        <v>5975.9999999999982</v>
      </c>
      <c r="G1281" s="2"/>
      <c r="H1281" s="2"/>
      <c r="I1281" s="4">
        <f>C1281/(constants!$A$4+constants!$B$4*data!C1281+constants!$C$4*data!C1281^2+constants!$D$4*data!C1281^3+constants!$E$4*data!C1281^4+constants!$F$4*data!C1281^5+constants!$G$4*data!C1281^6+constants!$H$4*data!C1281^7)</f>
        <v>56114.664393582498</v>
      </c>
      <c r="J1281" s="4">
        <f>D1281/(constants!$A$4+constants!$B$4*data!D1281+constants!$C$4*data!D1281^2+constants!$D$4*data!D1281^3+constants!$E$4*data!D1281^4+constants!$F$4*data!D1281^5+constants!$G$4*data!D1281^6+constants!$H$4*data!D1281^7)</f>
        <v>55843.70232514196</v>
      </c>
      <c r="K1281" s="4">
        <f>E1281/(constants!$A$4+constants!$B$4*data!E1281+constants!$C$4*data!E1281^2+constants!$D$4*data!E1281^3+constants!$E$4*data!E1281^4+constants!$F$4*data!E1281^5+constants!$G$4*data!E1281^6+constants!$H$4*data!E1281^7)</f>
        <v>55843.70232514196</v>
      </c>
      <c r="L1281" s="4">
        <f>F1281/(constants!$A$4+constants!$B$4*data!F1281+constants!$C$4*data!F1281^2+constants!$D$4*data!F1281^3+constants!$E$4*data!F1281^4+constants!$F$4*data!F1281^5+constants!$G$4*data!F1281^6+constants!$H$4*data!F1281^7)</f>
        <v>5964.452850705874</v>
      </c>
      <c r="M1281" s="4"/>
      <c r="N1281" s="4"/>
      <c r="O1281" s="4">
        <f t="shared" si="303"/>
        <v>93524.44065597083</v>
      </c>
      <c r="P1281" s="4">
        <f t="shared" si="304"/>
        <v>11168.740465028392</v>
      </c>
      <c r="Q1281" s="4">
        <f t="shared" si="304"/>
        <v>11168.740465028392</v>
      </c>
      <c r="R1281" s="4">
        <f t="shared" si="305"/>
        <v>994.07547511764574</v>
      </c>
      <c r="S1281" s="4"/>
      <c r="T1281" s="4"/>
      <c r="U1281" s="4">
        <f t="shared" si="306"/>
        <v>1</v>
      </c>
      <c r="V1281" s="4"/>
      <c r="W1281" s="4"/>
      <c r="X1281">
        <f>IF(front!E1281&gt;$X$2,O1281,P1281)</f>
        <v>93524.44065597083</v>
      </c>
      <c r="Y1281">
        <f t="shared" si="310"/>
        <v>93190.957736650773</v>
      </c>
      <c r="Z1281">
        <f>SUMPRODUCT($B$7:$B$456,Y$7:Y$456,EXP(constants!$B$32+constants!$A$32*ABS($A$7:$A$456-$A1281)))</f>
        <v>1.567363094401506E-8</v>
      </c>
      <c r="AA1281">
        <f t="shared" si="301"/>
        <v>93190.9577366351</v>
      </c>
      <c r="AB1281">
        <f t="shared" si="307"/>
        <v>93184.755900937787</v>
      </c>
      <c r="AD1281" s="4"/>
      <c r="AE1281" s="4"/>
      <c r="AF1281" s="4"/>
      <c r="AI1281" s="5">
        <f>SUMPRODUCT(constants!$B$13:$B$20,A1281^constants!$A$13:$A$20)*constants!$C$10/((A1281/1000000000)^5*(EXP(0.014388/(A1281/1000000000)/constants!$B$9)-1))</f>
        <v>2.1126487773847074E-5</v>
      </c>
      <c r="AL1281" s="17">
        <f t="shared" si="302"/>
        <v>2.2671613580558258E-10</v>
      </c>
      <c r="AQ1281">
        <f t="shared" si="309"/>
        <v>2.2671613580558258E-10</v>
      </c>
    </row>
    <row r="1282" spans="1:43" x14ac:dyDescent="0.2">
      <c r="A1282">
        <f>front!A1282</f>
        <v>777.08</v>
      </c>
      <c r="B1282" s="1">
        <f t="shared" si="308"/>
        <v>0.45000000000004547</v>
      </c>
      <c r="C1282">
        <f>front!D1282-front!B1282</f>
        <v>53002.13</v>
      </c>
      <c r="D1282" s="2">
        <f>front!E1282-front!C1282</f>
        <v>52689.3</v>
      </c>
      <c r="E1282" s="2">
        <f>IF(front!F1282-front!C1282&gt;0,front!F1282-front!C1282,0)</f>
        <v>52689.3</v>
      </c>
      <c r="F1282" s="2">
        <f>front!I1282-front!H1282</f>
        <v>6305</v>
      </c>
      <c r="G1282" s="2"/>
      <c r="H1282" s="2"/>
      <c r="I1282" s="4">
        <f>C1282/(constants!$A$4+constants!$B$4*data!C1282+constants!$C$4*data!C1282^2+constants!$D$4*data!C1282^3+constants!$E$4*data!C1282^4+constants!$F$4*data!C1282^5+constants!$G$4*data!C1282^6+constants!$H$4*data!C1282^7)</f>
        <v>55804.647729657328</v>
      </c>
      <c r="J1282" s="4">
        <f>D1282/(constants!$A$4+constants!$B$4*data!D1282+constants!$C$4*data!D1282^2+constants!$D$4*data!D1282^3+constants!$E$4*data!D1282^4+constants!$F$4*data!D1282^5+constants!$G$4*data!D1282^6+constants!$H$4*data!D1282^7)</f>
        <v>55458.306276687064</v>
      </c>
      <c r="K1282" s="4">
        <f>E1282/(constants!$A$4+constants!$B$4*data!E1282+constants!$C$4*data!E1282^2+constants!$D$4*data!E1282^3+constants!$E$4*data!E1282^4+constants!$F$4*data!E1282^5+constants!$G$4*data!E1282^6+constants!$H$4*data!E1282^7)</f>
        <v>55458.306276687064</v>
      </c>
      <c r="L1282" s="4">
        <f>F1282/(constants!$A$4+constants!$B$4*data!F1282+constants!$C$4*data!F1282^2+constants!$D$4*data!F1282^3+constants!$E$4*data!F1282^4+constants!$F$4*data!F1282^5+constants!$G$4*data!F1282^6+constants!$H$4*data!F1282^7)</f>
        <v>6293.3389471420651</v>
      </c>
      <c r="M1282" s="4"/>
      <c r="N1282" s="4"/>
      <c r="O1282" s="4">
        <f t="shared" si="303"/>
        <v>93007.746216095547</v>
      </c>
      <c r="P1282" s="4">
        <f t="shared" si="304"/>
        <v>11091.661255337413</v>
      </c>
      <c r="Q1282" s="4">
        <f t="shared" si="304"/>
        <v>11091.661255337413</v>
      </c>
      <c r="R1282" s="4">
        <f t="shared" si="305"/>
        <v>1048.8898245236776</v>
      </c>
      <c r="S1282" s="4"/>
      <c r="T1282" s="4"/>
      <c r="U1282" s="4">
        <f t="shared" si="306"/>
        <v>1</v>
      </c>
      <c r="V1282" s="4"/>
      <c r="W1282" s="4"/>
      <c r="X1282">
        <f>IF(front!E1282&gt;$X$2,O1282,P1282)</f>
        <v>93007.746216095547</v>
      </c>
      <c r="Y1282">
        <f t="shared" si="310"/>
        <v>92674.263296775491</v>
      </c>
      <c r="Z1282">
        <f>SUMPRODUCT($B$7:$B$456,Y$7:Y$456,EXP(constants!$B$32+constants!$A$32*ABS($A$7:$A$456-$A1282)))</f>
        <v>1.5277539489683595E-8</v>
      </c>
      <c r="AA1282">
        <f t="shared" si="301"/>
        <v>92674.263296760211</v>
      </c>
      <c r="AB1282">
        <f t="shared" si="307"/>
        <v>92668.061461062898</v>
      </c>
      <c r="AD1282" s="4"/>
      <c r="AE1282" s="4"/>
      <c r="AF1282" s="4"/>
      <c r="AI1282" s="5">
        <f>SUMPRODUCT(constants!$B$13:$B$20,A1282^constants!$A$13:$A$20)*constants!$C$10/((A1282/1000000000)^5*(EXP(0.014388/(A1282/1000000000)/constants!$B$9)-1))</f>
        <v>2.1137122370940069E-5</v>
      </c>
      <c r="AL1282" s="17">
        <f t="shared" si="302"/>
        <v>2.2809500962552701E-10</v>
      </c>
      <c r="AQ1282">
        <f t="shared" si="309"/>
        <v>2.2809500962552701E-10</v>
      </c>
    </row>
    <row r="1283" spans="1:43" x14ac:dyDescent="0.2">
      <c r="A1283">
        <f>front!A1283</f>
        <v>777.52</v>
      </c>
      <c r="B1283" s="1">
        <f t="shared" si="308"/>
        <v>0.43999999999994088</v>
      </c>
      <c r="C1283">
        <f>front!D1283-front!B1283</f>
        <v>52810.869999999995</v>
      </c>
      <c r="D1283" s="2">
        <f>front!E1283-front!C1283</f>
        <v>52714.9</v>
      </c>
      <c r="E1283" s="2">
        <f>IF(front!F1283-front!C1283&gt;0,front!F1283-front!C1283,0)</f>
        <v>52714.9</v>
      </c>
      <c r="F1283" s="2">
        <f>front!I1283-front!H1283</f>
        <v>6564.7000000000007</v>
      </c>
      <c r="G1283" s="2"/>
      <c r="H1283" s="2"/>
      <c r="I1283" s="4">
        <f>C1283/(constants!$A$4+constants!$B$4*data!C1283+constants!$C$4*data!C1283^2+constants!$D$4*data!C1283^3+constants!$E$4*data!C1283^4+constants!$F$4*data!C1283^5+constants!$G$4*data!C1283^6+constants!$H$4*data!C1283^7)</f>
        <v>55592.88758585295</v>
      </c>
      <c r="J1283" s="4">
        <f>D1283/(constants!$A$4+constants!$B$4*data!D1283+constants!$C$4*data!D1283^2+constants!$D$4*data!D1283^3+constants!$E$4*data!D1283^4+constants!$F$4*data!D1283^5+constants!$G$4*data!D1283^6+constants!$H$4*data!D1283^7)</f>
        <v>55486.644980984827</v>
      </c>
      <c r="K1283" s="4">
        <f>E1283/(constants!$A$4+constants!$B$4*data!E1283+constants!$C$4*data!E1283^2+constants!$D$4*data!E1283^3+constants!$E$4*data!E1283^4+constants!$F$4*data!E1283^5+constants!$G$4*data!E1283^6+constants!$H$4*data!E1283^7)</f>
        <v>55486.644980984827</v>
      </c>
      <c r="L1283" s="4">
        <f>F1283/(constants!$A$4+constants!$B$4*data!F1283+constants!$C$4*data!F1283^2+constants!$D$4*data!F1283^3+constants!$E$4*data!F1283^4+constants!$F$4*data!F1283^5+constants!$G$4*data!F1283^6+constants!$H$4*data!F1283^7)</f>
        <v>6553.0380958226115</v>
      </c>
      <c r="M1283" s="4"/>
      <c r="N1283" s="4"/>
      <c r="O1283" s="4">
        <f t="shared" si="303"/>
        <v>92654.812643088255</v>
      </c>
      <c r="P1283" s="4">
        <f t="shared" si="304"/>
        <v>11097.328996196966</v>
      </c>
      <c r="Q1283" s="4">
        <f t="shared" si="304"/>
        <v>11097.328996196966</v>
      </c>
      <c r="R1283" s="4">
        <f t="shared" si="305"/>
        <v>1092.1730159704352</v>
      </c>
      <c r="S1283" s="4"/>
      <c r="T1283" s="4"/>
      <c r="U1283" s="4">
        <f t="shared" si="306"/>
        <v>1</v>
      </c>
      <c r="V1283" s="4"/>
      <c r="W1283" s="4"/>
      <c r="X1283">
        <f>IF(front!E1283&gt;$X$2,O1283,P1283)</f>
        <v>92654.812643088255</v>
      </c>
      <c r="Y1283">
        <f t="shared" si="310"/>
        <v>92321.329723768198</v>
      </c>
      <c r="Z1283">
        <f>SUMPRODUCT($B$7:$B$456,Y$7:Y$456,EXP(constants!$B$32+constants!$A$32*ABS($A$7:$A$456-$A1283)))</f>
        <v>1.4899930412073696E-8</v>
      </c>
      <c r="AA1283">
        <f t="shared" si="301"/>
        <v>92321.329723753297</v>
      </c>
      <c r="AB1283">
        <f t="shared" si="307"/>
        <v>92315.127888055984</v>
      </c>
      <c r="AD1283" s="4"/>
      <c r="AE1283" s="4"/>
      <c r="AF1283" s="4"/>
      <c r="AI1283" s="5">
        <f>SUMPRODUCT(constants!$B$13:$B$20,A1283^constants!$A$13:$A$20)*constants!$C$10/((A1283/1000000000)^5*(EXP(0.014388/(A1283/1000000000)/constants!$B$9)-1))</f>
        <v>2.1147481315026957E-5</v>
      </c>
      <c r="AL1283" s="17">
        <f t="shared" si="302"/>
        <v>2.2907926142583054E-10</v>
      </c>
      <c r="AQ1283">
        <f t="shared" si="309"/>
        <v>2.2907926142583054E-10</v>
      </c>
    </row>
    <row r="1284" spans="1:43" x14ac:dyDescent="0.2">
      <c r="A1284">
        <f>front!A1284</f>
        <v>777.96</v>
      </c>
      <c r="B1284" s="1">
        <f t="shared" si="308"/>
        <v>0.44000000000005457</v>
      </c>
      <c r="C1284">
        <f>front!D1284-front!B1284</f>
        <v>52584.6</v>
      </c>
      <c r="D1284" s="2">
        <f>front!E1284-front!C1284</f>
        <v>52352.6</v>
      </c>
      <c r="E1284" s="2">
        <f>IF(front!F1284-front!C1284&gt;0,front!F1284-front!C1284,0)</f>
        <v>52352.6</v>
      </c>
      <c r="F1284" s="2">
        <f>front!I1284-front!H1284</f>
        <v>6760.2000000000007</v>
      </c>
      <c r="G1284" s="2"/>
      <c r="H1284" s="2"/>
      <c r="I1284" s="4">
        <f>C1284/(constants!$A$4+constants!$B$4*data!C1284+constants!$C$4*data!C1284^2+constants!$D$4*data!C1284^3+constants!$E$4*data!C1284^4+constants!$F$4*data!C1284^5+constants!$G$4*data!C1284^6+constants!$H$4*data!C1284^7)</f>
        <v>55342.411868631178</v>
      </c>
      <c r="J1284" s="4">
        <f>D1284/(constants!$A$4+constants!$B$4*data!D1284+constants!$C$4*data!D1284^2+constants!$D$4*data!D1284^3+constants!$E$4*data!D1284^4+constants!$F$4*data!D1284^5+constants!$G$4*data!D1284^6+constants!$H$4*data!D1284^7)</f>
        <v>55085.642267640629</v>
      </c>
      <c r="K1284" s="4">
        <f>E1284/(constants!$A$4+constants!$B$4*data!E1284+constants!$C$4*data!E1284^2+constants!$D$4*data!E1284^3+constants!$E$4*data!E1284^4+constants!$F$4*data!E1284^5+constants!$G$4*data!E1284^6+constants!$H$4*data!E1284^7)</f>
        <v>55085.642267640629</v>
      </c>
      <c r="L1284" s="4">
        <f>F1284/(constants!$A$4+constants!$B$4*data!F1284+constants!$C$4*data!F1284^2+constants!$D$4*data!F1284^3+constants!$E$4*data!F1284^4+constants!$F$4*data!F1284^5+constants!$G$4*data!F1284^6+constants!$H$4*data!F1284^7)</f>
        <v>6748.5935314834869</v>
      </c>
      <c r="M1284" s="4"/>
      <c r="N1284" s="4"/>
      <c r="O1284" s="4">
        <f t="shared" si="303"/>
        <v>92237.353114385289</v>
      </c>
      <c r="P1284" s="4">
        <f t="shared" si="304"/>
        <v>11017.128453528125</v>
      </c>
      <c r="Q1284" s="4">
        <f t="shared" si="304"/>
        <v>11017.128453528125</v>
      </c>
      <c r="R1284" s="4">
        <f t="shared" si="305"/>
        <v>1124.7655885805812</v>
      </c>
      <c r="S1284" s="4"/>
      <c r="T1284" s="4"/>
      <c r="U1284" s="4">
        <f t="shared" si="306"/>
        <v>1</v>
      </c>
      <c r="V1284" s="4"/>
      <c r="W1284" s="4"/>
      <c r="X1284">
        <f>IF(front!E1284&gt;$X$2,O1284,P1284)</f>
        <v>92237.353114385289</v>
      </c>
      <c r="Y1284">
        <f t="shared" si="310"/>
        <v>91903.870195065232</v>
      </c>
      <c r="Z1284">
        <f>SUMPRODUCT($B$7:$B$456,Y$7:Y$456,EXP(constants!$B$32+constants!$A$32*ABS($A$7:$A$456-$A1284)))</f>
        <v>1.4531654553048394E-8</v>
      </c>
      <c r="AA1284">
        <f t="shared" si="301"/>
        <v>91903.870195050695</v>
      </c>
      <c r="AB1284">
        <f t="shared" si="307"/>
        <v>91897.668359353382</v>
      </c>
      <c r="AD1284" s="4"/>
      <c r="AE1284" s="4"/>
      <c r="AF1284" s="4"/>
      <c r="AI1284" s="5">
        <f>SUMPRODUCT(constants!$B$13:$B$20,A1284^constants!$A$13:$A$20)*constants!$C$10/((A1284/1000000000)^5*(EXP(0.014388/(A1284/1000000000)/constants!$B$9)-1))</f>
        <v>2.1157801345491839E-5</v>
      </c>
      <c r="AL1284" s="17">
        <f t="shared" si="302"/>
        <v>2.3023218894691781E-10</v>
      </c>
      <c r="AQ1284">
        <f t="shared" si="309"/>
        <v>2.3023218894691781E-10</v>
      </c>
    </row>
    <row r="1285" spans="1:43" x14ac:dyDescent="0.2">
      <c r="A1285">
        <f>front!A1285</f>
        <v>778.41</v>
      </c>
      <c r="B1285" s="1">
        <f t="shared" si="308"/>
        <v>0.44999999999993179</v>
      </c>
      <c r="C1285">
        <f>front!D1285-front!B1285</f>
        <v>52299.93</v>
      </c>
      <c r="D1285" s="2">
        <f>front!E1285-front!C1285</f>
        <v>52230</v>
      </c>
      <c r="E1285" s="2">
        <f>IF(front!F1285-front!C1285&gt;0,front!F1285-front!C1285,0)</f>
        <v>52230</v>
      </c>
      <c r="F1285" s="2">
        <f>front!I1285-front!H1285</f>
        <v>7706.3999999999978</v>
      </c>
      <c r="G1285" s="2"/>
      <c r="H1285" s="2"/>
      <c r="I1285" s="4">
        <f>C1285/(constants!$A$4+constants!$B$4*data!C1285+constants!$C$4*data!C1285^2+constants!$D$4*data!C1285^3+constants!$E$4*data!C1285^4+constants!$F$4*data!C1285^5+constants!$G$4*data!C1285^6+constants!$H$4*data!C1285^7)</f>
        <v>55027.355482981191</v>
      </c>
      <c r="J1285" s="4">
        <f>D1285/(constants!$A$4+constants!$B$4*data!D1285+constants!$C$4*data!D1285^2+constants!$D$4*data!D1285^3+constants!$E$4*data!D1285^4+constants!$F$4*data!D1285^5+constants!$G$4*data!D1285^6+constants!$H$4*data!D1285^7)</f>
        <v>54949.971691046609</v>
      </c>
      <c r="K1285" s="4">
        <f>E1285/(constants!$A$4+constants!$B$4*data!E1285+constants!$C$4*data!E1285^2+constants!$D$4*data!E1285^3+constants!$E$4*data!E1285^4+constants!$F$4*data!E1285^5+constants!$G$4*data!E1285^6+constants!$H$4*data!E1285^7)</f>
        <v>54949.971691046609</v>
      </c>
      <c r="L1285" s="4">
        <f>F1285/(constants!$A$4+constants!$B$4*data!F1285+constants!$C$4*data!F1285^2+constants!$D$4*data!F1285^3+constants!$E$4*data!F1285^4+constants!$F$4*data!F1285^5+constants!$G$4*data!F1285^6+constants!$H$4*data!F1285^7)</f>
        <v>7695.834300084709</v>
      </c>
      <c r="M1285" s="4"/>
      <c r="N1285" s="4"/>
      <c r="O1285" s="4">
        <f t="shared" si="303"/>
        <v>91712.25913830199</v>
      </c>
      <c r="P1285" s="4">
        <f t="shared" si="304"/>
        <v>10989.994338209322</v>
      </c>
      <c r="Q1285" s="4">
        <f t="shared" si="304"/>
        <v>10989.994338209322</v>
      </c>
      <c r="R1285" s="4">
        <f t="shared" si="305"/>
        <v>1282.6390500141183</v>
      </c>
      <c r="S1285" s="4"/>
      <c r="T1285" s="4"/>
      <c r="U1285" s="4">
        <f t="shared" si="306"/>
        <v>1</v>
      </c>
      <c r="V1285" s="4"/>
      <c r="W1285" s="4"/>
      <c r="X1285">
        <f>IF(front!E1285&gt;$X$2,O1285,P1285)</f>
        <v>91712.25913830199</v>
      </c>
      <c r="Y1285">
        <f t="shared" si="310"/>
        <v>91378.776218981933</v>
      </c>
      <c r="Z1285">
        <f>SUMPRODUCT($B$7:$B$456,Y$7:Y$456,EXP(constants!$B$32+constants!$A$32*ABS($A$7:$A$456-$A1285)))</f>
        <v>1.4164422211906951E-8</v>
      </c>
      <c r="AA1285">
        <f t="shared" si="301"/>
        <v>91378.776218967774</v>
      </c>
      <c r="AB1285">
        <f t="shared" si="307"/>
        <v>91372.574383270461</v>
      </c>
      <c r="AD1285" s="4"/>
      <c r="AE1285" s="4"/>
      <c r="AF1285" s="4"/>
      <c r="AI1285" s="5">
        <f>SUMPRODUCT(constants!$B$13:$B$20,A1285^constants!$A$13:$A$20)*constants!$C$10/((A1285/1000000000)^5*(EXP(0.014388/(A1285/1000000000)/constants!$B$9)-1))</f>
        <v>2.1168315643544371E-5</v>
      </c>
      <c r="AL1285" s="17">
        <f t="shared" si="302"/>
        <v>2.3167034294942782E-10</v>
      </c>
      <c r="AQ1285">
        <f t="shared" si="309"/>
        <v>2.3167034294942782E-10</v>
      </c>
    </row>
    <row r="1286" spans="1:43" x14ac:dyDescent="0.2">
      <c r="A1286">
        <f>front!A1286</f>
        <v>778.85</v>
      </c>
      <c r="B1286" s="1">
        <f t="shared" si="308"/>
        <v>0.44000000000005457</v>
      </c>
      <c r="C1286">
        <f>front!D1286-front!B1286</f>
        <v>52228.4</v>
      </c>
      <c r="D1286" s="2">
        <f>front!E1286-front!C1286</f>
        <v>52760.4</v>
      </c>
      <c r="E1286" s="2">
        <f>IF(front!F1286-front!C1286&gt;0,front!F1286-front!C1286,0)</f>
        <v>52760.4</v>
      </c>
      <c r="F1286" s="2">
        <f>front!I1286-front!H1286</f>
        <v>8981.7000000000007</v>
      </c>
      <c r="G1286" s="2"/>
      <c r="H1286" s="2"/>
      <c r="I1286" s="4">
        <f>C1286/(constants!$A$4+constants!$B$4*data!C1286+constants!$C$4*data!C1286^2+constants!$D$4*data!C1286^3+constants!$E$4*data!C1286^4+constants!$F$4*data!C1286^5+constants!$G$4*data!C1286^6+constants!$H$4*data!C1286^7)</f>
        <v>54948.201195836111</v>
      </c>
      <c r="J1286" s="4">
        <f>D1286/(constants!$A$4+constants!$B$4*data!D1286+constants!$C$4*data!D1286^2+constants!$D$4*data!D1286^3+constants!$E$4*data!D1286^4+constants!$F$4*data!D1286^5+constants!$G$4*data!D1286^6+constants!$H$4*data!D1286^7)</f>
        <v>55537.014163802021</v>
      </c>
      <c r="K1286" s="4">
        <f>E1286/(constants!$A$4+constants!$B$4*data!E1286+constants!$C$4*data!E1286^2+constants!$D$4*data!E1286^3+constants!$E$4*data!E1286^4+constants!$F$4*data!E1286^5+constants!$G$4*data!E1286^6+constants!$H$4*data!E1286^7)</f>
        <v>55537.014163802021</v>
      </c>
      <c r="L1286" s="4">
        <f>F1286/(constants!$A$4+constants!$B$4*data!F1286+constants!$C$4*data!F1286^2+constants!$D$4*data!F1286^3+constants!$E$4*data!F1286^4+constants!$F$4*data!F1286^5+constants!$G$4*data!F1286^6+constants!$H$4*data!F1286^7)</f>
        <v>8974.9690623689476</v>
      </c>
      <c r="M1286" s="4"/>
      <c r="N1286" s="4"/>
      <c r="O1286" s="4">
        <f t="shared" si="303"/>
        <v>91580.335326393513</v>
      </c>
      <c r="P1286" s="4">
        <f t="shared" si="304"/>
        <v>11107.402832760405</v>
      </c>
      <c r="Q1286" s="4">
        <f t="shared" si="304"/>
        <v>11107.402832760405</v>
      </c>
      <c r="R1286" s="4">
        <f t="shared" si="305"/>
        <v>1495.8281770614913</v>
      </c>
      <c r="S1286" s="4"/>
      <c r="T1286" s="4"/>
      <c r="U1286" s="4">
        <f t="shared" si="306"/>
        <v>1</v>
      </c>
      <c r="V1286" s="4"/>
      <c r="W1286" s="4"/>
      <c r="X1286">
        <f>IF(front!E1286&gt;$X$2,O1286,P1286)</f>
        <v>91580.335326393513</v>
      </c>
      <c r="Y1286">
        <f t="shared" si="310"/>
        <v>91246.852407073457</v>
      </c>
      <c r="Z1286">
        <f>SUMPRODUCT($B$7:$B$456,Y$7:Y$456,EXP(constants!$B$32+constants!$A$32*ABS($A$7:$A$456-$A1286)))</f>
        <v>1.3814325626659795E-8</v>
      </c>
      <c r="AA1286">
        <f t="shared" si="301"/>
        <v>91246.852407059647</v>
      </c>
      <c r="AB1286">
        <f t="shared" si="307"/>
        <v>91240.650571362334</v>
      </c>
      <c r="AD1286" s="4"/>
      <c r="AE1286" s="4"/>
      <c r="AF1286" s="4"/>
      <c r="AI1286" s="5">
        <f>SUMPRODUCT(constants!$B$13:$B$20,A1286^constants!$A$13:$A$20)*constants!$C$10/((A1286/1000000000)^5*(EXP(0.014388/(A1286/1000000000)/constants!$B$9)-1))</f>
        <v>2.1178556878941055E-5</v>
      </c>
      <c r="AL1286" s="17">
        <f t="shared" si="302"/>
        <v>2.3211755666271367E-10</v>
      </c>
      <c r="AQ1286">
        <f t="shared" si="309"/>
        <v>2.3211755666271367E-10</v>
      </c>
    </row>
    <row r="1287" spans="1:43" x14ac:dyDescent="0.2">
      <c r="A1287">
        <f>front!A1287</f>
        <v>779.3</v>
      </c>
      <c r="B1287" s="1">
        <f t="shared" si="308"/>
        <v>0.44999999999993179</v>
      </c>
      <c r="C1287">
        <f>front!D1287-front!B1287</f>
        <v>52183.4</v>
      </c>
      <c r="D1287" s="2">
        <f>front!E1287-front!C1287</f>
        <v>52529</v>
      </c>
      <c r="E1287" s="2">
        <f>IF(front!F1287-front!C1287&gt;0,front!F1287-front!C1287,0)</f>
        <v>52529</v>
      </c>
      <c r="F1287" s="2">
        <f>front!I1287-front!H1287</f>
        <v>9111.1999999999989</v>
      </c>
      <c r="G1287" s="2"/>
      <c r="H1287" s="2"/>
      <c r="I1287" s="4">
        <f>C1287/(constants!$A$4+constants!$B$4*data!C1287+constants!$C$4*data!C1287^2+constants!$D$4*data!C1287^3+constants!$E$4*data!C1287^4+constants!$F$4*data!C1287^5+constants!$G$4*data!C1287^6+constants!$H$4*data!C1287^7)</f>
        <v>54898.40688292624</v>
      </c>
      <c r="J1287" s="4">
        <f>D1287/(constants!$A$4+constants!$B$4*data!D1287+constants!$C$4*data!D1287^2+constants!$D$4*data!D1287^3+constants!$E$4*data!D1287^4+constants!$F$4*data!D1287^5+constants!$G$4*data!D1287^6+constants!$H$4*data!D1287^7)</f>
        <v>55280.871315064578</v>
      </c>
      <c r="K1287" s="4">
        <f>E1287/(constants!$A$4+constants!$B$4*data!E1287+constants!$C$4*data!E1287^2+constants!$D$4*data!E1287^3+constants!$E$4*data!E1287^4+constants!$F$4*data!E1287^5+constants!$G$4*data!E1287^6+constants!$H$4*data!E1287^7)</f>
        <v>55280.871315064578</v>
      </c>
      <c r="L1287" s="4">
        <f>F1287/(constants!$A$4+constants!$B$4*data!F1287+constants!$C$4*data!F1287^2+constants!$D$4*data!F1287^3+constants!$E$4*data!F1287^4+constants!$F$4*data!F1287^5+constants!$G$4*data!F1287^6+constants!$H$4*data!F1287^7)</f>
        <v>9105.0391047522116</v>
      </c>
      <c r="M1287" s="4"/>
      <c r="N1287" s="4"/>
      <c r="O1287" s="4">
        <f t="shared" si="303"/>
        <v>91497.344804877066</v>
      </c>
      <c r="P1287" s="4">
        <f t="shared" si="304"/>
        <v>11056.174263012916</v>
      </c>
      <c r="Q1287" s="4">
        <f t="shared" si="304"/>
        <v>11056.174263012916</v>
      </c>
      <c r="R1287" s="4">
        <f t="shared" si="305"/>
        <v>1517.5065174587019</v>
      </c>
      <c r="S1287" s="4"/>
      <c r="T1287" s="4"/>
      <c r="U1287" s="4">
        <f t="shared" si="306"/>
        <v>1</v>
      </c>
      <c r="V1287" s="4"/>
      <c r="W1287" s="4"/>
      <c r="X1287">
        <f>IF(front!E1287&gt;$X$2,O1287,P1287)</f>
        <v>91497.344804877066</v>
      </c>
      <c r="Y1287">
        <f t="shared" si="310"/>
        <v>91163.861885557009</v>
      </c>
      <c r="Z1287">
        <f>SUMPRODUCT($B$7:$B$456,Y$7:Y$456,EXP(constants!$B$32+constants!$A$32*ABS($A$7:$A$456-$A1287)))</f>
        <v>1.3465221047917639E-8</v>
      </c>
      <c r="AA1287">
        <f t="shared" ref="AA1287:AA1350" si="311">Y1287-Z1287</f>
        <v>91163.861885543549</v>
      </c>
      <c r="AB1287">
        <f t="shared" si="307"/>
        <v>91157.660049846236</v>
      </c>
      <c r="AD1287" s="4"/>
      <c r="AE1287" s="4"/>
      <c r="AF1287" s="4"/>
      <c r="AI1287" s="5">
        <f>SUMPRODUCT(constants!$B$13:$B$20,A1287^constants!$A$13:$A$20)*constants!$C$10/((A1287/1000000000)^5*(EXP(0.014388/(A1287/1000000000)/constants!$B$9)-1))</f>
        <v>2.1188990532961458E-5</v>
      </c>
      <c r="AL1287" s="17">
        <f t="shared" ref="AL1287:AL1350" si="312">IF(AB1287=0,0,AI1287/AB1287)</f>
        <v>2.3244333522136299E-10</v>
      </c>
      <c r="AQ1287">
        <f t="shared" si="309"/>
        <v>2.3244333522136299E-10</v>
      </c>
    </row>
    <row r="1288" spans="1:43" x14ac:dyDescent="0.2">
      <c r="A1288">
        <f>front!A1288</f>
        <v>779.74</v>
      </c>
      <c r="B1288" s="1">
        <f t="shared" si="308"/>
        <v>0.44000000000005457</v>
      </c>
      <c r="C1288">
        <f>front!D1288-front!B1288</f>
        <v>52191.87</v>
      </c>
      <c r="D1288" s="2">
        <f>front!E1288-front!C1288</f>
        <v>50808.4</v>
      </c>
      <c r="E1288" s="2">
        <f>IF(front!F1288-front!C1288&gt;0,front!F1288-front!C1288,0)</f>
        <v>50808.4</v>
      </c>
      <c r="F1288" s="2">
        <f>front!I1288-front!H1288</f>
        <v>8323</v>
      </c>
      <c r="G1288" s="2"/>
      <c r="H1288" s="2"/>
      <c r="I1288" s="4">
        <f>C1288/(constants!$A$4+constants!$B$4*data!C1288+constants!$C$4*data!C1288^2+constants!$D$4*data!C1288^3+constants!$E$4*data!C1288^4+constants!$F$4*data!C1288^5+constants!$G$4*data!C1288^6+constants!$H$4*data!C1288^7)</f>
        <v>54907.779151990318</v>
      </c>
      <c r="J1288" s="4">
        <f>D1288/(constants!$A$4+constants!$B$4*data!D1288+constants!$C$4*data!D1288^2+constants!$D$4*data!D1288^3+constants!$E$4*data!D1288^4+constants!$F$4*data!D1288^5+constants!$G$4*data!D1288^6+constants!$H$4*data!D1288^7)</f>
        <v>53377.642626661429</v>
      </c>
      <c r="K1288" s="4">
        <f>E1288/(constants!$A$4+constants!$B$4*data!E1288+constants!$C$4*data!E1288^2+constants!$D$4*data!E1288^3+constants!$E$4*data!E1288^4+constants!$F$4*data!E1288^5+constants!$G$4*data!E1288^6+constants!$H$4*data!E1288^7)</f>
        <v>53377.642626661429</v>
      </c>
      <c r="L1288" s="4">
        <f>F1288/(constants!$A$4+constants!$B$4*data!F1288+constants!$C$4*data!F1288^2+constants!$D$4*data!F1288^3+constants!$E$4*data!F1288^4+constants!$F$4*data!F1288^5+constants!$G$4*data!F1288^6+constants!$H$4*data!F1288^7)</f>
        <v>8313.9028991194482</v>
      </c>
      <c r="M1288" s="4"/>
      <c r="N1288" s="4"/>
      <c r="O1288" s="4">
        <f t="shared" ref="O1288:O1351" si="313">I1288*1000/O$4</f>
        <v>91512.96525331719</v>
      </c>
      <c r="P1288" s="4">
        <f t="shared" ref="P1288:Q1351" si="314">J1288*1000/P$4</f>
        <v>10675.528525332285</v>
      </c>
      <c r="Q1288" s="4">
        <f t="shared" si="314"/>
        <v>10675.528525332285</v>
      </c>
      <c r="R1288" s="4">
        <f t="shared" ref="R1288:R1351" si="315">L1288*1000/R$4</f>
        <v>1385.6504831865745</v>
      </c>
      <c r="S1288" s="4"/>
      <c r="T1288" s="4"/>
      <c r="U1288" s="4">
        <f t="shared" ref="U1288:U1351" si="316">Q1288/P1288</f>
        <v>1</v>
      </c>
      <c r="V1288" s="4"/>
      <c r="W1288" s="4"/>
      <c r="X1288">
        <f>IF(front!E1288&gt;$X$2,O1288,P1288)</f>
        <v>91512.96525331719</v>
      </c>
      <c r="Y1288">
        <f t="shared" si="310"/>
        <v>91179.482333997134</v>
      </c>
      <c r="Z1288">
        <f>SUMPRODUCT($B$7:$B$456,Y$7:Y$456,EXP(constants!$B$32+constants!$A$32*ABS($A$7:$A$456-$A1288)))</f>
        <v>1.3132406349375867E-8</v>
      </c>
      <c r="AA1288">
        <f t="shared" si="311"/>
        <v>91179.482333984008</v>
      </c>
      <c r="AB1288">
        <f t="shared" ref="AB1288:AB1351" si="317">IF((AA1288-$AA$3)&gt;0,AA1288-$AA$3,0)</f>
        <v>91173.280498286695</v>
      </c>
      <c r="AD1288" s="4"/>
      <c r="AE1288" s="4"/>
      <c r="AF1288" s="4"/>
      <c r="AI1288" s="5">
        <f>SUMPRODUCT(constants!$B$13:$B$20,A1288^constants!$A$13:$A$20)*constants!$C$10/((A1288/1000000000)^5*(EXP(0.014388/(A1288/1000000000)/constants!$B$9)-1))</f>
        <v>2.1199152858652102E-5</v>
      </c>
      <c r="AL1288" s="17">
        <f t="shared" si="312"/>
        <v>2.3251497305781897E-10</v>
      </c>
      <c r="AQ1288">
        <f t="shared" si="309"/>
        <v>2.3251497305781897E-10</v>
      </c>
    </row>
    <row r="1289" spans="1:43" x14ac:dyDescent="0.2">
      <c r="A1289">
        <f>front!A1289</f>
        <v>780.18</v>
      </c>
      <c r="B1289" s="1">
        <f t="shared" ref="B1289:B1352" si="318">A1289-A1288</f>
        <v>0.43999999999994088</v>
      </c>
      <c r="C1289">
        <f>front!D1289-front!B1289</f>
        <v>52509.8</v>
      </c>
      <c r="D1289" s="2">
        <f>front!E1289-front!C1289</f>
        <v>51641.8</v>
      </c>
      <c r="E1289" s="2">
        <f>IF(front!F1289-front!C1289&gt;0,front!F1289-front!C1289,0)</f>
        <v>51641.8</v>
      </c>
      <c r="F1289" s="2">
        <f>front!I1289-front!H1289</f>
        <v>7188</v>
      </c>
      <c r="G1289" s="2"/>
      <c r="H1289" s="2"/>
      <c r="I1289" s="4">
        <f>C1289/(constants!$A$4+constants!$B$4*data!C1289+constants!$C$4*data!C1289^2+constants!$D$4*data!C1289^3+constants!$E$4*data!C1289^4+constants!$F$4*data!C1289^5+constants!$G$4*data!C1289^6+constants!$H$4*data!C1289^7)</f>
        <v>55259.620554498186</v>
      </c>
      <c r="J1289" s="4">
        <f>D1289/(constants!$A$4+constants!$B$4*data!D1289+constants!$C$4*data!D1289^2+constants!$D$4*data!D1289^3+constants!$E$4*data!D1289^4+constants!$F$4*data!D1289^5+constants!$G$4*data!D1289^6+constants!$H$4*data!D1289^7)</f>
        <v>54299.229419343079</v>
      </c>
      <c r="K1289" s="4">
        <f>E1289/(constants!$A$4+constants!$B$4*data!E1289+constants!$C$4*data!E1289^2+constants!$D$4*data!E1289^3+constants!$E$4*data!E1289^4+constants!$F$4*data!E1289^5+constants!$G$4*data!E1289^6+constants!$H$4*data!E1289^7)</f>
        <v>54299.229419343079</v>
      </c>
      <c r="L1289" s="4">
        <f>F1289/(constants!$A$4+constants!$B$4*data!F1289+constants!$C$4*data!F1289^2+constants!$D$4*data!F1289^3+constants!$E$4*data!F1289^4+constants!$F$4*data!F1289^5+constants!$G$4*data!F1289^6+constants!$H$4*data!F1289^7)</f>
        <v>7176.697160077214</v>
      </c>
      <c r="M1289" s="4"/>
      <c r="N1289" s="4"/>
      <c r="O1289" s="4">
        <f t="shared" si="313"/>
        <v>92099.367590830312</v>
      </c>
      <c r="P1289" s="4">
        <f t="shared" si="314"/>
        <v>10859.845883868615</v>
      </c>
      <c r="Q1289" s="4">
        <f t="shared" si="314"/>
        <v>10859.845883868615</v>
      </c>
      <c r="R1289" s="4">
        <f t="shared" si="315"/>
        <v>1196.1161933462024</v>
      </c>
      <c r="S1289" s="4"/>
      <c r="T1289" s="4"/>
      <c r="U1289" s="4">
        <f t="shared" si="316"/>
        <v>1</v>
      </c>
      <c r="V1289" s="4"/>
      <c r="W1289" s="4"/>
      <c r="X1289">
        <f>IF(front!E1289&gt;$X$2,O1289,P1289)</f>
        <v>92099.367590830312</v>
      </c>
      <c r="Y1289">
        <f t="shared" si="310"/>
        <v>91765.884671510255</v>
      </c>
      <c r="Z1289">
        <f>SUMPRODUCT($B$7:$B$456,Y$7:Y$456,EXP(constants!$B$32+constants!$A$32*ABS($A$7:$A$456-$A1289)))</f>
        <v>1.2807817703950685E-8</v>
      </c>
      <c r="AA1289">
        <f t="shared" si="311"/>
        <v>91765.88467149745</v>
      </c>
      <c r="AB1289">
        <f t="shared" si="317"/>
        <v>91759.682835800137</v>
      </c>
      <c r="AD1289" s="4"/>
      <c r="AE1289" s="4"/>
      <c r="AF1289" s="4"/>
      <c r="AI1289" s="5">
        <f>SUMPRODUCT(constants!$B$13:$B$20,A1289^constants!$A$13:$A$20)*constants!$C$10/((A1289/1000000000)^5*(EXP(0.014388/(A1289/1000000000)/constants!$B$9)-1))</f>
        <v>2.1209276129342708E-5</v>
      </c>
      <c r="AL1289" s="17">
        <f t="shared" si="312"/>
        <v>2.3113937923364189E-10</v>
      </c>
      <c r="AQ1289">
        <f t="shared" si="309"/>
        <v>2.3113937923364189E-10</v>
      </c>
    </row>
    <row r="1290" spans="1:43" x14ac:dyDescent="0.2">
      <c r="A1290">
        <f>front!A1290</f>
        <v>780.63</v>
      </c>
      <c r="B1290" s="1">
        <f t="shared" si="318"/>
        <v>0.45000000000004547</v>
      </c>
      <c r="C1290">
        <f>front!D1290-front!B1290</f>
        <v>52709.33</v>
      </c>
      <c r="D1290" s="2">
        <f>front!E1290-front!C1290</f>
        <v>52552.2</v>
      </c>
      <c r="E1290" s="2">
        <f>IF(front!F1290-front!C1290&gt;0,front!F1290-front!C1290,0)</f>
        <v>52552.2</v>
      </c>
      <c r="F1290" s="2">
        <f>front!I1290-front!H1290</f>
        <v>8227.5</v>
      </c>
      <c r="G1290" s="2"/>
      <c r="H1290" s="2"/>
      <c r="I1290" s="4">
        <f>C1290/(constants!$A$4+constants!$B$4*data!C1290+constants!$C$4*data!C1290^2+constants!$D$4*data!C1290^3+constants!$E$4*data!C1290^4+constants!$F$4*data!C1290^5+constants!$G$4*data!C1290^6+constants!$H$4*data!C1290^7)</f>
        <v>55480.479045222273</v>
      </c>
      <c r="J1290" s="4">
        <f>D1290/(constants!$A$4+constants!$B$4*data!D1290+constants!$C$4*data!D1290^2+constants!$D$4*data!D1290^3+constants!$E$4*data!D1290^4+constants!$F$4*data!D1290^5+constants!$G$4*data!D1290^6+constants!$H$4*data!D1290^7)</f>
        <v>55306.549763534371</v>
      </c>
      <c r="K1290" s="4">
        <f>E1290/(constants!$A$4+constants!$B$4*data!E1290+constants!$C$4*data!E1290^2+constants!$D$4*data!E1290^3+constants!$E$4*data!E1290^4+constants!$F$4*data!E1290^5+constants!$G$4*data!E1290^6+constants!$H$4*data!E1290^7)</f>
        <v>55306.549763534371</v>
      </c>
      <c r="L1290" s="4">
        <f>F1290/(constants!$A$4+constants!$B$4*data!F1290+constants!$C$4*data!F1290^2+constants!$D$4*data!F1290^3+constants!$E$4*data!F1290^4+constants!$F$4*data!F1290^5+constants!$G$4*data!F1290^6+constants!$H$4*data!F1290^7)</f>
        <v>8218.130334454072</v>
      </c>
      <c r="M1290" s="4"/>
      <c r="N1290" s="4"/>
      <c r="O1290" s="4">
        <f t="shared" si="313"/>
        <v>92467.465075370463</v>
      </c>
      <c r="P1290" s="4">
        <f t="shared" si="314"/>
        <v>11061.309952706875</v>
      </c>
      <c r="Q1290" s="4">
        <f t="shared" si="314"/>
        <v>11061.309952706875</v>
      </c>
      <c r="R1290" s="4">
        <f t="shared" si="315"/>
        <v>1369.6883890756785</v>
      </c>
      <c r="S1290" s="4"/>
      <c r="T1290" s="4"/>
      <c r="U1290" s="4">
        <f t="shared" si="316"/>
        <v>1</v>
      </c>
      <c r="V1290" s="4"/>
      <c r="W1290" s="4"/>
      <c r="X1290">
        <f>IF(front!E1290&gt;$X$2,O1290,P1290)</f>
        <v>92467.465075370463</v>
      </c>
      <c r="Y1290">
        <f t="shared" si="310"/>
        <v>92133.982156050406</v>
      </c>
      <c r="Z1290">
        <f>SUMPRODUCT($B$7:$B$456,Y$7:Y$456,EXP(constants!$B$32+constants!$A$32*ABS($A$7:$A$456-$A1290)))</f>
        <v>1.2484148787712287E-8</v>
      </c>
      <c r="AA1290">
        <f t="shared" si="311"/>
        <v>92133.982156037921</v>
      </c>
      <c r="AB1290">
        <f t="shared" si="317"/>
        <v>92127.780320340607</v>
      </c>
      <c r="AD1290" s="4"/>
      <c r="AE1290" s="4"/>
      <c r="AF1290" s="4"/>
      <c r="AI1290" s="5">
        <f>SUMPRODUCT(constants!$B$13:$B$20,A1290^constants!$A$13:$A$20)*constants!$C$10/((A1290/1000000000)^5*(EXP(0.014388/(A1290/1000000000)/constants!$B$9)-1))</f>
        <v>2.1219589047293332E-5</v>
      </c>
      <c r="AL1290" s="17">
        <f t="shared" si="312"/>
        <v>2.3032780094679351E-10</v>
      </c>
      <c r="AQ1290">
        <f t="shared" si="309"/>
        <v>2.3032780094679351E-10</v>
      </c>
    </row>
    <row r="1291" spans="1:43" x14ac:dyDescent="0.2">
      <c r="A1291">
        <f>front!A1291</f>
        <v>781.07</v>
      </c>
      <c r="B1291" s="1">
        <f t="shared" si="318"/>
        <v>0.44000000000005457</v>
      </c>
      <c r="C1291">
        <f>front!D1291-front!B1291</f>
        <v>52926.400000000001</v>
      </c>
      <c r="D1291" s="2">
        <f>front!E1291-front!C1291</f>
        <v>51960</v>
      </c>
      <c r="E1291" s="2">
        <f>IF(front!F1291-front!C1291&gt;0,front!F1291-front!C1291,0)</f>
        <v>51960</v>
      </c>
      <c r="F1291" s="2">
        <f>front!I1291-front!H1291</f>
        <v>10403.499999999998</v>
      </c>
      <c r="G1291" s="2"/>
      <c r="H1291" s="2"/>
      <c r="I1291" s="4">
        <f>C1291/(constants!$A$4+constants!$B$4*data!C1291+constants!$C$4*data!C1291^2+constants!$D$4*data!C1291^3+constants!$E$4*data!C1291^4+constants!$F$4*data!C1291^5+constants!$G$4*data!C1291^6+constants!$H$4*data!C1291^7)</f>
        <v>55720.796105451431</v>
      </c>
      <c r="J1291" s="4">
        <f>D1291/(constants!$A$4+constants!$B$4*data!D1291+constants!$C$4*data!D1291^2+constants!$D$4*data!D1291^3+constants!$E$4*data!D1291^4+constants!$F$4*data!D1291^5+constants!$G$4*data!D1291^6+constants!$H$4*data!D1291^7)</f>
        <v>54651.229929631423</v>
      </c>
      <c r="K1291" s="4">
        <f>E1291/(constants!$A$4+constants!$B$4*data!E1291+constants!$C$4*data!E1291^2+constants!$D$4*data!E1291^3+constants!$E$4*data!E1291^4+constants!$F$4*data!E1291^5+constants!$G$4*data!E1291^6+constants!$H$4*data!E1291^7)</f>
        <v>54651.229929631423</v>
      </c>
      <c r="L1291" s="4">
        <f>F1291/(constants!$A$4+constants!$B$4*data!F1291+constants!$C$4*data!F1291^2+constants!$D$4*data!F1291^3+constants!$E$4*data!F1291^4+constants!$F$4*data!F1291^5+constants!$G$4*data!F1291^6+constants!$H$4*data!F1291^7)</f>
        <v>10405.114069770429</v>
      </c>
      <c r="M1291" s="4"/>
      <c r="N1291" s="4"/>
      <c r="O1291" s="4">
        <f t="shared" si="313"/>
        <v>92867.993509085718</v>
      </c>
      <c r="P1291" s="4">
        <f t="shared" si="314"/>
        <v>10930.245985926284</v>
      </c>
      <c r="Q1291" s="4">
        <f t="shared" si="314"/>
        <v>10930.245985926284</v>
      </c>
      <c r="R1291" s="4">
        <f t="shared" si="315"/>
        <v>1734.1856782950715</v>
      </c>
      <c r="S1291" s="4"/>
      <c r="T1291" s="4"/>
      <c r="U1291" s="4">
        <f t="shared" si="316"/>
        <v>1</v>
      </c>
      <c r="V1291" s="4"/>
      <c r="W1291" s="4"/>
      <c r="X1291">
        <f>IF(front!E1291&gt;$X$2,O1291,P1291)</f>
        <v>92867.993509085718</v>
      </c>
      <c r="Y1291">
        <f t="shared" si="310"/>
        <v>92534.510589765661</v>
      </c>
      <c r="Z1291">
        <f>SUMPRODUCT($B$7:$B$456,Y$7:Y$456,EXP(constants!$B$32+constants!$A$32*ABS($A$7:$A$456-$A1291)))</f>
        <v>1.2175582875534003E-8</v>
      </c>
      <c r="AA1291">
        <f t="shared" si="311"/>
        <v>92534.510589753481</v>
      </c>
      <c r="AB1291">
        <f t="shared" si="317"/>
        <v>92528.308754056168</v>
      </c>
      <c r="AD1291" s="4"/>
      <c r="AE1291" s="4"/>
      <c r="AF1291" s="4"/>
      <c r="AI1291" s="5">
        <f>SUMPRODUCT(constants!$B$13:$B$20,A1291^constants!$A$13:$A$20)*constants!$C$10/((A1291/1000000000)^5*(EXP(0.014388/(A1291/1000000000)/constants!$B$9)-1))</f>
        <v>2.1229633230259891E-5</v>
      </c>
      <c r="AL1291" s="17">
        <f t="shared" si="312"/>
        <v>2.2943933068839591E-10</v>
      </c>
      <c r="AQ1291">
        <f t="shared" si="309"/>
        <v>2.2943933068839591E-10</v>
      </c>
    </row>
    <row r="1292" spans="1:43" x14ac:dyDescent="0.2">
      <c r="A1292">
        <f>front!A1292</f>
        <v>781.52</v>
      </c>
      <c r="B1292" s="1">
        <f t="shared" si="318"/>
        <v>0.44999999999993179</v>
      </c>
      <c r="C1292">
        <f>front!D1292-front!B1292</f>
        <v>52911</v>
      </c>
      <c r="D1292" s="2">
        <f>front!E1292-front!C1292</f>
        <v>52314.2</v>
      </c>
      <c r="E1292" s="2">
        <f>IF(front!F1292-front!C1292&gt;0,front!F1292-front!C1292,0)</f>
        <v>52314.2</v>
      </c>
      <c r="F1292" s="2">
        <f>front!I1292-front!H1292</f>
        <v>12287.000000000002</v>
      </c>
      <c r="G1292" s="2"/>
      <c r="H1292" s="2"/>
      <c r="I1292" s="4">
        <f>C1292/(constants!$A$4+constants!$B$4*data!C1292+constants!$C$4*data!C1292^2+constants!$D$4*data!C1292^3+constants!$E$4*data!C1292^4+constants!$F$4*data!C1292^5+constants!$G$4*data!C1292^6+constants!$H$4*data!C1292^7)</f>
        <v>55703.745275598398</v>
      </c>
      <c r="J1292" s="4">
        <f>D1292/(constants!$A$4+constants!$B$4*data!D1292+constants!$C$4*data!D1292^2+constants!$D$4*data!D1292^3+constants!$E$4*data!D1292^4+constants!$F$4*data!D1292^5+constants!$G$4*data!D1292^6+constants!$H$4*data!D1292^7)</f>
        <v>55043.147017824835</v>
      </c>
      <c r="K1292" s="4">
        <f>E1292/(constants!$A$4+constants!$B$4*data!E1292+constants!$C$4*data!E1292^2+constants!$D$4*data!E1292^3+constants!$E$4*data!E1292^4+constants!$F$4*data!E1292^5+constants!$G$4*data!E1292^6+constants!$H$4*data!E1292^7)</f>
        <v>55043.147017824835</v>
      </c>
      <c r="L1292" s="4">
        <f>F1292/(constants!$A$4+constants!$B$4*data!F1292+constants!$C$4*data!F1292^2+constants!$D$4*data!F1292^3+constants!$E$4*data!F1292^4+constants!$F$4*data!F1292^5+constants!$G$4*data!F1292^6+constants!$H$4*data!F1292^7)</f>
        <v>12307.639686363635</v>
      </c>
      <c r="M1292" s="4"/>
      <c r="N1292" s="4"/>
      <c r="O1292" s="4">
        <f t="shared" si="313"/>
        <v>92839.575459330663</v>
      </c>
      <c r="P1292" s="4">
        <f t="shared" si="314"/>
        <v>11008.629403564968</v>
      </c>
      <c r="Q1292" s="4">
        <f t="shared" si="314"/>
        <v>11008.629403564968</v>
      </c>
      <c r="R1292" s="4">
        <f t="shared" si="315"/>
        <v>2051.2732810606058</v>
      </c>
      <c r="S1292" s="4"/>
      <c r="T1292" s="4"/>
      <c r="U1292" s="4">
        <f t="shared" si="316"/>
        <v>1</v>
      </c>
      <c r="V1292" s="4"/>
      <c r="W1292" s="4"/>
      <c r="X1292">
        <f>IF(front!E1292&gt;$X$2,O1292,P1292)</f>
        <v>92839.575459330663</v>
      </c>
      <c r="Y1292">
        <f t="shared" si="310"/>
        <v>92506.092540010606</v>
      </c>
      <c r="Z1292">
        <f>SUMPRODUCT($B$7:$B$456,Y$7:Y$456,EXP(constants!$B$32+constants!$A$32*ABS($A$7:$A$456-$A1292)))</f>
        <v>1.1867891291769637E-8</v>
      </c>
      <c r="AA1292">
        <f t="shared" si="311"/>
        <v>92506.092539998732</v>
      </c>
      <c r="AB1292">
        <f t="shared" si="317"/>
        <v>92499.890704301419</v>
      </c>
      <c r="AD1292" s="4"/>
      <c r="AE1292" s="4"/>
      <c r="AF1292" s="4"/>
      <c r="AI1292" s="5">
        <f>SUMPRODUCT(constants!$B$13:$B$20,A1292^constants!$A$13:$A$20)*constants!$C$10/((A1292/1000000000)^5*(EXP(0.014388/(A1292/1000000000)/constants!$B$9)-1))</f>
        <v>2.12398652002893E-5</v>
      </c>
      <c r="AL1292" s="17">
        <f t="shared" si="312"/>
        <v>2.2962043564124564E-10</v>
      </c>
      <c r="AQ1292">
        <f t="shared" si="309"/>
        <v>2.2962043564124564E-10</v>
      </c>
    </row>
    <row r="1293" spans="1:43" x14ac:dyDescent="0.2">
      <c r="A1293">
        <f>front!A1293</f>
        <v>781.96</v>
      </c>
      <c r="B1293" s="1">
        <f t="shared" si="318"/>
        <v>0.44000000000005457</v>
      </c>
      <c r="C1293">
        <f>front!D1293-front!B1293</f>
        <v>52950.799999999996</v>
      </c>
      <c r="D1293" s="2">
        <f>front!E1293-front!C1293</f>
        <v>52959.3</v>
      </c>
      <c r="E1293" s="2">
        <f>IF(front!F1293-front!C1293&gt;0,front!F1293-front!C1293,0)</f>
        <v>52959.3</v>
      </c>
      <c r="F1293" s="2">
        <f>front!I1293-front!H1293</f>
        <v>11810.600000000002</v>
      </c>
      <c r="G1293" s="2"/>
      <c r="H1293" s="2"/>
      <c r="I1293" s="4">
        <f>C1293/(constants!$A$4+constants!$B$4*data!C1293+constants!$C$4*data!C1293^2+constants!$D$4*data!C1293^3+constants!$E$4*data!C1293^4+constants!$F$4*data!C1293^5+constants!$G$4*data!C1293^6+constants!$H$4*data!C1293^7)</f>
        <v>55747.812211459408</v>
      </c>
      <c r="J1293" s="4">
        <f>D1293/(constants!$A$4+constants!$B$4*data!D1293+constants!$C$4*data!D1293^2+constants!$D$4*data!D1293^3+constants!$E$4*data!D1293^4+constants!$F$4*data!D1293^5+constants!$G$4*data!D1293^6+constants!$H$4*data!D1293^7)</f>
        <v>55757.223706281162</v>
      </c>
      <c r="K1293" s="4">
        <f>E1293/(constants!$A$4+constants!$B$4*data!E1293+constants!$C$4*data!E1293^2+constants!$D$4*data!E1293^3+constants!$E$4*data!E1293^4+constants!$F$4*data!E1293^5+constants!$G$4*data!E1293^6+constants!$H$4*data!E1293^7)</f>
        <v>55757.223706281162</v>
      </c>
      <c r="L1293" s="4">
        <f>F1293/(constants!$A$4+constants!$B$4*data!F1293+constants!$C$4*data!F1293^2+constants!$D$4*data!F1293^3+constants!$E$4*data!F1293^4+constants!$F$4*data!F1293^5+constants!$G$4*data!F1293^6+constants!$H$4*data!F1293^7)</f>
        <v>11825.491883455697</v>
      </c>
      <c r="M1293" s="4"/>
      <c r="N1293" s="4"/>
      <c r="O1293" s="4">
        <f t="shared" si="313"/>
        <v>92913.020352432344</v>
      </c>
      <c r="P1293" s="4">
        <f t="shared" si="314"/>
        <v>11151.444741256233</v>
      </c>
      <c r="Q1293" s="4">
        <f t="shared" si="314"/>
        <v>11151.444741256233</v>
      </c>
      <c r="R1293" s="4">
        <f t="shared" si="315"/>
        <v>1970.915313909283</v>
      </c>
      <c r="S1293" s="4"/>
      <c r="T1293" s="4"/>
      <c r="U1293" s="4">
        <f t="shared" si="316"/>
        <v>1</v>
      </c>
      <c r="V1293" s="4"/>
      <c r="W1293" s="4"/>
      <c r="X1293">
        <f>IF(front!E1293&gt;$X$2,O1293,P1293)</f>
        <v>92913.020352432344</v>
      </c>
      <c r="Y1293">
        <f t="shared" si="310"/>
        <v>92579.537433112288</v>
      </c>
      <c r="Z1293">
        <f>SUMPRODUCT($B$7:$B$456,Y$7:Y$456,EXP(constants!$B$32+constants!$A$32*ABS($A$7:$A$456-$A1293)))</f>
        <v>1.1574557179500647E-8</v>
      </c>
      <c r="AA1293">
        <f t="shared" si="311"/>
        <v>92579.537433100719</v>
      </c>
      <c r="AB1293">
        <f t="shared" si="317"/>
        <v>92573.335597403406</v>
      </c>
      <c r="AD1293" s="4"/>
      <c r="AE1293" s="4"/>
      <c r="AF1293" s="4"/>
      <c r="AI1293" s="5">
        <f>SUMPRODUCT(constants!$B$13:$B$20,A1293^constants!$A$13:$A$20)*constants!$C$10/((A1293/1000000000)^5*(EXP(0.014388/(A1293/1000000000)/constants!$B$9)-1))</f>
        <v>2.1249830171945272E-5</v>
      </c>
      <c r="AL1293" s="17">
        <f t="shared" si="312"/>
        <v>2.2954590579256722E-10</v>
      </c>
      <c r="AQ1293">
        <f t="shared" ref="AQ1293:AQ1356" si="319">AL1293</f>
        <v>2.2954590579256722E-10</v>
      </c>
    </row>
    <row r="1294" spans="1:43" x14ac:dyDescent="0.2">
      <c r="A1294">
        <f>front!A1294</f>
        <v>782.4</v>
      </c>
      <c r="B1294" s="1">
        <f t="shared" si="318"/>
        <v>0.43999999999994088</v>
      </c>
      <c r="C1294">
        <f>front!D1294-front!B1294</f>
        <v>52784.13</v>
      </c>
      <c r="D1294" s="2">
        <f>front!E1294-front!C1294</f>
        <v>52426.3</v>
      </c>
      <c r="E1294" s="2">
        <f>IF(front!F1294-front!C1294&gt;0,front!F1294-front!C1294,0)</f>
        <v>52426.3</v>
      </c>
      <c r="F1294" s="2">
        <f>front!I1294-front!H1294</f>
        <v>9634</v>
      </c>
      <c r="G1294" s="2"/>
      <c r="H1294" s="2"/>
      <c r="I1294" s="4">
        <f>C1294/(constants!$A$4+constants!$B$4*data!C1294+constants!$C$4*data!C1294^2+constants!$D$4*data!C1294^3+constants!$E$4*data!C1294^4+constants!$F$4*data!C1294^5+constants!$G$4*data!C1294^6+constants!$H$4*data!C1294^7)</f>
        <v>55563.28443282166</v>
      </c>
      <c r="J1294" s="4">
        <f>D1294/(constants!$A$4+constants!$B$4*data!D1294+constants!$C$4*data!D1294^2+constants!$D$4*data!D1294^3+constants!$E$4*data!D1294^4+constants!$F$4*data!D1294^5+constants!$G$4*data!D1294^6+constants!$H$4*data!D1294^7)</f>
        <v>55167.20571980963</v>
      </c>
      <c r="K1294" s="4">
        <f>E1294/(constants!$A$4+constants!$B$4*data!E1294+constants!$C$4*data!E1294^2+constants!$D$4*data!E1294^3+constants!$E$4*data!E1294^4+constants!$F$4*data!E1294^5+constants!$G$4*data!E1294^6+constants!$H$4*data!E1294^7)</f>
        <v>55167.20571980963</v>
      </c>
      <c r="L1294" s="4">
        <f>F1294/(constants!$A$4+constants!$B$4*data!F1294+constants!$C$4*data!F1294^2+constants!$D$4*data!F1294^3+constants!$E$4*data!F1294^4+constants!$F$4*data!F1294^5+constants!$G$4*data!F1294^6+constants!$H$4*data!F1294^7)</f>
        <v>9630.5145014920163</v>
      </c>
      <c r="M1294" s="4"/>
      <c r="N1294" s="4"/>
      <c r="O1294" s="4">
        <f t="shared" si="313"/>
        <v>92605.474054702776</v>
      </c>
      <c r="P1294" s="4">
        <f t="shared" si="314"/>
        <v>11033.441143961925</v>
      </c>
      <c r="Q1294" s="4">
        <f t="shared" si="314"/>
        <v>11033.441143961925</v>
      </c>
      <c r="R1294" s="4">
        <f t="shared" si="315"/>
        <v>1605.0857502486692</v>
      </c>
      <c r="S1294" s="4"/>
      <c r="T1294" s="4"/>
      <c r="U1294" s="4">
        <f t="shared" si="316"/>
        <v>1</v>
      </c>
      <c r="V1294" s="4"/>
      <c r="W1294" s="4"/>
      <c r="X1294">
        <f>IF(front!E1294&gt;$X$2,O1294,P1294)</f>
        <v>92605.474054702776</v>
      </c>
      <c r="Y1294">
        <f t="shared" si="310"/>
        <v>92271.991135382719</v>
      </c>
      <c r="Z1294">
        <f>SUMPRODUCT($B$7:$B$456,Y$7:Y$456,EXP(constants!$B$32+constants!$A$32*ABS($A$7:$A$456-$A1294)))</f>
        <v>1.1288473293856254E-8</v>
      </c>
      <c r="AA1294">
        <f t="shared" si="311"/>
        <v>92271.991135371427</v>
      </c>
      <c r="AB1294">
        <f t="shared" si="317"/>
        <v>92265.789299674114</v>
      </c>
      <c r="AD1294" s="4"/>
      <c r="AE1294" s="4"/>
      <c r="AF1294" s="4"/>
      <c r="AI1294" s="5">
        <f>SUMPRODUCT(constants!$B$13:$B$20,A1294^constants!$A$13:$A$20)*constants!$C$10/((A1294/1000000000)^5*(EXP(0.014388/(A1294/1000000000)/constants!$B$9)-1))</f>
        <v>2.125975593621256E-5</v>
      </c>
      <c r="AL1294" s="17">
        <f t="shared" si="312"/>
        <v>2.304186210033067E-10</v>
      </c>
      <c r="AQ1294">
        <f t="shared" si="319"/>
        <v>2.304186210033067E-10</v>
      </c>
    </row>
    <row r="1295" spans="1:43" x14ac:dyDescent="0.2">
      <c r="A1295">
        <f>front!A1295</f>
        <v>782.85</v>
      </c>
      <c r="B1295" s="1">
        <f t="shared" si="318"/>
        <v>0.45000000000004547</v>
      </c>
      <c r="C1295">
        <f>front!D1295-front!B1295</f>
        <v>52555.53</v>
      </c>
      <c r="D1295" s="2">
        <f>front!E1295-front!C1295</f>
        <v>53094.7</v>
      </c>
      <c r="E1295" s="2">
        <f>IF(front!F1295-front!C1295&gt;0,front!F1295-front!C1295,0)</f>
        <v>53094.7</v>
      </c>
      <c r="F1295" s="2">
        <f>front!I1295-front!H1295</f>
        <v>9238.9</v>
      </c>
      <c r="G1295" s="2"/>
      <c r="H1295" s="2"/>
      <c r="I1295" s="4">
        <f>C1295/(constants!$A$4+constants!$B$4*data!C1295+constants!$C$4*data!C1295^2+constants!$D$4*data!C1295^3+constants!$E$4*data!C1295^4+constants!$F$4*data!C1295^5+constants!$G$4*data!C1295^6+constants!$H$4*data!C1295^7)</f>
        <v>55310.235546617347</v>
      </c>
      <c r="J1295" s="4">
        <f>D1295/(constants!$A$4+constants!$B$4*data!D1295+constants!$C$4*data!D1295^2+constants!$D$4*data!D1295^3+constants!$E$4*data!D1295^4+constants!$F$4*data!D1295^5+constants!$G$4*data!D1295^6+constants!$H$4*data!D1295^7)</f>
        <v>55907.15369898246</v>
      </c>
      <c r="K1295" s="4">
        <f>E1295/(constants!$A$4+constants!$B$4*data!E1295+constants!$C$4*data!E1295^2+constants!$D$4*data!E1295^3+constants!$E$4*data!E1295^4+constants!$F$4*data!E1295^5+constants!$G$4*data!E1295^6+constants!$H$4*data!E1295^7)</f>
        <v>55907.15369898246</v>
      </c>
      <c r="L1295" s="4">
        <f>F1295/(constants!$A$4+constants!$B$4*data!F1295+constants!$C$4*data!F1295^2+constants!$D$4*data!F1295^3+constants!$E$4*data!F1295^4+constants!$F$4*data!F1295^5+constants!$G$4*data!F1295^6+constants!$H$4*data!F1295^7)</f>
        <v>9233.3365804220048</v>
      </c>
      <c r="M1295" s="4"/>
      <c r="N1295" s="4"/>
      <c r="O1295" s="4">
        <f t="shared" si="313"/>
        <v>92183.725911028901</v>
      </c>
      <c r="P1295" s="4">
        <f t="shared" si="314"/>
        <v>11181.430739796493</v>
      </c>
      <c r="Q1295" s="4">
        <f t="shared" si="314"/>
        <v>11181.430739796493</v>
      </c>
      <c r="R1295" s="4">
        <f t="shared" si="315"/>
        <v>1538.8894300703341</v>
      </c>
      <c r="S1295" s="4"/>
      <c r="T1295" s="4"/>
      <c r="U1295" s="4">
        <f t="shared" si="316"/>
        <v>1</v>
      </c>
      <c r="V1295" s="4"/>
      <c r="W1295" s="4"/>
      <c r="X1295">
        <f>IF(front!E1295&gt;$X$2,O1295,P1295)</f>
        <v>92183.725911028901</v>
      </c>
      <c r="Y1295">
        <f t="shared" si="310"/>
        <v>91850.242991708845</v>
      </c>
      <c r="Z1295">
        <f>SUMPRODUCT($B$7:$B$456,Y$7:Y$456,EXP(constants!$B$32+constants!$A$32*ABS($A$7:$A$456-$A1295)))</f>
        <v>1.1003200033300604E-8</v>
      </c>
      <c r="AA1295">
        <f t="shared" si="311"/>
        <v>91850.242991697844</v>
      </c>
      <c r="AB1295">
        <f t="shared" si="317"/>
        <v>91844.04115600053</v>
      </c>
      <c r="AD1295" s="4"/>
      <c r="AE1295" s="4"/>
      <c r="AF1295" s="4"/>
      <c r="AI1295" s="5">
        <f>SUMPRODUCT(constants!$B$13:$B$20,A1295^constants!$A$13:$A$20)*constants!$C$10/((A1295/1000000000)^5*(EXP(0.014388/(A1295/1000000000)/constants!$B$9)-1))</f>
        <v>2.1269866699074975E-5</v>
      </c>
      <c r="AL1295" s="17">
        <f t="shared" si="312"/>
        <v>2.3158679029538032E-10</v>
      </c>
      <c r="AQ1295">
        <f t="shared" si="319"/>
        <v>2.3158679029538032E-10</v>
      </c>
    </row>
    <row r="1296" spans="1:43" x14ac:dyDescent="0.2">
      <c r="A1296">
        <f>front!A1296</f>
        <v>783.29</v>
      </c>
      <c r="B1296" s="1">
        <f t="shared" si="318"/>
        <v>0.43999999999994088</v>
      </c>
      <c r="C1296">
        <f>front!D1296-front!B1296</f>
        <v>52234.14</v>
      </c>
      <c r="D1296" s="2">
        <f>front!E1296-front!C1296</f>
        <v>52786.3</v>
      </c>
      <c r="E1296" s="2">
        <f>IF(front!F1296-front!C1296&gt;0,front!F1296-front!C1296,0)</f>
        <v>52786.3</v>
      </c>
      <c r="F1296" s="2">
        <f>front!I1296-front!H1296</f>
        <v>9363.6999999999989</v>
      </c>
      <c r="G1296" s="2"/>
      <c r="H1296" s="2"/>
      <c r="I1296" s="4">
        <f>C1296/(constants!$A$4+constants!$B$4*data!C1296+constants!$C$4*data!C1296^2+constants!$D$4*data!C1296^3+constants!$E$4*data!C1296^4+constants!$F$4*data!C1296^5+constants!$G$4*data!C1296^6+constants!$H$4*data!C1296^7)</f>
        <v>54954.552857250943</v>
      </c>
      <c r="J1296" s="4">
        <f>D1296/(constants!$A$4+constants!$B$4*data!D1296+constants!$C$4*data!D1296^2+constants!$D$4*data!D1296^3+constants!$E$4*data!D1296^4+constants!$F$4*data!D1296^5+constants!$G$4*data!D1296^6+constants!$H$4*data!D1296^7)</f>
        <v>55565.686756505973</v>
      </c>
      <c r="K1296" s="4">
        <f>E1296/(constants!$A$4+constants!$B$4*data!E1296+constants!$C$4*data!E1296^2+constants!$D$4*data!E1296^3+constants!$E$4*data!E1296^4+constants!$F$4*data!E1296^5+constants!$G$4*data!E1296^6+constants!$H$4*data!E1296^7)</f>
        <v>55565.686756505973</v>
      </c>
      <c r="L1296" s="4">
        <f>F1296/(constants!$A$4+constants!$B$4*data!F1296+constants!$C$4*data!F1296^2+constants!$D$4*data!F1296^3+constants!$E$4*data!F1296^4+constants!$F$4*data!F1296^5+constants!$G$4*data!F1296^6+constants!$H$4*data!F1296^7)</f>
        <v>9358.7550394711834</v>
      </c>
      <c r="M1296" s="4"/>
      <c r="N1296" s="4"/>
      <c r="O1296" s="4">
        <f t="shared" si="313"/>
        <v>91590.921428751579</v>
      </c>
      <c r="P1296" s="4">
        <f t="shared" si="314"/>
        <v>11113.137351301195</v>
      </c>
      <c r="Q1296" s="4">
        <f t="shared" si="314"/>
        <v>11113.137351301195</v>
      </c>
      <c r="R1296" s="4">
        <f t="shared" si="315"/>
        <v>1559.7925065785305</v>
      </c>
      <c r="S1296" s="4"/>
      <c r="T1296" s="4"/>
      <c r="U1296" s="4">
        <f t="shared" si="316"/>
        <v>1</v>
      </c>
      <c r="V1296" s="4"/>
      <c r="W1296" s="4"/>
      <c r="X1296">
        <f>IF(front!E1296&gt;$X$2,O1296,P1296)</f>
        <v>91590.921428751579</v>
      </c>
      <c r="Y1296">
        <f t="shared" si="310"/>
        <v>91257.438509431522</v>
      </c>
      <c r="Z1296">
        <f>SUMPRODUCT($B$7:$B$456,Y$7:Y$456,EXP(constants!$B$32+constants!$A$32*ABS($A$7:$A$456-$A1296)))</f>
        <v>1.0731238162860828E-8</v>
      </c>
      <c r="AA1296">
        <f t="shared" si="311"/>
        <v>91257.438509420797</v>
      </c>
      <c r="AB1296">
        <f t="shared" si="317"/>
        <v>91251.236673723484</v>
      </c>
      <c r="AD1296" s="4"/>
      <c r="AE1296" s="4"/>
      <c r="AF1296" s="4"/>
      <c r="AI1296" s="5">
        <f>SUMPRODUCT(constants!$B$13:$B$20,A1296^constants!$A$13:$A$20)*constants!$C$10/((A1296/1000000000)^5*(EXP(0.014388/(A1296/1000000000)/constants!$B$9)-1))</f>
        <v>2.1279713060759406E-5</v>
      </c>
      <c r="AL1296" s="17">
        <f t="shared" si="312"/>
        <v>2.3319917445992341E-10</v>
      </c>
      <c r="AQ1296">
        <f t="shared" si="319"/>
        <v>2.3319917445992341E-10</v>
      </c>
    </row>
    <row r="1297" spans="1:43" x14ac:dyDescent="0.2">
      <c r="A1297">
        <f>front!A1297</f>
        <v>783.74</v>
      </c>
      <c r="B1297" s="1">
        <f t="shared" si="318"/>
        <v>0.45000000000004547</v>
      </c>
      <c r="C1297">
        <f>front!D1297-front!B1297</f>
        <v>51909.06</v>
      </c>
      <c r="D1297" s="2">
        <f>front!E1297-front!C1297</f>
        <v>52252.6</v>
      </c>
      <c r="E1297" s="2">
        <f>IF(front!F1297-front!C1297&gt;0,front!F1297-front!C1297,0)</f>
        <v>52252.6</v>
      </c>
      <c r="F1297" s="2">
        <f>front!I1297-front!H1297</f>
        <v>9116.3000000000011</v>
      </c>
      <c r="G1297" s="2"/>
      <c r="H1297" s="2"/>
      <c r="I1297" s="4">
        <f>C1297/(constants!$A$4+constants!$B$4*data!C1297+constants!$C$4*data!C1297^2+constants!$D$4*data!C1297^3+constants!$E$4*data!C1297^4+constants!$F$4*data!C1297^5+constants!$G$4*data!C1297^6+constants!$H$4*data!C1297^7)</f>
        <v>54594.873751601488</v>
      </c>
      <c r="J1297" s="4">
        <f>D1297/(constants!$A$4+constants!$B$4*data!D1297+constants!$C$4*data!D1297^2+constants!$D$4*data!D1297^3+constants!$E$4*data!D1297^4+constants!$F$4*data!D1297^5+constants!$G$4*data!D1297^6+constants!$H$4*data!D1297^7)</f>
        <v>54974.980162918022</v>
      </c>
      <c r="K1297" s="4">
        <f>E1297/(constants!$A$4+constants!$B$4*data!E1297+constants!$C$4*data!E1297^2+constants!$D$4*data!E1297^3+constants!$E$4*data!E1297^4+constants!$F$4*data!E1297^5+constants!$G$4*data!E1297^6+constants!$H$4*data!E1297^7)</f>
        <v>54974.980162918022</v>
      </c>
      <c r="L1297" s="4">
        <f>F1297/(constants!$A$4+constants!$B$4*data!F1297+constants!$C$4*data!F1297^2+constants!$D$4*data!F1297^3+constants!$E$4*data!F1297^4+constants!$F$4*data!F1297^5+constants!$G$4*data!F1297^6+constants!$H$4*data!F1297^7)</f>
        <v>9110.1622888332513</v>
      </c>
      <c r="M1297" s="4"/>
      <c r="N1297" s="4"/>
      <c r="O1297" s="4">
        <f t="shared" si="313"/>
        <v>90991.456252669144</v>
      </c>
      <c r="P1297" s="4">
        <f t="shared" si="314"/>
        <v>10994.996032583605</v>
      </c>
      <c r="Q1297" s="4">
        <f t="shared" si="314"/>
        <v>10994.996032583605</v>
      </c>
      <c r="R1297" s="4">
        <f t="shared" si="315"/>
        <v>1518.3603814722085</v>
      </c>
      <c r="S1297" s="4"/>
      <c r="T1297" s="4"/>
      <c r="U1297" s="4">
        <f t="shared" si="316"/>
        <v>1</v>
      </c>
      <c r="V1297" s="4"/>
      <c r="W1297" s="4"/>
      <c r="X1297">
        <f>IF(front!E1297&gt;$X$2,O1297,P1297)</f>
        <v>90991.456252669144</v>
      </c>
      <c r="Y1297">
        <f t="shared" si="310"/>
        <v>90657.973333349088</v>
      </c>
      <c r="Z1297">
        <f>SUMPRODUCT($B$7:$B$456,Y$7:Y$456,EXP(constants!$B$32+constants!$A$32*ABS($A$7:$A$456-$A1297)))</f>
        <v>1.0460046902463833E-8</v>
      </c>
      <c r="AA1297">
        <f t="shared" si="311"/>
        <v>90657.973333338625</v>
      </c>
      <c r="AB1297">
        <f t="shared" si="317"/>
        <v>90651.771497641312</v>
      </c>
      <c r="AD1297" s="4"/>
      <c r="AE1297" s="4"/>
      <c r="AF1297" s="4"/>
      <c r="AI1297" s="5">
        <f>SUMPRODUCT(constants!$B$13:$B$20,A1297^constants!$A$13:$A$20)*constants!$C$10/((A1297/1000000000)^5*(EXP(0.014388/(A1297/1000000000)/constants!$B$9)-1))</f>
        <v>2.1289742549185323E-5</v>
      </c>
      <c r="AL1297" s="17">
        <f t="shared" si="312"/>
        <v>2.3485191957599269E-10</v>
      </c>
      <c r="AQ1297">
        <f t="shared" si="319"/>
        <v>2.3485191957599269E-10</v>
      </c>
    </row>
    <row r="1298" spans="1:43" x14ac:dyDescent="0.2">
      <c r="A1298">
        <f>front!A1298</f>
        <v>784.18</v>
      </c>
      <c r="B1298" s="1">
        <f t="shared" si="318"/>
        <v>0.43999999999994088</v>
      </c>
      <c r="C1298">
        <f>front!D1298-front!B1298</f>
        <v>51569.200000000004</v>
      </c>
      <c r="D1298" s="2">
        <f>front!E1298-front!C1298</f>
        <v>52060.2</v>
      </c>
      <c r="E1298" s="2">
        <f>IF(front!F1298-front!C1298&gt;0,front!F1298-front!C1298,0)</f>
        <v>52060.2</v>
      </c>
      <c r="F1298" s="2">
        <f>front!I1298-front!H1298</f>
        <v>8658.7000000000007</v>
      </c>
      <c r="G1298" s="2"/>
      <c r="H1298" s="2"/>
      <c r="I1298" s="4">
        <f>C1298/(constants!$A$4+constants!$B$4*data!C1298+constants!$C$4*data!C1298^2+constants!$D$4*data!C1298^3+constants!$E$4*data!C1298^4+constants!$F$4*data!C1298^5+constants!$G$4*data!C1298^6+constants!$H$4*data!C1298^7)</f>
        <v>54218.927985869705</v>
      </c>
      <c r="J1298" s="4">
        <f>D1298/(constants!$A$4+constants!$B$4*data!D1298+constants!$C$4*data!D1298^2+constants!$D$4*data!D1298^3+constants!$E$4*data!D1298^4+constants!$F$4*data!D1298^5+constants!$G$4*data!D1298^6+constants!$H$4*data!D1298^7)</f>
        <v>54762.089536706662</v>
      </c>
      <c r="K1298" s="4">
        <f>E1298/(constants!$A$4+constants!$B$4*data!E1298+constants!$C$4*data!E1298^2+constants!$D$4*data!E1298^3+constants!$E$4*data!E1298^4+constants!$F$4*data!E1298^5+constants!$G$4*data!E1298^6+constants!$H$4*data!E1298^7)</f>
        <v>54762.089536706662</v>
      </c>
      <c r="L1298" s="4">
        <f>F1298/(constants!$A$4+constants!$B$4*data!F1298+constants!$C$4*data!F1298^2+constants!$D$4*data!F1298^3+constants!$E$4*data!F1298^4+constants!$F$4*data!F1298^5+constants!$G$4*data!F1298^6+constants!$H$4*data!F1298^7)</f>
        <v>8650.7000762342868</v>
      </c>
      <c r="M1298" s="4"/>
      <c r="N1298" s="4"/>
      <c r="O1298" s="4">
        <f t="shared" si="313"/>
        <v>90364.879976449505</v>
      </c>
      <c r="P1298" s="4">
        <f t="shared" si="314"/>
        <v>10952.417907341332</v>
      </c>
      <c r="Q1298" s="4">
        <f t="shared" si="314"/>
        <v>10952.417907341332</v>
      </c>
      <c r="R1298" s="4">
        <f t="shared" si="315"/>
        <v>1441.7833460390477</v>
      </c>
      <c r="S1298" s="4"/>
      <c r="T1298" s="4"/>
      <c r="U1298" s="4">
        <f t="shared" si="316"/>
        <v>1</v>
      </c>
      <c r="V1298" s="4"/>
      <c r="W1298" s="4"/>
      <c r="X1298">
        <f>IF(front!E1298&gt;$X$2,O1298,P1298)</f>
        <v>90364.879976449505</v>
      </c>
      <c r="Y1298">
        <f t="shared" si="310"/>
        <v>90031.397057129449</v>
      </c>
      <c r="Z1298">
        <f>SUMPRODUCT($B$7:$B$456,Y$7:Y$456,EXP(constants!$B$32+constants!$A$32*ABS($A$7:$A$456-$A1298)))</f>
        <v>1.0201509939410135E-8</v>
      </c>
      <c r="AA1298">
        <f t="shared" si="311"/>
        <v>90031.397057119248</v>
      </c>
      <c r="AB1298">
        <f t="shared" si="317"/>
        <v>90025.195221421935</v>
      </c>
      <c r="AD1298" s="4"/>
      <c r="AE1298" s="4"/>
      <c r="AF1298" s="4"/>
      <c r="AI1298" s="5">
        <f>SUMPRODUCT(constants!$B$13:$B$20,A1298^constants!$A$13:$A$20)*constants!$C$10/((A1298/1000000000)^5*(EXP(0.014388/(A1298/1000000000)/constants!$B$9)-1))</f>
        <v>2.1299509375912442E-5</v>
      </c>
      <c r="AL1298" s="17">
        <f t="shared" si="312"/>
        <v>2.3659498125524887E-10</v>
      </c>
      <c r="AQ1298">
        <f t="shared" si="319"/>
        <v>2.3659498125524887E-10</v>
      </c>
    </row>
    <row r="1299" spans="1:43" x14ac:dyDescent="0.2">
      <c r="A1299">
        <f>front!A1299</f>
        <v>784.62</v>
      </c>
      <c r="B1299" s="1">
        <f t="shared" si="318"/>
        <v>0.44000000000005457</v>
      </c>
      <c r="C1299">
        <f>front!D1299-front!B1299</f>
        <v>51464.600000000006</v>
      </c>
      <c r="D1299" s="2">
        <f>front!E1299-front!C1299</f>
        <v>52582.9</v>
      </c>
      <c r="E1299" s="2">
        <f>IF(front!F1299-front!C1299&gt;0,front!F1299-front!C1299,0)</f>
        <v>52582.9</v>
      </c>
      <c r="F1299" s="2">
        <f>front!I1299-front!H1299</f>
        <v>7248.0999999999985</v>
      </c>
      <c r="G1299" s="2"/>
      <c r="H1299" s="2"/>
      <c r="I1299" s="4">
        <f>C1299/(constants!$A$4+constants!$B$4*data!C1299+constants!$C$4*data!C1299^2+constants!$D$4*data!C1299^3+constants!$E$4*data!C1299^4+constants!$F$4*data!C1299^5+constants!$G$4*data!C1299^6+constants!$H$4*data!C1299^7)</f>
        <v>54103.238600967888</v>
      </c>
      <c r="J1299" s="4">
        <f>D1299/(constants!$A$4+constants!$B$4*data!D1299+constants!$C$4*data!D1299^2+constants!$D$4*data!D1299^3+constants!$E$4*data!D1299^4+constants!$F$4*data!D1299^5+constants!$G$4*data!D1299^6+constants!$H$4*data!D1299^7)</f>
        <v>55340.530190967453</v>
      </c>
      <c r="K1299" s="4">
        <f>E1299/(constants!$A$4+constants!$B$4*data!E1299+constants!$C$4*data!E1299^2+constants!$D$4*data!E1299^3+constants!$E$4*data!E1299^4+constants!$F$4*data!E1299^5+constants!$G$4*data!E1299^6+constants!$H$4*data!E1299^7)</f>
        <v>55340.530190967453</v>
      </c>
      <c r="L1299" s="4">
        <f>F1299/(constants!$A$4+constants!$B$4*data!F1299+constants!$C$4*data!F1299^2+constants!$D$4*data!F1299^3+constants!$E$4*data!F1299^4+constants!$F$4*data!F1299^5+constants!$G$4*data!F1299^6+constants!$H$4*data!F1299^7)</f>
        <v>7236.8610789980257</v>
      </c>
      <c r="M1299" s="4"/>
      <c r="N1299" s="4"/>
      <c r="O1299" s="4">
        <f t="shared" si="313"/>
        <v>90172.064334946481</v>
      </c>
      <c r="P1299" s="4">
        <f t="shared" si="314"/>
        <v>11068.106038193491</v>
      </c>
      <c r="Q1299" s="4">
        <f t="shared" si="314"/>
        <v>11068.106038193491</v>
      </c>
      <c r="R1299" s="4">
        <f t="shared" si="315"/>
        <v>1206.1435131663377</v>
      </c>
      <c r="S1299" s="4"/>
      <c r="T1299" s="4"/>
      <c r="U1299" s="4">
        <f t="shared" si="316"/>
        <v>1</v>
      </c>
      <c r="V1299" s="4"/>
      <c r="W1299" s="4"/>
      <c r="X1299">
        <f>IF(front!E1299&gt;$X$2,O1299,P1299)</f>
        <v>90172.064334946481</v>
      </c>
      <c r="Y1299">
        <f t="shared" si="310"/>
        <v>89838.581415626424</v>
      </c>
      <c r="Z1299">
        <f>SUMPRODUCT($B$7:$B$456,Y$7:Y$456,EXP(constants!$B$32+constants!$A$32*ABS($A$7:$A$456-$A1299)))</f>
        <v>9.9493631352044564E-9</v>
      </c>
      <c r="AA1299">
        <f t="shared" si="311"/>
        <v>89838.581415616471</v>
      </c>
      <c r="AB1299">
        <f t="shared" si="317"/>
        <v>89832.379579919158</v>
      </c>
      <c r="AD1299" s="4"/>
      <c r="AE1299" s="4"/>
      <c r="AF1299" s="4"/>
      <c r="AI1299" s="5">
        <f>SUMPRODUCT(constants!$B$13:$B$20,A1299^constants!$A$13:$A$20)*constants!$C$10/((A1299/1000000000)^5*(EXP(0.014388/(A1299/1000000000)/constants!$B$9)-1))</f>
        <v>2.1309236832010084E-5</v>
      </c>
      <c r="AL1299" s="17">
        <f t="shared" si="312"/>
        <v>2.3721109172057915E-10</v>
      </c>
      <c r="AQ1299">
        <f t="shared" si="319"/>
        <v>2.3721109172057915E-10</v>
      </c>
    </row>
    <row r="1300" spans="1:43" x14ac:dyDescent="0.2">
      <c r="A1300">
        <f>front!A1300</f>
        <v>785.07</v>
      </c>
      <c r="B1300" s="1">
        <f t="shared" si="318"/>
        <v>0.45000000000004547</v>
      </c>
      <c r="C1300">
        <f>front!D1300-front!B1300</f>
        <v>51506.400000000001</v>
      </c>
      <c r="D1300" s="2">
        <f>front!E1300-front!C1300</f>
        <v>52756.6</v>
      </c>
      <c r="E1300" s="2">
        <f>IF(front!F1300-front!C1300&gt;0,front!F1300-front!C1300,0)</f>
        <v>52756.6</v>
      </c>
      <c r="F1300" s="2">
        <f>front!I1300-front!H1300</f>
        <v>7206.2999999999993</v>
      </c>
      <c r="G1300" s="2"/>
      <c r="H1300" s="2"/>
      <c r="I1300" s="4">
        <f>C1300/(constants!$A$4+constants!$B$4*data!C1300+constants!$C$4*data!C1300^2+constants!$D$4*data!C1300^3+constants!$E$4*data!C1300^4+constants!$F$4*data!C1300^5+constants!$G$4*data!C1300^6+constants!$H$4*data!C1300^7)</f>
        <v>54149.469183300156</v>
      </c>
      <c r="J1300" s="4">
        <f>D1300/(constants!$A$4+constants!$B$4*data!D1300+constants!$C$4*data!D1300^2+constants!$D$4*data!D1300^3+constants!$E$4*data!D1300^4+constants!$F$4*data!D1300^5+constants!$G$4*data!D1300^6+constants!$H$4*data!D1300^7)</f>
        <v>55532.807429578541</v>
      </c>
      <c r="K1300" s="4">
        <f>E1300/(constants!$A$4+constants!$B$4*data!E1300+constants!$C$4*data!E1300^2+constants!$D$4*data!E1300^3+constants!$E$4*data!E1300^4+constants!$F$4*data!E1300^5+constants!$G$4*data!E1300^6+constants!$H$4*data!E1300^7)</f>
        <v>55532.807429578541</v>
      </c>
      <c r="L1300" s="4">
        <f>F1300/(constants!$A$4+constants!$B$4*data!F1300+constants!$C$4*data!F1300^2+constants!$D$4*data!F1300^3+constants!$E$4*data!F1300^4+constants!$F$4*data!F1300^5+constants!$G$4*data!F1300^6+constants!$H$4*data!F1300^7)</f>
        <v>7195.0160476186475</v>
      </c>
      <c r="M1300" s="4"/>
      <c r="N1300" s="4"/>
      <c r="O1300" s="4">
        <f t="shared" si="313"/>
        <v>90249.115305500251</v>
      </c>
      <c r="P1300" s="4">
        <f t="shared" si="314"/>
        <v>11106.561485915709</v>
      </c>
      <c r="Q1300" s="4">
        <f t="shared" si="314"/>
        <v>11106.561485915709</v>
      </c>
      <c r="R1300" s="4">
        <f t="shared" si="315"/>
        <v>1199.1693412697746</v>
      </c>
      <c r="S1300" s="4"/>
      <c r="T1300" s="4"/>
      <c r="U1300" s="4">
        <f t="shared" si="316"/>
        <v>1</v>
      </c>
      <c r="V1300" s="4"/>
      <c r="W1300" s="4"/>
      <c r="X1300">
        <f>IF(front!E1300&gt;$X$2,O1300,P1300)</f>
        <v>90249.115305500251</v>
      </c>
      <c r="Y1300">
        <f t="shared" si="310"/>
        <v>89915.632386180194</v>
      </c>
      <c r="Z1300">
        <f>SUMPRODUCT($B$7:$B$456,Y$7:Y$456,EXP(constants!$B$32+constants!$A$32*ABS($A$7:$A$456-$A1300)))</f>
        <v>9.6979307946082462E-9</v>
      </c>
      <c r="AA1300">
        <f t="shared" si="311"/>
        <v>89915.632386170502</v>
      </c>
      <c r="AB1300">
        <f t="shared" si="317"/>
        <v>89909.430550473189</v>
      </c>
      <c r="AD1300" s="4"/>
      <c r="AE1300" s="4"/>
      <c r="AF1300" s="4"/>
      <c r="AI1300" s="5">
        <f>SUMPRODUCT(constants!$B$13:$B$20,A1300^constants!$A$13:$A$20)*constants!$C$10/((A1300/1000000000)^5*(EXP(0.014388/(A1300/1000000000)/constants!$B$9)-1))</f>
        <v>2.1319144608648952E-5</v>
      </c>
      <c r="AL1300" s="17">
        <f t="shared" si="312"/>
        <v>2.371180028404345E-10</v>
      </c>
      <c r="AQ1300">
        <f t="shared" si="319"/>
        <v>2.371180028404345E-10</v>
      </c>
    </row>
    <row r="1301" spans="1:43" x14ac:dyDescent="0.2">
      <c r="A1301">
        <f>front!A1301</f>
        <v>785.51</v>
      </c>
      <c r="B1301" s="1">
        <f t="shared" si="318"/>
        <v>0.43999999999994088</v>
      </c>
      <c r="C1301">
        <f>front!D1301-front!B1301</f>
        <v>51656.27</v>
      </c>
      <c r="D1301" s="2">
        <f>front!E1301-front!C1301</f>
        <v>52710.7</v>
      </c>
      <c r="E1301" s="2">
        <f>IF(front!F1301-front!C1301&gt;0,front!F1301-front!C1301,0)</f>
        <v>52710.7</v>
      </c>
      <c r="F1301" s="2">
        <f>front!I1301-front!H1301</f>
        <v>8340.4</v>
      </c>
      <c r="G1301" s="2"/>
      <c r="H1301" s="2"/>
      <c r="I1301" s="4">
        <f>C1301/(constants!$A$4+constants!$B$4*data!C1301+constants!$C$4*data!C1301^2+constants!$D$4*data!C1301^3+constants!$E$4*data!C1301^4+constants!$F$4*data!C1301^5+constants!$G$4*data!C1301^6+constants!$H$4*data!C1301^7)</f>
        <v>54315.234856707175</v>
      </c>
      <c r="J1301" s="4">
        <f>D1301/(constants!$A$4+constants!$B$4*data!D1301+constants!$C$4*data!D1301^2+constants!$D$4*data!D1301^3+constants!$E$4*data!D1301^4+constants!$F$4*data!D1301^5+constants!$G$4*data!D1301^6+constants!$H$4*data!D1301^7)</f>
        <v>55481.995619110035</v>
      </c>
      <c r="K1301" s="4">
        <f>E1301/(constants!$A$4+constants!$B$4*data!E1301+constants!$C$4*data!E1301^2+constants!$D$4*data!E1301^3+constants!$E$4*data!E1301^4+constants!$F$4*data!E1301^5+constants!$G$4*data!E1301^6+constants!$H$4*data!E1301^7)</f>
        <v>55481.995619110035</v>
      </c>
      <c r="L1301" s="4">
        <f>F1301/(constants!$A$4+constants!$B$4*data!F1301+constants!$C$4*data!F1301^2+constants!$D$4*data!F1301^3+constants!$E$4*data!F1301^4+constants!$F$4*data!F1301^5+constants!$G$4*data!F1301^6+constants!$H$4*data!F1301^7)</f>
        <v>8331.3544120971237</v>
      </c>
      <c r="M1301" s="4"/>
      <c r="N1301" s="4"/>
      <c r="O1301" s="4">
        <f t="shared" si="313"/>
        <v>90525.391427845301</v>
      </c>
      <c r="P1301" s="4">
        <f t="shared" si="314"/>
        <v>11096.399123822006</v>
      </c>
      <c r="Q1301" s="4">
        <f t="shared" si="314"/>
        <v>11096.399123822006</v>
      </c>
      <c r="R1301" s="4">
        <f t="shared" si="315"/>
        <v>1388.5590686828539</v>
      </c>
      <c r="S1301" s="4"/>
      <c r="T1301" s="4"/>
      <c r="U1301" s="4">
        <f t="shared" si="316"/>
        <v>1</v>
      </c>
      <c r="V1301" s="4"/>
      <c r="W1301" s="4"/>
      <c r="X1301">
        <f>IF(front!E1301&gt;$X$2,O1301,P1301)</f>
        <v>90525.391427845301</v>
      </c>
      <c r="Y1301">
        <f t="shared" si="310"/>
        <v>90191.908508525245</v>
      </c>
      <c r="Z1301">
        <f>SUMPRODUCT($B$7:$B$456,Y$7:Y$456,EXP(constants!$B$32+constants!$A$32*ABS($A$7:$A$456-$A1301)))</f>
        <v>9.4582307627706903E-9</v>
      </c>
      <c r="AA1301">
        <f t="shared" si="311"/>
        <v>90191.908508515786</v>
      </c>
      <c r="AB1301">
        <f t="shared" si="317"/>
        <v>90185.706672818473</v>
      </c>
      <c r="AD1301" s="4"/>
      <c r="AE1301" s="4"/>
      <c r="AF1301" s="4"/>
      <c r="AI1301" s="5">
        <f>SUMPRODUCT(constants!$B$13:$B$20,A1301^constants!$A$13:$A$20)*constants!$C$10/((A1301/1000000000)^5*(EXP(0.014388/(A1301/1000000000)/constants!$B$9)-1))</f>
        <v>2.132879232549572E-5</v>
      </c>
      <c r="AL1301" s="17">
        <f t="shared" si="312"/>
        <v>2.3649858843900496E-10</v>
      </c>
      <c r="AQ1301">
        <f t="shared" si="319"/>
        <v>2.3649858843900496E-10</v>
      </c>
    </row>
    <row r="1302" spans="1:43" x14ac:dyDescent="0.2">
      <c r="A1302">
        <f>front!A1302</f>
        <v>785.95</v>
      </c>
      <c r="B1302" s="1">
        <f t="shared" si="318"/>
        <v>0.44000000000005457</v>
      </c>
      <c r="C1302">
        <f>front!D1302-front!B1302</f>
        <v>51932.47</v>
      </c>
      <c r="D1302" s="2">
        <f>front!E1302-front!C1302</f>
        <v>52974.5</v>
      </c>
      <c r="E1302" s="2">
        <f>IF(front!F1302-front!C1302&gt;0,front!F1302-front!C1302,0)</f>
        <v>52974.5</v>
      </c>
      <c r="F1302" s="2">
        <f>front!I1302-front!H1302</f>
        <v>8904.9999999999982</v>
      </c>
      <c r="G1302" s="2"/>
      <c r="H1302" s="2"/>
      <c r="I1302" s="4">
        <f>C1302/(constants!$A$4+constants!$B$4*data!C1302+constants!$C$4*data!C1302^2+constants!$D$4*data!C1302^3+constants!$E$4*data!C1302^4+constants!$F$4*data!C1302^5+constants!$G$4*data!C1302^6+constants!$H$4*data!C1302^7)</f>
        <v>54620.772564242507</v>
      </c>
      <c r="J1302" s="4">
        <f>D1302/(constants!$A$4+constants!$B$4*data!D1302+constants!$C$4*data!D1302^2+constants!$D$4*data!D1302^3+constants!$E$4*data!D1302^4+constants!$F$4*data!D1302^5+constants!$G$4*data!D1302^6+constants!$H$4*data!D1302^7)</f>
        <v>55774.053863219393</v>
      </c>
      <c r="K1302" s="4">
        <f>E1302/(constants!$A$4+constants!$B$4*data!E1302+constants!$C$4*data!E1302^2+constants!$D$4*data!E1302^3+constants!$E$4*data!E1302^4+constants!$F$4*data!E1302^5+constants!$G$4*data!E1302^6+constants!$H$4*data!E1302^7)</f>
        <v>55774.053863219393</v>
      </c>
      <c r="L1302" s="4">
        <f>F1302/(constants!$A$4+constants!$B$4*data!F1302+constants!$C$4*data!F1302^2+constants!$D$4*data!F1302^3+constants!$E$4*data!F1302^4+constants!$F$4*data!F1302^5+constants!$G$4*data!F1302^6+constants!$H$4*data!F1302^7)</f>
        <v>8897.9481844664679</v>
      </c>
      <c r="M1302" s="4"/>
      <c r="N1302" s="4"/>
      <c r="O1302" s="4">
        <f t="shared" si="313"/>
        <v>91034.620940404173</v>
      </c>
      <c r="P1302" s="4">
        <f t="shared" si="314"/>
        <v>11154.810772643879</v>
      </c>
      <c r="Q1302" s="4">
        <f t="shared" si="314"/>
        <v>11154.810772643879</v>
      </c>
      <c r="R1302" s="4">
        <f t="shared" si="315"/>
        <v>1482.9913640777447</v>
      </c>
      <c r="S1302" s="4"/>
      <c r="T1302" s="4"/>
      <c r="U1302" s="4">
        <f t="shared" si="316"/>
        <v>1</v>
      </c>
      <c r="V1302" s="4"/>
      <c r="W1302" s="4"/>
      <c r="X1302">
        <f>IF(front!E1302&gt;$X$2,O1302,P1302)</f>
        <v>91034.620940404173</v>
      </c>
      <c r="Y1302">
        <f t="shared" si="310"/>
        <v>90701.138021084116</v>
      </c>
      <c r="Z1302">
        <f>SUMPRODUCT($B$7:$B$456,Y$7:Y$456,EXP(constants!$B$32+constants!$A$32*ABS($A$7:$A$456-$A1302)))</f>
        <v>9.2244553045849016E-9</v>
      </c>
      <c r="AA1302">
        <f t="shared" si="311"/>
        <v>90701.13802107489</v>
      </c>
      <c r="AB1302">
        <f t="shared" si="317"/>
        <v>90694.936185377577</v>
      </c>
      <c r="AD1302" s="4"/>
      <c r="AE1302" s="4"/>
      <c r="AF1302" s="4"/>
      <c r="AI1302" s="5">
        <f>SUMPRODUCT(constants!$B$13:$B$20,A1302^constants!$A$13:$A$20)*constants!$C$10/((A1302/1000000000)^5*(EXP(0.014388/(A1302/1000000000)/constants!$B$9)-1))</f>
        <v>2.1338400568813618E-5</v>
      </c>
      <c r="AL1302" s="17">
        <f t="shared" si="312"/>
        <v>2.3527664791779114E-10</v>
      </c>
      <c r="AQ1302">
        <f t="shared" si="319"/>
        <v>2.3527664791779114E-10</v>
      </c>
    </row>
    <row r="1303" spans="1:43" x14ac:dyDescent="0.2">
      <c r="A1303">
        <f>front!A1303</f>
        <v>786.4</v>
      </c>
      <c r="B1303" s="1">
        <f t="shared" si="318"/>
        <v>0.44999999999993179</v>
      </c>
      <c r="C1303">
        <f>front!D1303-front!B1303</f>
        <v>52101.200000000004</v>
      </c>
      <c r="D1303" s="2">
        <f>front!E1303-front!C1303</f>
        <v>52229.599999999999</v>
      </c>
      <c r="E1303" s="2">
        <f>IF(front!F1303-front!C1303&gt;0,front!F1303-front!C1303,0)</f>
        <v>52229.599999999999</v>
      </c>
      <c r="F1303" s="2">
        <f>front!I1303-front!H1303</f>
        <v>8209.8000000000011</v>
      </c>
      <c r="G1303" s="2"/>
      <c r="H1303" s="2"/>
      <c r="I1303" s="4">
        <f>C1303/(constants!$A$4+constants!$B$4*data!C1303+constants!$C$4*data!C1303^2+constants!$D$4*data!C1303^3+constants!$E$4*data!C1303^4+constants!$F$4*data!C1303^5+constants!$G$4*data!C1303^6+constants!$H$4*data!C1303^7)</f>
        <v>54807.45353372681</v>
      </c>
      <c r="J1303" s="4">
        <f>D1303/(constants!$A$4+constants!$B$4*data!D1303+constants!$C$4*data!D1303^2+constants!$D$4*data!D1303^3+constants!$E$4*data!D1303^4+constants!$F$4*data!D1303^5+constants!$G$4*data!D1303^6+constants!$H$4*data!D1303^7)</f>
        <v>54949.529067045129</v>
      </c>
      <c r="K1303" s="4">
        <f>E1303/(constants!$A$4+constants!$B$4*data!E1303+constants!$C$4*data!E1303^2+constants!$D$4*data!E1303^3+constants!$E$4*data!E1303^4+constants!$F$4*data!E1303^5+constants!$G$4*data!E1303^6+constants!$H$4*data!E1303^7)</f>
        <v>54949.529067045129</v>
      </c>
      <c r="L1303" s="4">
        <f>F1303/(constants!$A$4+constants!$B$4*data!F1303+constants!$C$4*data!F1303^2+constants!$D$4*data!F1303^3+constants!$E$4*data!F1303^4+constants!$F$4*data!F1303^5+constants!$G$4*data!F1303^6+constants!$H$4*data!F1303^7)</f>
        <v>8200.3816912734383</v>
      </c>
      <c r="M1303" s="4"/>
      <c r="N1303" s="4"/>
      <c r="O1303" s="4">
        <f t="shared" si="313"/>
        <v>91345.755889544685</v>
      </c>
      <c r="P1303" s="4">
        <f t="shared" si="314"/>
        <v>10989.905813409026</v>
      </c>
      <c r="Q1303" s="4">
        <f t="shared" si="314"/>
        <v>10989.905813409026</v>
      </c>
      <c r="R1303" s="4">
        <f t="shared" si="315"/>
        <v>1366.7302818789062</v>
      </c>
      <c r="S1303" s="4"/>
      <c r="T1303" s="4"/>
      <c r="U1303" s="4">
        <f t="shared" si="316"/>
        <v>1</v>
      </c>
      <c r="V1303" s="4"/>
      <c r="W1303" s="4"/>
      <c r="X1303">
        <f>IF(front!E1303&gt;$X$2,O1303,P1303)</f>
        <v>91345.755889544685</v>
      </c>
      <c r="Y1303">
        <f t="shared" si="310"/>
        <v>91012.272970224629</v>
      </c>
      <c r="Z1303">
        <f>SUMPRODUCT($B$7:$B$456,Y$7:Y$456,EXP(constants!$B$32+constants!$A$32*ABS($A$7:$A$456-$A1303)))</f>
        <v>8.9913422543887887E-9</v>
      </c>
      <c r="AA1303">
        <f t="shared" si="311"/>
        <v>91012.272970215636</v>
      </c>
      <c r="AB1303">
        <f t="shared" si="317"/>
        <v>91006.071134518323</v>
      </c>
      <c r="AD1303" s="4"/>
      <c r="AE1303" s="4"/>
      <c r="AF1303" s="4"/>
      <c r="AI1303" s="5">
        <f>SUMPRODUCT(constants!$B$13:$B$20,A1303^constants!$A$13:$A$20)*constants!$C$10/((A1303/1000000000)^5*(EXP(0.014388/(A1303/1000000000)/constants!$B$9)-1))</f>
        <v>2.1348186315547313E-5</v>
      </c>
      <c r="AL1303" s="17">
        <f t="shared" si="312"/>
        <v>2.345798038461855E-10</v>
      </c>
      <c r="AQ1303">
        <f t="shared" si="319"/>
        <v>2.345798038461855E-10</v>
      </c>
    </row>
    <row r="1304" spans="1:43" x14ac:dyDescent="0.2">
      <c r="A1304">
        <f>front!A1304</f>
        <v>786.84</v>
      </c>
      <c r="B1304" s="1">
        <f t="shared" si="318"/>
        <v>0.44000000000005457</v>
      </c>
      <c r="C1304">
        <f>front!D1304-front!B1304</f>
        <v>52360.800000000003</v>
      </c>
      <c r="D1304" s="2">
        <f>front!E1304-front!C1304</f>
        <v>51920.4</v>
      </c>
      <c r="E1304" s="2">
        <f>IF(front!F1304-front!C1304&gt;0,front!F1304-front!C1304,0)</f>
        <v>51920.4</v>
      </c>
      <c r="F1304" s="2">
        <f>front!I1304-front!H1304</f>
        <v>8586.0000000000018</v>
      </c>
      <c r="G1304" s="2"/>
      <c r="H1304" s="2"/>
      <c r="I1304" s="4">
        <f>C1304/(constants!$A$4+constants!$B$4*data!C1304+constants!$C$4*data!C1304^2+constants!$D$4*data!C1304^3+constants!$E$4*data!C1304^4+constants!$F$4*data!C1304^5+constants!$G$4*data!C1304^6+constants!$H$4*data!C1304^7)</f>
        <v>55094.716937629528</v>
      </c>
      <c r="J1304" s="4">
        <f>D1304/(constants!$A$4+constants!$B$4*data!D1304+constants!$C$4*data!D1304^2+constants!$D$4*data!D1304^3+constants!$E$4*data!D1304^4+constants!$F$4*data!D1304^5+constants!$G$4*data!D1304^6+constants!$H$4*data!D1304^7)</f>
        <v>54607.419300860071</v>
      </c>
      <c r="K1304" s="4">
        <f>E1304/(constants!$A$4+constants!$B$4*data!E1304+constants!$C$4*data!E1304^2+constants!$D$4*data!E1304^3+constants!$E$4*data!E1304^4+constants!$F$4*data!E1304^5+constants!$G$4*data!E1304^6+constants!$H$4*data!E1304^7)</f>
        <v>54607.419300860071</v>
      </c>
      <c r="L1304" s="4">
        <f>F1304/(constants!$A$4+constants!$B$4*data!F1304+constants!$C$4*data!F1304^2+constants!$D$4*data!F1304^3+constants!$E$4*data!F1304^4+constants!$F$4*data!F1304^5+constants!$G$4*data!F1304^6+constants!$H$4*data!F1304^7)</f>
        <v>8577.7437162051629</v>
      </c>
      <c r="M1304" s="4"/>
      <c r="N1304" s="4"/>
      <c r="O1304" s="4">
        <f t="shared" si="313"/>
        <v>91824.528229382544</v>
      </c>
      <c r="P1304" s="4">
        <f t="shared" si="314"/>
        <v>10921.483860172015</v>
      </c>
      <c r="Q1304" s="4">
        <f t="shared" si="314"/>
        <v>10921.483860172015</v>
      </c>
      <c r="R1304" s="4">
        <f t="shared" si="315"/>
        <v>1429.6239527008604</v>
      </c>
      <c r="S1304" s="4"/>
      <c r="T1304" s="4"/>
      <c r="U1304" s="4">
        <f t="shared" si="316"/>
        <v>1</v>
      </c>
      <c r="V1304" s="4"/>
      <c r="W1304" s="4"/>
      <c r="X1304">
        <f>IF(front!E1304&gt;$X$2,O1304,P1304)</f>
        <v>91824.528229382544</v>
      </c>
      <c r="Y1304">
        <f t="shared" si="310"/>
        <v>91491.045310062487</v>
      </c>
      <c r="Z1304">
        <f>SUMPRODUCT($B$7:$B$456,Y$7:Y$456,EXP(constants!$B$32+constants!$A$32*ABS($A$7:$A$456-$A1304)))</f>
        <v>8.7691067001983843E-9</v>
      </c>
      <c r="AA1304">
        <f t="shared" si="311"/>
        <v>91491.045310053712</v>
      </c>
      <c r="AB1304">
        <f t="shared" si="317"/>
        <v>91484.843474356399</v>
      </c>
      <c r="AD1304" s="4"/>
      <c r="AE1304" s="4"/>
      <c r="AF1304" s="4"/>
      <c r="AI1304" s="5">
        <f>SUMPRODUCT(constants!$B$13:$B$20,A1304^constants!$A$13:$A$20)*constants!$C$10/((A1304/1000000000)^5*(EXP(0.014388/(A1304/1000000000)/constants!$B$9)-1))</f>
        <v>2.1357714607651867E-5</v>
      </c>
      <c r="AL1304" s="17">
        <f t="shared" si="312"/>
        <v>2.3345631687765337E-10</v>
      </c>
      <c r="AQ1304">
        <f t="shared" si="319"/>
        <v>2.3345631687765337E-10</v>
      </c>
    </row>
    <row r="1305" spans="1:43" x14ac:dyDescent="0.2">
      <c r="A1305">
        <f>front!A1305</f>
        <v>787.28</v>
      </c>
      <c r="B1305" s="1">
        <f t="shared" si="318"/>
        <v>0.43999999999994088</v>
      </c>
      <c r="C1305">
        <f>front!D1305-front!B1305</f>
        <v>52554.33</v>
      </c>
      <c r="D1305" s="2">
        <f>front!E1305-front!C1305</f>
        <v>51835.7</v>
      </c>
      <c r="E1305" s="2">
        <f>IF(front!F1305-front!C1305&gt;0,front!F1305-front!C1305,0)</f>
        <v>51835.7</v>
      </c>
      <c r="F1305" s="2">
        <f>front!I1305-front!H1305</f>
        <v>9282.1</v>
      </c>
      <c r="G1305" s="2"/>
      <c r="H1305" s="2"/>
      <c r="I1305" s="4">
        <f>C1305/(constants!$A$4+constants!$B$4*data!C1305+constants!$C$4*data!C1305^2+constants!$D$4*data!C1305^3+constants!$E$4*data!C1305^4+constants!$F$4*data!C1305^5+constants!$G$4*data!C1305^6+constants!$H$4*data!C1305^7)</f>
        <v>55308.907335329153</v>
      </c>
      <c r="J1305" s="4">
        <f>D1305/(constants!$A$4+constants!$B$4*data!D1305+constants!$C$4*data!D1305^2+constants!$D$4*data!D1305^3+constants!$E$4*data!D1305^4+constants!$F$4*data!D1305^5+constants!$G$4*data!D1305^6+constants!$H$4*data!D1305^7)</f>
        <v>54513.717252455172</v>
      </c>
      <c r="K1305" s="4">
        <f>E1305/(constants!$A$4+constants!$B$4*data!E1305+constants!$C$4*data!E1305^2+constants!$D$4*data!E1305^3+constants!$E$4*data!E1305^4+constants!$F$4*data!E1305^5+constants!$G$4*data!E1305^6+constants!$H$4*data!E1305^7)</f>
        <v>54513.717252455172</v>
      </c>
      <c r="L1305" s="4">
        <f>F1305/(constants!$A$4+constants!$B$4*data!F1305+constants!$C$4*data!F1305^2+constants!$D$4*data!F1305^3+constants!$E$4*data!F1305^4+constants!$F$4*data!F1305^5+constants!$G$4*data!F1305^6+constants!$H$4*data!F1305^7)</f>
        <v>9276.7467659990489</v>
      </c>
      <c r="M1305" s="4"/>
      <c r="N1305" s="4"/>
      <c r="O1305" s="4">
        <f t="shared" si="313"/>
        <v>92181.512225548591</v>
      </c>
      <c r="P1305" s="4">
        <f t="shared" si="314"/>
        <v>10902.743450491034</v>
      </c>
      <c r="Q1305" s="4">
        <f t="shared" si="314"/>
        <v>10902.743450491034</v>
      </c>
      <c r="R1305" s="4">
        <f t="shared" si="315"/>
        <v>1546.1244609998414</v>
      </c>
      <c r="S1305" s="4"/>
      <c r="T1305" s="4"/>
      <c r="U1305" s="4">
        <f t="shared" si="316"/>
        <v>1</v>
      </c>
      <c r="V1305" s="4"/>
      <c r="W1305" s="4"/>
      <c r="X1305">
        <f>IF(front!E1305&gt;$X$2,O1305,P1305)</f>
        <v>92181.512225548591</v>
      </c>
      <c r="Y1305">
        <f t="shared" si="310"/>
        <v>91848.029306228535</v>
      </c>
      <c r="Z1305">
        <f>SUMPRODUCT($B$7:$B$456,Y$7:Y$456,EXP(constants!$B$32+constants!$A$32*ABS($A$7:$A$456-$A1305)))</f>
        <v>8.5523640568715106E-9</v>
      </c>
      <c r="AA1305">
        <f t="shared" si="311"/>
        <v>91848.029306219978</v>
      </c>
      <c r="AB1305">
        <f t="shared" si="317"/>
        <v>91841.827470522665</v>
      </c>
      <c r="AD1305" s="4"/>
      <c r="AE1305" s="4"/>
      <c r="AF1305" s="4"/>
      <c r="AI1305" s="5">
        <f>SUMPRODUCT(constants!$B$13:$B$20,A1305^constants!$A$13:$A$20)*constants!$C$10/((A1305/1000000000)^5*(EXP(0.014388/(A1305/1000000000)/constants!$B$9)-1))</f>
        <v>2.1367203319560753E-5</v>
      </c>
      <c r="AL1305" s="17">
        <f t="shared" si="312"/>
        <v>2.3265220115985518E-10</v>
      </c>
      <c r="AQ1305">
        <f t="shared" si="319"/>
        <v>2.3265220115985518E-10</v>
      </c>
    </row>
    <row r="1306" spans="1:43" x14ac:dyDescent="0.2">
      <c r="A1306">
        <f>front!A1306</f>
        <v>787.73</v>
      </c>
      <c r="B1306" s="1">
        <f t="shared" si="318"/>
        <v>0.45000000000004547</v>
      </c>
      <c r="C1306">
        <f>front!D1306-front!B1306</f>
        <v>52338</v>
      </c>
      <c r="D1306" s="2">
        <f>front!E1306-front!C1306</f>
        <v>53089.3</v>
      </c>
      <c r="E1306" s="2">
        <f>IF(front!F1306-front!C1306&gt;0,front!F1306-front!C1306,0)</f>
        <v>53089.3</v>
      </c>
      <c r="F1306" s="2">
        <f>front!I1306-front!H1306</f>
        <v>10621.500000000002</v>
      </c>
      <c r="G1306" s="2"/>
      <c r="H1306" s="2"/>
      <c r="I1306" s="4">
        <f>C1306/(constants!$A$4+constants!$B$4*data!C1306+constants!$C$4*data!C1306^2+constants!$D$4*data!C1306^3+constants!$E$4*data!C1306^4+constants!$F$4*data!C1306^5+constants!$G$4*data!C1306^6+constants!$H$4*data!C1306^7)</f>
        <v>55069.48507117344</v>
      </c>
      <c r="J1306" s="4">
        <f>D1306/(constants!$A$4+constants!$B$4*data!D1306+constants!$C$4*data!D1306^2+constants!$D$4*data!D1306^3+constants!$E$4*data!D1306^4+constants!$F$4*data!D1306^5+constants!$G$4*data!D1306^6+constants!$H$4*data!D1306^7)</f>
        <v>55901.173834430869</v>
      </c>
      <c r="K1306" s="4">
        <f>E1306/(constants!$A$4+constants!$B$4*data!E1306+constants!$C$4*data!E1306^2+constants!$D$4*data!E1306^3+constants!$E$4*data!E1306^4+constants!$F$4*data!E1306^5+constants!$G$4*data!E1306^6+constants!$H$4*data!E1306^7)</f>
        <v>55901.173834430869</v>
      </c>
      <c r="L1306" s="4">
        <f>F1306/(constants!$A$4+constants!$B$4*data!F1306+constants!$C$4*data!F1306^2+constants!$D$4*data!F1306^3+constants!$E$4*data!F1306^4+constants!$F$4*data!F1306^5+constants!$G$4*data!F1306^6+constants!$H$4*data!F1306^7)</f>
        <v>10624.825690797965</v>
      </c>
      <c r="M1306" s="4"/>
      <c r="N1306" s="4"/>
      <c r="O1306" s="4">
        <f t="shared" si="313"/>
        <v>91782.475118622402</v>
      </c>
      <c r="P1306" s="4">
        <f t="shared" si="314"/>
        <v>11180.234766886173</v>
      </c>
      <c r="Q1306" s="4">
        <f t="shared" si="314"/>
        <v>11180.234766886173</v>
      </c>
      <c r="R1306" s="4">
        <f t="shared" si="315"/>
        <v>1770.8042817996607</v>
      </c>
      <c r="S1306" s="4"/>
      <c r="T1306" s="4"/>
      <c r="U1306" s="4">
        <f t="shared" si="316"/>
        <v>1</v>
      </c>
      <c r="V1306" s="4"/>
      <c r="W1306" s="4"/>
      <c r="X1306">
        <f>IF(front!E1306&gt;$X$2,O1306,P1306)</f>
        <v>91782.475118622402</v>
      </c>
      <c r="Y1306">
        <f t="shared" si="310"/>
        <v>91448.992199302345</v>
      </c>
      <c r="Z1306">
        <f>SUMPRODUCT($B$7:$B$456,Y$7:Y$456,EXP(constants!$B$32+constants!$A$32*ABS($A$7:$A$456-$A1306)))</f>
        <v>8.3362355586723294E-9</v>
      </c>
      <c r="AA1306">
        <f t="shared" si="311"/>
        <v>91448.992199294007</v>
      </c>
      <c r="AB1306">
        <f t="shared" si="317"/>
        <v>91442.790363596694</v>
      </c>
      <c r="AD1306" s="4"/>
      <c r="AE1306" s="4"/>
      <c r="AF1306" s="4"/>
      <c r="AI1306" s="5">
        <f>SUMPRODUCT(constants!$B$13:$B$20,A1306^constants!$A$13:$A$20)*constants!$C$10/((A1306/1000000000)^5*(EXP(0.014388/(A1306/1000000000)/constants!$B$9)-1))</f>
        <v>2.1376866706645726E-5</v>
      </c>
      <c r="AL1306" s="17">
        <f t="shared" si="312"/>
        <v>2.3377312330088125E-10</v>
      </c>
      <c r="AQ1306">
        <f t="shared" si="319"/>
        <v>2.3377312330088125E-10</v>
      </c>
    </row>
    <row r="1307" spans="1:43" x14ac:dyDescent="0.2">
      <c r="A1307">
        <f>front!A1307</f>
        <v>788.17</v>
      </c>
      <c r="B1307" s="1">
        <f t="shared" si="318"/>
        <v>0.43999999999994088</v>
      </c>
      <c r="C1307">
        <f>front!D1307-front!B1307</f>
        <v>52033.53</v>
      </c>
      <c r="D1307" s="2">
        <f>front!E1307-front!C1307</f>
        <v>52897.599999999999</v>
      </c>
      <c r="E1307" s="2">
        <f>IF(front!F1307-front!C1307&gt;0,front!F1307-front!C1307,0)</f>
        <v>52897.599999999999</v>
      </c>
      <c r="F1307" s="2">
        <f>front!I1307-front!H1307</f>
        <v>10806.699999999999</v>
      </c>
      <c r="G1307" s="2"/>
      <c r="H1307" s="2"/>
      <c r="I1307" s="4">
        <f>C1307/(constants!$A$4+constants!$B$4*data!C1307+constants!$C$4*data!C1307^2+constants!$D$4*data!C1307^3+constants!$E$4*data!C1307^4+constants!$F$4*data!C1307^5+constants!$G$4*data!C1307^6+constants!$H$4*data!C1307^7)</f>
        <v>54732.581525447873</v>
      </c>
      <c r="J1307" s="4">
        <f>D1307/(constants!$A$4+constants!$B$4*data!D1307+constants!$C$4*data!D1307^2+constants!$D$4*data!D1307^3+constants!$E$4*data!D1307^4+constants!$F$4*data!D1307^5+constants!$G$4*data!D1307^6+constants!$H$4*data!D1307^7)</f>
        <v>55688.909038804872</v>
      </c>
      <c r="K1307" s="4">
        <f>E1307/(constants!$A$4+constants!$B$4*data!E1307+constants!$C$4*data!E1307^2+constants!$D$4*data!E1307^3+constants!$E$4*data!E1307^4+constants!$F$4*data!E1307^5+constants!$G$4*data!E1307^6+constants!$H$4*data!E1307^7)</f>
        <v>55688.909038804872</v>
      </c>
      <c r="L1307" s="4">
        <f>F1307/(constants!$A$4+constants!$B$4*data!F1307+constants!$C$4*data!F1307^2+constants!$D$4*data!F1307^3+constants!$E$4*data!F1307^4+constants!$F$4*data!F1307^5+constants!$G$4*data!F1307^6+constants!$H$4*data!F1307^7)</f>
        <v>10811.576265720376</v>
      </c>
      <c r="M1307" s="4"/>
      <c r="N1307" s="4"/>
      <c r="O1307" s="4">
        <f t="shared" si="313"/>
        <v>91220.969209079791</v>
      </c>
      <c r="P1307" s="4">
        <f t="shared" si="314"/>
        <v>11137.781807760975</v>
      </c>
      <c r="Q1307" s="4">
        <f t="shared" si="314"/>
        <v>11137.781807760975</v>
      </c>
      <c r="R1307" s="4">
        <f t="shared" si="315"/>
        <v>1801.9293776200627</v>
      </c>
      <c r="S1307" s="4"/>
      <c r="T1307" s="4"/>
      <c r="U1307" s="4">
        <f t="shared" si="316"/>
        <v>1</v>
      </c>
      <c r="V1307" s="4"/>
      <c r="W1307" s="4"/>
      <c r="X1307">
        <f>IF(front!E1307&gt;$X$2,O1307,P1307)</f>
        <v>91220.969209079791</v>
      </c>
      <c r="Y1307">
        <f t="shared" si="310"/>
        <v>90887.486289759734</v>
      </c>
      <c r="Z1307">
        <f>SUMPRODUCT($B$7:$B$456,Y$7:Y$456,EXP(constants!$B$32+constants!$A$32*ABS($A$7:$A$456-$A1307)))</f>
        <v>8.1301920251455634E-9</v>
      </c>
      <c r="AA1307">
        <f t="shared" si="311"/>
        <v>90887.4862897516</v>
      </c>
      <c r="AB1307">
        <f t="shared" si="317"/>
        <v>90881.284454054286</v>
      </c>
      <c r="AD1307" s="4"/>
      <c r="AE1307" s="4"/>
      <c r="AF1307" s="4"/>
      <c r="AI1307" s="5">
        <f>SUMPRODUCT(constants!$B$13:$B$20,A1307^constants!$A$13:$A$20)*constants!$C$10/((A1307/1000000000)^5*(EXP(0.014388/(A1307/1000000000)/constants!$B$9)-1))</f>
        <v>2.1386275247816762E-5</v>
      </c>
      <c r="AL1307" s="17">
        <f t="shared" si="312"/>
        <v>2.3532100559855921E-10</v>
      </c>
      <c r="AQ1307">
        <f t="shared" si="319"/>
        <v>2.3532100559855921E-10</v>
      </c>
    </row>
    <row r="1308" spans="1:43" x14ac:dyDescent="0.2">
      <c r="A1308">
        <f>front!A1308</f>
        <v>788.61</v>
      </c>
      <c r="B1308" s="1">
        <f t="shared" si="318"/>
        <v>0.44000000000005457</v>
      </c>
      <c r="C1308">
        <f>front!D1308-front!B1308</f>
        <v>51741.53</v>
      </c>
      <c r="D1308" s="2">
        <f>front!E1308-front!C1308</f>
        <v>52442.5</v>
      </c>
      <c r="E1308" s="2">
        <f>IF(front!F1308-front!C1308&gt;0,front!F1308-front!C1308,0)</f>
        <v>52442.5</v>
      </c>
      <c r="F1308" s="2">
        <f>front!I1308-front!H1308</f>
        <v>10092</v>
      </c>
      <c r="G1308" s="2"/>
      <c r="H1308" s="2"/>
      <c r="I1308" s="4">
        <f>C1308/(constants!$A$4+constants!$B$4*data!C1308+constants!$C$4*data!C1308^2+constants!$D$4*data!C1308^3+constants!$E$4*data!C1308^4+constants!$F$4*data!C1308^5+constants!$G$4*data!C1308^6+constants!$H$4*data!C1308^7)</f>
        <v>54409.545046505438</v>
      </c>
      <c r="J1308" s="4">
        <f>D1308/(constants!$A$4+constants!$B$4*data!D1308+constants!$C$4*data!D1308^2+constants!$D$4*data!D1308^3+constants!$E$4*data!D1308^4+constants!$F$4*data!D1308^5+constants!$G$4*data!D1308^6+constants!$H$4*data!D1308^7)</f>
        <v>55185.134821020823</v>
      </c>
      <c r="K1308" s="4">
        <f>E1308/(constants!$A$4+constants!$B$4*data!E1308+constants!$C$4*data!E1308^2+constants!$D$4*data!E1308^3+constants!$E$4*data!E1308^4+constants!$F$4*data!E1308^5+constants!$G$4*data!E1308^6+constants!$H$4*data!E1308^7)</f>
        <v>55185.134821020823</v>
      </c>
      <c r="L1308" s="4">
        <f>F1308/(constants!$A$4+constants!$B$4*data!F1308+constants!$C$4*data!F1308^2+constants!$D$4*data!F1308^3+constants!$E$4*data!F1308^4+constants!$F$4*data!F1308^5+constants!$G$4*data!F1308^6+constants!$H$4*data!F1308^7)</f>
        <v>10091.376294903699</v>
      </c>
      <c r="M1308" s="4"/>
      <c r="N1308" s="4"/>
      <c r="O1308" s="4">
        <f t="shared" si="313"/>
        <v>90682.575077509056</v>
      </c>
      <c r="P1308" s="4">
        <f t="shared" si="314"/>
        <v>11037.026964204166</v>
      </c>
      <c r="Q1308" s="4">
        <f t="shared" si="314"/>
        <v>11037.026964204166</v>
      </c>
      <c r="R1308" s="4">
        <f t="shared" si="315"/>
        <v>1681.8960491506166</v>
      </c>
      <c r="S1308" s="4"/>
      <c r="T1308" s="4"/>
      <c r="U1308" s="4">
        <f t="shared" si="316"/>
        <v>1</v>
      </c>
      <c r="V1308" s="4"/>
      <c r="W1308" s="4"/>
      <c r="X1308">
        <f>IF(front!E1308&gt;$X$2,O1308,P1308)</f>
        <v>90682.575077509056</v>
      </c>
      <c r="Y1308">
        <f t="shared" si="310"/>
        <v>90349.092158189</v>
      </c>
      <c r="Z1308">
        <f>SUMPRODUCT($B$7:$B$456,Y$7:Y$456,EXP(constants!$B$32+constants!$A$32*ABS($A$7:$A$456-$A1308)))</f>
        <v>7.9292411905245536E-9</v>
      </c>
      <c r="AA1308">
        <f t="shared" si="311"/>
        <v>90349.092158181069</v>
      </c>
      <c r="AB1308">
        <f t="shared" si="317"/>
        <v>90342.890322483756</v>
      </c>
      <c r="AD1308" s="4"/>
      <c r="AE1308" s="4"/>
      <c r="AF1308" s="4"/>
      <c r="AI1308" s="5">
        <f>SUMPRODUCT(constants!$B$13:$B$20,A1308^constants!$A$13:$A$20)*constants!$C$10/((A1308/1000000000)^5*(EXP(0.014388/(A1308/1000000000)/constants!$B$9)-1))</f>
        <v>2.1395644098427176E-5</v>
      </c>
      <c r="AL1308" s="17">
        <f t="shared" si="312"/>
        <v>2.3682709311218941E-10</v>
      </c>
      <c r="AQ1308">
        <f t="shared" si="319"/>
        <v>2.3682709311218941E-10</v>
      </c>
    </row>
    <row r="1309" spans="1:43" x14ac:dyDescent="0.2">
      <c r="A1309">
        <f>front!A1309</f>
        <v>789.06</v>
      </c>
      <c r="B1309" s="1">
        <f t="shared" si="318"/>
        <v>0.44999999999993179</v>
      </c>
      <c r="C1309">
        <f>front!D1309-front!B1309</f>
        <v>51511.729999999996</v>
      </c>
      <c r="D1309" s="2">
        <f>front!E1309-front!C1309</f>
        <v>52859.1</v>
      </c>
      <c r="E1309" s="2">
        <f>IF(front!F1309-front!C1309&gt;0,front!F1309-front!C1309,0)</f>
        <v>52859.1</v>
      </c>
      <c r="F1309" s="2">
        <f>front!I1309-front!H1309</f>
        <v>9184.2000000000007</v>
      </c>
      <c r="G1309" s="2"/>
      <c r="H1309" s="2"/>
      <c r="I1309" s="4">
        <f>C1309/(constants!$A$4+constants!$B$4*data!C1309+constants!$C$4*data!C1309^2+constants!$D$4*data!C1309^3+constants!$E$4*data!C1309^4+constants!$F$4*data!C1309^5+constants!$G$4*data!C1309^6+constants!$H$4*data!C1309^7)</f>
        <v>54155.364224376579</v>
      </c>
      <c r="J1309" s="4">
        <f>D1309/(constants!$A$4+constants!$B$4*data!D1309+constants!$C$4*data!D1309^2+constants!$D$4*data!D1309^3+constants!$E$4*data!D1309^4+constants!$F$4*data!D1309^5+constants!$G$4*data!D1309^6+constants!$H$4*data!D1309^7)</f>
        <v>55646.283562506258</v>
      </c>
      <c r="K1309" s="4">
        <f>E1309/(constants!$A$4+constants!$B$4*data!E1309+constants!$C$4*data!E1309^2+constants!$D$4*data!E1309^3+constants!$E$4*data!E1309^4+constants!$F$4*data!E1309^5+constants!$G$4*data!E1309^6+constants!$H$4*data!E1309^7)</f>
        <v>55646.283562506258</v>
      </c>
      <c r="L1309" s="4">
        <f>F1309/(constants!$A$4+constants!$B$4*data!F1309+constants!$C$4*data!F1309^2+constants!$D$4*data!F1309^3+constants!$E$4*data!F1309^4+constants!$F$4*data!F1309^5+constants!$G$4*data!F1309^6+constants!$H$4*data!F1309^7)</f>
        <v>9178.3763120821568</v>
      </c>
      <c r="M1309" s="4"/>
      <c r="N1309" s="4"/>
      <c r="O1309" s="4">
        <f t="shared" si="313"/>
        <v>90258.94037396097</v>
      </c>
      <c r="P1309" s="4">
        <f t="shared" si="314"/>
        <v>11129.256712501252</v>
      </c>
      <c r="Q1309" s="4">
        <f t="shared" si="314"/>
        <v>11129.256712501252</v>
      </c>
      <c r="R1309" s="4">
        <f t="shared" si="315"/>
        <v>1529.729385347026</v>
      </c>
      <c r="S1309" s="4"/>
      <c r="T1309" s="4"/>
      <c r="U1309" s="4">
        <f t="shared" si="316"/>
        <v>1</v>
      </c>
      <c r="V1309" s="4"/>
      <c r="W1309" s="4"/>
      <c r="X1309">
        <f>IF(front!E1309&gt;$X$2,O1309,P1309)</f>
        <v>90258.94037396097</v>
      </c>
      <c r="Y1309">
        <f t="shared" si="310"/>
        <v>89925.457454640913</v>
      </c>
      <c r="Z1309">
        <f>SUMPRODUCT($B$7:$B$456,Y$7:Y$456,EXP(constants!$B$32+constants!$A$32*ABS($A$7:$A$456-$A1309)))</f>
        <v>7.7288597545881525E-9</v>
      </c>
      <c r="AA1309">
        <f t="shared" si="311"/>
        <v>89925.457454633186</v>
      </c>
      <c r="AB1309">
        <f t="shared" si="317"/>
        <v>89919.255618935873</v>
      </c>
      <c r="AD1309" s="4"/>
      <c r="AE1309" s="4"/>
      <c r="AF1309" s="4"/>
      <c r="AI1309" s="5">
        <f>SUMPRODUCT(constants!$B$13:$B$20,A1309^constants!$A$13:$A$20)*constants!$C$10/((A1309/1000000000)^5*(EXP(0.014388/(A1309/1000000000)/constants!$B$9)-1))</f>
        <v>2.1405184784655333E-5</v>
      </c>
      <c r="AL1309" s="17">
        <f t="shared" si="312"/>
        <v>2.3804895444605603E-10</v>
      </c>
      <c r="AQ1309">
        <f t="shared" si="319"/>
        <v>2.3804895444605603E-10</v>
      </c>
    </row>
    <row r="1310" spans="1:43" x14ac:dyDescent="0.2">
      <c r="A1310">
        <f>front!A1310</f>
        <v>789.5</v>
      </c>
      <c r="B1310" s="1">
        <f t="shared" si="318"/>
        <v>0.44000000000005457</v>
      </c>
      <c r="C1310">
        <f>front!D1310-front!B1310</f>
        <v>51259.87</v>
      </c>
      <c r="D1310" s="2">
        <f>front!E1310-front!C1310</f>
        <v>52716.3</v>
      </c>
      <c r="E1310" s="2">
        <f>IF(front!F1310-front!C1310&gt;0,front!F1310-front!C1310,0)</f>
        <v>52716.3</v>
      </c>
      <c r="F1310" s="2">
        <f>front!I1310-front!H1310</f>
        <v>8238.5</v>
      </c>
      <c r="G1310" s="2"/>
      <c r="H1310" s="2"/>
      <c r="I1310" s="4">
        <f>C1310/(constants!$A$4+constants!$B$4*data!C1310+constants!$C$4*data!C1310^2+constants!$D$4*data!C1310^3+constants!$E$4*data!C1310^4+constants!$F$4*data!C1310^5+constants!$G$4*data!C1310^6+constants!$H$4*data!C1310^7)</f>
        <v>53876.825935913184</v>
      </c>
      <c r="J1310" s="4">
        <f>D1310/(constants!$A$4+constants!$B$4*data!D1310+constants!$C$4*data!D1310^2+constants!$D$4*data!D1310^3+constants!$E$4*data!D1310^4+constants!$F$4*data!D1310^5+constants!$G$4*data!D1310^6+constants!$H$4*data!D1310^7)</f>
        <v>55488.194772056377</v>
      </c>
      <c r="K1310" s="4">
        <f>E1310/(constants!$A$4+constants!$B$4*data!E1310+constants!$C$4*data!E1310^2+constants!$D$4*data!E1310^3+constants!$E$4*data!E1310^4+constants!$F$4*data!E1310^5+constants!$G$4*data!E1310^6+constants!$H$4*data!E1310^7)</f>
        <v>55488.194772056377</v>
      </c>
      <c r="L1310" s="4">
        <f>F1310/(constants!$A$4+constants!$B$4*data!F1310+constants!$C$4*data!F1310^2+constants!$D$4*data!F1310^3+constants!$E$4*data!F1310^4+constants!$F$4*data!F1310^5+constants!$G$4*data!F1310^6+constants!$H$4*data!F1310^7)</f>
        <v>8229.1608584395253</v>
      </c>
      <c r="M1310" s="4"/>
      <c r="N1310" s="4"/>
      <c r="O1310" s="4">
        <f t="shared" si="313"/>
        <v>89794.709893188643</v>
      </c>
      <c r="P1310" s="4">
        <f t="shared" si="314"/>
        <v>11097.638954411275</v>
      </c>
      <c r="Q1310" s="4">
        <f t="shared" si="314"/>
        <v>11097.638954411275</v>
      </c>
      <c r="R1310" s="4">
        <f t="shared" si="315"/>
        <v>1371.526809739921</v>
      </c>
      <c r="S1310" s="4"/>
      <c r="T1310" s="4"/>
      <c r="U1310" s="4">
        <f t="shared" si="316"/>
        <v>1</v>
      </c>
      <c r="V1310" s="4"/>
      <c r="W1310" s="4"/>
      <c r="X1310">
        <f>IF(front!E1310&gt;$X$2,O1310,P1310)</f>
        <v>89794.709893188643</v>
      </c>
      <c r="Y1310">
        <f t="shared" si="310"/>
        <v>89461.226973868586</v>
      </c>
      <c r="Z1310">
        <f>SUMPRODUCT($B$7:$B$456,Y$7:Y$456,EXP(constants!$B$32+constants!$A$32*ABS($A$7:$A$456-$A1310)))</f>
        <v>7.5378284956031671E-9</v>
      </c>
      <c r="AA1310">
        <f t="shared" si="311"/>
        <v>89461.226973861048</v>
      </c>
      <c r="AB1310">
        <f t="shared" si="317"/>
        <v>89455.025138163735</v>
      </c>
      <c r="AD1310" s="4"/>
      <c r="AE1310" s="4"/>
      <c r="AF1310" s="4"/>
      <c r="AI1310" s="5">
        <f>SUMPRODUCT(constants!$B$13:$B$20,A1310^constants!$A$13:$A$20)*constants!$C$10/((A1310/1000000000)^5*(EXP(0.014388/(A1310/1000000000)/constants!$B$9)-1))</f>
        <v>2.1414473237569695E-5</v>
      </c>
      <c r="AL1310" s="17">
        <f t="shared" si="312"/>
        <v>2.3938815292371704E-10</v>
      </c>
      <c r="AQ1310">
        <f t="shared" si="319"/>
        <v>2.3938815292371704E-10</v>
      </c>
    </row>
    <row r="1311" spans="1:43" x14ac:dyDescent="0.2">
      <c r="A1311">
        <f>front!A1311</f>
        <v>789.94</v>
      </c>
      <c r="B1311" s="1">
        <f t="shared" si="318"/>
        <v>0.44000000000005457</v>
      </c>
      <c r="C1311">
        <f>front!D1311-front!B1311</f>
        <v>51030.53</v>
      </c>
      <c r="D1311" s="2">
        <f>front!E1311-front!C1311</f>
        <v>52887.3</v>
      </c>
      <c r="E1311" s="2">
        <f>IF(front!F1311-front!C1311&gt;0,front!F1311-front!C1311,0)</f>
        <v>52887.3</v>
      </c>
      <c r="F1311" s="2">
        <f>front!I1311-front!H1311</f>
        <v>6553.1</v>
      </c>
      <c r="G1311" s="2"/>
      <c r="H1311" s="2"/>
      <c r="I1311" s="4">
        <f>C1311/(constants!$A$4+constants!$B$4*data!C1311+constants!$C$4*data!C1311^2+constants!$D$4*data!C1311^3+constants!$E$4*data!C1311^4+constants!$F$4*data!C1311^5+constants!$G$4*data!C1311^6+constants!$H$4*data!C1311^7)</f>
        <v>53623.231069201451</v>
      </c>
      <c r="J1311" s="4">
        <f>D1311/(constants!$A$4+constants!$B$4*data!D1311+constants!$C$4*data!D1311^2+constants!$D$4*data!D1311^3+constants!$E$4*data!D1311^4+constants!$F$4*data!D1311^5+constants!$G$4*data!D1311^6+constants!$H$4*data!D1311^7)</f>
        <v>55677.505191387638</v>
      </c>
      <c r="K1311" s="4">
        <f>E1311/(constants!$A$4+constants!$B$4*data!E1311+constants!$C$4*data!E1311^2+constants!$D$4*data!E1311^3+constants!$E$4*data!E1311^4+constants!$F$4*data!E1311^5+constants!$G$4*data!E1311^6+constants!$H$4*data!E1311^7)</f>
        <v>55677.505191387638</v>
      </c>
      <c r="L1311" s="4">
        <f>F1311/(constants!$A$4+constants!$B$4*data!F1311+constants!$C$4*data!F1311^2+constants!$D$4*data!F1311^3+constants!$E$4*data!F1311^4+constants!$F$4*data!F1311^5+constants!$G$4*data!F1311^6+constants!$H$4*data!F1311^7)</f>
        <v>6541.4363565755075</v>
      </c>
      <c r="M1311" s="4"/>
      <c r="N1311" s="4"/>
      <c r="O1311" s="4">
        <f t="shared" si="313"/>
        <v>89372.051782002411</v>
      </c>
      <c r="P1311" s="4">
        <f t="shared" si="314"/>
        <v>11135.501038277527</v>
      </c>
      <c r="Q1311" s="4">
        <f t="shared" si="314"/>
        <v>11135.501038277527</v>
      </c>
      <c r="R1311" s="4">
        <f t="shared" si="315"/>
        <v>1090.2393927625847</v>
      </c>
      <c r="S1311" s="4"/>
      <c r="T1311" s="4"/>
      <c r="U1311" s="4">
        <f t="shared" si="316"/>
        <v>1</v>
      </c>
      <c r="V1311" s="4"/>
      <c r="W1311" s="4"/>
      <c r="X1311">
        <f>IF(front!E1311&gt;$X$2,O1311,P1311)</f>
        <v>89372.051782002411</v>
      </c>
      <c r="Y1311">
        <f t="shared" si="310"/>
        <v>89038.568862682354</v>
      </c>
      <c r="Z1311">
        <f>SUMPRODUCT($B$7:$B$456,Y$7:Y$456,EXP(constants!$B$32+constants!$A$32*ABS($A$7:$A$456-$A1311)))</f>
        <v>7.3515188828982517E-9</v>
      </c>
      <c r="AA1311">
        <f t="shared" si="311"/>
        <v>89038.568862675005</v>
      </c>
      <c r="AB1311">
        <f t="shared" si="317"/>
        <v>89032.367026977692</v>
      </c>
      <c r="AD1311" s="4"/>
      <c r="AE1311" s="4"/>
      <c r="AF1311" s="4"/>
      <c r="AI1311" s="5">
        <f>SUMPRODUCT(constants!$B$13:$B$20,A1311^constants!$A$13:$A$20)*constants!$C$10/((A1311/1000000000)^5*(EXP(0.014388/(A1311/1000000000)/constants!$B$9)-1))</f>
        <v>2.1423721885889371E-5</v>
      </c>
      <c r="AL1311" s="17">
        <f t="shared" si="312"/>
        <v>2.4062846581847894E-10</v>
      </c>
      <c r="AQ1311">
        <f t="shared" si="319"/>
        <v>2.4062846581847894E-10</v>
      </c>
    </row>
    <row r="1312" spans="1:43" x14ac:dyDescent="0.2">
      <c r="A1312">
        <f>front!A1312</f>
        <v>790.39</v>
      </c>
      <c r="B1312" s="1">
        <f t="shared" si="318"/>
        <v>0.44999999999993179</v>
      </c>
      <c r="C1312">
        <f>front!D1312-front!B1312</f>
        <v>50843.199999999997</v>
      </c>
      <c r="D1312" s="2">
        <f>front!E1312-front!C1312</f>
        <v>52505.3</v>
      </c>
      <c r="E1312" s="2">
        <f>IF(front!F1312-front!C1312&gt;0,front!F1312-front!C1312,0)</f>
        <v>52505.3</v>
      </c>
      <c r="F1312" s="2">
        <f>front!I1312-front!H1312</f>
        <v>5999.0000000000018</v>
      </c>
      <c r="G1312" s="2"/>
      <c r="H1312" s="2"/>
      <c r="I1312" s="4">
        <f>C1312/(constants!$A$4+constants!$B$4*data!C1312+constants!$C$4*data!C1312^2+constants!$D$4*data!C1312^3+constants!$E$4*data!C1312^4+constants!$F$4*data!C1312^5+constants!$G$4*data!C1312^6+constants!$H$4*data!C1312^7)</f>
        <v>53416.115553963209</v>
      </c>
      <c r="J1312" s="4">
        <f>D1312/(constants!$A$4+constants!$B$4*data!D1312+constants!$C$4*data!D1312^2+constants!$D$4*data!D1312^3+constants!$E$4*data!D1312^4+constants!$F$4*data!D1312^5+constants!$G$4*data!D1312^6+constants!$H$4*data!D1312^7)</f>
        <v>55254.639955616018</v>
      </c>
      <c r="K1312" s="4">
        <f>E1312/(constants!$A$4+constants!$B$4*data!E1312+constants!$C$4*data!E1312^2+constants!$D$4*data!E1312^3+constants!$E$4*data!E1312^4+constants!$F$4*data!E1312^5+constants!$G$4*data!E1312^6+constants!$H$4*data!E1312^7)</f>
        <v>55254.639955616018</v>
      </c>
      <c r="L1312" s="4">
        <f>F1312/(constants!$A$4+constants!$B$4*data!F1312+constants!$C$4*data!F1312^2+constants!$D$4*data!F1312^3+constants!$E$4*data!F1312^4+constants!$F$4*data!F1312^5+constants!$G$4*data!F1312^6+constants!$H$4*data!F1312^7)</f>
        <v>5987.4410290747701</v>
      </c>
      <c r="M1312" s="4"/>
      <c r="N1312" s="4"/>
      <c r="O1312" s="4">
        <f t="shared" si="313"/>
        <v>89026.859256605341</v>
      </c>
      <c r="P1312" s="4">
        <f t="shared" si="314"/>
        <v>11050.927991123204</v>
      </c>
      <c r="Q1312" s="4">
        <f t="shared" si="314"/>
        <v>11050.927991123204</v>
      </c>
      <c r="R1312" s="4">
        <f t="shared" si="315"/>
        <v>997.90683817912839</v>
      </c>
      <c r="S1312" s="4"/>
      <c r="T1312" s="4"/>
      <c r="U1312" s="4">
        <f t="shared" si="316"/>
        <v>1</v>
      </c>
      <c r="V1312" s="4"/>
      <c r="W1312" s="4"/>
      <c r="X1312">
        <f>IF(front!E1312&gt;$X$2,O1312,P1312)</f>
        <v>89026.859256605341</v>
      </c>
      <c r="Y1312">
        <f t="shared" si="310"/>
        <v>88693.376337285285</v>
      </c>
      <c r="Z1312">
        <f>SUMPRODUCT($B$7:$B$456,Y$7:Y$456,EXP(constants!$B$32+constants!$A$32*ABS($A$7:$A$456-$A1312)))</f>
        <v>7.1657371826481629E-9</v>
      </c>
      <c r="AA1312">
        <f t="shared" si="311"/>
        <v>88693.376337278125</v>
      </c>
      <c r="AB1312">
        <f t="shared" si="317"/>
        <v>88687.174501580812</v>
      </c>
      <c r="AD1312" s="4"/>
      <c r="AE1312" s="4"/>
      <c r="AF1312" s="4"/>
      <c r="AI1312" s="5">
        <f>SUMPRODUCT(constants!$B$13:$B$20,A1312^constants!$A$13:$A$20)*constants!$C$10/((A1312/1000000000)^5*(EXP(0.014388/(A1312/1000000000)/constants!$B$9)-1))</f>
        <v>2.1433139518790797E-5</v>
      </c>
      <c r="AL1312" s="17">
        <f t="shared" si="312"/>
        <v>2.4167124095726784E-10</v>
      </c>
      <c r="AQ1312">
        <f t="shared" si="319"/>
        <v>2.4167124095726784E-10</v>
      </c>
    </row>
    <row r="1313" spans="1:43" x14ac:dyDescent="0.2">
      <c r="A1313">
        <f>front!A1313</f>
        <v>790.83</v>
      </c>
      <c r="B1313" s="1">
        <f t="shared" si="318"/>
        <v>0.44000000000005457</v>
      </c>
      <c r="C1313">
        <f>front!D1313-front!B1313</f>
        <v>50852.73</v>
      </c>
      <c r="D1313" s="2">
        <f>front!E1313-front!C1313</f>
        <v>53011.8</v>
      </c>
      <c r="E1313" s="2">
        <f>IF(front!F1313-front!C1313&gt;0,front!F1313-front!C1313,0)</f>
        <v>53011.8</v>
      </c>
      <c r="F1313" s="2">
        <f>front!I1313-front!H1313</f>
        <v>6133.3999999999978</v>
      </c>
      <c r="G1313" s="2"/>
      <c r="H1313" s="2"/>
      <c r="I1313" s="4">
        <f>C1313/(constants!$A$4+constants!$B$4*data!C1313+constants!$C$4*data!C1313^2+constants!$D$4*data!C1313^3+constants!$E$4*data!C1313^4+constants!$F$4*data!C1313^5+constants!$G$4*data!C1313^6+constants!$H$4*data!C1313^7)</f>
        <v>53426.651528925337</v>
      </c>
      <c r="J1313" s="4">
        <f>D1313/(constants!$A$4+constants!$B$4*data!D1313+constants!$C$4*data!D1313^2+constants!$D$4*data!D1313^3+constants!$E$4*data!D1313^4+constants!$F$4*data!D1313^5+constants!$G$4*data!D1313^6+constants!$H$4*data!D1313^7)</f>
        <v>55815.355221691585</v>
      </c>
      <c r="K1313" s="4">
        <f>E1313/(constants!$A$4+constants!$B$4*data!E1313+constants!$C$4*data!E1313^2+constants!$D$4*data!E1313^3+constants!$E$4*data!E1313^4+constants!$F$4*data!E1313^5+constants!$G$4*data!E1313^6+constants!$H$4*data!E1313^7)</f>
        <v>55815.355221691585</v>
      </c>
      <c r="L1313" s="4">
        <f>F1313/(constants!$A$4+constants!$B$4*data!F1313+constants!$C$4*data!F1313^2+constants!$D$4*data!F1313^3+constants!$E$4*data!F1313^4+constants!$F$4*data!F1313^5+constants!$G$4*data!F1313^6+constants!$H$4*data!F1313^7)</f>
        <v>6121.7833288866968</v>
      </c>
      <c r="M1313" s="4"/>
      <c r="N1313" s="4"/>
      <c r="O1313" s="4">
        <f t="shared" si="313"/>
        <v>89044.419214875568</v>
      </c>
      <c r="P1313" s="4">
        <f t="shared" si="314"/>
        <v>11163.071044338318</v>
      </c>
      <c r="Q1313" s="4">
        <f t="shared" si="314"/>
        <v>11163.071044338318</v>
      </c>
      <c r="R1313" s="4">
        <f t="shared" si="315"/>
        <v>1020.2972214811161</v>
      </c>
      <c r="S1313" s="4"/>
      <c r="T1313" s="4"/>
      <c r="U1313" s="4">
        <f t="shared" si="316"/>
        <v>1</v>
      </c>
      <c r="V1313" s="4"/>
      <c r="W1313" s="4"/>
      <c r="X1313">
        <f>IF(front!E1313&gt;$X$2,O1313,P1313)</f>
        <v>89044.419214875568</v>
      </c>
      <c r="Y1313">
        <f t="shared" si="310"/>
        <v>88710.936295555512</v>
      </c>
      <c r="Z1313">
        <f>SUMPRODUCT($B$7:$B$456,Y$7:Y$456,EXP(constants!$B$32+constants!$A$32*ABS($A$7:$A$456-$A1313)))</f>
        <v>6.9886244080575498E-9</v>
      </c>
      <c r="AA1313">
        <f t="shared" si="311"/>
        <v>88710.936295548527</v>
      </c>
      <c r="AB1313">
        <f t="shared" si="317"/>
        <v>88704.734459851214</v>
      </c>
      <c r="AD1313" s="4"/>
      <c r="AE1313" s="4"/>
      <c r="AF1313" s="4"/>
      <c r="AI1313" s="5">
        <f>SUMPRODUCT(constants!$B$13:$B$20,A1313^constants!$A$13:$A$20)*constants!$C$10/((A1313/1000000000)^5*(EXP(0.014388/(A1313/1000000000)/constants!$B$9)-1))</f>
        <v>2.1442307535158308E-5</v>
      </c>
      <c r="AL1313" s="17">
        <f t="shared" si="312"/>
        <v>2.4172675410987613E-10</v>
      </c>
      <c r="AQ1313">
        <f t="shared" si="319"/>
        <v>2.4172675410987613E-10</v>
      </c>
    </row>
    <row r="1314" spans="1:43" x14ac:dyDescent="0.2">
      <c r="A1314">
        <f>front!A1314</f>
        <v>791.27</v>
      </c>
      <c r="B1314" s="1">
        <f t="shared" si="318"/>
        <v>0.43999999999994088</v>
      </c>
      <c r="C1314">
        <f>front!D1314-front!B1314</f>
        <v>51069.26</v>
      </c>
      <c r="D1314" s="2">
        <f>front!E1314-front!C1314</f>
        <v>52917.1</v>
      </c>
      <c r="E1314" s="2">
        <f>IF(front!F1314-front!C1314&gt;0,front!F1314-front!C1314,0)</f>
        <v>52917.1</v>
      </c>
      <c r="F1314" s="2">
        <f>front!I1314-front!H1314</f>
        <v>6244.5999999999985</v>
      </c>
      <c r="G1314" s="2"/>
      <c r="H1314" s="2"/>
      <c r="I1314" s="4">
        <f>C1314/(constants!$A$4+constants!$B$4*data!C1314+constants!$C$4*data!C1314^2+constants!$D$4*data!C1314^3+constants!$E$4*data!C1314^4+constants!$F$4*data!C1314^5+constants!$G$4*data!C1314^6+constants!$H$4*data!C1314^7)</f>
        <v>53666.054624288416</v>
      </c>
      <c r="J1314" s="4">
        <f>D1314/(constants!$A$4+constants!$B$4*data!D1314+constants!$C$4*data!D1314^2+constants!$D$4*data!D1314^3+constants!$E$4*data!D1314^4+constants!$F$4*data!D1314^5+constants!$G$4*data!D1314^6+constants!$H$4*data!D1314^7)</f>
        <v>55710.499146328453</v>
      </c>
      <c r="K1314" s="4">
        <f>E1314/(constants!$A$4+constants!$B$4*data!E1314+constants!$C$4*data!E1314^2+constants!$D$4*data!E1314^3+constants!$E$4*data!E1314^4+constants!$F$4*data!E1314^5+constants!$G$4*data!E1314^6+constants!$H$4*data!E1314^7)</f>
        <v>55710.499146328453</v>
      </c>
      <c r="L1314" s="4">
        <f>F1314/(constants!$A$4+constants!$B$4*data!F1314+constants!$C$4*data!F1314^2+constants!$D$4*data!F1314^3+constants!$E$4*data!F1314^4+constants!$F$4*data!F1314^5+constants!$G$4*data!F1314^6+constants!$H$4*data!F1314^7)</f>
        <v>6232.9507225293901</v>
      </c>
      <c r="M1314" s="4"/>
      <c r="N1314" s="4"/>
      <c r="O1314" s="4">
        <f t="shared" si="313"/>
        <v>89443.424373814036</v>
      </c>
      <c r="P1314" s="4">
        <f t="shared" si="314"/>
        <v>11142.099829265691</v>
      </c>
      <c r="Q1314" s="4">
        <f t="shared" si="314"/>
        <v>11142.099829265691</v>
      </c>
      <c r="R1314" s="4">
        <f t="shared" si="315"/>
        <v>1038.8251204215651</v>
      </c>
      <c r="S1314" s="4"/>
      <c r="T1314" s="4"/>
      <c r="U1314" s="4">
        <f t="shared" si="316"/>
        <v>1</v>
      </c>
      <c r="V1314" s="4"/>
      <c r="W1314" s="4"/>
      <c r="X1314">
        <f>IF(front!E1314&gt;$X$2,O1314,P1314)</f>
        <v>89443.424373814036</v>
      </c>
      <c r="Y1314">
        <f t="shared" si="310"/>
        <v>89109.941454493979</v>
      </c>
      <c r="Z1314">
        <f>SUMPRODUCT($B$7:$B$456,Y$7:Y$456,EXP(constants!$B$32+constants!$A$32*ABS($A$7:$A$456-$A1314)))</f>
        <v>6.815889261912409E-9</v>
      </c>
      <c r="AA1314">
        <f t="shared" si="311"/>
        <v>89109.941454487169</v>
      </c>
      <c r="AB1314">
        <f t="shared" si="317"/>
        <v>89103.739618789856</v>
      </c>
      <c r="AD1314" s="4"/>
      <c r="AE1314" s="4"/>
      <c r="AF1314" s="4"/>
      <c r="AI1314" s="5">
        <f>SUMPRODUCT(constants!$B$13:$B$20,A1314^constants!$A$13:$A$20)*constants!$C$10/((A1314/1000000000)^5*(EXP(0.014388/(A1314/1000000000)/constants!$B$9)-1))</f>
        <v>2.1451435629344072E-5</v>
      </c>
      <c r="AL1314" s="17">
        <f t="shared" si="312"/>
        <v>2.4074674891445828E-10</v>
      </c>
      <c r="AQ1314">
        <f t="shared" si="319"/>
        <v>2.4074674891445828E-10</v>
      </c>
    </row>
    <row r="1315" spans="1:43" x14ac:dyDescent="0.2">
      <c r="A1315">
        <f>front!A1315</f>
        <v>791.72</v>
      </c>
      <c r="B1315" s="1">
        <f t="shared" si="318"/>
        <v>0.45000000000004547</v>
      </c>
      <c r="C1315">
        <f>front!D1315-front!B1315</f>
        <v>51479.73</v>
      </c>
      <c r="D1315" s="2">
        <f>front!E1315-front!C1315</f>
        <v>51936.9</v>
      </c>
      <c r="E1315" s="2">
        <f>IF(front!F1315-front!C1315&gt;0,front!F1315-front!C1315,0)</f>
        <v>51936.9</v>
      </c>
      <c r="F1315" s="2">
        <f>front!I1315-front!H1315</f>
        <v>6164.9000000000015</v>
      </c>
      <c r="G1315" s="2"/>
      <c r="H1315" s="2"/>
      <c r="I1315" s="4">
        <f>C1315/(constants!$A$4+constants!$B$4*data!C1315+constants!$C$4*data!C1315^2+constants!$D$4*data!C1315^3+constants!$E$4*data!C1315^4+constants!$F$4*data!C1315^5+constants!$G$4*data!C1315^6+constants!$H$4*data!C1315^7)</f>
        <v>54119.972159707359</v>
      </c>
      <c r="J1315" s="4">
        <f>D1315/(constants!$A$4+constants!$B$4*data!D1315+constants!$C$4*data!D1315^2+constants!$D$4*data!D1315^3+constants!$E$4*data!D1315^4+constants!$F$4*data!D1315^5+constants!$G$4*data!D1315^6+constants!$H$4*data!D1315^7)</f>
        <v>54625.673582916941</v>
      </c>
      <c r="K1315" s="4">
        <f>E1315/(constants!$A$4+constants!$B$4*data!E1315+constants!$C$4*data!E1315^2+constants!$D$4*data!E1315^3+constants!$E$4*data!E1315^4+constants!$F$4*data!E1315^5+constants!$G$4*data!E1315^6+constants!$H$4*data!E1315^7)</f>
        <v>54625.673582916941</v>
      </c>
      <c r="L1315" s="4">
        <f>F1315/(constants!$A$4+constants!$B$4*data!F1315+constants!$C$4*data!F1315^2+constants!$D$4*data!F1315^3+constants!$E$4*data!F1315^4+constants!$F$4*data!F1315^5+constants!$G$4*data!F1315^6+constants!$H$4*data!F1315^7)</f>
        <v>6153.2726760218166</v>
      </c>
      <c r="M1315" s="4"/>
      <c r="N1315" s="4"/>
      <c r="O1315" s="4">
        <f t="shared" si="313"/>
        <v>90199.953599512271</v>
      </c>
      <c r="P1315" s="4">
        <f t="shared" si="314"/>
        <v>10925.134716583387</v>
      </c>
      <c r="Q1315" s="4">
        <f t="shared" si="314"/>
        <v>10925.134716583387</v>
      </c>
      <c r="R1315" s="4">
        <f t="shared" si="315"/>
        <v>1025.545446003636</v>
      </c>
      <c r="S1315" s="4"/>
      <c r="T1315" s="4"/>
      <c r="U1315" s="4">
        <f t="shared" si="316"/>
        <v>1</v>
      </c>
      <c r="V1315" s="4"/>
      <c r="W1315" s="4"/>
      <c r="X1315">
        <f>IF(front!E1315&gt;$X$2,O1315,P1315)</f>
        <v>90199.953599512271</v>
      </c>
      <c r="Y1315">
        <f t="shared" si="310"/>
        <v>89866.470680192215</v>
      </c>
      <c r="Z1315">
        <f>SUMPRODUCT($B$7:$B$456,Y$7:Y$456,EXP(constants!$B$32+constants!$A$32*ABS($A$7:$A$456-$A1315)))</f>
        <v>6.6436435646673974E-9</v>
      </c>
      <c r="AA1315">
        <f t="shared" si="311"/>
        <v>89866.470680185565</v>
      </c>
      <c r="AB1315">
        <f t="shared" si="317"/>
        <v>89860.268844488251</v>
      </c>
      <c r="AD1315" s="4"/>
      <c r="AE1315" s="4"/>
      <c r="AF1315" s="4"/>
      <c r="AI1315" s="5">
        <f>SUMPRODUCT(constants!$B$13:$B$20,A1315^constants!$A$13:$A$20)*constants!$C$10/((A1315/1000000000)^5*(EXP(0.014388/(A1315/1000000000)/constants!$B$9)-1))</f>
        <v>2.1460729845391071E-5</v>
      </c>
      <c r="AL1315" s="17">
        <f t="shared" si="312"/>
        <v>2.3882334341254763E-10</v>
      </c>
      <c r="AQ1315">
        <f t="shared" si="319"/>
        <v>2.3882334341254763E-10</v>
      </c>
    </row>
    <row r="1316" spans="1:43" x14ac:dyDescent="0.2">
      <c r="A1316">
        <f>front!A1316</f>
        <v>792.16</v>
      </c>
      <c r="B1316" s="1">
        <f t="shared" si="318"/>
        <v>0.43999999999994088</v>
      </c>
      <c r="C1316">
        <f>front!D1316-front!B1316</f>
        <v>51817.47</v>
      </c>
      <c r="D1316" s="2">
        <f>front!E1316-front!C1316</f>
        <v>52815.4</v>
      </c>
      <c r="E1316" s="2">
        <f>IF(front!F1316-front!C1316&gt;0,front!F1316-front!C1316,0)</f>
        <v>52815.4</v>
      </c>
      <c r="F1316" s="2">
        <f>front!I1316-front!H1316</f>
        <v>6323.2000000000007</v>
      </c>
      <c r="G1316" s="2"/>
      <c r="H1316" s="2"/>
      <c r="I1316" s="4">
        <f>C1316/(constants!$A$4+constants!$B$4*data!C1316+constants!$C$4*data!C1316^2+constants!$D$4*data!C1316^3+constants!$E$4*data!C1316^4+constants!$F$4*data!C1316^5+constants!$G$4*data!C1316^6+constants!$H$4*data!C1316^7)</f>
        <v>54493.550448333372</v>
      </c>
      <c r="J1316" s="4">
        <f>D1316/(constants!$A$4+constants!$B$4*data!D1316+constants!$C$4*data!D1316^2+constants!$D$4*data!D1316^3+constants!$E$4*data!D1316^4+constants!$F$4*data!D1316^5+constants!$G$4*data!D1316^6+constants!$H$4*data!D1316^7)</f>
        <v>55597.902700565312</v>
      </c>
      <c r="K1316" s="4">
        <f>E1316/(constants!$A$4+constants!$B$4*data!E1316+constants!$C$4*data!E1316^2+constants!$D$4*data!E1316^3+constants!$E$4*data!E1316^4+constants!$F$4*data!E1316^5+constants!$G$4*data!E1316^6+constants!$H$4*data!E1316^7)</f>
        <v>55597.902700565312</v>
      </c>
      <c r="L1316" s="4">
        <f>F1316/(constants!$A$4+constants!$B$4*data!F1316+constants!$C$4*data!F1316^2+constants!$D$4*data!F1316^3+constants!$E$4*data!F1316^4+constants!$F$4*data!F1316^5+constants!$G$4*data!F1316^6+constants!$H$4*data!F1316^7)</f>
        <v>6311.5362345658687</v>
      </c>
      <c r="M1316" s="4"/>
      <c r="N1316" s="4"/>
      <c r="O1316" s="4">
        <f t="shared" si="313"/>
        <v>90822.584080555622</v>
      </c>
      <c r="P1316" s="4">
        <f t="shared" si="314"/>
        <v>11119.580540113062</v>
      </c>
      <c r="Q1316" s="4">
        <f t="shared" si="314"/>
        <v>11119.580540113062</v>
      </c>
      <c r="R1316" s="4">
        <f t="shared" si="315"/>
        <v>1051.9227057609783</v>
      </c>
      <c r="S1316" s="4"/>
      <c r="T1316" s="4"/>
      <c r="U1316" s="4">
        <f t="shared" si="316"/>
        <v>1</v>
      </c>
      <c r="V1316" s="4"/>
      <c r="W1316" s="4"/>
      <c r="X1316">
        <f>IF(front!E1316&gt;$X$2,O1316,P1316)</f>
        <v>90822.584080555622</v>
      </c>
      <c r="Y1316">
        <f t="shared" si="310"/>
        <v>90489.101161235565</v>
      </c>
      <c r="Z1316">
        <f>SUMPRODUCT($B$7:$B$456,Y$7:Y$456,EXP(constants!$B$32+constants!$A$32*ABS($A$7:$A$456-$A1316)))</f>
        <v>6.4794351775696546E-9</v>
      </c>
      <c r="AA1316">
        <f t="shared" si="311"/>
        <v>90489.101161229089</v>
      </c>
      <c r="AB1316">
        <f t="shared" si="317"/>
        <v>90482.899325531776</v>
      </c>
      <c r="AD1316" s="4"/>
      <c r="AE1316" s="4"/>
      <c r="AF1316" s="4"/>
      <c r="AI1316" s="5">
        <f>SUMPRODUCT(constants!$B$13:$B$20,A1316^constants!$A$13:$A$20)*constants!$C$10/((A1316/1000000000)^5*(EXP(0.014388/(A1316/1000000000)/constants!$B$9)-1))</f>
        <v>2.1469777066186737E-5</v>
      </c>
      <c r="AL1316" s="17">
        <f t="shared" si="312"/>
        <v>2.3727994158260307E-10</v>
      </c>
      <c r="AQ1316">
        <f t="shared" si="319"/>
        <v>2.3727994158260307E-10</v>
      </c>
    </row>
    <row r="1317" spans="1:43" x14ac:dyDescent="0.2">
      <c r="A1317">
        <f>front!A1317</f>
        <v>792.6</v>
      </c>
      <c r="B1317" s="1">
        <f t="shared" si="318"/>
        <v>0.44000000000005457</v>
      </c>
      <c r="C1317">
        <f>front!D1317-front!B1317</f>
        <v>51970.94</v>
      </c>
      <c r="D1317" s="2">
        <f>front!E1317-front!C1317</f>
        <v>52588.800000000003</v>
      </c>
      <c r="E1317" s="2">
        <f>IF(front!F1317-front!C1317&gt;0,front!F1317-front!C1317,0)</f>
        <v>52588.800000000003</v>
      </c>
      <c r="F1317" s="2">
        <f>front!I1317-front!H1317</f>
        <v>5906.5000000000018</v>
      </c>
      <c r="G1317" s="2"/>
      <c r="H1317" s="2"/>
      <c r="I1317" s="4">
        <f>C1317/(constants!$A$4+constants!$B$4*data!C1317+constants!$C$4*data!C1317^2+constants!$D$4*data!C1317^3+constants!$E$4*data!C1317^4+constants!$F$4*data!C1317^5+constants!$G$4*data!C1317^6+constants!$H$4*data!C1317^7)</f>
        <v>54663.333382213779</v>
      </c>
      <c r="J1317" s="4">
        <f>D1317/(constants!$A$4+constants!$B$4*data!D1317+constants!$C$4*data!D1317^2+constants!$D$4*data!D1317^3+constants!$E$4*data!D1317^4+constants!$F$4*data!D1317^5+constants!$G$4*data!D1317^6+constants!$H$4*data!D1317^7)</f>
        <v>55347.060730771147</v>
      </c>
      <c r="K1317" s="4">
        <f>E1317/(constants!$A$4+constants!$B$4*data!E1317+constants!$C$4*data!E1317^2+constants!$D$4*data!E1317^3+constants!$E$4*data!E1317^4+constants!$F$4*data!E1317^5+constants!$G$4*data!E1317^6+constants!$H$4*data!E1317^7)</f>
        <v>55347.060730771147</v>
      </c>
      <c r="L1317" s="4">
        <f>F1317/(constants!$A$4+constants!$B$4*data!F1317+constants!$C$4*data!F1317^2+constants!$D$4*data!F1317^3+constants!$E$4*data!F1317^4+constants!$F$4*data!F1317^5+constants!$G$4*data!F1317^6+constants!$H$4*data!F1317^7)</f>
        <v>5894.9919428201747</v>
      </c>
      <c r="M1317" s="4"/>
      <c r="N1317" s="4"/>
      <c r="O1317" s="4">
        <f t="shared" si="313"/>
        <v>91105.555637022961</v>
      </c>
      <c r="P1317" s="4">
        <f t="shared" si="314"/>
        <v>11069.412146154229</v>
      </c>
      <c r="Q1317" s="4">
        <f t="shared" si="314"/>
        <v>11069.412146154229</v>
      </c>
      <c r="R1317" s="4">
        <f t="shared" si="315"/>
        <v>982.49865713669578</v>
      </c>
      <c r="S1317" s="4"/>
      <c r="T1317" s="4"/>
      <c r="U1317" s="4">
        <f t="shared" si="316"/>
        <v>1</v>
      </c>
      <c r="V1317" s="4"/>
      <c r="W1317" s="4"/>
      <c r="X1317">
        <f>IF(front!E1317&gt;$X$2,O1317,P1317)</f>
        <v>91105.555637022961</v>
      </c>
      <c r="Y1317">
        <f t="shared" si="310"/>
        <v>90772.072717702904</v>
      </c>
      <c r="Z1317">
        <f>SUMPRODUCT($B$7:$B$456,Y$7:Y$456,EXP(constants!$B$32+constants!$A$32*ABS($A$7:$A$456-$A1317)))</f>
        <v>6.3192854661263908E-9</v>
      </c>
      <c r="AA1317">
        <f t="shared" si="311"/>
        <v>90772.072717696588</v>
      </c>
      <c r="AB1317">
        <f t="shared" si="317"/>
        <v>90765.870881999275</v>
      </c>
      <c r="AD1317" s="4"/>
      <c r="AE1317" s="4"/>
      <c r="AF1317" s="4"/>
      <c r="AI1317" s="5">
        <f>SUMPRODUCT(constants!$B$13:$B$20,A1317^constants!$A$13:$A$20)*constants!$C$10/((A1317/1000000000)^5*(EXP(0.014388/(A1317/1000000000)/constants!$B$9)-1))</f>
        <v>2.1478784243720254E-5</v>
      </c>
      <c r="AL1317" s="17">
        <f t="shared" si="312"/>
        <v>2.3663943324736981E-10</v>
      </c>
      <c r="AQ1317">
        <f t="shared" si="319"/>
        <v>2.3663943324736981E-10</v>
      </c>
    </row>
    <row r="1318" spans="1:43" x14ac:dyDescent="0.2">
      <c r="A1318">
        <f>front!A1318</f>
        <v>793.05</v>
      </c>
      <c r="B1318" s="1">
        <f t="shared" si="318"/>
        <v>0.44999999999993179</v>
      </c>
      <c r="C1318">
        <f>front!D1318-front!B1318</f>
        <v>52021.93</v>
      </c>
      <c r="D1318" s="2">
        <f>front!E1318-front!C1318</f>
        <v>52814.7</v>
      </c>
      <c r="E1318" s="2">
        <f>IF(front!F1318-front!C1318&gt;0,front!F1318-front!C1318,0)</f>
        <v>52814.7</v>
      </c>
      <c r="F1318" s="2">
        <f>front!I1318-front!H1318</f>
        <v>6442.5</v>
      </c>
      <c r="G1318" s="2"/>
      <c r="H1318" s="2"/>
      <c r="I1318" s="4">
        <f>C1318/(constants!$A$4+constants!$B$4*data!C1318+constants!$C$4*data!C1318^2+constants!$D$4*data!C1318^3+constants!$E$4*data!C1318^4+constants!$F$4*data!C1318^5+constants!$G$4*data!C1318^6+constants!$H$4*data!C1318^7)</f>
        <v>54719.747319704002</v>
      </c>
      <c r="J1318" s="4">
        <f>D1318/(constants!$A$4+constants!$B$4*data!D1318+constants!$C$4*data!D1318^2+constants!$D$4*data!D1318^3+constants!$E$4*data!D1318^4+constants!$F$4*data!D1318^5+constants!$G$4*data!D1318^6+constants!$H$4*data!D1318^7)</f>
        <v>55597.127736688599</v>
      </c>
      <c r="K1318" s="4">
        <f>E1318/(constants!$A$4+constants!$B$4*data!E1318+constants!$C$4*data!E1318^2+constants!$D$4*data!E1318^3+constants!$E$4*data!E1318^4+constants!$F$4*data!E1318^5+constants!$G$4*data!E1318^6+constants!$H$4*data!E1318^7)</f>
        <v>55597.127736688599</v>
      </c>
      <c r="L1318" s="4">
        <f>F1318/(constants!$A$4+constants!$B$4*data!F1318+constants!$C$4*data!F1318^2+constants!$D$4*data!F1318^3+constants!$E$4*data!F1318^4+constants!$F$4*data!F1318^5+constants!$G$4*data!F1318^6+constants!$H$4*data!F1318^7)</f>
        <v>6430.8282330049296</v>
      </c>
      <c r="M1318" s="4"/>
      <c r="N1318" s="4"/>
      <c r="O1318" s="4">
        <f t="shared" si="313"/>
        <v>91199.578866173339</v>
      </c>
      <c r="P1318" s="4">
        <f t="shared" si="314"/>
        <v>11119.42554733772</v>
      </c>
      <c r="Q1318" s="4">
        <f t="shared" si="314"/>
        <v>11119.42554733772</v>
      </c>
      <c r="R1318" s="4">
        <f t="shared" si="315"/>
        <v>1071.8047055008217</v>
      </c>
      <c r="S1318" s="4"/>
      <c r="T1318" s="4"/>
      <c r="U1318" s="4">
        <f t="shared" si="316"/>
        <v>1</v>
      </c>
      <c r="V1318" s="4"/>
      <c r="W1318" s="4"/>
      <c r="X1318">
        <f>IF(front!E1318&gt;$X$2,O1318,P1318)</f>
        <v>91199.578866173339</v>
      </c>
      <c r="Y1318">
        <f t="shared" si="310"/>
        <v>90866.095946853282</v>
      </c>
      <c r="Z1318">
        <f>SUMPRODUCT($B$7:$B$456,Y$7:Y$456,EXP(constants!$B$32+constants!$A$32*ABS($A$7:$A$456-$A1318)))</f>
        <v>6.159589542472611E-9</v>
      </c>
      <c r="AA1318">
        <f t="shared" si="311"/>
        <v>90866.095946847126</v>
      </c>
      <c r="AB1318">
        <f t="shared" si="317"/>
        <v>90859.894111149813</v>
      </c>
      <c r="AD1318" s="4"/>
      <c r="AE1318" s="4"/>
      <c r="AF1318" s="4"/>
      <c r="AI1318" s="5">
        <f>SUMPRODUCT(constants!$B$13:$B$20,A1318^constants!$A$13:$A$20)*constants!$C$10/((A1318/1000000000)^5*(EXP(0.014388/(A1318/1000000000)/constants!$B$9)-1))</f>
        <v>2.1487954668531087E-5</v>
      </c>
      <c r="AL1318" s="17">
        <f t="shared" si="312"/>
        <v>2.3649548437999123E-10</v>
      </c>
      <c r="AQ1318">
        <f t="shared" si="319"/>
        <v>2.3649548437999123E-10</v>
      </c>
    </row>
    <row r="1319" spans="1:43" x14ac:dyDescent="0.2">
      <c r="A1319">
        <f>front!A1319</f>
        <v>793.49</v>
      </c>
      <c r="B1319" s="1">
        <f t="shared" si="318"/>
        <v>0.44000000000005457</v>
      </c>
      <c r="C1319">
        <f>front!D1319-front!B1319</f>
        <v>51789.07</v>
      </c>
      <c r="D1319" s="2">
        <f>front!E1319-front!C1319</f>
        <v>49965.7</v>
      </c>
      <c r="E1319" s="2">
        <f>IF(front!F1319-front!C1319&gt;0,front!F1319-front!C1319,0)</f>
        <v>49965.7</v>
      </c>
      <c r="F1319" s="2">
        <f>front!I1319-front!H1319</f>
        <v>8713.4000000000015</v>
      </c>
      <c r="G1319" s="2"/>
      <c r="H1319" s="2"/>
      <c r="I1319" s="4">
        <f>C1319/(constants!$A$4+constants!$B$4*data!C1319+constants!$C$4*data!C1319^2+constants!$D$4*data!C1319^3+constants!$E$4*data!C1319^4+constants!$F$4*data!C1319^5+constants!$G$4*data!C1319^6+constants!$H$4*data!C1319^7)</f>
        <v>54462.133651704542</v>
      </c>
      <c r="J1319" s="4">
        <f>D1319/(constants!$A$4+constants!$B$4*data!D1319+constants!$C$4*data!D1319^2+constants!$D$4*data!D1319^3+constants!$E$4*data!D1319^4+constants!$F$4*data!D1319^5+constants!$G$4*data!D1319^6+constants!$H$4*data!D1319^7)</f>
        <v>52446.250489663667</v>
      </c>
      <c r="K1319" s="4">
        <f>E1319/(constants!$A$4+constants!$B$4*data!E1319+constants!$C$4*data!E1319^2+constants!$D$4*data!E1319^3+constants!$E$4*data!E1319^4+constants!$F$4*data!E1319^5+constants!$G$4*data!E1319^6+constants!$H$4*data!E1319^7)</f>
        <v>52446.250489663667</v>
      </c>
      <c r="L1319" s="4">
        <f>F1319/(constants!$A$4+constants!$B$4*data!F1319+constants!$C$4*data!F1319^2+constants!$D$4*data!F1319^3+constants!$E$4*data!F1319^4+constants!$F$4*data!F1319^5+constants!$G$4*data!F1319^6+constants!$H$4*data!F1319^7)</f>
        <v>8705.5999492369883</v>
      </c>
      <c r="M1319" s="4"/>
      <c r="N1319" s="4"/>
      <c r="O1319" s="4">
        <f t="shared" si="313"/>
        <v>90770.222752840898</v>
      </c>
      <c r="P1319" s="4">
        <f t="shared" si="314"/>
        <v>10489.250097932734</v>
      </c>
      <c r="Q1319" s="4">
        <f t="shared" si="314"/>
        <v>10489.250097932734</v>
      </c>
      <c r="R1319" s="4">
        <f t="shared" si="315"/>
        <v>1450.9333248728315</v>
      </c>
      <c r="S1319" s="4"/>
      <c r="T1319" s="4"/>
      <c r="U1319" s="4">
        <f t="shared" si="316"/>
        <v>1</v>
      </c>
      <c r="V1319" s="4"/>
      <c r="W1319" s="4"/>
      <c r="X1319">
        <f>IF(front!E1319&gt;$X$2,O1319,P1319)</f>
        <v>90770.222752840898</v>
      </c>
      <c r="Y1319">
        <f t="shared" si="310"/>
        <v>90436.739833520842</v>
      </c>
      <c r="Z1319">
        <f>SUMPRODUCT($B$7:$B$456,Y$7:Y$456,EXP(constants!$B$32+constants!$A$32*ABS($A$7:$A$456-$A1319)))</f>
        <v>6.0073453327842726E-9</v>
      </c>
      <c r="AA1319">
        <f t="shared" si="311"/>
        <v>90436.739833514832</v>
      </c>
      <c r="AB1319">
        <f t="shared" si="317"/>
        <v>90430.537997817519</v>
      </c>
      <c r="AD1319" s="4"/>
      <c r="AE1319" s="4"/>
      <c r="AF1319" s="4"/>
      <c r="AI1319" s="5">
        <f>SUMPRODUCT(constants!$B$13:$B$20,A1319^constants!$A$13:$A$20)*constants!$C$10/((A1319/1000000000)^5*(EXP(0.014388/(A1319/1000000000)/constants!$B$9)-1))</f>
        <v>2.1496880724227698E-5</v>
      </c>
      <c r="AL1319" s="17">
        <f t="shared" si="312"/>
        <v>2.3771705001629548E-10</v>
      </c>
      <c r="AQ1319">
        <f t="shared" si="319"/>
        <v>2.3771705001629548E-10</v>
      </c>
    </row>
    <row r="1320" spans="1:43" x14ac:dyDescent="0.2">
      <c r="A1320">
        <f>front!A1320</f>
        <v>793.93</v>
      </c>
      <c r="B1320" s="1">
        <f t="shared" si="318"/>
        <v>0.43999999999994088</v>
      </c>
      <c r="C1320">
        <f>front!D1320-front!B1320</f>
        <v>51513.670000000006</v>
      </c>
      <c r="D1320" s="2">
        <f>front!E1320-front!C1320</f>
        <v>51871.199999999997</v>
      </c>
      <c r="E1320" s="2">
        <f>IF(front!F1320-front!C1320&gt;0,front!F1320-front!C1320,0)</f>
        <v>51871.199999999997</v>
      </c>
      <c r="F1320" s="2">
        <f>front!I1320-front!H1320</f>
        <v>10724.4</v>
      </c>
      <c r="G1320" s="2"/>
      <c r="H1320" s="2"/>
      <c r="I1320" s="4">
        <f>C1320/(constants!$A$4+constants!$B$4*data!C1320+constants!$C$4*data!C1320^2+constants!$D$4*data!C1320^3+constants!$E$4*data!C1320^4+constants!$F$4*data!C1320^5+constants!$G$4*data!C1320^6+constants!$H$4*data!C1320^7)</f>
        <v>54157.509891606482</v>
      </c>
      <c r="J1320" s="4">
        <f>D1320/(constants!$A$4+constants!$B$4*data!D1320+constants!$C$4*data!D1320^2+constants!$D$4*data!D1320^3+constants!$E$4*data!D1320^4+constants!$F$4*data!D1320^5+constants!$G$4*data!D1320^6+constants!$H$4*data!D1320^7)</f>
        <v>54552.989585650008</v>
      </c>
      <c r="K1320" s="4">
        <f>E1320/(constants!$A$4+constants!$B$4*data!E1320+constants!$C$4*data!E1320^2+constants!$D$4*data!E1320^3+constants!$E$4*data!E1320^4+constants!$F$4*data!E1320^5+constants!$G$4*data!E1320^6+constants!$H$4*data!E1320^7)</f>
        <v>54552.989585650008</v>
      </c>
      <c r="L1320" s="4">
        <f>F1320/(constants!$A$4+constants!$B$4*data!F1320+constants!$C$4*data!F1320^2+constants!$D$4*data!F1320^3+constants!$E$4*data!F1320^4+constants!$F$4*data!F1320^5+constants!$G$4*data!F1320^6+constants!$H$4*data!F1320^7)</f>
        <v>10728.576156510973</v>
      </c>
      <c r="M1320" s="4"/>
      <c r="N1320" s="4"/>
      <c r="O1320" s="4">
        <f t="shared" si="313"/>
        <v>90262.516486010805</v>
      </c>
      <c r="P1320" s="4">
        <f t="shared" si="314"/>
        <v>10910.59791713</v>
      </c>
      <c r="Q1320" s="4">
        <f t="shared" si="314"/>
        <v>10910.59791713</v>
      </c>
      <c r="R1320" s="4">
        <f t="shared" si="315"/>
        <v>1788.0960260851623</v>
      </c>
      <c r="S1320" s="4"/>
      <c r="T1320" s="4"/>
      <c r="U1320" s="4">
        <f t="shared" si="316"/>
        <v>1</v>
      </c>
      <c r="V1320" s="4"/>
      <c r="W1320" s="4"/>
      <c r="X1320">
        <f>IF(front!E1320&gt;$X$2,O1320,P1320)</f>
        <v>90262.516486010805</v>
      </c>
      <c r="Y1320">
        <f t="shared" si="310"/>
        <v>89929.033566690749</v>
      </c>
      <c r="Z1320">
        <f>SUMPRODUCT($B$7:$B$456,Y$7:Y$456,EXP(constants!$B$32+constants!$A$32*ABS($A$7:$A$456-$A1320)))</f>
        <v>5.8588640847712263E-9</v>
      </c>
      <c r="AA1320">
        <f t="shared" si="311"/>
        <v>89929.033566684884</v>
      </c>
      <c r="AB1320">
        <f t="shared" si="317"/>
        <v>89922.831730987571</v>
      </c>
      <c r="AD1320" s="4"/>
      <c r="AE1320" s="4"/>
      <c r="AF1320" s="4"/>
      <c r="AI1320" s="5">
        <f>SUMPRODUCT(constants!$B$13:$B$20,A1320^constants!$A$13:$A$20)*constants!$C$10/((A1320/1000000000)^5*(EXP(0.014388/(A1320/1000000000)/constants!$B$9)-1))</f>
        <v>2.1505766612122183E-5</v>
      </c>
      <c r="AL1320" s="17">
        <f t="shared" si="312"/>
        <v>2.3915802247485558E-10</v>
      </c>
      <c r="AQ1320">
        <f t="shared" si="319"/>
        <v>2.3915802247485558E-10</v>
      </c>
    </row>
    <row r="1321" spans="1:43" x14ac:dyDescent="0.2">
      <c r="A1321">
        <f>front!A1321</f>
        <v>794.38</v>
      </c>
      <c r="B1321" s="1">
        <f t="shared" si="318"/>
        <v>0.45000000000004547</v>
      </c>
      <c r="C1321">
        <f>front!D1321-front!B1321</f>
        <v>50977.799999999996</v>
      </c>
      <c r="D1321" s="2">
        <f>front!E1321-front!C1321</f>
        <v>52491.6</v>
      </c>
      <c r="E1321" s="2">
        <f>IF(front!F1321-front!C1321&gt;0,front!F1321-front!C1321,0)</f>
        <v>52491.6</v>
      </c>
      <c r="F1321" s="2">
        <f>front!I1321-front!H1321</f>
        <v>12736.399999999998</v>
      </c>
      <c r="G1321" s="2"/>
      <c r="H1321" s="2"/>
      <c r="I1321" s="4">
        <f>C1321/(constants!$A$4+constants!$B$4*data!C1321+constants!$C$4*data!C1321^2+constants!$D$4*data!C1321^3+constants!$E$4*data!C1321^4+constants!$F$4*data!C1321^5+constants!$G$4*data!C1321^6+constants!$H$4*data!C1321^7)</f>
        <v>53564.92941680074</v>
      </c>
      <c r="J1321" s="4">
        <f>D1321/(constants!$A$4+constants!$B$4*data!D1321+constants!$C$4*data!D1321^2+constants!$D$4*data!D1321^3+constants!$E$4*data!D1321^4+constants!$F$4*data!D1321^5+constants!$G$4*data!D1321^6+constants!$H$4*data!D1321^7)</f>
        <v>55239.47691108624</v>
      </c>
      <c r="K1321" s="4">
        <f>E1321/(constants!$A$4+constants!$B$4*data!E1321+constants!$C$4*data!E1321^2+constants!$D$4*data!E1321^3+constants!$E$4*data!E1321^4+constants!$F$4*data!E1321^5+constants!$G$4*data!E1321^6+constants!$H$4*data!E1321^7)</f>
        <v>55239.47691108624</v>
      </c>
      <c r="L1321" s="4">
        <f>F1321/(constants!$A$4+constants!$B$4*data!F1321+constants!$C$4*data!F1321^2+constants!$D$4*data!F1321^3+constants!$E$4*data!F1321^4+constants!$F$4*data!F1321^5+constants!$G$4*data!F1321^6+constants!$H$4*data!F1321^7)</f>
        <v>12763.075115426649</v>
      </c>
      <c r="M1321" s="4"/>
      <c r="N1321" s="4"/>
      <c r="O1321" s="4">
        <f t="shared" si="313"/>
        <v>89274.882361334559</v>
      </c>
      <c r="P1321" s="4">
        <f t="shared" si="314"/>
        <v>11047.895382217248</v>
      </c>
      <c r="Q1321" s="4">
        <f t="shared" si="314"/>
        <v>11047.895382217248</v>
      </c>
      <c r="R1321" s="4">
        <f t="shared" si="315"/>
        <v>2127.1791859044415</v>
      </c>
      <c r="S1321" s="4"/>
      <c r="T1321" s="4"/>
      <c r="U1321" s="4">
        <f t="shared" si="316"/>
        <v>1</v>
      </c>
      <c r="V1321" s="4"/>
      <c r="W1321" s="4"/>
      <c r="X1321">
        <f>IF(front!E1321&gt;$X$2,O1321,P1321)</f>
        <v>89274.882361334559</v>
      </c>
      <c r="Y1321">
        <f t="shared" si="310"/>
        <v>88941.399442014503</v>
      </c>
      <c r="Z1321">
        <f>SUMPRODUCT($B$7:$B$456,Y$7:Y$456,EXP(constants!$B$32+constants!$A$32*ABS($A$7:$A$456-$A1321)))</f>
        <v>5.7108035616954621E-9</v>
      </c>
      <c r="AA1321">
        <f t="shared" si="311"/>
        <v>88941.399442008798</v>
      </c>
      <c r="AB1321">
        <f t="shared" si="317"/>
        <v>88935.197606311485</v>
      </c>
      <c r="AD1321" s="4"/>
      <c r="AE1321" s="4"/>
      <c r="AF1321" s="4"/>
      <c r="AI1321" s="5">
        <f>SUMPRODUCT(constants!$B$13:$B$20,A1321^constants!$A$13:$A$20)*constants!$C$10/((A1321/1000000000)^5*(EXP(0.014388/(A1321/1000000000)/constants!$B$9)-1))</f>
        <v>2.1514812860754873E-5</v>
      </c>
      <c r="AL1321" s="17">
        <f t="shared" si="312"/>
        <v>2.4191561316357863E-10</v>
      </c>
      <c r="AQ1321">
        <f t="shared" si="319"/>
        <v>2.4191561316357863E-10</v>
      </c>
    </row>
    <row r="1322" spans="1:43" x14ac:dyDescent="0.2">
      <c r="A1322">
        <f>front!A1322</f>
        <v>794.82</v>
      </c>
      <c r="B1322" s="1">
        <f t="shared" si="318"/>
        <v>0.44000000000005457</v>
      </c>
      <c r="C1322">
        <f>front!D1322-front!B1322</f>
        <v>50448.6</v>
      </c>
      <c r="D1322" s="2">
        <f>front!E1322-front!C1322</f>
        <v>52419.1</v>
      </c>
      <c r="E1322" s="2">
        <f>IF(front!F1322-front!C1322&gt;0,front!F1322-front!C1322,0)</f>
        <v>52419.1</v>
      </c>
      <c r="F1322" s="2">
        <f>front!I1322-front!H1322</f>
        <v>12271.2</v>
      </c>
      <c r="G1322" s="2"/>
      <c r="H1322" s="2"/>
      <c r="I1322" s="4">
        <f>C1322/(constants!$A$4+constants!$B$4*data!C1322+constants!$C$4*data!C1322^2+constants!$D$4*data!C1322^3+constants!$E$4*data!C1322^4+constants!$F$4*data!C1322^5+constants!$G$4*data!C1322^6+constants!$H$4*data!C1322^7)</f>
        <v>52979.91557178169</v>
      </c>
      <c r="J1322" s="4">
        <f>D1322/(constants!$A$4+constants!$B$4*data!D1322+constants!$C$4*data!D1322^2+constants!$D$4*data!D1322^3+constants!$E$4*data!D1322^4+constants!$F$4*data!D1322^5+constants!$G$4*data!D1322^6+constants!$H$4*data!D1322^7)</f>
        <v>55159.23730439513</v>
      </c>
      <c r="K1322" s="4">
        <f>E1322/(constants!$A$4+constants!$B$4*data!E1322+constants!$C$4*data!E1322^2+constants!$D$4*data!E1322^3+constants!$E$4*data!E1322^4+constants!$F$4*data!E1322^5+constants!$G$4*data!E1322^6+constants!$H$4*data!E1322^7)</f>
        <v>55159.23730439513</v>
      </c>
      <c r="L1322" s="4">
        <f>F1322/(constants!$A$4+constants!$B$4*data!F1322+constants!$C$4*data!F1322^2+constants!$D$4*data!F1322^3+constants!$E$4*data!F1322^4+constants!$F$4*data!F1322^5+constants!$G$4*data!F1322^6+constants!$H$4*data!F1322^7)</f>
        <v>12291.638430805215</v>
      </c>
      <c r="M1322" s="4"/>
      <c r="N1322" s="4"/>
      <c r="O1322" s="4">
        <f t="shared" si="313"/>
        <v>88299.859286302817</v>
      </c>
      <c r="P1322" s="4">
        <f t="shared" si="314"/>
        <v>11031.847460879026</v>
      </c>
      <c r="Q1322" s="4">
        <f t="shared" si="314"/>
        <v>11031.847460879026</v>
      </c>
      <c r="R1322" s="4">
        <f t="shared" si="315"/>
        <v>2048.6064051342028</v>
      </c>
      <c r="S1322" s="4"/>
      <c r="T1322" s="4"/>
      <c r="U1322" s="4">
        <f t="shared" si="316"/>
        <v>1</v>
      </c>
      <c r="V1322" s="4"/>
      <c r="W1322" s="4"/>
      <c r="X1322">
        <f>IF(front!E1322&gt;$X$2,O1322,P1322)</f>
        <v>88299.859286302817</v>
      </c>
      <c r="Y1322">
        <f t="shared" si="310"/>
        <v>87966.37636698276</v>
      </c>
      <c r="Z1322">
        <f>SUMPRODUCT($B$7:$B$456,Y$7:Y$456,EXP(constants!$B$32+constants!$A$32*ABS($A$7:$A$456-$A1322)))</f>
        <v>5.5696518227783515E-9</v>
      </c>
      <c r="AA1322">
        <f t="shared" si="311"/>
        <v>87966.376366977187</v>
      </c>
      <c r="AB1322">
        <f t="shared" si="317"/>
        <v>87960.174531279874</v>
      </c>
      <c r="AD1322" s="4"/>
      <c r="AE1322" s="4"/>
      <c r="AF1322" s="4"/>
      <c r="AI1322" s="5">
        <f>SUMPRODUCT(constants!$B$13:$B$20,A1322^constants!$A$13:$A$20)*constants!$C$10/((A1322/1000000000)^5*(EXP(0.014388/(A1322/1000000000)/constants!$B$9)-1))</f>
        <v>2.1523617371547704E-5</v>
      </c>
      <c r="AL1322" s="17">
        <f t="shared" si="312"/>
        <v>2.4469730177597136E-10</v>
      </c>
      <c r="AQ1322">
        <f t="shared" si="319"/>
        <v>2.4469730177597136E-10</v>
      </c>
    </row>
    <row r="1323" spans="1:43" x14ac:dyDescent="0.2">
      <c r="A1323">
        <f>front!A1323</f>
        <v>795.26</v>
      </c>
      <c r="B1323" s="1">
        <f t="shared" si="318"/>
        <v>0.43999999999994088</v>
      </c>
      <c r="C1323">
        <f>front!D1323-front!B1323</f>
        <v>50118.93</v>
      </c>
      <c r="D1323" s="2">
        <f>front!E1323-front!C1323</f>
        <v>52592.7</v>
      </c>
      <c r="E1323" s="2">
        <f>IF(front!F1323-front!C1323&gt;0,front!F1323-front!C1323,0)</f>
        <v>52592.7</v>
      </c>
      <c r="F1323" s="2">
        <f>front!I1323-front!H1323</f>
        <v>9303.5</v>
      </c>
      <c r="G1323" s="2"/>
      <c r="H1323" s="2"/>
      <c r="I1323" s="4">
        <f>C1323/(constants!$A$4+constants!$B$4*data!C1323+constants!$C$4*data!C1323^2+constants!$D$4*data!C1323^3+constants!$E$4*data!C1323^4+constants!$F$4*data!C1323^5+constants!$G$4*data!C1323^6+constants!$H$4*data!C1323^7)</f>
        <v>52615.571446901187</v>
      </c>
      <c r="J1323" s="4">
        <f>D1323/(constants!$A$4+constants!$B$4*data!D1323+constants!$C$4*data!D1323^2+constants!$D$4*data!D1323^3+constants!$E$4*data!D1323^4+constants!$F$4*data!D1323^5+constants!$G$4*data!D1323^6+constants!$H$4*data!D1323^7)</f>
        <v>55351.377545931318</v>
      </c>
      <c r="K1323" s="4">
        <f>E1323/(constants!$A$4+constants!$B$4*data!E1323+constants!$C$4*data!E1323^2+constants!$D$4*data!E1323^3+constants!$E$4*data!E1323^4+constants!$F$4*data!E1323^5+constants!$G$4*data!E1323^6+constants!$H$4*data!E1323^7)</f>
        <v>55351.377545931318</v>
      </c>
      <c r="L1323" s="4">
        <f>F1323/(constants!$A$4+constants!$B$4*data!F1323+constants!$C$4*data!F1323^2+constants!$D$4*data!F1323^3+constants!$E$4*data!F1323^4+constants!$F$4*data!F1323^5+constants!$G$4*data!F1323^6+constants!$H$4*data!F1323^7)</f>
        <v>9298.2524094593045</v>
      </c>
      <c r="M1323" s="4"/>
      <c r="N1323" s="4"/>
      <c r="O1323" s="4">
        <f t="shared" si="313"/>
        <v>87692.619078168646</v>
      </c>
      <c r="P1323" s="4">
        <f t="shared" si="314"/>
        <v>11070.275509186264</v>
      </c>
      <c r="Q1323" s="4">
        <f t="shared" si="314"/>
        <v>11070.275509186264</v>
      </c>
      <c r="R1323" s="4">
        <f t="shared" si="315"/>
        <v>1549.708734909884</v>
      </c>
      <c r="S1323" s="4"/>
      <c r="T1323" s="4"/>
      <c r="U1323" s="4">
        <f t="shared" si="316"/>
        <v>1</v>
      </c>
      <c r="V1323" s="4"/>
      <c r="W1323" s="4"/>
      <c r="X1323">
        <f>IF(front!E1323&gt;$X$2,O1323,P1323)</f>
        <v>87692.619078168646</v>
      </c>
      <c r="Y1323">
        <f t="shared" si="310"/>
        <v>87359.136158848589</v>
      </c>
      <c r="Z1323">
        <f>SUMPRODUCT($B$7:$B$456,Y$7:Y$456,EXP(constants!$B$32+constants!$A$32*ABS($A$7:$A$456-$A1323)))</f>
        <v>5.4319888771955338E-9</v>
      </c>
      <c r="AA1323">
        <f t="shared" si="311"/>
        <v>87359.136158843161</v>
      </c>
      <c r="AB1323">
        <f t="shared" si="317"/>
        <v>87352.934323145848</v>
      </c>
      <c r="AD1323" s="4"/>
      <c r="AE1323" s="4"/>
      <c r="AF1323" s="4"/>
      <c r="AI1323" s="5">
        <f>SUMPRODUCT(constants!$B$13:$B$20,A1323^constants!$A$13:$A$20)*constants!$C$10/((A1323/1000000000)^5*(EXP(0.014388/(A1323/1000000000)/constants!$B$9)-1))</f>
        <v>2.1532381586641011E-5</v>
      </c>
      <c r="AL1323" s="17">
        <f t="shared" si="312"/>
        <v>2.4649866376538643E-10</v>
      </c>
      <c r="AQ1323">
        <f t="shared" si="319"/>
        <v>2.4649866376538643E-10</v>
      </c>
    </row>
    <row r="1324" spans="1:43" x14ac:dyDescent="0.2">
      <c r="A1324">
        <f>front!A1324</f>
        <v>795.71</v>
      </c>
      <c r="B1324" s="1">
        <f t="shared" si="318"/>
        <v>0.45000000000004547</v>
      </c>
      <c r="C1324">
        <f>front!D1324-front!B1324</f>
        <v>50005.93</v>
      </c>
      <c r="D1324" s="2">
        <f>front!E1324-front!C1324</f>
        <v>53021.5</v>
      </c>
      <c r="E1324" s="2">
        <f>IF(front!F1324-front!C1324&gt;0,front!F1324-front!C1324,0)</f>
        <v>53021.5</v>
      </c>
      <c r="F1324" s="2">
        <f>front!I1324-front!H1324</f>
        <v>8239.5000000000018</v>
      </c>
      <c r="G1324" s="2"/>
      <c r="H1324" s="2"/>
      <c r="I1324" s="4">
        <f>C1324/(constants!$A$4+constants!$B$4*data!C1324+constants!$C$4*data!C1324^2+constants!$D$4*data!C1324^3+constants!$E$4*data!C1324^4+constants!$F$4*data!C1324^5+constants!$G$4*data!C1324^6+constants!$H$4*data!C1324^7)</f>
        <v>52490.703524346143</v>
      </c>
      <c r="J1324" s="4">
        <f>D1324/(constants!$A$4+constants!$B$4*data!D1324+constants!$C$4*data!D1324^2+constants!$D$4*data!D1324^3+constants!$E$4*data!D1324^4+constants!$F$4*data!D1324^5+constants!$G$4*data!D1324^6+constants!$H$4*data!D1324^7)</f>
        <v>55826.096033236747</v>
      </c>
      <c r="K1324" s="4">
        <f>E1324/(constants!$A$4+constants!$B$4*data!E1324+constants!$C$4*data!E1324^2+constants!$D$4*data!E1324^3+constants!$E$4*data!E1324^4+constants!$F$4*data!E1324^5+constants!$G$4*data!E1324^6+constants!$H$4*data!E1324^7)</f>
        <v>55826.096033236747</v>
      </c>
      <c r="L1324" s="4">
        <f>F1324/(constants!$A$4+constants!$B$4*data!F1324+constants!$C$4*data!F1324^2+constants!$D$4*data!F1324^3+constants!$E$4*data!F1324^4+constants!$F$4*data!F1324^5+constants!$G$4*data!F1324^6+constants!$H$4*data!F1324^7)</f>
        <v>8230.1636445336826</v>
      </c>
      <c r="M1324" s="4"/>
      <c r="N1324" s="4"/>
      <c r="O1324" s="4">
        <f t="shared" si="313"/>
        <v>87484.505873910239</v>
      </c>
      <c r="P1324" s="4">
        <f t="shared" si="314"/>
        <v>11165.219206647351</v>
      </c>
      <c r="Q1324" s="4">
        <f t="shared" si="314"/>
        <v>11165.219206647351</v>
      </c>
      <c r="R1324" s="4">
        <f t="shared" si="315"/>
        <v>1371.6939407556138</v>
      </c>
      <c r="S1324" s="4"/>
      <c r="T1324" s="4"/>
      <c r="U1324" s="4">
        <f t="shared" si="316"/>
        <v>1</v>
      </c>
      <c r="V1324" s="4"/>
      <c r="W1324" s="4"/>
      <c r="X1324">
        <f>IF(front!E1324&gt;$X$2,O1324,P1324)</f>
        <v>87484.505873910239</v>
      </c>
      <c r="Y1324">
        <f t="shared" si="310"/>
        <v>87151.022954590182</v>
      </c>
      <c r="Z1324">
        <f>SUMPRODUCT($B$7:$B$456,Y$7:Y$456,EXP(constants!$B$32+constants!$A$32*ABS($A$7:$A$456-$A1324)))</f>
        <v>5.2947160026480972E-9</v>
      </c>
      <c r="AA1324">
        <f t="shared" si="311"/>
        <v>87151.022954584885</v>
      </c>
      <c r="AB1324">
        <f t="shared" si="317"/>
        <v>87144.821118887572</v>
      </c>
      <c r="AD1324" s="4"/>
      <c r="AE1324" s="4"/>
      <c r="AF1324" s="4"/>
      <c r="AI1324" s="5">
        <f>SUMPRODUCT(constants!$B$13:$B$20,A1324^constants!$A$13:$A$20)*constants!$C$10/((A1324/1000000000)^5*(EXP(0.014388/(A1324/1000000000)/constants!$B$9)-1))</f>
        <v>2.1541303263801759E-5</v>
      </c>
      <c r="AL1324" s="17">
        <f t="shared" si="312"/>
        <v>2.4718971233429893E-10</v>
      </c>
      <c r="AQ1324">
        <f t="shared" si="319"/>
        <v>2.4718971233429893E-10</v>
      </c>
    </row>
    <row r="1325" spans="1:43" x14ac:dyDescent="0.2">
      <c r="A1325">
        <f>front!A1325</f>
        <v>796.15</v>
      </c>
      <c r="B1325" s="1">
        <f t="shared" si="318"/>
        <v>0.43999999999994088</v>
      </c>
      <c r="C1325">
        <f>front!D1325-front!B1325</f>
        <v>50091.13</v>
      </c>
      <c r="D1325" s="2">
        <f>front!E1325-front!C1325</f>
        <v>52362.6</v>
      </c>
      <c r="E1325" s="2">
        <f>IF(front!F1325-front!C1325&gt;0,front!F1325-front!C1325,0)</f>
        <v>52362.6</v>
      </c>
      <c r="F1325" s="2">
        <f>front!I1325-front!H1325</f>
        <v>5667.6999999999989</v>
      </c>
      <c r="G1325" s="2"/>
      <c r="H1325" s="2"/>
      <c r="I1325" s="4">
        <f>C1325/(constants!$A$4+constants!$B$4*data!C1325+constants!$C$4*data!C1325^2+constants!$D$4*data!C1325^3+constants!$E$4*data!C1325^4+constants!$F$4*data!C1325^5+constants!$G$4*data!C1325^6+constants!$H$4*data!C1325^7)</f>
        <v>52584.850903326624</v>
      </c>
      <c r="J1325" s="4">
        <f>D1325/(constants!$A$4+constants!$B$4*data!D1325+constants!$C$4*data!D1325^2+constants!$D$4*data!D1325^3+constants!$E$4*data!D1325^4+constants!$F$4*data!D1325^5+constants!$G$4*data!D1325^6+constants!$H$4*data!D1325^7)</f>
        <v>55096.708946098319</v>
      </c>
      <c r="K1325" s="4">
        <f>E1325/(constants!$A$4+constants!$B$4*data!E1325+constants!$C$4*data!E1325^2+constants!$D$4*data!E1325^3+constants!$E$4*data!E1325^4+constants!$F$4*data!E1325^5+constants!$G$4*data!E1325^6+constants!$H$4*data!E1325^7)</f>
        <v>55096.708946098319</v>
      </c>
      <c r="L1325" s="4">
        <f>F1325/(constants!$A$4+constants!$B$4*data!F1325+constants!$C$4*data!F1325^2+constants!$D$4*data!F1325^3+constants!$E$4*data!F1325^4+constants!$F$4*data!F1325^5+constants!$G$4*data!F1325^6+constants!$H$4*data!F1325^7)</f>
        <v>5656.363395164728</v>
      </c>
      <c r="M1325" s="4"/>
      <c r="N1325" s="4"/>
      <c r="O1325" s="4">
        <f t="shared" si="313"/>
        <v>87641.418172211037</v>
      </c>
      <c r="P1325" s="4">
        <f t="shared" si="314"/>
        <v>11019.341789219665</v>
      </c>
      <c r="Q1325" s="4">
        <f t="shared" si="314"/>
        <v>11019.341789219665</v>
      </c>
      <c r="R1325" s="4">
        <f t="shared" si="315"/>
        <v>942.7272325274547</v>
      </c>
      <c r="S1325" s="4"/>
      <c r="T1325" s="4"/>
      <c r="U1325" s="4">
        <f t="shared" si="316"/>
        <v>1</v>
      </c>
      <c r="V1325" s="4"/>
      <c r="W1325" s="4"/>
      <c r="X1325">
        <f>IF(front!E1325&gt;$X$2,O1325,P1325)</f>
        <v>87641.418172211037</v>
      </c>
      <c r="Y1325">
        <f t="shared" si="310"/>
        <v>87307.93525289098</v>
      </c>
      <c r="Z1325">
        <f>SUMPRODUCT($B$7:$B$456,Y$7:Y$456,EXP(constants!$B$32+constants!$A$32*ABS($A$7:$A$456-$A1325)))</f>
        <v>5.1638485401672177E-9</v>
      </c>
      <c r="AA1325">
        <f t="shared" si="311"/>
        <v>87307.935252885814</v>
      </c>
      <c r="AB1325">
        <f t="shared" si="317"/>
        <v>87301.733417188501</v>
      </c>
      <c r="AD1325" s="4"/>
      <c r="AE1325" s="4"/>
      <c r="AF1325" s="4"/>
      <c r="AI1325" s="5">
        <f>SUMPRODUCT(constants!$B$13:$B$20,A1325^constants!$A$13:$A$20)*constants!$C$10/((A1325/1000000000)^5*(EXP(0.014388/(A1325/1000000000)/constants!$B$9)-1))</f>
        <v>2.1549985839820358E-5</v>
      </c>
      <c r="AL1325" s="17">
        <f t="shared" si="312"/>
        <v>2.4684487920577144E-10</v>
      </c>
      <c r="AQ1325">
        <f t="shared" si="319"/>
        <v>2.4684487920577144E-10</v>
      </c>
    </row>
    <row r="1326" spans="1:43" x14ac:dyDescent="0.2">
      <c r="A1326">
        <f>front!A1326</f>
        <v>796.59</v>
      </c>
      <c r="B1326" s="1">
        <f t="shared" si="318"/>
        <v>0.44000000000005457</v>
      </c>
      <c r="C1326">
        <f>front!D1326-front!B1326</f>
        <v>50301.33</v>
      </c>
      <c r="D1326" s="2">
        <f>front!E1326-front!C1326</f>
        <v>52630.2</v>
      </c>
      <c r="E1326" s="2">
        <f>IF(front!F1326-front!C1326&gt;0,front!F1326-front!C1326,0)</f>
        <v>52630.2</v>
      </c>
      <c r="F1326" s="2">
        <f>front!I1326-front!H1326</f>
        <v>4579.0999999999985</v>
      </c>
      <c r="G1326" s="2"/>
      <c r="H1326" s="2"/>
      <c r="I1326" s="4">
        <f>C1326/(constants!$A$4+constants!$B$4*data!C1326+constants!$C$4*data!C1326^2+constants!$D$4*data!C1326^3+constants!$E$4*data!C1326^4+constants!$F$4*data!C1326^5+constants!$G$4*data!C1326^6+constants!$H$4*data!C1326^7)</f>
        <v>52817.146794436492</v>
      </c>
      <c r="J1326" s="4">
        <f>D1326/(constants!$A$4+constants!$B$4*data!D1326+constants!$C$4*data!D1326^2+constants!$D$4*data!D1326^3+constants!$E$4*data!D1326^4+constants!$F$4*data!D1326^5+constants!$G$4*data!D1326^6+constants!$H$4*data!D1326^7)</f>
        <v>55392.88610522481</v>
      </c>
      <c r="K1326" s="4">
        <f>E1326/(constants!$A$4+constants!$B$4*data!E1326+constants!$C$4*data!E1326^2+constants!$D$4*data!E1326^3+constants!$E$4*data!E1326^4+constants!$F$4*data!E1326^5+constants!$G$4*data!E1326^6+constants!$H$4*data!E1326^7)</f>
        <v>55392.88610522481</v>
      </c>
      <c r="L1326" s="4">
        <f>F1326/(constants!$A$4+constants!$B$4*data!F1326+constants!$C$4*data!F1326^2+constants!$D$4*data!F1326^3+constants!$E$4*data!F1326^4+constants!$F$4*data!F1326^5+constants!$G$4*data!F1326^6+constants!$H$4*data!F1326^7)</f>
        <v>4569.1551919457397</v>
      </c>
      <c r="M1326" s="4"/>
      <c r="N1326" s="4"/>
      <c r="O1326" s="4">
        <f t="shared" si="313"/>
        <v>88028.577990727485</v>
      </c>
      <c r="P1326" s="4">
        <f t="shared" si="314"/>
        <v>11078.577221044961</v>
      </c>
      <c r="Q1326" s="4">
        <f t="shared" si="314"/>
        <v>11078.577221044961</v>
      </c>
      <c r="R1326" s="4">
        <f t="shared" si="315"/>
        <v>761.52586532428995</v>
      </c>
      <c r="S1326" s="4"/>
      <c r="T1326" s="4"/>
      <c r="U1326" s="4">
        <f t="shared" si="316"/>
        <v>1</v>
      </c>
      <c r="V1326" s="4"/>
      <c r="W1326" s="4"/>
      <c r="X1326">
        <f>IF(front!E1326&gt;$X$2,O1326,P1326)</f>
        <v>88028.577990727485</v>
      </c>
      <c r="Y1326">
        <f t="shared" si="310"/>
        <v>87695.095071407428</v>
      </c>
      <c r="Z1326">
        <f>SUMPRODUCT($B$7:$B$456,Y$7:Y$456,EXP(constants!$B$32+constants!$A$32*ABS($A$7:$A$456-$A1326)))</f>
        <v>5.0362156785086355E-9</v>
      </c>
      <c r="AA1326">
        <f t="shared" si="311"/>
        <v>87695.095071402393</v>
      </c>
      <c r="AB1326">
        <f t="shared" si="317"/>
        <v>87688.89323570508</v>
      </c>
      <c r="AD1326" s="4"/>
      <c r="AE1326" s="4"/>
      <c r="AF1326" s="4"/>
      <c r="AI1326" s="5">
        <f>SUMPRODUCT(constants!$B$13:$B$20,A1326^constants!$A$13:$A$20)*constants!$C$10/((A1326/1000000000)^5*(EXP(0.014388/(A1326/1000000000)/constants!$B$9)-1))</f>
        <v>2.1558627989024727E-5</v>
      </c>
      <c r="AL1326" s="17">
        <f t="shared" si="312"/>
        <v>2.4585357613165203E-10</v>
      </c>
      <c r="AQ1326">
        <f t="shared" si="319"/>
        <v>2.4585357613165203E-10</v>
      </c>
    </row>
    <row r="1327" spans="1:43" x14ac:dyDescent="0.2">
      <c r="A1327">
        <f>front!A1327</f>
        <v>797.03</v>
      </c>
      <c r="B1327" s="1">
        <f t="shared" si="318"/>
        <v>0.43999999999994088</v>
      </c>
      <c r="C1327">
        <f>front!D1327-front!B1327</f>
        <v>50660.729999999996</v>
      </c>
      <c r="D1327" s="2">
        <f>front!E1327-front!C1327</f>
        <v>52590.400000000001</v>
      </c>
      <c r="E1327" s="2">
        <f>IF(front!F1327-front!C1327&gt;0,front!F1327-front!C1327,0)</f>
        <v>52590.400000000001</v>
      </c>
      <c r="F1327" s="2">
        <f>front!I1327-front!H1327</f>
        <v>5289.4999999999982</v>
      </c>
      <c r="G1327" s="2"/>
      <c r="H1327" s="2"/>
      <c r="I1327" s="4">
        <f>C1327/(constants!$A$4+constants!$B$4*data!C1327+constants!$C$4*data!C1327^2+constants!$D$4*data!C1327^3+constants!$E$4*data!C1327^4+constants!$F$4*data!C1327^5+constants!$G$4*data!C1327^6+constants!$H$4*data!C1327^7)</f>
        <v>53214.39599469681</v>
      </c>
      <c r="J1327" s="4">
        <f>D1327/(constants!$A$4+constants!$B$4*data!D1327+constants!$C$4*data!D1327^2+constants!$D$4*data!D1327^3+constants!$E$4*data!D1327^4+constants!$F$4*data!D1327^5+constants!$G$4*data!D1327^6+constants!$H$4*data!D1327^7)</f>
        <v>55348.831730160477</v>
      </c>
      <c r="K1327" s="4">
        <f>E1327/(constants!$A$4+constants!$B$4*data!E1327+constants!$C$4*data!E1327^2+constants!$D$4*data!E1327^3+constants!$E$4*data!E1327^4+constants!$F$4*data!E1327^5+constants!$G$4*data!E1327^6+constants!$H$4*data!E1327^7)</f>
        <v>55348.831730160477</v>
      </c>
      <c r="L1327" s="4">
        <f>F1327/(constants!$A$4+constants!$B$4*data!F1327+constants!$C$4*data!F1327^2+constants!$D$4*data!F1327^3+constants!$E$4*data!F1327^4+constants!$F$4*data!F1327^5+constants!$G$4*data!F1327^6+constants!$H$4*data!F1327^7)</f>
        <v>5278.5431012744139</v>
      </c>
      <c r="M1327" s="4"/>
      <c r="N1327" s="4"/>
      <c r="O1327" s="4">
        <f t="shared" si="313"/>
        <v>88690.659991161345</v>
      </c>
      <c r="P1327" s="4">
        <f t="shared" si="314"/>
        <v>11069.766346032095</v>
      </c>
      <c r="Q1327" s="4">
        <f t="shared" si="314"/>
        <v>11069.766346032095</v>
      </c>
      <c r="R1327" s="4">
        <f t="shared" si="315"/>
        <v>879.75718354573564</v>
      </c>
      <c r="S1327" s="4"/>
      <c r="T1327" s="4"/>
      <c r="U1327" s="4">
        <f t="shared" si="316"/>
        <v>1</v>
      </c>
      <c r="V1327" s="4"/>
      <c r="W1327" s="4"/>
      <c r="X1327">
        <f>IF(front!E1327&gt;$X$2,O1327,P1327)</f>
        <v>88690.659991161345</v>
      </c>
      <c r="Y1327">
        <f t="shared" si="310"/>
        <v>88357.177071841288</v>
      </c>
      <c r="Z1327">
        <f>SUMPRODUCT($B$7:$B$456,Y$7:Y$456,EXP(constants!$B$32+constants!$A$32*ABS($A$7:$A$456-$A1327)))</f>
        <v>4.9117374692858519E-9</v>
      </c>
      <c r="AA1327">
        <f t="shared" si="311"/>
        <v>88357.17707183637</v>
      </c>
      <c r="AB1327">
        <f t="shared" si="317"/>
        <v>88350.975236139057</v>
      </c>
      <c r="AD1327" s="4"/>
      <c r="AE1327" s="4"/>
      <c r="AF1327" s="4"/>
      <c r="AI1327" s="5">
        <f>SUMPRODUCT(constants!$B$13:$B$20,A1327^constants!$A$13:$A$20)*constants!$C$10/((A1327/1000000000)^5*(EXP(0.014388/(A1327/1000000000)/constants!$B$9)-1))</f>
        <v>2.1567229667347635E-5</v>
      </c>
      <c r="AL1327" s="17">
        <f t="shared" si="312"/>
        <v>2.4410856371085966E-10</v>
      </c>
      <c r="AQ1327">
        <f t="shared" si="319"/>
        <v>2.4410856371085966E-10</v>
      </c>
    </row>
    <row r="1328" spans="1:43" x14ac:dyDescent="0.2">
      <c r="A1328">
        <f>front!A1328</f>
        <v>797.48</v>
      </c>
      <c r="B1328" s="1">
        <f t="shared" si="318"/>
        <v>0.45000000000004547</v>
      </c>
      <c r="C1328">
        <f>front!D1328-front!B1328</f>
        <v>51020.94</v>
      </c>
      <c r="D1328" s="2">
        <f>front!E1328-front!C1328</f>
        <v>52859.1</v>
      </c>
      <c r="E1328" s="2">
        <f>IF(front!F1328-front!C1328&gt;0,front!F1328-front!C1328,0)</f>
        <v>52859.1</v>
      </c>
      <c r="F1328" s="2">
        <f>front!I1328-front!H1328</f>
        <v>6328.1</v>
      </c>
      <c r="G1328" s="2"/>
      <c r="H1328" s="2"/>
      <c r="I1328" s="4">
        <f>C1328/(constants!$A$4+constants!$B$4*data!C1328+constants!$C$4*data!C1328^2+constants!$D$4*data!C1328^3+constants!$E$4*data!C1328^4+constants!$F$4*data!C1328^5+constants!$G$4*data!C1328^6+constants!$H$4*data!C1328^7)</f>
        <v>53612.627613756253</v>
      </c>
      <c r="J1328" s="4">
        <f>D1328/(constants!$A$4+constants!$B$4*data!D1328+constants!$C$4*data!D1328^2+constants!$D$4*data!D1328^3+constants!$E$4*data!D1328^4+constants!$F$4*data!D1328^5+constants!$G$4*data!D1328^6+constants!$H$4*data!D1328^7)</f>
        <v>55646.283562506258</v>
      </c>
      <c r="K1328" s="4">
        <f>E1328/(constants!$A$4+constants!$B$4*data!E1328+constants!$C$4*data!E1328^2+constants!$D$4*data!E1328^3+constants!$E$4*data!E1328^4+constants!$F$4*data!E1328^5+constants!$G$4*data!E1328^6+constants!$H$4*data!E1328^7)</f>
        <v>55646.283562506258</v>
      </c>
      <c r="L1328" s="4">
        <f>F1328/(constants!$A$4+constants!$B$4*data!F1328+constants!$C$4*data!F1328^2+constants!$D$4*data!F1328^3+constants!$E$4*data!F1328^4+constants!$F$4*data!F1328^5+constants!$G$4*data!F1328^6+constants!$H$4*data!F1328^7)</f>
        <v>6316.4355709500123</v>
      </c>
      <c r="M1328" s="4"/>
      <c r="N1328" s="4"/>
      <c r="O1328" s="4">
        <f t="shared" si="313"/>
        <v>89354.379356260426</v>
      </c>
      <c r="P1328" s="4">
        <f t="shared" si="314"/>
        <v>11129.256712501252</v>
      </c>
      <c r="Q1328" s="4">
        <f t="shared" si="314"/>
        <v>11129.256712501252</v>
      </c>
      <c r="R1328" s="4">
        <f t="shared" si="315"/>
        <v>1052.7392618250021</v>
      </c>
      <c r="S1328" s="4"/>
      <c r="T1328" s="4"/>
      <c r="U1328" s="4">
        <f t="shared" si="316"/>
        <v>1</v>
      </c>
      <c r="V1328" s="4"/>
      <c r="W1328" s="4"/>
      <c r="X1328">
        <f>IF(front!E1328&gt;$X$2,O1328,P1328)</f>
        <v>89354.379356260426</v>
      </c>
      <c r="Y1328">
        <f t="shared" si="310"/>
        <v>89020.896436940369</v>
      </c>
      <c r="Z1328">
        <f>SUMPRODUCT($B$7:$B$456,Y$7:Y$456,EXP(constants!$B$32+constants!$A$32*ABS($A$7:$A$456-$A1328)))</f>
        <v>4.7876119718530753E-9</v>
      </c>
      <c r="AA1328">
        <f t="shared" si="311"/>
        <v>89020.896436935582</v>
      </c>
      <c r="AB1328">
        <f t="shared" si="317"/>
        <v>89014.694601238269</v>
      </c>
      <c r="AD1328" s="4"/>
      <c r="AE1328" s="4"/>
      <c r="AF1328" s="4"/>
      <c r="AI1328" s="5">
        <f>SUMPRODUCT(constants!$B$13:$B$20,A1328^constants!$A$13:$A$20)*constants!$C$10/((A1328/1000000000)^5*(EXP(0.014388/(A1328/1000000000)/constants!$B$9)-1))</f>
        <v>2.1575984931017241E-5</v>
      </c>
      <c r="AL1328" s="17">
        <f t="shared" si="312"/>
        <v>2.4238677701105209E-10</v>
      </c>
      <c r="AQ1328">
        <f t="shared" si="319"/>
        <v>2.4238677701105209E-10</v>
      </c>
    </row>
    <row r="1329" spans="1:43" x14ac:dyDescent="0.2">
      <c r="A1329">
        <f>front!A1329</f>
        <v>797.92</v>
      </c>
      <c r="B1329" s="1">
        <f t="shared" si="318"/>
        <v>0.43999999999994088</v>
      </c>
      <c r="C1329">
        <f>front!D1329-front!B1329</f>
        <v>51207.86</v>
      </c>
      <c r="D1329" s="2">
        <f>front!E1329-front!C1329</f>
        <v>53118</v>
      </c>
      <c r="E1329" s="2">
        <f>IF(front!F1329-front!C1329&gt;0,front!F1329-front!C1329,0)</f>
        <v>53118</v>
      </c>
      <c r="F1329" s="2">
        <f>front!I1329-front!H1329</f>
        <v>7166.1</v>
      </c>
      <c r="G1329" s="2"/>
      <c r="H1329" s="2"/>
      <c r="I1329" s="4">
        <f>C1329/(constants!$A$4+constants!$B$4*data!C1329+constants!$C$4*data!C1329^2+constants!$D$4*data!C1329^3+constants!$E$4*data!C1329^4+constants!$F$4*data!C1329^5+constants!$G$4*data!C1329^6+constants!$H$4*data!C1329^7)</f>
        <v>53819.312244613648</v>
      </c>
      <c r="J1329" s="4">
        <f>D1329/(constants!$A$4+constants!$B$4*data!D1329+constants!$C$4*data!D1329^2+constants!$D$4*data!D1329^3+constants!$E$4*data!D1329^4+constants!$F$4*data!D1329^5+constants!$G$4*data!D1329^6+constants!$H$4*data!D1329^7)</f>
        <v>55932.956078172472</v>
      </c>
      <c r="K1329" s="4">
        <f>E1329/(constants!$A$4+constants!$B$4*data!E1329+constants!$C$4*data!E1329^2+constants!$D$4*data!E1329^3+constants!$E$4*data!E1329^4+constants!$F$4*data!E1329^5+constants!$G$4*data!E1329^6+constants!$H$4*data!E1329^7)</f>
        <v>55932.956078172472</v>
      </c>
      <c r="L1329" s="4">
        <f>F1329/(constants!$A$4+constants!$B$4*data!F1329+constants!$C$4*data!F1329^2+constants!$D$4*data!F1329^3+constants!$E$4*data!F1329^4+constants!$F$4*data!F1329^5+constants!$G$4*data!F1329^6+constants!$H$4*data!F1329^7)</f>
        <v>7154.7752147184356</v>
      </c>
      <c r="M1329" s="4"/>
      <c r="N1329" s="4"/>
      <c r="O1329" s="4">
        <f t="shared" si="313"/>
        <v>89698.853741022744</v>
      </c>
      <c r="P1329" s="4">
        <f t="shared" si="314"/>
        <v>11186.591215634495</v>
      </c>
      <c r="Q1329" s="4">
        <f t="shared" si="314"/>
        <v>11186.591215634495</v>
      </c>
      <c r="R1329" s="4">
        <f t="shared" si="315"/>
        <v>1192.4625357864061</v>
      </c>
      <c r="S1329" s="4"/>
      <c r="T1329" s="4"/>
      <c r="U1329" s="4">
        <f t="shared" si="316"/>
        <v>1</v>
      </c>
      <c r="V1329" s="4"/>
      <c r="W1329" s="4"/>
      <c r="X1329">
        <f>IF(front!E1329&gt;$X$2,O1329,P1329)</f>
        <v>89698.853741022744</v>
      </c>
      <c r="Y1329">
        <f t="shared" si="310"/>
        <v>89365.370821702687</v>
      </c>
      <c r="Z1329">
        <f>SUMPRODUCT($B$7:$B$456,Y$7:Y$456,EXP(constants!$B$32+constants!$A$32*ABS($A$7:$A$456-$A1329)))</f>
        <v>4.6692784049939389E-9</v>
      </c>
      <c r="AA1329">
        <f t="shared" si="311"/>
        <v>89365.370821698016</v>
      </c>
      <c r="AB1329">
        <f t="shared" si="317"/>
        <v>89359.168986000703</v>
      </c>
      <c r="AD1329" s="4"/>
      <c r="AE1329" s="4"/>
      <c r="AF1329" s="4"/>
      <c r="AI1329" s="5">
        <f>SUMPRODUCT(constants!$B$13:$B$20,A1329^constants!$A$13:$A$20)*constants!$C$10/((A1329/1000000000)^5*(EXP(0.014388/(A1329/1000000000)/constants!$B$9)-1))</f>
        <v>2.1584504611595333E-5</v>
      </c>
      <c r="AL1329" s="17">
        <f t="shared" si="312"/>
        <v>2.4154773210767918E-10</v>
      </c>
      <c r="AQ1329">
        <f t="shared" si="319"/>
        <v>2.4154773210767918E-10</v>
      </c>
    </row>
    <row r="1330" spans="1:43" x14ac:dyDescent="0.2">
      <c r="A1330">
        <f>front!A1330</f>
        <v>798.36</v>
      </c>
      <c r="B1330" s="1">
        <f t="shared" si="318"/>
        <v>0.44000000000005457</v>
      </c>
      <c r="C1330">
        <f>front!D1330-front!B1330</f>
        <v>51313.93</v>
      </c>
      <c r="D1330" s="2">
        <f>front!E1330-front!C1330</f>
        <v>52585.1</v>
      </c>
      <c r="E1330" s="2">
        <f>IF(front!F1330-front!C1330&gt;0,front!F1330-front!C1330,0)</f>
        <v>52585.1</v>
      </c>
      <c r="F1330" s="2">
        <f>front!I1330-front!H1330</f>
        <v>6727.2000000000007</v>
      </c>
      <c r="G1330" s="2"/>
      <c r="H1330" s="2"/>
      <c r="I1330" s="4">
        <f>C1330/(constants!$A$4+constants!$B$4*data!C1330+constants!$C$4*data!C1330^2+constants!$D$4*data!C1330^3+constants!$E$4*data!C1330^4+constants!$F$4*data!C1330^5+constants!$G$4*data!C1330^6+constants!$H$4*data!C1330^7)</f>
        <v>53936.608528579811</v>
      </c>
      <c r="J1330" s="4">
        <f>D1330/(constants!$A$4+constants!$B$4*data!D1330+constants!$C$4*data!D1330^2+constants!$D$4*data!D1330^3+constants!$E$4*data!D1330^4+constants!$F$4*data!D1330^5+constants!$G$4*data!D1330^6+constants!$H$4*data!D1330^7)</f>
        <v>55342.965303745863</v>
      </c>
      <c r="K1330" s="4">
        <f>E1330/(constants!$A$4+constants!$B$4*data!E1330+constants!$C$4*data!E1330^2+constants!$D$4*data!E1330^3+constants!$E$4*data!E1330^4+constants!$F$4*data!E1330^5+constants!$G$4*data!E1330^6+constants!$H$4*data!E1330^7)</f>
        <v>55342.965303745863</v>
      </c>
      <c r="L1330" s="4">
        <f>F1330/(constants!$A$4+constants!$B$4*data!F1330+constants!$C$4*data!F1330^2+constants!$D$4*data!F1330^3+constants!$E$4*data!F1330^4+constants!$F$4*data!F1330^5+constants!$G$4*data!F1330^6+constants!$H$4*data!F1330^7)</f>
        <v>6715.5806573709369</v>
      </c>
      <c r="M1330" s="4"/>
      <c r="N1330" s="4"/>
      <c r="O1330" s="4">
        <f t="shared" si="313"/>
        <v>89894.34754763302</v>
      </c>
      <c r="P1330" s="4">
        <f t="shared" si="314"/>
        <v>11068.593060749174</v>
      </c>
      <c r="Q1330" s="4">
        <f t="shared" si="314"/>
        <v>11068.593060749174</v>
      </c>
      <c r="R1330" s="4">
        <f t="shared" si="315"/>
        <v>1119.2634428951562</v>
      </c>
      <c r="S1330" s="4"/>
      <c r="T1330" s="4"/>
      <c r="U1330" s="4">
        <f t="shared" si="316"/>
        <v>1</v>
      </c>
      <c r="V1330" s="4"/>
      <c r="W1330" s="4"/>
      <c r="X1330">
        <f>IF(front!E1330&gt;$X$2,O1330,P1330)</f>
        <v>89894.34754763302</v>
      </c>
      <c r="Y1330">
        <f t="shared" si="310"/>
        <v>89560.864628312964</v>
      </c>
      <c r="Z1330">
        <f>SUMPRODUCT($B$7:$B$456,Y$7:Y$456,EXP(constants!$B$32+constants!$A$32*ABS($A$7:$A$456-$A1330)))</f>
        <v>4.5538696434715287E-9</v>
      </c>
      <c r="AA1330">
        <f t="shared" si="311"/>
        <v>89560.864628308409</v>
      </c>
      <c r="AB1330">
        <f t="shared" si="317"/>
        <v>89554.662792611096</v>
      </c>
      <c r="AD1330" s="4"/>
      <c r="AE1330" s="4"/>
      <c r="AF1330" s="4"/>
      <c r="AI1330" s="5">
        <f>SUMPRODUCT(constants!$B$13:$B$20,A1330^constants!$A$13:$A$20)*constants!$C$10/((A1330/1000000000)^5*(EXP(0.014388/(A1330/1000000000)/constants!$B$9)-1))</f>
        <v>2.1592983685945192E-5</v>
      </c>
      <c r="AL1330" s="17">
        <f t="shared" si="312"/>
        <v>2.4111512469149476E-10</v>
      </c>
      <c r="AQ1330">
        <f t="shared" si="319"/>
        <v>2.4111512469149476E-10</v>
      </c>
    </row>
    <row r="1331" spans="1:43" x14ac:dyDescent="0.2">
      <c r="A1331">
        <f>front!A1331</f>
        <v>798.81</v>
      </c>
      <c r="B1331" s="1">
        <f t="shared" si="318"/>
        <v>0.44999999999993179</v>
      </c>
      <c r="C1331">
        <f>front!D1331-front!B1331</f>
        <v>51225.13</v>
      </c>
      <c r="D1331" s="2">
        <f>front!E1331-front!C1331</f>
        <v>51976.800000000003</v>
      </c>
      <c r="E1331" s="2">
        <f>IF(front!F1331-front!C1331&gt;0,front!F1331-front!C1331,0)</f>
        <v>51976.800000000003</v>
      </c>
      <c r="F1331" s="2">
        <f>front!I1331-front!H1331</f>
        <v>5985.5</v>
      </c>
      <c r="G1331" s="2"/>
      <c r="H1331" s="2"/>
      <c r="I1331" s="4">
        <f>C1331/(constants!$A$4+constants!$B$4*data!C1331+constants!$C$4*data!C1331^2+constants!$D$4*data!C1331^3+constants!$E$4*data!C1331^4+constants!$F$4*data!C1331^5+constants!$G$4*data!C1331^6+constants!$H$4*data!C1331^7)</f>
        <v>53838.409548128249</v>
      </c>
      <c r="J1331" s="4">
        <f>D1331/(constants!$A$4+constants!$B$4*data!D1331+constants!$C$4*data!D1331^2+constants!$D$4*data!D1331^3+constants!$E$4*data!D1331^4+constants!$F$4*data!D1331^5+constants!$G$4*data!D1331^6+constants!$H$4*data!D1331^7)</f>
        <v>54669.816622551574</v>
      </c>
      <c r="K1331" s="4">
        <f>E1331/(constants!$A$4+constants!$B$4*data!E1331+constants!$C$4*data!E1331^2+constants!$D$4*data!E1331^3+constants!$E$4*data!E1331^4+constants!$F$4*data!E1331^5+constants!$G$4*data!E1331^6+constants!$H$4*data!E1331^7)</f>
        <v>54669.816622551574</v>
      </c>
      <c r="L1331" s="4">
        <f>F1331/(constants!$A$4+constants!$B$4*data!F1331+constants!$C$4*data!F1331^2+constants!$D$4*data!F1331^3+constants!$E$4*data!F1331^4+constants!$F$4*data!F1331^5+constants!$G$4*data!F1331^6+constants!$H$4*data!F1331^7)</f>
        <v>5973.9479000145093</v>
      </c>
      <c r="M1331" s="4"/>
      <c r="N1331" s="4"/>
      <c r="O1331" s="4">
        <f t="shared" si="313"/>
        <v>89730.682580213746</v>
      </c>
      <c r="P1331" s="4">
        <f t="shared" si="314"/>
        <v>10933.963324510316</v>
      </c>
      <c r="Q1331" s="4">
        <f t="shared" si="314"/>
        <v>10933.963324510316</v>
      </c>
      <c r="R1331" s="4">
        <f t="shared" si="315"/>
        <v>995.65798333575162</v>
      </c>
      <c r="S1331" s="4"/>
      <c r="T1331" s="4"/>
      <c r="U1331" s="4">
        <f t="shared" si="316"/>
        <v>1</v>
      </c>
      <c r="V1331" s="4"/>
      <c r="W1331" s="4"/>
      <c r="X1331">
        <f>IF(front!E1331&gt;$X$2,O1331,P1331)</f>
        <v>89730.682580213746</v>
      </c>
      <c r="Y1331">
        <f t="shared" si="310"/>
        <v>89397.19966089369</v>
      </c>
      <c r="Z1331">
        <f>SUMPRODUCT($B$7:$B$456,Y$7:Y$456,EXP(constants!$B$32+constants!$A$32*ABS($A$7:$A$456-$A1331)))</f>
        <v>4.4387878952562709E-9</v>
      </c>
      <c r="AA1331">
        <f t="shared" si="311"/>
        <v>89397.199660889251</v>
      </c>
      <c r="AB1331">
        <f t="shared" si="317"/>
        <v>89390.997825191938</v>
      </c>
      <c r="AD1331" s="4"/>
      <c r="AE1331" s="4"/>
      <c r="AF1331" s="4"/>
      <c r="AI1331" s="5">
        <f>SUMPRODUCT(constants!$B$13:$B$20,A1331^constants!$A$13:$A$20)*constants!$C$10/((A1331/1000000000)^5*(EXP(0.014388/(A1331/1000000000)/constants!$B$9)-1))</f>
        <v>2.1601613418183987E-5</v>
      </c>
      <c r="AL1331" s="17">
        <f t="shared" si="312"/>
        <v>2.4165311881210793E-10</v>
      </c>
      <c r="AQ1331">
        <f t="shared" si="319"/>
        <v>2.4165311881210793E-10</v>
      </c>
    </row>
    <row r="1332" spans="1:43" x14ac:dyDescent="0.2">
      <c r="A1332">
        <f>front!A1332</f>
        <v>799.25</v>
      </c>
      <c r="B1332" s="1">
        <f t="shared" si="318"/>
        <v>0.44000000000005457</v>
      </c>
      <c r="C1332">
        <f>front!D1332-front!B1332</f>
        <v>51021.87</v>
      </c>
      <c r="D1332" s="2">
        <f>front!E1332-front!C1332</f>
        <v>52436.9</v>
      </c>
      <c r="E1332" s="2">
        <f>IF(front!F1332-front!C1332&gt;0,front!F1332-front!C1332,0)</f>
        <v>52436.9</v>
      </c>
      <c r="F1332" s="2">
        <f>front!I1332-front!H1332</f>
        <v>6131.0999999999985</v>
      </c>
      <c r="G1332" s="2"/>
      <c r="H1332" s="2"/>
      <c r="I1332" s="4">
        <f>C1332/(constants!$A$4+constants!$B$4*data!C1332+constants!$C$4*data!C1332^2+constants!$D$4*data!C1332^3+constants!$E$4*data!C1332^4+constants!$F$4*data!C1332^5+constants!$G$4*data!C1332^6+constants!$H$4*data!C1332^7)</f>
        <v>53613.655891909555</v>
      </c>
      <c r="J1332" s="4">
        <f>D1332/(constants!$A$4+constants!$B$4*data!D1332+constants!$C$4*data!D1332^2+constants!$D$4*data!D1332^3+constants!$E$4*data!D1332^4+constants!$F$4*data!D1332^5+constants!$G$4*data!D1332^6+constants!$H$4*data!D1332^7)</f>
        <v>55178.937080897485</v>
      </c>
      <c r="K1332" s="4">
        <f>E1332/(constants!$A$4+constants!$B$4*data!E1332+constants!$C$4*data!E1332^2+constants!$D$4*data!E1332^3+constants!$E$4*data!E1332^4+constants!$F$4*data!E1332^5+constants!$G$4*data!E1332^6+constants!$H$4*data!E1332^7)</f>
        <v>55178.937080897485</v>
      </c>
      <c r="L1332" s="4">
        <f>F1332/(constants!$A$4+constants!$B$4*data!F1332+constants!$C$4*data!F1332^2+constants!$D$4*data!F1332^3+constants!$E$4*data!F1332^4+constants!$F$4*data!F1332^5+constants!$G$4*data!F1332^6+constants!$H$4*data!F1332^7)</f>
        <v>6119.484150038822</v>
      </c>
      <c r="M1332" s="4"/>
      <c r="N1332" s="4"/>
      <c r="O1332" s="4">
        <f t="shared" si="313"/>
        <v>89356.093153182592</v>
      </c>
      <c r="P1332" s="4">
        <f t="shared" si="314"/>
        <v>11035.787416179497</v>
      </c>
      <c r="Q1332" s="4">
        <f t="shared" si="314"/>
        <v>11035.787416179497</v>
      </c>
      <c r="R1332" s="4">
        <f t="shared" si="315"/>
        <v>1019.9140250064703</v>
      </c>
      <c r="S1332" s="4"/>
      <c r="T1332" s="4"/>
      <c r="U1332" s="4">
        <f t="shared" si="316"/>
        <v>1</v>
      </c>
      <c r="V1332" s="4"/>
      <c r="W1332" s="4"/>
      <c r="X1332">
        <f>IF(front!E1332&gt;$X$2,O1332,P1332)</f>
        <v>89356.093153182592</v>
      </c>
      <c r="Y1332">
        <f t="shared" si="310"/>
        <v>89022.610233862535</v>
      </c>
      <c r="Z1332">
        <f>SUMPRODUCT($B$7:$B$456,Y$7:Y$456,EXP(constants!$B$32+constants!$A$32*ABS($A$7:$A$456-$A1332)))</f>
        <v>4.3290760791640306E-9</v>
      </c>
      <c r="AA1332">
        <f t="shared" si="311"/>
        <v>89022.610233858213</v>
      </c>
      <c r="AB1332">
        <f t="shared" si="317"/>
        <v>89016.4083981609</v>
      </c>
      <c r="AD1332" s="4"/>
      <c r="AE1332" s="4"/>
      <c r="AF1332" s="4"/>
      <c r="AI1332" s="5">
        <f>SUMPRODUCT(constants!$B$13:$B$20,A1332^constants!$A$13:$A$20)*constants!$C$10/((A1332/1000000000)^5*(EXP(0.014388/(A1332/1000000000)/constants!$B$9)-1))</f>
        <v>2.161001021799003E-5</v>
      </c>
      <c r="AL1332" s="17">
        <f t="shared" si="312"/>
        <v>2.4276434656103805E-10</v>
      </c>
      <c r="AQ1332">
        <f t="shared" si="319"/>
        <v>2.4276434656103805E-10</v>
      </c>
    </row>
    <row r="1333" spans="1:43" x14ac:dyDescent="0.2">
      <c r="A1333">
        <f>front!A1333</f>
        <v>799.69</v>
      </c>
      <c r="B1333" s="1">
        <f t="shared" si="318"/>
        <v>0.44000000000005457</v>
      </c>
      <c r="C1333">
        <f>front!D1333-front!B1333</f>
        <v>50570</v>
      </c>
      <c r="D1333" s="2">
        <f>front!E1333-front!C1333</f>
        <v>53029.599999999999</v>
      </c>
      <c r="E1333" s="2">
        <f>IF(front!F1333-front!C1333&gt;0,front!F1333-front!C1333,0)</f>
        <v>53029.599999999999</v>
      </c>
      <c r="F1333" s="2">
        <f>front!I1333-front!H1333</f>
        <v>5987</v>
      </c>
      <c r="G1333" s="2"/>
      <c r="H1333" s="2"/>
      <c r="I1333" s="4">
        <f>C1333/(constants!$A$4+constants!$B$4*data!C1333+constants!$C$4*data!C1333^2+constants!$D$4*data!C1333^3+constants!$E$4*data!C1333^4+constants!$F$4*data!C1333^5+constants!$G$4*data!C1333^6+constants!$H$4*data!C1333^7)</f>
        <v>53114.102803608148</v>
      </c>
      <c r="J1333" s="4">
        <f>D1333/(constants!$A$4+constants!$B$4*data!D1333+constants!$C$4*data!D1333^2+constants!$D$4*data!D1333^3+constants!$E$4*data!D1333^4+constants!$F$4*data!D1333^5+constants!$G$4*data!D1333^6+constants!$H$4*data!D1333^7)</f>
        <v>55835.065242156605</v>
      </c>
      <c r="K1333" s="4">
        <f>E1333/(constants!$A$4+constants!$B$4*data!E1333+constants!$C$4*data!E1333^2+constants!$D$4*data!E1333^3+constants!$E$4*data!E1333^4+constants!$F$4*data!E1333^5+constants!$G$4*data!E1333^6+constants!$H$4*data!E1333^7)</f>
        <v>55835.065242156605</v>
      </c>
      <c r="L1333" s="4">
        <f>F1333/(constants!$A$4+constants!$B$4*data!F1333+constants!$C$4*data!F1333^2+constants!$D$4*data!F1333^3+constants!$E$4*data!F1333^4+constants!$F$4*data!F1333^5+constants!$G$4*data!F1333^6+constants!$H$4*data!F1333^7)</f>
        <v>5975.4471270429103</v>
      </c>
      <c r="M1333" s="4"/>
      <c r="N1333" s="4"/>
      <c r="O1333" s="4">
        <f t="shared" si="313"/>
        <v>88523.504672680254</v>
      </c>
      <c r="P1333" s="4">
        <f t="shared" si="314"/>
        <v>11167.013048431321</v>
      </c>
      <c r="Q1333" s="4">
        <f t="shared" si="314"/>
        <v>11167.013048431321</v>
      </c>
      <c r="R1333" s="4">
        <f t="shared" si="315"/>
        <v>995.90785450715168</v>
      </c>
      <c r="S1333" s="4"/>
      <c r="T1333" s="4"/>
      <c r="U1333" s="4">
        <f t="shared" si="316"/>
        <v>1</v>
      </c>
      <c r="V1333" s="4"/>
      <c r="W1333" s="4"/>
      <c r="X1333">
        <f>IF(front!E1333&gt;$X$2,O1333,P1333)</f>
        <v>88523.504672680254</v>
      </c>
      <c r="Y1333">
        <f t="shared" ref="Y1333:Y1396" si="320">X1333-$U$4</f>
        <v>88190.021753360197</v>
      </c>
      <c r="Z1333">
        <f>SUMPRODUCT($B$7:$B$456,Y$7:Y$456,EXP(constants!$B$32+constants!$A$32*ABS($A$7:$A$456-$A1333)))</f>
        <v>4.2220759679052457E-9</v>
      </c>
      <c r="AA1333">
        <f t="shared" si="311"/>
        <v>88190.021753355977</v>
      </c>
      <c r="AB1333">
        <f t="shared" si="317"/>
        <v>88183.819917658664</v>
      </c>
      <c r="AD1333" s="4"/>
      <c r="AE1333" s="4"/>
      <c r="AF1333" s="4"/>
      <c r="AI1333" s="5">
        <f>SUMPRODUCT(constants!$B$13:$B$20,A1333^constants!$A$13:$A$20)*constants!$C$10/((A1333/1000000000)^5*(EXP(0.014388/(A1333/1000000000)/constants!$B$9)-1))</f>
        <v>2.1618366273241902E-5</v>
      </c>
      <c r="AL1333" s="17">
        <f t="shared" si="312"/>
        <v>2.4515116597838442E-10</v>
      </c>
      <c r="AQ1333">
        <f t="shared" si="319"/>
        <v>2.4515116597838442E-10</v>
      </c>
    </row>
    <row r="1334" spans="1:43" x14ac:dyDescent="0.2">
      <c r="A1334">
        <f>front!A1334</f>
        <v>800.13</v>
      </c>
      <c r="B1334" s="1">
        <f t="shared" si="318"/>
        <v>0.43999999999994088</v>
      </c>
      <c r="C1334">
        <f>front!D1334-front!B1334</f>
        <v>50041.599999999999</v>
      </c>
      <c r="D1334" s="2">
        <f>front!E1334-front!C1334</f>
        <v>51521.7</v>
      </c>
      <c r="E1334" s="2">
        <f>IF(front!F1334-front!C1334&gt;0,front!F1334-front!C1334,0)</f>
        <v>51521.7</v>
      </c>
      <c r="F1334" s="2">
        <f>front!I1334-front!H1334</f>
        <v>5261.7000000000007</v>
      </c>
      <c r="G1334" s="2"/>
      <c r="H1334" s="2"/>
      <c r="I1334" s="4">
        <f>C1334/(constants!$A$4+constants!$B$4*data!C1334+constants!$C$4*data!C1334^2+constants!$D$4*data!C1334^3+constants!$E$4*data!C1334^4+constants!$F$4*data!C1334^5+constants!$G$4*data!C1334^6+constants!$H$4*data!C1334^7)</f>
        <v>52530.118834931178</v>
      </c>
      <c r="J1334" s="4">
        <f>D1334/(constants!$A$4+constants!$B$4*data!D1334+constants!$C$4*data!D1334^2+constants!$D$4*data!D1334^3+constants!$E$4*data!D1334^4+constants!$F$4*data!D1334^5+constants!$G$4*data!D1334^6+constants!$H$4*data!D1334^7)</f>
        <v>54166.391212716298</v>
      </c>
      <c r="K1334" s="4">
        <f>E1334/(constants!$A$4+constants!$B$4*data!E1334+constants!$C$4*data!E1334^2+constants!$D$4*data!E1334^3+constants!$E$4*data!E1334^4+constants!$F$4*data!E1334^5+constants!$G$4*data!E1334^6+constants!$H$4*data!E1334^7)</f>
        <v>54166.391212716298</v>
      </c>
      <c r="L1334" s="4">
        <f>F1334/(constants!$A$4+constants!$B$4*data!F1334+constants!$C$4*data!F1334^2+constants!$D$4*data!F1334^3+constants!$E$4*data!F1334^4+constants!$F$4*data!F1334^5+constants!$G$4*data!F1334^6+constants!$H$4*data!F1334^7)</f>
        <v>5250.7758155666879</v>
      </c>
      <c r="M1334" s="4"/>
      <c r="N1334" s="4"/>
      <c r="O1334" s="4">
        <f t="shared" si="313"/>
        <v>87550.198058218637</v>
      </c>
      <c r="P1334" s="4">
        <f t="shared" si="314"/>
        <v>10833.27824254326</v>
      </c>
      <c r="Q1334" s="4">
        <f t="shared" si="314"/>
        <v>10833.27824254326</v>
      </c>
      <c r="R1334" s="4">
        <f t="shared" si="315"/>
        <v>875.12930259444795</v>
      </c>
      <c r="S1334" s="4"/>
      <c r="T1334" s="4"/>
      <c r="U1334" s="4">
        <f t="shared" si="316"/>
        <v>1</v>
      </c>
      <c r="V1334" s="4"/>
      <c r="W1334" s="4"/>
      <c r="X1334">
        <f>IF(front!E1334&gt;$X$2,O1334,P1334)</f>
        <v>87550.198058218637</v>
      </c>
      <c r="Y1334">
        <f t="shared" si="320"/>
        <v>87216.71513889858</v>
      </c>
      <c r="Z1334">
        <f>SUMPRODUCT($B$7:$B$456,Y$7:Y$456,EXP(constants!$B$32+constants!$A$32*ABS($A$7:$A$456-$A1334)))</f>
        <v>4.1177205373127595E-9</v>
      </c>
      <c r="AA1334">
        <f t="shared" si="311"/>
        <v>87216.715138894462</v>
      </c>
      <c r="AB1334">
        <f t="shared" si="317"/>
        <v>87210.513303197149</v>
      </c>
      <c r="AD1334" s="4"/>
      <c r="AE1334" s="4"/>
      <c r="AF1334" s="4"/>
      <c r="AI1334" s="5">
        <f>SUMPRODUCT(constants!$B$13:$B$20,A1334^constants!$A$13:$A$20)*constants!$C$10/((A1334/1000000000)^5*(EXP(0.014388/(A1334/1000000000)/constants!$B$9)-1))</f>
        <v>2.1626681537495238E-5</v>
      </c>
      <c r="AL1334" s="17">
        <f t="shared" si="312"/>
        <v>2.4798250484213584E-10</v>
      </c>
      <c r="AQ1334">
        <f t="shared" si="319"/>
        <v>2.4798250484213584E-10</v>
      </c>
    </row>
    <row r="1335" spans="1:43" x14ac:dyDescent="0.2">
      <c r="A1335">
        <f>front!A1335</f>
        <v>800.58</v>
      </c>
      <c r="B1335" s="1">
        <f t="shared" si="318"/>
        <v>0.45000000000004547</v>
      </c>
      <c r="C1335">
        <f>front!D1335-front!B1335</f>
        <v>49627.07</v>
      </c>
      <c r="D1335" s="2">
        <f>front!E1335-front!C1335</f>
        <v>52379.4</v>
      </c>
      <c r="E1335" s="2">
        <f>IF(front!F1335-front!C1335&gt;0,front!F1335-front!C1335,0)</f>
        <v>52379.4</v>
      </c>
      <c r="F1335" s="2">
        <f>front!I1335-front!H1335</f>
        <v>5217</v>
      </c>
      <c r="G1335" s="2"/>
      <c r="H1335" s="2"/>
      <c r="I1335" s="4">
        <f>C1335/(constants!$A$4+constants!$B$4*data!C1335+constants!$C$4*data!C1335^2+constants!$D$4*data!C1335^3+constants!$E$4*data!C1335^4+constants!$F$4*data!C1335^5+constants!$G$4*data!C1335^6+constants!$H$4*data!C1335^7)</f>
        <v>52072.119500382476</v>
      </c>
      <c r="J1335" s="4">
        <f>D1335/(constants!$A$4+constants!$B$4*data!D1335+constants!$C$4*data!D1335^2+constants!$D$4*data!D1335^3+constants!$E$4*data!D1335^4+constants!$F$4*data!D1335^5+constants!$G$4*data!D1335^6+constants!$H$4*data!D1335^7)</f>
        <v>55115.301159859431</v>
      </c>
      <c r="K1335" s="4">
        <f>E1335/(constants!$A$4+constants!$B$4*data!E1335+constants!$C$4*data!E1335^2+constants!$D$4*data!E1335^3+constants!$E$4*data!E1335^4+constants!$F$4*data!E1335^5+constants!$G$4*data!E1335^6+constants!$H$4*data!E1335^7)</f>
        <v>55115.301159859431</v>
      </c>
      <c r="L1335" s="4">
        <f>F1335/(constants!$A$4+constants!$B$4*data!F1335+constants!$C$4*data!F1335^2+constants!$D$4*data!F1335^3+constants!$E$4*data!F1335^4+constants!$F$4*data!F1335^5+constants!$G$4*data!F1335^6+constants!$H$4*data!F1335^7)</f>
        <v>5206.1297116127716</v>
      </c>
      <c r="M1335" s="4"/>
      <c r="N1335" s="4"/>
      <c r="O1335" s="4">
        <f t="shared" si="313"/>
        <v>86786.865833970791</v>
      </c>
      <c r="P1335" s="4">
        <f t="shared" si="314"/>
        <v>11023.060231971887</v>
      </c>
      <c r="Q1335" s="4">
        <f t="shared" si="314"/>
        <v>11023.060231971887</v>
      </c>
      <c r="R1335" s="4">
        <f t="shared" si="315"/>
        <v>867.6882852687952</v>
      </c>
      <c r="S1335" s="4"/>
      <c r="T1335" s="4"/>
      <c r="U1335" s="4">
        <f t="shared" si="316"/>
        <v>1</v>
      </c>
      <c r="V1335" s="4"/>
      <c r="W1335" s="4"/>
      <c r="X1335">
        <f>IF(front!E1335&gt;$X$2,O1335,P1335)</f>
        <v>86786.865833970791</v>
      </c>
      <c r="Y1335">
        <f t="shared" si="320"/>
        <v>86453.382914650734</v>
      </c>
      <c r="Z1335">
        <f>SUMPRODUCT($B$7:$B$456,Y$7:Y$456,EXP(constants!$B$32+constants!$A$32*ABS($A$7:$A$456-$A1335)))</f>
        <v>4.0136608001669447E-9</v>
      </c>
      <c r="AA1335">
        <f t="shared" si="311"/>
        <v>86453.382914646718</v>
      </c>
      <c r="AB1335">
        <f t="shared" si="317"/>
        <v>86447.181078949405</v>
      </c>
      <c r="AD1335" s="4"/>
      <c r="AE1335" s="4"/>
      <c r="AF1335" s="4"/>
      <c r="AI1335" s="5">
        <f>SUMPRODUCT(constants!$B$13:$B$20,A1335^constants!$A$13:$A$20)*constants!$C$10/((A1335/1000000000)^5*(EXP(0.014388/(A1335/1000000000)/constants!$B$9)-1))</f>
        <v>2.1635143544210046E-5</v>
      </c>
      <c r="AL1335" s="17">
        <f t="shared" si="312"/>
        <v>2.5027008716977563E-10</v>
      </c>
      <c r="AQ1335">
        <f t="shared" si="319"/>
        <v>2.5027008716977563E-10</v>
      </c>
    </row>
    <row r="1336" spans="1:43" x14ac:dyDescent="0.2">
      <c r="A1336">
        <f>front!A1336</f>
        <v>801.02</v>
      </c>
      <c r="B1336" s="1">
        <f t="shared" si="318"/>
        <v>0.43999999999994088</v>
      </c>
      <c r="C1336">
        <f>front!D1336-front!B1336</f>
        <v>49445.53</v>
      </c>
      <c r="D1336" s="2">
        <f>front!E1336-front!C1336</f>
        <v>52884.800000000003</v>
      </c>
      <c r="E1336" s="2">
        <f>IF(front!F1336-front!C1336&gt;0,front!F1336-front!C1336,0)</f>
        <v>52884.800000000003</v>
      </c>
      <c r="F1336" s="2">
        <f>front!I1336-front!H1336</f>
        <v>4952.3000000000011</v>
      </c>
      <c r="G1336" s="2"/>
      <c r="H1336" s="2"/>
      <c r="I1336" s="4">
        <f>C1336/(constants!$A$4+constants!$B$4*data!C1336+constants!$C$4*data!C1336^2+constants!$D$4*data!C1336^3+constants!$E$4*data!C1336^4+constants!$F$4*data!C1336^5+constants!$G$4*data!C1336^6+constants!$H$4*data!C1336^7)</f>
        <v>51871.581951686436</v>
      </c>
      <c r="J1336" s="4">
        <f>D1336/(constants!$A$4+constants!$B$4*data!D1336+constants!$C$4*data!D1336^2+constants!$D$4*data!D1336^3+constants!$E$4*data!D1336^4+constants!$F$4*data!D1336^5+constants!$G$4*data!D1336^6+constants!$H$4*data!D1336^7)</f>
        <v>55674.737283675197</v>
      </c>
      <c r="K1336" s="4">
        <f>E1336/(constants!$A$4+constants!$B$4*data!E1336+constants!$C$4*data!E1336^2+constants!$D$4*data!E1336^3+constants!$E$4*data!E1336^4+constants!$F$4*data!E1336^5+constants!$G$4*data!E1336^6+constants!$H$4*data!E1336^7)</f>
        <v>55674.737283675197</v>
      </c>
      <c r="L1336" s="4">
        <f>F1336/(constants!$A$4+constants!$B$4*data!F1336+constants!$C$4*data!F1336^2+constants!$D$4*data!F1336^3+constants!$E$4*data!F1336^4+constants!$F$4*data!F1336^5+constants!$G$4*data!F1336^6+constants!$H$4*data!F1336^7)</f>
        <v>4941.7799939980487</v>
      </c>
      <c r="M1336" s="4"/>
      <c r="N1336" s="4"/>
      <c r="O1336" s="4">
        <f t="shared" si="313"/>
        <v>86452.636586144057</v>
      </c>
      <c r="P1336" s="4">
        <f t="shared" si="314"/>
        <v>11134.947456735039</v>
      </c>
      <c r="Q1336" s="4">
        <f t="shared" si="314"/>
        <v>11134.947456735039</v>
      </c>
      <c r="R1336" s="4">
        <f t="shared" si="315"/>
        <v>823.62999899967485</v>
      </c>
      <c r="S1336" s="4"/>
      <c r="T1336" s="4"/>
      <c r="U1336" s="4">
        <f t="shared" si="316"/>
        <v>1</v>
      </c>
      <c r="V1336" s="4"/>
      <c r="W1336" s="4"/>
      <c r="X1336">
        <f>IF(front!E1336&gt;$X$2,O1336,P1336)</f>
        <v>86452.636586144057</v>
      </c>
      <c r="Y1336">
        <f t="shared" si="320"/>
        <v>86119.153666824001</v>
      </c>
      <c r="Z1336">
        <f>SUMPRODUCT($B$7:$B$456,Y$7:Y$456,EXP(constants!$B$32+constants!$A$32*ABS($A$7:$A$456-$A1336)))</f>
        <v>3.914456687252463E-9</v>
      </c>
      <c r="AA1336">
        <f t="shared" si="311"/>
        <v>86119.153666820086</v>
      </c>
      <c r="AB1336">
        <f t="shared" si="317"/>
        <v>86112.951831122773</v>
      </c>
      <c r="AD1336" s="4"/>
      <c r="AE1336" s="4"/>
      <c r="AF1336" s="4"/>
      <c r="AI1336" s="5">
        <f>SUMPRODUCT(constants!$B$13:$B$20,A1336^constants!$A$13:$A$20)*constants!$C$10/((A1336/1000000000)^5*(EXP(0.014388/(A1336/1000000000)/constants!$B$9)-1))</f>
        <v>2.1643376156236617E-5</v>
      </c>
      <c r="AL1336" s="17">
        <f t="shared" si="312"/>
        <v>2.5133706017512584E-10</v>
      </c>
      <c r="AQ1336">
        <f t="shared" si="319"/>
        <v>2.5133706017512584E-10</v>
      </c>
    </row>
    <row r="1337" spans="1:43" x14ac:dyDescent="0.2">
      <c r="A1337">
        <f>front!A1337</f>
        <v>801.46</v>
      </c>
      <c r="B1337" s="1">
        <f t="shared" si="318"/>
        <v>0.44000000000005457</v>
      </c>
      <c r="C1337">
        <f>front!D1337-front!B1337</f>
        <v>49410.07</v>
      </c>
      <c r="D1337" s="2">
        <f>front!E1337-front!C1337</f>
        <v>52301.1</v>
      </c>
      <c r="E1337" s="2">
        <f>IF(front!F1337-front!C1337&gt;0,front!F1337-front!C1337,0)</f>
        <v>52301.1</v>
      </c>
      <c r="F1337" s="2">
        <f>front!I1337-front!H1337</f>
        <v>4788</v>
      </c>
      <c r="G1337" s="2"/>
      <c r="H1337" s="2"/>
      <c r="I1337" s="4">
        <f>C1337/(constants!$A$4+constants!$B$4*data!C1337+constants!$C$4*data!C1337^2+constants!$D$4*data!C1337^3+constants!$E$4*data!C1337^4+constants!$F$4*data!C1337^5+constants!$G$4*data!C1337^6+constants!$H$4*data!C1337^7)</f>
        <v>51832.414080382623</v>
      </c>
      <c r="J1337" s="4">
        <f>D1337/(constants!$A$4+constants!$B$4*data!D1337+constants!$C$4*data!D1337^2+constants!$D$4*data!D1337^3+constants!$E$4*data!D1337^4+constants!$F$4*data!D1337^5+constants!$G$4*data!D1337^6+constants!$H$4*data!D1337^7)</f>
        <v>55028.650227423874</v>
      </c>
      <c r="K1337" s="4">
        <f>E1337/(constants!$A$4+constants!$B$4*data!E1337+constants!$C$4*data!E1337^2+constants!$D$4*data!E1337^3+constants!$E$4*data!E1337^4+constants!$F$4*data!E1337^5+constants!$G$4*data!E1337^6+constants!$H$4*data!E1337^7)</f>
        <v>55028.650227423874</v>
      </c>
      <c r="L1337" s="4">
        <f>F1337/(constants!$A$4+constants!$B$4*data!F1337+constants!$C$4*data!F1337^2+constants!$D$4*data!F1337^3+constants!$E$4*data!F1337^4+constants!$F$4*data!F1337^5+constants!$G$4*data!F1337^6+constants!$H$4*data!F1337^7)</f>
        <v>4777.722314076661</v>
      </c>
      <c r="M1337" s="4"/>
      <c r="N1337" s="4"/>
      <c r="O1337" s="4">
        <f t="shared" si="313"/>
        <v>86387.356800637703</v>
      </c>
      <c r="P1337" s="4">
        <f t="shared" si="314"/>
        <v>11005.730045484775</v>
      </c>
      <c r="Q1337" s="4">
        <f t="shared" si="314"/>
        <v>11005.730045484775</v>
      </c>
      <c r="R1337" s="4">
        <f t="shared" si="315"/>
        <v>796.28705234611016</v>
      </c>
      <c r="S1337" s="4"/>
      <c r="T1337" s="4"/>
      <c r="U1337" s="4">
        <f t="shared" si="316"/>
        <v>1</v>
      </c>
      <c r="V1337" s="4"/>
      <c r="W1337" s="4"/>
      <c r="X1337">
        <f>IF(front!E1337&gt;$X$2,O1337,P1337)</f>
        <v>86387.356800637703</v>
      </c>
      <c r="Y1337">
        <f t="shared" si="320"/>
        <v>86053.873881317646</v>
      </c>
      <c r="Z1337">
        <f>SUMPRODUCT($B$7:$B$456,Y$7:Y$456,EXP(constants!$B$32+constants!$A$32*ABS($A$7:$A$456-$A1337)))</f>
        <v>3.8177045643064981E-9</v>
      </c>
      <c r="AA1337">
        <f t="shared" si="311"/>
        <v>86053.873881313833</v>
      </c>
      <c r="AB1337">
        <f t="shared" si="317"/>
        <v>86047.67204561652</v>
      </c>
      <c r="AD1337" s="4"/>
      <c r="AE1337" s="4"/>
      <c r="AF1337" s="4"/>
      <c r="AI1337" s="5">
        <f>SUMPRODUCT(constants!$B$13:$B$20,A1337^constants!$A$13:$A$20)*constants!$C$10/((A1337/1000000000)^5*(EXP(0.014388/(A1337/1000000000)/constants!$B$9)-1))</f>
        <v>2.1651567835054432E-5</v>
      </c>
      <c r="AL1337" s="17">
        <f t="shared" si="312"/>
        <v>2.5162293552318615E-10</v>
      </c>
      <c r="AQ1337">
        <f t="shared" si="319"/>
        <v>2.5162293552318615E-10</v>
      </c>
    </row>
    <row r="1338" spans="1:43" x14ac:dyDescent="0.2">
      <c r="A1338">
        <f>front!A1338</f>
        <v>801.9</v>
      </c>
      <c r="B1338" s="1">
        <f t="shared" si="318"/>
        <v>0.43999999999994088</v>
      </c>
      <c r="C1338">
        <f>front!D1338-front!B1338</f>
        <v>49522</v>
      </c>
      <c r="D1338" s="2">
        <f>front!E1338-front!C1338</f>
        <v>52509.599999999999</v>
      </c>
      <c r="E1338" s="2">
        <f>IF(front!F1338-front!C1338&gt;0,front!F1338-front!C1338,0)</f>
        <v>52509.599999999999</v>
      </c>
      <c r="F1338" s="2">
        <f>front!I1338-front!H1338</f>
        <v>4416.5</v>
      </c>
      <c r="G1338" s="2"/>
      <c r="H1338" s="2"/>
      <c r="I1338" s="4">
        <f>C1338/(constants!$A$4+constants!$B$4*data!C1338+constants!$C$4*data!C1338^2+constants!$D$4*data!C1338^3+constants!$E$4*data!C1338^4+constants!$F$4*data!C1338^5+constants!$G$4*data!C1338^6+constants!$H$4*data!C1338^7)</f>
        <v>51956.051271356308</v>
      </c>
      <c r="J1338" s="4">
        <f>D1338/(constants!$A$4+constants!$B$4*data!D1338+constants!$C$4*data!D1338^2+constants!$D$4*data!D1338^3+constants!$E$4*data!D1338^4+constants!$F$4*data!D1338^5+constants!$G$4*data!D1338^6+constants!$H$4*data!D1338^7)</f>
        <v>55259.399194160585</v>
      </c>
      <c r="K1338" s="4">
        <f>E1338/(constants!$A$4+constants!$B$4*data!E1338+constants!$C$4*data!E1338^2+constants!$D$4*data!E1338^3+constants!$E$4*data!E1338^4+constants!$F$4*data!E1338^5+constants!$G$4*data!E1338^6+constants!$H$4*data!E1338^7)</f>
        <v>55259.399194160585</v>
      </c>
      <c r="L1338" s="4">
        <f>F1338/(constants!$A$4+constants!$B$4*data!F1338+constants!$C$4*data!F1338^2+constants!$D$4*data!F1338^3+constants!$E$4*data!F1338^4+constants!$F$4*data!F1338^5+constants!$G$4*data!F1338^6+constants!$H$4*data!F1338^7)</f>
        <v>4406.8317395893673</v>
      </c>
      <c r="M1338" s="4"/>
      <c r="N1338" s="4"/>
      <c r="O1338" s="4">
        <f t="shared" si="313"/>
        <v>86593.418785593851</v>
      </c>
      <c r="P1338" s="4">
        <f t="shared" si="314"/>
        <v>11051.879838832117</v>
      </c>
      <c r="Q1338" s="4">
        <f t="shared" si="314"/>
        <v>11051.879838832117</v>
      </c>
      <c r="R1338" s="4">
        <f t="shared" si="315"/>
        <v>734.47195659822785</v>
      </c>
      <c r="S1338" s="4"/>
      <c r="T1338" s="4"/>
      <c r="U1338" s="4">
        <f t="shared" si="316"/>
        <v>1</v>
      </c>
      <c r="V1338" s="4"/>
      <c r="W1338" s="4"/>
      <c r="X1338">
        <f>IF(front!E1338&gt;$X$2,O1338,P1338)</f>
        <v>86593.418785593851</v>
      </c>
      <c r="Y1338">
        <f t="shared" si="320"/>
        <v>86259.935866273794</v>
      </c>
      <c r="Z1338">
        <f>SUMPRODUCT($B$7:$B$456,Y$7:Y$456,EXP(constants!$B$32+constants!$A$32*ABS($A$7:$A$456-$A1338)))</f>
        <v>3.7233438264345174E-9</v>
      </c>
      <c r="AA1338">
        <f t="shared" si="311"/>
        <v>86259.935866270069</v>
      </c>
      <c r="AB1338">
        <f t="shared" si="317"/>
        <v>86253.734030572756</v>
      </c>
      <c r="AD1338" s="4"/>
      <c r="AE1338" s="4"/>
      <c r="AF1338" s="4"/>
      <c r="AI1338" s="5">
        <f>SUMPRODUCT(constants!$B$13:$B$20,A1338^constants!$A$13:$A$20)*constants!$C$10/((A1338/1000000000)^5*(EXP(0.014388/(A1338/1000000000)/constants!$B$9)-1))</f>
        <v>2.1659718532996981E-5</v>
      </c>
      <c r="AL1338" s="17">
        <f t="shared" si="312"/>
        <v>2.5111629979195639E-10</v>
      </c>
      <c r="AQ1338">
        <f t="shared" si="319"/>
        <v>2.5111629979195639E-10</v>
      </c>
    </row>
    <row r="1339" spans="1:43" x14ac:dyDescent="0.2">
      <c r="A1339">
        <f>front!A1339</f>
        <v>802.35</v>
      </c>
      <c r="B1339" s="1">
        <f t="shared" si="318"/>
        <v>0.45000000000004547</v>
      </c>
      <c r="C1339">
        <f>front!D1339-front!B1339</f>
        <v>49800.4</v>
      </c>
      <c r="D1339" s="2">
        <f>front!E1339-front!C1339</f>
        <v>52941.3</v>
      </c>
      <c r="E1339" s="2">
        <f>IF(front!F1339-front!C1339&gt;0,front!F1339-front!C1339,0)</f>
        <v>52941.3</v>
      </c>
      <c r="F1339" s="2">
        <f>front!I1339-front!H1339</f>
        <v>4424.2999999999993</v>
      </c>
      <c r="G1339" s="2"/>
      <c r="H1339" s="2"/>
      <c r="I1339" s="4">
        <f>C1339/(constants!$A$4+constants!$B$4*data!C1339+constants!$C$4*data!C1339^2+constants!$D$4*data!C1339^3+constants!$E$4*data!C1339^4+constants!$F$4*data!C1339^5+constants!$G$4*data!C1339^6+constants!$H$4*data!C1339^7)</f>
        <v>52263.610602169858</v>
      </c>
      <c r="J1339" s="4">
        <f>D1339/(constants!$A$4+constants!$B$4*data!D1339+constants!$C$4*data!D1339^2+constants!$D$4*data!D1339^3+constants!$E$4*data!D1339^4+constants!$F$4*data!D1339^5+constants!$G$4*data!D1339^6+constants!$H$4*data!D1339^7)</f>
        <v>55737.293571647038</v>
      </c>
      <c r="K1339" s="4">
        <f>E1339/(constants!$A$4+constants!$B$4*data!E1339+constants!$C$4*data!E1339^2+constants!$D$4*data!E1339^3+constants!$E$4*data!E1339^4+constants!$F$4*data!E1339^5+constants!$G$4*data!E1339^6+constants!$H$4*data!E1339^7)</f>
        <v>55737.293571647038</v>
      </c>
      <c r="L1339" s="4">
        <f>F1339/(constants!$A$4+constants!$B$4*data!F1339+constants!$C$4*data!F1339^2+constants!$D$4*data!F1339^3+constants!$E$4*data!F1339^4+constants!$F$4*data!F1339^5+constants!$G$4*data!F1339^6+constants!$H$4*data!F1339^7)</f>
        <v>4414.6181480117439</v>
      </c>
      <c r="M1339" s="4"/>
      <c r="N1339" s="4"/>
      <c r="O1339" s="4">
        <f t="shared" si="313"/>
        <v>87106.017670283094</v>
      </c>
      <c r="P1339" s="4">
        <f t="shared" si="314"/>
        <v>11147.458714329408</v>
      </c>
      <c r="Q1339" s="4">
        <f t="shared" si="314"/>
        <v>11147.458714329408</v>
      </c>
      <c r="R1339" s="4">
        <f t="shared" si="315"/>
        <v>735.76969133529064</v>
      </c>
      <c r="S1339" s="4"/>
      <c r="T1339" s="4"/>
      <c r="U1339" s="4">
        <f t="shared" si="316"/>
        <v>1</v>
      </c>
      <c r="V1339" s="4"/>
      <c r="W1339" s="4"/>
      <c r="X1339">
        <f>IF(front!E1339&gt;$X$2,O1339,P1339)</f>
        <v>87106.017670283094</v>
      </c>
      <c r="Y1339">
        <f t="shared" si="320"/>
        <v>86772.534750963037</v>
      </c>
      <c r="Z1339">
        <f>SUMPRODUCT($B$7:$B$456,Y$7:Y$456,EXP(constants!$B$32+constants!$A$32*ABS($A$7:$A$456-$A1339)))</f>
        <v>3.6292504618238369E-9</v>
      </c>
      <c r="AA1339">
        <f t="shared" si="311"/>
        <v>86772.534750959414</v>
      </c>
      <c r="AB1339">
        <f t="shared" si="317"/>
        <v>86766.332915262101</v>
      </c>
      <c r="AD1339" s="4"/>
      <c r="AE1339" s="4"/>
      <c r="AF1339" s="4"/>
      <c r="AI1339" s="5">
        <f>SUMPRODUCT(constants!$B$13:$B$20,A1339^constants!$A$13:$A$20)*constants!$C$10/((A1339/1000000000)^5*(EXP(0.014388/(A1339/1000000000)/constants!$B$9)-1))</f>
        <v>2.1668012035550257E-5</v>
      </c>
      <c r="AL1339" s="17">
        <f t="shared" si="312"/>
        <v>2.4972833710411287E-10</v>
      </c>
      <c r="AQ1339">
        <f t="shared" si="319"/>
        <v>2.4972833710411287E-10</v>
      </c>
    </row>
    <row r="1340" spans="1:43" x14ac:dyDescent="0.2">
      <c r="A1340">
        <f>front!A1340</f>
        <v>802.79</v>
      </c>
      <c r="B1340" s="1">
        <f t="shared" si="318"/>
        <v>0.43999999999994088</v>
      </c>
      <c r="C1340">
        <f>front!D1340-front!B1340</f>
        <v>50247.53</v>
      </c>
      <c r="D1340" s="2">
        <f>front!E1340-front!C1340</f>
        <v>51944.7</v>
      </c>
      <c r="E1340" s="2">
        <f>IF(front!F1340-front!C1340&gt;0,front!F1340-front!C1340,0)</f>
        <v>51944.7</v>
      </c>
      <c r="F1340" s="2">
        <f>front!I1340-front!H1340</f>
        <v>4902.0999999999985</v>
      </c>
      <c r="G1340" s="2"/>
      <c r="H1340" s="2"/>
      <c r="I1340" s="4">
        <f>C1340/(constants!$A$4+constants!$B$4*data!C1340+constants!$C$4*data!C1340^2+constants!$D$4*data!C1340^3+constants!$E$4*data!C1340^4+constants!$F$4*data!C1340^5+constants!$G$4*data!C1340^6+constants!$H$4*data!C1340^7)</f>
        <v>52757.688533489621</v>
      </c>
      <c r="J1340" s="4">
        <f>D1340/(constants!$A$4+constants!$B$4*data!D1340+constants!$C$4*data!D1340^2+constants!$D$4*data!D1340^3+constants!$E$4*data!D1340^4+constants!$F$4*data!D1340^5+constants!$G$4*data!D1340^6+constants!$H$4*data!D1340^7)</f>
        <v>54634.302952704369</v>
      </c>
      <c r="K1340" s="4">
        <f>E1340/(constants!$A$4+constants!$B$4*data!E1340+constants!$C$4*data!E1340^2+constants!$D$4*data!E1340^3+constants!$E$4*data!E1340^4+constants!$F$4*data!E1340^5+constants!$G$4*data!E1340^6+constants!$H$4*data!E1340^7)</f>
        <v>54634.302952704369</v>
      </c>
      <c r="L1340" s="4">
        <f>F1340/(constants!$A$4+constants!$B$4*data!F1340+constants!$C$4*data!F1340^2+constants!$D$4*data!F1340^3+constants!$E$4*data!F1340^4+constants!$F$4*data!F1340^5+constants!$G$4*data!F1340^6+constants!$H$4*data!F1340^7)</f>
        <v>4891.6521098883977</v>
      </c>
      <c r="M1340" s="4"/>
      <c r="N1340" s="4"/>
      <c r="O1340" s="4">
        <f t="shared" si="313"/>
        <v>87929.480889149374</v>
      </c>
      <c r="P1340" s="4">
        <f t="shared" si="314"/>
        <v>10926.860590540875</v>
      </c>
      <c r="Q1340" s="4">
        <f t="shared" si="314"/>
        <v>10926.860590540875</v>
      </c>
      <c r="R1340" s="4">
        <f t="shared" si="315"/>
        <v>815.27535164806636</v>
      </c>
      <c r="S1340" s="4"/>
      <c r="T1340" s="4"/>
      <c r="U1340" s="4">
        <f t="shared" si="316"/>
        <v>1</v>
      </c>
      <c r="V1340" s="4"/>
      <c r="W1340" s="4"/>
      <c r="X1340">
        <f>IF(front!E1340&gt;$X$2,O1340,P1340)</f>
        <v>87929.480889149374</v>
      </c>
      <c r="Y1340">
        <f t="shared" si="320"/>
        <v>87595.997969829317</v>
      </c>
      <c r="Z1340">
        <f>SUMPRODUCT($B$7:$B$456,Y$7:Y$456,EXP(constants!$B$32+constants!$A$32*ABS($A$7:$A$456-$A1340)))</f>
        <v>3.5395476716441716E-9</v>
      </c>
      <c r="AA1340">
        <f t="shared" si="311"/>
        <v>87595.997969825781</v>
      </c>
      <c r="AB1340">
        <f t="shared" si="317"/>
        <v>87589.796134128468</v>
      </c>
      <c r="AD1340" s="4"/>
      <c r="AE1340" s="4"/>
      <c r="AF1340" s="4"/>
      <c r="AI1340" s="5">
        <f>SUMPRODUCT(constants!$B$13:$B$20,A1340^constants!$A$13:$A$20)*constants!$C$10/((A1340/1000000000)^5*(EXP(0.014388/(A1340/1000000000)/constants!$B$9)-1))</f>
        <v>2.1676079693415465E-5</v>
      </c>
      <c r="AL1340" s="17">
        <f t="shared" si="312"/>
        <v>2.4747265834735288E-10</v>
      </c>
      <c r="AQ1340">
        <f t="shared" si="319"/>
        <v>2.4747265834735288E-10</v>
      </c>
    </row>
    <row r="1341" spans="1:43" x14ac:dyDescent="0.2">
      <c r="A1341">
        <f>front!A1341</f>
        <v>803.23</v>
      </c>
      <c r="B1341" s="1">
        <f t="shared" si="318"/>
        <v>0.44000000000005457</v>
      </c>
      <c r="C1341">
        <f>front!D1341-front!B1341</f>
        <v>50613.599999999999</v>
      </c>
      <c r="D1341" s="2">
        <f>front!E1341-front!C1341</f>
        <v>51495.1</v>
      </c>
      <c r="E1341" s="2">
        <f>IF(front!F1341-front!C1341&gt;0,front!F1341-front!C1341,0)</f>
        <v>51495.1</v>
      </c>
      <c r="F1341" s="2">
        <f>front!I1341-front!H1341</f>
        <v>5458.3000000000011</v>
      </c>
      <c r="G1341" s="2"/>
      <c r="H1341" s="2"/>
      <c r="I1341" s="4">
        <f>C1341/(constants!$A$4+constants!$B$4*data!C1341+constants!$C$4*data!C1341^2+constants!$D$4*data!C1341^3+constants!$E$4*data!C1341^4+constants!$F$4*data!C1341^5+constants!$G$4*data!C1341^6+constants!$H$4*data!C1341^7)</f>
        <v>53162.297673360161</v>
      </c>
      <c r="J1341" s="4">
        <f>D1341/(constants!$A$4+constants!$B$4*data!D1341+constants!$C$4*data!D1341^2+constants!$D$4*data!D1341^3+constants!$E$4*data!D1341^4+constants!$F$4*data!D1341^5+constants!$G$4*data!D1341^6+constants!$H$4*data!D1341^7)</f>
        <v>54136.971320364981</v>
      </c>
      <c r="K1341" s="4">
        <f>E1341/(constants!$A$4+constants!$B$4*data!E1341+constants!$C$4*data!E1341^2+constants!$D$4*data!E1341^3+constants!$E$4*data!E1341^4+constants!$F$4*data!E1341^5+constants!$G$4*data!E1341^6+constants!$H$4*data!E1341^7)</f>
        <v>54136.971320364981</v>
      </c>
      <c r="L1341" s="4">
        <f>F1341/(constants!$A$4+constants!$B$4*data!F1341+constants!$C$4*data!F1341^2+constants!$D$4*data!F1341^3+constants!$E$4*data!F1341^4+constants!$F$4*data!F1341^5+constants!$G$4*data!F1341^6+constants!$H$4*data!F1341^7)</f>
        <v>5447.158179709988</v>
      </c>
      <c r="M1341" s="4"/>
      <c r="N1341" s="4"/>
      <c r="O1341" s="4">
        <f t="shared" si="313"/>
        <v>88603.829455600266</v>
      </c>
      <c r="P1341" s="4">
        <f t="shared" si="314"/>
        <v>10827.394264072997</v>
      </c>
      <c r="Q1341" s="4">
        <f t="shared" si="314"/>
        <v>10827.394264072997</v>
      </c>
      <c r="R1341" s="4">
        <f t="shared" si="315"/>
        <v>907.85969661833133</v>
      </c>
      <c r="S1341" s="4"/>
      <c r="T1341" s="4"/>
      <c r="U1341" s="4">
        <f t="shared" si="316"/>
        <v>1</v>
      </c>
      <c r="V1341" s="4"/>
      <c r="W1341" s="4"/>
      <c r="X1341">
        <f>IF(front!E1341&gt;$X$2,O1341,P1341)</f>
        <v>88603.829455600266</v>
      </c>
      <c r="Y1341">
        <f t="shared" si="320"/>
        <v>88270.346536280209</v>
      </c>
      <c r="Z1341">
        <f>SUMPRODUCT($B$7:$B$456,Y$7:Y$456,EXP(constants!$B$32+constants!$A$32*ABS($A$7:$A$456-$A1341)))</f>
        <v>3.4520620308871189E-9</v>
      </c>
      <c r="AA1341">
        <f t="shared" si="311"/>
        <v>88270.34653627676</v>
      </c>
      <c r="AB1341">
        <f t="shared" si="317"/>
        <v>88264.144700579447</v>
      </c>
      <c r="AD1341" s="4"/>
      <c r="AE1341" s="4"/>
      <c r="AF1341" s="4"/>
      <c r="AI1341" s="5">
        <f>SUMPRODUCT(constants!$B$13:$B$20,A1341^constants!$A$13:$A$20)*constants!$C$10/((A1341/1000000000)^5*(EXP(0.014388/(A1341/1000000000)/constants!$B$9)-1))</f>
        <v>2.1684106224502184E-5</v>
      </c>
      <c r="AL1341" s="17">
        <f t="shared" si="312"/>
        <v>2.4567287541347272E-10</v>
      </c>
      <c r="AQ1341">
        <f t="shared" si="319"/>
        <v>2.4567287541347272E-10</v>
      </c>
    </row>
    <row r="1342" spans="1:43" x14ac:dyDescent="0.2">
      <c r="A1342">
        <f>front!A1342</f>
        <v>803.67</v>
      </c>
      <c r="B1342" s="1">
        <f t="shared" si="318"/>
        <v>0.43999999999994088</v>
      </c>
      <c r="C1342">
        <f>front!D1342-front!B1342</f>
        <v>50996.53</v>
      </c>
      <c r="D1342" s="2">
        <f>front!E1342-front!C1342</f>
        <v>52176.5</v>
      </c>
      <c r="E1342" s="2">
        <f>IF(front!F1342-front!C1342&gt;0,front!F1342-front!C1342,0)</f>
        <v>52176.5</v>
      </c>
      <c r="F1342" s="2">
        <f>front!I1342-front!H1342</f>
        <v>6109.1999999999989</v>
      </c>
      <c r="G1342" s="2"/>
      <c r="H1342" s="2"/>
      <c r="I1342" s="4">
        <f>C1342/(constants!$A$4+constants!$B$4*data!C1342+constants!$C$4*data!C1342^2+constants!$D$4*data!C1342^3+constants!$E$4*data!C1342^4+constants!$F$4*data!C1342^5+constants!$G$4*data!C1342^6+constants!$H$4*data!C1342^7)</f>
        <v>53585.638285114961</v>
      </c>
      <c r="J1342" s="4">
        <f>D1342/(constants!$A$4+constants!$B$4*data!D1342+constants!$C$4*data!D1342^2+constants!$D$4*data!D1342^3+constants!$E$4*data!D1342^4+constants!$F$4*data!D1342^5+constants!$G$4*data!D1342^6+constants!$H$4*data!D1342^7)</f>
        <v>54890.7719019223</v>
      </c>
      <c r="K1342" s="4">
        <f>E1342/(constants!$A$4+constants!$B$4*data!E1342+constants!$C$4*data!E1342^2+constants!$D$4*data!E1342^3+constants!$E$4*data!E1342^4+constants!$F$4*data!E1342^5+constants!$G$4*data!E1342^6+constants!$H$4*data!E1342^7)</f>
        <v>54890.7719019223</v>
      </c>
      <c r="L1342" s="4">
        <f>F1342/(constants!$A$4+constants!$B$4*data!F1342+constants!$C$4*data!F1342^2+constants!$D$4*data!F1342^3+constants!$E$4*data!F1342^4+constants!$F$4*data!F1342^5+constants!$G$4*data!F1342^6+constants!$H$4*data!F1342^7)</f>
        <v>6097.5922624040013</v>
      </c>
      <c r="M1342" s="4"/>
      <c r="N1342" s="4"/>
      <c r="O1342" s="4">
        <f t="shared" si="313"/>
        <v>89309.397141858266</v>
      </c>
      <c r="P1342" s="4">
        <f t="shared" si="314"/>
        <v>10978.15438038446</v>
      </c>
      <c r="Q1342" s="4">
        <f t="shared" si="314"/>
        <v>10978.15438038446</v>
      </c>
      <c r="R1342" s="4">
        <f t="shared" si="315"/>
        <v>1016.2653770673336</v>
      </c>
      <c r="S1342" s="4"/>
      <c r="T1342" s="4"/>
      <c r="U1342" s="4">
        <f t="shared" si="316"/>
        <v>1</v>
      </c>
      <c r="V1342" s="4"/>
      <c r="W1342" s="4"/>
      <c r="X1342">
        <f>IF(front!E1342&gt;$X$2,O1342,P1342)</f>
        <v>89309.397141858266</v>
      </c>
      <c r="Y1342">
        <f t="shared" si="320"/>
        <v>88975.914222538209</v>
      </c>
      <c r="Z1342">
        <f>SUMPRODUCT($B$7:$B$456,Y$7:Y$456,EXP(constants!$B$32+constants!$A$32*ABS($A$7:$A$456-$A1342)))</f>
        <v>3.3667387391217353E-9</v>
      </c>
      <c r="AA1342">
        <f t="shared" si="311"/>
        <v>88975.914222534848</v>
      </c>
      <c r="AB1342">
        <f t="shared" si="317"/>
        <v>88969.712386837535</v>
      </c>
      <c r="AD1342" s="4"/>
      <c r="AE1342" s="4"/>
      <c r="AF1342" s="4"/>
      <c r="AI1342" s="5">
        <f>SUMPRODUCT(constants!$B$13:$B$20,A1342^constants!$A$13:$A$20)*constants!$C$10/((A1342/1000000000)^5*(EXP(0.014388/(A1342/1000000000)/constants!$B$9)-1))</f>
        <v>2.169209157997089E-5</v>
      </c>
      <c r="AL1342" s="17">
        <f t="shared" si="312"/>
        <v>2.4381433858810682E-10</v>
      </c>
      <c r="AQ1342">
        <f t="shared" si="319"/>
        <v>2.4381433858810682E-10</v>
      </c>
    </row>
    <row r="1343" spans="1:43" x14ac:dyDescent="0.2">
      <c r="A1343">
        <f>front!A1343</f>
        <v>804.12</v>
      </c>
      <c r="B1343" s="1">
        <f t="shared" si="318"/>
        <v>0.45000000000004547</v>
      </c>
      <c r="C1343">
        <f>front!D1343-front!B1343</f>
        <v>51105.869999999995</v>
      </c>
      <c r="D1343" s="2">
        <f>front!E1343-front!C1343</f>
        <v>52418.3</v>
      </c>
      <c r="E1343" s="2">
        <f>IF(front!F1343-front!C1343&gt;0,front!F1343-front!C1343,0)</f>
        <v>52418.3</v>
      </c>
      <c r="F1343" s="2">
        <f>front!I1343-front!H1343</f>
        <v>5687.5999999999985</v>
      </c>
      <c r="G1343" s="2"/>
      <c r="H1343" s="2"/>
      <c r="I1343" s="4">
        <f>C1343/(constants!$A$4+constants!$B$4*data!C1343+constants!$C$4*data!C1343^2+constants!$D$4*data!C1343^3+constants!$E$4*data!C1343^4+constants!$F$4*data!C1343^5+constants!$G$4*data!C1343^6+constants!$H$4*data!C1343^7)</f>
        <v>53706.535040118564</v>
      </c>
      <c r="J1343" s="4">
        <f>D1343/(constants!$A$4+constants!$B$4*data!D1343+constants!$C$4*data!D1343^2+constants!$D$4*data!D1343^3+constants!$E$4*data!D1343^4+constants!$F$4*data!D1343^5+constants!$G$4*data!D1343^6+constants!$H$4*data!D1343^7)</f>
        <v>55158.351927709075</v>
      </c>
      <c r="K1343" s="4">
        <f>E1343/(constants!$A$4+constants!$B$4*data!E1343+constants!$C$4*data!E1343^2+constants!$D$4*data!E1343^3+constants!$E$4*data!E1343^4+constants!$F$4*data!E1343^5+constants!$G$4*data!E1343^6+constants!$H$4*data!E1343^7)</f>
        <v>55158.351927709075</v>
      </c>
      <c r="L1343" s="4">
        <f>F1343/(constants!$A$4+constants!$B$4*data!F1343+constants!$C$4*data!F1343^2+constants!$D$4*data!F1343^3+constants!$E$4*data!F1343^4+constants!$F$4*data!F1343^5+constants!$G$4*data!F1343^6+constants!$H$4*data!F1343^7)</f>
        <v>5676.2469854659666</v>
      </c>
      <c r="M1343" s="4"/>
      <c r="N1343" s="4"/>
      <c r="O1343" s="4">
        <f t="shared" si="313"/>
        <v>89510.891733530952</v>
      </c>
      <c r="P1343" s="4">
        <f t="shared" si="314"/>
        <v>11031.670385541815</v>
      </c>
      <c r="Q1343" s="4">
        <f t="shared" si="314"/>
        <v>11031.670385541815</v>
      </c>
      <c r="R1343" s="4">
        <f t="shared" si="315"/>
        <v>946.04116424432789</v>
      </c>
      <c r="S1343" s="4"/>
      <c r="T1343" s="4"/>
      <c r="U1343" s="4">
        <f t="shared" si="316"/>
        <v>1</v>
      </c>
      <c r="V1343" s="4"/>
      <c r="W1343" s="4"/>
      <c r="X1343">
        <f>IF(front!E1343&gt;$X$2,O1343,P1343)</f>
        <v>89510.891733530952</v>
      </c>
      <c r="Y1343">
        <f t="shared" si="320"/>
        <v>89177.408814210896</v>
      </c>
      <c r="Z1343">
        <f>SUMPRODUCT($B$7:$B$456,Y$7:Y$456,EXP(constants!$B$32+constants!$A$32*ABS($A$7:$A$456-$A1343)))</f>
        <v>3.2816572128119705E-9</v>
      </c>
      <c r="AA1343">
        <f t="shared" si="311"/>
        <v>89177.408814207607</v>
      </c>
      <c r="AB1343">
        <f t="shared" si="317"/>
        <v>89171.206978510294</v>
      </c>
      <c r="AD1343" s="4"/>
      <c r="AE1343" s="4"/>
      <c r="AF1343" s="4"/>
      <c r="AI1343" s="5">
        <f>SUMPRODUCT(constants!$B$13:$B$20,A1343^constants!$A$13:$A$20)*constants!$C$10/((A1343/1000000000)^5*(EXP(0.014388/(A1343/1000000000)/constants!$B$9)-1))</f>
        <v>2.1700215779618327E-5</v>
      </c>
      <c r="AL1343" s="17">
        <f t="shared" si="312"/>
        <v>2.4335451447739116E-10</v>
      </c>
      <c r="AQ1343">
        <f t="shared" si="319"/>
        <v>2.4335451447739116E-10</v>
      </c>
    </row>
    <row r="1344" spans="1:43" x14ac:dyDescent="0.2">
      <c r="A1344">
        <f>front!A1344</f>
        <v>804.56</v>
      </c>
      <c r="B1344" s="1">
        <f t="shared" si="318"/>
        <v>0.43999999999994088</v>
      </c>
      <c r="C1344">
        <f>front!D1344-front!B1344</f>
        <v>50901.539999999994</v>
      </c>
      <c r="D1344" s="2">
        <f>front!E1344-front!C1344</f>
        <v>52610.6</v>
      </c>
      <c r="E1344" s="2">
        <f>IF(front!F1344-front!C1344&gt;0,front!F1344-front!C1344,0)</f>
        <v>52610.6</v>
      </c>
      <c r="F1344" s="2">
        <f>front!I1344-front!H1344</f>
        <v>5089.2000000000007</v>
      </c>
      <c r="G1344" s="2"/>
      <c r="H1344" s="2"/>
      <c r="I1344" s="4">
        <f>C1344/(constants!$A$4+constants!$B$4*data!C1344+constants!$C$4*data!C1344^2+constants!$D$4*data!C1344^3+constants!$E$4*data!C1344^4+constants!$F$4*data!C1344^5+constants!$G$4*data!C1344^6+constants!$H$4*data!C1344^7)</f>
        <v>53480.614807632635</v>
      </c>
      <c r="J1344" s="4">
        <f>D1344/(constants!$A$4+constants!$B$4*data!D1344+constants!$C$4*data!D1344^2+constants!$D$4*data!D1344^3+constants!$E$4*data!D1344^4+constants!$F$4*data!D1344^5+constants!$G$4*data!D1344^6+constants!$H$4*data!D1344^7)</f>
        <v>55371.190801525052</v>
      </c>
      <c r="K1344" s="4">
        <f>E1344/(constants!$A$4+constants!$B$4*data!E1344+constants!$C$4*data!E1344^2+constants!$D$4*data!E1344^3+constants!$E$4*data!E1344^4+constants!$F$4*data!E1344^5+constants!$G$4*data!E1344^6+constants!$H$4*data!E1344^7)</f>
        <v>55371.190801525052</v>
      </c>
      <c r="L1344" s="4">
        <f>F1344/(constants!$A$4+constants!$B$4*data!F1344+constants!$C$4*data!F1344^2+constants!$D$4*data!F1344^3+constants!$E$4*data!F1344^4+constants!$F$4*data!F1344^5+constants!$G$4*data!F1344^6+constants!$H$4*data!F1344^7)</f>
        <v>5078.4923543704344</v>
      </c>
      <c r="M1344" s="4"/>
      <c r="N1344" s="4"/>
      <c r="O1344" s="4">
        <f t="shared" si="313"/>
        <v>89134.358012721059</v>
      </c>
      <c r="P1344" s="4">
        <f t="shared" si="314"/>
        <v>11074.238160305009</v>
      </c>
      <c r="Q1344" s="4">
        <f t="shared" si="314"/>
        <v>11074.238160305009</v>
      </c>
      <c r="R1344" s="4">
        <f t="shared" si="315"/>
        <v>846.41539239507244</v>
      </c>
      <c r="S1344" s="4"/>
      <c r="T1344" s="4"/>
      <c r="U1344" s="4">
        <f t="shared" si="316"/>
        <v>1</v>
      </c>
      <c r="V1344" s="4"/>
      <c r="W1344" s="4"/>
      <c r="X1344">
        <f>IF(front!E1344&gt;$X$2,O1344,P1344)</f>
        <v>89134.358012721059</v>
      </c>
      <c r="Y1344">
        <f t="shared" si="320"/>
        <v>88800.875093401002</v>
      </c>
      <c r="Z1344">
        <f>SUMPRODUCT($B$7:$B$456,Y$7:Y$456,EXP(constants!$B$32+constants!$A$32*ABS($A$7:$A$456-$A1344)))</f>
        <v>3.2005457515063984E-9</v>
      </c>
      <c r="AA1344">
        <f t="shared" si="311"/>
        <v>88800.875093397801</v>
      </c>
      <c r="AB1344">
        <f t="shared" si="317"/>
        <v>88794.673257700488</v>
      </c>
      <c r="AD1344" s="4"/>
      <c r="AE1344" s="4"/>
      <c r="AF1344" s="4"/>
      <c r="AI1344" s="5">
        <f>SUMPRODUCT(constants!$B$13:$B$20,A1344^constants!$A$13:$A$20)*constants!$C$10/((A1344/1000000000)^5*(EXP(0.014388/(A1344/1000000000)/constants!$B$9)-1))</f>
        <v>2.1708117697547729E-5</v>
      </c>
      <c r="AL1344" s="17">
        <f t="shared" si="312"/>
        <v>2.444754499467134E-10</v>
      </c>
      <c r="AQ1344">
        <f t="shared" si="319"/>
        <v>2.444754499467134E-10</v>
      </c>
    </row>
    <row r="1345" spans="1:43" x14ac:dyDescent="0.2">
      <c r="A1345">
        <f>front!A1345</f>
        <v>805</v>
      </c>
      <c r="B1345" s="1">
        <f t="shared" si="318"/>
        <v>0.44000000000005457</v>
      </c>
      <c r="C1345">
        <f>front!D1345-front!B1345</f>
        <v>50587.87</v>
      </c>
      <c r="D1345" s="2">
        <f>front!E1345-front!C1345</f>
        <v>52814.3</v>
      </c>
      <c r="E1345" s="2">
        <f>IF(front!F1345-front!C1345&gt;0,front!F1345-front!C1345,0)</f>
        <v>52814.3</v>
      </c>
      <c r="F1345" s="2">
        <f>front!I1345-front!H1345</f>
        <v>5503.5</v>
      </c>
      <c r="G1345" s="2"/>
      <c r="H1345" s="2"/>
      <c r="I1345" s="4">
        <f>C1345/(constants!$A$4+constants!$B$4*data!C1345+constants!$C$4*data!C1345^2+constants!$D$4*data!C1345^3+constants!$E$4*data!C1345^4+constants!$F$4*data!C1345^5+constants!$G$4*data!C1345^6+constants!$H$4*data!C1345^7)</f>
        <v>53133.855913409403</v>
      </c>
      <c r="J1345" s="4">
        <f>D1345/(constants!$A$4+constants!$B$4*data!D1345+constants!$C$4*data!D1345^2+constants!$D$4*data!D1345^3+constants!$E$4*data!D1345^4+constants!$F$4*data!D1345^5+constants!$G$4*data!D1345^6+constants!$H$4*data!D1345^7)</f>
        <v>55596.684900407301</v>
      </c>
      <c r="K1345" s="4">
        <f>E1345/(constants!$A$4+constants!$B$4*data!E1345+constants!$C$4*data!E1345^2+constants!$D$4*data!E1345^3+constants!$E$4*data!E1345^4+constants!$F$4*data!E1345^5+constants!$G$4*data!E1345^6+constants!$H$4*data!E1345^7)</f>
        <v>55596.684900407301</v>
      </c>
      <c r="L1345" s="4">
        <f>F1345/(constants!$A$4+constants!$B$4*data!F1345+constants!$C$4*data!F1345^2+constants!$D$4*data!F1345^3+constants!$E$4*data!F1345^4+constants!$F$4*data!F1345^5+constants!$G$4*data!F1345^6+constants!$H$4*data!F1345^7)</f>
        <v>5492.3127973857836</v>
      </c>
      <c r="M1345" s="4"/>
      <c r="N1345" s="4"/>
      <c r="O1345" s="4">
        <f t="shared" si="313"/>
        <v>88556.426522349007</v>
      </c>
      <c r="P1345" s="4">
        <f t="shared" si="314"/>
        <v>11119.33698008146</v>
      </c>
      <c r="Q1345" s="4">
        <f t="shared" si="314"/>
        <v>11119.33698008146</v>
      </c>
      <c r="R1345" s="4">
        <f t="shared" si="315"/>
        <v>915.38546623096397</v>
      </c>
      <c r="S1345" s="4"/>
      <c r="T1345" s="4"/>
      <c r="U1345" s="4">
        <f t="shared" si="316"/>
        <v>1</v>
      </c>
      <c r="V1345" s="4"/>
      <c r="W1345" s="4"/>
      <c r="X1345">
        <f>IF(front!E1345&gt;$X$2,O1345,P1345)</f>
        <v>88556.426522349007</v>
      </c>
      <c r="Y1345">
        <f t="shared" si="320"/>
        <v>88222.943603028951</v>
      </c>
      <c r="Z1345">
        <f>SUMPRODUCT($B$7:$B$456,Y$7:Y$456,EXP(constants!$B$32+constants!$A$32*ABS($A$7:$A$456-$A1345)))</f>
        <v>3.121439091046382E-9</v>
      </c>
      <c r="AA1345">
        <f t="shared" si="311"/>
        <v>88222.943603025822</v>
      </c>
      <c r="AB1345">
        <f t="shared" si="317"/>
        <v>88216.741767328509</v>
      </c>
      <c r="AD1345" s="4"/>
      <c r="AE1345" s="4"/>
      <c r="AF1345" s="4"/>
      <c r="AI1345" s="5">
        <f>SUMPRODUCT(constants!$B$13:$B$20,A1345^constants!$A$13:$A$20)*constants!$C$10/((A1345/1000000000)^5*(EXP(0.014388/(A1345/1000000000)/constants!$B$9)-1))</f>
        <v>2.1715978290503061E-5</v>
      </c>
      <c r="AL1345" s="17">
        <f t="shared" si="312"/>
        <v>2.4616617951929027E-10</v>
      </c>
      <c r="AQ1345">
        <f t="shared" si="319"/>
        <v>2.4616617951929027E-10</v>
      </c>
    </row>
    <row r="1346" spans="1:43" x14ac:dyDescent="0.2">
      <c r="A1346">
        <f>front!A1346</f>
        <v>805.44</v>
      </c>
      <c r="B1346" s="1">
        <f t="shared" si="318"/>
        <v>0.44000000000005457</v>
      </c>
      <c r="C1346">
        <f>front!D1346-front!B1346</f>
        <v>49936.659999999996</v>
      </c>
      <c r="D1346" s="2">
        <f>front!E1346-front!C1346</f>
        <v>51450.8</v>
      </c>
      <c r="E1346" s="2">
        <f>IF(front!F1346-front!C1346&gt;0,front!F1346-front!C1346,0)</f>
        <v>51450.8</v>
      </c>
      <c r="F1346" s="2">
        <f>front!I1346-front!H1346</f>
        <v>6700.8000000000011</v>
      </c>
      <c r="G1346" s="2"/>
      <c r="H1346" s="2"/>
      <c r="I1346" s="4">
        <f>C1346/(constants!$A$4+constants!$B$4*data!C1346+constants!$C$4*data!C1346^2+constants!$D$4*data!C1346^3+constants!$E$4*data!C1346^4+constants!$F$4*data!C1346^5+constants!$G$4*data!C1346^6+constants!$H$4*data!C1346^7)</f>
        <v>52414.162803085965</v>
      </c>
      <c r="J1346" s="4">
        <f>D1346/(constants!$A$4+constants!$B$4*data!D1346+constants!$C$4*data!D1346^2+constants!$D$4*data!D1346^3+constants!$E$4*data!D1346^4+constants!$F$4*data!D1346^5+constants!$G$4*data!D1346^6+constants!$H$4*data!D1346^7)</f>
        <v>54087.976143368913</v>
      </c>
      <c r="K1346" s="4">
        <f>E1346/(constants!$A$4+constants!$B$4*data!E1346+constants!$C$4*data!E1346^2+constants!$D$4*data!E1346^3+constants!$E$4*data!E1346^4+constants!$F$4*data!E1346^5+constants!$G$4*data!E1346^6+constants!$H$4*data!E1346^7)</f>
        <v>54087.976143368913</v>
      </c>
      <c r="L1346" s="4">
        <f>F1346/(constants!$A$4+constants!$B$4*data!F1346+constants!$C$4*data!F1346^2+constants!$D$4*data!F1346^3+constants!$E$4*data!F1346^4+constants!$F$4*data!F1346^5+constants!$G$4*data!F1346^6+constants!$H$4*data!F1346^7)</f>
        <v>6689.1713994372594</v>
      </c>
      <c r="M1346" s="4"/>
      <c r="N1346" s="4"/>
      <c r="O1346" s="4">
        <f t="shared" si="313"/>
        <v>87356.938005143282</v>
      </c>
      <c r="P1346" s="4">
        <f t="shared" si="314"/>
        <v>10817.595228673783</v>
      </c>
      <c r="Q1346" s="4">
        <f t="shared" si="314"/>
        <v>10817.595228673783</v>
      </c>
      <c r="R1346" s="4">
        <f t="shared" si="315"/>
        <v>1114.8618999062101</v>
      </c>
      <c r="S1346" s="4"/>
      <c r="T1346" s="4"/>
      <c r="U1346" s="4">
        <f t="shared" si="316"/>
        <v>1</v>
      </c>
      <c r="V1346" s="4"/>
      <c r="W1346" s="4"/>
      <c r="X1346">
        <f>IF(front!E1346&gt;$X$2,O1346,P1346)</f>
        <v>87356.938005143282</v>
      </c>
      <c r="Y1346">
        <f t="shared" si="320"/>
        <v>87023.455085823225</v>
      </c>
      <c r="Z1346">
        <f>SUMPRODUCT($B$7:$B$456,Y$7:Y$456,EXP(constants!$B$32+constants!$A$32*ABS($A$7:$A$456-$A1346)))</f>
        <v>3.044287679539198E-9</v>
      </c>
      <c r="AA1346">
        <f t="shared" si="311"/>
        <v>87023.455085820184</v>
      </c>
      <c r="AB1346">
        <f t="shared" si="317"/>
        <v>87017.253250122871</v>
      </c>
      <c r="AD1346" s="4"/>
      <c r="AE1346" s="4"/>
      <c r="AF1346" s="4"/>
      <c r="AI1346" s="5">
        <f>SUMPRODUCT(constants!$B$13:$B$20,A1346^constants!$A$13:$A$20)*constants!$C$10/((A1346/1000000000)^5*(EXP(0.014388/(A1346/1000000000)/constants!$B$9)-1))</f>
        <v>2.1723797508511224E-5</v>
      </c>
      <c r="AL1346" s="17">
        <f t="shared" si="312"/>
        <v>2.4964931317779272E-10</v>
      </c>
      <c r="AQ1346">
        <f t="shared" si="319"/>
        <v>2.4964931317779272E-10</v>
      </c>
    </row>
    <row r="1347" spans="1:43" x14ac:dyDescent="0.2">
      <c r="A1347">
        <f>front!A1347</f>
        <v>805.89</v>
      </c>
      <c r="B1347" s="1">
        <f t="shared" si="318"/>
        <v>0.44999999999993179</v>
      </c>
      <c r="C1347">
        <f>front!D1347-front!B1347</f>
        <v>49348.939999999995</v>
      </c>
      <c r="D1347" s="2">
        <f>front!E1347-front!C1347</f>
        <v>51192.9</v>
      </c>
      <c r="E1347" s="2">
        <f>IF(front!F1347-front!C1347&gt;0,front!F1347-front!C1347,0)</f>
        <v>51192.9</v>
      </c>
      <c r="F1347" s="2">
        <f>front!I1347-front!H1347</f>
        <v>8005.7000000000007</v>
      </c>
      <c r="G1347" s="2"/>
      <c r="H1347" s="2"/>
      <c r="I1347" s="4">
        <f>C1347/(constants!$A$4+constants!$B$4*data!C1347+constants!$C$4*data!C1347^2+constants!$D$4*data!C1347^3+constants!$E$4*data!C1347^4+constants!$F$4*data!C1347^5+constants!$G$4*data!C1347^6+constants!$H$4*data!C1347^7)</f>
        <v>51764.894286056493</v>
      </c>
      <c r="J1347" s="4">
        <f>D1347/(constants!$A$4+constants!$B$4*data!D1347+constants!$C$4*data!D1347^2+constants!$D$4*data!D1347^3+constants!$E$4*data!D1347^4+constants!$F$4*data!D1347^5+constants!$G$4*data!D1347^6+constants!$H$4*data!D1347^7)</f>
        <v>53802.769522383838</v>
      </c>
      <c r="K1347" s="4">
        <f>E1347/(constants!$A$4+constants!$B$4*data!E1347+constants!$C$4*data!E1347^2+constants!$D$4*data!E1347^3+constants!$E$4*data!E1347^4+constants!$F$4*data!E1347^5+constants!$G$4*data!E1347^6+constants!$H$4*data!E1347^7)</f>
        <v>53802.769522383838</v>
      </c>
      <c r="L1347" s="4">
        <f>F1347/(constants!$A$4+constants!$B$4*data!F1347+constants!$C$4*data!F1347^2+constants!$D$4*data!F1347^3+constants!$E$4*data!F1347^4+constants!$F$4*data!F1347^5+constants!$G$4*data!F1347^6+constants!$H$4*data!F1347^7)</f>
        <v>7995.7623027433119</v>
      </c>
      <c r="M1347" s="4"/>
      <c r="N1347" s="4"/>
      <c r="O1347" s="4">
        <f t="shared" si="313"/>
        <v>86274.823810094167</v>
      </c>
      <c r="P1347" s="4">
        <f t="shared" si="314"/>
        <v>10760.553904476768</v>
      </c>
      <c r="Q1347" s="4">
        <f t="shared" si="314"/>
        <v>10760.553904476768</v>
      </c>
      <c r="R1347" s="4">
        <f t="shared" si="315"/>
        <v>1332.6270504572187</v>
      </c>
      <c r="S1347" s="4"/>
      <c r="T1347" s="4"/>
      <c r="U1347" s="4">
        <f t="shared" si="316"/>
        <v>1</v>
      </c>
      <c r="V1347" s="4"/>
      <c r="W1347" s="4"/>
      <c r="X1347">
        <f>IF(front!E1347&gt;$X$2,O1347,P1347)</f>
        <v>86274.823810094167</v>
      </c>
      <c r="Y1347">
        <f t="shared" si="320"/>
        <v>85941.34089077411</v>
      </c>
      <c r="Z1347">
        <f>SUMPRODUCT($B$7:$B$456,Y$7:Y$456,EXP(constants!$B$32+constants!$A$32*ABS($A$7:$A$456-$A1347)))</f>
        <v>2.9673548782821848E-9</v>
      </c>
      <c r="AA1347">
        <f t="shared" si="311"/>
        <v>85941.340890771142</v>
      </c>
      <c r="AB1347">
        <f t="shared" si="317"/>
        <v>85935.139055073829</v>
      </c>
      <c r="AD1347" s="4"/>
      <c r="AE1347" s="4"/>
      <c r="AF1347" s="4"/>
      <c r="AI1347" s="5">
        <f>SUMPRODUCT(constants!$B$13:$B$20,A1347^constants!$A$13:$A$20)*constants!$C$10/((A1347/1000000000)^5*(EXP(0.014388/(A1347/1000000000)/constants!$B$9)-1))</f>
        <v>2.1731751587551133E-5</v>
      </c>
      <c r="AL1347" s="17">
        <f t="shared" si="312"/>
        <v>2.5288551140440653E-10</v>
      </c>
      <c r="AQ1347">
        <f t="shared" si="319"/>
        <v>2.5288551140440653E-10</v>
      </c>
    </row>
    <row r="1348" spans="1:43" x14ac:dyDescent="0.2">
      <c r="A1348">
        <f>front!A1348</f>
        <v>806.33</v>
      </c>
      <c r="B1348" s="1">
        <f t="shared" si="318"/>
        <v>0.44000000000005457</v>
      </c>
      <c r="C1348">
        <f>front!D1348-front!B1348</f>
        <v>48767.74</v>
      </c>
      <c r="D1348" s="2">
        <f>front!E1348-front!C1348</f>
        <v>51430.6</v>
      </c>
      <c r="E1348" s="2">
        <f>IF(front!F1348-front!C1348&gt;0,front!F1348-front!C1348,0)</f>
        <v>51430.6</v>
      </c>
      <c r="F1348" s="2">
        <f>front!I1348-front!H1348</f>
        <v>9208.1999999999989</v>
      </c>
      <c r="G1348" s="2"/>
      <c r="H1348" s="2"/>
      <c r="I1348" s="4">
        <f>C1348/(constants!$A$4+constants!$B$4*data!C1348+constants!$C$4*data!C1348^2+constants!$D$4*data!C1348^3+constants!$E$4*data!C1348^4+constants!$F$4*data!C1348^5+constants!$G$4*data!C1348^6+constants!$H$4*data!C1348^7)</f>
        <v>51123.091270783429</v>
      </c>
      <c r="J1348" s="4">
        <f>D1348/(constants!$A$4+constants!$B$4*data!D1348+constants!$C$4*data!D1348^2+constants!$D$4*data!D1348^3+constants!$E$4*data!D1348^4+constants!$F$4*data!D1348^5+constants!$G$4*data!D1348^6+constants!$H$4*data!D1348^7)</f>
        <v>54065.635685874484</v>
      </c>
      <c r="K1348" s="4">
        <f>E1348/(constants!$A$4+constants!$B$4*data!E1348+constants!$C$4*data!E1348^2+constants!$D$4*data!E1348^3+constants!$E$4*data!E1348^4+constants!$F$4*data!E1348^5+constants!$G$4*data!E1348^6+constants!$H$4*data!E1348^7)</f>
        <v>54065.635685874484</v>
      </c>
      <c r="L1348" s="4">
        <f>F1348/(constants!$A$4+constants!$B$4*data!F1348+constants!$C$4*data!F1348^2+constants!$D$4*data!F1348^3+constants!$E$4*data!F1348^4+constants!$F$4*data!F1348^5+constants!$G$4*data!F1348^6+constants!$H$4*data!F1348^7)</f>
        <v>9202.4897018710926</v>
      </c>
      <c r="M1348" s="4"/>
      <c r="N1348" s="4"/>
      <c r="O1348" s="4">
        <f t="shared" si="313"/>
        <v>85205.152117972393</v>
      </c>
      <c r="P1348" s="4">
        <f t="shared" si="314"/>
        <v>10813.127137174897</v>
      </c>
      <c r="Q1348" s="4">
        <f t="shared" si="314"/>
        <v>10813.127137174897</v>
      </c>
      <c r="R1348" s="4">
        <f t="shared" si="315"/>
        <v>1533.7482836451823</v>
      </c>
      <c r="S1348" s="4"/>
      <c r="T1348" s="4"/>
      <c r="U1348" s="4">
        <f t="shared" si="316"/>
        <v>1</v>
      </c>
      <c r="V1348" s="4"/>
      <c r="W1348" s="4"/>
      <c r="X1348">
        <f>IF(front!E1348&gt;$X$2,O1348,P1348)</f>
        <v>85205.152117972393</v>
      </c>
      <c r="Y1348">
        <f t="shared" si="320"/>
        <v>84871.669198652336</v>
      </c>
      <c r="Z1348">
        <f>SUMPRODUCT($B$7:$B$456,Y$7:Y$456,EXP(constants!$B$32+constants!$A$32*ABS($A$7:$A$456-$A1348)))</f>
        <v>2.8940119070997973E-9</v>
      </c>
      <c r="AA1348">
        <f t="shared" si="311"/>
        <v>84871.669198649441</v>
      </c>
      <c r="AB1348">
        <f t="shared" si="317"/>
        <v>84865.467362952128</v>
      </c>
      <c r="AD1348" s="4"/>
      <c r="AE1348" s="4"/>
      <c r="AF1348" s="4"/>
      <c r="AI1348" s="5">
        <f>SUMPRODUCT(constants!$B$13:$B$20,A1348^constants!$A$13:$A$20)*constants!$C$10/((A1348/1000000000)^5*(EXP(0.014388/(A1348/1000000000)/constants!$B$9)-1))</f>
        <v>2.1739486961544604E-5</v>
      </c>
      <c r="AL1348" s="17">
        <f t="shared" si="312"/>
        <v>2.5616411052765782E-10</v>
      </c>
      <c r="AQ1348">
        <f t="shared" si="319"/>
        <v>2.5616411052765782E-10</v>
      </c>
    </row>
    <row r="1349" spans="1:43" x14ac:dyDescent="0.2">
      <c r="A1349">
        <f>front!A1349</f>
        <v>806.77</v>
      </c>
      <c r="B1349" s="1">
        <f t="shared" si="318"/>
        <v>0.43999999999994088</v>
      </c>
      <c r="C1349">
        <f>front!D1349-front!B1349</f>
        <v>48474.53</v>
      </c>
      <c r="D1349" s="2">
        <f>front!E1349-front!C1349</f>
        <v>52088.4</v>
      </c>
      <c r="E1349" s="2">
        <f>IF(front!F1349-front!C1349&gt;0,front!F1349-front!C1349,0)</f>
        <v>52088.4</v>
      </c>
      <c r="F1349" s="2">
        <f>front!I1349-front!H1349</f>
        <v>9499.3999999999978</v>
      </c>
      <c r="G1349" s="2"/>
      <c r="H1349" s="2"/>
      <c r="I1349" s="4">
        <f>C1349/(constants!$A$4+constants!$B$4*data!C1349+constants!$C$4*data!C1349^2+constants!$D$4*data!C1349^3+constants!$E$4*data!C1349^4+constants!$F$4*data!C1349^5+constants!$G$4*data!C1349^6+constants!$H$4*data!C1349^7)</f>
        <v>50799.415858496039</v>
      </c>
      <c r="J1349" s="4">
        <f>D1349/(constants!$A$4+constants!$B$4*data!D1349+constants!$C$4*data!D1349^2+constants!$D$4*data!D1349^3+constants!$E$4*data!D1349^4+constants!$F$4*data!D1349^5+constants!$G$4*data!D1349^6+constants!$H$4*data!D1349^7)</f>
        <v>54793.290971360722</v>
      </c>
      <c r="K1349" s="4">
        <f>E1349/(constants!$A$4+constants!$B$4*data!E1349+constants!$C$4*data!E1349^2+constants!$D$4*data!E1349^3+constants!$E$4*data!E1349^4+constants!$F$4*data!E1349^5+constants!$G$4*data!E1349^6+constants!$H$4*data!E1349^7)</f>
        <v>54793.290971360722</v>
      </c>
      <c r="L1349" s="4">
        <f>F1349/(constants!$A$4+constants!$B$4*data!F1349+constants!$C$4*data!F1349^2+constants!$D$4*data!F1349^3+constants!$E$4*data!F1349^4+constants!$F$4*data!F1349^5+constants!$G$4*data!F1349^6+constants!$H$4*data!F1349^7)</f>
        <v>9495.1669814967445</v>
      </c>
      <c r="M1349" s="4"/>
      <c r="N1349" s="4"/>
      <c r="O1349" s="4">
        <f t="shared" si="313"/>
        <v>84665.693097493393</v>
      </c>
      <c r="P1349" s="4">
        <f t="shared" si="314"/>
        <v>10958.658194272144</v>
      </c>
      <c r="Q1349" s="4">
        <f t="shared" si="314"/>
        <v>10958.658194272144</v>
      </c>
      <c r="R1349" s="4">
        <f t="shared" si="315"/>
        <v>1582.5278302494573</v>
      </c>
      <c r="S1349" s="4"/>
      <c r="T1349" s="4"/>
      <c r="U1349" s="4">
        <f t="shared" si="316"/>
        <v>1</v>
      </c>
      <c r="V1349" s="4"/>
      <c r="W1349" s="4"/>
      <c r="X1349">
        <f>IF(front!E1349&gt;$X$2,O1349,P1349)</f>
        <v>84665.693097493393</v>
      </c>
      <c r="Y1349">
        <f t="shared" si="320"/>
        <v>84332.210178173336</v>
      </c>
      <c r="Z1349">
        <f>SUMPRODUCT($B$7:$B$456,Y$7:Y$456,EXP(constants!$B$32+constants!$A$32*ABS($A$7:$A$456-$A1349)))</f>
        <v>2.8224817259754123E-9</v>
      </c>
      <c r="AA1349">
        <f t="shared" si="311"/>
        <v>84332.210178170513</v>
      </c>
      <c r="AB1349">
        <f t="shared" si="317"/>
        <v>84326.0083424732</v>
      </c>
      <c r="AD1349" s="4"/>
      <c r="AE1349" s="4"/>
      <c r="AF1349" s="4"/>
      <c r="AI1349" s="5">
        <f>SUMPRODUCT(constants!$B$13:$B$20,A1349^constants!$A$13:$A$20)*constants!$C$10/((A1349/1000000000)^5*(EXP(0.014388/(A1349/1000000000)/constants!$B$9)-1))</f>
        <v>2.1747180808007079E-5</v>
      </c>
      <c r="AL1349" s="17">
        <f t="shared" si="312"/>
        <v>2.5789410924901434E-10</v>
      </c>
      <c r="AQ1349">
        <f t="shared" si="319"/>
        <v>2.5789410924901434E-10</v>
      </c>
    </row>
    <row r="1350" spans="1:43" x14ac:dyDescent="0.2">
      <c r="A1350">
        <f>front!A1350</f>
        <v>807.21</v>
      </c>
      <c r="B1350" s="1">
        <f t="shared" si="318"/>
        <v>0.44000000000005457</v>
      </c>
      <c r="C1350">
        <f>front!D1350-front!B1350</f>
        <v>48522.06</v>
      </c>
      <c r="D1350" s="2">
        <f>front!E1350-front!C1350</f>
        <v>51207.6</v>
      </c>
      <c r="E1350" s="2">
        <f>IF(front!F1350-front!C1350&gt;0,front!F1350-front!C1350,0)</f>
        <v>51207.6</v>
      </c>
      <c r="F1350" s="2">
        <f>front!I1350-front!H1350</f>
        <v>7765.7000000000007</v>
      </c>
      <c r="G1350" s="2"/>
      <c r="H1350" s="2"/>
      <c r="I1350" s="4">
        <f>C1350/(constants!$A$4+constants!$B$4*data!C1350+constants!$C$4*data!C1350^2+constants!$D$4*data!C1350^3+constants!$E$4*data!C1350^4+constants!$F$4*data!C1350^5+constants!$G$4*data!C1350^6+constants!$H$4*data!C1350^7)</f>
        <v>50851.879171956236</v>
      </c>
      <c r="J1350" s="4">
        <f>D1350/(constants!$A$4+constants!$B$4*data!D1350+constants!$C$4*data!D1350^2+constants!$D$4*data!D1350^3+constants!$E$4*data!D1350^4+constants!$F$4*data!D1350^5+constants!$G$4*data!D1350^6+constants!$H$4*data!D1350^7)</f>
        <v>53819.024736102758</v>
      </c>
      <c r="K1350" s="4">
        <f>E1350/(constants!$A$4+constants!$B$4*data!E1350+constants!$C$4*data!E1350^2+constants!$D$4*data!E1350^3+constants!$E$4*data!E1350^4+constants!$F$4*data!E1350^5+constants!$G$4*data!E1350^6+constants!$H$4*data!E1350^7)</f>
        <v>53819.024736102758</v>
      </c>
      <c r="L1350" s="4">
        <f>F1350/(constants!$A$4+constants!$B$4*data!F1350+constants!$C$4*data!F1350^2+constants!$D$4*data!F1350^3+constants!$E$4*data!F1350^4+constants!$F$4*data!F1350^5+constants!$G$4*data!F1350^6+constants!$H$4*data!F1350^7)</f>
        <v>7755.2464693091206</v>
      </c>
      <c r="M1350" s="4"/>
      <c r="N1350" s="4"/>
      <c r="O1350" s="4">
        <f t="shared" si="313"/>
        <v>84753.131953260396</v>
      </c>
      <c r="P1350" s="4">
        <f t="shared" si="314"/>
        <v>10763.804947220551</v>
      </c>
      <c r="Q1350" s="4">
        <f t="shared" si="314"/>
        <v>10763.804947220551</v>
      </c>
      <c r="R1350" s="4">
        <f t="shared" si="315"/>
        <v>1292.5410782181868</v>
      </c>
      <c r="S1350" s="4"/>
      <c r="T1350" s="4"/>
      <c r="U1350" s="4">
        <f t="shared" si="316"/>
        <v>1</v>
      </c>
      <c r="V1350" s="4"/>
      <c r="W1350" s="4"/>
      <c r="X1350">
        <f>IF(front!E1350&gt;$X$2,O1350,P1350)</f>
        <v>84753.131953260396</v>
      </c>
      <c r="Y1350">
        <f t="shared" si="320"/>
        <v>84419.649033940339</v>
      </c>
      <c r="Z1350">
        <f>SUMPRODUCT($B$7:$B$456,Y$7:Y$456,EXP(constants!$B$32+constants!$A$32*ABS($A$7:$A$456-$A1350)))</f>
        <v>2.7527195288731659E-9</v>
      </c>
      <c r="AA1350">
        <f t="shared" si="311"/>
        <v>84419.649033937589</v>
      </c>
      <c r="AB1350">
        <f t="shared" si="317"/>
        <v>84413.447198240276</v>
      </c>
      <c r="AD1350" s="4"/>
      <c r="AE1350" s="4"/>
      <c r="AF1350" s="4"/>
      <c r="AI1350" s="5">
        <f>SUMPRODUCT(constants!$B$13:$B$20,A1350^constants!$A$13:$A$20)*constants!$C$10/((A1350/1000000000)^5*(EXP(0.014388/(A1350/1000000000)/constants!$B$9)-1))</f>
        <v>2.1754833075940296E-5</v>
      </c>
      <c r="AL1350" s="17">
        <f t="shared" si="312"/>
        <v>2.5771762435966256E-10</v>
      </c>
      <c r="AQ1350">
        <f t="shared" si="319"/>
        <v>2.5771762435966256E-10</v>
      </c>
    </row>
    <row r="1351" spans="1:43" x14ac:dyDescent="0.2">
      <c r="A1351">
        <f>front!A1351</f>
        <v>807.66</v>
      </c>
      <c r="B1351" s="1">
        <f t="shared" si="318"/>
        <v>0.44999999999993179</v>
      </c>
      <c r="C1351">
        <f>front!D1351-front!B1351</f>
        <v>48633.4</v>
      </c>
      <c r="D1351" s="2">
        <f>front!E1351-front!C1351</f>
        <v>52696.9</v>
      </c>
      <c r="E1351" s="2">
        <f>IF(front!F1351-front!C1351&gt;0,front!F1351-front!C1351,0)</f>
        <v>52696.9</v>
      </c>
      <c r="F1351" s="2">
        <f>front!I1351-front!H1351</f>
        <v>6678.7999999999993</v>
      </c>
      <c r="G1351" s="2"/>
      <c r="H1351" s="2"/>
      <c r="I1351" s="4">
        <f>C1351/(constants!$A$4+constants!$B$4*data!C1351+constants!$C$4*data!C1351^2+constants!$D$4*data!C1351^3+constants!$E$4*data!C1351^4+constants!$F$4*data!C1351^5+constants!$G$4*data!C1351^6+constants!$H$4*data!C1351^7)</f>
        <v>50974.783504051484</v>
      </c>
      <c r="J1351" s="4">
        <f>D1351/(constants!$A$4+constants!$B$4*data!D1351+constants!$C$4*data!D1351^2+constants!$D$4*data!D1351^3+constants!$E$4*data!D1351^4+constants!$F$4*data!D1351^5+constants!$G$4*data!D1351^6+constants!$H$4*data!D1351^7)</f>
        <v>55466.719263875952</v>
      </c>
      <c r="K1351" s="4">
        <f>E1351/(constants!$A$4+constants!$B$4*data!E1351+constants!$C$4*data!E1351^2+constants!$D$4*data!E1351^3+constants!$E$4*data!E1351^4+constants!$F$4*data!E1351^5+constants!$G$4*data!E1351^6+constants!$H$4*data!E1351^7)</f>
        <v>55466.719263875952</v>
      </c>
      <c r="L1351" s="4">
        <f>F1351/(constants!$A$4+constants!$B$4*data!F1351+constants!$C$4*data!F1351^2+constants!$D$4*data!F1351^3+constants!$E$4*data!F1351^4+constants!$F$4*data!F1351^5+constants!$G$4*data!F1351^6+constants!$H$4*data!F1351^7)</f>
        <v>6667.1643863203044</v>
      </c>
      <c r="M1351" s="4"/>
      <c r="N1351" s="4"/>
      <c r="O1351" s="4">
        <f t="shared" si="313"/>
        <v>84957.972506752471</v>
      </c>
      <c r="P1351" s="4">
        <f t="shared" si="314"/>
        <v>11093.343852775191</v>
      </c>
      <c r="Q1351" s="4">
        <f t="shared" si="314"/>
        <v>11093.343852775191</v>
      </c>
      <c r="R1351" s="4">
        <f t="shared" si="315"/>
        <v>1111.1940643867174</v>
      </c>
      <c r="S1351" s="4"/>
      <c r="T1351" s="4"/>
      <c r="U1351" s="4">
        <f t="shared" si="316"/>
        <v>1</v>
      </c>
      <c r="V1351" s="4"/>
      <c r="W1351" s="4"/>
      <c r="X1351">
        <f>IF(front!E1351&gt;$X$2,O1351,P1351)</f>
        <v>84957.972506752471</v>
      </c>
      <c r="Y1351">
        <f t="shared" si="320"/>
        <v>84624.489587432414</v>
      </c>
      <c r="Z1351">
        <f>SUMPRODUCT($B$7:$B$456,Y$7:Y$456,EXP(constants!$B$32+constants!$A$32*ABS($A$7:$A$456-$A1351)))</f>
        <v>2.6831550045167959E-9</v>
      </c>
      <c r="AA1351">
        <f t="shared" ref="AA1351:AA1414" si="321">Y1351-Z1351</f>
        <v>84624.489587429736</v>
      </c>
      <c r="AB1351">
        <f t="shared" si="317"/>
        <v>84618.287751732423</v>
      </c>
      <c r="AD1351" s="4"/>
      <c r="AE1351" s="4"/>
      <c r="AF1351" s="4"/>
      <c r="AI1351" s="5">
        <f>SUMPRODUCT(constants!$B$13:$B$20,A1351^constants!$A$13:$A$20)*constants!$C$10/((A1351/1000000000)^5*(EXP(0.014388/(A1351/1000000000)/constants!$B$9)-1))</f>
        <v>2.1762616198928501E-5</v>
      </c>
      <c r="AL1351" s="17">
        <f t="shared" ref="AL1351:AL1414" si="322">IF(AB1351=0,0,AI1351/AB1351)</f>
        <v>2.5718573108899793E-10</v>
      </c>
      <c r="AQ1351">
        <f t="shared" si="319"/>
        <v>2.5718573108899793E-10</v>
      </c>
    </row>
    <row r="1352" spans="1:43" x14ac:dyDescent="0.2">
      <c r="A1352">
        <f>front!A1352</f>
        <v>808.1</v>
      </c>
      <c r="B1352" s="1">
        <f t="shared" si="318"/>
        <v>0.44000000000005457</v>
      </c>
      <c r="C1352">
        <f>front!D1352-front!B1352</f>
        <v>48920.47</v>
      </c>
      <c r="D1352" s="2">
        <f>front!E1352-front!C1352</f>
        <v>52517.599999999999</v>
      </c>
      <c r="E1352" s="2">
        <f>IF(front!F1352-front!C1352&gt;0,front!F1352-front!C1352,0)</f>
        <v>52517.599999999999</v>
      </c>
      <c r="F1352" s="2">
        <f>front!I1352-front!H1352</f>
        <v>6818.0999999999985</v>
      </c>
      <c r="G1352" s="2"/>
      <c r="H1352" s="2"/>
      <c r="I1352" s="4">
        <f>C1352/(constants!$A$4+constants!$B$4*data!C1352+constants!$C$4*data!C1352^2+constants!$D$4*data!C1352^3+constants!$E$4*data!C1352^4+constants!$F$4*data!C1352^5+constants!$G$4*data!C1352^6+constants!$H$4*data!C1352^7)</f>
        <v>51291.719923439094</v>
      </c>
      <c r="J1352" s="4">
        <f>D1352/(constants!$A$4+constants!$B$4*data!D1352+constants!$C$4*data!D1352^2+constants!$D$4*data!D1352^3+constants!$E$4*data!D1352^4+constants!$F$4*data!D1352^5+constants!$G$4*data!D1352^6+constants!$H$4*data!D1352^7)</f>
        <v>55268.253635800604</v>
      </c>
      <c r="K1352" s="4">
        <f>E1352/(constants!$A$4+constants!$B$4*data!E1352+constants!$C$4*data!E1352^2+constants!$D$4*data!E1352^3+constants!$E$4*data!E1352^4+constants!$F$4*data!E1352^5+constants!$G$4*data!E1352^6+constants!$H$4*data!E1352^7)</f>
        <v>55268.253635800604</v>
      </c>
      <c r="L1352" s="4">
        <f>F1352/(constants!$A$4+constants!$B$4*data!F1352+constants!$C$4*data!F1352^2+constants!$D$4*data!F1352^3+constants!$E$4*data!F1352^4+constants!$F$4*data!F1352^5+constants!$G$4*data!F1352^6+constants!$H$4*data!F1352^7)</f>
        <v>6806.5196522316201</v>
      </c>
      <c r="M1352" s="4"/>
      <c r="N1352" s="4"/>
      <c r="O1352" s="4">
        <f t="shared" ref="O1352:O1415" si="323">I1352*1000/O$4</f>
        <v>85486.199872398487</v>
      </c>
      <c r="P1352" s="4">
        <f t="shared" ref="P1352:Q1415" si="324">J1352*1000/P$4</f>
        <v>11053.65072716012</v>
      </c>
      <c r="Q1352" s="4">
        <f t="shared" si="324"/>
        <v>11053.65072716012</v>
      </c>
      <c r="R1352" s="4">
        <f t="shared" ref="R1352:R1415" si="325">L1352*1000/R$4</f>
        <v>1134.4199420386033</v>
      </c>
      <c r="S1352" s="4"/>
      <c r="T1352" s="4"/>
      <c r="U1352" s="4">
        <f t="shared" ref="U1352:U1415" si="326">Q1352/P1352</f>
        <v>1</v>
      </c>
      <c r="V1352" s="4"/>
      <c r="W1352" s="4"/>
      <c r="X1352">
        <f>IF(front!E1352&gt;$X$2,O1352,P1352)</f>
        <v>85486.199872398487</v>
      </c>
      <c r="Y1352">
        <f t="shared" si="320"/>
        <v>85152.71695307843</v>
      </c>
      <c r="Z1352">
        <f>SUMPRODUCT($B$7:$B$456,Y$7:Y$456,EXP(constants!$B$32+constants!$A$32*ABS($A$7:$A$456-$A1352)))</f>
        <v>2.6168364924930249E-9</v>
      </c>
      <c r="AA1352">
        <f t="shared" si="321"/>
        <v>85152.716953075811</v>
      </c>
      <c r="AB1352">
        <f t="shared" ref="AB1352:AB1415" si="327">IF((AA1352-$AA$3)&gt;0,AA1352-$AA$3,0)</f>
        <v>85146.515117378498</v>
      </c>
      <c r="AD1352" s="4"/>
      <c r="AE1352" s="4"/>
      <c r="AF1352" s="4"/>
      <c r="AI1352" s="5">
        <f>SUMPRODUCT(constants!$B$13:$B$20,A1352^constants!$A$13:$A$20)*constants!$C$10/((A1352/1000000000)^5*(EXP(0.014388/(A1352/1000000000)/constants!$B$9)-1))</f>
        <v>2.177018420795431E-5</v>
      </c>
      <c r="AL1352" s="17">
        <f t="shared" si="322"/>
        <v>2.5567909829243251E-10</v>
      </c>
      <c r="AQ1352">
        <f t="shared" si="319"/>
        <v>2.5567909829243251E-10</v>
      </c>
    </row>
    <row r="1353" spans="1:43" x14ac:dyDescent="0.2">
      <c r="A1353">
        <f>front!A1353</f>
        <v>808.54</v>
      </c>
      <c r="B1353" s="1">
        <f t="shared" ref="B1353:B1416" si="328">A1353-A1352</f>
        <v>0.43999999999994088</v>
      </c>
      <c r="C1353">
        <f>front!D1353-front!B1353</f>
        <v>49326.66</v>
      </c>
      <c r="D1353" s="2">
        <f>front!E1353-front!C1353</f>
        <v>53033.2</v>
      </c>
      <c r="E1353" s="2">
        <f>IF(front!F1353-front!C1353&gt;0,front!F1353-front!C1353,0)</f>
        <v>53033.2</v>
      </c>
      <c r="F1353" s="2">
        <f>front!I1353-front!H1353</f>
        <v>7307.7999999999993</v>
      </c>
      <c r="G1353" s="2"/>
      <c r="H1353" s="2"/>
      <c r="I1353" s="4">
        <f>C1353/(constants!$A$4+constants!$B$4*data!C1353+constants!$C$4*data!C1353^2+constants!$D$4*data!C1353^3+constants!$E$4*data!C1353^4+constants!$F$4*data!C1353^5+constants!$G$4*data!C1353^6+constants!$H$4*data!C1353^7)</f>
        <v>51740.286118497082</v>
      </c>
      <c r="J1353" s="4">
        <f>D1353/(constants!$A$4+constants!$B$4*data!D1353+constants!$C$4*data!D1353^2+constants!$D$4*data!D1353^3+constants!$E$4*data!D1353^4+constants!$F$4*data!D1353^5+constants!$G$4*data!D1353^6+constants!$H$4*data!D1353^7)</f>
        <v>55839.051579970968</v>
      </c>
      <c r="K1353" s="4">
        <f>E1353/(constants!$A$4+constants!$B$4*data!E1353+constants!$C$4*data!E1353^2+constants!$D$4*data!E1353^3+constants!$E$4*data!E1353^4+constants!$F$4*data!E1353^5+constants!$G$4*data!E1353^6+constants!$H$4*data!E1353^7)</f>
        <v>55839.051579970968</v>
      </c>
      <c r="L1353" s="4">
        <f>F1353/(constants!$A$4+constants!$B$4*data!F1353+constants!$C$4*data!F1353^2+constants!$D$4*data!F1353^3+constants!$E$4*data!F1353^4+constants!$F$4*data!F1353^5+constants!$G$4*data!F1353^6+constants!$H$4*data!F1353^7)</f>
        <v>7296.6299950346329</v>
      </c>
      <c r="M1353" s="4"/>
      <c r="N1353" s="4"/>
      <c r="O1353" s="4">
        <f t="shared" si="323"/>
        <v>86233.810197495142</v>
      </c>
      <c r="P1353" s="4">
        <f t="shared" si="324"/>
        <v>11167.810315994195</v>
      </c>
      <c r="Q1353" s="4">
        <f t="shared" si="324"/>
        <v>11167.810315994195</v>
      </c>
      <c r="R1353" s="4">
        <f t="shared" si="325"/>
        <v>1216.104999172439</v>
      </c>
      <c r="S1353" s="4"/>
      <c r="T1353" s="4"/>
      <c r="U1353" s="4">
        <f t="shared" si="326"/>
        <v>1</v>
      </c>
      <c r="V1353" s="4"/>
      <c r="W1353" s="4"/>
      <c r="X1353">
        <f>IF(front!E1353&gt;$X$2,O1353,P1353)</f>
        <v>86233.810197495142</v>
      </c>
      <c r="Y1353">
        <f t="shared" si="320"/>
        <v>85900.327278175086</v>
      </c>
      <c r="Z1353">
        <f>SUMPRODUCT($B$7:$B$456,Y$7:Y$456,EXP(constants!$B$32+constants!$A$32*ABS($A$7:$A$456-$A1353)))</f>
        <v>2.5521571496673381E-9</v>
      </c>
      <c r="AA1353">
        <f t="shared" si="321"/>
        <v>85900.327278172539</v>
      </c>
      <c r="AB1353">
        <f t="shared" si="327"/>
        <v>85894.125442475226</v>
      </c>
      <c r="AD1353" s="4"/>
      <c r="AE1353" s="4"/>
      <c r="AF1353" s="4"/>
      <c r="AI1353" s="5">
        <f>SUMPRODUCT(constants!$B$13:$B$20,A1353^constants!$A$13:$A$20)*constants!$C$10/((A1353/1000000000)^5*(EXP(0.014388/(A1353/1000000000)/constants!$B$9)-1))</f>
        <v>2.1777710482839751E-5</v>
      </c>
      <c r="AL1353" s="17">
        <f t="shared" si="322"/>
        <v>2.5354132626246553E-10</v>
      </c>
      <c r="AQ1353">
        <f t="shared" si="319"/>
        <v>2.5354132626246553E-10</v>
      </c>
    </row>
    <row r="1354" spans="1:43" x14ac:dyDescent="0.2">
      <c r="A1354">
        <f>front!A1354</f>
        <v>808.98</v>
      </c>
      <c r="B1354" s="1">
        <f t="shared" si="328"/>
        <v>0.44000000000005457</v>
      </c>
      <c r="C1354">
        <f>front!D1354-front!B1354</f>
        <v>49655.07</v>
      </c>
      <c r="D1354" s="2">
        <f>front!E1354-front!C1354</f>
        <v>52282.8</v>
      </c>
      <c r="E1354" s="2">
        <f>IF(front!F1354-front!C1354&gt;0,front!F1354-front!C1354,0)</f>
        <v>52282.8</v>
      </c>
      <c r="F1354" s="2">
        <f>front!I1354-front!H1354</f>
        <v>6838.2000000000007</v>
      </c>
      <c r="G1354" s="2"/>
      <c r="H1354" s="2"/>
      <c r="I1354" s="4">
        <f>C1354/(constants!$A$4+constants!$B$4*data!C1354+constants!$C$4*data!C1354^2+constants!$D$4*data!C1354^3+constants!$E$4*data!C1354^4+constants!$F$4*data!C1354^5+constants!$G$4*data!C1354^6+constants!$H$4*data!C1354^7)</f>
        <v>52103.051787192577</v>
      </c>
      <c r="J1354" s="4">
        <f>D1354/(constants!$A$4+constants!$B$4*data!D1354+constants!$C$4*data!D1354^2+constants!$D$4*data!D1354^3+constants!$E$4*data!D1354^4+constants!$F$4*data!D1354^5+constants!$G$4*data!D1354^6+constants!$H$4*data!D1354^7)</f>
        <v>55008.399228671748</v>
      </c>
      <c r="K1354" s="4">
        <f>E1354/(constants!$A$4+constants!$B$4*data!E1354+constants!$C$4*data!E1354^2+constants!$D$4*data!E1354^3+constants!$E$4*data!E1354^4+constants!$F$4*data!E1354^5+constants!$G$4*data!E1354^6+constants!$H$4*data!E1354^7)</f>
        <v>55008.399228671748</v>
      </c>
      <c r="L1354" s="4">
        <f>F1354/(constants!$A$4+constants!$B$4*data!F1354+constants!$C$4*data!F1354^2+constants!$D$4*data!F1354^3+constants!$E$4*data!F1354^4+constants!$F$4*data!F1354^5+constants!$G$4*data!F1354^6+constants!$H$4*data!F1354^7)</f>
        <v>6826.6297829102132</v>
      </c>
      <c r="M1354" s="4"/>
      <c r="N1354" s="4"/>
      <c r="O1354" s="4">
        <f t="shared" si="323"/>
        <v>86838.419645320959</v>
      </c>
      <c r="P1354" s="4">
        <f t="shared" si="324"/>
        <v>11001.679845734348</v>
      </c>
      <c r="Q1354" s="4">
        <f t="shared" si="324"/>
        <v>11001.679845734348</v>
      </c>
      <c r="R1354" s="4">
        <f t="shared" si="325"/>
        <v>1137.7716304850355</v>
      </c>
      <c r="S1354" s="4"/>
      <c r="T1354" s="4"/>
      <c r="U1354" s="4">
        <f t="shared" si="326"/>
        <v>1</v>
      </c>
      <c r="V1354" s="4"/>
      <c r="W1354" s="4"/>
      <c r="X1354">
        <f>IF(front!E1354&gt;$X$2,O1354,P1354)</f>
        <v>86838.419645320959</v>
      </c>
      <c r="Y1354">
        <f t="shared" si="320"/>
        <v>86504.936726000902</v>
      </c>
      <c r="Z1354">
        <f>SUMPRODUCT($B$7:$B$456,Y$7:Y$456,EXP(constants!$B$32+constants!$A$32*ABS($A$7:$A$456-$A1354)))</f>
        <v>2.4890764613240078E-9</v>
      </c>
      <c r="AA1354">
        <f t="shared" si="321"/>
        <v>86504.936725998414</v>
      </c>
      <c r="AB1354">
        <f t="shared" si="327"/>
        <v>86498.734890301101</v>
      </c>
      <c r="AD1354" s="4"/>
      <c r="AE1354" s="4"/>
      <c r="AF1354" s="4"/>
      <c r="AI1354" s="5">
        <f>SUMPRODUCT(constants!$B$13:$B$20,A1354^constants!$A$13:$A$20)*constants!$C$10/((A1354/1000000000)^5*(EXP(0.014388/(A1354/1000000000)/constants!$B$9)-1))</f>
        <v>2.1785194971660038E-5</v>
      </c>
      <c r="AL1354" s="17">
        <f t="shared" si="322"/>
        <v>2.5185564851657457E-10</v>
      </c>
      <c r="AQ1354">
        <f t="shared" si="319"/>
        <v>2.5185564851657457E-10</v>
      </c>
    </row>
    <row r="1355" spans="1:43" x14ac:dyDescent="0.2">
      <c r="A1355">
        <f>front!A1355</f>
        <v>809.42</v>
      </c>
      <c r="B1355" s="1">
        <f t="shared" si="328"/>
        <v>0.43999999999994088</v>
      </c>
      <c r="C1355">
        <f>front!D1355-front!B1355</f>
        <v>49976.07</v>
      </c>
      <c r="D1355" s="2">
        <f>front!E1355-front!C1355</f>
        <v>52513</v>
      </c>
      <c r="E1355" s="2">
        <f>IF(front!F1355-front!C1355&gt;0,front!F1355-front!C1355,0)</f>
        <v>52513</v>
      </c>
      <c r="F1355" s="2">
        <f>front!I1355-front!H1355</f>
        <v>6381.7999999999993</v>
      </c>
      <c r="G1355" s="2"/>
      <c r="H1355" s="2"/>
      <c r="I1355" s="4">
        <f>C1355/(constants!$A$4+constants!$B$4*data!C1355+constants!$C$4*data!C1355^2+constants!$D$4*data!C1355^3+constants!$E$4*data!C1355^4+constants!$F$4*data!C1355^5+constants!$G$4*data!C1355^6+constants!$H$4*data!C1355^7)</f>
        <v>52457.708943304322</v>
      </c>
      <c r="J1355" s="4">
        <f>D1355/(constants!$A$4+constants!$B$4*data!D1355+constants!$C$4*data!D1355^2+constants!$D$4*data!D1355^3+constants!$E$4*data!D1355^4+constants!$F$4*data!D1355^5+constants!$G$4*data!D1355^6+constants!$H$4*data!D1355^7)</f>
        <v>55263.162324803088</v>
      </c>
      <c r="K1355" s="4">
        <f>E1355/(constants!$A$4+constants!$B$4*data!E1355+constants!$C$4*data!E1355^2+constants!$D$4*data!E1355^3+constants!$E$4*data!E1355^4+constants!$F$4*data!E1355^5+constants!$G$4*data!E1355^6+constants!$H$4*data!E1355^7)</f>
        <v>55263.162324803088</v>
      </c>
      <c r="L1355" s="4">
        <f>F1355/(constants!$A$4+constants!$B$4*data!F1355+constants!$C$4*data!F1355^2+constants!$D$4*data!F1355^3+constants!$E$4*data!F1355^4+constants!$F$4*data!F1355^5+constants!$G$4*data!F1355^6+constants!$H$4*data!F1355^7)</f>
        <v>6370.1301670791772</v>
      </c>
      <c r="M1355" s="4"/>
      <c r="N1355" s="4"/>
      <c r="O1355" s="4">
        <f t="shared" si="323"/>
        <v>87429.514905507211</v>
      </c>
      <c r="P1355" s="4">
        <f t="shared" si="324"/>
        <v>11052.632464960618</v>
      </c>
      <c r="Q1355" s="4">
        <f t="shared" si="324"/>
        <v>11052.632464960618</v>
      </c>
      <c r="R1355" s="4">
        <f t="shared" si="325"/>
        <v>1061.688361179863</v>
      </c>
      <c r="S1355" s="4"/>
      <c r="T1355" s="4"/>
      <c r="U1355" s="4">
        <f t="shared" si="326"/>
        <v>1</v>
      </c>
      <c r="V1355" s="4"/>
      <c r="W1355" s="4"/>
      <c r="X1355">
        <f>IF(front!E1355&gt;$X$2,O1355,P1355)</f>
        <v>87429.514905507211</v>
      </c>
      <c r="Y1355">
        <f t="shared" si="320"/>
        <v>87096.031986187154</v>
      </c>
      <c r="Z1355">
        <f>SUMPRODUCT($B$7:$B$456,Y$7:Y$456,EXP(constants!$B$32+constants!$A$32*ABS($A$7:$A$456-$A1355)))</f>
        <v>2.4275549141340457E-9</v>
      </c>
      <c r="AA1355">
        <f t="shared" si="321"/>
        <v>87096.031986184724</v>
      </c>
      <c r="AB1355">
        <f t="shared" si="327"/>
        <v>87089.830150487411</v>
      </c>
      <c r="AD1355" s="4"/>
      <c r="AE1355" s="4"/>
      <c r="AF1355" s="4"/>
      <c r="AI1355" s="5">
        <f>SUMPRODUCT(constants!$B$13:$B$20,A1355^constants!$A$13:$A$20)*constants!$C$10/((A1355/1000000000)^5*(EXP(0.014388/(A1355/1000000000)/constants!$B$9)-1))</f>
        <v>2.1792637622226042E-5</v>
      </c>
      <c r="AL1355" s="17">
        <f t="shared" si="322"/>
        <v>2.5023171574188765E-10</v>
      </c>
      <c r="AQ1355">
        <f t="shared" si="319"/>
        <v>2.5023171574188765E-10</v>
      </c>
    </row>
    <row r="1356" spans="1:43" x14ac:dyDescent="0.2">
      <c r="A1356">
        <f>front!A1356</f>
        <v>809.87</v>
      </c>
      <c r="B1356" s="1">
        <f t="shared" si="328"/>
        <v>0.45000000000004547</v>
      </c>
      <c r="C1356">
        <f>front!D1356-front!B1356</f>
        <v>50304.13</v>
      </c>
      <c r="D1356" s="2">
        <f>front!E1356-front!C1356</f>
        <v>52896.1</v>
      </c>
      <c r="E1356" s="2">
        <f>IF(front!F1356-front!C1356&gt;0,front!F1356-front!C1356,0)</f>
        <v>52896.1</v>
      </c>
      <c r="F1356" s="2">
        <f>front!I1356-front!H1356</f>
        <v>5435.8999999999978</v>
      </c>
      <c r="G1356" s="2"/>
      <c r="H1356" s="2"/>
      <c r="I1356" s="4">
        <f>C1356/(constants!$A$4+constants!$B$4*data!C1356+constants!$C$4*data!C1356^2+constants!$D$4*data!C1356^3+constants!$E$4*data!C1356^4+constants!$F$4*data!C1356^5+constants!$G$4*data!C1356^6+constants!$H$4*data!C1356^7)</f>
        <v>52820.241330532299</v>
      </c>
      <c r="J1356" s="4">
        <f>D1356/(constants!$A$4+constants!$B$4*data!D1356+constants!$C$4*data!D1356^2+constants!$D$4*data!D1356^3+constants!$E$4*data!D1356^4+constants!$F$4*data!D1356^5+constants!$G$4*data!D1356^6+constants!$H$4*data!D1356^7)</f>
        <v>55687.248277544968</v>
      </c>
      <c r="K1356" s="4">
        <f>E1356/(constants!$A$4+constants!$B$4*data!E1356+constants!$C$4*data!E1356^2+constants!$D$4*data!E1356^3+constants!$E$4*data!E1356^4+constants!$F$4*data!E1356^5+constants!$G$4*data!E1356^6+constants!$H$4*data!E1356^7)</f>
        <v>55687.248277544968</v>
      </c>
      <c r="L1356" s="4">
        <f>F1356/(constants!$A$4+constants!$B$4*data!F1356+constants!$C$4*data!F1356^2+constants!$D$4*data!F1356^3+constants!$E$4*data!F1356^4+constants!$F$4*data!F1356^5+constants!$G$4*data!F1356^6+constants!$H$4*data!F1356^7)</f>
        <v>5424.7813302762133</v>
      </c>
      <c r="M1356" s="4"/>
      <c r="N1356" s="4"/>
      <c r="O1356" s="4">
        <f t="shared" si="323"/>
        <v>88033.73555088717</v>
      </c>
      <c r="P1356" s="4">
        <f t="shared" si="324"/>
        <v>11137.449655508994</v>
      </c>
      <c r="Q1356" s="4">
        <f t="shared" si="324"/>
        <v>11137.449655508994</v>
      </c>
      <c r="R1356" s="4">
        <f t="shared" si="325"/>
        <v>904.13022171270222</v>
      </c>
      <c r="S1356" s="4"/>
      <c r="T1356" s="4"/>
      <c r="U1356" s="4">
        <f t="shared" si="326"/>
        <v>1</v>
      </c>
      <c r="V1356" s="4"/>
      <c r="W1356" s="4"/>
      <c r="X1356">
        <f>IF(front!E1356&gt;$X$2,O1356,P1356)</f>
        <v>88033.73555088717</v>
      </c>
      <c r="Y1356">
        <f t="shared" si="320"/>
        <v>87700.252631567113</v>
      </c>
      <c r="Z1356">
        <f>SUMPRODUCT($B$7:$B$456,Y$7:Y$456,EXP(constants!$B$32+constants!$A$32*ABS($A$7:$A$456-$A1356)))</f>
        <v>2.3662076896240821E-9</v>
      </c>
      <c r="AA1356">
        <f t="shared" si="321"/>
        <v>87700.252631564741</v>
      </c>
      <c r="AB1356">
        <f t="shared" si="327"/>
        <v>87694.050795867428</v>
      </c>
      <c r="AD1356" s="4"/>
      <c r="AE1356" s="4"/>
      <c r="AF1356" s="4"/>
      <c r="AI1356" s="5">
        <f>SUMPRODUCT(constants!$B$13:$B$20,A1356^constants!$A$13:$A$20)*constants!$C$10/((A1356/1000000000)^5*(EXP(0.014388/(A1356/1000000000)/constants!$B$9)-1))</f>
        <v>2.1800206093989864E-5</v>
      </c>
      <c r="AL1356" s="17">
        <f t="shared" si="322"/>
        <v>2.4859389999825617E-10</v>
      </c>
      <c r="AQ1356">
        <f t="shared" si="319"/>
        <v>2.4859389999825617E-10</v>
      </c>
    </row>
    <row r="1357" spans="1:43" x14ac:dyDescent="0.2">
      <c r="A1357">
        <f>front!A1357</f>
        <v>810.31</v>
      </c>
      <c r="B1357" s="1">
        <f t="shared" si="328"/>
        <v>0.43999999999994088</v>
      </c>
      <c r="C1357">
        <f>front!D1357-front!B1357</f>
        <v>50318.6</v>
      </c>
      <c r="D1357" s="2">
        <f>front!E1357-front!C1357</f>
        <v>53054</v>
      </c>
      <c r="E1357" s="2">
        <f>IF(front!F1357-front!C1357&gt;0,front!F1357-front!C1357,0)</f>
        <v>53054</v>
      </c>
      <c r="F1357" s="2">
        <f>front!I1357-front!H1357</f>
        <v>5386.1999999999989</v>
      </c>
      <c r="G1357" s="2"/>
      <c r="H1357" s="2"/>
      <c r="I1357" s="4">
        <f>C1357/(constants!$A$4+constants!$B$4*data!C1357+constants!$C$4*data!C1357^2+constants!$D$4*data!C1357^3+constants!$E$4*data!C1357^4+constants!$F$4*data!C1357^5+constants!$G$4*data!C1357^6+constants!$H$4*data!C1357^7)</f>
        <v>52836.233536175023</v>
      </c>
      <c r="J1357" s="4">
        <f>D1357/(constants!$A$4+constants!$B$4*data!D1357+constants!$C$4*data!D1357^2+constants!$D$4*data!D1357^3+constants!$E$4*data!D1357^4+constants!$F$4*data!D1357^5+constants!$G$4*data!D1357^6+constants!$H$4*data!D1357^7)</f>
        <v>55862.084029114485</v>
      </c>
      <c r="K1357" s="4">
        <f>E1357/(constants!$A$4+constants!$B$4*data!E1357+constants!$C$4*data!E1357^2+constants!$D$4*data!E1357^3+constants!$E$4*data!E1357^4+constants!$F$4*data!E1357^5+constants!$G$4*data!E1357^6+constants!$H$4*data!E1357^7)</f>
        <v>55862.084029114485</v>
      </c>
      <c r="L1357" s="4">
        <f>F1357/(constants!$A$4+constants!$B$4*data!F1357+constants!$C$4*data!F1357^2+constants!$D$4*data!F1357^3+constants!$E$4*data!F1357^4+constants!$F$4*data!F1357^5+constants!$G$4*data!F1357^6+constants!$H$4*data!F1357^7)</f>
        <v>5375.1342333391103</v>
      </c>
      <c r="M1357" s="4"/>
      <c r="N1357" s="4"/>
      <c r="O1357" s="4">
        <f t="shared" si="323"/>
        <v>88060.389226958374</v>
      </c>
      <c r="P1357" s="4">
        <f t="shared" si="324"/>
        <v>11172.416805822897</v>
      </c>
      <c r="Q1357" s="4">
        <f t="shared" si="324"/>
        <v>11172.416805822897</v>
      </c>
      <c r="R1357" s="4">
        <f t="shared" si="325"/>
        <v>895.85570555651839</v>
      </c>
      <c r="S1357" s="4"/>
      <c r="T1357" s="4"/>
      <c r="U1357" s="4">
        <f t="shared" si="326"/>
        <v>1</v>
      </c>
      <c r="V1357" s="4"/>
      <c r="W1357" s="4"/>
      <c r="X1357">
        <f>IF(front!E1357&gt;$X$2,O1357,P1357)</f>
        <v>88060.389226958374</v>
      </c>
      <c r="Y1357">
        <f t="shared" si="320"/>
        <v>87726.906307638317</v>
      </c>
      <c r="Z1357">
        <f>SUMPRODUCT($B$7:$B$456,Y$7:Y$456,EXP(constants!$B$32+constants!$A$32*ABS($A$7:$A$456-$A1357)))</f>
        <v>2.3077230426875936E-9</v>
      </c>
      <c r="AA1357">
        <f t="shared" si="321"/>
        <v>87726.906307636003</v>
      </c>
      <c r="AB1357">
        <f t="shared" si="327"/>
        <v>87720.70447193869</v>
      </c>
      <c r="AD1357" s="4"/>
      <c r="AE1357" s="4"/>
      <c r="AF1357" s="4"/>
      <c r="AI1357" s="5">
        <f>SUMPRODUCT(constants!$B$13:$B$20,A1357^constants!$A$13:$A$20)*constants!$C$10/((A1357/1000000000)^5*(EXP(0.014388/(A1357/1000000000)/constants!$B$9)-1))</f>
        <v>2.1807563956817667E-5</v>
      </c>
      <c r="AL1357" s="17">
        <f t="shared" si="322"/>
        <v>2.4860224377009846E-10</v>
      </c>
      <c r="AQ1357">
        <f t="shared" ref="AQ1357:AQ1420" si="329">AL1357</f>
        <v>2.4860224377009846E-10</v>
      </c>
    </row>
    <row r="1358" spans="1:43" x14ac:dyDescent="0.2">
      <c r="A1358">
        <f>front!A1358</f>
        <v>810.75</v>
      </c>
      <c r="B1358" s="1">
        <f t="shared" si="328"/>
        <v>0.44000000000005457</v>
      </c>
      <c r="C1358">
        <f>front!D1358-front!B1358</f>
        <v>50253.4</v>
      </c>
      <c r="D1358" s="2">
        <f>front!E1358-front!C1358</f>
        <v>52280</v>
      </c>
      <c r="E1358" s="2">
        <f>IF(front!F1358-front!C1358&gt;0,front!F1358-front!C1358,0)</f>
        <v>52280</v>
      </c>
      <c r="F1358" s="2">
        <f>front!I1358-front!H1358</f>
        <v>5500.5000000000018</v>
      </c>
      <c r="G1358" s="2"/>
      <c r="H1358" s="2"/>
      <c r="I1358" s="4">
        <f>C1358/(constants!$A$4+constants!$B$4*data!C1358+constants!$C$4*data!C1358^2+constants!$D$4*data!C1358^3+constants!$E$4*data!C1358^4+constants!$F$4*data!C1358^5+constants!$G$4*data!C1358^6+constants!$H$4*data!C1358^7)</f>
        <v>52764.175797737676</v>
      </c>
      <c r="J1358" s="4">
        <f>D1358/(constants!$A$4+constants!$B$4*data!D1358+constants!$C$4*data!D1358^2+constants!$D$4*data!D1358^3+constants!$E$4*data!D1358^4+constants!$F$4*data!D1358^5+constants!$G$4*data!D1358^6+constants!$H$4*data!D1358^7)</f>
        <v>55005.300740083025</v>
      </c>
      <c r="K1358" s="4">
        <f>E1358/(constants!$A$4+constants!$B$4*data!E1358+constants!$C$4*data!E1358^2+constants!$D$4*data!E1358^3+constants!$E$4*data!E1358^4+constants!$F$4*data!E1358^5+constants!$G$4*data!E1358^6+constants!$H$4*data!E1358^7)</f>
        <v>55005.300740083025</v>
      </c>
      <c r="L1358" s="4">
        <f>F1358/(constants!$A$4+constants!$B$4*data!F1358+constants!$C$4*data!F1358^2+constants!$D$4*data!F1358^3+constants!$E$4*data!F1358^4+constants!$F$4*data!F1358^5+constants!$G$4*data!F1358^6+constants!$H$4*data!F1358^7)</f>
        <v>5489.3157538093601</v>
      </c>
      <c r="M1358" s="4"/>
      <c r="N1358" s="4"/>
      <c r="O1358" s="4">
        <f t="shared" si="323"/>
        <v>87940.292996229458</v>
      </c>
      <c r="P1358" s="4">
        <f t="shared" si="324"/>
        <v>11001.060148016604</v>
      </c>
      <c r="Q1358" s="4">
        <f t="shared" si="324"/>
        <v>11001.060148016604</v>
      </c>
      <c r="R1358" s="4">
        <f t="shared" si="325"/>
        <v>914.88595896822665</v>
      </c>
      <c r="S1358" s="4"/>
      <c r="T1358" s="4"/>
      <c r="U1358" s="4">
        <f t="shared" si="326"/>
        <v>1</v>
      </c>
      <c r="V1358" s="4"/>
      <c r="W1358" s="4"/>
      <c r="X1358">
        <f>IF(front!E1358&gt;$X$2,O1358,P1358)</f>
        <v>87940.292996229458</v>
      </c>
      <c r="Y1358">
        <f t="shared" si="320"/>
        <v>87606.810076909402</v>
      </c>
      <c r="Z1358">
        <f>SUMPRODUCT($B$7:$B$456,Y$7:Y$456,EXP(constants!$B$32+constants!$A$32*ABS($A$7:$A$456-$A1358)))</f>
        <v>2.2506839383136824E-9</v>
      </c>
      <c r="AA1358">
        <f t="shared" si="321"/>
        <v>87606.810076907146</v>
      </c>
      <c r="AB1358">
        <f t="shared" si="327"/>
        <v>87600.608241209833</v>
      </c>
      <c r="AD1358" s="4"/>
      <c r="AE1358" s="4"/>
      <c r="AF1358" s="4"/>
      <c r="AI1358" s="5">
        <f>SUMPRODUCT(constants!$B$13:$B$20,A1358^constants!$A$13:$A$20)*constants!$C$10/((A1358/1000000000)^5*(EXP(0.014388/(A1358/1000000000)/constants!$B$9)-1))</f>
        <v>2.1814879822398274E-5</v>
      </c>
      <c r="AL1358" s="17">
        <f t="shared" si="322"/>
        <v>2.4902657938550627E-10</v>
      </c>
      <c r="AQ1358">
        <f t="shared" si="329"/>
        <v>2.4902657938550627E-10</v>
      </c>
    </row>
    <row r="1359" spans="1:43" x14ac:dyDescent="0.2">
      <c r="A1359">
        <f>front!A1359</f>
        <v>811.19</v>
      </c>
      <c r="B1359" s="1">
        <f t="shared" si="328"/>
        <v>0.44000000000005457</v>
      </c>
      <c r="C1359">
        <f>front!D1359-front!B1359</f>
        <v>50023.329999999994</v>
      </c>
      <c r="D1359" s="2">
        <f>front!E1359-front!C1359</f>
        <v>51764.6</v>
      </c>
      <c r="E1359" s="2">
        <f>IF(front!F1359-front!C1359&gt;0,front!F1359-front!C1359,0)</f>
        <v>51764.6</v>
      </c>
      <c r="F1359" s="2">
        <f>front!I1359-front!H1359</f>
        <v>5232.8000000000011</v>
      </c>
      <c r="G1359" s="2"/>
      <c r="H1359" s="2"/>
      <c r="I1359" s="4">
        <f>C1359/(constants!$A$4+constants!$B$4*data!C1359+constants!$C$4*data!C1359^2+constants!$D$4*data!C1359^3+constants!$E$4*data!C1359^4+constants!$F$4*data!C1359^5+constants!$G$4*data!C1359^6+constants!$H$4*data!C1359^7)</f>
        <v>52509.930393872128</v>
      </c>
      <c r="J1359" s="4">
        <f>D1359/(constants!$A$4+constants!$B$4*data!D1359+constants!$C$4*data!D1359^2+constants!$D$4*data!D1359^3+constants!$E$4*data!D1359^4+constants!$F$4*data!D1359^5+constants!$G$4*data!D1359^6+constants!$H$4*data!D1359^7)</f>
        <v>54435.064802040462</v>
      </c>
      <c r="K1359" s="4">
        <f>E1359/(constants!$A$4+constants!$B$4*data!E1359+constants!$C$4*data!E1359^2+constants!$D$4*data!E1359^3+constants!$E$4*data!E1359^4+constants!$F$4*data!E1359^5+constants!$G$4*data!E1359^6+constants!$H$4*data!E1359^7)</f>
        <v>54435.064802040462</v>
      </c>
      <c r="L1359" s="4">
        <f>F1359/(constants!$A$4+constants!$B$4*data!F1359+constants!$C$4*data!F1359^2+constants!$D$4*data!F1359^3+constants!$E$4*data!F1359^4+constants!$F$4*data!F1359^5+constants!$G$4*data!F1359^6+constants!$H$4*data!F1359^7)</f>
        <v>5221.9104802371121</v>
      </c>
      <c r="M1359" s="4"/>
      <c r="N1359" s="4"/>
      <c r="O1359" s="4">
        <f t="shared" si="323"/>
        <v>87516.550656453546</v>
      </c>
      <c r="P1359" s="4">
        <f t="shared" si="324"/>
        <v>10887.012960408094</v>
      </c>
      <c r="Q1359" s="4">
        <f t="shared" si="324"/>
        <v>10887.012960408094</v>
      </c>
      <c r="R1359" s="4">
        <f t="shared" si="325"/>
        <v>870.31841337285209</v>
      </c>
      <c r="S1359" s="4"/>
      <c r="T1359" s="4"/>
      <c r="U1359" s="4">
        <f t="shared" si="326"/>
        <v>1</v>
      </c>
      <c r="V1359" s="4"/>
      <c r="W1359" s="4"/>
      <c r="X1359">
        <f>IF(front!E1359&gt;$X$2,O1359,P1359)</f>
        <v>87516.550656453546</v>
      </c>
      <c r="Y1359">
        <f t="shared" si="320"/>
        <v>87183.06773713349</v>
      </c>
      <c r="Z1359">
        <f>SUMPRODUCT($B$7:$B$456,Y$7:Y$456,EXP(constants!$B$32+constants!$A$32*ABS($A$7:$A$456-$A1359)))</f>
        <v>2.1950546475818781E-9</v>
      </c>
      <c r="AA1359">
        <f t="shared" si="321"/>
        <v>87183.067737131292</v>
      </c>
      <c r="AB1359">
        <f t="shared" si="327"/>
        <v>87176.865901433979</v>
      </c>
      <c r="AD1359" s="4"/>
      <c r="AE1359" s="4"/>
      <c r="AF1359" s="4"/>
      <c r="AI1359" s="5">
        <f>SUMPRODUCT(constants!$B$13:$B$20,A1359^constants!$A$13:$A$20)*constants!$C$10/((A1359/1000000000)^5*(EXP(0.014388/(A1359/1000000000)/constants!$B$9)-1))</f>
        <v>2.1822153637707817E-5</v>
      </c>
      <c r="AL1359" s="17">
        <f t="shared" si="322"/>
        <v>2.5032046532139511E-10</v>
      </c>
      <c r="AQ1359">
        <f t="shared" si="329"/>
        <v>2.5032046532139511E-10</v>
      </c>
    </row>
    <row r="1360" spans="1:43" x14ac:dyDescent="0.2">
      <c r="A1360">
        <f>front!A1360</f>
        <v>811.63</v>
      </c>
      <c r="B1360" s="1">
        <f t="shared" si="328"/>
        <v>0.43999999999994088</v>
      </c>
      <c r="C1360">
        <f>front!D1360-front!B1360</f>
        <v>49540</v>
      </c>
      <c r="D1360" s="2">
        <f>front!E1360-front!C1360</f>
        <v>50315.4</v>
      </c>
      <c r="E1360" s="2">
        <f>IF(front!F1360-front!C1360&gt;0,front!F1360-front!C1360,0)</f>
        <v>50315.4</v>
      </c>
      <c r="F1360" s="2">
        <f>front!I1360-front!H1360</f>
        <v>4959.9000000000015</v>
      </c>
      <c r="G1360" s="2"/>
      <c r="H1360" s="2"/>
      <c r="I1360" s="4">
        <f>C1360/(constants!$A$4+constants!$B$4*data!C1360+constants!$C$4*data!C1360^2+constants!$D$4*data!C1360^3+constants!$E$4*data!C1360^4+constants!$F$4*data!C1360^5+constants!$G$4*data!C1360^6+constants!$H$4*data!C1360^7)</f>
        <v>51975.934842152194</v>
      </c>
      <c r="J1360" s="4">
        <f>D1360/(constants!$A$4+constants!$B$4*data!D1360+constants!$C$4*data!D1360^2+constants!$D$4*data!D1360^3+constants!$E$4*data!D1360^4+constants!$F$4*data!D1360^5+constants!$G$4*data!D1360^6+constants!$H$4*data!D1360^7)</f>
        <v>52832.696892369597</v>
      </c>
      <c r="K1360" s="4">
        <f>E1360/(constants!$A$4+constants!$B$4*data!E1360+constants!$C$4*data!E1360^2+constants!$D$4*data!E1360^3+constants!$E$4*data!E1360^4+constants!$F$4*data!E1360^5+constants!$G$4*data!E1360^6+constants!$H$4*data!E1360^7)</f>
        <v>52832.696892369597</v>
      </c>
      <c r="L1360" s="4">
        <f>F1360/(constants!$A$4+constants!$B$4*data!F1360+constants!$C$4*data!F1360^2+constants!$D$4*data!F1360^3+constants!$E$4*data!F1360^4+constants!$F$4*data!F1360^5+constants!$G$4*data!F1360^6+constants!$H$4*data!F1360^7)</f>
        <v>4949.3692276795555</v>
      </c>
      <c r="M1360" s="4"/>
      <c r="N1360" s="4"/>
      <c r="O1360" s="4">
        <f t="shared" si="323"/>
        <v>86626.558070253654</v>
      </c>
      <c r="P1360" s="4">
        <f t="shared" si="324"/>
        <v>10566.539378473919</v>
      </c>
      <c r="Q1360" s="4">
        <f t="shared" si="324"/>
        <v>10566.539378473919</v>
      </c>
      <c r="R1360" s="4">
        <f t="shared" si="325"/>
        <v>824.89487127992584</v>
      </c>
      <c r="S1360" s="4"/>
      <c r="T1360" s="4"/>
      <c r="U1360" s="4">
        <f t="shared" si="326"/>
        <v>1</v>
      </c>
      <c r="V1360" s="4"/>
      <c r="W1360" s="4"/>
      <c r="X1360">
        <f>IF(front!E1360&gt;$X$2,O1360,P1360)</f>
        <v>86626.558070253654</v>
      </c>
      <c r="Y1360">
        <f t="shared" si="320"/>
        <v>86293.075150933597</v>
      </c>
      <c r="Z1360">
        <f>SUMPRODUCT($B$7:$B$456,Y$7:Y$456,EXP(constants!$B$32+constants!$A$32*ABS($A$7:$A$456-$A1360)))</f>
        <v>2.1408003246697093E-9</v>
      </c>
      <c r="AA1360">
        <f t="shared" si="321"/>
        <v>86293.075150931458</v>
      </c>
      <c r="AB1360">
        <f t="shared" si="327"/>
        <v>86286.873315234145</v>
      </c>
      <c r="AD1360" s="4"/>
      <c r="AE1360" s="4"/>
      <c r="AF1360" s="4"/>
      <c r="AI1360" s="5">
        <f>SUMPRODUCT(constants!$B$13:$B$20,A1360^constants!$A$13:$A$20)*constants!$C$10/((A1360/1000000000)^5*(EXP(0.014388/(A1360/1000000000)/constants!$B$9)-1))</f>
        <v>2.1829385349528532E-5</v>
      </c>
      <c r="AL1360" s="17">
        <f t="shared" si="322"/>
        <v>2.5298616708220096E-10</v>
      </c>
      <c r="AQ1360">
        <f t="shared" si="329"/>
        <v>2.5298616708220096E-10</v>
      </c>
    </row>
    <row r="1361" spans="1:43" x14ac:dyDescent="0.2">
      <c r="A1361">
        <f>front!A1361</f>
        <v>812.08</v>
      </c>
      <c r="B1361" s="1">
        <f t="shared" si="328"/>
        <v>0.45000000000004547</v>
      </c>
      <c r="C1361">
        <f>front!D1361-front!B1361</f>
        <v>49042.13</v>
      </c>
      <c r="D1361" s="2">
        <f>front!E1361-front!C1361</f>
        <v>52794</v>
      </c>
      <c r="E1361" s="2">
        <f>IF(front!F1361-front!C1361&gt;0,front!F1361-front!C1361,0)</f>
        <v>52794</v>
      </c>
      <c r="F1361" s="2">
        <f>front!I1361-front!H1361</f>
        <v>4274.1999999999989</v>
      </c>
      <c r="G1361" s="2"/>
      <c r="H1361" s="2"/>
      <c r="I1361" s="4">
        <f>C1361/(constants!$A$4+constants!$B$4*data!C1361+constants!$C$4*data!C1361^2+constants!$D$4*data!C1361^3+constants!$E$4*data!C1361^4+constants!$F$4*data!C1361^5+constants!$G$4*data!C1361^6+constants!$H$4*data!C1361^7)</f>
        <v>51426.058254462412</v>
      </c>
      <c r="J1361" s="4">
        <f>D1361/(constants!$A$4+constants!$B$4*data!D1361+constants!$C$4*data!D1361^2+constants!$D$4*data!D1361^3+constants!$E$4*data!D1361^4+constants!$F$4*data!D1361^5+constants!$G$4*data!D1361^6+constants!$H$4*data!D1361^7)</f>
        <v>55574.211168469759</v>
      </c>
      <c r="K1361" s="4">
        <f>E1361/(constants!$A$4+constants!$B$4*data!E1361+constants!$C$4*data!E1361^2+constants!$D$4*data!E1361^3+constants!$E$4*data!E1361^4+constants!$F$4*data!E1361^5+constants!$G$4*data!E1361^6+constants!$H$4*data!E1361^7)</f>
        <v>55574.211168469759</v>
      </c>
      <c r="L1361" s="4">
        <f>F1361/(constants!$A$4+constants!$B$4*data!F1361+constants!$C$4*data!F1361^2+constants!$D$4*data!F1361^3+constants!$E$4*data!F1361^4+constants!$F$4*data!F1361^5+constants!$G$4*data!F1361^6+constants!$H$4*data!F1361^7)</f>
        <v>4264.7851174231382</v>
      </c>
      <c r="M1361" s="4"/>
      <c r="N1361" s="4"/>
      <c r="O1361" s="4">
        <f t="shared" si="323"/>
        <v>85710.097090770694</v>
      </c>
      <c r="P1361" s="4">
        <f t="shared" si="324"/>
        <v>11114.842233693951</v>
      </c>
      <c r="Q1361" s="4">
        <f t="shared" si="324"/>
        <v>11114.842233693951</v>
      </c>
      <c r="R1361" s="4">
        <f t="shared" si="325"/>
        <v>710.79751957052315</v>
      </c>
      <c r="S1361" s="4"/>
      <c r="T1361" s="4"/>
      <c r="U1361" s="4">
        <f t="shared" si="326"/>
        <v>1</v>
      </c>
      <c r="V1361" s="4"/>
      <c r="W1361" s="4"/>
      <c r="X1361">
        <f>IF(front!E1361&gt;$X$2,O1361,P1361)</f>
        <v>85710.097090770694</v>
      </c>
      <c r="Y1361">
        <f t="shared" si="320"/>
        <v>85376.614171450638</v>
      </c>
      <c r="Z1361">
        <f>SUMPRODUCT($B$7:$B$456,Y$7:Y$456,EXP(constants!$B$32+constants!$A$32*ABS($A$7:$A$456-$A1361)))</f>
        <v>2.0866997325950005E-9</v>
      </c>
      <c r="AA1361">
        <f t="shared" si="321"/>
        <v>85376.614171448557</v>
      </c>
      <c r="AB1361">
        <f t="shared" si="327"/>
        <v>85370.412335751244</v>
      </c>
      <c r="AD1361" s="4"/>
      <c r="AE1361" s="4"/>
      <c r="AF1361" s="4"/>
      <c r="AI1361" s="5">
        <f>SUMPRODUCT(constants!$B$13:$B$20,A1361^constants!$A$13:$A$20)*constants!$C$10/((A1361/1000000000)^5*(EXP(0.014388/(A1361/1000000000)/constants!$B$9)-1))</f>
        <v>2.1836737813081558E-5</v>
      </c>
      <c r="AL1361" s="17">
        <f t="shared" si="322"/>
        <v>2.5578812630306126E-10</v>
      </c>
      <c r="AQ1361">
        <f t="shared" si="329"/>
        <v>2.5578812630306126E-10</v>
      </c>
    </row>
    <row r="1362" spans="1:43" x14ac:dyDescent="0.2">
      <c r="A1362">
        <f>front!A1362</f>
        <v>812.52</v>
      </c>
      <c r="B1362" s="1">
        <f t="shared" si="328"/>
        <v>0.43999999999994088</v>
      </c>
      <c r="C1362">
        <f>front!D1362-front!B1362</f>
        <v>48529.46</v>
      </c>
      <c r="D1362" s="2">
        <f>front!E1362-front!C1362</f>
        <v>52926</v>
      </c>
      <c r="E1362" s="2">
        <f>IF(front!F1362-front!C1362&gt;0,front!F1362-front!C1362,0)</f>
        <v>52926</v>
      </c>
      <c r="F1362" s="2">
        <f>front!I1362-front!H1362</f>
        <v>4049.6000000000022</v>
      </c>
      <c r="G1362" s="2"/>
      <c r="H1362" s="2"/>
      <c r="I1362" s="4">
        <f>C1362/(constants!$A$4+constants!$B$4*data!C1362+constants!$C$4*data!C1362^2+constants!$D$4*data!C1362^3+constants!$E$4*data!C1362^4+constants!$F$4*data!C1362^5+constants!$G$4*data!C1362^6+constants!$H$4*data!C1362^7)</f>
        <v>50860.047428978032</v>
      </c>
      <c r="J1362" s="4">
        <f>D1362/(constants!$A$4+constants!$B$4*data!D1362+constants!$C$4*data!D1362^2+constants!$D$4*data!D1362^3+constants!$E$4*data!D1362^4+constants!$F$4*data!D1362^5+constants!$G$4*data!D1362^6+constants!$H$4*data!D1362^7)</f>
        <v>55720.35322364037</v>
      </c>
      <c r="K1362" s="4">
        <f>E1362/(constants!$A$4+constants!$B$4*data!E1362+constants!$C$4*data!E1362^2+constants!$D$4*data!E1362^3+constants!$E$4*data!E1362^4+constants!$F$4*data!E1362^5+constants!$G$4*data!E1362^6+constants!$H$4*data!E1362^7)</f>
        <v>55720.35322364037</v>
      </c>
      <c r="L1362" s="4">
        <f>F1362/(constants!$A$4+constants!$B$4*data!F1362+constants!$C$4*data!F1362^2+constants!$D$4*data!F1362^3+constants!$E$4*data!F1362^4+constants!$F$4*data!F1362^5+constants!$G$4*data!F1362^6+constants!$H$4*data!F1362^7)</f>
        <v>4040.604376317785</v>
      </c>
      <c r="M1362" s="4"/>
      <c r="N1362" s="4"/>
      <c r="O1362" s="4">
        <f t="shared" si="323"/>
        <v>84766.745714963385</v>
      </c>
      <c r="P1362" s="4">
        <f t="shared" si="324"/>
        <v>11144.070644728074</v>
      </c>
      <c r="Q1362" s="4">
        <f t="shared" si="324"/>
        <v>11144.070644728074</v>
      </c>
      <c r="R1362" s="4">
        <f t="shared" si="325"/>
        <v>673.4340627196309</v>
      </c>
      <c r="S1362" s="4"/>
      <c r="T1362" s="4"/>
      <c r="U1362" s="4">
        <f t="shared" si="326"/>
        <v>1</v>
      </c>
      <c r="V1362" s="4"/>
      <c r="W1362" s="4"/>
      <c r="X1362">
        <f>IF(front!E1362&gt;$X$2,O1362,P1362)</f>
        <v>84766.745714963385</v>
      </c>
      <c r="Y1362">
        <f t="shared" si="320"/>
        <v>84433.262795643328</v>
      </c>
      <c r="Z1362">
        <f>SUMPRODUCT($B$7:$B$456,Y$7:Y$456,EXP(constants!$B$32+constants!$A$32*ABS($A$7:$A$456-$A1362)))</f>
        <v>2.0351235765126608E-9</v>
      </c>
      <c r="AA1362">
        <f t="shared" si="321"/>
        <v>84433.262795641291</v>
      </c>
      <c r="AB1362">
        <f t="shared" si="327"/>
        <v>84427.060959943978</v>
      </c>
      <c r="AD1362" s="4"/>
      <c r="AE1362" s="4"/>
      <c r="AF1362" s="4"/>
      <c r="AI1362" s="5">
        <f>SUMPRODUCT(constants!$B$13:$B$20,A1362^constants!$A$13:$A$20)*constants!$C$10/((A1362/1000000000)^5*(EXP(0.014388/(A1362/1000000000)/constants!$B$9)-1))</f>
        <v>2.1843884197580317E-5</v>
      </c>
      <c r="AL1362" s="17">
        <f t="shared" si="322"/>
        <v>2.5873083759180061E-10</v>
      </c>
      <c r="AQ1362">
        <f t="shared" si="329"/>
        <v>2.5873083759180061E-10</v>
      </c>
    </row>
    <row r="1363" spans="1:43" x14ac:dyDescent="0.2">
      <c r="A1363">
        <f>front!A1363</f>
        <v>812.96</v>
      </c>
      <c r="B1363" s="1">
        <f t="shared" si="328"/>
        <v>0.44000000000005457</v>
      </c>
      <c r="C1363">
        <f>front!D1363-front!B1363</f>
        <v>48294.799999999996</v>
      </c>
      <c r="D1363" s="2">
        <f>front!E1363-front!C1363</f>
        <v>52183.5</v>
      </c>
      <c r="E1363" s="2">
        <f>IF(front!F1363-front!C1363&gt;0,front!F1363-front!C1363,0)</f>
        <v>52183.5</v>
      </c>
      <c r="F1363" s="2">
        <f>front!I1363-front!H1363</f>
        <v>5005.8999999999996</v>
      </c>
      <c r="G1363" s="2"/>
      <c r="H1363" s="2"/>
      <c r="I1363" s="4">
        <f>C1363/(constants!$A$4+constants!$B$4*data!C1363+constants!$C$4*data!C1363^2+constants!$D$4*data!C1363^3+constants!$E$4*data!C1363^4+constants!$F$4*data!C1363^5+constants!$G$4*data!C1363^6+constants!$H$4*data!C1363^7)</f>
        <v>50601.049782885122</v>
      </c>
      <c r="J1363" s="4">
        <f>D1363/(constants!$A$4+constants!$B$4*data!D1363+constants!$C$4*data!D1363^2+constants!$D$4*data!D1363^3+constants!$E$4*data!D1363^4+constants!$F$4*data!D1363^5+constants!$G$4*data!D1363^6+constants!$H$4*data!D1363^7)</f>
        <v>54898.51753511095</v>
      </c>
      <c r="K1363" s="4">
        <f>E1363/(constants!$A$4+constants!$B$4*data!E1363+constants!$C$4*data!E1363^2+constants!$D$4*data!E1363^3+constants!$E$4*data!E1363^4+constants!$F$4*data!E1363^5+constants!$G$4*data!E1363^6+constants!$H$4*data!E1363^7)</f>
        <v>54898.51753511095</v>
      </c>
      <c r="L1363" s="4">
        <f>F1363/(constants!$A$4+constants!$B$4*data!F1363+constants!$C$4*data!F1363^2+constants!$D$4*data!F1363^3+constants!$E$4*data!F1363^4+constants!$F$4*data!F1363^5+constants!$G$4*data!F1363^6+constants!$H$4*data!F1363^7)</f>
        <v>4995.3049284976059</v>
      </c>
      <c r="M1363" s="4"/>
      <c r="N1363" s="4"/>
      <c r="O1363" s="4">
        <f t="shared" si="323"/>
        <v>84335.082971475204</v>
      </c>
      <c r="P1363" s="4">
        <f t="shared" si="324"/>
        <v>10979.70350702219</v>
      </c>
      <c r="Q1363" s="4">
        <f t="shared" si="324"/>
        <v>10979.70350702219</v>
      </c>
      <c r="R1363" s="4">
        <f t="shared" si="325"/>
        <v>832.55082141626769</v>
      </c>
      <c r="S1363" s="4"/>
      <c r="T1363" s="4"/>
      <c r="U1363" s="4">
        <f t="shared" si="326"/>
        <v>1</v>
      </c>
      <c r="V1363" s="4"/>
      <c r="W1363" s="4"/>
      <c r="X1363">
        <f>IF(front!E1363&gt;$X$2,O1363,P1363)</f>
        <v>84335.082971475204</v>
      </c>
      <c r="Y1363">
        <f t="shared" si="320"/>
        <v>84001.600052155147</v>
      </c>
      <c r="Z1363">
        <f>SUMPRODUCT($B$7:$B$456,Y$7:Y$456,EXP(constants!$B$32+constants!$A$32*ABS($A$7:$A$456-$A1363)))</f>
        <v>1.9848222084770404E-9</v>
      </c>
      <c r="AA1363">
        <f t="shared" si="321"/>
        <v>84001.600052153168</v>
      </c>
      <c r="AB1363">
        <f t="shared" si="327"/>
        <v>83995.398216455855</v>
      </c>
      <c r="AD1363" s="4"/>
      <c r="AE1363" s="4"/>
      <c r="AF1363" s="4"/>
      <c r="AI1363" s="5">
        <f>SUMPRODUCT(constants!$B$13:$B$20,A1363^constants!$A$13:$A$20)*constants!$C$10/((A1363/1000000000)^5*(EXP(0.014388/(A1363/1000000000)/constants!$B$9)-1))</f>
        <v>2.1850988316606125E-5</v>
      </c>
      <c r="AL1363" s="17">
        <f t="shared" si="322"/>
        <v>2.6014506485576986E-10</v>
      </c>
      <c r="AQ1363">
        <f t="shared" si="329"/>
        <v>2.6014506485576986E-10</v>
      </c>
    </row>
    <row r="1364" spans="1:43" x14ac:dyDescent="0.2">
      <c r="A1364">
        <f>front!A1364</f>
        <v>813.4</v>
      </c>
      <c r="B1364" s="1">
        <f t="shared" si="328"/>
        <v>0.43999999999994088</v>
      </c>
      <c r="C1364">
        <f>front!D1364-front!B1364</f>
        <v>47935.94</v>
      </c>
      <c r="D1364" s="2">
        <f>front!E1364-front!C1364</f>
        <v>51410.5</v>
      </c>
      <c r="E1364" s="2">
        <f>IF(front!F1364-front!C1364&gt;0,front!F1364-front!C1364,0)</f>
        <v>51410.5</v>
      </c>
      <c r="F1364" s="2">
        <f>front!I1364-front!H1364</f>
        <v>6392</v>
      </c>
      <c r="G1364" s="2"/>
      <c r="H1364" s="2"/>
      <c r="I1364" s="4">
        <f>C1364/(constants!$A$4+constants!$B$4*data!C1364+constants!$C$4*data!C1364^2+constants!$D$4*data!C1364^3+constants!$E$4*data!C1364^4+constants!$F$4*data!C1364^5+constants!$G$4*data!C1364^6+constants!$H$4*data!C1364^7)</f>
        <v>50205.072183570803</v>
      </c>
      <c r="J1364" s="4">
        <f>D1364/(constants!$A$4+constants!$B$4*data!D1364+constants!$C$4*data!D1364^2+constants!$D$4*data!D1364^3+constants!$E$4*data!D1364^4+constants!$F$4*data!D1364^5+constants!$G$4*data!D1364^6+constants!$H$4*data!D1364^7)</f>
        <v>54043.406108620838</v>
      </c>
      <c r="K1364" s="4">
        <f>E1364/(constants!$A$4+constants!$B$4*data!E1364+constants!$C$4*data!E1364^2+constants!$D$4*data!E1364^3+constants!$E$4*data!E1364^4+constants!$F$4*data!E1364^5+constants!$G$4*data!E1364^6+constants!$H$4*data!E1364^7)</f>
        <v>54043.406108620838</v>
      </c>
      <c r="L1364" s="4">
        <f>F1364/(constants!$A$4+constants!$B$4*data!F1364+constants!$C$4*data!F1364^2+constants!$D$4*data!F1364^3+constants!$E$4*data!F1364^4+constants!$F$4*data!F1364^5+constants!$G$4*data!F1364^6+constants!$H$4*data!F1364^7)</f>
        <v>6380.3295304435478</v>
      </c>
      <c r="M1364" s="4"/>
      <c r="N1364" s="4"/>
      <c r="O1364" s="4">
        <f t="shared" si="323"/>
        <v>83675.120305951335</v>
      </c>
      <c r="P1364" s="4">
        <f t="shared" si="324"/>
        <v>10808.681221724168</v>
      </c>
      <c r="Q1364" s="4">
        <f t="shared" si="324"/>
        <v>10808.681221724168</v>
      </c>
      <c r="R1364" s="4">
        <f t="shared" si="325"/>
        <v>1063.3882550739247</v>
      </c>
      <c r="S1364" s="4"/>
      <c r="T1364" s="4"/>
      <c r="U1364" s="4">
        <f t="shared" si="326"/>
        <v>1</v>
      </c>
      <c r="V1364" s="4"/>
      <c r="W1364" s="4"/>
      <c r="X1364">
        <f>IF(front!E1364&gt;$X$2,O1364,P1364)</f>
        <v>83675.120305951335</v>
      </c>
      <c r="Y1364">
        <f t="shared" si="320"/>
        <v>83341.637386631279</v>
      </c>
      <c r="Z1364">
        <f>SUMPRODUCT($B$7:$B$456,Y$7:Y$456,EXP(constants!$B$32+constants!$A$32*ABS($A$7:$A$456-$A1364)))</f>
        <v>1.9357641200414803E-9</v>
      </c>
      <c r="AA1364">
        <f t="shared" si="321"/>
        <v>83341.637386629343</v>
      </c>
      <c r="AB1364">
        <f t="shared" si="327"/>
        <v>83335.43555093203</v>
      </c>
      <c r="AD1364" s="4"/>
      <c r="AE1364" s="4"/>
      <c r="AF1364" s="4"/>
      <c r="AI1364" s="5">
        <f>SUMPRODUCT(constants!$B$13:$B$20,A1364^constants!$A$13:$A$20)*constants!$C$10/((A1364/1000000000)^5*(EXP(0.014388/(A1364/1000000000)/constants!$B$9)-1))</f>
        <v>2.1858050116205273E-5</v>
      </c>
      <c r="AL1364" s="17">
        <f t="shared" si="322"/>
        <v>2.6228998470700153E-10</v>
      </c>
      <c r="AQ1364">
        <f t="shared" si="329"/>
        <v>2.6228998470700153E-10</v>
      </c>
    </row>
    <row r="1365" spans="1:43" x14ac:dyDescent="0.2">
      <c r="A1365">
        <f>front!A1365</f>
        <v>813.84</v>
      </c>
      <c r="B1365" s="1">
        <f t="shared" si="328"/>
        <v>0.44000000000005457</v>
      </c>
      <c r="C1365">
        <f>front!D1365-front!B1365</f>
        <v>47868.130000000005</v>
      </c>
      <c r="D1365" s="2">
        <f>front!E1365-front!C1365</f>
        <v>51985.1</v>
      </c>
      <c r="E1365" s="2">
        <f>IF(front!F1365-front!C1365&gt;0,front!F1365-front!C1365,0)</f>
        <v>51985.1</v>
      </c>
      <c r="F1365" s="2">
        <f>front!I1365-front!H1365</f>
        <v>7578.2000000000007</v>
      </c>
      <c r="G1365" s="2"/>
      <c r="H1365" s="2"/>
      <c r="I1365" s="4">
        <f>C1365/(constants!$A$4+constants!$B$4*data!C1365+constants!$C$4*data!C1365^2+constants!$D$4*data!C1365^3+constants!$E$4*data!C1365^4+constants!$F$4*data!C1365^5+constants!$G$4*data!C1365^6+constants!$H$4*data!C1365^7)</f>
        <v>50130.262852435393</v>
      </c>
      <c r="J1365" s="4">
        <f>D1365/(constants!$A$4+constants!$B$4*data!D1365+constants!$C$4*data!D1365^2+constants!$D$4*data!D1365^3+constants!$E$4*data!D1365^4+constants!$F$4*data!D1365^5+constants!$G$4*data!D1365^6+constants!$H$4*data!D1365^7)</f>
        <v>54678.999414717415</v>
      </c>
      <c r="K1365" s="4">
        <f>E1365/(constants!$A$4+constants!$B$4*data!E1365+constants!$C$4*data!E1365^2+constants!$D$4*data!E1365^3+constants!$E$4*data!E1365^4+constants!$F$4*data!E1365^5+constants!$G$4*data!E1365^6+constants!$H$4*data!E1365^7)</f>
        <v>54678.999414717415</v>
      </c>
      <c r="L1365" s="4">
        <f>F1365/(constants!$A$4+constants!$B$4*data!F1365+constants!$C$4*data!F1365^2+constants!$D$4*data!F1365^3+constants!$E$4*data!F1365^4+constants!$F$4*data!F1365^5+constants!$G$4*data!F1365^6+constants!$H$4*data!F1365^7)</f>
        <v>7567.4118993144148</v>
      </c>
      <c r="M1365" s="4"/>
      <c r="N1365" s="4"/>
      <c r="O1365" s="4">
        <f t="shared" si="323"/>
        <v>83550.438087392322</v>
      </c>
      <c r="P1365" s="4">
        <f t="shared" si="324"/>
        <v>10935.799882943482</v>
      </c>
      <c r="Q1365" s="4">
        <f t="shared" si="324"/>
        <v>10935.799882943482</v>
      </c>
      <c r="R1365" s="4">
        <f t="shared" si="325"/>
        <v>1261.2353165524025</v>
      </c>
      <c r="S1365" s="4"/>
      <c r="T1365" s="4"/>
      <c r="U1365" s="4">
        <f t="shared" si="326"/>
        <v>1</v>
      </c>
      <c r="V1365" s="4"/>
      <c r="W1365" s="4"/>
      <c r="X1365">
        <f>IF(front!E1365&gt;$X$2,O1365,P1365)</f>
        <v>83550.438087392322</v>
      </c>
      <c r="Y1365">
        <f t="shared" si="320"/>
        <v>83216.955168072265</v>
      </c>
      <c r="Z1365">
        <f>SUMPRODUCT($B$7:$B$456,Y$7:Y$456,EXP(constants!$B$32+constants!$A$32*ABS($A$7:$A$456-$A1365)))</f>
        <v>1.8879185815414491E-9</v>
      </c>
      <c r="AA1365">
        <f t="shared" si="321"/>
        <v>83216.955168070373</v>
      </c>
      <c r="AB1365">
        <f t="shared" si="327"/>
        <v>83210.75333237306</v>
      </c>
      <c r="AD1365" s="4"/>
      <c r="AE1365" s="4"/>
      <c r="AF1365" s="4"/>
      <c r="AI1365" s="5">
        <f>SUMPRODUCT(constants!$B$13:$B$20,A1365^constants!$A$13:$A$20)*constants!$C$10/((A1365/1000000000)^5*(EXP(0.014388/(A1365/1000000000)/constants!$B$9)-1))</f>
        <v>2.186506954224391E-5</v>
      </c>
      <c r="AL1365" s="17">
        <f t="shared" si="322"/>
        <v>2.6276735477813932E-10</v>
      </c>
      <c r="AQ1365">
        <f t="shared" si="329"/>
        <v>2.6276735477813932E-10</v>
      </c>
    </row>
    <row r="1366" spans="1:43" x14ac:dyDescent="0.2">
      <c r="A1366">
        <f>front!A1366</f>
        <v>814.28</v>
      </c>
      <c r="B1366" s="1">
        <f t="shared" si="328"/>
        <v>0.43999999999994088</v>
      </c>
      <c r="C1366">
        <f>front!D1366-front!B1366</f>
        <v>47929.270000000004</v>
      </c>
      <c r="D1366" s="2">
        <f>front!E1366-front!C1366</f>
        <v>52487.3</v>
      </c>
      <c r="E1366" s="2">
        <f>IF(front!F1366-front!C1366&gt;0,front!F1366-front!C1366,0)</f>
        <v>52487.3</v>
      </c>
      <c r="F1366" s="2">
        <f>front!I1366-front!H1366</f>
        <v>7797.8000000000011</v>
      </c>
      <c r="G1366" s="2"/>
      <c r="H1366" s="2"/>
      <c r="I1366" s="4">
        <f>C1366/(constants!$A$4+constants!$B$4*data!C1366+constants!$C$4*data!C1366^2+constants!$D$4*data!C1366^3+constants!$E$4*data!C1366^4+constants!$F$4*data!C1366^5+constants!$G$4*data!C1366^6+constants!$H$4*data!C1366^7)</f>
        <v>50197.713500056147</v>
      </c>
      <c r="J1366" s="4">
        <f>D1366/(constants!$A$4+constants!$B$4*data!D1366+constants!$C$4*data!D1366^2+constants!$D$4*data!D1366^3+constants!$E$4*data!D1366^4+constants!$F$4*data!D1366^5+constants!$G$4*data!D1366^6+constants!$H$4*data!D1366^7)</f>
        <v>55234.717742033681</v>
      </c>
      <c r="K1366" s="4">
        <f>E1366/(constants!$A$4+constants!$B$4*data!E1366+constants!$C$4*data!E1366^2+constants!$D$4*data!E1366^3+constants!$E$4*data!E1366^4+constants!$F$4*data!E1366^5+constants!$G$4*data!E1366^6+constants!$H$4*data!E1366^7)</f>
        <v>55234.717742033681</v>
      </c>
      <c r="L1366" s="4">
        <f>F1366/(constants!$A$4+constants!$B$4*data!F1366+constants!$C$4*data!F1366^2+constants!$D$4*data!F1366^3+constants!$E$4*data!F1366^4+constants!$F$4*data!F1366^5+constants!$G$4*data!F1366^6+constants!$H$4*data!F1366^7)</f>
        <v>7787.409679135325</v>
      </c>
      <c r="M1366" s="4"/>
      <c r="N1366" s="4"/>
      <c r="O1366" s="4">
        <f t="shared" si="323"/>
        <v>83662.855833426918</v>
      </c>
      <c r="P1366" s="4">
        <f t="shared" si="324"/>
        <v>11046.943548406736</v>
      </c>
      <c r="Q1366" s="4">
        <f t="shared" si="324"/>
        <v>11046.943548406736</v>
      </c>
      <c r="R1366" s="4">
        <f t="shared" si="325"/>
        <v>1297.9016131892208</v>
      </c>
      <c r="S1366" s="4"/>
      <c r="T1366" s="4"/>
      <c r="U1366" s="4">
        <f t="shared" si="326"/>
        <v>1</v>
      </c>
      <c r="V1366" s="4"/>
      <c r="W1366" s="4"/>
      <c r="X1366">
        <f>IF(front!E1366&gt;$X$2,O1366,P1366)</f>
        <v>83662.855833426918</v>
      </c>
      <c r="Y1366">
        <f t="shared" si="320"/>
        <v>83329.372914106862</v>
      </c>
      <c r="Z1366">
        <f>SUMPRODUCT($B$7:$B$456,Y$7:Y$456,EXP(constants!$B$32+constants!$A$32*ABS($A$7:$A$456-$A1366)))</f>
        <v>1.8412556228457869E-9</v>
      </c>
      <c r="AA1366">
        <f t="shared" si="321"/>
        <v>83329.372914105013</v>
      </c>
      <c r="AB1366">
        <f t="shared" si="327"/>
        <v>83323.1710784077</v>
      </c>
      <c r="AD1366" s="4"/>
      <c r="AE1366" s="4"/>
      <c r="AF1366" s="4"/>
      <c r="AI1366" s="5">
        <f>SUMPRODUCT(constants!$B$13:$B$20,A1366^constants!$A$13:$A$20)*constants!$C$10/((A1366/1000000000)^5*(EXP(0.014388/(A1366/1000000000)/constants!$B$9)-1))</f>
        <v>2.18720465404594E-5</v>
      </c>
      <c r="AL1366" s="17">
        <f t="shared" si="322"/>
        <v>2.6249656917014893E-10</v>
      </c>
      <c r="AQ1366">
        <f t="shared" si="329"/>
        <v>2.6249656917014893E-10</v>
      </c>
    </row>
    <row r="1367" spans="1:43" x14ac:dyDescent="0.2">
      <c r="A1367">
        <f>front!A1367</f>
        <v>814.73</v>
      </c>
      <c r="B1367" s="1">
        <f t="shared" si="328"/>
        <v>0.45000000000004547</v>
      </c>
      <c r="C1367">
        <f>front!D1367-front!B1367</f>
        <v>48214.53</v>
      </c>
      <c r="D1367" s="2">
        <f>front!E1367-front!C1367</f>
        <v>52058.400000000001</v>
      </c>
      <c r="E1367" s="2">
        <f>IF(front!F1367-front!C1367&gt;0,front!F1367-front!C1367,0)</f>
        <v>52058.400000000001</v>
      </c>
      <c r="F1367" s="2">
        <f>front!I1367-front!H1367</f>
        <v>5778.2999999999993</v>
      </c>
      <c r="G1367" s="2"/>
      <c r="H1367" s="2"/>
      <c r="I1367" s="4">
        <f>C1367/(constants!$A$4+constants!$B$4*data!C1367+constants!$C$4*data!C1367^2+constants!$D$4*data!C1367^3+constants!$E$4*data!C1367^4+constants!$F$4*data!C1367^5+constants!$G$4*data!C1367^6+constants!$H$4*data!C1367^7)</f>
        <v>50512.466428976397</v>
      </c>
      <c r="J1367" s="4">
        <f>D1367/(constants!$A$4+constants!$B$4*data!D1367+constants!$C$4*data!D1367^2+constants!$D$4*data!D1367^3+constants!$E$4*data!D1367^4+constants!$F$4*data!D1367^5+constants!$G$4*data!D1367^6+constants!$H$4*data!D1367^7)</f>
        <v>54760.097977203601</v>
      </c>
      <c r="K1367" s="4">
        <f>E1367/(constants!$A$4+constants!$B$4*data!E1367+constants!$C$4*data!E1367^2+constants!$D$4*data!E1367^3+constants!$E$4*data!E1367^4+constants!$F$4*data!E1367^5+constants!$G$4*data!E1367^6+constants!$H$4*data!E1367^7)</f>
        <v>54760.097977203601</v>
      </c>
      <c r="L1367" s="4">
        <f>F1367/(constants!$A$4+constants!$B$4*data!F1367+constants!$C$4*data!F1367^2+constants!$D$4*data!F1367^3+constants!$E$4*data!F1367^4+constants!$F$4*data!F1367^5+constants!$G$4*data!F1367^6+constants!$H$4*data!F1367^7)</f>
        <v>5766.8770034490126</v>
      </c>
      <c r="M1367" s="4"/>
      <c r="N1367" s="4"/>
      <c r="O1367" s="4">
        <f t="shared" si="323"/>
        <v>84187.444048293997</v>
      </c>
      <c r="P1367" s="4">
        <f t="shared" si="324"/>
        <v>10952.019595440721</v>
      </c>
      <c r="Q1367" s="4">
        <f t="shared" si="324"/>
        <v>10952.019595440721</v>
      </c>
      <c r="R1367" s="4">
        <f t="shared" si="325"/>
        <v>961.1461672415021</v>
      </c>
      <c r="S1367" s="4"/>
      <c r="T1367" s="4"/>
      <c r="U1367" s="4">
        <f t="shared" si="326"/>
        <v>1</v>
      </c>
      <c r="V1367" s="4"/>
      <c r="W1367" s="4"/>
      <c r="X1367">
        <f>IF(front!E1367&gt;$X$2,O1367,P1367)</f>
        <v>84187.444048293997</v>
      </c>
      <c r="Y1367">
        <f t="shared" si="320"/>
        <v>83853.961128973941</v>
      </c>
      <c r="Z1367">
        <f>SUMPRODUCT($B$7:$B$456,Y$7:Y$456,EXP(constants!$B$32+constants!$A$32*ABS($A$7:$A$456-$A1367)))</f>
        <v>1.7947248846872864E-9</v>
      </c>
      <c r="AA1367">
        <f t="shared" si="321"/>
        <v>83853.961128972151</v>
      </c>
      <c r="AB1367">
        <f t="shared" si="327"/>
        <v>83847.759293274838</v>
      </c>
      <c r="AD1367" s="4"/>
      <c r="AE1367" s="4"/>
      <c r="AF1367" s="4"/>
      <c r="AI1367" s="5">
        <f>SUMPRODUCT(constants!$B$13:$B$20,A1367^constants!$A$13:$A$20)*constants!$C$10/((A1367/1000000000)^5*(EXP(0.014388/(A1367/1000000000)/constants!$B$9)-1))</f>
        <v>2.1879138164890148E-5</v>
      </c>
      <c r="AL1367" s="17">
        <f t="shared" si="322"/>
        <v>2.6093885333731279E-10</v>
      </c>
      <c r="AQ1367">
        <f t="shared" si="329"/>
        <v>2.6093885333731279E-10</v>
      </c>
    </row>
    <row r="1368" spans="1:43" x14ac:dyDescent="0.2">
      <c r="A1368">
        <f>front!A1368</f>
        <v>815.17</v>
      </c>
      <c r="B1368" s="1">
        <f t="shared" si="328"/>
        <v>0.43999999999994088</v>
      </c>
      <c r="C1368">
        <f>front!D1368-front!B1368</f>
        <v>48817.53</v>
      </c>
      <c r="D1368" s="2">
        <f>front!E1368-front!C1368</f>
        <v>52191</v>
      </c>
      <c r="E1368" s="2">
        <f>IF(front!F1368-front!C1368&gt;0,front!F1368-front!C1368,0)</f>
        <v>52191</v>
      </c>
      <c r="F1368" s="2">
        <f>front!I1368-front!H1368</f>
        <v>4358.4000000000015</v>
      </c>
      <c r="G1368" s="2"/>
      <c r="H1368" s="2"/>
      <c r="I1368" s="4">
        <f>C1368/(constants!$A$4+constants!$B$4*data!C1368+constants!$C$4*data!C1368^2+constants!$D$4*data!C1368^3+constants!$E$4*data!C1368^4+constants!$F$4*data!C1368^5+constants!$G$4*data!C1368^6+constants!$H$4*data!C1368^7)</f>
        <v>51178.062060046614</v>
      </c>
      <c r="J1368" s="4">
        <f>D1368/(constants!$A$4+constants!$B$4*data!D1368+constants!$C$4*data!D1368^2+constants!$D$4*data!D1368^3+constants!$E$4*data!D1368^4+constants!$F$4*data!D1368^5+constants!$G$4*data!D1368^6+constants!$H$4*data!D1368^7)</f>
        <v>54906.816472294384</v>
      </c>
      <c r="K1368" s="4">
        <f>E1368/(constants!$A$4+constants!$B$4*data!E1368+constants!$C$4*data!E1368^2+constants!$D$4*data!E1368^3+constants!$E$4*data!E1368^4+constants!$F$4*data!E1368^5+constants!$G$4*data!E1368^6+constants!$H$4*data!E1368^7)</f>
        <v>54906.816472294384</v>
      </c>
      <c r="L1368" s="4">
        <f>F1368/(constants!$A$4+constants!$B$4*data!F1368+constants!$C$4*data!F1368^2+constants!$D$4*data!F1368^3+constants!$E$4*data!F1368^4+constants!$F$4*data!F1368^5+constants!$G$4*data!F1368^6+constants!$H$4*data!F1368^7)</f>
        <v>4348.833967349733</v>
      </c>
      <c r="M1368" s="4"/>
      <c r="N1368" s="4"/>
      <c r="O1368" s="4">
        <f t="shared" si="323"/>
        <v>85296.770100077687</v>
      </c>
      <c r="P1368" s="4">
        <f t="shared" si="324"/>
        <v>10981.363294458877</v>
      </c>
      <c r="Q1368" s="4">
        <f t="shared" si="324"/>
        <v>10981.363294458877</v>
      </c>
      <c r="R1368" s="4">
        <f t="shared" si="325"/>
        <v>724.80566122495554</v>
      </c>
      <c r="S1368" s="4"/>
      <c r="T1368" s="4"/>
      <c r="U1368" s="4">
        <f t="shared" si="326"/>
        <v>1</v>
      </c>
      <c r="V1368" s="4"/>
      <c r="W1368" s="4"/>
      <c r="X1368">
        <f>IF(front!E1368&gt;$X$2,O1368,P1368)</f>
        <v>85296.770100077687</v>
      </c>
      <c r="Y1368">
        <f t="shared" si="320"/>
        <v>84963.28718075763</v>
      </c>
      <c r="Z1368">
        <f>SUMPRODUCT($B$7:$B$456,Y$7:Y$456,EXP(constants!$B$32+constants!$A$32*ABS($A$7:$A$456-$A1368)))</f>
        <v>1.7503653588141618E-9</v>
      </c>
      <c r="AA1368">
        <f t="shared" si="321"/>
        <v>84963.287180755884</v>
      </c>
      <c r="AB1368">
        <f t="shared" si="327"/>
        <v>84957.085345058571</v>
      </c>
      <c r="AD1368" s="4"/>
      <c r="AE1368" s="4"/>
      <c r="AF1368" s="4"/>
      <c r="AI1368" s="5">
        <f>SUMPRODUCT(constants!$B$13:$B$20,A1368^constants!$A$13:$A$20)*constants!$C$10/((A1368/1000000000)^5*(EXP(0.014388/(A1368/1000000000)/constants!$B$9)-1))</f>
        <v>2.1886029176611712E-5</v>
      </c>
      <c r="AL1368" s="17">
        <f t="shared" si="322"/>
        <v>2.5761275928570549E-10</v>
      </c>
      <c r="AQ1368">
        <f t="shared" si="329"/>
        <v>2.5761275928570549E-10</v>
      </c>
    </row>
    <row r="1369" spans="1:43" x14ac:dyDescent="0.2">
      <c r="A1369">
        <f>front!A1369</f>
        <v>815.61</v>
      </c>
      <c r="B1369" s="1">
        <f t="shared" si="328"/>
        <v>0.44000000000005457</v>
      </c>
      <c r="C1369">
        <f>front!D1369-front!B1369</f>
        <v>49419.14</v>
      </c>
      <c r="D1369" s="2">
        <f>front!E1369-front!C1369</f>
        <v>52377.3</v>
      </c>
      <c r="E1369" s="2">
        <f>IF(front!F1369-front!C1369&gt;0,front!F1369-front!C1369,0)</f>
        <v>52377.3</v>
      </c>
      <c r="F1369" s="2">
        <f>front!I1369-front!H1369</f>
        <v>3773.3000000000011</v>
      </c>
      <c r="G1369" s="2"/>
      <c r="H1369" s="2"/>
      <c r="I1369" s="4">
        <f>C1369/(constants!$A$4+constants!$B$4*data!C1369+constants!$C$4*data!C1369^2+constants!$D$4*data!C1369^3+constants!$E$4*data!C1369^4+constants!$F$4*data!C1369^5+constants!$G$4*data!C1369^6+constants!$H$4*data!C1369^7)</f>
        <v>51842.432392841009</v>
      </c>
      <c r="J1369" s="4">
        <f>D1369/(constants!$A$4+constants!$B$4*data!D1369+constants!$C$4*data!D1369^2+constants!$D$4*data!D1369^3+constants!$E$4*data!D1369^4+constants!$F$4*data!D1369^5+constants!$G$4*data!D1369^6+constants!$H$4*data!D1369^7)</f>
        <v>55112.977119808311</v>
      </c>
      <c r="K1369" s="4">
        <f>E1369/(constants!$A$4+constants!$B$4*data!E1369+constants!$C$4*data!E1369^2+constants!$D$4*data!E1369^3+constants!$E$4*data!E1369^4+constants!$F$4*data!E1369^5+constants!$G$4*data!E1369^6+constants!$H$4*data!E1369^7)</f>
        <v>55112.977119808311</v>
      </c>
      <c r="L1369" s="4">
        <f>F1369/(constants!$A$4+constants!$B$4*data!F1369+constants!$C$4*data!F1369^2+constants!$D$4*data!F1369^3+constants!$E$4*data!F1369^4+constants!$F$4*data!F1369^5+constants!$G$4*data!F1369^6+constants!$H$4*data!F1369^7)</f>
        <v>3764.8482508600155</v>
      </c>
      <c r="M1369" s="4"/>
      <c r="N1369" s="4"/>
      <c r="O1369" s="4">
        <f t="shared" si="323"/>
        <v>86404.05398806835</v>
      </c>
      <c r="P1369" s="4">
        <f t="shared" si="324"/>
        <v>11022.595423961662</v>
      </c>
      <c r="Q1369" s="4">
        <f t="shared" si="324"/>
        <v>11022.595423961662</v>
      </c>
      <c r="R1369" s="4">
        <f t="shared" si="325"/>
        <v>627.47470847666921</v>
      </c>
      <c r="S1369" s="4"/>
      <c r="T1369" s="4"/>
      <c r="U1369" s="4">
        <f t="shared" si="326"/>
        <v>1</v>
      </c>
      <c r="V1369" s="4"/>
      <c r="W1369" s="4"/>
      <c r="X1369">
        <f>IF(front!E1369&gt;$X$2,O1369,P1369)</f>
        <v>86404.05398806835</v>
      </c>
      <c r="Y1369">
        <f t="shared" si="320"/>
        <v>86070.571068748293</v>
      </c>
      <c r="Z1369">
        <f>SUMPRODUCT($B$7:$B$456,Y$7:Y$456,EXP(constants!$B$32+constants!$A$32*ABS($A$7:$A$456-$A1369)))</f>
        <v>1.7071022503097698E-9</v>
      </c>
      <c r="AA1369">
        <f t="shared" si="321"/>
        <v>86070.571068746591</v>
      </c>
      <c r="AB1369">
        <f t="shared" si="327"/>
        <v>86064.369233049278</v>
      </c>
      <c r="AD1369" s="4"/>
      <c r="AE1369" s="4"/>
      <c r="AF1369" s="4"/>
      <c r="AI1369" s="5">
        <f>SUMPRODUCT(constants!$B$13:$B$20,A1369^constants!$A$13:$A$20)*constants!$C$10/((A1369/1000000000)^5*(EXP(0.014388/(A1369/1000000000)/constants!$B$9)-1))</f>
        <v>2.1892877595482423E-5</v>
      </c>
      <c r="AL1369" s="17">
        <f t="shared" si="322"/>
        <v>2.5437794746627172E-10</v>
      </c>
      <c r="AQ1369">
        <f t="shared" si="329"/>
        <v>2.5437794746627172E-10</v>
      </c>
    </row>
    <row r="1370" spans="1:43" x14ac:dyDescent="0.2">
      <c r="A1370">
        <f>front!A1370</f>
        <v>816.05</v>
      </c>
      <c r="B1370" s="1">
        <f t="shared" si="328"/>
        <v>0.43999999999994088</v>
      </c>
      <c r="C1370">
        <f>front!D1370-front!B1370</f>
        <v>49742.200000000004</v>
      </c>
      <c r="D1370" s="2">
        <f>front!E1370-front!C1370</f>
        <v>52831</v>
      </c>
      <c r="E1370" s="2">
        <f>IF(front!F1370-front!C1370&gt;0,front!F1370-front!C1370,0)</f>
        <v>52831</v>
      </c>
      <c r="F1370" s="2">
        <f>front!I1370-front!H1370</f>
        <v>3978.3999999999996</v>
      </c>
      <c r="G1370" s="2"/>
      <c r="H1370" s="2"/>
      <c r="I1370" s="4">
        <f>C1370/(constants!$A$4+constants!$B$4*data!C1370+constants!$C$4*data!C1370^2+constants!$D$4*data!C1370^3+constants!$E$4*data!C1370^4+constants!$F$4*data!C1370^5+constants!$G$4*data!C1370^6+constants!$H$4*data!C1370^7)</f>
        <v>52199.310108989295</v>
      </c>
      <c r="J1370" s="4">
        <f>D1370/(constants!$A$4+constants!$B$4*data!D1370+constants!$C$4*data!D1370^2+constants!$D$4*data!D1370^3+constants!$E$4*data!D1370^4+constants!$F$4*data!D1370^5+constants!$G$4*data!D1370^6+constants!$H$4*data!D1370^7)</f>
        <v>55615.173451351387</v>
      </c>
      <c r="K1370" s="4">
        <f>E1370/(constants!$A$4+constants!$B$4*data!E1370+constants!$C$4*data!E1370^2+constants!$D$4*data!E1370^3+constants!$E$4*data!E1370^4+constants!$F$4*data!E1370^5+constants!$G$4*data!E1370^6+constants!$H$4*data!E1370^7)</f>
        <v>55615.173451351387</v>
      </c>
      <c r="L1370" s="4">
        <f>F1370/(constants!$A$4+constants!$B$4*data!F1370+constants!$C$4*data!F1370^2+constants!$D$4*data!F1370^3+constants!$E$4*data!F1370^4+constants!$F$4*data!F1370^5+constants!$G$4*data!F1370^6+constants!$H$4*data!F1370^7)</f>
        <v>3969.5417691432035</v>
      </c>
      <c r="M1370" s="4"/>
      <c r="N1370" s="4"/>
      <c r="O1370" s="4">
        <f t="shared" si="323"/>
        <v>86998.850181648828</v>
      </c>
      <c r="P1370" s="4">
        <f t="shared" si="324"/>
        <v>11123.034690270279</v>
      </c>
      <c r="Q1370" s="4">
        <f t="shared" si="324"/>
        <v>11123.034690270279</v>
      </c>
      <c r="R1370" s="4">
        <f t="shared" si="325"/>
        <v>661.59029485720066</v>
      </c>
      <c r="S1370" s="4"/>
      <c r="T1370" s="4"/>
      <c r="U1370" s="4">
        <f t="shared" si="326"/>
        <v>1</v>
      </c>
      <c r="V1370" s="4"/>
      <c r="W1370" s="4"/>
      <c r="X1370">
        <f>IF(front!E1370&gt;$X$2,O1370,P1370)</f>
        <v>86998.850181648828</v>
      </c>
      <c r="Y1370">
        <f t="shared" si="320"/>
        <v>86665.367262328771</v>
      </c>
      <c r="Z1370">
        <f>SUMPRODUCT($B$7:$B$456,Y$7:Y$456,EXP(constants!$B$32+constants!$A$32*ABS($A$7:$A$456-$A1370)))</f>
        <v>1.6649084594470107E-9</v>
      </c>
      <c r="AA1370">
        <f t="shared" si="321"/>
        <v>86665.367262327112</v>
      </c>
      <c r="AB1370">
        <f t="shared" si="327"/>
        <v>86659.165426629799</v>
      </c>
      <c r="AD1370" s="4"/>
      <c r="AE1370" s="4"/>
      <c r="AF1370" s="4"/>
      <c r="AI1370" s="5">
        <f>SUMPRODUCT(constants!$B$13:$B$20,A1370^constants!$A$13:$A$20)*constants!$C$10/((A1370/1000000000)^5*(EXP(0.014388/(A1370/1000000000)/constants!$B$9)-1))</f>
        <v>2.1899683366659218E-5</v>
      </c>
      <c r="AL1370" s="17">
        <f t="shared" si="322"/>
        <v>2.5271052702671871E-10</v>
      </c>
      <c r="AQ1370">
        <f t="shared" si="329"/>
        <v>2.5271052702671871E-10</v>
      </c>
    </row>
    <row r="1371" spans="1:43" x14ac:dyDescent="0.2">
      <c r="A1371">
        <f>front!A1371</f>
        <v>816.49</v>
      </c>
      <c r="B1371" s="1">
        <f t="shared" si="328"/>
        <v>0.44000000000005457</v>
      </c>
      <c r="C1371">
        <f>front!D1371-front!B1371</f>
        <v>49895.73</v>
      </c>
      <c r="D1371" s="2">
        <f>front!E1371-front!C1371</f>
        <v>53009.3</v>
      </c>
      <c r="E1371" s="2">
        <f>IF(front!F1371-front!C1371&gt;0,front!F1371-front!C1371,0)</f>
        <v>53009.3</v>
      </c>
      <c r="F1371" s="2">
        <f>front!I1371-front!H1371</f>
        <v>4838.2000000000007</v>
      </c>
      <c r="G1371" s="2"/>
      <c r="H1371" s="2"/>
      <c r="I1371" s="4">
        <f>C1371/(constants!$A$4+constants!$B$4*data!C1371+constants!$C$4*data!C1371^2+constants!$D$4*data!C1371^3+constants!$E$4*data!C1371^4+constants!$F$4*data!C1371^5+constants!$G$4*data!C1371^6+constants!$H$4*data!C1371^7)</f>
        <v>52368.938299030247</v>
      </c>
      <c r="J1371" s="4">
        <f>D1371/(constants!$A$4+constants!$B$4*data!D1371+constants!$C$4*data!D1371^2+constants!$D$4*data!D1371^3+constants!$E$4*data!D1371^4+constants!$F$4*data!D1371^5+constants!$G$4*data!D1371^6+constants!$H$4*data!D1371^7)</f>
        <v>55812.58698767364</v>
      </c>
      <c r="K1371" s="4">
        <f>E1371/(constants!$A$4+constants!$B$4*data!E1371+constants!$C$4*data!E1371^2+constants!$D$4*data!E1371^3+constants!$E$4*data!E1371^4+constants!$F$4*data!E1371^5+constants!$G$4*data!E1371^6+constants!$H$4*data!E1371^7)</f>
        <v>55812.58698767364</v>
      </c>
      <c r="L1371" s="4">
        <f>F1371/(constants!$A$4+constants!$B$4*data!F1371+constants!$C$4*data!F1371^2+constants!$D$4*data!F1371^3+constants!$E$4*data!F1371^4+constants!$F$4*data!F1371^5+constants!$G$4*data!F1371^6+constants!$H$4*data!F1371^7)</f>
        <v>4827.8463739642402</v>
      </c>
      <c r="M1371" s="4"/>
      <c r="N1371" s="4"/>
      <c r="O1371" s="4">
        <f t="shared" si="323"/>
        <v>87281.563831717067</v>
      </c>
      <c r="P1371" s="4">
        <f t="shared" si="324"/>
        <v>11162.517397534728</v>
      </c>
      <c r="Q1371" s="4">
        <f t="shared" si="324"/>
        <v>11162.517397534728</v>
      </c>
      <c r="R1371" s="4">
        <f t="shared" si="325"/>
        <v>804.64106232737333</v>
      </c>
      <c r="S1371" s="4"/>
      <c r="T1371" s="4"/>
      <c r="U1371" s="4">
        <f t="shared" si="326"/>
        <v>1</v>
      </c>
      <c r="V1371" s="4"/>
      <c r="W1371" s="4"/>
      <c r="X1371">
        <f>IF(front!E1371&gt;$X$2,O1371,P1371)</f>
        <v>87281.563831717067</v>
      </c>
      <c r="Y1371">
        <f t="shared" si="320"/>
        <v>86948.08091239701</v>
      </c>
      <c r="Z1371">
        <f>SUMPRODUCT($B$7:$B$456,Y$7:Y$456,EXP(constants!$B$32+constants!$A$32*ABS($A$7:$A$456-$A1371)))</f>
        <v>1.6237575563122885E-9</v>
      </c>
      <c r="AA1371">
        <f t="shared" si="321"/>
        <v>86948.08091239538</v>
      </c>
      <c r="AB1371">
        <f t="shared" si="327"/>
        <v>86941.879076698067</v>
      </c>
      <c r="AD1371" s="4"/>
      <c r="AE1371" s="4"/>
      <c r="AF1371" s="4"/>
      <c r="AI1371" s="5">
        <f>SUMPRODUCT(constants!$B$13:$B$20,A1371^constants!$A$13:$A$20)*constants!$C$10/((A1371/1000000000)^5*(EXP(0.014388/(A1371/1000000000)/constants!$B$9)-1))</f>
        <v>2.1906446435119521E-5</v>
      </c>
      <c r="AL1371" s="17">
        <f t="shared" si="322"/>
        <v>2.5196656280909423E-10</v>
      </c>
      <c r="AQ1371">
        <f t="shared" si="329"/>
        <v>2.5196656280909423E-10</v>
      </c>
    </row>
    <row r="1372" spans="1:43" x14ac:dyDescent="0.2">
      <c r="A1372">
        <f>front!A1372</f>
        <v>816.93</v>
      </c>
      <c r="B1372" s="1">
        <f t="shared" si="328"/>
        <v>0.43999999999994088</v>
      </c>
      <c r="C1372">
        <f>front!D1372-front!B1372</f>
        <v>49855.199999999997</v>
      </c>
      <c r="D1372" s="2">
        <f>front!E1372-front!C1372</f>
        <v>52859.5</v>
      </c>
      <c r="E1372" s="2">
        <f>IF(front!F1372-front!C1372&gt;0,front!F1372-front!C1372,0)</f>
        <v>52859.5</v>
      </c>
      <c r="F1372" s="2">
        <f>front!I1372-front!H1372</f>
        <v>5120.5999999999985</v>
      </c>
      <c r="G1372" s="2"/>
      <c r="H1372" s="2"/>
      <c r="I1372" s="4">
        <f>C1372/(constants!$A$4+constants!$B$4*data!C1372+constants!$C$4*data!C1372^2+constants!$D$4*data!C1372^3+constants!$E$4*data!C1372^4+constants!$F$4*data!C1372^5+constants!$G$4*data!C1372^6+constants!$H$4*data!C1372^7)</f>
        <v>52324.156937242093</v>
      </c>
      <c r="J1372" s="4">
        <f>D1372/(constants!$A$4+constants!$B$4*data!D1372+constants!$C$4*data!D1372^2+constants!$D$4*data!D1372^3+constants!$E$4*data!D1372^4+constants!$F$4*data!D1372^5+constants!$G$4*data!D1372^6+constants!$H$4*data!D1372^7)</f>
        <v>55646.72641682878</v>
      </c>
      <c r="K1372" s="4">
        <f>E1372/(constants!$A$4+constants!$B$4*data!E1372+constants!$C$4*data!E1372^2+constants!$D$4*data!E1372^3+constants!$E$4*data!E1372^4+constants!$F$4*data!E1372^5+constants!$G$4*data!E1372^6+constants!$H$4*data!E1372^7)</f>
        <v>55646.72641682878</v>
      </c>
      <c r="L1372" s="4">
        <f>F1372/(constants!$A$4+constants!$B$4*data!F1372+constants!$C$4*data!F1372^2+constants!$D$4*data!F1372^3+constants!$E$4*data!F1372^4+constants!$F$4*data!F1372^5+constants!$G$4*data!F1372^6+constants!$H$4*data!F1372^7)</f>
        <v>5109.8512440300983</v>
      </c>
      <c r="M1372" s="4"/>
      <c r="N1372" s="4"/>
      <c r="O1372" s="4">
        <f t="shared" si="323"/>
        <v>87206.928228736811</v>
      </c>
      <c r="P1372" s="4">
        <f t="shared" si="324"/>
        <v>11129.345283365756</v>
      </c>
      <c r="Q1372" s="4">
        <f t="shared" si="324"/>
        <v>11129.345283365756</v>
      </c>
      <c r="R1372" s="4">
        <f t="shared" si="325"/>
        <v>851.64187400501646</v>
      </c>
      <c r="S1372" s="4"/>
      <c r="T1372" s="4"/>
      <c r="U1372" s="4">
        <f t="shared" si="326"/>
        <v>1</v>
      </c>
      <c r="V1372" s="4"/>
      <c r="W1372" s="4"/>
      <c r="X1372">
        <f>IF(front!E1372&gt;$X$2,O1372,P1372)</f>
        <v>87206.928228736811</v>
      </c>
      <c r="Y1372">
        <f t="shared" si="320"/>
        <v>86873.445309416755</v>
      </c>
      <c r="Z1372">
        <f>SUMPRODUCT($B$7:$B$456,Y$7:Y$456,EXP(constants!$B$32+constants!$A$32*ABS($A$7:$A$456-$A1372)))</f>
        <v>1.5836237642500773E-9</v>
      </c>
      <c r="AA1372">
        <f t="shared" si="321"/>
        <v>86873.445309415169</v>
      </c>
      <c r="AB1372">
        <f t="shared" si="327"/>
        <v>86867.243473717856</v>
      </c>
      <c r="AD1372" s="4"/>
      <c r="AE1372" s="4"/>
      <c r="AF1372" s="4"/>
      <c r="AI1372" s="5">
        <f>SUMPRODUCT(constants!$B$13:$B$20,A1372^constants!$A$13:$A$20)*constants!$C$10/((A1372/1000000000)^5*(EXP(0.014388/(A1372/1000000000)/constants!$B$9)-1))</f>
        <v>2.1913166745731621E-5</v>
      </c>
      <c r="AL1372" s="17">
        <f t="shared" si="322"/>
        <v>2.5226041335548497E-10</v>
      </c>
      <c r="AQ1372">
        <f t="shared" si="329"/>
        <v>2.5226041335548497E-10</v>
      </c>
    </row>
    <row r="1373" spans="1:43" x14ac:dyDescent="0.2">
      <c r="A1373">
        <f>front!A1373</f>
        <v>817.38</v>
      </c>
      <c r="B1373" s="1">
        <f t="shared" si="328"/>
        <v>0.45000000000004547</v>
      </c>
      <c r="C1373">
        <f>front!D1373-front!B1373</f>
        <v>49650.270000000004</v>
      </c>
      <c r="D1373" s="2">
        <f>front!E1373-front!C1373</f>
        <v>52069.599999999999</v>
      </c>
      <c r="E1373" s="2">
        <f>IF(front!F1373-front!C1373&gt;0,front!F1373-front!C1373,0)</f>
        <v>52069.599999999999</v>
      </c>
      <c r="F1373" s="2">
        <f>front!I1373-front!H1373</f>
        <v>5749.0000000000018</v>
      </c>
      <c r="G1373" s="2"/>
      <c r="H1373" s="2"/>
      <c r="I1373" s="4">
        <f>C1373/(constants!$A$4+constants!$B$4*data!C1373+constants!$C$4*data!C1373^2+constants!$D$4*data!C1373^3+constants!$E$4*data!C1373^4+constants!$F$4*data!C1373^5+constants!$G$4*data!C1373^6+constants!$H$4*data!C1373^7)</f>
        <v>52097.749068487072</v>
      </c>
      <c r="J1373" s="4">
        <f>D1373/(constants!$A$4+constants!$B$4*data!D1373+constants!$C$4*data!D1373^2+constants!$D$4*data!D1373^3+constants!$E$4*data!D1373^4+constants!$F$4*data!D1373^5+constants!$G$4*data!D1373^6+constants!$H$4*data!D1373^7)</f>
        <v>54772.489944719215</v>
      </c>
      <c r="K1373" s="4">
        <f>E1373/(constants!$A$4+constants!$B$4*data!E1373+constants!$C$4*data!E1373^2+constants!$D$4*data!E1373^3+constants!$E$4*data!E1373^4+constants!$F$4*data!E1373^5+constants!$G$4*data!E1373^6+constants!$H$4*data!E1373^7)</f>
        <v>54772.489944719215</v>
      </c>
      <c r="L1373" s="4">
        <f>F1373/(constants!$A$4+constants!$B$4*data!F1373+constants!$C$4*data!F1373^2+constants!$D$4*data!F1373^3+constants!$E$4*data!F1373^4+constants!$F$4*data!F1373^5+constants!$G$4*data!F1373^6+constants!$H$4*data!F1373^7)</f>
        <v>5737.5987393373789</v>
      </c>
      <c r="M1373" s="4"/>
      <c r="N1373" s="4"/>
      <c r="O1373" s="4">
        <f t="shared" si="323"/>
        <v>86829.581780811786</v>
      </c>
      <c r="P1373" s="4">
        <f t="shared" si="324"/>
        <v>10954.497988943844</v>
      </c>
      <c r="Q1373" s="4">
        <f t="shared" si="324"/>
        <v>10954.497988943844</v>
      </c>
      <c r="R1373" s="4">
        <f t="shared" si="325"/>
        <v>956.26645655622985</v>
      </c>
      <c r="S1373" s="4"/>
      <c r="T1373" s="4"/>
      <c r="U1373" s="4">
        <f t="shared" si="326"/>
        <v>1</v>
      </c>
      <c r="V1373" s="4"/>
      <c r="W1373" s="4"/>
      <c r="X1373">
        <f>IF(front!E1373&gt;$X$2,O1373,P1373)</f>
        <v>86829.581780811786</v>
      </c>
      <c r="Y1373">
        <f t="shared" si="320"/>
        <v>86496.09886149173</v>
      </c>
      <c r="Z1373">
        <f>SUMPRODUCT($B$7:$B$456,Y$7:Y$456,EXP(constants!$B$32+constants!$A$32*ABS($A$7:$A$456-$A1373)))</f>
        <v>1.5436036921853343E-9</v>
      </c>
      <c r="AA1373">
        <f t="shared" si="321"/>
        <v>86496.098861490187</v>
      </c>
      <c r="AB1373">
        <f t="shared" si="327"/>
        <v>86489.897025792874</v>
      </c>
      <c r="AD1373" s="4"/>
      <c r="AE1373" s="4"/>
      <c r="AF1373" s="4"/>
      <c r="AI1373" s="5">
        <f>SUMPRODUCT(constants!$B$13:$B$20,A1373^constants!$A$13:$A$20)*constants!$C$10/((A1373/1000000000)^5*(EXP(0.014388/(A1373/1000000000)/constants!$B$9)-1))</f>
        <v>2.1919995506545486E-5</v>
      </c>
      <c r="AL1373" s="17">
        <f t="shared" si="322"/>
        <v>2.5343995380187051E-10</v>
      </c>
      <c r="AQ1373">
        <f t="shared" si="329"/>
        <v>2.5343995380187051E-10</v>
      </c>
    </row>
    <row r="1374" spans="1:43" x14ac:dyDescent="0.2">
      <c r="A1374">
        <f>front!A1374</f>
        <v>817.82</v>
      </c>
      <c r="B1374" s="1">
        <f t="shared" si="328"/>
        <v>0.44000000000005457</v>
      </c>
      <c r="C1374">
        <f>front!D1374-front!B1374</f>
        <v>49307.73</v>
      </c>
      <c r="D1374" s="2">
        <f>front!E1374-front!C1374</f>
        <v>52565.3</v>
      </c>
      <c r="E1374" s="2">
        <f>IF(front!F1374-front!C1374&gt;0,front!F1374-front!C1374,0)</f>
        <v>52565.3</v>
      </c>
      <c r="F1374" s="2">
        <f>front!I1374-front!H1374</f>
        <v>5081.4000000000015</v>
      </c>
      <c r="G1374" s="2"/>
      <c r="H1374" s="2"/>
      <c r="I1374" s="4">
        <f>C1374/(constants!$A$4+constants!$B$4*data!C1374+constants!$C$4*data!C1374^2+constants!$D$4*data!C1374^3+constants!$E$4*data!C1374^4+constants!$F$4*data!C1374^5+constants!$G$4*data!C1374^6+constants!$H$4*data!C1374^7)</f>
        <v>51719.378314125497</v>
      </c>
      <c r="J1374" s="4">
        <f>D1374/(constants!$A$4+constants!$B$4*data!D1374+constants!$C$4*data!D1374^2+constants!$D$4*data!D1374^3+constants!$E$4*data!D1374^4+constants!$F$4*data!D1374^5+constants!$G$4*data!D1374^6+constants!$H$4*data!D1374^7)</f>
        <v>55321.049449237791</v>
      </c>
      <c r="K1374" s="4">
        <f>E1374/(constants!$A$4+constants!$B$4*data!E1374+constants!$C$4*data!E1374^2+constants!$D$4*data!E1374^3+constants!$E$4*data!E1374^4+constants!$F$4*data!E1374^5+constants!$G$4*data!E1374^6+constants!$H$4*data!E1374^7)</f>
        <v>55321.049449237791</v>
      </c>
      <c r="L1374" s="4">
        <f>F1374/(constants!$A$4+constants!$B$4*data!F1374+constants!$C$4*data!F1374^2+constants!$D$4*data!F1374^3+constants!$E$4*data!F1374^4+constants!$F$4*data!F1374^5+constants!$G$4*data!F1374^6+constants!$H$4*data!F1374^7)</f>
        <v>5070.7026802529199</v>
      </c>
      <c r="M1374" s="4"/>
      <c r="N1374" s="4"/>
      <c r="O1374" s="4">
        <f t="shared" si="323"/>
        <v>86198.963856875838</v>
      </c>
      <c r="P1374" s="4">
        <f t="shared" si="324"/>
        <v>11064.209889847558</v>
      </c>
      <c r="Q1374" s="4">
        <f t="shared" si="324"/>
        <v>11064.209889847558</v>
      </c>
      <c r="R1374" s="4">
        <f t="shared" si="325"/>
        <v>845.11711337548661</v>
      </c>
      <c r="S1374" s="4"/>
      <c r="T1374" s="4"/>
      <c r="U1374" s="4">
        <f t="shared" si="326"/>
        <v>1</v>
      </c>
      <c r="V1374" s="4"/>
      <c r="W1374" s="4"/>
      <c r="X1374">
        <f>IF(front!E1374&gt;$X$2,O1374,P1374)</f>
        <v>86198.963856875838</v>
      </c>
      <c r="Y1374">
        <f t="shared" si="320"/>
        <v>85865.480937555782</v>
      </c>
      <c r="Z1374">
        <f>SUMPRODUCT($B$7:$B$456,Y$7:Y$456,EXP(constants!$B$32+constants!$A$32*ABS($A$7:$A$456-$A1374)))</f>
        <v>1.5054510324069006E-9</v>
      </c>
      <c r="AA1374">
        <f t="shared" si="321"/>
        <v>85865.480937554283</v>
      </c>
      <c r="AB1374">
        <f t="shared" si="327"/>
        <v>85859.27910185697</v>
      </c>
      <c r="AD1374" s="4"/>
      <c r="AE1374" s="4"/>
      <c r="AF1374" s="4"/>
      <c r="AI1374" s="5">
        <f>SUMPRODUCT(constants!$B$13:$B$20,A1374^constants!$A$13:$A$20)*constants!$C$10/((A1374/1000000000)^5*(EXP(0.014388/(A1374/1000000000)/constants!$B$9)-1))</f>
        <v>2.1926629160671773E-5</v>
      </c>
      <c r="AL1374" s="17">
        <f t="shared" si="322"/>
        <v>2.5537867764600813E-10</v>
      </c>
      <c r="AQ1374">
        <f t="shared" si="329"/>
        <v>2.5537867764600813E-10</v>
      </c>
    </row>
    <row r="1375" spans="1:43" x14ac:dyDescent="0.2">
      <c r="A1375">
        <f>front!A1375</f>
        <v>818.26</v>
      </c>
      <c r="B1375" s="1">
        <f t="shared" si="328"/>
        <v>0.43999999999994088</v>
      </c>
      <c r="C1375">
        <f>front!D1375-front!B1375</f>
        <v>48869.939999999995</v>
      </c>
      <c r="D1375" s="2">
        <f>front!E1375-front!C1375</f>
        <v>51954.9</v>
      </c>
      <c r="E1375" s="2">
        <f>IF(front!F1375-front!C1375&gt;0,front!F1375-front!C1375,0)</f>
        <v>51954.9</v>
      </c>
      <c r="F1375" s="2">
        <f>front!I1375-front!H1375</f>
        <v>4498.0999999999985</v>
      </c>
      <c r="G1375" s="2"/>
      <c r="H1375" s="2"/>
      <c r="I1375" s="4">
        <f>C1375/(constants!$A$4+constants!$B$4*data!C1375+constants!$C$4*data!C1375^2+constants!$D$4*data!C1375^3+constants!$E$4*data!C1375^4+constants!$F$4*data!C1375^5+constants!$G$4*data!C1375^6+constants!$H$4*data!C1375^7)</f>
        <v>51235.927746554975</v>
      </c>
      <c r="J1375" s="4">
        <f>D1375/(constants!$A$4+constants!$B$4*data!D1375+constants!$C$4*data!D1375^2+constants!$D$4*data!D1375^3+constants!$E$4*data!D1375^4+constants!$F$4*data!D1375^5+constants!$G$4*data!D1375^6+constants!$H$4*data!D1375^7)</f>
        <v>54645.587583915803</v>
      </c>
      <c r="K1375" s="4">
        <f>E1375/(constants!$A$4+constants!$B$4*data!E1375+constants!$C$4*data!E1375^2+constants!$D$4*data!E1375^3+constants!$E$4*data!E1375^4+constants!$F$4*data!E1375^5+constants!$G$4*data!E1375^6+constants!$H$4*data!E1375^7)</f>
        <v>54645.587583915803</v>
      </c>
      <c r="L1375" s="4">
        <f>F1375/(constants!$A$4+constants!$B$4*data!F1375+constants!$C$4*data!F1375^2+constants!$D$4*data!F1375^3+constants!$E$4*data!F1375^4+constants!$F$4*data!F1375^5+constants!$G$4*data!F1375^6+constants!$H$4*data!F1375^7)</f>
        <v>4488.2911483783801</v>
      </c>
      <c r="M1375" s="4"/>
      <c r="N1375" s="4"/>
      <c r="O1375" s="4">
        <f t="shared" si="323"/>
        <v>85393.212910924965</v>
      </c>
      <c r="P1375" s="4">
        <f t="shared" si="324"/>
        <v>10929.117516783161</v>
      </c>
      <c r="Q1375" s="4">
        <f t="shared" si="324"/>
        <v>10929.117516783161</v>
      </c>
      <c r="R1375" s="4">
        <f t="shared" si="325"/>
        <v>748.04852472972993</v>
      </c>
      <c r="S1375" s="4"/>
      <c r="T1375" s="4"/>
      <c r="U1375" s="4">
        <f t="shared" si="326"/>
        <v>1</v>
      </c>
      <c r="V1375" s="4"/>
      <c r="W1375" s="4"/>
      <c r="X1375">
        <f>IF(front!E1375&gt;$X$2,O1375,P1375)</f>
        <v>85393.212910924965</v>
      </c>
      <c r="Y1375">
        <f t="shared" si="320"/>
        <v>85059.729991604909</v>
      </c>
      <c r="Z1375">
        <f>SUMPRODUCT($B$7:$B$456,Y$7:Y$456,EXP(constants!$B$32+constants!$A$32*ABS($A$7:$A$456-$A1375)))</f>
        <v>1.4682413772711438E-9</v>
      </c>
      <c r="AA1375">
        <f t="shared" si="321"/>
        <v>85059.729991603439</v>
      </c>
      <c r="AB1375">
        <f t="shared" si="327"/>
        <v>85053.528155906126</v>
      </c>
      <c r="AD1375" s="4"/>
      <c r="AE1375" s="4"/>
      <c r="AF1375" s="4"/>
      <c r="AI1375" s="5">
        <f>SUMPRODUCT(constants!$B$13:$B$20,A1375^constants!$A$13:$A$20)*constants!$C$10/((A1375/1000000000)^5*(EXP(0.014388/(A1375/1000000000)/constants!$B$9)-1))</f>
        <v>2.1933219889604827E-5</v>
      </c>
      <c r="AL1375" s="17">
        <f t="shared" si="322"/>
        <v>2.5787548576939051E-10</v>
      </c>
      <c r="AQ1375">
        <f t="shared" si="329"/>
        <v>2.5787548576939051E-10</v>
      </c>
    </row>
    <row r="1376" spans="1:43" x14ac:dyDescent="0.2">
      <c r="A1376">
        <f>front!A1376</f>
        <v>818.7</v>
      </c>
      <c r="B1376" s="1">
        <f t="shared" si="328"/>
        <v>0.44000000000005457</v>
      </c>
      <c r="C1376">
        <f>front!D1376-front!B1376</f>
        <v>48238.74</v>
      </c>
      <c r="D1376" s="2">
        <f>front!E1376-front!C1376</f>
        <v>52821.9</v>
      </c>
      <c r="E1376" s="2">
        <f>IF(front!F1376-front!C1376&gt;0,front!F1376-front!C1376,0)</f>
        <v>52821.9</v>
      </c>
      <c r="F1376" s="2">
        <f>front!I1376-front!H1376</f>
        <v>4187.1000000000004</v>
      </c>
      <c r="G1376" s="2"/>
      <c r="H1376" s="2"/>
      <c r="I1376" s="4">
        <f>C1376/(constants!$A$4+constants!$B$4*data!C1376+constants!$C$4*data!C1376^2+constants!$D$4*data!C1376^3+constants!$E$4*data!C1376^4+constants!$F$4*data!C1376^5+constants!$G$4*data!C1376^6+constants!$H$4*data!C1376^7)</f>
        <v>50539.183148940894</v>
      </c>
      <c r="J1376" s="4">
        <f>D1376/(constants!$A$4+constants!$B$4*data!D1376+constants!$C$4*data!D1376^2+constants!$D$4*data!D1376^3+constants!$E$4*data!D1376^4+constants!$F$4*data!D1376^5+constants!$G$4*data!D1376^6+constants!$H$4*data!D1376^7)</f>
        <v>55605.098817101178</v>
      </c>
      <c r="K1376" s="4">
        <f>E1376/(constants!$A$4+constants!$B$4*data!E1376+constants!$C$4*data!E1376^2+constants!$D$4*data!E1376^3+constants!$E$4*data!E1376^4+constants!$F$4*data!E1376^5+constants!$G$4*data!E1376^6+constants!$H$4*data!E1376^7)</f>
        <v>55605.098817101178</v>
      </c>
      <c r="L1376" s="4">
        <f>F1376/(constants!$A$4+constants!$B$4*data!F1376+constants!$C$4*data!F1376^2+constants!$D$4*data!F1376^3+constants!$E$4*data!F1376^4+constants!$F$4*data!F1376^5+constants!$G$4*data!F1376^6+constants!$H$4*data!F1376^7)</f>
        <v>4177.8450335754387</v>
      </c>
      <c r="M1376" s="4"/>
      <c r="N1376" s="4"/>
      <c r="O1376" s="4">
        <f t="shared" si="323"/>
        <v>84231.971914901485</v>
      </c>
      <c r="P1376" s="4">
        <f t="shared" si="324"/>
        <v>11121.019763420236</v>
      </c>
      <c r="Q1376" s="4">
        <f t="shared" si="324"/>
        <v>11121.019763420236</v>
      </c>
      <c r="R1376" s="4">
        <f t="shared" si="325"/>
        <v>696.30750559590649</v>
      </c>
      <c r="S1376" s="4"/>
      <c r="T1376" s="4"/>
      <c r="U1376" s="4">
        <f t="shared" si="326"/>
        <v>1</v>
      </c>
      <c r="V1376" s="4"/>
      <c r="W1376" s="4"/>
      <c r="X1376">
        <f>IF(front!E1376&gt;$X$2,O1376,P1376)</f>
        <v>84231.971914901485</v>
      </c>
      <c r="Y1376">
        <f t="shared" si="320"/>
        <v>83898.488995581429</v>
      </c>
      <c r="Z1376">
        <f>SUMPRODUCT($B$7:$B$456,Y$7:Y$456,EXP(constants!$B$32+constants!$A$32*ABS($A$7:$A$456-$A1376)))</f>
        <v>1.4319514188943659E-9</v>
      </c>
      <c r="AA1376">
        <f t="shared" si="321"/>
        <v>83898.488995580003</v>
      </c>
      <c r="AB1376">
        <f t="shared" si="327"/>
        <v>83892.28715988269</v>
      </c>
      <c r="AD1376" s="4"/>
      <c r="AE1376" s="4"/>
      <c r="AF1376" s="4"/>
      <c r="AI1376" s="5">
        <f>SUMPRODUCT(constants!$B$13:$B$20,A1376^constants!$A$13:$A$20)*constants!$C$10/((A1376/1000000000)^5*(EXP(0.014388/(A1376/1000000000)/constants!$B$9)-1))</f>
        <v>2.1939767637768866E-5</v>
      </c>
      <c r="AL1376" s="17">
        <f t="shared" si="322"/>
        <v>2.615230598726657E-10</v>
      </c>
      <c r="AQ1376">
        <f t="shared" si="329"/>
        <v>2.615230598726657E-10</v>
      </c>
    </row>
    <row r="1377" spans="1:43" x14ac:dyDescent="0.2">
      <c r="A1377">
        <f>front!A1377</f>
        <v>819.14</v>
      </c>
      <c r="B1377" s="1">
        <f t="shared" si="328"/>
        <v>0.43999999999994088</v>
      </c>
      <c r="C1377">
        <f>front!D1377-front!B1377</f>
        <v>47786.54</v>
      </c>
      <c r="D1377" s="2">
        <f>front!E1377-front!C1377</f>
        <v>52185.7</v>
      </c>
      <c r="E1377" s="2">
        <f>IF(front!F1377-front!C1377&gt;0,front!F1377-front!C1377,0)</f>
        <v>52185.7</v>
      </c>
      <c r="F1377" s="2">
        <f>front!I1377-front!H1377</f>
        <v>3824.5999999999985</v>
      </c>
      <c r="G1377" s="2"/>
      <c r="H1377" s="2"/>
      <c r="I1377" s="4">
        <f>C1377/(constants!$A$4+constants!$B$4*data!C1377+constants!$C$4*data!C1377^2+constants!$D$4*data!C1377^3+constants!$E$4*data!C1377^4+constants!$F$4*data!C1377^5+constants!$G$4*data!C1377^6+constants!$H$4*data!C1377^7)</f>
        <v>50040.257423150382</v>
      </c>
      <c r="J1377" s="4">
        <f>D1377/(constants!$A$4+constants!$B$4*data!D1377+constants!$C$4*data!D1377^2+constants!$D$4*data!D1377^3+constants!$E$4*data!D1377^4+constants!$F$4*data!D1377^5+constants!$G$4*data!D1377^6+constants!$H$4*data!D1377^7)</f>
        <v>54900.951885244853</v>
      </c>
      <c r="K1377" s="4">
        <f>E1377/(constants!$A$4+constants!$B$4*data!E1377+constants!$C$4*data!E1377^2+constants!$D$4*data!E1377^3+constants!$E$4*data!E1377^4+constants!$F$4*data!E1377^5+constants!$G$4*data!E1377^6+constants!$H$4*data!E1377^7)</f>
        <v>54900.951885244853</v>
      </c>
      <c r="L1377" s="4">
        <f>F1377/(constants!$A$4+constants!$B$4*data!F1377+constants!$C$4*data!F1377^2+constants!$D$4*data!F1377^3+constants!$E$4*data!F1377^4+constants!$F$4*data!F1377^5+constants!$G$4*data!F1377^6+constants!$H$4*data!F1377^7)</f>
        <v>3816.045173232023</v>
      </c>
      <c r="M1377" s="4"/>
      <c r="N1377" s="4"/>
      <c r="O1377" s="4">
        <f t="shared" si="323"/>
        <v>83400.42903858397</v>
      </c>
      <c r="P1377" s="4">
        <f t="shared" si="324"/>
        <v>10980.190377048972</v>
      </c>
      <c r="Q1377" s="4">
        <f t="shared" si="324"/>
        <v>10980.190377048972</v>
      </c>
      <c r="R1377" s="4">
        <f t="shared" si="325"/>
        <v>636.00752887200383</v>
      </c>
      <c r="S1377" s="4"/>
      <c r="T1377" s="4"/>
      <c r="U1377" s="4">
        <f t="shared" si="326"/>
        <v>1</v>
      </c>
      <c r="V1377" s="4"/>
      <c r="W1377" s="4"/>
      <c r="X1377">
        <f>IF(front!E1377&gt;$X$2,O1377,P1377)</f>
        <v>83400.42903858397</v>
      </c>
      <c r="Y1377">
        <f t="shared" si="320"/>
        <v>83066.946119263914</v>
      </c>
      <c r="Z1377">
        <f>SUMPRODUCT($B$7:$B$456,Y$7:Y$456,EXP(constants!$B$32+constants!$A$32*ABS($A$7:$A$456-$A1377)))</f>
        <v>1.3965584254849217E-9</v>
      </c>
      <c r="AA1377">
        <f t="shared" si="321"/>
        <v>83066.946119262517</v>
      </c>
      <c r="AB1377">
        <f t="shared" si="327"/>
        <v>83060.744283565204</v>
      </c>
      <c r="AD1377" s="4"/>
      <c r="AE1377" s="4"/>
      <c r="AF1377" s="4"/>
      <c r="AI1377" s="5">
        <f>SUMPRODUCT(constants!$B$13:$B$20,A1377^constants!$A$13:$A$20)*constants!$C$10/((A1377/1000000000)^5*(EXP(0.014388/(A1377/1000000000)/constants!$B$9)-1))</f>
        <v>2.19462723495088E-5</v>
      </c>
      <c r="AL1377" s="17">
        <f t="shared" si="322"/>
        <v>2.6421954846185016E-10</v>
      </c>
      <c r="AQ1377">
        <f t="shared" si="329"/>
        <v>2.6421954846185016E-10</v>
      </c>
    </row>
    <row r="1378" spans="1:43" x14ac:dyDescent="0.2">
      <c r="A1378">
        <f>front!A1378</f>
        <v>819.58</v>
      </c>
      <c r="B1378" s="1">
        <f t="shared" si="328"/>
        <v>0.44000000000005457</v>
      </c>
      <c r="C1378">
        <f>front!D1378-front!B1378</f>
        <v>47487.199999999997</v>
      </c>
      <c r="D1378" s="2">
        <f>front!E1378-front!C1378</f>
        <v>51881.7</v>
      </c>
      <c r="E1378" s="2">
        <f>IF(front!F1378-front!C1378&gt;0,front!F1378-front!C1378,0)</f>
        <v>51881.7</v>
      </c>
      <c r="F1378" s="2">
        <f>front!I1378-front!H1378</f>
        <v>4283.6999999999989</v>
      </c>
      <c r="G1378" s="2"/>
      <c r="H1378" s="2"/>
      <c r="I1378" s="4">
        <f>C1378/(constants!$A$4+constants!$B$4*data!C1378+constants!$C$4*data!C1378^2+constants!$D$4*data!C1378^3+constants!$E$4*data!C1378^4+constants!$F$4*data!C1378^5+constants!$G$4*data!C1378^6+constants!$H$4*data!C1378^7)</f>
        <v>49710.103037723944</v>
      </c>
      <c r="J1378" s="4">
        <f>D1378/(constants!$A$4+constants!$B$4*data!D1378+constants!$C$4*data!D1378^2+constants!$D$4*data!D1378^3+constants!$E$4*data!D1378^4+constants!$F$4*data!D1378^5+constants!$G$4*data!D1378^6+constants!$H$4*data!D1378^7)</f>
        <v>54564.605528804648</v>
      </c>
      <c r="K1378" s="4">
        <f>E1378/(constants!$A$4+constants!$B$4*data!E1378+constants!$C$4*data!E1378^2+constants!$D$4*data!E1378^3+constants!$E$4*data!E1378^4+constants!$F$4*data!E1378^5+constants!$G$4*data!E1378^6+constants!$H$4*data!E1378^7)</f>
        <v>54564.605528804648</v>
      </c>
      <c r="L1378" s="4">
        <f>F1378/(constants!$A$4+constants!$B$4*data!F1378+constants!$C$4*data!F1378^2+constants!$D$4*data!F1378^3+constants!$E$4*data!F1378^4+constants!$F$4*data!F1378^5+constants!$G$4*data!F1378^6+constants!$H$4*data!F1378^7)</f>
        <v>4274.2678908704875</v>
      </c>
      <c r="M1378" s="4"/>
      <c r="N1378" s="4"/>
      <c r="O1378" s="4">
        <f t="shared" si="323"/>
        <v>82850.171729539899</v>
      </c>
      <c r="P1378" s="4">
        <f t="shared" si="324"/>
        <v>10912.921105760928</v>
      </c>
      <c r="Q1378" s="4">
        <f t="shared" si="324"/>
        <v>10912.921105760928</v>
      </c>
      <c r="R1378" s="4">
        <f t="shared" si="325"/>
        <v>712.37798181174787</v>
      </c>
      <c r="S1378" s="4"/>
      <c r="T1378" s="4"/>
      <c r="U1378" s="4">
        <f t="shared" si="326"/>
        <v>1</v>
      </c>
      <c r="V1378" s="4"/>
      <c r="W1378" s="4"/>
      <c r="X1378">
        <f>IF(front!E1378&gt;$X$2,O1378,P1378)</f>
        <v>82850.171729539899</v>
      </c>
      <c r="Y1378">
        <f t="shared" si="320"/>
        <v>82516.688810219843</v>
      </c>
      <c r="Z1378">
        <f>SUMPRODUCT($B$7:$B$456,Y$7:Y$456,EXP(constants!$B$32+constants!$A$32*ABS($A$7:$A$456-$A1378)))</f>
        <v>1.3620402271040946E-9</v>
      </c>
      <c r="AA1378">
        <f t="shared" si="321"/>
        <v>82516.688810218475</v>
      </c>
      <c r="AB1378">
        <f t="shared" si="327"/>
        <v>82510.486974521162</v>
      </c>
      <c r="AD1378" s="4"/>
      <c r="AE1378" s="4"/>
      <c r="AF1378" s="4"/>
      <c r="AI1378" s="5">
        <f>SUMPRODUCT(constants!$B$13:$B$20,A1378^constants!$A$13:$A$20)*constants!$C$10/((A1378/1000000000)^5*(EXP(0.014388/(A1378/1000000000)/constants!$B$9)-1))</f>
        <v>2.1952733969066283E-5</v>
      </c>
      <c r="AL1378" s="17">
        <f t="shared" si="322"/>
        <v>2.6605992491409221E-10</v>
      </c>
      <c r="AQ1378">
        <f t="shared" si="329"/>
        <v>2.6605992491409221E-10</v>
      </c>
    </row>
    <row r="1379" spans="1:43" x14ac:dyDescent="0.2">
      <c r="A1379">
        <f>front!A1379</f>
        <v>820.03</v>
      </c>
      <c r="B1379" s="1">
        <f t="shared" si="328"/>
        <v>0.44999999999993179</v>
      </c>
      <c r="C1379">
        <f>front!D1379-front!B1379</f>
        <v>47431.4</v>
      </c>
      <c r="D1379" s="2">
        <f>front!E1379-front!C1379</f>
        <v>52733.599999999999</v>
      </c>
      <c r="E1379" s="2">
        <f>IF(front!F1379-front!C1379&gt;0,front!F1379-front!C1379,0)</f>
        <v>52733.599999999999</v>
      </c>
      <c r="F1379" s="2">
        <f>front!I1379-front!H1379</f>
        <v>5335.2999999999993</v>
      </c>
      <c r="G1379" s="2"/>
      <c r="H1379" s="2"/>
      <c r="I1379" s="4">
        <f>C1379/(constants!$A$4+constants!$B$4*data!C1379+constants!$C$4*data!C1379^2+constants!$D$4*data!C1379^3+constants!$E$4*data!C1379^4+constants!$F$4*data!C1379^5+constants!$G$4*data!C1379^6+constants!$H$4*data!C1379^7)</f>
        <v>49648.56972553995</v>
      </c>
      <c r="J1379" s="4">
        <f>D1379/(constants!$A$4+constants!$B$4*data!D1379+constants!$C$4*data!D1379^2+constants!$D$4*data!D1379^3+constants!$E$4*data!D1379^4+constants!$F$4*data!D1379^5+constants!$G$4*data!D1379^6+constants!$H$4*data!D1379^7)</f>
        <v>55507.345918114013</v>
      </c>
      <c r="K1379" s="4">
        <f>E1379/(constants!$A$4+constants!$B$4*data!E1379+constants!$C$4*data!E1379^2+constants!$D$4*data!E1379^3+constants!$E$4*data!E1379^4+constants!$F$4*data!E1379^5+constants!$G$4*data!E1379^6+constants!$H$4*data!E1379^7)</f>
        <v>55507.345918114013</v>
      </c>
      <c r="L1379" s="4">
        <f>F1379/(constants!$A$4+constants!$B$4*data!F1379+constants!$C$4*data!F1379^2+constants!$D$4*data!F1379^3+constants!$E$4*data!F1379^4+constants!$F$4*data!F1379^5+constants!$G$4*data!F1379^6+constants!$H$4*data!F1379^7)</f>
        <v>5324.2905743698984</v>
      </c>
      <c r="M1379" s="4"/>
      <c r="N1379" s="4"/>
      <c r="O1379" s="4">
        <f t="shared" si="323"/>
        <v>82747.616209233252</v>
      </c>
      <c r="P1379" s="4">
        <f t="shared" si="324"/>
        <v>11101.469183622803</v>
      </c>
      <c r="Q1379" s="4">
        <f t="shared" si="324"/>
        <v>11101.469183622803</v>
      </c>
      <c r="R1379" s="4">
        <f t="shared" si="325"/>
        <v>887.38176239498296</v>
      </c>
      <c r="S1379" s="4"/>
      <c r="T1379" s="4"/>
      <c r="U1379" s="4">
        <f t="shared" si="326"/>
        <v>1</v>
      </c>
      <c r="V1379" s="4"/>
      <c r="W1379" s="4"/>
      <c r="X1379">
        <f>IF(front!E1379&gt;$X$2,O1379,P1379)</f>
        <v>82747.616209233252</v>
      </c>
      <c r="Y1379">
        <f t="shared" si="320"/>
        <v>82414.133289913196</v>
      </c>
      <c r="Z1379">
        <f>SUMPRODUCT($B$7:$B$456,Y$7:Y$456,EXP(constants!$B$32+constants!$A$32*ABS($A$7:$A$456-$A1379)))</f>
        <v>1.3276198368104556E-9</v>
      </c>
      <c r="AA1379">
        <f t="shared" si="321"/>
        <v>82414.133289911872</v>
      </c>
      <c r="AB1379">
        <f t="shared" si="327"/>
        <v>82407.931454214558</v>
      </c>
      <c r="AD1379" s="4"/>
      <c r="AE1379" s="4"/>
      <c r="AF1379" s="4"/>
      <c r="AI1379" s="5">
        <f>SUMPRODUCT(constants!$B$13:$B$20,A1379^constants!$A$13:$A$20)*constants!$C$10/((A1379/1000000000)^5*(EXP(0.014388/(A1379/1000000000)/constants!$B$9)-1))</f>
        <v>2.1959297813062427E-5</v>
      </c>
      <c r="AL1379" s="17">
        <f t="shared" si="322"/>
        <v>2.6647068341064846E-10</v>
      </c>
      <c r="AQ1379">
        <f t="shared" si="329"/>
        <v>2.6647068341064846E-10</v>
      </c>
    </row>
    <row r="1380" spans="1:43" x14ac:dyDescent="0.2">
      <c r="A1380">
        <f>front!A1380</f>
        <v>820.47</v>
      </c>
      <c r="B1380" s="1">
        <f t="shared" si="328"/>
        <v>0.44000000000005457</v>
      </c>
      <c r="C1380">
        <f>front!D1380-front!B1380</f>
        <v>47517.67</v>
      </c>
      <c r="D1380" s="2">
        <f>front!E1380-front!C1380</f>
        <v>52290.400000000001</v>
      </c>
      <c r="E1380" s="2">
        <f>IF(front!F1380-front!C1380&gt;0,front!F1380-front!C1380,0)</f>
        <v>52290.400000000001</v>
      </c>
      <c r="F1380" s="2">
        <f>front!I1380-front!H1380</f>
        <v>6016.1999999999989</v>
      </c>
      <c r="G1380" s="2"/>
      <c r="H1380" s="2"/>
      <c r="I1380" s="4">
        <f>C1380/(constants!$A$4+constants!$B$4*data!C1380+constants!$C$4*data!C1380^2+constants!$D$4*data!C1380^3+constants!$E$4*data!C1380^4+constants!$F$4*data!C1380^5+constants!$G$4*data!C1380^6+constants!$H$4*data!C1380^7)</f>
        <v>49743.705212519206</v>
      </c>
      <c r="J1380" s="4">
        <f>D1380/(constants!$A$4+constants!$B$4*data!D1380+constants!$C$4*data!D1380^2+constants!$D$4*data!D1380^3+constants!$E$4*data!D1380^4+constants!$F$4*data!D1380^5+constants!$G$4*data!D1380^6+constants!$H$4*data!D1380^7)</f>
        <v>55016.809445237486</v>
      </c>
      <c r="K1380" s="4">
        <f>E1380/(constants!$A$4+constants!$B$4*data!E1380+constants!$C$4*data!E1380^2+constants!$D$4*data!E1380^3+constants!$E$4*data!E1380^4+constants!$F$4*data!E1380^5+constants!$G$4*data!E1380^6+constants!$H$4*data!E1380^7)</f>
        <v>55016.809445237486</v>
      </c>
      <c r="L1380" s="4">
        <f>F1380/(constants!$A$4+constants!$B$4*data!F1380+constants!$C$4*data!F1380^2+constants!$D$4*data!F1380^3+constants!$E$4*data!F1380^4+constants!$F$4*data!F1380^5+constants!$G$4*data!F1380^6+constants!$H$4*data!F1380^7)</f>
        <v>6004.6325555978674</v>
      </c>
      <c r="M1380" s="4"/>
      <c r="N1380" s="4"/>
      <c r="O1380" s="4">
        <f t="shared" si="323"/>
        <v>82906.175354198684</v>
      </c>
      <c r="P1380" s="4">
        <f t="shared" si="324"/>
        <v>11003.361889047497</v>
      </c>
      <c r="Q1380" s="4">
        <f t="shared" si="324"/>
        <v>11003.361889047497</v>
      </c>
      <c r="R1380" s="4">
        <f t="shared" si="325"/>
        <v>1000.7720925996447</v>
      </c>
      <c r="S1380" s="4"/>
      <c r="T1380" s="4"/>
      <c r="U1380" s="4">
        <f t="shared" si="326"/>
        <v>1</v>
      </c>
      <c r="V1380" s="4"/>
      <c r="W1380" s="4"/>
      <c r="X1380">
        <f>IF(front!E1380&gt;$X$2,O1380,P1380)</f>
        <v>82906.175354198684</v>
      </c>
      <c r="Y1380">
        <f t="shared" si="320"/>
        <v>82572.692434878627</v>
      </c>
      <c r="Z1380">
        <f>SUMPRODUCT($B$7:$B$456,Y$7:Y$456,EXP(constants!$B$32+constants!$A$32*ABS($A$7:$A$456-$A1380)))</f>
        <v>1.2948055670562672E-9</v>
      </c>
      <c r="AA1380">
        <f t="shared" si="321"/>
        <v>82572.692434877332</v>
      </c>
      <c r="AB1380">
        <f t="shared" si="327"/>
        <v>82566.490599180019</v>
      </c>
      <c r="AD1380" s="4"/>
      <c r="AE1380" s="4"/>
      <c r="AF1380" s="4"/>
      <c r="AI1380" s="5">
        <f>SUMPRODUCT(constants!$B$13:$B$20,A1380^constants!$A$13:$A$20)*constants!$C$10/((A1380/1000000000)^5*(EXP(0.014388/(A1380/1000000000)/constants!$B$9)-1))</f>
        <v>2.1965672098136623E-5</v>
      </c>
      <c r="AL1380" s="17">
        <f t="shared" si="322"/>
        <v>2.66036159932838E-10</v>
      </c>
      <c r="AQ1380">
        <f t="shared" si="329"/>
        <v>2.66036159932838E-10</v>
      </c>
    </row>
    <row r="1381" spans="1:43" x14ac:dyDescent="0.2">
      <c r="A1381">
        <f>front!A1381</f>
        <v>820.91</v>
      </c>
      <c r="B1381" s="1">
        <f t="shared" si="328"/>
        <v>0.43999999999994088</v>
      </c>
      <c r="C1381">
        <f>front!D1381-front!B1381</f>
        <v>47770.47</v>
      </c>
      <c r="D1381" s="2">
        <f>front!E1381-front!C1381</f>
        <v>52805.3</v>
      </c>
      <c r="E1381" s="2">
        <f>IF(front!F1381-front!C1381&gt;0,front!F1381-front!C1381,0)</f>
        <v>52805.3</v>
      </c>
      <c r="F1381" s="2">
        <f>front!I1381-front!H1381</f>
        <v>7009.8000000000011</v>
      </c>
      <c r="G1381" s="2"/>
      <c r="H1381" s="2"/>
      <c r="I1381" s="4">
        <f>C1381/(constants!$A$4+constants!$B$4*data!C1381+constants!$C$4*data!C1381^2+constants!$D$4*data!C1381^3+constants!$E$4*data!C1381^4+constants!$F$4*data!C1381^5+constants!$G$4*data!C1381^6+constants!$H$4*data!C1381^7)</f>
        <v>50022.530732828789</v>
      </c>
      <c r="J1381" s="4">
        <f>D1381/(constants!$A$4+constants!$B$4*data!D1381+constants!$C$4*data!D1381^2+constants!$D$4*data!D1381^3+constants!$E$4*data!D1381^4+constants!$F$4*data!D1381^5+constants!$G$4*data!D1381^6+constants!$H$4*data!D1381^7)</f>
        <v>55586.721126280398</v>
      </c>
      <c r="K1381" s="4">
        <f>E1381/(constants!$A$4+constants!$B$4*data!E1381+constants!$C$4*data!E1381^2+constants!$D$4*data!E1381^3+constants!$E$4*data!E1381^4+constants!$F$4*data!E1381^5+constants!$G$4*data!E1381^6+constants!$H$4*data!E1381^7)</f>
        <v>55586.721126280398</v>
      </c>
      <c r="L1381" s="4">
        <f>F1381/(constants!$A$4+constants!$B$4*data!F1381+constants!$C$4*data!F1381^2+constants!$D$4*data!F1381^3+constants!$E$4*data!F1381^4+constants!$F$4*data!F1381^5+constants!$G$4*data!F1381^6+constants!$H$4*data!F1381^7)</f>
        <v>6998.3390706927239</v>
      </c>
      <c r="M1381" s="4"/>
      <c r="N1381" s="4"/>
      <c r="O1381" s="4">
        <f t="shared" si="323"/>
        <v>83370.884554714648</v>
      </c>
      <c r="P1381" s="4">
        <f t="shared" si="324"/>
        <v>11117.34422525608</v>
      </c>
      <c r="Q1381" s="4">
        <f t="shared" si="324"/>
        <v>11117.34422525608</v>
      </c>
      <c r="R1381" s="4">
        <f t="shared" si="325"/>
        <v>1166.3898451154539</v>
      </c>
      <c r="S1381" s="4"/>
      <c r="T1381" s="4"/>
      <c r="U1381" s="4">
        <f t="shared" si="326"/>
        <v>1</v>
      </c>
      <c r="V1381" s="4"/>
      <c r="W1381" s="4"/>
      <c r="X1381">
        <f>IF(front!E1381&gt;$X$2,O1381,P1381)</f>
        <v>83370.884554714648</v>
      </c>
      <c r="Y1381">
        <f t="shared" si="320"/>
        <v>83037.401635394592</v>
      </c>
      <c r="Z1381">
        <f>SUMPRODUCT($B$7:$B$456,Y$7:Y$456,EXP(constants!$B$32+constants!$A$32*ABS($A$7:$A$456-$A1381)))</f>
        <v>1.2628023550082516E-9</v>
      </c>
      <c r="AA1381">
        <f t="shared" si="321"/>
        <v>83037.401635393326</v>
      </c>
      <c r="AB1381">
        <f t="shared" si="327"/>
        <v>83031.199799696013</v>
      </c>
      <c r="AD1381" s="4"/>
      <c r="AE1381" s="4"/>
      <c r="AF1381" s="4"/>
      <c r="AI1381" s="5">
        <f>SUMPRODUCT(constants!$B$13:$B$20,A1381^constants!$A$13:$A$20)*constants!$C$10/((A1381/1000000000)^5*(EXP(0.014388/(A1381/1000000000)/constants!$B$9)-1))</f>
        <v>2.1972003122045776E-5</v>
      </c>
      <c r="AL1381" s="17">
        <f t="shared" si="322"/>
        <v>2.646234569059692E-10</v>
      </c>
      <c r="AQ1381">
        <f t="shared" si="329"/>
        <v>2.646234569059692E-10</v>
      </c>
    </row>
    <row r="1382" spans="1:43" x14ac:dyDescent="0.2">
      <c r="A1382">
        <f>front!A1382</f>
        <v>821.35</v>
      </c>
      <c r="B1382" s="1">
        <f t="shared" si="328"/>
        <v>0.44000000000005457</v>
      </c>
      <c r="C1382">
        <f>front!D1382-front!B1382</f>
        <v>48186.6</v>
      </c>
      <c r="D1382" s="2">
        <f>front!E1382-front!C1382</f>
        <v>52532.5</v>
      </c>
      <c r="E1382" s="2">
        <f>IF(front!F1382-front!C1382&gt;0,front!F1382-front!C1382,0)</f>
        <v>52532.5</v>
      </c>
      <c r="F1382" s="2">
        <f>front!I1382-front!H1382</f>
        <v>6548.1</v>
      </c>
      <c r="G1382" s="2"/>
      <c r="H1382" s="2"/>
      <c r="I1382" s="4">
        <f>C1382/(constants!$A$4+constants!$B$4*data!C1382+constants!$C$4*data!C1382^2+constants!$D$4*data!C1382^3+constants!$E$4*data!C1382^4+constants!$F$4*data!C1382^5+constants!$G$4*data!C1382^6+constants!$H$4*data!C1382^7)</f>
        <v>50481.645236271615</v>
      </c>
      <c r="J1382" s="4">
        <f>D1382/(constants!$A$4+constants!$B$4*data!D1382+constants!$C$4*data!D1382^2+constants!$D$4*data!D1382^3+constants!$E$4*data!D1382^4+constants!$F$4*data!D1382^5+constants!$G$4*data!D1382^6+constants!$H$4*data!D1382^7)</f>
        <v>55284.745187582084</v>
      </c>
      <c r="K1382" s="4">
        <f>E1382/(constants!$A$4+constants!$B$4*data!E1382+constants!$C$4*data!E1382^2+constants!$D$4*data!E1382^3+constants!$E$4*data!E1382^4+constants!$F$4*data!E1382^5+constants!$G$4*data!E1382^6+constants!$H$4*data!E1382^7)</f>
        <v>55284.745187582084</v>
      </c>
      <c r="L1382" s="4">
        <f>F1382/(constants!$A$4+constants!$B$4*data!F1382+constants!$C$4*data!F1382^2+constants!$D$4*data!F1382^3+constants!$E$4*data!F1382^4+constants!$F$4*data!F1382^5+constants!$G$4*data!F1382^6+constants!$H$4*data!F1382^7)</f>
        <v>6536.4356593825405</v>
      </c>
      <c r="M1382" s="4"/>
      <c r="N1382" s="4"/>
      <c r="O1382" s="4">
        <f t="shared" si="323"/>
        <v>84136.075393786014</v>
      </c>
      <c r="P1382" s="4">
        <f t="shared" si="324"/>
        <v>11056.949037516417</v>
      </c>
      <c r="Q1382" s="4">
        <f t="shared" si="324"/>
        <v>11056.949037516417</v>
      </c>
      <c r="R1382" s="4">
        <f t="shared" si="325"/>
        <v>1089.4059432304234</v>
      </c>
      <c r="S1382" s="4"/>
      <c r="T1382" s="4"/>
      <c r="U1382" s="4">
        <f t="shared" si="326"/>
        <v>1</v>
      </c>
      <c r="V1382" s="4"/>
      <c r="W1382" s="4"/>
      <c r="X1382">
        <f>IF(front!E1382&gt;$X$2,O1382,P1382)</f>
        <v>84136.075393786014</v>
      </c>
      <c r="Y1382">
        <f t="shared" si="320"/>
        <v>83802.592474465957</v>
      </c>
      <c r="Z1382">
        <f>SUMPRODUCT($B$7:$B$456,Y$7:Y$456,EXP(constants!$B$32+constants!$A$32*ABS($A$7:$A$456-$A1382)))</f>
        <v>1.2315901540644815E-9</v>
      </c>
      <c r="AA1382">
        <f t="shared" si="321"/>
        <v>83802.59247446472</v>
      </c>
      <c r="AB1382">
        <f t="shared" si="327"/>
        <v>83796.390638767407</v>
      </c>
      <c r="AD1382" s="4"/>
      <c r="AE1382" s="4"/>
      <c r="AF1382" s="4"/>
      <c r="AI1382" s="5">
        <f>SUMPRODUCT(constants!$B$13:$B$20,A1382^constants!$A$13:$A$20)*constants!$C$10/((A1382/1000000000)^5*(EXP(0.014388/(A1382/1000000000)/constants!$B$9)-1))</f>
        <v>2.1978290828768967E-5</v>
      </c>
      <c r="AL1382" s="17">
        <f t="shared" si="322"/>
        <v>2.6228207039983141E-10</v>
      </c>
      <c r="AQ1382">
        <f t="shared" si="329"/>
        <v>2.6228207039983141E-10</v>
      </c>
    </row>
    <row r="1383" spans="1:43" x14ac:dyDescent="0.2">
      <c r="A1383">
        <f>front!A1383</f>
        <v>821.79</v>
      </c>
      <c r="B1383" s="1">
        <f t="shared" si="328"/>
        <v>0.43999999999994088</v>
      </c>
      <c r="C1383">
        <f>front!D1383-front!B1383</f>
        <v>48543.799999999996</v>
      </c>
      <c r="D1383" s="2">
        <f>front!E1383-front!C1383</f>
        <v>52966.6</v>
      </c>
      <c r="E1383" s="2">
        <f>IF(front!F1383-front!C1383&gt;0,front!F1383-front!C1383,0)</f>
        <v>52966.6</v>
      </c>
      <c r="F1383" s="2">
        <f>front!I1383-front!H1383</f>
        <v>5090.7999999999993</v>
      </c>
      <c r="G1383" s="2"/>
      <c r="H1383" s="2"/>
      <c r="I1383" s="4">
        <f>C1383/(constants!$A$4+constants!$B$4*data!C1383+constants!$C$4*data!C1383^2+constants!$D$4*data!C1383^3+constants!$E$4*data!C1383^4+constants!$F$4*data!C1383^5+constants!$G$4*data!C1383^6+constants!$H$4*data!C1383^7)</f>
        <v>50875.876326833022</v>
      </c>
      <c r="J1383" s="4">
        <f>D1383/(constants!$A$4+constants!$B$4*data!D1383+constants!$C$4*data!D1383^2+constants!$D$4*data!D1383^3+constants!$E$4*data!D1383^4+constants!$F$4*data!D1383^5+constants!$G$4*data!D1383^6+constants!$H$4*data!D1383^7)</f>
        <v>55765.306580168028</v>
      </c>
      <c r="K1383" s="4">
        <f>E1383/(constants!$A$4+constants!$B$4*data!E1383+constants!$C$4*data!E1383^2+constants!$D$4*data!E1383^3+constants!$E$4*data!E1383^4+constants!$F$4*data!E1383^5+constants!$G$4*data!E1383^6+constants!$H$4*data!E1383^7)</f>
        <v>55765.306580168028</v>
      </c>
      <c r="L1383" s="4">
        <f>F1383/(constants!$A$4+constants!$B$4*data!F1383+constants!$C$4*data!F1383^2+constants!$D$4*data!F1383^3+constants!$E$4*data!F1383^4+constants!$F$4*data!F1383^5+constants!$G$4*data!F1383^6+constants!$H$4*data!F1383^7)</f>
        <v>5080.0902418109326</v>
      </c>
      <c r="M1383" s="4"/>
      <c r="N1383" s="4"/>
      <c r="O1383" s="4">
        <f t="shared" si="323"/>
        <v>84793.127211388375</v>
      </c>
      <c r="P1383" s="4">
        <f t="shared" si="324"/>
        <v>11153.061316033607</v>
      </c>
      <c r="Q1383" s="4">
        <f t="shared" si="324"/>
        <v>11153.061316033607</v>
      </c>
      <c r="R1383" s="4">
        <f t="shared" si="325"/>
        <v>846.68170696848881</v>
      </c>
      <c r="S1383" s="4"/>
      <c r="T1383" s="4"/>
      <c r="U1383" s="4">
        <f t="shared" si="326"/>
        <v>1</v>
      </c>
      <c r="V1383" s="4"/>
      <c r="W1383" s="4"/>
      <c r="X1383">
        <f>IF(front!E1383&gt;$X$2,O1383,P1383)</f>
        <v>84793.127211388375</v>
      </c>
      <c r="Y1383">
        <f t="shared" si="320"/>
        <v>84459.644292068318</v>
      </c>
      <c r="Z1383">
        <f>SUMPRODUCT($B$7:$B$456,Y$7:Y$456,EXP(constants!$B$32+constants!$A$32*ABS($A$7:$A$456-$A1383)))</f>
        <v>1.2011494131072241E-9</v>
      </c>
      <c r="AA1383">
        <f t="shared" si="321"/>
        <v>84459.644292067111</v>
      </c>
      <c r="AB1383">
        <f t="shared" si="327"/>
        <v>84453.442456369798</v>
      </c>
      <c r="AD1383" s="4"/>
      <c r="AE1383" s="4"/>
      <c r="AF1383" s="4"/>
      <c r="AI1383" s="5">
        <f>SUMPRODUCT(constants!$B$13:$B$20,A1383^constants!$A$13:$A$20)*constants!$C$10/((A1383/1000000000)^5*(EXP(0.014388/(A1383/1000000000)/constants!$B$9)-1))</f>
        <v>2.1984535162218256E-5</v>
      </c>
      <c r="AL1383" s="17">
        <f t="shared" si="322"/>
        <v>2.6031544153544568E-10</v>
      </c>
      <c r="AQ1383">
        <f t="shared" si="329"/>
        <v>2.6031544153544568E-10</v>
      </c>
    </row>
    <row r="1384" spans="1:43" x14ac:dyDescent="0.2">
      <c r="A1384">
        <f>front!A1384</f>
        <v>822.23</v>
      </c>
      <c r="B1384" s="1">
        <f t="shared" si="328"/>
        <v>0.44000000000005457</v>
      </c>
      <c r="C1384">
        <f>front!D1384-front!B1384</f>
        <v>48969.869999999995</v>
      </c>
      <c r="D1384" s="2">
        <f>front!E1384-front!C1384</f>
        <v>51619.9</v>
      </c>
      <c r="E1384" s="2">
        <f>IF(front!F1384-front!C1384&gt;0,front!F1384-front!C1384,0)</f>
        <v>51619.9</v>
      </c>
      <c r="F1384" s="2">
        <f>front!I1384-front!H1384</f>
        <v>4017</v>
      </c>
      <c r="G1384" s="2"/>
      <c r="H1384" s="2"/>
      <c r="I1384" s="4">
        <f>C1384/(constants!$A$4+constants!$B$4*data!C1384+constants!$C$4*data!C1384^2+constants!$D$4*data!C1384^3+constants!$E$4*data!C1384^4+constants!$F$4*data!C1384^5+constants!$G$4*data!C1384^6+constants!$H$4*data!C1384^7)</f>
        <v>51346.266482107894</v>
      </c>
      <c r="J1384" s="4">
        <f>D1384/(constants!$A$4+constants!$B$4*data!D1384+constants!$C$4*data!D1384^2+constants!$D$4*data!D1384^3+constants!$E$4*data!D1384^4+constants!$F$4*data!D1384^5+constants!$G$4*data!D1384^6+constants!$H$4*data!D1384^7)</f>
        <v>54275.005859781617</v>
      </c>
      <c r="K1384" s="4">
        <f>E1384/(constants!$A$4+constants!$B$4*data!E1384+constants!$C$4*data!E1384^2+constants!$D$4*data!E1384^3+constants!$E$4*data!E1384^4+constants!$F$4*data!E1384^5+constants!$G$4*data!E1384^6+constants!$H$4*data!E1384^7)</f>
        <v>54275.005859781617</v>
      </c>
      <c r="L1384" s="4">
        <f>F1384/(constants!$A$4+constants!$B$4*data!F1384+constants!$C$4*data!F1384^2+constants!$D$4*data!F1384^3+constants!$E$4*data!F1384^4+constants!$F$4*data!F1384^5+constants!$G$4*data!F1384^6+constants!$H$4*data!F1384^7)</f>
        <v>4008.0670315048715</v>
      </c>
      <c r="M1384" s="4"/>
      <c r="N1384" s="4"/>
      <c r="O1384" s="4">
        <f t="shared" si="323"/>
        <v>85577.110803513147</v>
      </c>
      <c r="P1384" s="4">
        <f t="shared" si="324"/>
        <v>10855.001171956323</v>
      </c>
      <c r="Q1384" s="4">
        <f t="shared" si="324"/>
        <v>10855.001171956323</v>
      </c>
      <c r="R1384" s="4">
        <f t="shared" si="325"/>
        <v>668.01117191747858</v>
      </c>
      <c r="S1384" s="4"/>
      <c r="T1384" s="4"/>
      <c r="U1384" s="4">
        <f t="shared" si="326"/>
        <v>1</v>
      </c>
      <c r="V1384" s="4"/>
      <c r="W1384" s="4"/>
      <c r="X1384">
        <f>IF(front!E1384&gt;$X$2,O1384,P1384)</f>
        <v>85577.110803513147</v>
      </c>
      <c r="Y1384">
        <f t="shared" si="320"/>
        <v>85243.627884193091</v>
      </c>
      <c r="Z1384">
        <f>SUMPRODUCT($B$7:$B$456,Y$7:Y$456,EXP(constants!$B$32+constants!$A$32*ABS($A$7:$A$456-$A1384)))</f>
        <v>1.1714610642561871E-9</v>
      </c>
      <c r="AA1384">
        <f t="shared" si="321"/>
        <v>85243.627884191912</v>
      </c>
      <c r="AB1384">
        <f t="shared" si="327"/>
        <v>85237.426048494599</v>
      </c>
      <c r="AD1384" s="4"/>
      <c r="AE1384" s="4"/>
      <c r="AF1384" s="4"/>
      <c r="AI1384" s="5">
        <f>SUMPRODUCT(constants!$B$13:$B$20,A1384^constants!$A$13:$A$20)*constants!$C$10/((A1384/1000000000)^5*(EXP(0.014388/(A1384/1000000000)/constants!$B$9)-1))</f>
        <v>2.1990736066278927E-5</v>
      </c>
      <c r="AL1384" s="17">
        <f t="shared" si="322"/>
        <v>2.5799390110357878E-10</v>
      </c>
      <c r="AQ1384">
        <f t="shared" si="329"/>
        <v>2.5799390110357878E-10</v>
      </c>
    </row>
    <row r="1385" spans="1:43" x14ac:dyDescent="0.2">
      <c r="A1385">
        <f>front!A1385</f>
        <v>822.67</v>
      </c>
      <c r="B1385" s="1">
        <f t="shared" si="328"/>
        <v>0.43999999999994088</v>
      </c>
      <c r="C1385">
        <f>front!D1385-front!B1385</f>
        <v>49276</v>
      </c>
      <c r="D1385" s="2">
        <f>front!E1385-front!C1385</f>
        <v>53028.800000000003</v>
      </c>
      <c r="E1385" s="2">
        <f>IF(front!F1385-front!C1385&gt;0,front!F1385-front!C1385,0)</f>
        <v>53028.800000000003</v>
      </c>
      <c r="F1385" s="2">
        <f>front!I1385-front!H1385</f>
        <v>4062.7000000000007</v>
      </c>
      <c r="G1385" s="2"/>
      <c r="H1385" s="2"/>
      <c r="I1385" s="4">
        <f>C1385/(constants!$A$4+constants!$B$4*data!C1385+constants!$C$4*data!C1385^2+constants!$D$4*data!C1385^3+constants!$E$4*data!C1385^4+constants!$F$4*data!C1385^5+constants!$G$4*data!C1385^6+constants!$H$4*data!C1385^7)</f>
        <v>51684.333792222489</v>
      </c>
      <c r="J1385" s="4">
        <f>D1385/(constants!$A$4+constants!$B$4*data!D1385+constants!$C$4*data!D1385^2+constants!$D$4*data!D1385^3+constants!$E$4*data!D1385^4+constants!$F$4*data!D1385^5+constants!$G$4*data!D1385^6+constants!$H$4*data!D1385^7)</f>
        <v>55834.179391210993</v>
      </c>
      <c r="K1385" s="4">
        <f>E1385/(constants!$A$4+constants!$B$4*data!E1385+constants!$C$4*data!E1385^2+constants!$D$4*data!E1385^3+constants!$E$4*data!E1385^4+constants!$F$4*data!E1385^5+constants!$G$4*data!E1385^6+constants!$H$4*data!E1385^7)</f>
        <v>55834.179391210993</v>
      </c>
      <c r="L1385" s="4">
        <f>F1385/(constants!$A$4+constants!$B$4*data!F1385+constants!$C$4*data!F1385^2+constants!$D$4*data!F1385^3+constants!$E$4*data!F1385^4+constants!$F$4*data!F1385^5+constants!$G$4*data!F1385^6+constants!$H$4*data!F1385^7)</f>
        <v>4053.6793213375781</v>
      </c>
      <c r="M1385" s="4"/>
      <c r="N1385" s="4"/>
      <c r="O1385" s="4">
        <f t="shared" si="323"/>
        <v>86140.556320370815</v>
      </c>
      <c r="P1385" s="4">
        <f t="shared" si="324"/>
        <v>11166.835878242198</v>
      </c>
      <c r="Q1385" s="4">
        <f t="shared" si="324"/>
        <v>11166.835878242198</v>
      </c>
      <c r="R1385" s="4">
        <f t="shared" si="325"/>
        <v>675.61322022292973</v>
      </c>
      <c r="S1385" s="4"/>
      <c r="T1385" s="4"/>
      <c r="U1385" s="4">
        <f t="shared" si="326"/>
        <v>1</v>
      </c>
      <c r="V1385" s="4"/>
      <c r="W1385" s="4"/>
      <c r="X1385">
        <f>IF(front!E1385&gt;$X$2,O1385,P1385)</f>
        <v>86140.556320370815</v>
      </c>
      <c r="Y1385">
        <f t="shared" si="320"/>
        <v>85807.073401050759</v>
      </c>
      <c r="Z1385">
        <f>SUMPRODUCT($B$7:$B$456,Y$7:Y$456,EXP(constants!$B$32+constants!$A$32*ABS($A$7:$A$456-$A1385)))</f>
        <v>1.1425065109245861E-9</v>
      </c>
      <c r="AA1385">
        <f t="shared" si="321"/>
        <v>85807.073401049609</v>
      </c>
      <c r="AB1385">
        <f t="shared" si="327"/>
        <v>85800.871565352296</v>
      </c>
      <c r="AD1385" s="4"/>
      <c r="AE1385" s="4"/>
      <c r="AF1385" s="4"/>
      <c r="AI1385" s="5">
        <f>SUMPRODUCT(constants!$B$13:$B$20,A1385^constants!$A$13:$A$20)*constants!$C$10/((A1385/1000000000)^5*(EXP(0.014388/(A1385/1000000000)/constants!$B$9)-1))</f>
        <v>2.1996893484767839E-5</v>
      </c>
      <c r="AL1385" s="17">
        <f t="shared" si="322"/>
        <v>2.5637144569112418E-10</v>
      </c>
      <c r="AQ1385">
        <f t="shared" si="329"/>
        <v>2.5637144569112418E-10</v>
      </c>
    </row>
    <row r="1386" spans="1:43" x14ac:dyDescent="0.2">
      <c r="A1386">
        <f>front!A1386</f>
        <v>823.11</v>
      </c>
      <c r="B1386" s="1">
        <f t="shared" si="328"/>
        <v>0.44000000000005457</v>
      </c>
      <c r="C1386">
        <f>front!D1386-front!B1386</f>
        <v>49414.399999999994</v>
      </c>
      <c r="D1386" s="2">
        <f>front!E1386-front!C1386</f>
        <v>52436.9</v>
      </c>
      <c r="E1386" s="2">
        <f>IF(front!F1386-front!C1386&gt;0,front!F1386-front!C1386,0)</f>
        <v>52436.9</v>
      </c>
      <c r="F1386" s="2">
        <f>front!I1386-front!H1386</f>
        <v>3970.8000000000011</v>
      </c>
      <c r="G1386" s="2"/>
      <c r="H1386" s="2"/>
      <c r="I1386" s="4">
        <f>C1386/(constants!$A$4+constants!$B$4*data!C1386+constants!$C$4*data!C1386^2+constants!$D$4*data!C1386^3+constants!$E$4*data!C1386^4+constants!$F$4*data!C1386^5+constants!$G$4*data!C1386^6+constants!$H$4*data!C1386^7)</f>
        <v>51837.196795036958</v>
      </c>
      <c r="J1386" s="4">
        <f>D1386/(constants!$A$4+constants!$B$4*data!D1386+constants!$C$4*data!D1386^2+constants!$D$4*data!D1386^3+constants!$E$4*data!D1386^4+constants!$F$4*data!D1386^5+constants!$G$4*data!D1386^6+constants!$H$4*data!D1386^7)</f>
        <v>55178.937080897485</v>
      </c>
      <c r="K1386" s="4">
        <f>E1386/(constants!$A$4+constants!$B$4*data!E1386+constants!$C$4*data!E1386^2+constants!$D$4*data!E1386^3+constants!$E$4*data!E1386^4+constants!$F$4*data!E1386^5+constants!$G$4*data!E1386^6+constants!$H$4*data!E1386^7)</f>
        <v>55178.937080897485</v>
      </c>
      <c r="L1386" s="4">
        <f>F1386/(constants!$A$4+constants!$B$4*data!F1386+constants!$C$4*data!F1386^2+constants!$D$4*data!F1386^3+constants!$E$4*data!F1386^4+constants!$F$4*data!F1386^5+constants!$G$4*data!F1386^6+constants!$H$4*data!F1386^7)</f>
        <v>3961.9565533755076</v>
      </c>
      <c r="M1386" s="4"/>
      <c r="N1386" s="4"/>
      <c r="O1386" s="4">
        <f t="shared" si="323"/>
        <v>86395.327991728263</v>
      </c>
      <c r="P1386" s="4">
        <f t="shared" si="324"/>
        <v>11035.787416179497</v>
      </c>
      <c r="Q1386" s="4">
        <f t="shared" si="324"/>
        <v>11035.787416179497</v>
      </c>
      <c r="R1386" s="4">
        <f t="shared" si="325"/>
        <v>660.32609222925123</v>
      </c>
      <c r="S1386" s="4"/>
      <c r="T1386" s="4"/>
      <c r="U1386" s="4">
        <f t="shared" si="326"/>
        <v>1</v>
      </c>
      <c r="V1386" s="4"/>
      <c r="W1386" s="4"/>
      <c r="X1386">
        <f>IF(front!E1386&gt;$X$2,O1386,P1386)</f>
        <v>86395.327991728263</v>
      </c>
      <c r="Y1386">
        <f t="shared" si="320"/>
        <v>86061.845072408207</v>
      </c>
      <c r="Z1386">
        <f>SUMPRODUCT($B$7:$B$456,Y$7:Y$456,EXP(constants!$B$32+constants!$A$32*ABS($A$7:$A$456-$A1386)))</f>
        <v>1.1142676161702986E-9</v>
      </c>
      <c r="AA1386">
        <f t="shared" si="321"/>
        <v>86061.845072407086</v>
      </c>
      <c r="AB1386">
        <f t="shared" si="327"/>
        <v>86055.643236709773</v>
      </c>
      <c r="AD1386" s="4"/>
      <c r="AE1386" s="4"/>
      <c r="AF1386" s="4"/>
      <c r="AI1386" s="5">
        <f>SUMPRODUCT(constants!$B$13:$B$20,A1386^constants!$A$13:$A$20)*constants!$C$10/((A1386/1000000000)^5*(EXP(0.014388/(A1386/1000000000)/constants!$B$9)-1))</f>
        <v>2.2003007361505349E-5</v>
      </c>
      <c r="AL1386" s="17">
        <f t="shared" si="322"/>
        <v>2.5568349191211745E-10</v>
      </c>
      <c r="AQ1386">
        <f t="shared" si="329"/>
        <v>2.5568349191211745E-10</v>
      </c>
    </row>
    <row r="1387" spans="1:43" x14ac:dyDescent="0.2">
      <c r="A1387">
        <f>front!A1387</f>
        <v>823.55</v>
      </c>
      <c r="B1387" s="1">
        <f t="shared" si="328"/>
        <v>0.43999999999994088</v>
      </c>
      <c r="C1387">
        <f>front!D1387-front!B1387</f>
        <v>49398.87</v>
      </c>
      <c r="D1387" s="2">
        <f>front!E1387-front!C1387</f>
        <v>52455.6</v>
      </c>
      <c r="E1387" s="2">
        <f>IF(front!F1387-front!C1387&gt;0,front!F1387-front!C1387,0)</f>
        <v>52455.6</v>
      </c>
      <c r="F1387" s="2">
        <f>front!I1387-front!H1387</f>
        <v>4134.8999999999996</v>
      </c>
      <c r="G1387" s="2"/>
      <c r="H1387" s="2"/>
      <c r="I1387" s="4">
        <f>C1387/(constants!$A$4+constants!$B$4*data!C1387+constants!$C$4*data!C1387^2+constants!$D$4*data!C1387^3+constants!$E$4*data!C1387^4+constants!$F$4*data!C1387^5+constants!$G$4*data!C1387^6+constants!$H$4*data!C1387^7)</f>
        <v>51820.043152800092</v>
      </c>
      <c r="J1387" s="4">
        <f>D1387/(constants!$A$4+constants!$B$4*data!D1387+constants!$C$4*data!D1387^2+constants!$D$4*data!D1387^3+constants!$E$4*data!D1387^4+constants!$F$4*data!D1387^5+constants!$G$4*data!D1387^6+constants!$H$4*data!D1387^7)</f>
        <v>55199.633214090944</v>
      </c>
      <c r="K1387" s="4">
        <f>E1387/(constants!$A$4+constants!$B$4*data!E1387+constants!$C$4*data!E1387^2+constants!$D$4*data!E1387^3+constants!$E$4*data!E1387^4+constants!$F$4*data!E1387^5+constants!$G$4*data!E1387^6+constants!$H$4*data!E1387^7)</f>
        <v>55199.633214090944</v>
      </c>
      <c r="L1387" s="4">
        <f>F1387/(constants!$A$4+constants!$B$4*data!F1387+constants!$C$4*data!F1387^2+constants!$D$4*data!F1387^3+constants!$E$4*data!F1387^4+constants!$F$4*data!F1387^5+constants!$G$4*data!F1387^6+constants!$H$4*data!F1387^7)</f>
        <v>4125.7425265230322</v>
      </c>
      <c r="M1387" s="4"/>
      <c r="N1387" s="4"/>
      <c r="O1387" s="4">
        <f t="shared" si="323"/>
        <v>86366.738588000153</v>
      </c>
      <c r="P1387" s="4">
        <f t="shared" si="324"/>
        <v>11039.926642818189</v>
      </c>
      <c r="Q1387" s="4">
        <f t="shared" si="324"/>
        <v>11039.926642818189</v>
      </c>
      <c r="R1387" s="4">
        <f t="shared" si="325"/>
        <v>687.62375442050541</v>
      </c>
      <c r="S1387" s="4"/>
      <c r="T1387" s="4"/>
      <c r="U1387" s="4">
        <f t="shared" si="326"/>
        <v>1</v>
      </c>
      <c r="V1387" s="4"/>
      <c r="W1387" s="4"/>
      <c r="X1387">
        <f>IF(front!E1387&gt;$X$2,O1387,P1387)</f>
        <v>86366.738588000153</v>
      </c>
      <c r="Y1387">
        <f t="shared" si="320"/>
        <v>86033.255668680096</v>
      </c>
      <c r="Z1387">
        <f>SUMPRODUCT($B$7:$B$456,Y$7:Y$456,EXP(constants!$B$32+constants!$A$32*ABS($A$7:$A$456-$A1387)))</f>
        <v>1.0867266913350674E-9</v>
      </c>
      <c r="AA1387">
        <f t="shared" si="321"/>
        <v>86033.255668679005</v>
      </c>
      <c r="AB1387">
        <f t="shared" si="327"/>
        <v>86027.053832981692</v>
      </c>
      <c r="AD1387" s="4"/>
      <c r="AE1387" s="4"/>
      <c r="AF1387" s="4"/>
      <c r="AI1387" s="5">
        <f>SUMPRODUCT(constants!$B$13:$B$20,A1387^constants!$A$13:$A$20)*constants!$C$10/((A1387/1000000000)^5*(EXP(0.014388/(A1387/1000000000)/constants!$B$9)-1))</f>
        <v>2.2009077640252906E-5</v>
      </c>
      <c r="AL1387" s="17">
        <f t="shared" si="322"/>
        <v>2.5583902574395618E-10</v>
      </c>
      <c r="AQ1387">
        <f t="shared" si="329"/>
        <v>2.5583902574395618E-10</v>
      </c>
    </row>
    <row r="1388" spans="1:43" x14ac:dyDescent="0.2">
      <c r="A1388">
        <f>front!A1388</f>
        <v>824</v>
      </c>
      <c r="B1388" s="1">
        <f t="shared" si="328"/>
        <v>0.45000000000004547</v>
      </c>
      <c r="C1388">
        <f>front!D1388-front!B1388</f>
        <v>49086</v>
      </c>
      <c r="D1388" s="2">
        <f>front!E1388-front!C1388</f>
        <v>53059.6</v>
      </c>
      <c r="E1388" s="2">
        <f>IF(front!F1388-front!C1388&gt;0,front!F1388-front!C1388,0)</f>
        <v>53059.6</v>
      </c>
      <c r="F1388" s="2">
        <f>front!I1388-front!H1388</f>
        <v>4092.4000000000015</v>
      </c>
      <c r="G1388" s="2"/>
      <c r="H1388" s="2"/>
      <c r="I1388" s="4">
        <f>C1388/(constants!$A$4+constants!$B$4*data!C1388+constants!$C$4*data!C1388^2+constants!$D$4*data!C1388^3+constants!$E$4*data!C1388^4+constants!$F$4*data!C1388^5+constants!$G$4*data!C1388^6+constants!$H$4*data!C1388^7)</f>
        <v>51474.502973692877</v>
      </c>
      <c r="J1388" s="4">
        <f>D1388/(constants!$A$4+constants!$B$4*data!D1388+constants!$C$4*data!D1388^2+constants!$D$4*data!D1388^3+constants!$E$4*data!D1388^4+constants!$F$4*data!D1388^5+constants!$G$4*data!D1388^6+constants!$H$4*data!D1388^7)</f>
        <v>55868.28515355401</v>
      </c>
      <c r="K1388" s="4">
        <f>E1388/(constants!$A$4+constants!$B$4*data!E1388+constants!$C$4*data!E1388^2+constants!$D$4*data!E1388^3+constants!$E$4*data!E1388^4+constants!$F$4*data!E1388^5+constants!$G$4*data!E1388^6+constants!$H$4*data!E1388^7)</f>
        <v>55868.28515355401</v>
      </c>
      <c r="L1388" s="4">
        <f>F1388/(constants!$A$4+constants!$B$4*data!F1388+constants!$C$4*data!F1388^2+constants!$D$4*data!F1388^3+constants!$E$4*data!F1388^4+constants!$F$4*data!F1388^5+constants!$G$4*data!F1388^6+constants!$H$4*data!F1388^7)</f>
        <v>4083.3227818492383</v>
      </c>
      <c r="M1388" s="4"/>
      <c r="N1388" s="4"/>
      <c r="O1388" s="4">
        <f t="shared" si="323"/>
        <v>85790.838289488136</v>
      </c>
      <c r="P1388" s="4">
        <f t="shared" si="324"/>
        <v>11173.657030710801</v>
      </c>
      <c r="Q1388" s="4">
        <f t="shared" si="324"/>
        <v>11173.657030710801</v>
      </c>
      <c r="R1388" s="4">
        <f t="shared" si="325"/>
        <v>680.55379697487297</v>
      </c>
      <c r="S1388" s="4"/>
      <c r="T1388" s="4"/>
      <c r="U1388" s="4">
        <f t="shared" si="326"/>
        <v>1</v>
      </c>
      <c r="V1388" s="4"/>
      <c r="W1388" s="4"/>
      <c r="X1388">
        <f>IF(front!E1388&gt;$X$2,O1388,P1388)</f>
        <v>85790.838289488136</v>
      </c>
      <c r="Y1388">
        <f t="shared" si="320"/>
        <v>85457.355370168079</v>
      </c>
      <c r="Z1388">
        <f>SUMPRODUCT($B$7:$B$456,Y$7:Y$456,EXP(constants!$B$32+constants!$A$32*ABS($A$7:$A$456-$A1388)))</f>
        <v>1.0592638043263572E-9</v>
      </c>
      <c r="AA1388">
        <f t="shared" si="321"/>
        <v>85457.355370167017</v>
      </c>
      <c r="AB1388">
        <f t="shared" si="327"/>
        <v>85451.153534469704</v>
      </c>
      <c r="AD1388" s="4"/>
      <c r="AE1388" s="4"/>
      <c r="AF1388" s="4"/>
      <c r="AI1388" s="5">
        <f>SUMPRODUCT(constants!$B$13:$B$20,A1388^constants!$A$13:$A$20)*constants!$C$10/((A1388/1000000000)^5*(EXP(0.014388/(A1388/1000000000)/constants!$B$9)-1))</f>
        <v>2.2015240725762073E-5</v>
      </c>
      <c r="AL1388" s="17">
        <f t="shared" si="322"/>
        <v>2.5763538366841889E-10</v>
      </c>
      <c r="AQ1388">
        <f t="shared" si="329"/>
        <v>2.5763538366841889E-10</v>
      </c>
    </row>
    <row r="1389" spans="1:43" x14ac:dyDescent="0.2">
      <c r="A1389">
        <f>front!A1389</f>
        <v>824.44</v>
      </c>
      <c r="B1389" s="1">
        <f t="shared" si="328"/>
        <v>0.44000000000005457</v>
      </c>
      <c r="C1389">
        <f>front!D1389-front!B1389</f>
        <v>48736.86</v>
      </c>
      <c r="D1389" s="2">
        <f>front!E1389-front!C1389</f>
        <v>52448.4</v>
      </c>
      <c r="E1389" s="2">
        <f>IF(front!F1389-front!C1389&gt;0,front!F1389-front!C1389,0)</f>
        <v>52448.4</v>
      </c>
      <c r="F1389" s="2">
        <f>front!I1389-front!H1389</f>
        <v>3934.6999999999989</v>
      </c>
      <c r="G1389" s="2"/>
      <c r="H1389" s="2"/>
      <c r="I1389" s="4">
        <f>C1389/(constants!$A$4+constants!$B$4*data!C1389+constants!$C$4*data!C1389^2+constants!$D$4*data!C1389^3+constants!$E$4*data!C1389^4+constants!$F$4*data!C1389^5+constants!$G$4*data!C1389^6+constants!$H$4*data!C1389^7)</f>
        <v>51088.999189131689</v>
      </c>
      <c r="J1389" s="4">
        <f>D1389/(constants!$A$4+constants!$B$4*data!D1389+constants!$C$4*data!D1389^2+constants!$D$4*data!D1389^3+constants!$E$4*data!D1389^4+constants!$F$4*data!D1389^5+constants!$G$4*data!D1389^6+constants!$H$4*data!D1389^7)</f>
        <v>55191.66461286565</v>
      </c>
      <c r="K1389" s="4">
        <f>E1389/(constants!$A$4+constants!$B$4*data!E1389+constants!$C$4*data!E1389^2+constants!$D$4*data!E1389^3+constants!$E$4*data!E1389^4+constants!$F$4*data!E1389^5+constants!$G$4*data!E1389^6+constants!$H$4*data!E1389^7)</f>
        <v>55191.66461286565</v>
      </c>
      <c r="L1389" s="4">
        <f>F1389/(constants!$A$4+constants!$B$4*data!F1389+constants!$C$4*data!F1389^2+constants!$D$4*data!F1389^3+constants!$E$4*data!F1389^4+constants!$F$4*data!F1389^5+constants!$G$4*data!F1389^6+constants!$H$4*data!F1389^7)</f>
        <v>3925.9270825535036</v>
      </c>
      <c r="M1389" s="4"/>
      <c r="N1389" s="4"/>
      <c r="O1389" s="4">
        <f t="shared" si="323"/>
        <v>85148.331981886149</v>
      </c>
      <c r="P1389" s="4">
        <f t="shared" si="324"/>
        <v>11038.33292257313</v>
      </c>
      <c r="Q1389" s="4">
        <f t="shared" si="324"/>
        <v>11038.33292257313</v>
      </c>
      <c r="R1389" s="4">
        <f t="shared" si="325"/>
        <v>654.32118042558398</v>
      </c>
      <c r="S1389" s="4"/>
      <c r="T1389" s="4"/>
      <c r="U1389" s="4">
        <f t="shared" si="326"/>
        <v>1</v>
      </c>
      <c r="V1389" s="4"/>
      <c r="W1389" s="4"/>
      <c r="X1389">
        <f>IF(front!E1389&gt;$X$2,O1389,P1389)</f>
        <v>85148.331981886149</v>
      </c>
      <c r="Y1389">
        <f t="shared" si="320"/>
        <v>84814.849062566092</v>
      </c>
      <c r="Z1389">
        <f>SUMPRODUCT($B$7:$B$456,Y$7:Y$456,EXP(constants!$B$32+constants!$A$32*ABS($A$7:$A$456-$A1389)))</f>
        <v>1.0330823875892301E-9</v>
      </c>
      <c r="AA1389">
        <f t="shared" si="321"/>
        <v>84814.849062565059</v>
      </c>
      <c r="AB1389">
        <f t="shared" si="327"/>
        <v>84808.647226867746</v>
      </c>
      <c r="AD1389" s="4"/>
      <c r="AE1389" s="4"/>
      <c r="AF1389" s="4"/>
      <c r="AI1389" s="5">
        <f>SUMPRODUCT(constants!$B$13:$B$20,A1389^constants!$A$13:$A$20)*constants!$C$10/((A1389/1000000000)^5*(EXP(0.014388/(A1389/1000000000)/constants!$B$9)-1))</f>
        <v>2.2021222645791768E-5</v>
      </c>
      <c r="AL1389" s="17">
        <f t="shared" si="322"/>
        <v>2.5965775148946542E-10</v>
      </c>
      <c r="AQ1389">
        <f t="shared" si="329"/>
        <v>2.5965775148946542E-10</v>
      </c>
    </row>
    <row r="1390" spans="1:43" x14ac:dyDescent="0.2">
      <c r="A1390">
        <f>front!A1390</f>
        <v>824.88</v>
      </c>
      <c r="B1390" s="1">
        <f t="shared" si="328"/>
        <v>0.43999999999994088</v>
      </c>
      <c r="C1390">
        <f>front!D1390-front!B1390</f>
        <v>48229</v>
      </c>
      <c r="D1390" s="2">
        <f>front!E1390-front!C1390</f>
        <v>52578.3</v>
      </c>
      <c r="E1390" s="2">
        <f>IF(front!F1390-front!C1390&gt;0,front!F1390-front!C1390,0)</f>
        <v>52578.3</v>
      </c>
      <c r="F1390" s="2">
        <f>front!I1390-front!H1390</f>
        <v>4897.5000000000018</v>
      </c>
      <c r="G1390" s="2"/>
      <c r="H1390" s="2"/>
      <c r="I1390" s="4">
        <f>C1390/(constants!$A$4+constants!$B$4*data!C1390+constants!$C$4*data!C1390^2+constants!$D$4*data!C1390^3+constants!$E$4*data!C1390^4+constants!$F$4*data!C1390^5+constants!$G$4*data!C1390^6+constants!$H$4*data!C1390^7)</f>
        <v>50528.434595257007</v>
      </c>
      <c r="J1390" s="4">
        <f>D1390/(constants!$A$4+constants!$B$4*data!D1390+constants!$C$4*data!D1390^2+constants!$D$4*data!D1390^3+constants!$E$4*data!D1390^4+constants!$F$4*data!D1390^5+constants!$G$4*data!D1390^6+constants!$H$4*data!D1390^7)</f>
        <v>55335.438605948752</v>
      </c>
      <c r="K1390" s="4">
        <f>E1390/(constants!$A$4+constants!$B$4*data!E1390+constants!$C$4*data!E1390^2+constants!$D$4*data!E1390^3+constants!$E$4*data!E1390^4+constants!$F$4*data!E1390^5+constants!$G$4*data!E1390^6+constants!$H$4*data!E1390^7)</f>
        <v>55335.438605948752</v>
      </c>
      <c r="L1390" s="4">
        <f>F1390/(constants!$A$4+constants!$B$4*data!F1390+constants!$C$4*data!F1390^2+constants!$D$4*data!F1390^3+constants!$E$4*data!F1390^4+constants!$F$4*data!F1390^5+constants!$G$4*data!F1390^6+constants!$H$4*data!F1390^7)</f>
        <v>4887.0588042489271</v>
      </c>
      <c r="M1390" s="4"/>
      <c r="N1390" s="4"/>
      <c r="O1390" s="4">
        <f t="shared" si="323"/>
        <v>84214.057658761682</v>
      </c>
      <c r="P1390" s="4">
        <f t="shared" si="324"/>
        <v>11067.087721189751</v>
      </c>
      <c r="Q1390" s="4">
        <f t="shared" si="324"/>
        <v>11067.087721189751</v>
      </c>
      <c r="R1390" s="4">
        <f t="shared" si="325"/>
        <v>814.50980070815456</v>
      </c>
      <c r="S1390" s="4"/>
      <c r="T1390" s="4"/>
      <c r="U1390" s="4">
        <f t="shared" si="326"/>
        <v>1</v>
      </c>
      <c r="V1390" s="4"/>
      <c r="W1390" s="4"/>
      <c r="X1390">
        <f>IF(front!E1390&gt;$X$2,O1390,P1390)</f>
        <v>84214.057658761682</v>
      </c>
      <c r="Y1390">
        <f t="shared" si="320"/>
        <v>83880.574739441625</v>
      </c>
      <c r="Z1390">
        <f>SUMPRODUCT($B$7:$B$456,Y$7:Y$456,EXP(constants!$B$32+constants!$A$32*ABS($A$7:$A$456-$A1390)))</f>
        <v>1.0075480868769968E-9</v>
      </c>
      <c r="AA1390">
        <f t="shared" si="321"/>
        <v>83880.574739440621</v>
      </c>
      <c r="AB1390">
        <f t="shared" si="327"/>
        <v>83874.372903743308</v>
      </c>
      <c r="AD1390" s="4"/>
      <c r="AE1390" s="4"/>
      <c r="AF1390" s="4"/>
      <c r="AI1390" s="5">
        <f>SUMPRODUCT(constants!$B$13:$B$20,A1390^constants!$A$13:$A$20)*constants!$C$10/((A1390/1000000000)^5*(EXP(0.014388/(A1390/1000000000)/constants!$B$9)-1))</f>
        <v>2.2027160797826684E-5</v>
      </c>
      <c r="AL1390" s="17">
        <f t="shared" si="322"/>
        <v>2.6262087018052226E-10</v>
      </c>
      <c r="AQ1390">
        <f t="shared" si="329"/>
        <v>2.6262087018052226E-10</v>
      </c>
    </row>
    <row r="1391" spans="1:43" x14ac:dyDescent="0.2">
      <c r="A1391">
        <f>front!A1391</f>
        <v>825.32</v>
      </c>
      <c r="B1391" s="1">
        <f t="shared" si="328"/>
        <v>0.44000000000005457</v>
      </c>
      <c r="C1391">
        <f>front!D1391-front!B1391</f>
        <v>47897.13</v>
      </c>
      <c r="D1391" s="2">
        <f>front!E1391-front!C1391</f>
        <v>52374.1</v>
      </c>
      <c r="E1391" s="2">
        <f>IF(front!F1391-front!C1391&gt;0,front!F1391-front!C1391,0)</f>
        <v>52374.1</v>
      </c>
      <c r="F1391" s="2">
        <f>front!I1391-front!H1391</f>
        <v>5084.5999999999985</v>
      </c>
      <c r="G1391" s="2"/>
      <c r="H1391" s="2"/>
      <c r="I1391" s="4">
        <f>C1391/(constants!$A$4+constants!$B$4*data!C1391+constants!$C$4*data!C1391^2+constants!$D$4*data!C1391^3+constants!$E$4*data!C1391^4+constants!$F$4*data!C1391^5+constants!$G$4*data!C1391^6+constants!$H$4*data!C1391^7)</f>
        <v>50162.255650433239</v>
      </c>
      <c r="J1391" s="4">
        <f>D1391/(constants!$A$4+constants!$B$4*data!D1391+constants!$C$4*data!D1391^2+constants!$D$4*data!D1391^3+constants!$E$4*data!D1391^4+constants!$F$4*data!D1391^5+constants!$G$4*data!D1391^6+constants!$H$4*data!D1391^7)</f>
        <v>55109.435732777332</v>
      </c>
      <c r="K1391" s="4">
        <f>E1391/(constants!$A$4+constants!$B$4*data!E1391+constants!$C$4*data!E1391^2+constants!$D$4*data!E1391^3+constants!$E$4*data!E1391^4+constants!$F$4*data!E1391^5+constants!$G$4*data!E1391^6+constants!$H$4*data!E1391^7)</f>
        <v>55109.435732777332</v>
      </c>
      <c r="L1391" s="4">
        <f>F1391/(constants!$A$4+constants!$B$4*data!F1391+constants!$C$4*data!F1391^2+constants!$D$4*data!F1391^3+constants!$E$4*data!F1391^4+constants!$F$4*data!F1391^5+constants!$G$4*data!F1391^6+constants!$H$4*data!F1391^7)</f>
        <v>5073.8984385468948</v>
      </c>
      <c r="M1391" s="4"/>
      <c r="N1391" s="4"/>
      <c r="O1391" s="4">
        <f t="shared" si="323"/>
        <v>83603.759417388734</v>
      </c>
      <c r="P1391" s="4">
        <f t="shared" si="324"/>
        <v>11021.887146555468</v>
      </c>
      <c r="Q1391" s="4">
        <f t="shared" si="324"/>
        <v>11021.887146555468</v>
      </c>
      <c r="R1391" s="4">
        <f t="shared" si="325"/>
        <v>845.64973975781584</v>
      </c>
      <c r="S1391" s="4"/>
      <c r="T1391" s="4"/>
      <c r="U1391" s="4">
        <f t="shared" si="326"/>
        <v>1</v>
      </c>
      <c r="V1391" s="4"/>
      <c r="W1391" s="4"/>
      <c r="X1391">
        <f>IF(front!E1391&gt;$X$2,O1391,P1391)</f>
        <v>83603.759417388734</v>
      </c>
      <c r="Y1391">
        <f t="shared" si="320"/>
        <v>83270.276498068677</v>
      </c>
      <c r="Z1391">
        <f>SUMPRODUCT($B$7:$B$456,Y$7:Y$456,EXP(constants!$B$32+constants!$A$32*ABS($A$7:$A$456-$A1391)))</f>
        <v>9.8264490767132236E-10</v>
      </c>
      <c r="AA1391">
        <f t="shared" si="321"/>
        <v>83270.276498067687</v>
      </c>
      <c r="AB1391">
        <f t="shared" si="327"/>
        <v>83264.074662370374</v>
      </c>
      <c r="AD1391" s="4"/>
      <c r="AE1391" s="4"/>
      <c r="AF1391" s="4"/>
      <c r="AI1391" s="5">
        <f>SUMPRODUCT(constants!$B$13:$B$20,A1391^constants!$A$13:$A$20)*constants!$C$10/((A1391/1000000000)^5*(EXP(0.014388/(A1391/1000000000)/constants!$B$9)-1))</f>
        <v>2.2033055125658301E-5</v>
      </c>
      <c r="AL1391" s="17">
        <f t="shared" si="322"/>
        <v>2.6461658542415444E-10</v>
      </c>
      <c r="AQ1391">
        <f t="shared" si="329"/>
        <v>2.6461658542415444E-10</v>
      </c>
    </row>
    <row r="1392" spans="1:43" x14ac:dyDescent="0.2">
      <c r="A1392">
        <f>front!A1392</f>
        <v>825.76</v>
      </c>
      <c r="B1392" s="1">
        <f t="shared" si="328"/>
        <v>0.43999999999994088</v>
      </c>
      <c r="C1392">
        <f>front!D1392-front!B1392</f>
        <v>47589.14</v>
      </c>
      <c r="D1392" s="2">
        <f>front!E1392-front!C1392</f>
        <v>52365.599999999999</v>
      </c>
      <c r="E1392" s="2">
        <f>IF(front!F1392-front!C1392&gt;0,front!F1392-front!C1392,0)</f>
        <v>52365.599999999999</v>
      </c>
      <c r="F1392" s="2">
        <f>front!I1392-front!H1392</f>
        <v>5301.2999999999993</v>
      </c>
      <c r="G1392" s="2"/>
      <c r="H1392" s="2"/>
      <c r="I1392" s="4">
        <f>C1392/(constants!$A$4+constants!$B$4*data!C1392+constants!$C$4*data!C1392^2+constants!$D$4*data!C1392^3+constants!$E$4*data!C1392^4+constants!$F$4*data!C1392^5+constants!$G$4*data!C1392^6+constants!$H$4*data!C1392^7)</f>
        <v>49822.52599643814</v>
      </c>
      <c r="J1392" s="4">
        <f>D1392/(constants!$A$4+constants!$B$4*data!D1392+constants!$C$4*data!D1392^2+constants!$D$4*data!D1392^3+constants!$E$4*data!D1392^4+constants!$F$4*data!D1392^5+constants!$G$4*data!D1392^6+constants!$H$4*data!D1392^7)</f>
        <v>55100.02896641277</v>
      </c>
      <c r="K1392" s="4">
        <f>E1392/(constants!$A$4+constants!$B$4*data!E1392+constants!$C$4*data!E1392^2+constants!$D$4*data!E1392^3+constants!$E$4*data!E1392^4+constants!$F$4*data!E1392^5+constants!$G$4*data!E1392^6+constants!$H$4*data!E1392^7)</f>
        <v>55100.02896641277</v>
      </c>
      <c r="L1392" s="4">
        <f>F1392/(constants!$A$4+constants!$B$4*data!F1392+constants!$C$4*data!F1392^2+constants!$D$4*data!F1392^3+constants!$E$4*data!F1392^4+constants!$F$4*data!F1392^5+constants!$G$4*data!F1392^6+constants!$H$4*data!F1392^7)</f>
        <v>5290.3294042484522</v>
      </c>
      <c r="M1392" s="4"/>
      <c r="N1392" s="4"/>
      <c r="O1392" s="4">
        <f t="shared" si="323"/>
        <v>83037.543327396896</v>
      </c>
      <c r="P1392" s="4">
        <f t="shared" si="324"/>
        <v>11020.005793282553</v>
      </c>
      <c r="Q1392" s="4">
        <f t="shared" si="324"/>
        <v>11020.005793282553</v>
      </c>
      <c r="R1392" s="4">
        <f t="shared" si="325"/>
        <v>881.72156737474199</v>
      </c>
      <c r="S1392" s="4"/>
      <c r="T1392" s="4"/>
      <c r="U1392" s="4">
        <f t="shared" si="326"/>
        <v>1</v>
      </c>
      <c r="V1392" s="4"/>
      <c r="W1392" s="4"/>
      <c r="X1392">
        <f>IF(front!E1392&gt;$X$2,O1392,P1392)</f>
        <v>83037.543327396896</v>
      </c>
      <c r="Y1392">
        <f t="shared" si="320"/>
        <v>82704.060408076839</v>
      </c>
      <c r="Z1392">
        <f>SUMPRODUCT($B$7:$B$456,Y$7:Y$456,EXP(constants!$B$32+constants!$A$32*ABS($A$7:$A$456-$A1392)))</f>
        <v>9.5835725078426973E-10</v>
      </c>
      <c r="AA1392">
        <f t="shared" si="321"/>
        <v>82704.060408075879</v>
      </c>
      <c r="AB1392">
        <f t="shared" si="327"/>
        <v>82697.858572378565</v>
      </c>
      <c r="AD1392" s="4"/>
      <c r="AE1392" s="4"/>
      <c r="AF1392" s="4"/>
      <c r="AI1392" s="5">
        <f>SUMPRODUCT(constants!$B$13:$B$20,A1392^constants!$A$13:$A$20)*constants!$C$10/((A1392/1000000000)^5*(EXP(0.014388/(A1392/1000000000)/constants!$B$9)-1))</f>
        <v>2.2038905573061018E-5</v>
      </c>
      <c r="AL1392" s="17">
        <f t="shared" si="322"/>
        <v>2.6649910836291116E-10</v>
      </c>
      <c r="AQ1392">
        <f t="shared" si="329"/>
        <v>2.6649910836291116E-10</v>
      </c>
    </row>
    <row r="1393" spans="1:43" x14ac:dyDescent="0.2">
      <c r="A1393">
        <f>front!A1393</f>
        <v>826.2</v>
      </c>
      <c r="B1393" s="1">
        <f t="shared" si="328"/>
        <v>0.44000000000005457</v>
      </c>
      <c r="C1393">
        <f>front!D1393-front!B1393</f>
        <v>47406.729999999996</v>
      </c>
      <c r="D1393" s="2">
        <f>front!E1393-front!C1393</f>
        <v>52964.1</v>
      </c>
      <c r="E1393" s="2">
        <f>IF(front!F1393-front!C1393&gt;0,front!F1393-front!C1393,0)</f>
        <v>52964.1</v>
      </c>
      <c r="F1393" s="2">
        <f>front!I1393-front!H1393</f>
        <v>5825.1999999999989</v>
      </c>
      <c r="G1393" s="2"/>
      <c r="H1393" s="2"/>
      <c r="I1393" s="4">
        <f>C1393/(constants!$A$4+constants!$B$4*data!C1393+constants!$C$4*data!C1393^2+constants!$D$4*data!C1393^3+constants!$E$4*data!C1393^4+constants!$F$4*data!C1393^5+constants!$G$4*data!C1393^6+constants!$H$4*data!C1393^7)</f>
        <v>49621.366052563608</v>
      </c>
      <c r="J1393" s="4">
        <f>D1393/(constants!$A$4+constants!$B$4*data!D1393+constants!$C$4*data!D1393^2+constants!$D$4*data!D1393^3+constants!$E$4*data!D1393^4+constants!$F$4*data!D1393^5+constants!$G$4*data!D1393^6+constants!$H$4*data!D1393^7)</f>
        <v>55762.538466348313</v>
      </c>
      <c r="K1393" s="4">
        <f>E1393/(constants!$A$4+constants!$B$4*data!E1393+constants!$C$4*data!E1393^2+constants!$D$4*data!E1393^3+constants!$E$4*data!E1393^4+constants!$F$4*data!E1393^5+constants!$G$4*data!E1393^6+constants!$H$4*data!E1393^7)</f>
        <v>55762.538466348313</v>
      </c>
      <c r="L1393" s="4">
        <f>F1393/(constants!$A$4+constants!$B$4*data!F1393+constants!$C$4*data!F1393^2+constants!$D$4*data!F1393^3+constants!$E$4*data!F1393^4+constants!$F$4*data!F1393^5+constants!$G$4*data!F1393^6+constants!$H$4*data!F1393^7)</f>
        <v>5813.7439713975191</v>
      </c>
      <c r="M1393" s="4"/>
      <c r="N1393" s="4"/>
      <c r="O1393" s="4">
        <f t="shared" si="323"/>
        <v>82702.27675427268</v>
      </c>
      <c r="P1393" s="4">
        <f t="shared" si="324"/>
        <v>11152.507693269663</v>
      </c>
      <c r="Q1393" s="4">
        <f t="shared" si="324"/>
        <v>11152.507693269663</v>
      </c>
      <c r="R1393" s="4">
        <f t="shared" si="325"/>
        <v>968.95732856625318</v>
      </c>
      <c r="S1393" s="4"/>
      <c r="T1393" s="4"/>
      <c r="U1393" s="4">
        <f t="shared" si="326"/>
        <v>1</v>
      </c>
      <c r="V1393" s="4"/>
      <c r="W1393" s="4"/>
      <c r="X1393">
        <f>IF(front!E1393&gt;$X$2,O1393,P1393)</f>
        <v>82702.27675427268</v>
      </c>
      <c r="Y1393">
        <f t="shared" si="320"/>
        <v>82368.793834952623</v>
      </c>
      <c r="Z1393">
        <f>SUMPRODUCT($B$7:$B$456,Y$7:Y$456,EXP(constants!$B$32+constants!$A$32*ABS($A$7:$A$456-$A1393)))</f>
        <v>9.3466990258701172E-10</v>
      </c>
      <c r="AA1393">
        <f t="shared" si="321"/>
        <v>82368.793834951692</v>
      </c>
      <c r="AB1393">
        <f t="shared" si="327"/>
        <v>82362.591999254379</v>
      </c>
      <c r="AD1393" s="4"/>
      <c r="AE1393" s="4"/>
      <c r="AF1393" s="4"/>
      <c r="AI1393" s="5">
        <f>SUMPRODUCT(constants!$B$13:$B$20,A1393^constants!$A$13:$A$20)*constants!$C$10/((A1393/1000000000)^5*(EXP(0.014388/(A1393/1000000000)/constants!$B$9)-1))</f>
        <v>2.204471208382467E-5</v>
      </c>
      <c r="AL1393" s="17">
        <f t="shared" si="322"/>
        <v>2.6765442355219029E-10</v>
      </c>
      <c r="AQ1393">
        <f t="shared" si="329"/>
        <v>2.6765442355219029E-10</v>
      </c>
    </row>
    <row r="1394" spans="1:43" x14ac:dyDescent="0.2">
      <c r="A1394">
        <f>front!A1394</f>
        <v>826.64</v>
      </c>
      <c r="B1394" s="1">
        <f t="shared" si="328"/>
        <v>0.43999999999994088</v>
      </c>
      <c r="C1394">
        <f>front!D1394-front!B1394</f>
        <v>47339.27</v>
      </c>
      <c r="D1394" s="2">
        <f>front!E1394-front!C1394</f>
        <v>52739.6</v>
      </c>
      <c r="E1394" s="2">
        <f>IF(front!F1394-front!C1394&gt;0,front!F1394-front!C1394,0)</f>
        <v>52739.6</v>
      </c>
      <c r="F1394" s="2">
        <f>front!I1394-front!H1394</f>
        <v>4688.5000000000018</v>
      </c>
      <c r="G1394" s="2"/>
      <c r="H1394" s="2"/>
      <c r="I1394" s="4">
        <f>C1394/(constants!$A$4+constants!$B$4*data!C1394+constants!$C$4*data!C1394^2+constants!$D$4*data!C1394^3+constants!$E$4*data!C1394^4+constants!$F$4*data!C1394^5+constants!$G$4*data!C1394^6+constants!$H$4*data!C1394^7)</f>
        <v>49546.981239126566</v>
      </c>
      <c r="J1394" s="4">
        <f>D1394/(constants!$A$4+constants!$B$4*data!D1394+constants!$C$4*data!D1394^2+constants!$D$4*data!D1394^3+constants!$E$4*data!D1394^4+constants!$F$4*data!D1394^5+constants!$G$4*data!D1394^6+constants!$H$4*data!D1394^7)</f>
        <v>55513.988001860838</v>
      </c>
      <c r="K1394" s="4">
        <f>E1394/(constants!$A$4+constants!$B$4*data!E1394+constants!$C$4*data!E1394^2+constants!$D$4*data!E1394^3+constants!$E$4*data!E1394^4+constants!$F$4*data!E1394^5+constants!$G$4*data!E1394^6+constants!$H$4*data!E1394^7)</f>
        <v>55513.988001860838</v>
      </c>
      <c r="L1394" s="4">
        <f>F1394/(constants!$A$4+constants!$B$4*data!F1394+constants!$C$4*data!F1394^2+constants!$D$4*data!F1394^3+constants!$E$4*data!F1394^4+constants!$F$4*data!F1394^5+constants!$G$4*data!F1394^6+constants!$H$4*data!F1394^7)</f>
        <v>4678.377562411124</v>
      </c>
      <c r="M1394" s="4"/>
      <c r="N1394" s="4"/>
      <c r="O1394" s="4">
        <f t="shared" si="323"/>
        <v>82578.302065210941</v>
      </c>
      <c r="P1394" s="4">
        <f t="shared" si="324"/>
        <v>11102.797600372167</v>
      </c>
      <c r="Q1394" s="4">
        <f t="shared" si="324"/>
        <v>11102.797600372167</v>
      </c>
      <c r="R1394" s="4">
        <f t="shared" si="325"/>
        <v>779.72959373518734</v>
      </c>
      <c r="S1394" s="4"/>
      <c r="T1394" s="4"/>
      <c r="U1394" s="4">
        <f t="shared" si="326"/>
        <v>1</v>
      </c>
      <c r="V1394" s="4"/>
      <c r="W1394" s="4"/>
      <c r="X1394">
        <f>IF(front!E1394&gt;$X$2,O1394,P1394)</f>
        <v>82578.302065210941</v>
      </c>
      <c r="Y1394">
        <f t="shared" si="320"/>
        <v>82244.819145890884</v>
      </c>
      <c r="Z1394">
        <f>SUMPRODUCT($B$7:$B$456,Y$7:Y$456,EXP(constants!$B$32+constants!$A$32*ABS($A$7:$A$456-$A1394)))</f>
        <v>9.115680254801686E-10</v>
      </c>
      <c r="AA1394">
        <f t="shared" si="321"/>
        <v>82244.819145889967</v>
      </c>
      <c r="AB1394">
        <f t="shared" si="327"/>
        <v>82238.617310192654</v>
      </c>
      <c r="AD1394" s="4"/>
      <c r="AE1394" s="4"/>
      <c r="AF1394" s="4"/>
      <c r="AI1394" s="5">
        <f>SUMPRODUCT(constants!$B$13:$B$20,A1394^constants!$A$13:$A$20)*constants!$C$10/((A1394/1000000000)^5*(EXP(0.014388/(A1394/1000000000)/constants!$B$9)-1))</f>
        <v>2.2050474601787724E-5</v>
      </c>
      <c r="AL1394" s="17">
        <f t="shared" si="322"/>
        <v>2.6812798321518945E-10</v>
      </c>
      <c r="AQ1394">
        <f t="shared" si="329"/>
        <v>2.6812798321518945E-10</v>
      </c>
    </row>
    <row r="1395" spans="1:43" x14ac:dyDescent="0.2">
      <c r="A1395">
        <f>front!A1395</f>
        <v>827.08</v>
      </c>
      <c r="B1395" s="1">
        <f t="shared" si="328"/>
        <v>0.44000000000005457</v>
      </c>
      <c r="C1395">
        <f>front!D1395-front!B1395</f>
        <v>47586.66</v>
      </c>
      <c r="D1395" s="2">
        <f>front!E1395-front!C1395</f>
        <v>53449.5</v>
      </c>
      <c r="E1395" s="2">
        <f>IF(front!F1395-front!C1395&gt;0,front!F1395-front!C1395,0)</f>
        <v>53449.5</v>
      </c>
      <c r="F1395" s="2">
        <f>front!I1395-front!H1395</f>
        <v>5269.2000000000007</v>
      </c>
      <c r="G1395" s="2"/>
      <c r="H1395" s="2"/>
      <c r="I1395" s="4">
        <f>C1395/(constants!$A$4+constants!$B$4*data!C1395+constants!$C$4*data!C1395^2+constants!$D$4*data!C1395^3+constants!$E$4*data!C1395^4+constants!$F$4*data!C1395^5+constants!$G$4*data!C1395^6+constants!$H$4*data!C1395^7)</f>
        <v>49819.790831846825</v>
      </c>
      <c r="J1395" s="4">
        <f>D1395/(constants!$A$4+constants!$B$4*data!D1395+constants!$C$4*data!D1395^2+constants!$D$4*data!D1395^3+constants!$E$4*data!D1395^4+constants!$F$4*data!D1395^5+constants!$G$4*data!D1395^6+constants!$H$4*data!D1395^7)</f>
        <v>56300.126989130273</v>
      </c>
      <c r="K1395" s="4">
        <f>E1395/(constants!$A$4+constants!$B$4*data!E1395+constants!$C$4*data!E1395^2+constants!$D$4*data!E1395^3+constants!$E$4*data!E1395^4+constants!$F$4*data!E1395^5+constants!$G$4*data!E1395^6+constants!$H$4*data!E1395^7)</f>
        <v>56300.126989130273</v>
      </c>
      <c r="L1395" s="4">
        <f>F1395/(constants!$A$4+constants!$B$4*data!F1395+constants!$C$4*data!F1395^2+constants!$D$4*data!F1395^3+constants!$E$4*data!F1395^4+constants!$F$4*data!F1395^5+constants!$G$4*data!F1395^6+constants!$H$4*data!F1395^7)</f>
        <v>5258.2669285042984</v>
      </c>
      <c r="M1395" s="4"/>
      <c r="N1395" s="4"/>
      <c r="O1395" s="4">
        <f t="shared" si="323"/>
        <v>83032.984719744709</v>
      </c>
      <c r="P1395" s="4">
        <f t="shared" si="324"/>
        <v>11260.025397826055</v>
      </c>
      <c r="Q1395" s="4">
        <f t="shared" si="324"/>
        <v>11260.025397826055</v>
      </c>
      <c r="R1395" s="4">
        <f t="shared" si="325"/>
        <v>876.37782141738307</v>
      </c>
      <c r="S1395" s="4"/>
      <c r="T1395" s="4"/>
      <c r="U1395" s="4">
        <f t="shared" si="326"/>
        <v>1</v>
      </c>
      <c r="V1395" s="4"/>
      <c r="W1395" s="4"/>
      <c r="X1395">
        <f>IF(front!E1395&gt;$X$2,O1395,P1395)</f>
        <v>83032.984719744709</v>
      </c>
      <c r="Y1395">
        <f t="shared" si="320"/>
        <v>82699.501800424652</v>
      </c>
      <c r="Z1395">
        <f>SUMPRODUCT($B$7:$B$456,Y$7:Y$456,EXP(constants!$B$32+constants!$A$32*ABS($A$7:$A$456-$A1395)))</f>
        <v>8.8903714859958331E-10</v>
      </c>
      <c r="AA1395">
        <f t="shared" si="321"/>
        <v>82699.501800423765</v>
      </c>
      <c r="AB1395">
        <f t="shared" si="327"/>
        <v>82693.299964726451</v>
      </c>
      <c r="AD1395" s="4"/>
      <c r="AE1395" s="4"/>
      <c r="AF1395" s="4"/>
      <c r="AI1395" s="5">
        <f>SUMPRODUCT(constants!$B$13:$B$20,A1395^constants!$A$13:$A$20)*constants!$C$10/((A1395/1000000000)^5*(EXP(0.014388/(A1395/1000000000)/constants!$B$9)-1))</f>
        <v>2.2056193070802717E-5</v>
      </c>
      <c r="AL1395" s="17">
        <f t="shared" si="322"/>
        <v>2.6672285517945201E-10</v>
      </c>
      <c r="AQ1395">
        <f t="shared" si="329"/>
        <v>2.6672285517945201E-10</v>
      </c>
    </row>
    <row r="1396" spans="1:43" x14ac:dyDescent="0.2">
      <c r="A1396">
        <f>front!A1396</f>
        <v>827.52</v>
      </c>
      <c r="B1396" s="1">
        <f t="shared" si="328"/>
        <v>0.43999999999994088</v>
      </c>
      <c r="C1396">
        <f>front!D1396-front!B1396</f>
        <v>47786.47</v>
      </c>
      <c r="D1396" s="2">
        <f>front!E1396-front!C1396</f>
        <v>52547.9</v>
      </c>
      <c r="E1396" s="2">
        <f>IF(front!F1396-front!C1396&gt;0,front!F1396-front!C1396,0)</f>
        <v>52547.9</v>
      </c>
      <c r="F1396" s="2">
        <f>front!I1396-front!H1396</f>
        <v>5102.2999999999993</v>
      </c>
      <c r="G1396" s="2"/>
      <c r="H1396" s="2"/>
      <c r="I1396" s="4">
        <f>C1396/(constants!$A$4+constants!$B$4*data!C1396+constants!$C$4*data!C1396^2+constants!$D$4*data!C1396^3+constants!$E$4*data!C1396^4+constants!$F$4*data!C1396^5+constants!$G$4*data!C1396^6+constants!$H$4*data!C1396^7)</f>
        <v>50040.180206116609</v>
      </c>
      <c r="J1396" s="4">
        <f>D1396/(constants!$A$4+constants!$B$4*data!D1396+constants!$C$4*data!D1396^2+constants!$D$4*data!D1396^3+constants!$E$4*data!D1396^4+constants!$F$4*data!D1396^5+constants!$G$4*data!D1396^6+constants!$H$4*data!D1396^7)</f>
        <v>55301.790358921287</v>
      </c>
      <c r="K1396" s="4">
        <f>E1396/(constants!$A$4+constants!$B$4*data!E1396+constants!$C$4*data!E1396^2+constants!$D$4*data!E1396^3+constants!$E$4*data!E1396^4+constants!$F$4*data!E1396^5+constants!$G$4*data!E1396^6+constants!$H$4*data!E1396^7)</f>
        <v>55301.790358921287</v>
      </c>
      <c r="L1396" s="4">
        <f>F1396/(constants!$A$4+constants!$B$4*data!F1396+constants!$C$4*data!F1396^2+constants!$D$4*data!F1396^3+constants!$E$4*data!F1396^4+constants!$F$4*data!F1396^5+constants!$G$4*data!F1396^6+constants!$H$4*data!F1396^7)</f>
        <v>5091.5751137634143</v>
      </c>
      <c r="M1396" s="4"/>
      <c r="N1396" s="4"/>
      <c r="O1396" s="4">
        <f t="shared" si="323"/>
        <v>83400.300343527677</v>
      </c>
      <c r="P1396" s="4">
        <f t="shared" si="324"/>
        <v>11060.358071784258</v>
      </c>
      <c r="Q1396" s="4">
        <f t="shared" si="324"/>
        <v>11060.358071784258</v>
      </c>
      <c r="R1396" s="4">
        <f t="shared" si="325"/>
        <v>848.59585229390234</v>
      </c>
      <c r="S1396" s="4"/>
      <c r="T1396" s="4"/>
      <c r="U1396" s="4">
        <f t="shared" si="326"/>
        <v>1</v>
      </c>
      <c r="V1396" s="4"/>
      <c r="W1396" s="4"/>
      <c r="X1396">
        <f>IF(front!E1396&gt;$X$2,O1396,P1396)</f>
        <v>83400.300343527677</v>
      </c>
      <c r="Y1396">
        <f t="shared" si="320"/>
        <v>83066.81742420762</v>
      </c>
      <c r="Z1396">
        <f>SUMPRODUCT($B$7:$B$456,Y$7:Y$456,EXP(constants!$B$32+constants!$A$32*ABS($A$7:$A$456-$A1396)))</f>
        <v>8.6706315875191775E-10</v>
      </c>
      <c r="AA1396">
        <f t="shared" si="321"/>
        <v>83066.817424206747</v>
      </c>
      <c r="AB1396">
        <f t="shared" si="327"/>
        <v>83060.615588509434</v>
      </c>
      <c r="AD1396" s="4"/>
      <c r="AE1396" s="4"/>
      <c r="AF1396" s="4"/>
      <c r="AI1396" s="5">
        <f>SUMPRODUCT(constants!$B$13:$B$20,A1396^constants!$A$13:$A$20)*constants!$C$10/((A1396/1000000000)^5*(EXP(0.014388/(A1396/1000000000)/constants!$B$9)-1))</f>
        <v>2.2061867434790746E-5</v>
      </c>
      <c r="AL1396" s="17">
        <f t="shared" si="322"/>
        <v>2.6561165335069792E-10</v>
      </c>
      <c r="AQ1396">
        <f t="shared" si="329"/>
        <v>2.6561165335069792E-10</v>
      </c>
    </row>
    <row r="1397" spans="1:43" x14ac:dyDescent="0.2">
      <c r="A1397">
        <f>front!A1397</f>
        <v>827.96</v>
      </c>
      <c r="B1397" s="1">
        <f t="shared" si="328"/>
        <v>0.44000000000005457</v>
      </c>
      <c r="C1397">
        <f>front!D1397-front!B1397</f>
        <v>48262.47</v>
      </c>
      <c r="D1397" s="2">
        <f>front!E1397-front!C1397</f>
        <v>52122</v>
      </c>
      <c r="E1397" s="2">
        <f>IF(front!F1397-front!C1397&gt;0,front!F1397-front!C1397,0)</f>
        <v>52122</v>
      </c>
      <c r="F1397" s="2">
        <f>front!I1397-front!H1397</f>
        <v>5348.5999999999985</v>
      </c>
      <c r="G1397" s="2"/>
      <c r="H1397" s="2"/>
      <c r="I1397" s="4">
        <f>C1397/(constants!$A$4+constants!$B$4*data!C1397+constants!$C$4*data!C1397^2+constants!$D$4*data!C1397^3+constants!$E$4*data!C1397^4+constants!$F$4*data!C1397^5+constants!$G$4*data!C1397^6+constants!$H$4*data!C1397^7)</f>
        <v>50565.370712359087</v>
      </c>
      <c r="J1397" s="4">
        <f>D1397/(constants!$A$4+constants!$B$4*data!D1397+constants!$C$4*data!D1397^2+constants!$D$4*data!D1397^3+constants!$E$4*data!D1397^4+constants!$F$4*data!D1397^5+constants!$G$4*data!D1397^6+constants!$H$4*data!D1397^7)</f>
        <v>54830.467977440152</v>
      </c>
      <c r="K1397" s="4">
        <f>E1397/(constants!$A$4+constants!$B$4*data!E1397+constants!$C$4*data!E1397^2+constants!$D$4*data!E1397^3+constants!$E$4*data!E1397^4+constants!$F$4*data!E1397^5+constants!$G$4*data!E1397^6+constants!$H$4*data!E1397^7)</f>
        <v>54830.467977440152</v>
      </c>
      <c r="L1397" s="4">
        <f>F1397/(constants!$A$4+constants!$B$4*data!F1397+constants!$C$4*data!F1397^2+constants!$D$4*data!F1397^3+constants!$E$4*data!F1397^4+constants!$F$4*data!F1397^5+constants!$G$4*data!F1397^6+constants!$H$4*data!F1397^7)</f>
        <v>5337.575644179341</v>
      </c>
      <c r="M1397" s="4"/>
      <c r="N1397" s="4"/>
      <c r="O1397" s="4">
        <f t="shared" si="323"/>
        <v>84275.617853931806</v>
      </c>
      <c r="P1397" s="4">
        <f t="shared" si="324"/>
        <v>10966.09359548803</v>
      </c>
      <c r="Q1397" s="4">
        <f t="shared" si="324"/>
        <v>10966.09359548803</v>
      </c>
      <c r="R1397" s="4">
        <f t="shared" si="325"/>
        <v>889.59594069655691</v>
      </c>
      <c r="S1397" s="4"/>
      <c r="T1397" s="4"/>
      <c r="U1397" s="4">
        <f t="shared" si="326"/>
        <v>1</v>
      </c>
      <c r="V1397" s="4"/>
      <c r="W1397" s="4"/>
      <c r="X1397">
        <f>IF(front!E1397&gt;$X$2,O1397,P1397)</f>
        <v>84275.617853931806</v>
      </c>
      <c r="Y1397">
        <f t="shared" ref="Y1397:Y1460" si="330">X1397-$U$4</f>
        <v>83942.134934611749</v>
      </c>
      <c r="Z1397">
        <f>SUMPRODUCT($B$7:$B$456,Y$7:Y$456,EXP(constants!$B$32+constants!$A$32*ABS($A$7:$A$456-$A1397)))</f>
        <v>8.4563229157418878E-10</v>
      </c>
      <c r="AA1397">
        <f t="shared" si="321"/>
        <v>83942.134934610905</v>
      </c>
      <c r="AB1397">
        <f t="shared" si="327"/>
        <v>83935.933098913592</v>
      </c>
      <c r="AD1397" s="4"/>
      <c r="AE1397" s="4"/>
      <c r="AF1397" s="4"/>
      <c r="AI1397" s="5">
        <f>SUMPRODUCT(constants!$B$13:$B$20,A1397^constants!$A$13:$A$20)*constants!$C$10/((A1397/1000000000)^5*(EXP(0.014388/(A1397/1000000000)/constants!$B$9)-1))</f>
        <v>2.2067497637703693E-5</v>
      </c>
      <c r="AL1397" s="17">
        <f t="shared" si="322"/>
        <v>2.6290882608880317E-10</v>
      </c>
      <c r="AQ1397">
        <f t="shared" si="329"/>
        <v>2.6290882608880317E-10</v>
      </c>
    </row>
    <row r="1398" spans="1:43" x14ac:dyDescent="0.2">
      <c r="A1398">
        <f>front!A1398</f>
        <v>828.41</v>
      </c>
      <c r="B1398" s="1">
        <f t="shared" si="328"/>
        <v>0.44999999999993179</v>
      </c>
      <c r="C1398">
        <f>front!D1398-front!B1398</f>
        <v>48673.27</v>
      </c>
      <c r="D1398" s="2">
        <f>front!E1398-front!C1398</f>
        <v>51799.7</v>
      </c>
      <c r="E1398" s="2">
        <f>IF(front!F1398-front!C1398&gt;0,front!F1398-front!C1398,0)</f>
        <v>51799.7</v>
      </c>
      <c r="F1398" s="2">
        <f>front!I1398-front!H1398</f>
        <v>4934.0000000000018</v>
      </c>
      <c r="G1398" s="2"/>
      <c r="H1398" s="2"/>
      <c r="I1398" s="4">
        <f>C1398/(constants!$A$4+constants!$B$4*data!C1398+constants!$C$4*data!C1398^2+constants!$D$4*data!C1398^3+constants!$E$4*data!C1398^4+constants!$F$4*data!C1398^5+constants!$G$4*data!C1398^6+constants!$H$4*data!C1398^7)</f>
        <v>51018.797274892466</v>
      </c>
      <c r="J1398" s="4">
        <f>D1398/(constants!$A$4+constants!$B$4*data!D1398+constants!$C$4*data!D1398^2+constants!$D$4*data!D1398^3+constants!$E$4*data!D1398^4+constants!$F$4*data!D1398^5+constants!$G$4*data!D1398^6+constants!$H$4*data!D1398^7)</f>
        <v>54473.892755421584</v>
      </c>
      <c r="K1398" s="4">
        <f>E1398/(constants!$A$4+constants!$B$4*data!E1398+constants!$C$4*data!E1398^2+constants!$D$4*data!E1398^3+constants!$E$4*data!E1398^4+constants!$F$4*data!E1398^5+constants!$G$4*data!E1398^6+constants!$H$4*data!E1398^7)</f>
        <v>54473.892755421584</v>
      </c>
      <c r="L1398" s="4">
        <f>F1398/(constants!$A$4+constants!$B$4*data!F1398+constants!$C$4*data!F1398^2+constants!$D$4*data!F1398^3+constants!$E$4*data!F1398^4+constants!$F$4*data!F1398^5+constants!$G$4*data!F1398^6+constants!$H$4*data!F1398^7)</f>
        <v>4923.5060826036524</v>
      </c>
      <c r="M1398" s="4"/>
      <c r="N1398" s="4"/>
      <c r="O1398" s="4">
        <f t="shared" si="323"/>
        <v>85031.328791487438</v>
      </c>
      <c r="P1398" s="4">
        <f t="shared" si="324"/>
        <v>10894.778551084317</v>
      </c>
      <c r="Q1398" s="4">
        <f t="shared" si="324"/>
        <v>10894.778551084317</v>
      </c>
      <c r="R1398" s="4">
        <f t="shared" si="325"/>
        <v>820.58434710060862</v>
      </c>
      <c r="S1398" s="4"/>
      <c r="T1398" s="4"/>
      <c r="U1398" s="4">
        <f t="shared" si="326"/>
        <v>1</v>
      </c>
      <c r="V1398" s="4"/>
      <c r="W1398" s="4"/>
      <c r="X1398">
        <f>IF(front!E1398&gt;$X$2,O1398,P1398)</f>
        <v>85031.328791487438</v>
      </c>
      <c r="Y1398">
        <f t="shared" si="330"/>
        <v>84697.845872167381</v>
      </c>
      <c r="Z1398">
        <f>SUMPRODUCT($B$7:$B$456,Y$7:Y$456,EXP(constants!$B$32+constants!$A$32*ABS($A$7:$A$456-$A1398)))</f>
        <v>8.2426214923795693E-10</v>
      </c>
      <c r="AA1398">
        <f t="shared" si="321"/>
        <v>84697.845872166552</v>
      </c>
      <c r="AB1398">
        <f t="shared" si="327"/>
        <v>84691.644036469239</v>
      </c>
      <c r="AD1398" s="4"/>
      <c r="AE1398" s="4"/>
      <c r="AF1398" s="4"/>
      <c r="AI1398" s="5">
        <f>SUMPRODUCT(constants!$B$13:$B$20,A1398^constants!$A$13:$A$20)*constants!$C$10/((A1398/1000000000)^5*(EXP(0.014388/(A1398/1000000000)/constants!$B$9)-1))</f>
        <v>2.207321006347683E-5</v>
      </c>
      <c r="AL1398" s="17">
        <f t="shared" si="322"/>
        <v>2.6063031736604195E-10</v>
      </c>
      <c r="AQ1398">
        <f t="shared" si="329"/>
        <v>2.6063031736604195E-10</v>
      </c>
    </row>
    <row r="1399" spans="1:43" x14ac:dyDescent="0.2">
      <c r="A1399">
        <f>front!A1399</f>
        <v>828.85</v>
      </c>
      <c r="B1399" s="1">
        <f t="shared" si="328"/>
        <v>0.44000000000005457</v>
      </c>
      <c r="C1399">
        <f>front!D1399-front!B1399</f>
        <v>48974.46</v>
      </c>
      <c r="D1399" s="2">
        <f>front!E1399-front!C1399</f>
        <v>52884.4</v>
      </c>
      <c r="E1399" s="2">
        <f>IF(front!F1399-front!C1399&gt;0,front!F1399-front!C1399,0)</f>
        <v>52884.4</v>
      </c>
      <c r="F1399" s="2">
        <f>front!I1399-front!H1399</f>
        <v>4539.5</v>
      </c>
      <c r="G1399" s="2"/>
      <c r="H1399" s="2"/>
      <c r="I1399" s="4">
        <f>C1399/(constants!$A$4+constants!$B$4*data!C1399+constants!$C$4*data!C1399^2+constants!$D$4*data!C1399^3+constants!$E$4*data!C1399^4+constants!$F$4*data!C1399^5+constants!$G$4*data!C1399^6+constants!$H$4*data!C1399^7)</f>
        <v>51351.334777209551</v>
      </c>
      <c r="J1399" s="4">
        <f>D1399/(constants!$A$4+constants!$B$4*data!D1399+constants!$C$4*data!D1399^2+constants!$D$4*data!D1399^3+constants!$E$4*data!D1399^4+constants!$F$4*data!D1399^5+constants!$G$4*data!D1399^6+constants!$H$4*data!D1399^7)</f>
        <v>55674.294419035425</v>
      </c>
      <c r="K1399" s="4">
        <f>E1399/(constants!$A$4+constants!$B$4*data!E1399+constants!$C$4*data!E1399^2+constants!$D$4*data!E1399^3+constants!$E$4*data!E1399^4+constants!$F$4*data!E1399^5+constants!$G$4*data!E1399^6+constants!$H$4*data!E1399^7)</f>
        <v>55674.294419035425</v>
      </c>
      <c r="L1399" s="4">
        <f>F1399/(constants!$A$4+constants!$B$4*data!F1399+constants!$C$4*data!F1399^2+constants!$D$4*data!F1399^3+constants!$E$4*data!F1399^4+constants!$F$4*data!F1399^5+constants!$G$4*data!F1399^6+constants!$H$4*data!F1399^7)</f>
        <v>4529.6212006591541</v>
      </c>
      <c r="M1399" s="4"/>
      <c r="N1399" s="4"/>
      <c r="O1399" s="4">
        <f t="shared" si="323"/>
        <v>85585.557962015911</v>
      </c>
      <c r="P1399" s="4">
        <f t="shared" si="324"/>
        <v>11134.858883807085</v>
      </c>
      <c r="Q1399" s="4">
        <f t="shared" si="324"/>
        <v>11134.858883807085</v>
      </c>
      <c r="R1399" s="4">
        <f t="shared" si="325"/>
        <v>754.93686677652568</v>
      </c>
      <c r="S1399" s="4"/>
      <c r="T1399" s="4"/>
      <c r="U1399" s="4">
        <f t="shared" si="326"/>
        <v>1</v>
      </c>
      <c r="V1399" s="4"/>
      <c r="W1399" s="4"/>
      <c r="X1399">
        <f>IF(front!E1399&gt;$X$2,O1399,P1399)</f>
        <v>85585.557962015911</v>
      </c>
      <c r="Y1399">
        <f t="shared" si="330"/>
        <v>85252.075042695855</v>
      </c>
      <c r="Z1399">
        <f>SUMPRODUCT($B$7:$B$456,Y$7:Y$456,EXP(constants!$B$32+constants!$A$32*ABS($A$7:$A$456-$A1399)))</f>
        <v>8.0388917817852923E-10</v>
      </c>
      <c r="AA1399">
        <f t="shared" si="321"/>
        <v>85252.075042695054</v>
      </c>
      <c r="AB1399">
        <f t="shared" si="327"/>
        <v>85245.873206997741</v>
      </c>
      <c r="AD1399" s="4"/>
      <c r="AE1399" s="4"/>
      <c r="AF1399" s="4"/>
      <c r="AI1399" s="5">
        <f>SUMPRODUCT(constants!$B$13:$B$20,A1399^constants!$A$13:$A$20)*constants!$C$10/((A1399/1000000000)^5*(EXP(0.014388/(A1399/1000000000)/constants!$B$9)-1))</f>
        <v>2.2078750769560626E-5</v>
      </c>
      <c r="AL1399" s="17">
        <f t="shared" si="322"/>
        <v>2.5900081656678022E-10</v>
      </c>
      <c r="AQ1399">
        <f t="shared" si="329"/>
        <v>2.5900081656678022E-10</v>
      </c>
    </row>
    <row r="1400" spans="1:43" x14ac:dyDescent="0.2">
      <c r="A1400">
        <f>front!A1400</f>
        <v>829.29</v>
      </c>
      <c r="B1400" s="1">
        <f t="shared" si="328"/>
        <v>0.43999999999994088</v>
      </c>
      <c r="C1400">
        <f>front!D1400-front!B1400</f>
        <v>48958.400000000001</v>
      </c>
      <c r="D1400" s="2">
        <f>front!E1400-front!C1400</f>
        <v>52012.3</v>
      </c>
      <c r="E1400" s="2">
        <f>IF(front!F1400-front!C1400&gt;0,front!F1400-front!C1400,0)</f>
        <v>52012.3</v>
      </c>
      <c r="F1400" s="2">
        <f>front!I1400-front!H1400</f>
        <v>4935</v>
      </c>
      <c r="G1400" s="2"/>
      <c r="H1400" s="2"/>
      <c r="I1400" s="4">
        <f>C1400/(constants!$A$4+constants!$B$4*data!C1400+constants!$C$4*data!C1400^2+constants!$D$4*data!C1400^3+constants!$E$4*data!C1400^4+constants!$F$4*data!C1400^5+constants!$G$4*data!C1400^6+constants!$H$4*data!C1400^7)</f>
        <v>51333.601341534755</v>
      </c>
      <c r="J1400" s="4">
        <f>D1400/(constants!$A$4+constants!$B$4*data!D1400+constants!$C$4*data!D1400^2+constants!$D$4*data!D1400^3+constants!$E$4*data!D1400^4+constants!$F$4*data!D1400^5+constants!$G$4*data!D1400^6+constants!$H$4*data!D1400^7)</f>
        <v>54709.092796352561</v>
      </c>
      <c r="K1400" s="4">
        <f>E1400/(constants!$A$4+constants!$B$4*data!E1400+constants!$C$4*data!E1400^2+constants!$D$4*data!E1400^3+constants!$E$4*data!E1400^4+constants!$F$4*data!E1400^5+constants!$G$4*data!E1400^6+constants!$H$4*data!E1400^7)</f>
        <v>54709.092796352561</v>
      </c>
      <c r="L1400" s="4">
        <f>F1400/(constants!$A$4+constants!$B$4*data!F1400+constants!$C$4*data!F1400^2+constants!$D$4*data!F1400^3+constants!$E$4*data!F1400^4+constants!$F$4*data!F1400^5+constants!$G$4*data!F1400^6+constants!$H$4*data!F1400^7)</f>
        <v>4924.5046510186485</v>
      </c>
      <c r="M1400" s="4"/>
      <c r="N1400" s="4"/>
      <c r="O1400" s="4">
        <f t="shared" si="323"/>
        <v>85556.002235891254</v>
      </c>
      <c r="P1400" s="4">
        <f t="shared" si="324"/>
        <v>10941.818559270512</v>
      </c>
      <c r="Q1400" s="4">
        <f t="shared" si="324"/>
        <v>10941.818559270512</v>
      </c>
      <c r="R1400" s="4">
        <f t="shared" si="325"/>
        <v>820.75077516977478</v>
      </c>
      <c r="S1400" s="4"/>
      <c r="T1400" s="4"/>
      <c r="U1400" s="4">
        <f t="shared" si="326"/>
        <v>1</v>
      </c>
      <c r="V1400" s="4"/>
      <c r="W1400" s="4"/>
      <c r="X1400">
        <f>IF(front!E1400&gt;$X$2,O1400,P1400)</f>
        <v>85556.002235891254</v>
      </c>
      <c r="Y1400">
        <f t="shared" si="330"/>
        <v>85222.519316571197</v>
      </c>
      <c r="Z1400">
        <f>SUMPRODUCT($B$7:$B$456,Y$7:Y$456,EXP(constants!$B$32+constants!$A$32*ABS($A$7:$A$456-$A1400)))</f>
        <v>7.8401975802238715E-10</v>
      </c>
      <c r="AA1400">
        <f t="shared" si="321"/>
        <v>85222.519316570411</v>
      </c>
      <c r="AB1400">
        <f t="shared" si="327"/>
        <v>85216.317480873098</v>
      </c>
      <c r="AD1400" s="4"/>
      <c r="AE1400" s="4"/>
      <c r="AF1400" s="4"/>
      <c r="AI1400" s="5">
        <f>SUMPRODUCT(constants!$B$13:$B$20,A1400^constants!$A$13:$A$20)*constants!$C$10/((A1400/1000000000)^5*(EXP(0.014388/(A1400/1000000000)/constants!$B$9)-1))</f>
        <v>2.2084247145596364E-5</v>
      </c>
      <c r="AL1400" s="17">
        <f t="shared" si="322"/>
        <v>2.59155145381085E-10</v>
      </c>
      <c r="AQ1400">
        <f t="shared" si="329"/>
        <v>2.59155145381085E-10</v>
      </c>
    </row>
    <row r="1401" spans="1:43" x14ac:dyDescent="0.2">
      <c r="A1401">
        <f>front!A1401</f>
        <v>829.73</v>
      </c>
      <c r="B1401" s="1">
        <f t="shared" si="328"/>
        <v>0.44000000000005457</v>
      </c>
      <c r="C1401">
        <f>front!D1401-front!B1401</f>
        <v>49066.53</v>
      </c>
      <c r="D1401" s="2">
        <f>front!E1401-front!C1401</f>
        <v>52342.7</v>
      </c>
      <c r="E1401" s="2">
        <f>IF(front!F1401-front!C1401&gt;0,front!F1401-front!C1401,0)</f>
        <v>52342.7</v>
      </c>
      <c r="F1401" s="2">
        <f>front!I1401-front!H1401</f>
        <v>4899.8000000000011</v>
      </c>
      <c r="G1401" s="2"/>
      <c r="H1401" s="2"/>
      <c r="I1401" s="4">
        <f>C1401/(constants!$A$4+constants!$B$4*data!C1401+constants!$C$4*data!C1401^2+constants!$D$4*data!C1401^3+constants!$E$4*data!C1401^4+constants!$F$4*data!C1401^5+constants!$G$4*data!C1401^6+constants!$H$4*data!C1401^7)</f>
        <v>51453.002468918181</v>
      </c>
      <c r="J1401" s="4">
        <f>D1401/(constants!$A$4+constants!$B$4*data!D1401+constants!$C$4*data!D1401^2+constants!$D$4*data!D1401^3+constants!$E$4*data!D1401^4+constants!$F$4*data!D1401^5+constants!$G$4*data!D1401^6+constants!$H$4*data!D1401^7)</f>
        <v>55074.686340524866</v>
      </c>
      <c r="K1401" s="4">
        <f>E1401/(constants!$A$4+constants!$B$4*data!E1401+constants!$C$4*data!E1401^2+constants!$D$4*data!E1401^3+constants!$E$4*data!E1401^4+constants!$F$4*data!E1401^5+constants!$G$4*data!E1401^6+constants!$H$4*data!E1401^7)</f>
        <v>55074.686340524866</v>
      </c>
      <c r="L1401" s="4">
        <f>F1401/(constants!$A$4+constants!$B$4*data!F1401+constants!$C$4*data!F1401^2+constants!$D$4*data!F1401^3+constants!$E$4*data!F1401^4+constants!$F$4*data!F1401^5+constants!$G$4*data!F1401^6+constants!$H$4*data!F1401^7)</f>
        <v>4889.3554552766363</v>
      </c>
      <c r="M1401" s="4"/>
      <c r="N1401" s="4"/>
      <c r="O1401" s="4">
        <f t="shared" si="323"/>
        <v>85755.004114863637</v>
      </c>
      <c r="P1401" s="4">
        <f t="shared" si="324"/>
        <v>11014.937268104974</v>
      </c>
      <c r="Q1401" s="4">
        <f t="shared" si="324"/>
        <v>11014.937268104974</v>
      </c>
      <c r="R1401" s="4">
        <f t="shared" si="325"/>
        <v>814.89257587943939</v>
      </c>
      <c r="S1401" s="4"/>
      <c r="T1401" s="4"/>
      <c r="U1401" s="4">
        <f t="shared" si="326"/>
        <v>1</v>
      </c>
      <c r="V1401" s="4"/>
      <c r="W1401" s="4"/>
      <c r="X1401">
        <f>IF(front!E1401&gt;$X$2,O1401,P1401)</f>
        <v>85755.004114863637</v>
      </c>
      <c r="Y1401">
        <f t="shared" si="330"/>
        <v>85421.521195543581</v>
      </c>
      <c r="Z1401">
        <f>SUMPRODUCT($B$7:$B$456,Y$7:Y$456,EXP(constants!$B$32+constants!$A$32*ABS($A$7:$A$456-$A1401)))</f>
        <v>7.6464144269518704E-10</v>
      </c>
      <c r="AA1401">
        <f t="shared" si="321"/>
        <v>85421.521195542809</v>
      </c>
      <c r="AB1401">
        <f t="shared" si="327"/>
        <v>85415.319359845496</v>
      </c>
      <c r="AD1401" s="4"/>
      <c r="AE1401" s="4"/>
      <c r="AF1401" s="4"/>
      <c r="AI1401" s="5">
        <f>SUMPRODUCT(constants!$B$13:$B$20,A1401^constants!$A$13:$A$20)*constants!$C$10/((A1401/1000000000)^5*(EXP(0.014388/(A1401/1000000000)/constants!$B$9)-1))</f>
        <v>2.2089699135840751E-5</v>
      </c>
      <c r="AL1401" s="17">
        <f t="shared" si="322"/>
        <v>2.5861519106167873E-10</v>
      </c>
      <c r="AQ1401">
        <f t="shared" si="329"/>
        <v>2.5861519106167873E-10</v>
      </c>
    </row>
    <row r="1402" spans="1:43" x14ac:dyDescent="0.2">
      <c r="A1402">
        <f>front!A1402</f>
        <v>830.17</v>
      </c>
      <c r="B1402" s="1">
        <f t="shared" si="328"/>
        <v>0.43999999999994088</v>
      </c>
      <c r="C1402">
        <f>front!D1402-front!B1402</f>
        <v>48872.74</v>
      </c>
      <c r="D1402" s="2">
        <f>front!E1402-front!C1402</f>
        <v>52872.7</v>
      </c>
      <c r="E1402" s="2">
        <f>IF(front!F1402-front!C1402&gt;0,front!F1402-front!C1402,0)</f>
        <v>52872.7</v>
      </c>
      <c r="F1402" s="2">
        <f>front!I1402-front!H1402</f>
        <v>3727.9000000000015</v>
      </c>
      <c r="G1402" s="2"/>
      <c r="H1402" s="2"/>
      <c r="I1402" s="4">
        <f>C1402/(constants!$A$4+constants!$B$4*data!C1402+constants!$C$4*data!C1402^2+constants!$D$4*data!C1402^3+constants!$E$4*data!C1402^4+constants!$F$4*data!C1402^5+constants!$G$4*data!C1402^6+constants!$H$4*data!C1402^7)</f>
        <v>51239.019281491048</v>
      </c>
      <c r="J1402" s="4">
        <f>D1402/(constants!$A$4+constants!$B$4*data!D1402+constants!$C$4*data!D1402^2+constants!$D$4*data!D1402^3+constants!$E$4*data!D1402^4+constants!$F$4*data!D1402^5+constants!$G$4*data!D1402^6+constants!$H$4*data!D1402^7)</f>
        <v>55661.340700712375</v>
      </c>
      <c r="K1402" s="4">
        <f>E1402/(constants!$A$4+constants!$B$4*data!E1402+constants!$C$4*data!E1402^2+constants!$D$4*data!E1402^3+constants!$E$4*data!E1402^4+constants!$F$4*data!E1402^5+constants!$G$4*data!E1402^6+constants!$H$4*data!E1402^7)</f>
        <v>55661.340700712375</v>
      </c>
      <c r="L1402" s="4">
        <f>F1402/(constants!$A$4+constants!$B$4*data!F1402+constants!$C$4*data!F1402^2+constants!$D$4*data!F1402^3+constants!$E$4*data!F1402^4+constants!$F$4*data!F1402^5+constants!$G$4*data!F1402^6+constants!$H$4*data!F1402^7)</f>
        <v>3719.5402065397402</v>
      </c>
      <c r="M1402" s="4"/>
      <c r="N1402" s="4"/>
      <c r="O1402" s="4">
        <f t="shared" si="323"/>
        <v>85398.365469151744</v>
      </c>
      <c r="P1402" s="4">
        <f t="shared" si="324"/>
        <v>11132.268140142474</v>
      </c>
      <c r="Q1402" s="4">
        <f t="shared" si="324"/>
        <v>11132.268140142474</v>
      </c>
      <c r="R1402" s="4">
        <f t="shared" si="325"/>
        <v>619.92336775662341</v>
      </c>
      <c r="S1402" s="4"/>
      <c r="T1402" s="4"/>
      <c r="U1402" s="4">
        <f t="shared" si="326"/>
        <v>1</v>
      </c>
      <c r="V1402" s="4"/>
      <c r="W1402" s="4"/>
      <c r="X1402">
        <f>IF(front!E1402&gt;$X$2,O1402,P1402)</f>
        <v>85398.365469151744</v>
      </c>
      <c r="Y1402">
        <f t="shared" si="330"/>
        <v>85064.882549831687</v>
      </c>
      <c r="Z1402">
        <f>SUMPRODUCT($B$7:$B$456,Y$7:Y$456,EXP(constants!$B$32+constants!$A$32*ABS($A$7:$A$456-$A1402)))</f>
        <v>7.4574209374744535E-10</v>
      </c>
      <c r="AA1402">
        <f t="shared" si="321"/>
        <v>85064.882549830945</v>
      </c>
      <c r="AB1402">
        <f t="shared" si="327"/>
        <v>85058.680714133632</v>
      </c>
      <c r="AD1402" s="4"/>
      <c r="AE1402" s="4"/>
      <c r="AF1402" s="4"/>
      <c r="AI1402" s="5">
        <f>SUMPRODUCT(constants!$B$13:$B$20,A1402^constants!$A$13:$A$20)*constants!$C$10/((A1402/1000000000)^5*(EXP(0.014388/(A1402/1000000000)/constants!$B$9)-1))</f>
        <v>2.209510668465926E-5</v>
      </c>
      <c r="AL1402" s="17">
        <f t="shared" si="322"/>
        <v>2.5976310118089881E-10</v>
      </c>
      <c r="AQ1402">
        <f t="shared" si="329"/>
        <v>2.5976310118089881E-10</v>
      </c>
    </row>
    <row r="1403" spans="1:43" x14ac:dyDescent="0.2">
      <c r="A1403">
        <f>front!A1403</f>
        <v>830.61</v>
      </c>
      <c r="B1403" s="1">
        <f t="shared" si="328"/>
        <v>0.44000000000005457</v>
      </c>
      <c r="C1403">
        <f>front!D1403-front!B1403</f>
        <v>48548.34</v>
      </c>
      <c r="D1403" s="2">
        <f>front!E1403-front!C1403</f>
        <v>51523.4</v>
      </c>
      <c r="E1403" s="2">
        <f>IF(front!F1403-front!C1403&gt;0,front!F1403-front!C1403,0)</f>
        <v>51523.4</v>
      </c>
      <c r="F1403" s="2">
        <f>front!I1403-front!H1403</f>
        <v>3159.4000000000015</v>
      </c>
      <c r="G1403" s="2"/>
      <c r="H1403" s="2"/>
      <c r="I1403" s="4">
        <f>C1403/(constants!$A$4+constants!$B$4*data!C1403+constants!$C$4*data!C1403^2+constants!$D$4*data!C1403^3+constants!$E$4*data!C1403^4+constants!$F$4*data!C1403^5+constants!$G$4*data!C1403^6+constants!$H$4*data!C1403^7)</f>
        <v>50880.887745841312</v>
      </c>
      <c r="J1403" s="4">
        <f>D1403/(constants!$A$4+constants!$B$4*data!D1403+constants!$C$4*data!D1403^2+constants!$D$4*data!D1403^3+constants!$E$4*data!D1403^4+constants!$F$4*data!D1403^5+constants!$G$4*data!D1403^6+constants!$H$4*data!D1403^7)</f>
        <v>54168.271448461419</v>
      </c>
      <c r="K1403" s="4">
        <f>E1403/(constants!$A$4+constants!$B$4*data!E1403+constants!$C$4*data!E1403^2+constants!$D$4*data!E1403^3+constants!$E$4*data!E1403^4+constants!$F$4*data!E1403^5+constants!$G$4*data!E1403^6+constants!$H$4*data!E1403^7)</f>
        <v>54168.271448461419</v>
      </c>
      <c r="L1403" s="4">
        <f>F1403/(constants!$A$4+constants!$B$4*data!F1403+constants!$C$4*data!F1403^2+constants!$D$4*data!F1403^3+constants!$E$4*data!F1403^4+constants!$F$4*data!F1403^5+constants!$G$4*data!F1403^6+constants!$H$4*data!F1403^7)</f>
        <v>3152.23995052891</v>
      </c>
      <c r="M1403" s="4"/>
      <c r="N1403" s="4"/>
      <c r="O1403" s="4">
        <f t="shared" si="323"/>
        <v>84801.479576402184</v>
      </c>
      <c r="P1403" s="4">
        <f t="shared" si="324"/>
        <v>10833.654289692284</v>
      </c>
      <c r="Q1403" s="4">
        <f t="shared" si="324"/>
        <v>10833.654289692284</v>
      </c>
      <c r="R1403" s="4">
        <f t="shared" si="325"/>
        <v>525.37332508815166</v>
      </c>
      <c r="S1403" s="4"/>
      <c r="T1403" s="4"/>
      <c r="U1403" s="4">
        <f t="shared" si="326"/>
        <v>1</v>
      </c>
      <c r="V1403" s="4"/>
      <c r="W1403" s="4"/>
      <c r="X1403">
        <f>IF(front!E1403&gt;$X$2,O1403,P1403)</f>
        <v>84801.479576402184</v>
      </c>
      <c r="Y1403">
        <f t="shared" si="330"/>
        <v>84467.996657082127</v>
      </c>
      <c r="Z1403">
        <f>SUMPRODUCT($B$7:$B$456,Y$7:Y$456,EXP(constants!$B$32+constants!$A$32*ABS($A$7:$A$456-$A1403)))</f>
        <v>7.2730987275105567E-10</v>
      </c>
      <c r="AA1403">
        <f t="shared" si="321"/>
        <v>84467.996657081399</v>
      </c>
      <c r="AB1403">
        <f t="shared" si="327"/>
        <v>84461.794821384086</v>
      </c>
      <c r="AD1403" s="4"/>
      <c r="AE1403" s="4"/>
      <c r="AF1403" s="4"/>
      <c r="AI1403" s="5">
        <f>SUMPRODUCT(constants!$B$13:$B$20,A1403^constants!$A$13:$A$20)*constants!$C$10/((A1403/1000000000)^5*(EXP(0.014388/(A1403/1000000000)/constants!$B$9)-1))</f>
        <v>2.2100469736491134E-5</v>
      </c>
      <c r="AL1403" s="17">
        <f t="shared" si="322"/>
        <v>2.6166232653743849E-10</v>
      </c>
      <c r="AQ1403">
        <f t="shared" si="329"/>
        <v>2.6166232653743849E-10</v>
      </c>
    </row>
    <row r="1404" spans="1:43" x14ac:dyDescent="0.2">
      <c r="A1404">
        <f>front!A1404</f>
        <v>831.05</v>
      </c>
      <c r="B1404" s="1">
        <f t="shared" si="328"/>
        <v>0.43999999999994088</v>
      </c>
      <c r="C1404">
        <f>front!D1404-front!B1404</f>
        <v>48181.67</v>
      </c>
      <c r="D1404" s="2">
        <f>front!E1404-front!C1404</f>
        <v>52771.4</v>
      </c>
      <c r="E1404" s="2">
        <f>IF(front!F1404-front!C1404&gt;0,front!F1404-front!C1404,0)</f>
        <v>52771.4</v>
      </c>
      <c r="F1404" s="2">
        <f>front!I1404-front!H1404</f>
        <v>2599</v>
      </c>
      <c r="G1404" s="2"/>
      <c r="H1404" s="2"/>
      <c r="I1404" s="4">
        <f>C1404/(constants!$A$4+constants!$B$4*data!C1404+constants!$C$4*data!C1404^2+constants!$D$4*data!C1404^3+constants!$E$4*data!C1404^4+constants!$F$4*data!C1404^5+constants!$G$4*data!C1404^6+constants!$H$4*data!C1404^7)</f>
        <v>50476.20498202258</v>
      </c>
      <c r="J1404" s="4">
        <f>D1404/(constants!$A$4+constants!$B$4*data!D1404+constants!$C$4*data!D1404^2+constants!$D$4*data!D1404^3+constants!$E$4*data!D1404^4+constants!$F$4*data!D1404^5+constants!$G$4*data!D1404^6+constants!$H$4*data!D1404^7)</f>
        <v>55549.191632176065</v>
      </c>
      <c r="K1404" s="4">
        <f>E1404/(constants!$A$4+constants!$B$4*data!E1404+constants!$C$4*data!E1404^2+constants!$D$4*data!E1404^3+constants!$E$4*data!E1404^4+constants!$F$4*data!E1404^5+constants!$G$4*data!E1404^6+constants!$H$4*data!E1404^7)</f>
        <v>55549.191632176065</v>
      </c>
      <c r="L1404" s="4">
        <f>F1404/(constants!$A$4+constants!$B$4*data!F1404+constants!$C$4*data!F1404^2+constants!$D$4*data!F1404^3+constants!$E$4*data!F1404^4+constants!$F$4*data!F1404^5+constants!$G$4*data!F1404^6+constants!$H$4*data!F1404^7)</f>
        <v>2593.0814511942303</v>
      </c>
      <c r="M1404" s="4"/>
      <c r="N1404" s="4"/>
      <c r="O1404" s="4">
        <f t="shared" si="323"/>
        <v>84127.008303370967</v>
      </c>
      <c r="P1404" s="4">
        <f t="shared" si="324"/>
        <v>11109.838326435212</v>
      </c>
      <c r="Q1404" s="4">
        <f t="shared" si="324"/>
        <v>11109.838326435212</v>
      </c>
      <c r="R1404" s="4">
        <f t="shared" si="325"/>
        <v>432.18024186570506</v>
      </c>
      <c r="S1404" s="4"/>
      <c r="T1404" s="4"/>
      <c r="U1404" s="4">
        <f t="shared" si="326"/>
        <v>1</v>
      </c>
      <c r="V1404" s="4"/>
      <c r="W1404" s="4"/>
      <c r="X1404">
        <f>IF(front!E1404&gt;$X$2,O1404,P1404)</f>
        <v>84127.008303370967</v>
      </c>
      <c r="Y1404">
        <f t="shared" si="330"/>
        <v>83793.52538405091</v>
      </c>
      <c r="Z1404">
        <f>SUMPRODUCT($B$7:$B$456,Y$7:Y$456,EXP(constants!$B$32+constants!$A$32*ABS($A$7:$A$456-$A1404)))</f>
        <v>7.0933323388381138E-10</v>
      </c>
      <c r="AA1404">
        <f t="shared" si="321"/>
        <v>83793.525384050197</v>
      </c>
      <c r="AB1404">
        <f t="shared" si="327"/>
        <v>83787.323548352884</v>
      </c>
      <c r="AD1404" s="4"/>
      <c r="AE1404" s="4"/>
      <c r="AF1404" s="4"/>
      <c r="AI1404" s="5">
        <f>SUMPRODUCT(constants!$B$13:$B$20,A1404^constants!$A$13:$A$20)*constants!$C$10/((A1404/1000000000)^5*(EXP(0.014388/(A1404/1000000000)/constants!$B$9)-1))</f>
        <v>2.2105788235912762E-5</v>
      </c>
      <c r="AL1404" s="17">
        <f t="shared" si="322"/>
        <v>2.6383213235300106E-10</v>
      </c>
      <c r="AQ1404">
        <f t="shared" si="329"/>
        <v>2.6383213235300106E-10</v>
      </c>
    </row>
    <row r="1405" spans="1:43" x14ac:dyDescent="0.2">
      <c r="A1405">
        <f>front!A1405</f>
        <v>831.49</v>
      </c>
      <c r="B1405" s="1">
        <f t="shared" si="328"/>
        <v>0.44000000000005457</v>
      </c>
      <c r="C1405">
        <f>front!D1405-front!B1405</f>
        <v>47470</v>
      </c>
      <c r="D1405" s="2">
        <f>front!E1405-front!C1405</f>
        <v>51079.7</v>
      </c>
      <c r="E1405" s="2">
        <f>IF(front!F1405-front!C1405&gt;0,front!F1405-front!C1405,0)</f>
        <v>51079.7</v>
      </c>
      <c r="F1405" s="2">
        <f>front!I1405-front!H1405</f>
        <v>2397.2999999999993</v>
      </c>
      <c r="G1405" s="2"/>
      <c r="H1405" s="2"/>
      <c r="I1405" s="4">
        <f>C1405/(constants!$A$4+constants!$B$4*data!C1405+constants!$C$4*data!C1405^2+constants!$D$4*data!C1405^3+constants!$E$4*data!C1405^4+constants!$F$4*data!C1405^5+constants!$G$4*data!C1405^6+constants!$H$4*data!C1405^7)</f>
        <v>49691.135410946488</v>
      </c>
      <c r="J1405" s="4">
        <f>D1405/(constants!$A$4+constants!$B$4*data!D1405+constants!$C$4*data!D1405^2+constants!$D$4*data!D1405^3+constants!$E$4*data!D1405^4+constants!$F$4*data!D1405^5+constants!$G$4*data!D1405^6+constants!$H$4*data!D1405^7)</f>
        <v>53677.598250420626</v>
      </c>
      <c r="K1405" s="4">
        <f>E1405/(constants!$A$4+constants!$B$4*data!E1405+constants!$C$4*data!E1405^2+constants!$D$4*data!E1405^3+constants!$E$4*data!E1405^4+constants!$F$4*data!E1405^5+constants!$G$4*data!E1405^6+constants!$H$4*data!E1405^7)</f>
        <v>53677.598250420626</v>
      </c>
      <c r="L1405" s="4">
        <f>F1405/(constants!$A$4+constants!$B$4*data!F1405+constants!$C$4*data!F1405^2+constants!$D$4*data!F1405^3+constants!$E$4*data!F1405^4+constants!$F$4*data!F1405^5+constants!$G$4*data!F1405^6+constants!$H$4*data!F1405^7)</f>
        <v>2391.8358664626267</v>
      </c>
      <c r="M1405" s="4"/>
      <c r="N1405" s="4"/>
      <c r="O1405" s="4">
        <f t="shared" si="323"/>
        <v>82818.559018244152</v>
      </c>
      <c r="P1405" s="4">
        <f t="shared" si="324"/>
        <v>10735.519650084125</v>
      </c>
      <c r="Q1405" s="4">
        <f t="shared" si="324"/>
        <v>10735.519650084125</v>
      </c>
      <c r="R1405" s="4">
        <f t="shared" si="325"/>
        <v>398.63931107710442</v>
      </c>
      <c r="S1405" s="4"/>
      <c r="T1405" s="4"/>
      <c r="U1405" s="4">
        <f t="shared" si="326"/>
        <v>1</v>
      </c>
      <c r="V1405" s="4"/>
      <c r="W1405" s="4"/>
      <c r="X1405">
        <f>IF(front!E1405&gt;$X$2,O1405,P1405)</f>
        <v>82818.559018244152</v>
      </c>
      <c r="Y1405">
        <f t="shared" si="330"/>
        <v>82485.076098924095</v>
      </c>
      <c r="Z1405">
        <f>SUMPRODUCT($B$7:$B$456,Y$7:Y$456,EXP(constants!$B$32+constants!$A$32*ABS($A$7:$A$456-$A1405)))</f>
        <v>6.9180091669714349E-10</v>
      </c>
      <c r="AA1405">
        <f t="shared" si="321"/>
        <v>82485.076098923397</v>
      </c>
      <c r="AB1405">
        <f t="shared" si="327"/>
        <v>82478.874263226084</v>
      </c>
      <c r="AD1405" s="4"/>
      <c r="AE1405" s="4"/>
      <c r="AF1405" s="4"/>
      <c r="AI1405" s="5">
        <f>SUMPRODUCT(constants!$B$13:$B$20,A1405^constants!$A$13:$A$20)*constants!$C$10/((A1405/1000000000)^5*(EXP(0.014388/(A1405/1000000000)/constants!$B$9)-1))</f>
        <v>2.2111062127603618E-5</v>
      </c>
      <c r="AL1405" s="17">
        <f t="shared" si="322"/>
        <v>2.6808152178505211E-10</v>
      </c>
      <c r="AQ1405">
        <f t="shared" si="329"/>
        <v>2.6808152178505211E-10</v>
      </c>
    </row>
    <row r="1406" spans="1:43" x14ac:dyDescent="0.2">
      <c r="A1406">
        <f>front!A1406</f>
        <v>831.93</v>
      </c>
      <c r="B1406" s="1">
        <f t="shared" si="328"/>
        <v>0.43999999999994088</v>
      </c>
      <c r="C1406">
        <f>front!D1406-front!B1406</f>
        <v>47031.47</v>
      </c>
      <c r="D1406" s="2">
        <f>front!E1406-front!C1406</f>
        <v>51963.1</v>
      </c>
      <c r="E1406" s="2">
        <f>IF(front!F1406-front!C1406&gt;0,front!F1406-front!C1406,0)</f>
        <v>51963.1</v>
      </c>
      <c r="F1406" s="2">
        <f>front!I1406-front!H1406</f>
        <v>2580.7999999999993</v>
      </c>
      <c r="G1406" s="2"/>
      <c r="H1406" s="2"/>
      <c r="I1406" s="4">
        <f>C1406/(constants!$A$4+constants!$B$4*data!C1406+constants!$C$4*data!C1406^2+constants!$D$4*data!C1406^3+constants!$E$4*data!C1406^4+constants!$F$4*data!C1406^5+constants!$G$4*data!C1406^6+constants!$H$4*data!C1406^7)</f>
        <v>49207.652141270344</v>
      </c>
      <c r="J1406" s="4">
        <f>D1406/(constants!$A$4+constants!$B$4*data!D1406+constants!$C$4*data!D1406^2+constants!$D$4*data!D1406^3+constants!$E$4*data!D1406^4+constants!$F$4*data!D1406^5+constants!$G$4*data!D1406^6+constants!$H$4*data!D1406^7)</f>
        <v>54654.659600575746</v>
      </c>
      <c r="K1406" s="4">
        <f>E1406/(constants!$A$4+constants!$B$4*data!E1406+constants!$C$4*data!E1406^2+constants!$D$4*data!E1406^3+constants!$E$4*data!E1406^4+constants!$F$4*data!E1406^5+constants!$G$4*data!E1406^6+constants!$H$4*data!E1406^7)</f>
        <v>54654.659600575746</v>
      </c>
      <c r="L1406" s="4">
        <f>F1406/(constants!$A$4+constants!$B$4*data!F1406+constants!$C$4*data!F1406^2+constants!$D$4*data!F1406^3+constants!$E$4*data!F1406^4+constants!$F$4*data!F1406^5+constants!$G$4*data!F1406^6+constants!$H$4*data!F1406^7)</f>
        <v>2574.922343443463</v>
      </c>
      <c r="M1406" s="4"/>
      <c r="N1406" s="4"/>
      <c r="O1406" s="4">
        <f t="shared" si="323"/>
        <v>82012.753568783912</v>
      </c>
      <c r="P1406" s="4">
        <f t="shared" si="324"/>
        <v>10930.931920115148</v>
      </c>
      <c r="Q1406" s="4">
        <f t="shared" si="324"/>
        <v>10930.931920115148</v>
      </c>
      <c r="R1406" s="4">
        <f t="shared" si="325"/>
        <v>429.15372390724383</v>
      </c>
      <c r="S1406" s="4"/>
      <c r="T1406" s="4"/>
      <c r="U1406" s="4">
        <f t="shared" si="326"/>
        <v>1</v>
      </c>
      <c r="V1406" s="4"/>
      <c r="W1406" s="4"/>
      <c r="X1406">
        <f>IF(front!E1406&gt;$X$2,O1406,P1406)</f>
        <v>82012.753568783912</v>
      </c>
      <c r="Y1406">
        <f t="shared" si="330"/>
        <v>81679.270649463855</v>
      </c>
      <c r="Z1406">
        <f>SUMPRODUCT($B$7:$B$456,Y$7:Y$456,EXP(constants!$B$32+constants!$A$32*ABS($A$7:$A$456-$A1406)))</f>
        <v>6.7470193906268248E-10</v>
      </c>
      <c r="AA1406">
        <f t="shared" si="321"/>
        <v>81679.270649463186</v>
      </c>
      <c r="AB1406">
        <f t="shared" si="327"/>
        <v>81673.068813765873</v>
      </c>
      <c r="AD1406" s="4"/>
      <c r="AE1406" s="4"/>
      <c r="AF1406" s="4"/>
      <c r="AI1406" s="5">
        <f>SUMPRODUCT(constants!$B$13:$B$20,A1406^constants!$A$13:$A$20)*constants!$C$10/((A1406/1000000000)^5*(EXP(0.014388/(A1406/1000000000)/constants!$B$9)-1))</f>
        <v>2.2116291356365368E-5</v>
      </c>
      <c r="AL1406" s="17">
        <f t="shared" si="322"/>
        <v>2.7079050264164555E-10</v>
      </c>
      <c r="AQ1406">
        <f t="shared" si="329"/>
        <v>2.7079050264164555E-10</v>
      </c>
    </row>
    <row r="1407" spans="1:43" x14ac:dyDescent="0.2">
      <c r="A1407">
        <f>front!A1407</f>
        <v>832.37</v>
      </c>
      <c r="B1407" s="1">
        <f t="shared" si="328"/>
        <v>0.44000000000005457</v>
      </c>
      <c r="C1407">
        <f>front!D1407-front!B1407</f>
        <v>46876.93</v>
      </c>
      <c r="D1407" s="2">
        <f>front!E1407-front!C1407</f>
        <v>52159.4</v>
      </c>
      <c r="E1407" s="2">
        <f>IF(front!F1407-front!C1407&gt;0,front!F1407-front!C1407,0)</f>
        <v>52159.4</v>
      </c>
      <c r="F1407" s="2">
        <f>front!I1407-front!H1407</f>
        <v>3346.3999999999996</v>
      </c>
      <c r="G1407" s="2"/>
      <c r="H1407" s="2"/>
      <c r="I1407" s="4">
        <f>C1407/(constants!$A$4+constants!$B$4*data!C1407+constants!$C$4*data!C1407^2+constants!$D$4*data!C1407^3+constants!$E$4*data!C1407^4+constants!$F$4*data!C1407^5+constants!$G$4*data!C1407^6+constants!$H$4*data!C1407^7)</f>
        <v>49037.324717073418</v>
      </c>
      <c r="J1407" s="4">
        <f>D1407/(constants!$A$4+constants!$B$4*data!D1407+constants!$C$4*data!D1407^2+constants!$D$4*data!D1407^3+constants!$E$4*data!D1407^4+constants!$F$4*data!D1407^5+constants!$G$4*data!D1407^6+constants!$H$4*data!D1407^7)</f>
        <v>54871.850594644253</v>
      </c>
      <c r="K1407" s="4">
        <f>E1407/(constants!$A$4+constants!$B$4*data!E1407+constants!$C$4*data!E1407^2+constants!$D$4*data!E1407^3+constants!$E$4*data!E1407^4+constants!$F$4*data!E1407^5+constants!$G$4*data!E1407^6+constants!$H$4*data!E1407^7)</f>
        <v>54871.850594644253</v>
      </c>
      <c r="L1407" s="4">
        <f>F1407/(constants!$A$4+constants!$B$4*data!F1407+constants!$C$4*data!F1407^2+constants!$D$4*data!F1407^3+constants!$E$4*data!F1407^4+constants!$F$4*data!F1407^5+constants!$G$4*data!F1407^6+constants!$H$4*data!F1407^7)</f>
        <v>3338.8367057367582</v>
      </c>
      <c r="M1407" s="4"/>
      <c r="N1407" s="4"/>
      <c r="O1407" s="4">
        <f t="shared" si="323"/>
        <v>81728.874528455694</v>
      </c>
      <c r="P1407" s="4">
        <f t="shared" si="324"/>
        <v>10974.370118928851</v>
      </c>
      <c r="Q1407" s="4">
        <f t="shared" si="324"/>
        <v>10974.370118928851</v>
      </c>
      <c r="R1407" s="4">
        <f t="shared" si="325"/>
        <v>556.4727842894597</v>
      </c>
      <c r="S1407" s="4"/>
      <c r="T1407" s="4"/>
      <c r="U1407" s="4">
        <f t="shared" si="326"/>
        <v>1</v>
      </c>
      <c r="V1407" s="4"/>
      <c r="W1407" s="4"/>
      <c r="X1407">
        <f>IF(front!E1407&gt;$X$2,O1407,P1407)</f>
        <v>81728.874528455694</v>
      </c>
      <c r="Y1407">
        <f t="shared" si="330"/>
        <v>81395.391609135637</v>
      </c>
      <c r="Z1407">
        <f>SUMPRODUCT($B$7:$B$456,Y$7:Y$456,EXP(constants!$B$32+constants!$A$32*ABS($A$7:$A$456-$A1407)))</f>
        <v>6.5802559029309382E-10</v>
      </c>
      <c r="AA1407">
        <f t="shared" si="321"/>
        <v>81395.391609134982</v>
      </c>
      <c r="AB1407">
        <f t="shared" si="327"/>
        <v>81389.189773437669</v>
      </c>
      <c r="AD1407" s="4"/>
      <c r="AE1407" s="4"/>
      <c r="AF1407" s="4"/>
      <c r="AI1407" s="5">
        <f>SUMPRODUCT(constants!$B$13:$B$20,A1407^constants!$A$13:$A$20)*constants!$C$10/((A1407/1000000000)^5*(EXP(0.014388/(A1407/1000000000)/constants!$B$9)-1))</f>
        <v>2.2121475867161296E-5</v>
      </c>
      <c r="AL1407" s="17">
        <f t="shared" si="322"/>
        <v>2.7179869868149125E-10</v>
      </c>
      <c r="AQ1407">
        <f t="shared" si="329"/>
        <v>2.7179869868149125E-10</v>
      </c>
    </row>
    <row r="1408" spans="1:43" x14ac:dyDescent="0.2">
      <c r="A1408">
        <f>front!A1408</f>
        <v>832.81</v>
      </c>
      <c r="B1408" s="1">
        <f t="shared" si="328"/>
        <v>0.43999999999994088</v>
      </c>
      <c r="C1408">
        <f>front!D1408-front!B1408</f>
        <v>47054.530000000006</v>
      </c>
      <c r="D1408" s="2">
        <f>front!E1408-front!C1408</f>
        <v>53129.7</v>
      </c>
      <c r="E1408" s="2">
        <f>IF(front!F1408-front!C1408&gt;0,front!F1408-front!C1408,0)</f>
        <v>53129.7</v>
      </c>
      <c r="F1408" s="2">
        <f>front!I1408-front!H1408</f>
        <v>3799.8999999999996</v>
      </c>
      <c r="G1408" s="2"/>
      <c r="H1408" s="2"/>
      <c r="I1408" s="4">
        <f>C1408/(constants!$A$4+constants!$B$4*data!C1408+constants!$C$4*data!C1408^2+constants!$D$4*data!C1408^3+constants!$E$4*data!C1408^4+constants!$F$4*data!C1408^5+constants!$G$4*data!C1408^6+constants!$H$4*data!C1408^7)</f>
        <v>49233.070382975035</v>
      </c>
      <c r="J1408" s="4">
        <f>D1408/(constants!$A$4+constants!$B$4*data!D1408+constants!$C$4*data!D1408^2+constants!$D$4*data!D1408^3+constants!$E$4*data!D1408^4+constants!$F$4*data!D1408^5+constants!$G$4*data!D1408^6+constants!$H$4*data!D1408^7)</f>
        <v>55945.912866058192</v>
      </c>
      <c r="K1408" s="4">
        <f>E1408/(constants!$A$4+constants!$B$4*data!E1408+constants!$C$4*data!E1408^2+constants!$D$4*data!E1408^3+constants!$E$4*data!E1408^4+constants!$F$4*data!E1408^5+constants!$G$4*data!E1408^6+constants!$H$4*data!E1408^7)</f>
        <v>55945.912866058192</v>
      </c>
      <c r="L1408" s="4">
        <f>F1408/(constants!$A$4+constants!$B$4*data!F1408+constants!$C$4*data!F1408^2+constants!$D$4*data!F1408^3+constants!$E$4*data!F1408^4+constants!$F$4*data!F1408^5+constants!$G$4*data!F1408^6+constants!$H$4*data!F1408^7)</f>
        <v>3791.3946913683753</v>
      </c>
      <c r="M1408" s="4"/>
      <c r="N1408" s="4"/>
      <c r="O1408" s="4">
        <f t="shared" si="323"/>
        <v>82055.117304958389</v>
      </c>
      <c r="P1408" s="4">
        <f t="shared" si="324"/>
        <v>11189.182573211639</v>
      </c>
      <c r="Q1408" s="4">
        <f t="shared" si="324"/>
        <v>11189.182573211639</v>
      </c>
      <c r="R1408" s="4">
        <f t="shared" si="325"/>
        <v>631.89911522806256</v>
      </c>
      <c r="S1408" s="4"/>
      <c r="T1408" s="4"/>
      <c r="U1408" s="4">
        <f t="shared" si="326"/>
        <v>1</v>
      </c>
      <c r="V1408" s="4"/>
      <c r="W1408" s="4"/>
      <c r="X1408">
        <f>IF(front!E1408&gt;$X$2,O1408,P1408)</f>
        <v>82055.117304958389</v>
      </c>
      <c r="Y1408">
        <f t="shared" si="330"/>
        <v>81721.634385638332</v>
      </c>
      <c r="Z1408">
        <f>SUMPRODUCT($B$7:$B$456,Y$7:Y$456,EXP(constants!$B$32+constants!$A$32*ABS($A$7:$A$456-$A1408)))</f>
        <v>6.4176142443300368E-10</v>
      </c>
      <c r="AA1408">
        <f t="shared" si="321"/>
        <v>81721.634385637692</v>
      </c>
      <c r="AB1408">
        <f t="shared" si="327"/>
        <v>81715.432549940379</v>
      </c>
      <c r="AD1408" s="4"/>
      <c r="AE1408" s="4"/>
      <c r="AF1408" s="4"/>
      <c r="AI1408" s="5">
        <f>SUMPRODUCT(constants!$B$13:$B$20,A1408^constants!$A$13:$A$20)*constants!$C$10/((A1408/1000000000)^5*(EXP(0.014388/(A1408/1000000000)/constants!$B$9)-1))</f>
        <v>2.212661560507245E-5</v>
      </c>
      <c r="AL1408" s="17">
        <f t="shared" si="322"/>
        <v>2.7077646063428439E-10</v>
      </c>
      <c r="AQ1408">
        <f t="shared" si="329"/>
        <v>2.7077646063428439E-10</v>
      </c>
    </row>
    <row r="1409" spans="1:43" x14ac:dyDescent="0.2">
      <c r="A1409">
        <f>front!A1409</f>
        <v>833.25</v>
      </c>
      <c r="B1409" s="1">
        <f t="shared" si="328"/>
        <v>0.44000000000005457</v>
      </c>
      <c r="C1409">
        <f>front!D1409-front!B1409</f>
        <v>47429.94</v>
      </c>
      <c r="D1409" s="2">
        <f>front!E1409-front!C1409</f>
        <v>52606.9</v>
      </c>
      <c r="E1409" s="2">
        <f>IF(front!F1409-front!C1409&gt;0,front!F1409-front!C1409,0)</f>
        <v>52606.9</v>
      </c>
      <c r="F1409" s="2">
        <f>front!I1409-front!H1409</f>
        <v>4541.2999999999993</v>
      </c>
      <c r="G1409" s="2"/>
      <c r="H1409" s="2"/>
      <c r="I1409" s="4">
        <f>C1409/(constants!$A$4+constants!$B$4*data!C1409+constants!$C$4*data!C1409^2+constants!$D$4*data!C1409^3+constants!$E$4*data!C1409^4+constants!$F$4*data!C1409^5+constants!$G$4*data!C1409^6+constants!$H$4*data!C1409^7)</f>
        <v>49646.95976076134</v>
      </c>
      <c r="J1409" s="4">
        <f>D1409/(constants!$A$4+constants!$B$4*data!D1409+constants!$C$4*data!D1409^2+constants!$D$4*data!D1409^3+constants!$E$4*data!D1409^4+constants!$F$4*data!D1409^5+constants!$G$4*data!D1409^6+constants!$H$4*data!D1409^7)</f>
        <v>55367.095299708591</v>
      </c>
      <c r="K1409" s="4">
        <f>E1409/(constants!$A$4+constants!$B$4*data!E1409+constants!$C$4*data!E1409^2+constants!$D$4*data!E1409^3+constants!$E$4*data!E1409^4+constants!$F$4*data!E1409^5+constants!$G$4*data!E1409^6+constants!$H$4*data!E1409^7)</f>
        <v>55367.095299708591</v>
      </c>
      <c r="L1409" s="4">
        <f>F1409/(constants!$A$4+constants!$B$4*data!F1409+constants!$C$4*data!F1409^2+constants!$D$4*data!F1409^3+constants!$E$4*data!F1409^4+constants!$F$4*data!F1409^5+constants!$G$4*data!F1409^6+constants!$H$4*data!F1409^7)</f>
        <v>4531.4181810631017</v>
      </c>
      <c r="M1409" s="4"/>
      <c r="N1409" s="4"/>
      <c r="O1409" s="4">
        <f t="shared" si="323"/>
        <v>82744.932934602242</v>
      </c>
      <c r="P1409" s="4">
        <f t="shared" si="324"/>
        <v>11073.419059941718</v>
      </c>
      <c r="Q1409" s="4">
        <f t="shared" si="324"/>
        <v>11073.419059941718</v>
      </c>
      <c r="R1409" s="4">
        <f t="shared" si="325"/>
        <v>755.23636351051698</v>
      </c>
      <c r="S1409" s="4"/>
      <c r="T1409" s="4"/>
      <c r="U1409" s="4">
        <f t="shared" si="326"/>
        <v>1</v>
      </c>
      <c r="V1409" s="4"/>
      <c r="W1409" s="4"/>
      <c r="X1409">
        <f>IF(front!E1409&gt;$X$2,O1409,P1409)</f>
        <v>82744.932934602242</v>
      </c>
      <c r="Y1409">
        <f t="shared" si="330"/>
        <v>82411.450015282186</v>
      </c>
      <c r="Z1409">
        <f>SUMPRODUCT($B$7:$B$456,Y$7:Y$456,EXP(constants!$B$32+constants!$A$32*ABS($A$7:$A$456-$A1409)))</f>
        <v>6.2589925371569236E-10</v>
      </c>
      <c r="AA1409">
        <f t="shared" si="321"/>
        <v>82411.45001528156</v>
      </c>
      <c r="AB1409">
        <f t="shared" si="327"/>
        <v>82405.248179584247</v>
      </c>
      <c r="AD1409" s="4"/>
      <c r="AE1409" s="4"/>
      <c r="AF1409" s="4"/>
      <c r="AI1409" s="5">
        <f>SUMPRODUCT(constants!$B$13:$B$20,A1409^constants!$A$13:$A$20)*constants!$C$10/((A1409/1000000000)^5*(EXP(0.014388/(A1409/1000000000)/constants!$B$9)-1))</f>
        <v>2.213171051534456E-5</v>
      </c>
      <c r="AL1409" s="17">
        <f t="shared" si="322"/>
        <v>2.6857161411750535E-10</v>
      </c>
      <c r="AQ1409">
        <f t="shared" si="329"/>
        <v>2.6857161411750535E-10</v>
      </c>
    </row>
    <row r="1410" spans="1:43" x14ac:dyDescent="0.2">
      <c r="A1410">
        <f>front!A1410</f>
        <v>833.69</v>
      </c>
      <c r="B1410" s="1">
        <f t="shared" si="328"/>
        <v>0.44000000000005457</v>
      </c>
      <c r="C1410">
        <f>front!D1410-front!B1410</f>
        <v>48021.67</v>
      </c>
      <c r="D1410" s="2">
        <f>front!E1410-front!C1410</f>
        <v>52646.7</v>
      </c>
      <c r="E1410" s="2">
        <f>IF(front!F1410-front!C1410&gt;0,front!F1410-front!C1410,0)</f>
        <v>52646.7</v>
      </c>
      <c r="F1410" s="2">
        <f>front!I1410-front!H1410</f>
        <v>5013.1000000000004</v>
      </c>
      <c r="G1410" s="2"/>
      <c r="H1410" s="2"/>
      <c r="I1410" s="4">
        <f>C1410/(constants!$A$4+constants!$B$4*data!C1410+constants!$C$4*data!C1410^2+constants!$D$4*data!C1410^3+constants!$E$4*data!C1410^4+constants!$F$4*data!C1410^5+constants!$G$4*data!C1410^6+constants!$H$4*data!C1410^7)</f>
        <v>50299.657878870858</v>
      </c>
      <c r="J1410" s="4">
        <f>D1410/(constants!$A$4+constants!$B$4*data!D1410+constants!$C$4*data!D1410^2+constants!$D$4*data!D1410^3+constants!$E$4*data!D1410^4+constants!$F$4*data!D1410^5+constants!$G$4*data!D1410^6+constants!$H$4*data!D1410^7)</f>
        <v>55411.150287894408</v>
      </c>
      <c r="K1410" s="4">
        <f>E1410/(constants!$A$4+constants!$B$4*data!E1410+constants!$C$4*data!E1410^2+constants!$D$4*data!E1410^3+constants!$E$4*data!E1410^4+constants!$F$4*data!E1410^5+constants!$G$4*data!E1410^6+constants!$H$4*data!E1410^7)</f>
        <v>55411.150287894408</v>
      </c>
      <c r="L1410" s="4">
        <f>F1410/(constants!$A$4+constants!$B$4*data!F1410+constants!$C$4*data!F1410^2+constants!$D$4*data!F1410^3+constants!$E$4*data!F1410^4+constants!$F$4*data!F1410^5+constants!$G$4*data!F1410^6+constants!$H$4*data!F1410^7)</f>
        <v>5002.4950000256613</v>
      </c>
      <c r="M1410" s="4"/>
      <c r="N1410" s="4"/>
      <c r="O1410" s="4">
        <f t="shared" si="323"/>
        <v>83832.763131451429</v>
      </c>
      <c r="P1410" s="4">
        <f t="shared" si="324"/>
        <v>11082.230057578881</v>
      </c>
      <c r="Q1410" s="4">
        <f t="shared" si="324"/>
        <v>11082.230057578881</v>
      </c>
      <c r="R1410" s="4">
        <f t="shared" si="325"/>
        <v>833.74916667094362</v>
      </c>
      <c r="S1410" s="4"/>
      <c r="T1410" s="4"/>
      <c r="U1410" s="4">
        <f t="shared" si="326"/>
        <v>1</v>
      </c>
      <c r="V1410" s="4"/>
      <c r="W1410" s="4"/>
      <c r="X1410">
        <f>IF(front!E1410&gt;$X$2,O1410,P1410)</f>
        <v>83832.763131451429</v>
      </c>
      <c r="Y1410">
        <f t="shared" si="330"/>
        <v>83499.280212131373</v>
      </c>
      <c r="Z1410">
        <f>SUMPRODUCT($B$7:$B$456,Y$7:Y$456,EXP(constants!$B$32+constants!$A$32*ABS($A$7:$A$456-$A1410)))</f>
        <v>6.1042914218156988E-10</v>
      </c>
      <c r="AA1410">
        <f t="shared" si="321"/>
        <v>83499.280212130761</v>
      </c>
      <c r="AB1410">
        <f t="shared" si="327"/>
        <v>83493.078376433448</v>
      </c>
      <c r="AD1410" s="4"/>
      <c r="AE1410" s="4"/>
      <c r="AF1410" s="4"/>
      <c r="AI1410" s="5">
        <f>SUMPRODUCT(constants!$B$13:$B$20,A1410^constants!$A$13:$A$20)*constants!$C$10/((A1410/1000000000)^5*(EXP(0.014388/(A1410/1000000000)/constants!$B$9)-1))</f>
        <v>2.2136760543366345E-5</v>
      </c>
      <c r="AL1410" s="17">
        <f t="shared" si="322"/>
        <v>2.6513288255538332E-10</v>
      </c>
      <c r="AQ1410">
        <f t="shared" si="329"/>
        <v>2.6513288255538332E-10</v>
      </c>
    </row>
    <row r="1411" spans="1:43" x14ac:dyDescent="0.2">
      <c r="A1411">
        <f>front!A1411</f>
        <v>834.13</v>
      </c>
      <c r="B1411" s="1">
        <f t="shared" si="328"/>
        <v>0.43999999999994088</v>
      </c>
      <c r="C1411">
        <f>front!D1411-front!B1411</f>
        <v>48400.46</v>
      </c>
      <c r="D1411" s="2">
        <f>front!E1411-front!C1411</f>
        <v>51695.1</v>
      </c>
      <c r="E1411" s="2">
        <f>IF(front!F1411-front!C1411&gt;0,front!F1411-front!C1411,0)</f>
        <v>51695.1</v>
      </c>
      <c r="F1411" s="2">
        <f>front!I1411-front!H1411</f>
        <v>4194.2999999999993</v>
      </c>
      <c r="G1411" s="2"/>
      <c r="H1411" s="2"/>
      <c r="I1411" s="4">
        <f>C1411/(constants!$A$4+constants!$B$4*data!C1411+constants!$C$4*data!C1411^2+constants!$D$4*data!C1411^3+constants!$E$4*data!C1411^4+constants!$F$4*data!C1411^5+constants!$G$4*data!C1411^6+constants!$H$4*data!C1411^7)</f>
        <v>50717.661968929475</v>
      </c>
      <c r="J1411" s="4">
        <f>D1411/(constants!$A$4+constants!$B$4*data!D1411+constants!$C$4*data!D1411^2+constants!$D$4*data!D1411^3+constants!$E$4*data!D1411^4+constants!$F$4*data!D1411^5+constants!$G$4*data!D1411^6+constants!$H$4*data!D1411^7)</f>
        <v>54358.185929278967</v>
      </c>
      <c r="K1411" s="4">
        <f>E1411/(constants!$A$4+constants!$B$4*data!E1411+constants!$C$4*data!E1411^2+constants!$D$4*data!E1411^3+constants!$E$4*data!E1411^4+constants!$F$4*data!E1411^5+constants!$G$4*data!E1411^6+constants!$H$4*data!E1411^7)</f>
        <v>54358.185929278967</v>
      </c>
      <c r="L1411" s="4">
        <f>F1411/(constants!$A$4+constants!$B$4*data!F1411+constants!$C$4*data!F1411^2+constants!$D$4*data!F1411^3+constants!$E$4*data!F1411^4+constants!$F$4*data!F1411^5+constants!$G$4*data!F1411^6+constants!$H$4*data!F1411^7)</f>
        <v>4185.0316818168176</v>
      </c>
      <c r="M1411" s="4"/>
      <c r="N1411" s="4"/>
      <c r="O1411" s="4">
        <f t="shared" si="323"/>
        <v>84529.436614882463</v>
      </c>
      <c r="P1411" s="4">
        <f t="shared" si="324"/>
        <v>10871.637185855794</v>
      </c>
      <c r="Q1411" s="4">
        <f t="shared" si="324"/>
        <v>10871.637185855794</v>
      </c>
      <c r="R1411" s="4">
        <f t="shared" si="325"/>
        <v>697.50528030280293</v>
      </c>
      <c r="S1411" s="4"/>
      <c r="T1411" s="4"/>
      <c r="U1411" s="4">
        <f t="shared" si="326"/>
        <v>1</v>
      </c>
      <c r="V1411" s="4"/>
      <c r="W1411" s="4"/>
      <c r="X1411">
        <f>IF(front!E1411&gt;$X$2,O1411,P1411)</f>
        <v>84529.436614882463</v>
      </c>
      <c r="Y1411">
        <f t="shared" si="330"/>
        <v>84195.953695562406</v>
      </c>
      <c r="Z1411">
        <f>SUMPRODUCT($B$7:$B$456,Y$7:Y$456,EXP(constants!$B$32+constants!$A$32*ABS($A$7:$A$456-$A1411)))</f>
        <v>5.9534139945434397E-10</v>
      </c>
      <c r="AA1411">
        <f t="shared" si="321"/>
        <v>84195.95369556181</v>
      </c>
      <c r="AB1411">
        <f t="shared" si="327"/>
        <v>84189.751859864497</v>
      </c>
      <c r="AD1411" s="4"/>
      <c r="AE1411" s="4"/>
      <c r="AF1411" s="4"/>
      <c r="AI1411" s="5">
        <f>SUMPRODUCT(constants!$B$13:$B$20,A1411^constants!$A$13:$A$20)*constants!$C$10/((A1411/1000000000)^5*(EXP(0.014388/(A1411/1000000000)/constants!$B$9)-1))</f>
        <v>2.214176563474996E-5</v>
      </c>
      <c r="AL1411" s="17">
        <f t="shared" si="322"/>
        <v>2.6299834772770638E-10</v>
      </c>
      <c r="AQ1411">
        <f t="shared" si="329"/>
        <v>2.6299834772770638E-10</v>
      </c>
    </row>
    <row r="1412" spans="1:43" x14ac:dyDescent="0.2">
      <c r="A1412">
        <f>front!A1412</f>
        <v>834.57</v>
      </c>
      <c r="B1412" s="1">
        <f t="shared" si="328"/>
        <v>0.44000000000005457</v>
      </c>
      <c r="C1412">
        <f>front!D1412-front!B1412</f>
        <v>48882.47</v>
      </c>
      <c r="D1412" s="2">
        <f>front!E1412-front!C1412</f>
        <v>52157.1</v>
      </c>
      <c r="E1412" s="2">
        <f>IF(front!F1412-front!C1412&gt;0,front!F1412-front!C1412,0)</f>
        <v>52157.1</v>
      </c>
      <c r="F1412" s="2">
        <f>front!I1412-front!H1412</f>
        <v>4567.9999999999982</v>
      </c>
      <c r="G1412" s="2"/>
      <c r="H1412" s="2"/>
      <c r="I1412" s="4">
        <f>C1412/(constants!$A$4+constants!$B$4*data!C1412+constants!$C$4*data!C1412^2+constants!$D$4*data!C1412^3+constants!$E$4*data!C1412^4+constants!$F$4*data!C1412^5+constants!$G$4*data!C1412^6+constants!$H$4*data!C1412^7)</f>
        <v>51249.762416699697</v>
      </c>
      <c r="J1412" s="4">
        <f>D1412/(constants!$A$4+constants!$B$4*data!D1412+constants!$C$4*data!D1412^2+constants!$D$4*data!D1412^3+constants!$E$4*data!D1412^4+constants!$F$4*data!D1412^5+constants!$G$4*data!D1412^6+constants!$H$4*data!D1412^7)</f>
        <v>54869.305641645442</v>
      </c>
      <c r="K1412" s="4">
        <f>E1412/(constants!$A$4+constants!$B$4*data!E1412+constants!$C$4*data!E1412^2+constants!$D$4*data!E1412^3+constants!$E$4*data!E1412^4+constants!$F$4*data!E1412^5+constants!$G$4*data!E1412^6+constants!$H$4*data!E1412^7)</f>
        <v>54869.305641645442</v>
      </c>
      <c r="L1412" s="4">
        <f>F1412/(constants!$A$4+constants!$B$4*data!F1412+constants!$C$4*data!F1412^2+constants!$D$4*data!F1412^3+constants!$E$4*data!F1412^4+constants!$F$4*data!F1412^5+constants!$G$4*data!F1412^6+constants!$H$4*data!F1412^7)</f>
        <v>4558.0736046696211</v>
      </c>
      <c r="M1412" s="4"/>
      <c r="N1412" s="4"/>
      <c r="O1412" s="4">
        <f t="shared" si="323"/>
        <v>85416.270694499501</v>
      </c>
      <c r="P1412" s="4">
        <f t="shared" si="324"/>
        <v>10973.861128329088</v>
      </c>
      <c r="Q1412" s="4">
        <f t="shared" si="324"/>
        <v>10973.861128329088</v>
      </c>
      <c r="R1412" s="4">
        <f t="shared" si="325"/>
        <v>759.67893411160355</v>
      </c>
      <c r="S1412" s="4"/>
      <c r="T1412" s="4"/>
      <c r="U1412" s="4">
        <f t="shared" si="326"/>
        <v>1</v>
      </c>
      <c r="V1412" s="4"/>
      <c r="W1412" s="4"/>
      <c r="X1412">
        <f>IF(front!E1412&gt;$X$2,O1412,P1412)</f>
        <v>85416.270694499501</v>
      </c>
      <c r="Y1412">
        <f t="shared" si="330"/>
        <v>85082.787775179444</v>
      </c>
      <c r="Z1412">
        <f>SUMPRODUCT($B$7:$B$456,Y$7:Y$456,EXP(constants!$B$32+constants!$A$32*ABS($A$7:$A$456-$A1412)))</f>
        <v>5.8062657467102028E-10</v>
      </c>
      <c r="AA1412">
        <f t="shared" si="321"/>
        <v>85082.787775178862</v>
      </c>
      <c r="AB1412">
        <f t="shared" si="327"/>
        <v>85076.585939481549</v>
      </c>
      <c r="AD1412" s="4"/>
      <c r="AE1412" s="4"/>
      <c r="AF1412" s="4"/>
      <c r="AI1412" s="5">
        <f>SUMPRODUCT(constants!$B$13:$B$20,A1412^constants!$A$13:$A$20)*constants!$C$10/((A1412/1000000000)^5*(EXP(0.014388/(A1412/1000000000)/constants!$B$9)-1))</f>
        <v>2.2146725735215898E-5</v>
      </c>
      <c r="AL1412" s="17">
        <f t="shared" si="322"/>
        <v>2.6031516768867252E-10</v>
      </c>
      <c r="AQ1412">
        <f t="shared" si="329"/>
        <v>2.6031516768867252E-10</v>
      </c>
    </row>
    <row r="1413" spans="1:43" x14ac:dyDescent="0.2">
      <c r="A1413">
        <f>front!A1413</f>
        <v>835.01</v>
      </c>
      <c r="B1413" s="1">
        <f t="shared" si="328"/>
        <v>0.43999999999994088</v>
      </c>
      <c r="C1413">
        <f>front!D1413-front!B1413</f>
        <v>49364.47</v>
      </c>
      <c r="D1413" s="2">
        <f>front!E1413-front!C1413</f>
        <v>52590.9</v>
      </c>
      <c r="E1413" s="2">
        <f>IF(front!F1413-front!C1413&gt;0,front!F1413-front!C1413,0)</f>
        <v>52590.9</v>
      </c>
      <c r="F1413" s="2">
        <f>front!I1413-front!H1413</f>
        <v>4207.4999999999982</v>
      </c>
      <c r="G1413" s="2"/>
      <c r="H1413" s="2"/>
      <c r="I1413" s="4">
        <f>C1413/(constants!$A$4+constants!$B$4*data!C1413+constants!$C$4*data!C1413^2+constants!$D$4*data!C1413^3+constants!$E$4*data!C1413^4+constants!$F$4*data!C1413^5+constants!$G$4*data!C1413^6+constants!$H$4*data!C1413^7)</f>
        <v>51782.047333264651</v>
      </c>
      <c r="J1413" s="4">
        <f>D1413/(constants!$A$4+constants!$B$4*data!D1413+constants!$C$4*data!D1413^2+constants!$D$4*data!D1413^3+constants!$E$4*data!D1413^4+constants!$F$4*data!D1413^5+constants!$G$4*data!D1413^6+constants!$H$4*data!D1413^7)</f>
        <v>55349.38516795521</v>
      </c>
      <c r="K1413" s="4">
        <f>E1413/(constants!$A$4+constants!$B$4*data!E1413+constants!$C$4*data!E1413^2+constants!$D$4*data!E1413^3+constants!$E$4*data!E1413^4+constants!$F$4*data!E1413^5+constants!$G$4*data!E1413^6+constants!$H$4*data!E1413^7)</f>
        <v>55349.38516795521</v>
      </c>
      <c r="L1413" s="4">
        <f>F1413/(constants!$A$4+constants!$B$4*data!F1413+constants!$C$4*data!F1413^2+constants!$D$4*data!F1413^3+constants!$E$4*data!F1413^4+constants!$F$4*data!F1413^5+constants!$G$4*data!F1413^6+constants!$H$4*data!F1413^7)</f>
        <v>4198.2072647214909</v>
      </c>
      <c r="M1413" s="4"/>
      <c r="N1413" s="4"/>
      <c r="O1413" s="4">
        <f t="shared" si="323"/>
        <v>86303.412222107741</v>
      </c>
      <c r="P1413" s="4">
        <f t="shared" si="324"/>
        <v>11069.877033591043</v>
      </c>
      <c r="Q1413" s="4">
        <f t="shared" si="324"/>
        <v>11069.877033591043</v>
      </c>
      <c r="R1413" s="4">
        <f t="shared" si="325"/>
        <v>699.70121078691511</v>
      </c>
      <c r="S1413" s="4"/>
      <c r="T1413" s="4"/>
      <c r="U1413" s="4">
        <f t="shared" si="326"/>
        <v>1</v>
      </c>
      <c r="V1413" s="4"/>
      <c r="W1413" s="4"/>
      <c r="X1413">
        <f>IF(front!E1413&gt;$X$2,O1413,P1413)</f>
        <v>86303.412222107741</v>
      </c>
      <c r="Y1413">
        <f t="shared" si="330"/>
        <v>85969.929302787685</v>
      </c>
      <c r="Z1413">
        <f>SUMPRODUCT($B$7:$B$456,Y$7:Y$456,EXP(constants!$B$32+constants!$A$32*ABS($A$7:$A$456-$A1413)))</f>
        <v>5.6627545056197289E-10</v>
      </c>
      <c r="AA1413">
        <f t="shared" si="321"/>
        <v>85969.929302787117</v>
      </c>
      <c r="AB1413">
        <f t="shared" si="327"/>
        <v>85963.727467089804</v>
      </c>
      <c r="AD1413" s="4"/>
      <c r="AE1413" s="4"/>
      <c r="AF1413" s="4"/>
      <c r="AI1413" s="5">
        <f>SUMPRODUCT(constants!$B$13:$B$20,A1413^constants!$A$13:$A$20)*constants!$C$10/((A1413/1000000000)^5*(EXP(0.014388/(A1413/1000000000)/constants!$B$9)-1))</f>
        <v>2.2151640790728369E-5</v>
      </c>
      <c r="AL1413" s="17">
        <f t="shared" si="322"/>
        <v>2.576859036179982E-10</v>
      </c>
      <c r="AQ1413">
        <f t="shared" si="329"/>
        <v>2.576859036179982E-10</v>
      </c>
    </row>
    <row r="1414" spans="1:43" x14ac:dyDescent="0.2">
      <c r="A1414">
        <f>front!A1414</f>
        <v>835.45</v>
      </c>
      <c r="B1414" s="1">
        <f t="shared" si="328"/>
        <v>0.44000000000005457</v>
      </c>
      <c r="C1414">
        <f>front!D1414-front!B1414</f>
        <v>49335.53</v>
      </c>
      <c r="D1414" s="2">
        <f>front!E1414-front!C1414</f>
        <v>52838.3</v>
      </c>
      <c r="E1414" s="2">
        <f>IF(front!F1414-front!C1414&gt;0,front!F1414-front!C1414,0)</f>
        <v>52838.3</v>
      </c>
      <c r="F1414" s="2">
        <f>front!I1414-front!H1414</f>
        <v>3620.6000000000022</v>
      </c>
      <c r="G1414" s="2"/>
      <c r="H1414" s="2"/>
      <c r="I1414" s="4">
        <f>C1414/(constants!$A$4+constants!$B$4*data!C1414+constants!$C$4*data!C1414^2+constants!$D$4*data!C1414^3+constants!$E$4*data!C1414^4+constants!$F$4*data!C1414^5+constants!$G$4*data!C1414^6+constants!$H$4*data!C1414^7)</f>
        <v>51750.082950708042</v>
      </c>
      <c r="J1414" s="4">
        <f>D1414/(constants!$A$4+constants!$B$4*data!D1414+constants!$C$4*data!D1414^2+constants!$D$4*data!D1414^3+constants!$E$4*data!D1414^4+constants!$F$4*data!D1414^5+constants!$G$4*data!D1414^6+constants!$H$4*data!D1414^7)</f>
        <v>55623.255360929368</v>
      </c>
      <c r="K1414" s="4">
        <f>E1414/(constants!$A$4+constants!$B$4*data!E1414+constants!$C$4*data!E1414^2+constants!$D$4*data!E1414^3+constants!$E$4*data!E1414^4+constants!$F$4*data!E1414^5+constants!$G$4*data!E1414^6+constants!$H$4*data!E1414^7)</f>
        <v>55623.255360929368</v>
      </c>
      <c r="L1414" s="4">
        <f>F1414/(constants!$A$4+constants!$B$4*data!F1414+constants!$C$4*data!F1414^2+constants!$D$4*data!F1414^3+constants!$E$4*data!F1414^4+constants!$F$4*data!F1414^5+constants!$G$4*data!F1414^6+constants!$H$4*data!F1414^7)</f>
        <v>3612.4601244157216</v>
      </c>
      <c r="M1414" s="4"/>
      <c r="N1414" s="4"/>
      <c r="O1414" s="4">
        <f t="shared" si="323"/>
        <v>86250.138251180062</v>
      </c>
      <c r="P1414" s="4">
        <f t="shared" si="324"/>
        <v>11124.651072185874</v>
      </c>
      <c r="Q1414" s="4">
        <f t="shared" si="324"/>
        <v>11124.651072185874</v>
      </c>
      <c r="R1414" s="4">
        <f t="shared" si="325"/>
        <v>602.07668740262034</v>
      </c>
      <c r="S1414" s="4"/>
      <c r="T1414" s="4"/>
      <c r="U1414" s="4">
        <f t="shared" si="326"/>
        <v>1</v>
      </c>
      <c r="V1414" s="4"/>
      <c r="W1414" s="4"/>
      <c r="X1414">
        <f>IF(front!E1414&gt;$X$2,O1414,P1414)</f>
        <v>86250.138251180062</v>
      </c>
      <c r="Y1414">
        <f t="shared" si="330"/>
        <v>85916.655331860005</v>
      </c>
      <c r="Z1414">
        <f>SUMPRODUCT($B$7:$B$456,Y$7:Y$456,EXP(constants!$B$32+constants!$A$32*ABS($A$7:$A$456-$A1414)))</f>
        <v>5.5227903767727471E-10</v>
      </c>
      <c r="AA1414">
        <f t="shared" si="321"/>
        <v>85916.655331859452</v>
      </c>
      <c r="AB1414">
        <f t="shared" si="327"/>
        <v>85910.453496162139</v>
      </c>
      <c r="AD1414" s="4"/>
      <c r="AE1414" s="4"/>
      <c r="AF1414" s="4"/>
      <c r="AI1414" s="5">
        <f>SUMPRODUCT(constants!$B$13:$B$20,A1414^constants!$A$13:$A$20)*constants!$C$10/((A1414/1000000000)^5*(EXP(0.014388/(A1414/1000000000)/constants!$B$9)-1))</f>
        <v>2.2156510747426807E-5</v>
      </c>
      <c r="AL1414" s="17">
        <f t="shared" si="322"/>
        <v>2.579023837700566E-10</v>
      </c>
      <c r="AQ1414">
        <f t="shared" si="329"/>
        <v>2.579023837700566E-10</v>
      </c>
    </row>
    <row r="1415" spans="1:43" x14ac:dyDescent="0.2">
      <c r="A1415">
        <f>front!A1415</f>
        <v>835.89</v>
      </c>
      <c r="B1415" s="1">
        <f t="shared" si="328"/>
        <v>0.43999999999994088</v>
      </c>
      <c r="C1415">
        <f>front!D1415-front!B1415</f>
        <v>48992.34</v>
      </c>
      <c r="D1415" s="2">
        <f>front!E1415-front!C1415</f>
        <v>51905.9</v>
      </c>
      <c r="E1415" s="2">
        <f>IF(front!F1415-front!C1415&gt;0,front!F1415-front!C1415,0)</f>
        <v>51905.9</v>
      </c>
      <c r="F1415" s="2">
        <f>front!I1415-front!H1415</f>
        <v>3205.5999999999985</v>
      </c>
      <c r="G1415" s="2"/>
      <c r="H1415" s="2"/>
      <c r="I1415" s="4">
        <f>C1415/(constants!$A$4+constants!$B$4*data!C1415+constants!$C$4*data!C1415^2+constants!$D$4*data!C1415^3+constants!$E$4*data!C1415^4+constants!$F$4*data!C1415^5+constants!$G$4*data!C1415^6+constants!$H$4*data!C1415^7)</f>
        <v>51371.078105584798</v>
      </c>
      <c r="J1415" s="4">
        <f>D1415/(constants!$A$4+constants!$B$4*data!D1415+constants!$C$4*data!D1415^2+constants!$D$4*data!D1415^3+constants!$E$4*data!D1415^4+constants!$F$4*data!D1415^5+constants!$G$4*data!D1415^6+constants!$H$4*data!D1415^7)</f>
        <v>54591.377831226586</v>
      </c>
      <c r="K1415" s="4">
        <f>E1415/(constants!$A$4+constants!$B$4*data!E1415+constants!$C$4*data!E1415^2+constants!$D$4*data!E1415^3+constants!$E$4*data!E1415^4+constants!$F$4*data!E1415^5+constants!$G$4*data!E1415^6+constants!$H$4*data!E1415^7)</f>
        <v>54591.377831226586</v>
      </c>
      <c r="L1415" s="4">
        <f>F1415/(constants!$A$4+constants!$B$4*data!F1415+constants!$C$4*data!F1415^2+constants!$D$4*data!F1415^3+constants!$E$4*data!F1415^4+constants!$F$4*data!F1415^5+constants!$G$4*data!F1415^6+constants!$H$4*data!F1415^7)</f>
        <v>3198.339674373663</v>
      </c>
      <c r="M1415" s="4"/>
      <c r="N1415" s="4"/>
      <c r="O1415" s="4">
        <f t="shared" si="323"/>
        <v>85618.463509308</v>
      </c>
      <c r="P1415" s="4">
        <f t="shared" si="324"/>
        <v>10918.275566245318</v>
      </c>
      <c r="Q1415" s="4">
        <f t="shared" si="324"/>
        <v>10918.275566245318</v>
      </c>
      <c r="R1415" s="4">
        <f t="shared" si="325"/>
        <v>533.0566123956105</v>
      </c>
      <c r="S1415" s="4"/>
      <c r="T1415" s="4"/>
      <c r="U1415" s="4">
        <f t="shared" si="326"/>
        <v>1</v>
      </c>
      <c r="V1415" s="4"/>
      <c r="W1415" s="4"/>
      <c r="X1415">
        <f>IF(front!E1415&gt;$X$2,O1415,P1415)</f>
        <v>85618.463509308</v>
      </c>
      <c r="Y1415">
        <f t="shared" si="330"/>
        <v>85284.980589987943</v>
      </c>
      <c r="Z1415">
        <f>SUMPRODUCT($B$7:$B$456,Y$7:Y$456,EXP(constants!$B$32+constants!$A$32*ABS($A$7:$A$456-$A1415)))</f>
        <v>5.3862856875579553E-10</v>
      </c>
      <c r="AA1415">
        <f t="shared" ref="AA1415:AA1478" si="331">Y1415-Z1415</f>
        <v>85284.980589987405</v>
      </c>
      <c r="AB1415">
        <f t="shared" si="327"/>
        <v>85278.778754290091</v>
      </c>
      <c r="AD1415" s="4"/>
      <c r="AE1415" s="4"/>
      <c r="AF1415" s="4"/>
      <c r="AI1415" s="5">
        <f>SUMPRODUCT(constants!$B$13:$B$20,A1415^constants!$A$13:$A$20)*constants!$C$10/((A1415/1000000000)^5*(EXP(0.014388/(A1415/1000000000)/constants!$B$9)-1))</f>
        <v>2.2161335551656397E-5</v>
      </c>
      <c r="AL1415" s="17">
        <f t="shared" ref="AL1415:AL1478" si="332">IF(AB1415=0,0,AI1415/AB1415)</f>
        <v>2.5986928841357889E-10</v>
      </c>
      <c r="AQ1415">
        <f t="shared" si="329"/>
        <v>2.5986928841357889E-10</v>
      </c>
    </row>
    <row r="1416" spans="1:43" x14ac:dyDescent="0.2">
      <c r="A1416">
        <f>front!A1416</f>
        <v>836.33</v>
      </c>
      <c r="B1416" s="1">
        <f t="shared" si="328"/>
        <v>0.44000000000005457</v>
      </c>
      <c r="C1416">
        <f>front!D1416-front!B1416</f>
        <v>48579.4</v>
      </c>
      <c r="D1416" s="2">
        <f>front!E1416-front!C1416</f>
        <v>52639.9</v>
      </c>
      <c r="E1416" s="2">
        <f>IF(front!F1416-front!C1416&gt;0,front!F1416-front!C1416,0)</f>
        <v>52639.9</v>
      </c>
      <c r="F1416" s="2">
        <f>front!I1416-front!H1416</f>
        <v>3007.7000000000007</v>
      </c>
      <c r="G1416" s="2"/>
      <c r="H1416" s="2"/>
      <c r="I1416" s="4">
        <f>C1416/(constants!$A$4+constants!$B$4*data!C1416+constants!$C$4*data!C1416^2+constants!$D$4*data!C1416^3+constants!$E$4*data!C1416^4+constants!$F$4*data!C1416^5+constants!$G$4*data!C1416^6+constants!$H$4*data!C1416^7)</f>
        <v>50915.173411632451</v>
      </c>
      <c r="J1416" s="4">
        <f>D1416/(constants!$A$4+constants!$B$4*data!D1416+constants!$C$4*data!D1416^2+constants!$D$4*data!D1416^3+constants!$E$4*data!D1416^4+constants!$F$4*data!D1416^5+constants!$G$4*data!D1416^6+constants!$H$4*data!D1416^7)</f>
        <v>55403.623199792855</v>
      </c>
      <c r="K1416" s="4">
        <f>E1416/(constants!$A$4+constants!$B$4*data!E1416+constants!$C$4*data!E1416^2+constants!$D$4*data!E1416^3+constants!$E$4*data!E1416^4+constants!$F$4*data!E1416^5+constants!$G$4*data!E1416^6+constants!$H$4*data!E1416^7)</f>
        <v>55403.623199792855</v>
      </c>
      <c r="L1416" s="4">
        <f>F1416/(constants!$A$4+constants!$B$4*data!F1416+constants!$C$4*data!F1416^2+constants!$D$4*data!F1416^3+constants!$E$4*data!F1416^4+constants!$F$4*data!F1416^5+constants!$G$4*data!F1416^6+constants!$H$4*data!F1416^7)</f>
        <v>3000.8718446339117</v>
      </c>
      <c r="M1416" s="4"/>
      <c r="N1416" s="4"/>
      <c r="O1416" s="4">
        <f t="shared" ref="O1416:O1479" si="333">I1416*1000/O$4</f>
        <v>84858.622352720748</v>
      </c>
      <c r="P1416" s="4">
        <f t="shared" ref="P1416:Q1479" si="334">J1416*1000/P$4</f>
        <v>11080.724639958571</v>
      </c>
      <c r="Q1416" s="4">
        <f t="shared" si="334"/>
        <v>11080.724639958571</v>
      </c>
      <c r="R1416" s="4">
        <f t="shared" ref="R1416:R1479" si="335">L1416*1000/R$4</f>
        <v>500.1453074389853</v>
      </c>
      <c r="S1416" s="4"/>
      <c r="T1416" s="4"/>
      <c r="U1416" s="4">
        <f t="shared" ref="U1416:U1479" si="336">Q1416/P1416</f>
        <v>1</v>
      </c>
      <c r="V1416" s="4"/>
      <c r="W1416" s="4"/>
      <c r="X1416">
        <f>IF(front!E1416&gt;$X$2,O1416,P1416)</f>
        <v>84858.622352720748</v>
      </c>
      <c r="Y1416">
        <f t="shared" si="330"/>
        <v>84525.139433400691</v>
      </c>
      <c r="Z1416">
        <f>SUMPRODUCT($B$7:$B$456,Y$7:Y$456,EXP(constants!$B$32+constants!$A$32*ABS($A$7:$A$456-$A1416)))</f>
        <v>5.2531549323341766E-10</v>
      </c>
      <c r="AA1416">
        <f t="shared" si="331"/>
        <v>84525.139433400167</v>
      </c>
      <c r="AB1416">
        <f t="shared" ref="AB1416:AB1479" si="337">IF((AA1416-$AA$3)&gt;0,AA1416-$AA$3,0)</f>
        <v>84518.937597702854</v>
      </c>
      <c r="AD1416" s="4"/>
      <c r="AE1416" s="4"/>
      <c r="AF1416" s="4"/>
      <c r="AI1416" s="5">
        <f>SUMPRODUCT(constants!$B$13:$B$20,A1416^constants!$A$13:$A$20)*constants!$C$10/((A1416/1000000000)^5*(EXP(0.014388/(A1416/1000000000)/constants!$B$9)-1))</f>
        <v>2.2166115149974724E-5</v>
      </c>
      <c r="AL1416" s="17">
        <f t="shared" si="332"/>
        <v>2.622621128472062E-10</v>
      </c>
      <c r="AQ1416">
        <f t="shared" si="329"/>
        <v>2.622621128472062E-10</v>
      </c>
    </row>
    <row r="1417" spans="1:43" x14ac:dyDescent="0.2">
      <c r="A1417">
        <f>front!A1417</f>
        <v>836.77</v>
      </c>
      <c r="B1417" s="1">
        <f t="shared" ref="B1417:B1480" si="338">A1417-A1416</f>
        <v>0.43999999999994088</v>
      </c>
      <c r="C1417">
        <f>front!D1417-front!B1417</f>
        <v>47808.74</v>
      </c>
      <c r="D1417" s="2">
        <f>front!E1417-front!C1417</f>
        <v>52421</v>
      </c>
      <c r="E1417" s="2">
        <f>IF(front!F1417-front!C1417&gt;0,front!F1417-front!C1417,0)</f>
        <v>52421</v>
      </c>
      <c r="F1417" s="2">
        <f>front!I1417-front!H1417</f>
        <v>2573.5</v>
      </c>
      <c r="G1417" s="2"/>
      <c r="H1417" s="2"/>
      <c r="I1417" s="4">
        <f>C1417/(constants!$A$4+constants!$B$4*data!C1417+constants!$C$4*data!C1417^2+constants!$D$4*data!C1417^3+constants!$E$4*data!C1417^4+constants!$F$4*data!C1417^5+constants!$G$4*data!C1417^6+constants!$H$4*data!C1417^7)</f>
        <v>50064.746511668964</v>
      </c>
      <c r="J1417" s="4">
        <f>D1417/(constants!$A$4+constants!$B$4*data!D1417+constants!$C$4*data!D1417^2+constants!$D$4*data!D1417^3+constants!$E$4*data!D1417^4+constants!$F$4*data!D1417^5+constants!$G$4*data!D1417^6+constants!$H$4*data!D1417^7)</f>
        <v>55161.340076271095</v>
      </c>
      <c r="K1417" s="4">
        <f>E1417/(constants!$A$4+constants!$B$4*data!E1417+constants!$C$4*data!E1417^2+constants!$D$4*data!E1417^3+constants!$E$4*data!E1417^4+constants!$F$4*data!E1417^5+constants!$G$4*data!E1417^6+constants!$H$4*data!E1417^7)</f>
        <v>55161.340076271095</v>
      </c>
      <c r="L1417" s="4">
        <f>F1417/(constants!$A$4+constants!$B$4*data!F1417+constants!$C$4*data!F1417^2+constants!$D$4*data!F1417^3+constants!$E$4*data!F1417^4+constants!$F$4*data!F1417^5+constants!$G$4*data!F1417^6+constants!$H$4*data!F1417^7)</f>
        <v>2567.6387522808768</v>
      </c>
      <c r="M1417" s="4"/>
      <c r="N1417" s="4"/>
      <c r="O1417" s="4">
        <f t="shared" si="333"/>
        <v>83441.244186114942</v>
      </c>
      <c r="P1417" s="4">
        <f t="shared" si="334"/>
        <v>11032.268015254218</v>
      </c>
      <c r="Q1417" s="4">
        <f t="shared" si="334"/>
        <v>11032.268015254218</v>
      </c>
      <c r="R1417" s="4">
        <f t="shared" si="335"/>
        <v>427.93979204681284</v>
      </c>
      <c r="S1417" s="4"/>
      <c r="T1417" s="4"/>
      <c r="U1417" s="4">
        <f t="shared" si="336"/>
        <v>1</v>
      </c>
      <c r="V1417" s="4"/>
      <c r="W1417" s="4"/>
      <c r="X1417">
        <f>IF(front!E1417&gt;$X$2,O1417,P1417)</f>
        <v>83441.244186114942</v>
      </c>
      <c r="Y1417">
        <f t="shared" si="330"/>
        <v>83107.761266794885</v>
      </c>
      <c r="Z1417">
        <f>SUMPRODUCT($B$7:$B$456,Y$7:Y$456,EXP(constants!$B$32+constants!$A$32*ABS($A$7:$A$456-$A1417)))</f>
        <v>5.1233147188704771E-10</v>
      </c>
      <c r="AA1417">
        <f t="shared" si="331"/>
        <v>83107.761266794376</v>
      </c>
      <c r="AB1417">
        <f t="shared" si="337"/>
        <v>83101.559431097063</v>
      </c>
      <c r="AD1417" s="4"/>
      <c r="AE1417" s="4"/>
      <c r="AF1417" s="4"/>
      <c r="AI1417" s="5">
        <f>SUMPRODUCT(constants!$B$13:$B$20,A1417^constants!$A$13:$A$20)*constants!$C$10/((A1417/1000000000)^5*(EXP(0.014388/(A1417/1000000000)/constants!$B$9)-1))</f>
        <v>2.2170849489183301E-5</v>
      </c>
      <c r="AL1417" s="17">
        <f t="shared" si="332"/>
        <v>2.6679221955595273E-10</v>
      </c>
      <c r="AQ1417">
        <f t="shared" si="329"/>
        <v>2.6679221955595273E-10</v>
      </c>
    </row>
    <row r="1418" spans="1:43" x14ac:dyDescent="0.2">
      <c r="A1418">
        <f>front!A1418</f>
        <v>837.22</v>
      </c>
      <c r="B1418" s="1">
        <f t="shared" si="338"/>
        <v>0.45000000000004547</v>
      </c>
      <c r="C1418">
        <f>front!D1418-front!B1418</f>
        <v>47328</v>
      </c>
      <c r="D1418" s="2">
        <f>front!E1418-front!C1418</f>
        <v>52602</v>
      </c>
      <c r="E1418" s="2">
        <f>IF(front!F1418-front!C1418&gt;0,front!F1418-front!C1418,0)</f>
        <v>52602</v>
      </c>
      <c r="F1418" s="2">
        <f>front!I1418-front!H1418</f>
        <v>2185</v>
      </c>
      <c r="G1418" s="2"/>
      <c r="H1418" s="2"/>
      <c r="I1418" s="4">
        <f>C1418/(constants!$A$4+constants!$B$4*data!C1418+constants!$C$4*data!C1418^2+constants!$D$4*data!C1418^3+constants!$E$4*data!C1418^4+constants!$F$4*data!C1418^5+constants!$G$4*data!C1418^6+constants!$H$4*data!C1418^7)</f>
        <v>49534.554869660431</v>
      </c>
      <c r="J1418" s="4">
        <f>D1418/(constants!$A$4+constants!$B$4*data!D1418+constants!$C$4*data!D1418^2+constants!$D$4*data!D1418^3+constants!$E$4*data!D1418^4+constants!$F$4*data!D1418^5+constants!$G$4*data!D1418^6+constants!$H$4*data!D1418^7)</f>
        <v>55361.671546625505</v>
      </c>
      <c r="K1418" s="4">
        <f>E1418/(constants!$A$4+constants!$B$4*data!E1418+constants!$C$4*data!E1418^2+constants!$D$4*data!E1418^3+constants!$E$4*data!E1418^4+constants!$F$4*data!E1418^5+constants!$G$4*data!E1418^6+constants!$H$4*data!E1418^7)</f>
        <v>55361.671546625505</v>
      </c>
      <c r="L1418" s="4">
        <f>F1418/(constants!$A$4+constants!$B$4*data!F1418+constants!$C$4*data!F1418^2+constants!$D$4*data!F1418^3+constants!$E$4*data!F1418^4+constants!$F$4*data!F1418^5+constants!$G$4*data!F1418^6+constants!$H$4*data!F1418^7)</f>
        <v>2180.0162929614335</v>
      </c>
      <c r="M1418" s="4"/>
      <c r="N1418" s="4"/>
      <c r="O1418" s="4">
        <f t="shared" si="333"/>
        <v>82557.591449434054</v>
      </c>
      <c r="P1418" s="4">
        <f t="shared" si="334"/>
        <v>11072.334309325101</v>
      </c>
      <c r="Q1418" s="4">
        <f t="shared" si="334"/>
        <v>11072.334309325101</v>
      </c>
      <c r="R1418" s="4">
        <f t="shared" si="335"/>
        <v>363.3360488269056</v>
      </c>
      <c r="S1418" s="4"/>
      <c r="T1418" s="4"/>
      <c r="U1418" s="4">
        <f t="shared" si="336"/>
        <v>1</v>
      </c>
      <c r="V1418" s="4"/>
      <c r="W1418" s="4"/>
      <c r="X1418">
        <f>IF(front!E1418&gt;$X$2,O1418,P1418)</f>
        <v>82557.591449434054</v>
      </c>
      <c r="Y1418">
        <f t="shared" si="330"/>
        <v>82224.108530113997</v>
      </c>
      <c r="Z1418">
        <f>SUMPRODUCT($B$7:$B$456,Y$7:Y$456,EXP(constants!$B$32+constants!$A$32*ABS($A$7:$A$456-$A1418)))</f>
        <v>4.9938424105557289E-10</v>
      </c>
      <c r="AA1418">
        <f t="shared" si="331"/>
        <v>82224.108530113503</v>
      </c>
      <c r="AB1418">
        <f t="shared" si="337"/>
        <v>82217.90669441619</v>
      </c>
      <c r="AD1418" s="4"/>
      <c r="AE1418" s="4"/>
      <c r="AF1418" s="4"/>
      <c r="AI1418" s="5">
        <f>SUMPRODUCT(constants!$B$13:$B$20,A1418^constants!$A$13:$A$20)*constants!$C$10/((A1418/1000000000)^5*(EXP(0.014388/(A1418/1000000000)/constants!$B$9)-1))</f>
        <v>2.2175644558070715E-5</v>
      </c>
      <c r="AL1418" s="17">
        <f t="shared" si="332"/>
        <v>2.6971794162179476E-10</v>
      </c>
      <c r="AQ1418">
        <f t="shared" si="329"/>
        <v>2.6971794162179476E-10</v>
      </c>
    </row>
    <row r="1419" spans="1:43" x14ac:dyDescent="0.2">
      <c r="A1419">
        <f>front!A1419</f>
        <v>837.66</v>
      </c>
      <c r="B1419" s="1">
        <f t="shared" si="338"/>
        <v>0.43999999999994088</v>
      </c>
      <c r="C1419">
        <f>front!D1419-front!B1419</f>
        <v>46850.67</v>
      </c>
      <c r="D1419" s="2">
        <f>front!E1419-front!C1419</f>
        <v>51994.7</v>
      </c>
      <c r="E1419" s="2">
        <f>IF(front!F1419-front!C1419&gt;0,front!F1419-front!C1419,0)</f>
        <v>51994.7</v>
      </c>
      <c r="F1419" s="2">
        <f>front!I1419-front!H1419</f>
        <v>2299.7000000000007</v>
      </c>
      <c r="G1419" s="2"/>
      <c r="H1419" s="2"/>
      <c r="I1419" s="4">
        <f>C1419/(constants!$A$4+constants!$B$4*data!C1419+constants!$C$4*data!C1419^2+constants!$D$4*data!C1419^3+constants!$E$4*data!C1419^4+constants!$F$4*data!C1419^5+constants!$G$4*data!C1419^6+constants!$H$4*data!C1419^7)</f>
        <v>49008.384981636591</v>
      </c>
      <c r="J1419" s="4">
        <f>D1419/(constants!$A$4+constants!$B$4*data!D1419+constants!$C$4*data!D1419^2+constants!$D$4*data!D1419^3+constants!$E$4*data!D1419^4+constants!$F$4*data!D1419^5+constants!$G$4*data!D1419^6+constants!$H$4*data!D1419^7)</f>
        <v>54689.620542352248</v>
      </c>
      <c r="K1419" s="4">
        <f>E1419/(constants!$A$4+constants!$B$4*data!E1419+constants!$C$4*data!E1419^2+constants!$D$4*data!E1419^3+constants!$E$4*data!E1419^4+constants!$F$4*data!E1419^5+constants!$G$4*data!E1419^6+constants!$H$4*data!E1419^7)</f>
        <v>54689.620542352248</v>
      </c>
      <c r="L1419" s="4">
        <f>F1419/(constants!$A$4+constants!$B$4*data!F1419+constants!$C$4*data!F1419^2+constants!$D$4*data!F1419^3+constants!$E$4*data!F1419^4+constants!$F$4*data!F1419^5+constants!$G$4*data!F1419^6+constants!$H$4*data!F1419^7)</f>
        <v>2294.4565312197847</v>
      </c>
      <c r="M1419" s="4"/>
      <c r="N1419" s="4"/>
      <c r="O1419" s="4">
        <f t="shared" si="333"/>
        <v>81680.641636060987</v>
      </c>
      <c r="P1419" s="4">
        <f t="shared" si="334"/>
        <v>10937.924108470448</v>
      </c>
      <c r="Q1419" s="4">
        <f t="shared" si="334"/>
        <v>10937.924108470448</v>
      </c>
      <c r="R1419" s="4">
        <f t="shared" si="335"/>
        <v>382.40942186996409</v>
      </c>
      <c r="S1419" s="4"/>
      <c r="T1419" s="4"/>
      <c r="U1419" s="4">
        <f t="shared" si="336"/>
        <v>1</v>
      </c>
      <c r="V1419" s="4"/>
      <c r="W1419" s="4"/>
      <c r="X1419">
        <f>IF(front!E1419&gt;$X$2,O1419,P1419)</f>
        <v>81680.641636060987</v>
      </c>
      <c r="Y1419">
        <f t="shared" si="330"/>
        <v>81347.158716740931</v>
      </c>
      <c r="Z1419">
        <f>SUMPRODUCT($B$7:$B$456,Y$7:Y$456,EXP(constants!$B$32+constants!$A$32*ABS($A$7:$A$456-$A1419)))</f>
        <v>4.8704115251273178E-10</v>
      </c>
      <c r="AA1419">
        <f t="shared" si="331"/>
        <v>81347.15871674045</v>
      </c>
      <c r="AB1419">
        <f t="shared" si="337"/>
        <v>81340.956881043137</v>
      </c>
      <c r="AD1419" s="4"/>
      <c r="AE1419" s="4"/>
      <c r="AF1419" s="4"/>
      <c r="AI1419" s="5">
        <f>SUMPRODUCT(constants!$B$13:$B$20,A1419^constants!$A$13:$A$20)*constants!$C$10/((A1419/1000000000)^5*(EXP(0.014388/(A1419/1000000000)/constants!$B$9)-1))</f>
        <v>2.2180287188723768E-5</v>
      </c>
      <c r="AL1419" s="17">
        <f t="shared" si="332"/>
        <v>2.7268288988979156E-10</v>
      </c>
      <c r="AQ1419">
        <f t="shared" si="329"/>
        <v>2.7268288988979156E-10</v>
      </c>
    </row>
    <row r="1420" spans="1:43" x14ac:dyDescent="0.2">
      <c r="A1420">
        <f>front!A1420</f>
        <v>838.1</v>
      </c>
      <c r="B1420" s="1">
        <f t="shared" si="338"/>
        <v>0.44000000000005457</v>
      </c>
      <c r="C1420">
        <f>front!D1420-front!B1420</f>
        <v>46631.200000000004</v>
      </c>
      <c r="D1420" s="2">
        <f>front!E1420-front!C1420</f>
        <v>52903.6</v>
      </c>
      <c r="E1420" s="2">
        <f>IF(front!F1420-front!C1420&gt;0,front!F1420-front!C1420,0)</f>
        <v>52903.6</v>
      </c>
      <c r="F1420" s="2">
        <f>front!I1420-front!H1420</f>
        <v>2351.3999999999996</v>
      </c>
      <c r="G1420" s="2"/>
      <c r="H1420" s="2"/>
      <c r="I1420" s="4">
        <f>C1420/(constants!$A$4+constants!$B$4*data!C1420+constants!$C$4*data!C1420^2+constants!$D$4*data!C1420^3+constants!$E$4*data!C1420^4+constants!$F$4*data!C1420^5+constants!$G$4*data!C1420^6+constants!$H$4*data!C1420^7)</f>
        <v>48766.552862795324</v>
      </c>
      <c r="J1420" s="4">
        <f>D1420/(constants!$A$4+constants!$B$4*data!D1420+constants!$C$4*data!D1420^2+constants!$D$4*data!D1420^3+constants!$E$4*data!D1420^4+constants!$F$4*data!D1420^5+constants!$G$4*data!D1420^6+constants!$H$4*data!D1420^7)</f>
        <v>55695.552107009178</v>
      </c>
      <c r="K1420" s="4">
        <f>E1420/(constants!$A$4+constants!$B$4*data!E1420+constants!$C$4*data!E1420^2+constants!$D$4*data!E1420^3+constants!$E$4*data!E1420^4+constants!$F$4*data!E1420^5+constants!$G$4*data!E1420^6+constants!$H$4*data!E1420^7)</f>
        <v>55695.552107009178</v>
      </c>
      <c r="L1420" s="4">
        <f>F1420/(constants!$A$4+constants!$B$4*data!F1420+constants!$C$4*data!F1420^2+constants!$D$4*data!F1420^3+constants!$E$4*data!F1420^4+constants!$F$4*data!F1420^5+constants!$G$4*data!F1420^6+constants!$H$4*data!F1420^7)</f>
        <v>2346.0395919214657</v>
      </c>
      <c r="M1420" s="4"/>
      <c r="N1420" s="4"/>
      <c r="O1420" s="4">
        <f t="shared" si="333"/>
        <v>81277.588104658877</v>
      </c>
      <c r="P1420" s="4">
        <f t="shared" si="334"/>
        <v>11139.110421401836</v>
      </c>
      <c r="Q1420" s="4">
        <f t="shared" si="334"/>
        <v>11139.110421401836</v>
      </c>
      <c r="R1420" s="4">
        <f t="shared" si="335"/>
        <v>391.00659865357756</v>
      </c>
      <c r="S1420" s="4"/>
      <c r="T1420" s="4"/>
      <c r="U1420" s="4">
        <f t="shared" si="336"/>
        <v>1</v>
      </c>
      <c r="V1420" s="4"/>
      <c r="W1420" s="4"/>
      <c r="X1420">
        <f>IF(front!E1420&gt;$X$2,O1420,P1420)</f>
        <v>81277.588104658877</v>
      </c>
      <c r="Y1420">
        <f t="shared" si="330"/>
        <v>80944.10518533882</v>
      </c>
      <c r="Z1420">
        <f>SUMPRODUCT($B$7:$B$456,Y$7:Y$456,EXP(constants!$B$32+constants!$A$32*ABS($A$7:$A$456-$A1420)))</f>
        <v>4.7500314335015473E-10</v>
      </c>
      <c r="AA1420">
        <f t="shared" si="331"/>
        <v>80944.10518533834</v>
      </c>
      <c r="AB1420">
        <f t="shared" si="337"/>
        <v>80937.903349641027</v>
      </c>
      <c r="AD1420" s="4"/>
      <c r="AE1420" s="4"/>
      <c r="AF1420" s="4"/>
      <c r="AI1420" s="5">
        <f>SUMPRODUCT(constants!$B$13:$B$20,A1420^constants!$A$13:$A$20)*constants!$C$10/((A1420/1000000000)^5*(EXP(0.014388/(A1420/1000000000)/constants!$B$9)-1))</f>
        <v>2.2184884400870287E-5</v>
      </c>
      <c r="AL1420" s="17">
        <f t="shared" si="332"/>
        <v>2.7409759189133579E-10</v>
      </c>
      <c r="AQ1420">
        <f t="shared" si="329"/>
        <v>2.7409759189133579E-10</v>
      </c>
    </row>
    <row r="1421" spans="1:43" x14ac:dyDescent="0.2">
      <c r="A1421">
        <f>front!A1421</f>
        <v>838.54</v>
      </c>
      <c r="B1421" s="1">
        <f t="shared" si="338"/>
        <v>0.43999999999994088</v>
      </c>
      <c r="C1421">
        <f>front!D1421-front!B1421</f>
        <v>46595.399999999994</v>
      </c>
      <c r="D1421" s="2">
        <f>front!E1421-front!C1421</f>
        <v>52845.9</v>
      </c>
      <c r="E1421" s="2">
        <f>IF(front!F1421-front!C1421&gt;0,front!F1421-front!C1421,0)</f>
        <v>52845.9</v>
      </c>
      <c r="F1421" s="2">
        <f>front!I1421-front!H1421</f>
        <v>2866.3999999999996</v>
      </c>
      <c r="G1421" s="2"/>
      <c r="H1421" s="2"/>
      <c r="I1421" s="4">
        <f>C1421/(constants!$A$4+constants!$B$4*data!C1421+constants!$C$4*data!C1421^2+constants!$D$4*data!C1421^3+constants!$E$4*data!C1421^4+constants!$F$4*data!C1421^5+constants!$G$4*data!C1421^6+constants!$H$4*data!C1421^7)</f>
        <v>48727.111001732272</v>
      </c>
      <c r="J1421" s="4">
        <f>D1421/(constants!$A$4+constants!$B$4*data!D1421+constants!$C$4*data!D1421^2+constants!$D$4*data!D1421^3+constants!$E$4*data!D1421^4+constants!$F$4*data!D1421^5+constants!$G$4*data!D1421^6+constants!$H$4*data!D1421^7)</f>
        <v>55631.669460810437</v>
      </c>
      <c r="K1421" s="4">
        <f>E1421/(constants!$A$4+constants!$B$4*data!E1421+constants!$C$4*data!E1421^2+constants!$D$4*data!E1421^3+constants!$E$4*data!E1421^4+constants!$F$4*data!E1421^5+constants!$G$4*data!E1421^6+constants!$H$4*data!E1421^7)</f>
        <v>55631.669460810437</v>
      </c>
      <c r="L1421" s="4">
        <f>F1421/(constants!$A$4+constants!$B$4*data!F1421+constants!$C$4*data!F1421^2+constants!$D$4*data!F1421^3+constants!$E$4*data!F1421^4+constants!$F$4*data!F1421^5+constants!$G$4*data!F1421^6+constants!$H$4*data!F1421^7)</f>
        <v>2859.8841296286864</v>
      </c>
      <c r="M1421" s="4"/>
      <c r="N1421" s="4"/>
      <c r="O1421" s="4">
        <f t="shared" si="333"/>
        <v>81211.851669553798</v>
      </c>
      <c r="P1421" s="4">
        <f t="shared" si="334"/>
        <v>11126.333892162087</v>
      </c>
      <c r="Q1421" s="4">
        <f t="shared" si="334"/>
        <v>11126.333892162087</v>
      </c>
      <c r="R1421" s="4">
        <f t="shared" si="335"/>
        <v>476.64735493811435</v>
      </c>
      <c r="S1421" s="4"/>
      <c r="T1421" s="4"/>
      <c r="U1421" s="4">
        <f t="shared" si="336"/>
        <v>1</v>
      </c>
      <c r="V1421" s="4"/>
      <c r="W1421" s="4"/>
      <c r="X1421">
        <f>IF(front!E1421&gt;$X$2,O1421,P1421)</f>
        <v>81211.851669553798</v>
      </c>
      <c r="Y1421">
        <f t="shared" si="330"/>
        <v>80878.368750233742</v>
      </c>
      <c r="Z1421">
        <f>SUMPRODUCT($B$7:$B$456,Y$7:Y$456,EXP(constants!$B$32+constants!$A$32*ABS($A$7:$A$456-$A1421)))</f>
        <v>4.6326267303794422E-10</v>
      </c>
      <c r="AA1421">
        <f t="shared" si="331"/>
        <v>80878.368750233276</v>
      </c>
      <c r="AB1421">
        <f t="shared" si="337"/>
        <v>80872.166914535963</v>
      </c>
      <c r="AD1421" s="4"/>
      <c r="AE1421" s="4"/>
      <c r="AF1421" s="4"/>
      <c r="AI1421" s="5">
        <f>SUMPRODUCT(constants!$B$13:$B$20,A1421^constants!$A$13:$A$20)*constants!$C$10/((A1421/1000000000)^5*(EXP(0.014388/(A1421/1000000000)/constants!$B$9)-1))</f>
        <v>2.2189436142307752E-5</v>
      </c>
      <c r="AL1421" s="17">
        <f t="shared" si="332"/>
        <v>2.7437667356875809E-10</v>
      </c>
      <c r="AQ1421">
        <f t="shared" ref="AQ1421:AQ1484" si="339">AL1421</f>
        <v>2.7437667356875809E-10</v>
      </c>
    </row>
    <row r="1422" spans="1:43" x14ac:dyDescent="0.2">
      <c r="A1422">
        <f>front!A1422</f>
        <v>838.98</v>
      </c>
      <c r="B1422" s="1">
        <f t="shared" si="338"/>
        <v>0.44000000000005457</v>
      </c>
      <c r="C1422">
        <f>front!D1422-front!B1422</f>
        <v>46809.599999999999</v>
      </c>
      <c r="D1422" s="2">
        <f>front!E1422-front!C1422</f>
        <v>52445.1</v>
      </c>
      <c r="E1422" s="2">
        <f>IF(front!F1422-front!C1422&gt;0,front!F1422-front!C1422,0)</f>
        <v>52445.1</v>
      </c>
      <c r="F1422" s="2">
        <f>front!I1422-front!H1422</f>
        <v>3078</v>
      </c>
      <c r="G1422" s="2"/>
      <c r="H1422" s="2"/>
      <c r="I1422" s="4">
        <f>C1422/(constants!$A$4+constants!$B$4*data!C1422+constants!$C$4*data!C1422^2+constants!$D$4*data!C1422^3+constants!$E$4*data!C1422^4+constants!$F$4*data!C1422^5+constants!$G$4*data!C1422^6+constants!$H$4*data!C1422^7)</f>
        <v>48963.1256647349</v>
      </c>
      <c r="J1422" s="4">
        <f>D1422/(constants!$A$4+constants!$B$4*data!D1422+constants!$C$4*data!D1422^2+constants!$D$4*data!D1422^3+constants!$E$4*data!D1422^4+constants!$F$4*data!D1422^5+constants!$G$4*data!D1422^6+constants!$H$4*data!D1422^7)</f>
        <v>55188.01235262218</v>
      </c>
      <c r="K1422" s="4">
        <f>E1422/(constants!$A$4+constants!$B$4*data!E1422+constants!$C$4*data!E1422^2+constants!$D$4*data!E1422^3+constants!$E$4*data!E1422^4+constants!$F$4*data!E1422^5+constants!$G$4*data!E1422^6+constants!$H$4*data!E1422^7)</f>
        <v>55188.01235262218</v>
      </c>
      <c r="L1422" s="4">
        <f>F1422/(constants!$A$4+constants!$B$4*data!F1422+constants!$C$4*data!F1422^2+constants!$D$4*data!F1422^3+constants!$E$4*data!F1422^4+constants!$F$4*data!F1422^5+constants!$G$4*data!F1422^6+constants!$H$4*data!F1422^7)</f>
        <v>3071.0175642053041</v>
      </c>
      <c r="M1422" s="4"/>
      <c r="N1422" s="4"/>
      <c r="O1422" s="4">
        <f t="shared" si="333"/>
        <v>81605.209441224826</v>
      </c>
      <c r="P1422" s="4">
        <f t="shared" si="334"/>
        <v>11037.602470524436</v>
      </c>
      <c r="Q1422" s="4">
        <f t="shared" si="334"/>
        <v>11037.602470524436</v>
      </c>
      <c r="R1422" s="4">
        <f t="shared" si="335"/>
        <v>511.83626070088405</v>
      </c>
      <c r="S1422" s="4"/>
      <c r="T1422" s="4"/>
      <c r="U1422" s="4">
        <f t="shared" si="336"/>
        <v>1</v>
      </c>
      <c r="V1422" s="4"/>
      <c r="W1422" s="4"/>
      <c r="X1422">
        <f>IF(front!E1422&gt;$X$2,O1422,P1422)</f>
        <v>81605.209441224826</v>
      </c>
      <c r="Y1422">
        <f t="shared" si="330"/>
        <v>81271.726521904769</v>
      </c>
      <c r="Z1422">
        <f>SUMPRODUCT($B$7:$B$456,Y$7:Y$456,EXP(constants!$B$32+constants!$A$32*ABS($A$7:$A$456-$A1422)))</f>
        <v>4.5181238742257222E-10</v>
      </c>
      <c r="AA1422">
        <f t="shared" si="331"/>
        <v>81271.726521904318</v>
      </c>
      <c r="AB1422">
        <f t="shared" si="337"/>
        <v>81265.524686207005</v>
      </c>
      <c r="AD1422" s="4"/>
      <c r="AE1422" s="4"/>
      <c r="AF1422" s="4"/>
      <c r="AI1422" s="5">
        <f>SUMPRODUCT(constants!$B$13:$B$20,A1422^constants!$A$13:$A$20)*constants!$C$10/((A1422/1000000000)^5*(EXP(0.014388/(A1422/1000000000)/constants!$B$9)-1))</f>
        <v>2.2193942361087112E-5</v>
      </c>
      <c r="AL1422" s="17">
        <f t="shared" si="332"/>
        <v>2.7310403085176947E-10</v>
      </c>
      <c r="AQ1422">
        <f t="shared" si="339"/>
        <v>2.7310403085176947E-10</v>
      </c>
    </row>
    <row r="1423" spans="1:43" x14ac:dyDescent="0.2">
      <c r="A1423">
        <f>front!A1423</f>
        <v>839.42</v>
      </c>
      <c r="B1423" s="1">
        <f t="shared" si="338"/>
        <v>0.43999999999994088</v>
      </c>
      <c r="C1423">
        <f>front!D1423-front!B1423</f>
        <v>47103.200000000004</v>
      </c>
      <c r="D1423" s="2">
        <f>front!E1423-front!C1423</f>
        <v>52556.800000000003</v>
      </c>
      <c r="E1423" s="2">
        <f>IF(front!F1423-front!C1423&gt;0,front!F1423-front!C1423,0)</f>
        <v>52556.800000000003</v>
      </c>
      <c r="F1423" s="2">
        <f>front!I1423-front!H1423</f>
        <v>3268.8000000000011</v>
      </c>
      <c r="G1423" s="2"/>
      <c r="H1423" s="2"/>
      <c r="I1423" s="4">
        <f>C1423/(constants!$A$4+constants!$B$4*data!C1423+constants!$C$4*data!C1423^2+constants!$D$4*data!C1423^3+constants!$E$4*data!C1423^4+constants!$F$4*data!C1423^5+constants!$G$4*data!C1423^6+constants!$H$4*data!C1423^7)</f>
        <v>49286.719736183717</v>
      </c>
      <c r="J1423" s="4">
        <f>D1423/(constants!$A$4+constants!$B$4*data!D1423+constants!$C$4*data!D1423^2+constants!$D$4*data!D1423^3+constants!$E$4*data!D1423^4+constants!$F$4*data!D1423^5+constants!$G$4*data!D1423^6+constants!$H$4*data!D1423^7)</f>
        <v>55311.641238331504</v>
      </c>
      <c r="K1423" s="4">
        <f>E1423/(constants!$A$4+constants!$B$4*data!E1423+constants!$C$4*data!E1423^2+constants!$D$4*data!E1423^3+constants!$E$4*data!E1423^4+constants!$F$4*data!E1423^5+constants!$G$4*data!E1423^6+constants!$H$4*data!E1423^7)</f>
        <v>55311.641238331504</v>
      </c>
      <c r="L1423" s="4">
        <f>F1423/(constants!$A$4+constants!$B$4*data!F1423+constants!$C$4*data!F1423^2+constants!$D$4*data!F1423^3+constants!$E$4*data!F1423^4+constants!$F$4*data!F1423^5+constants!$G$4*data!F1423^6+constants!$H$4*data!F1423^7)</f>
        <v>3261.4031717896323</v>
      </c>
      <c r="M1423" s="4"/>
      <c r="N1423" s="4"/>
      <c r="O1423" s="4">
        <f t="shared" si="333"/>
        <v>82144.532893639524</v>
      </c>
      <c r="P1423" s="4">
        <f t="shared" si="334"/>
        <v>11062.328247666301</v>
      </c>
      <c r="Q1423" s="4">
        <f t="shared" si="334"/>
        <v>11062.328247666301</v>
      </c>
      <c r="R1423" s="4">
        <f t="shared" si="335"/>
        <v>543.56719529827205</v>
      </c>
      <c r="S1423" s="4"/>
      <c r="T1423" s="4"/>
      <c r="U1423" s="4">
        <f t="shared" si="336"/>
        <v>1</v>
      </c>
      <c r="V1423" s="4"/>
      <c r="W1423" s="4"/>
      <c r="X1423">
        <f>IF(front!E1423&gt;$X$2,O1423,P1423)</f>
        <v>82144.532893639524</v>
      </c>
      <c r="Y1423">
        <f t="shared" si="330"/>
        <v>81811.049974319467</v>
      </c>
      <c r="Z1423">
        <f>SUMPRODUCT($B$7:$B$456,Y$7:Y$456,EXP(constants!$B$32+constants!$A$32*ABS($A$7:$A$456-$A1423)))</f>
        <v>4.4064511412031237E-10</v>
      </c>
      <c r="AA1423">
        <f t="shared" si="331"/>
        <v>81811.04997431903</v>
      </c>
      <c r="AB1423">
        <f t="shared" si="337"/>
        <v>81804.848138621717</v>
      </c>
      <c r="AD1423" s="4"/>
      <c r="AE1423" s="4"/>
      <c r="AF1423" s="4"/>
      <c r="AI1423" s="5">
        <f>SUMPRODUCT(constants!$B$13:$B$20,A1423^constants!$A$13:$A$20)*constants!$C$10/((A1423/1000000000)^5*(EXP(0.014388/(A1423/1000000000)/constants!$B$9)-1))</f>
        <v>2.2198403005556762E-5</v>
      </c>
      <c r="AL1423" s="17">
        <f t="shared" si="332"/>
        <v>2.7135803697038399E-10</v>
      </c>
      <c r="AQ1423">
        <f t="shared" si="339"/>
        <v>2.7135803697038399E-10</v>
      </c>
    </row>
    <row r="1424" spans="1:43" x14ac:dyDescent="0.2">
      <c r="A1424">
        <f>front!A1424</f>
        <v>839.86</v>
      </c>
      <c r="B1424" s="1">
        <f t="shared" si="338"/>
        <v>0.44000000000005457</v>
      </c>
      <c r="C1424">
        <f>front!D1424-front!B1424</f>
        <v>47586.67</v>
      </c>
      <c r="D1424" s="2">
        <f>front!E1424-front!C1424</f>
        <v>51576.5</v>
      </c>
      <c r="E1424" s="2">
        <f>IF(front!F1424-front!C1424&gt;0,front!F1424-front!C1424,0)</f>
        <v>51576.5</v>
      </c>
      <c r="F1424" s="2">
        <f>front!I1424-front!H1424</f>
        <v>3795.7999999999993</v>
      </c>
      <c r="G1424" s="2"/>
      <c r="H1424" s="2"/>
      <c r="I1424" s="4">
        <f>C1424/(constants!$A$4+constants!$B$4*data!C1424+constants!$C$4*data!C1424^2+constants!$D$4*data!C1424^3+constants!$E$4*data!C1424^4+constants!$F$4*data!C1424^5+constants!$G$4*data!C1424^6+constants!$H$4*data!C1424^7)</f>
        <v>49819.801860722881</v>
      </c>
      <c r="J1424" s="4">
        <f>D1424/(constants!$A$4+constants!$B$4*data!D1424+constants!$C$4*data!D1424^2+constants!$D$4*data!D1424^3+constants!$E$4*data!D1424^4+constants!$F$4*data!D1424^5+constants!$G$4*data!D1424^6+constants!$H$4*data!D1424^7)</f>
        <v>54227.00220116882</v>
      </c>
      <c r="K1424" s="4">
        <f>E1424/(constants!$A$4+constants!$B$4*data!E1424+constants!$C$4*data!E1424^2+constants!$D$4*data!E1424^3+constants!$E$4*data!E1424^4+constants!$F$4*data!E1424^5+constants!$G$4*data!E1424^6+constants!$H$4*data!E1424^7)</f>
        <v>54227.00220116882</v>
      </c>
      <c r="L1424" s="4">
        <f>F1424/(constants!$A$4+constants!$B$4*data!F1424+constants!$C$4*data!F1424^2+constants!$D$4*data!F1424^3+constants!$E$4*data!F1424^4+constants!$F$4*data!F1424^5+constants!$G$4*data!F1424^6+constants!$H$4*data!F1424^7)</f>
        <v>3787.30293119725</v>
      </c>
      <c r="M1424" s="4"/>
      <c r="N1424" s="4"/>
      <c r="O1424" s="4">
        <f t="shared" si="333"/>
        <v>83033.003101204798</v>
      </c>
      <c r="P1424" s="4">
        <f t="shared" si="334"/>
        <v>10845.400440233763</v>
      </c>
      <c r="Q1424" s="4">
        <f t="shared" si="334"/>
        <v>10845.400440233763</v>
      </c>
      <c r="R1424" s="4">
        <f t="shared" si="335"/>
        <v>631.21715519954159</v>
      </c>
      <c r="S1424" s="4"/>
      <c r="T1424" s="4"/>
      <c r="U1424" s="4">
        <f t="shared" si="336"/>
        <v>1</v>
      </c>
      <c r="V1424" s="4"/>
      <c r="W1424" s="4"/>
      <c r="X1424">
        <f>IF(front!E1424&gt;$X$2,O1424,P1424)</f>
        <v>83033.003101204798</v>
      </c>
      <c r="Y1424">
        <f t="shared" si="330"/>
        <v>82699.520181884742</v>
      </c>
      <c r="Z1424">
        <f>SUMPRODUCT($B$7:$B$456,Y$7:Y$456,EXP(constants!$B$32+constants!$A$32*ABS($A$7:$A$456-$A1424)))</f>
        <v>4.2975385802448106E-10</v>
      </c>
      <c r="AA1424">
        <f t="shared" si="331"/>
        <v>82699.520181884305</v>
      </c>
      <c r="AB1424">
        <f t="shared" si="337"/>
        <v>82693.318346186992</v>
      </c>
      <c r="AD1424" s="4"/>
      <c r="AE1424" s="4"/>
      <c r="AF1424" s="4"/>
      <c r="AI1424" s="5">
        <f>SUMPRODUCT(constants!$B$13:$B$20,A1424^constants!$A$13:$A$20)*constants!$C$10/((A1424/1000000000)^5*(EXP(0.014388/(A1424/1000000000)/constants!$B$9)-1))</f>
        <v>2.2202818024334501E-5</v>
      </c>
      <c r="AL1424" s="17">
        <f t="shared" si="332"/>
        <v>2.684959131931882E-10</v>
      </c>
      <c r="AQ1424">
        <f t="shared" si="339"/>
        <v>2.684959131931882E-10</v>
      </c>
    </row>
    <row r="1425" spans="1:43" x14ac:dyDescent="0.2">
      <c r="A1425">
        <f>front!A1425</f>
        <v>840.3</v>
      </c>
      <c r="B1425" s="1">
        <f t="shared" si="338"/>
        <v>0.43999999999994088</v>
      </c>
      <c r="C1425">
        <f>front!D1425-front!B1425</f>
        <v>48245.33</v>
      </c>
      <c r="D1425" s="2">
        <f>front!E1425-front!C1425</f>
        <v>51178.1</v>
      </c>
      <c r="E1425" s="2">
        <f>IF(front!F1425-front!C1425&gt;0,front!F1425-front!C1425,0)</f>
        <v>51178.1</v>
      </c>
      <c r="F1425" s="2">
        <f>front!I1425-front!H1425</f>
        <v>3744.7000000000007</v>
      </c>
      <c r="G1425" s="2"/>
      <c r="H1425" s="2"/>
      <c r="I1425" s="4">
        <f>C1425/(constants!$A$4+constants!$B$4*data!C1425+constants!$C$4*data!C1425^2+constants!$D$4*data!C1425^3+constants!$E$4*data!C1425^4+constants!$F$4*data!C1425^5+constants!$G$4*data!C1425^6+constants!$H$4*data!C1425^7)</f>
        <v>50546.455579038746</v>
      </c>
      <c r="J1425" s="4">
        <f>D1425/(constants!$A$4+constants!$B$4*data!D1425+constants!$C$4*data!D1425^2+constants!$D$4*data!D1425^3+constants!$E$4*data!D1425^4+constants!$F$4*data!D1425^5+constants!$G$4*data!D1425^6+constants!$H$4*data!D1425^7)</f>
        <v>53786.403878085082</v>
      </c>
      <c r="K1425" s="4">
        <f>E1425/(constants!$A$4+constants!$B$4*data!E1425+constants!$C$4*data!E1425^2+constants!$D$4*data!E1425^3+constants!$E$4*data!E1425^4+constants!$F$4*data!E1425^5+constants!$G$4*data!E1425^6+constants!$H$4*data!E1425^7)</f>
        <v>53786.403878085082</v>
      </c>
      <c r="L1425" s="4">
        <f>F1425/(constants!$A$4+constants!$B$4*data!F1425+constants!$C$4*data!F1425^2+constants!$D$4*data!F1425^3+constants!$E$4*data!F1425^4+constants!$F$4*data!F1425^5+constants!$G$4*data!F1425^6+constants!$H$4*data!F1425^7)</f>
        <v>3736.3061003939365</v>
      </c>
      <c r="M1425" s="4"/>
      <c r="N1425" s="4"/>
      <c r="O1425" s="4">
        <f t="shared" si="333"/>
        <v>84244.092631731241</v>
      </c>
      <c r="P1425" s="4">
        <f t="shared" si="334"/>
        <v>10757.280775617017</v>
      </c>
      <c r="Q1425" s="4">
        <f t="shared" si="334"/>
        <v>10757.280775617017</v>
      </c>
      <c r="R1425" s="4">
        <f t="shared" si="335"/>
        <v>622.71768339898938</v>
      </c>
      <c r="S1425" s="4"/>
      <c r="T1425" s="4"/>
      <c r="U1425" s="4">
        <f t="shared" si="336"/>
        <v>1</v>
      </c>
      <c r="V1425" s="4"/>
      <c r="W1425" s="4"/>
      <c r="X1425">
        <f>IF(front!E1425&gt;$X$2,O1425,P1425)</f>
        <v>84244.092631731241</v>
      </c>
      <c r="Y1425">
        <f t="shared" si="330"/>
        <v>83910.609712411184</v>
      </c>
      <c r="Z1425">
        <f>SUMPRODUCT($B$7:$B$456,Y$7:Y$456,EXP(constants!$B$32+constants!$A$32*ABS($A$7:$A$456-$A1425)))</f>
        <v>4.1913179692377159E-10</v>
      </c>
      <c r="AA1425">
        <f t="shared" si="331"/>
        <v>83910.609712410762</v>
      </c>
      <c r="AB1425">
        <f t="shared" si="337"/>
        <v>83904.407876713449</v>
      </c>
      <c r="AD1425" s="4"/>
      <c r="AE1425" s="4"/>
      <c r="AF1425" s="4"/>
      <c r="AI1425" s="5">
        <f>SUMPRODUCT(constants!$B$13:$B$20,A1425^constants!$A$13:$A$20)*constants!$C$10/((A1425/1000000000)^5*(EXP(0.014388/(A1425/1000000000)/constants!$B$9)-1))</f>
        <v>2.2207187366365213E-5</v>
      </c>
      <c r="AL1425" s="17">
        <f t="shared" si="332"/>
        <v>2.6467247583697592E-10</v>
      </c>
      <c r="AQ1425">
        <f t="shared" si="339"/>
        <v>2.6467247583697592E-10</v>
      </c>
    </row>
    <row r="1426" spans="1:43" x14ac:dyDescent="0.2">
      <c r="A1426">
        <f>front!A1426</f>
        <v>840.74</v>
      </c>
      <c r="B1426" s="1">
        <f t="shared" si="338"/>
        <v>0.44000000000005457</v>
      </c>
      <c r="C1426">
        <f>front!D1426-front!B1426</f>
        <v>48926.53</v>
      </c>
      <c r="D1426" s="2">
        <f>front!E1426-front!C1426</f>
        <v>52414.7</v>
      </c>
      <c r="E1426" s="2">
        <f>IF(front!F1426-front!C1426&gt;0,front!F1426-front!C1426,0)</f>
        <v>52414.7</v>
      </c>
      <c r="F1426" s="2">
        <f>front!I1426-front!H1426</f>
        <v>2878.7999999999993</v>
      </c>
      <c r="G1426" s="2"/>
      <c r="H1426" s="2"/>
      <c r="I1426" s="4">
        <f>C1426/(constants!$A$4+constants!$B$4*data!C1426+constants!$C$4*data!C1426^2+constants!$D$4*data!C1426^3+constants!$E$4*data!C1426^4+constants!$F$4*data!C1426^5+constants!$G$4*data!C1426^6+constants!$H$4*data!C1426^7)</f>
        <v>51298.411153234592</v>
      </c>
      <c r="J1426" s="4">
        <f>D1426/(constants!$A$4+constants!$B$4*data!D1426+constants!$C$4*data!D1426^2+constants!$D$4*data!D1426^3+constants!$E$4*data!D1426^4+constants!$F$4*data!D1426^5+constants!$G$4*data!D1426^6+constants!$H$4*data!D1426^7)</f>
        <v>55154.36773955504</v>
      </c>
      <c r="K1426" s="4">
        <f>E1426/(constants!$A$4+constants!$B$4*data!E1426+constants!$C$4*data!E1426^2+constants!$D$4*data!E1426^3+constants!$E$4*data!E1426^4+constants!$F$4*data!E1426^5+constants!$G$4*data!E1426^6+constants!$H$4*data!E1426^7)</f>
        <v>55154.36773955504</v>
      </c>
      <c r="L1426" s="4">
        <f>F1426/(constants!$A$4+constants!$B$4*data!F1426+constants!$C$4*data!F1426^2+constants!$D$4*data!F1426^3+constants!$E$4*data!F1426^4+constants!$F$4*data!F1426^5+constants!$G$4*data!F1426^6+constants!$H$4*data!F1426^7)</f>
        <v>2872.2566180674075</v>
      </c>
      <c r="M1426" s="4"/>
      <c r="N1426" s="4"/>
      <c r="O1426" s="4">
        <f t="shared" si="333"/>
        <v>85497.351922057656</v>
      </c>
      <c r="P1426" s="4">
        <f t="shared" si="334"/>
        <v>11030.873547911007</v>
      </c>
      <c r="Q1426" s="4">
        <f t="shared" si="334"/>
        <v>11030.873547911007</v>
      </c>
      <c r="R1426" s="4">
        <f t="shared" si="335"/>
        <v>478.70943634456791</v>
      </c>
      <c r="S1426" s="4"/>
      <c r="T1426" s="4"/>
      <c r="U1426" s="4">
        <f t="shared" si="336"/>
        <v>1</v>
      </c>
      <c r="V1426" s="4"/>
      <c r="W1426" s="4"/>
      <c r="X1426">
        <f>IF(front!E1426&gt;$X$2,O1426,P1426)</f>
        <v>85497.351922057656</v>
      </c>
      <c r="Y1426">
        <f t="shared" si="330"/>
        <v>85163.8690027376</v>
      </c>
      <c r="Z1426">
        <f>SUMPRODUCT($B$7:$B$456,Y$7:Y$456,EXP(constants!$B$32+constants!$A$32*ABS($A$7:$A$456-$A1426)))</f>
        <v>4.0877227722884419E-10</v>
      </c>
      <c r="AA1426">
        <f t="shared" si="331"/>
        <v>85163.869002737192</v>
      </c>
      <c r="AB1426">
        <f t="shared" si="337"/>
        <v>85157.667167039879</v>
      </c>
      <c r="AD1426" s="4"/>
      <c r="AE1426" s="4"/>
      <c r="AF1426" s="4"/>
      <c r="AI1426" s="5">
        <f>SUMPRODUCT(constants!$B$13:$B$20,A1426^constants!$A$13:$A$20)*constants!$C$10/((A1426/1000000000)^5*(EXP(0.014388/(A1426/1000000000)/constants!$B$9)-1))</f>
        <v>2.2211510980886626E-5</v>
      </c>
      <c r="AL1426" s="17">
        <f t="shared" si="332"/>
        <v>2.6082808183692882E-10</v>
      </c>
      <c r="AQ1426">
        <f t="shared" si="339"/>
        <v>2.6082808183692882E-10</v>
      </c>
    </row>
    <row r="1427" spans="1:43" x14ac:dyDescent="0.2">
      <c r="A1427">
        <f>front!A1427</f>
        <v>841.18</v>
      </c>
      <c r="B1427" s="1">
        <f t="shared" si="338"/>
        <v>0.43999999999994088</v>
      </c>
      <c r="C1427">
        <f>front!D1427-front!B1427</f>
        <v>49466.33</v>
      </c>
      <c r="D1427" s="2">
        <f>front!E1427-front!C1427</f>
        <v>51763.6</v>
      </c>
      <c r="E1427" s="2">
        <f>IF(front!F1427-front!C1427&gt;0,front!F1427-front!C1427,0)</f>
        <v>51763.6</v>
      </c>
      <c r="F1427" s="2">
        <f>front!I1427-front!H1427</f>
        <v>3071</v>
      </c>
      <c r="G1427" s="2"/>
      <c r="H1427" s="2"/>
      <c r="I1427" s="4">
        <f>C1427/(constants!$A$4+constants!$B$4*data!C1427+constants!$C$4*data!C1427^2+constants!$D$4*data!C1427^3+constants!$E$4*data!C1427^4+constants!$F$4*data!C1427^5+constants!$G$4*data!C1427^6+constants!$H$4*data!C1427^7)</f>
        <v>51894.557346149973</v>
      </c>
      <c r="J1427" s="4">
        <f>D1427/(constants!$A$4+constants!$B$4*data!D1427+constants!$C$4*data!D1427^2+constants!$D$4*data!D1427^3+constants!$E$4*data!D1427^4+constants!$F$4*data!D1427^5+constants!$G$4*data!D1427^6+constants!$H$4*data!D1427^7)</f>
        <v>54433.958605947235</v>
      </c>
      <c r="K1427" s="4">
        <f>E1427/(constants!$A$4+constants!$B$4*data!E1427+constants!$C$4*data!E1427^2+constants!$D$4*data!E1427^3+constants!$E$4*data!E1427^4+constants!$F$4*data!E1427^5+constants!$G$4*data!E1427^6+constants!$H$4*data!E1427^7)</f>
        <v>54433.958605947235</v>
      </c>
      <c r="L1427" s="4">
        <f>F1427/(constants!$A$4+constants!$B$4*data!F1427+constants!$C$4*data!F1427^2+constants!$D$4*data!F1427^3+constants!$E$4*data!F1427^4+constants!$F$4*data!F1427^5+constants!$G$4*data!F1427^6+constants!$H$4*data!F1427^7)</f>
        <v>3064.0328909326522</v>
      </c>
      <c r="M1427" s="4"/>
      <c r="N1427" s="4"/>
      <c r="O1427" s="4">
        <f t="shared" si="333"/>
        <v>86490.928910249961</v>
      </c>
      <c r="P1427" s="4">
        <f t="shared" si="334"/>
        <v>10886.791721189447</v>
      </c>
      <c r="Q1427" s="4">
        <f t="shared" si="334"/>
        <v>10886.791721189447</v>
      </c>
      <c r="R1427" s="4">
        <f t="shared" si="335"/>
        <v>510.67214848877535</v>
      </c>
      <c r="S1427" s="4"/>
      <c r="T1427" s="4"/>
      <c r="U1427" s="4">
        <f t="shared" si="336"/>
        <v>1</v>
      </c>
      <c r="V1427" s="4"/>
      <c r="W1427" s="4"/>
      <c r="X1427">
        <f>IF(front!E1427&gt;$X$2,O1427,P1427)</f>
        <v>86490.928910249961</v>
      </c>
      <c r="Y1427">
        <f t="shared" si="330"/>
        <v>86157.445990929904</v>
      </c>
      <c r="Z1427">
        <f>SUMPRODUCT($B$7:$B$456,Y$7:Y$456,EXP(constants!$B$32+constants!$A$32*ABS($A$7:$A$456-$A1427)))</f>
        <v>3.9866880980458293E-10</v>
      </c>
      <c r="AA1427">
        <f t="shared" si="331"/>
        <v>86157.445990929511</v>
      </c>
      <c r="AB1427">
        <f t="shared" si="337"/>
        <v>86151.244155232198</v>
      </c>
      <c r="AD1427" s="4"/>
      <c r="AE1427" s="4"/>
      <c r="AF1427" s="4"/>
      <c r="AI1427" s="5">
        <f>SUMPRODUCT(constants!$B$13:$B$20,A1427^constants!$A$13:$A$20)*constants!$C$10/((A1427/1000000000)^5*(EXP(0.014388/(A1427/1000000000)/constants!$B$9)-1))</f>
        <v>2.2215788817456412E-5</v>
      </c>
      <c r="AL1427" s="17">
        <f t="shared" si="332"/>
        <v>2.5786962260726897E-10</v>
      </c>
      <c r="AQ1427">
        <f t="shared" si="339"/>
        <v>2.5786962260726897E-10</v>
      </c>
    </row>
    <row r="1428" spans="1:43" x14ac:dyDescent="0.2">
      <c r="A1428">
        <f>front!A1428</f>
        <v>841.62</v>
      </c>
      <c r="B1428" s="1">
        <f t="shared" si="338"/>
        <v>0.44000000000005457</v>
      </c>
      <c r="C1428">
        <f>front!D1428-front!B1428</f>
        <v>49695.06</v>
      </c>
      <c r="D1428" s="2">
        <f>front!E1428-front!C1428</f>
        <v>53429.1</v>
      </c>
      <c r="E1428" s="2">
        <f>IF(front!F1428-front!C1428&gt;0,front!F1428-front!C1428,0)</f>
        <v>53429.1</v>
      </c>
      <c r="F1428" s="2">
        <f>front!I1428-front!H1428</f>
        <v>2489.3999999999996</v>
      </c>
      <c r="G1428" s="2"/>
      <c r="H1428" s="2"/>
      <c r="I1428" s="4">
        <f>C1428/(constants!$A$4+constants!$B$4*data!C1428+constants!$C$4*data!C1428^2+constants!$D$4*data!C1428^3+constants!$E$4*data!C1428^4+constants!$F$4*data!C1428^5+constants!$G$4*data!C1428^6+constants!$H$4*data!C1428^7)</f>
        <v>52147.230719107567</v>
      </c>
      <c r="J1428" s="4">
        <f>D1428/(constants!$A$4+constants!$B$4*data!D1428+constants!$C$4*data!D1428^2+constants!$D$4*data!D1428^3+constants!$E$4*data!D1428^4+constants!$F$4*data!D1428^5+constants!$G$4*data!D1428^6+constants!$H$4*data!D1428^7)</f>
        <v>56277.52800126974</v>
      </c>
      <c r="K1428" s="4">
        <f>E1428/(constants!$A$4+constants!$B$4*data!E1428+constants!$C$4*data!E1428^2+constants!$D$4*data!E1428^3+constants!$E$4*data!E1428^4+constants!$F$4*data!E1428^5+constants!$G$4*data!E1428^6+constants!$H$4*data!E1428^7)</f>
        <v>56277.52800126974</v>
      </c>
      <c r="L1428" s="4">
        <f>F1428/(constants!$A$4+constants!$B$4*data!F1428+constants!$C$4*data!F1428^2+constants!$D$4*data!F1428^3+constants!$E$4*data!F1428^4+constants!$F$4*data!F1428^5+constants!$G$4*data!F1428^6+constants!$H$4*data!F1428^7)</f>
        <v>2483.7280588839285</v>
      </c>
      <c r="M1428" s="4"/>
      <c r="N1428" s="4"/>
      <c r="O1428" s="4">
        <f t="shared" si="333"/>
        <v>86912.051198512607</v>
      </c>
      <c r="P1428" s="4">
        <f t="shared" si="334"/>
        <v>11255.505600253948</v>
      </c>
      <c r="Q1428" s="4">
        <f t="shared" si="334"/>
        <v>11255.505600253948</v>
      </c>
      <c r="R1428" s="4">
        <f t="shared" si="335"/>
        <v>413.95467648065477</v>
      </c>
      <c r="S1428" s="4"/>
      <c r="T1428" s="4"/>
      <c r="U1428" s="4">
        <f t="shared" si="336"/>
        <v>1</v>
      </c>
      <c r="V1428" s="4"/>
      <c r="W1428" s="4"/>
      <c r="X1428">
        <f>IF(front!E1428&gt;$X$2,O1428,P1428)</f>
        <v>86912.051198512607</v>
      </c>
      <c r="Y1428">
        <f t="shared" si="330"/>
        <v>86578.56827919255</v>
      </c>
      <c r="Z1428">
        <f>SUMPRODUCT($B$7:$B$456,Y$7:Y$456,EXP(constants!$B$32+constants!$A$32*ABS($A$7:$A$456-$A1428)))</f>
        <v>3.8881506590532234E-10</v>
      </c>
      <c r="AA1428">
        <f t="shared" si="331"/>
        <v>86578.568279192157</v>
      </c>
      <c r="AB1428">
        <f t="shared" si="337"/>
        <v>86572.366443494844</v>
      </c>
      <c r="AD1428" s="4"/>
      <c r="AE1428" s="4"/>
      <c r="AF1428" s="4"/>
      <c r="AI1428" s="5">
        <f>SUMPRODUCT(constants!$B$13:$B$20,A1428^constants!$A$13:$A$20)*constants!$C$10/((A1428/1000000000)^5*(EXP(0.014388/(A1428/1000000000)/constants!$B$9)-1))</f>
        <v>2.222002082597939E-5</v>
      </c>
      <c r="AL1428" s="17">
        <f t="shared" si="332"/>
        <v>2.5666412665850177E-10</v>
      </c>
      <c r="AQ1428">
        <f t="shared" si="339"/>
        <v>2.5666412665850177E-10</v>
      </c>
    </row>
    <row r="1429" spans="1:43" x14ac:dyDescent="0.2">
      <c r="A1429">
        <f>front!A1429</f>
        <v>842.06</v>
      </c>
      <c r="B1429" s="1">
        <f t="shared" si="338"/>
        <v>0.43999999999994088</v>
      </c>
      <c r="C1429">
        <f>front!D1429-front!B1429</f>
        <v>49520.26</v>
      </c>
      <c r="D1429" s="2">
        <f>front!E1429-front!C1429</f>
        <v>52858.9</v>
      </c>
      <c r="E1429" s="2">
        <f>IF(front!F1429-front!C1429&gt;0,front!F1429-front!C1429,0)</f>
        <v>52858.9</v>
      </c>
      <c r="F1429" s="2">
        <f>front!I1429-front!H1429</f>
        <v>2248.8999999999996</v>
      </c>
      <c r="G1429" s="2"/>
      <c r="H1429" s="2"/>
      <c r="I1429" s="4">
        <f>C1429/(constants!$A$4+constants!$B$4*data!C1429+constants!$C$4*data!C1429^2+constants!$D$4*data!C1429^3+constants!$E$4*data!C1429^4+constants!$F$4*data!C1429^5+constants!$G$4*data!C1429^6+constants!$H$4*data!C1429^7)</f>
        <v>51954.129205712139</v>
      </c>
      <c r="J1429" s="4">
        <f>D1429/(constants!$A$4+constants!$B$4*data!D1429+constants!$C$4*data!D1429^2+constants!$D$4*data!D1429^3+constants!$E$4*data!D1429^4+constants!$F$4*data!D1429^5+constants!$G$4*data!D1429^6+constants!$H$4*data!D1429^7)</f>
        <v>55646.062135405926</v>
      </c>
      <c r="K1429" s="4">
        <f>E1429/(constants!$A$4+constants!$B$4*data!E1429+constants!$C$4*data!E1429^2+constants!$D$4*data!E1429^3+constants!$E$4*data!E1429^4+constants!$F$4*data!E1429^5+constants!$G$4*data!E1429^6+constants!$H$4*data!E1429^7)</f>
        <v>55646.062135405926</v>
      </c>
      <c r="L1429" s="4">
        <f>F1429/(constants!$A$4+constants!$B$4*data!F1429+constants!$C$4*data!F1429^2+constants!$D$4*data!F1429^3+constants!$E$4*data!F1429^4+constants!$F$4*data!F1429^5+constants!$G$4*data!F1429^6+constants!$H$4*data!F1429^7)</f>
        <v>2243.7715295202615</v>
      </c>
      <c r="M1429" s="4"/>
      <c r="N1429" s="4"/>
      <c r="O1429" s="4">
        <f t="shared" si="333"/>
        <v>86590.215342853568</v>
      </c>
      <c r="P1429" s="4">
        <f t="shared" si="334"/>
        <v>11129.212427081186</v>
      </c>
      <c r="Q1429" s="4">
        <f t="shared" si="334"/>
        <v>11129.212427081186</v>
      </c>
      <c r="R1429" s="4">
        <f t="shared" si="335"/>
        <v>373.96192158671028</v>
      </c>
      <c r="S1429" s="4"/>
      <c r="T1429" s="4"/>
      <c r="U1429" s="4">
        <f t="shared" si="336"/>
        <v>1</v>
      </c>
      <c r="V1429" s="4"/>
      <c r="W1429" s="4"/>
      <c r="X1429">
        <f>IF(front!E1429&gt;$X$2,O1429,P1429)</f>
        <v>86590.215342853568</v>
      </c>
      <c r="Y1429">
        <f t="shared" si="330"/>
        <v>86256.732423533511</v>
      </c>
      <c r="Z1429">
        <f>SUMPRODUCT($B$7:$B$456,Y$7:Y$456,EXP(constants!$B$32+constants!$A$32*ABS($A$7:$A$456-$A1429)))</f>
        <v>3.7920487321058355E-10</v>
      </c>
      <c r="AA1429">
        <f t="shared" si="331"/>
        <v>86256.732423533133</v>
      </c>
      <c r="AB1429">
        <f t="shared" si="337"/>
        <v>86250.530587835819</v>
      </c>
      <c r="AD1429" s="4"/>
      <c r="AE1429" s="4"/>
      <c r="AF1429" s="4"/>
      <c r="AI1429" s="5">
        <f>SUMPRODUCT(constants!$B$13:$B$20,A1429^constants!$A$13:$A$20)*constants!$C$10/((A1429/1000000000)^5*(EXP(0.014388/(A1429/1000000000)/constants!$B$9)-1))</f>
        <v>2.2224206956677614E-5</v>
      </c>
      <c r="AL1429" s="17">
        <f t="shared" si="332"/>
        <v>2.5767037959314262E-10</v>
      </c>
      <c r="AQ1429">
        <f t="shared" si="339"/>
        <v>2.5767037959314262E-10</v>
      </c>
    </row>
    <row r="1430" spans="1:43" x14ac:dyDescent="0.2">
      <c r="A1430">
        <f>front!A1430</f>
        <v>842.5</v>
      </c>
      <c r="B1430" s="1">
        <f t="shared" si="338"/>
        <v>0.44000000000005457</v>
      </c>
      <c r="C1430">
        <f>front!D1430-front!B1430</f>
        <v>49138.47</v>
      </c>
      <c r="D1430" s="2">
        <f>front!E1430-front!C1430</f>
        <v>53190.7</v>
      </c>
      <c r="E1430" s="2">
        <f>IF(front!F1430-front!C1430&gt;0,front!F1430-front!C1430,0)</f>
        <v>53190.7</v>
      </c>
      <c r="F1430" s="2">
        <f>front!I1430-front!H1430</f>
        <v>2209.3999999999996</v>
      </c>
      <c r="G1430" s="2"/>
      <c r="H1430" s="2"/>
      <c r="I1430" s="4">
        <f>C1430/(constants!$A$4+constants!$B$4*data!C1430+constants!$C$4*data!C1430^2+constants!$D$4*data!C1430^3+constants!$E$4*data!C1430^4+constants!$F$4*data!C1430^5+constants!$G$4*data!C1430^6+constants!$H$4*data!C1430^7)</f>
        <v>51532.446535343042</v>
      </c>
      <c r="J1430" s="4">
        <f>D1430/(constants!$A$4+constants!$B$4*data!D1430+constants!$C$4*data!D1430^2+constants!$D$4*data!D1430^3+constants!$E$4*data!D1430^4+constants!$F$4*data!D1430^5+constants!$G$4*data!D1430^6+constants!$H$4*data!D1430^7)</f>
        <v>56013.467853645052</v>
      </c>
      <c r="K1430" s="4">
        <f>E1430/(constants!$A$4+constants!$B$4*data!E1430+constants!$C$4*data!E1430^2+constants!$D$4*data!E1430^3+constants!$E$4*data!E1430^4+constants!$F$4*data!E1430^5+constants!$G$4*data!E1430^6+constants!$H$4*data!E1430^7)</f>
        <v>56013.467853645052</v>
      </c>
      <c r="L1430" s="4">
        <f>F1430/(constants!$A$4+constants!$B$4*data!F1430+constants!$C$4*data!F1430^2+constants!$D$4*data!F1430^3+constants!$E$4*data!F1430^4+constants!$F$4*data!F1430^5+constants!$G$4*data!F1430^6+constants!$H$4*data!F1430^7)</f>
        <v>2204.3610026419706</v>
      </c>
      <c r="M1430" s="4"/>
      <c r="N1430" s="4"/>
      <c r="O1430" s="4">
        <f t="shared" si="333"/>
        <v>85887.410892238404</v>
      </c>
      <c r="P1430" s="4">
        <f t="shared" si="334"/>
        <v>11202.69357072901</v>
      </c>
      <c r="Q1430" s="4">
        <f t="shared" si="334"/>
        <v>11202.69357072901</v>
      </c>
      <c r="R1430" s="4">
        <f t="shared" si="335"/>
        <v>367.39350044032847</v>
      </c>
      <c r="S1430" s="4"/>
      <c r="T1430" s="4"/>
      <c r="U1430" s="4">
        <f t="shared" si="336"/>
        <v>1</v>
      </c>
      <c r="V1430" s="4"/>
      <c r="W1430" s="4"/>
      <c r="X1430">
        <f>IF(front!E1430&gt;$X$2,O1430,P1430)</f>
        <v>85887.410892238404</v>
      </c>
      <c r="Y1430">
        <f t="shared" si="330"/>
        <v>85553.927972918347</v>
      </c>
      <c r="Z1430">
        <f>SUMPRODUCT($B$7:$B$456,Y$7:Y$456,EXP(constants!$B$32+constants!$A$32*ABS($A$7:$A$456-$A1430)))</f>
        <v>3.6983221195875317E-10</v>
      </c>
      <c r="AA1430">
        <f t="shared" si="331"/>
        <v>85553.927972917983</v>
      </c>
      <c r="AB1430">
        <f t="shared" si="337"/>
        <v>85547.72613722067</v>
      </c>
      <c r="AD1430" s="4"/>
      <c r="AE1430" s="4"/>
      <c r="AF1430" s="4"/>
      <c r="AI1430" s="5">
        <f>SUMPRODUCT(constants!$B$13:$B$20,A1430^constants!$A$13:$A$20)*constants!$C$10/((A1430/1000000000)^5*(EXP(0.014388/(A1430/1000000000)/constants!$B$9)-1))</f>
        <v>2.2228347160135079E-5</v>
      </c>
      <c r="AL1430" s="17">
        <f t="shared" si="332"/>
        <v>2.5983562817882806E-10</v>
      </c>
      <c r="AQ1430">
        <f t="shared" si="339"/>
        <v>2.5983562817882806E-10</v>
      </c>
    </row>
    <row r="1431" spans="1:43" x14ac:dyDescent="0.2">
      <c r="A1431">
        <f>front!A1431</f>
        <v>842.94</v>
      </c>
      <c r="B1431" s="1">
        <f t="shared" si="338"/>
        <v>0.44000000000005457</v>
      </c>
      <c r="C1431">
        <f>front!D1431-front!B1431</f>
        <v>48585.86</v>
      </c>
      <c r="D1431" s="2">
        <f>front!E1431-front!C1431</f>
        <v>52733.9</v>
      </c>
      <c r="E1431" s="2">
        <f>IF(front!F1431-front!C1431&gt;0,front!F1431-front!C1431,0)</f>
        <v>52733.9</v>
      </c>
      <c r="F1431" s="2">
        <f>front!I1431-front!H1431</f>
        <v>2221.5999999999985</v>
      </c>
      <c r="G1431" s="2"/>
      <c r="H1431" s="2"/>
      <c r="I1431" s="4">
        <f>C1431/(constants!$A$4+constants!$B$4*data!C1431+constants!$C$4*data!C1431^2+constants!$D$4*data!C1431^3+constants!$E$4*data!C1431^4+constants!$F$4*data!C1431^5+constants!$G$4*data!C1431^6+constants!$H$4*data!C1431^7)</f>
        <v>50922.304408518823</v>
      </c>
      <c r="J1431" s="4">
        <f>D1431/(constants!$A$4+constants!$B$4*data!D1431+constants!$C$4*data!D1431^2+constants!$D$4*data!D1431^3+constants!$E$4*data!D1431^4+constants!$F$4*data!D1431^5+constants!$G$4*data!D1431^6+constants!$H$4*data!D1431^7)</f>
        <v>55507.678021470703</v>
      </c>
      <c r="K1431" s="4">
        <f>E1431/(constants!$A$4+constants!$B$4*data!E1431+constants!$C$4*data!E1431^2+constants!$D$4*data!E1431^3+constants!$E$4*data!E1431^4+constants!$F$4*data!E1431^5+constants!$G$4*data!E1431^6+constants!$H$4*data!E1431^7)</f>
        <v>55507.678021470703</v>
      </c>
      <c r="L1431" s="4">
        <f>F1431/(constants!$A$4+constants!$B$4*data!F1431+constants!$C$4*data!F1431^2+constants!$D$4*data!F1431^3+constants!$E$4*data!F1431^4+constants!$F$4*data!F1431^5+constants!$G$4*data!F1431^6+constants!$H$4*data!F1431^7)</f>
        <v>2216.5333632355982</v>
      </c>
      <c r="M1431" s="4"/>
      <c r="N1431" s="4"/>
      <c r="O1431" s="4">
        <f t="shared" si="333"/>
        <v>84870.507347531369</v>
      </c>
      <c r="P1431" s="4">
        <f t="shared" si="334"/>
        <v>11101.53560429414</v>
      </c>
      <c r="Q1431" s="4">
        <f t="shared" si="334"/>
        <v>11101.53560429414</v>
      </c>
      <c r="R1431" s="4">
        <f t="shared" si="335"/>
        <v>369.4222272059331</v>
      </c>
      <c r="S1431" s="4"/>
      <c r="T1431" s="4"/>
      <c r="U1431" s="4">
        <f t="shared" si="336"/>
        <v>1</v>
      </c>
      <c r="V1431" s="4"/>
      <c r="W1431" s="4"/>
      <c r="X1431">
        <f>IF(front!E1431&gt;$X$2,O1431,P1431)</f>
        <v>84870.507347531369</v>
      </c>
      <c r="Y1431">
        <f t="shared" si="330"/>
        <v>84537.024428211313</v>
      </c>
      <c r="Z1431">
        <f>SUMPRODUCT($B$7:$B$456,Y$7:Y$456,EXP(constants!$B$32+constants!$A$32*ABS($A$7:$A$456-$A1431)))</f>
        <v>3.6069121117636212E-10</v>
      </c>
      <c r="AA1431">
        <f t="shared" si="331"/>
        <v>84537.024428210949</v>
      </c>
      <c r="AB1431">
        <f t="shared" si="337"/>
        <v>84530.822592513636</v>
      </c>
      <c r="AD1431" s="4"/>
      <c r="AE1431" s="4"/>
      <c r="AF1431" s="4"/>
      <c r="AI1431" s="5">
        <f>SUMPRODUCT(constants!$B$13:$B$20,A1431^constants!$A$13:$A$20)*constants!$C$10/((A1431/1000000000)^5*(EXP(0.014388/(A1431/1000000000)/constants!$B$9)-1))</f>
        <v>2.2232441387295572E-5</v>
      </c>
      <c r="AL1431" s="17">
        <f t="shared" si="332"/>
        <v>2.6300987859148739E-10</v>
      </c>
      <c r="AQ1431">
        <f t="shared" si="339"/>
        <v>2.6300987859148739E-10</v>
      </c>
    </row>
    <row r="1432" spans="1:43" x14ac:dyDescent="0.2">
      <c r="A1432">
        <f>front!A1432</f>
        <v>843.37</v>
      </c>
      <c r="B1432" s="1">
        <f t="shared" si="338"/>
        <v>0.42999999999994998</v>
      </c>
      <c r="C1432">
        <f>front!D1432-front!B1432</f>
        <v>47735.199999999997</v>
      </c>
      <c r="D1432" s="2">
        <f>front!E1432-front!C1432</f>
        <v>52070.3</v>
      </c>
      <c r="E1432" s="2">
        <f>IF(front!F1432-front!C1432&gt;0,front!F1432-front!C1432,0)</f>
        <v>52070.3</v>
      </c>
      <c r="F1432" s="2">
        <f>front!I1432-front!H1432</f>
        <v>2392.1999999999989</v>
      </c>
      <c r="G1432" s="2"/>
      <c r="H1432" s="2"/>
      <c r="I1432" s="4">
        <f>C1432/(constants!$A$4+constants!$B$4*data!C1432+constants!$C$4*data!C1432^2+constants!$D$4*data!C1432^3+constants!$E$4*data!C1432^4+constants!$F$4*data!C1432^5+constants!$G$4*data!C1432^6+constants!$H$4*data!C1432^7)</f>
        <v>49983.625623715816</v>
      </c>
      <c r="J1432" s="4">
        <f>D1432/(constants!$A$4+constants!$B$4*data!D1432+constants!$C$4*data!D1432^2+constants!$D$4*data!D1432^3+constants!$E$4*data!D1432^4+constants!$F$4*data!D1432^5+constants!$G$4*data!D1432^6+constants!$H$4*data!D1432^7)</f>
        <v>54773.26444599263</v>
      </c>
      <c r="K1432" s="4">
        <f>E1432/(constants!$A$4+constants!$B$4*data!E1432+constants!$C$4*data!E1432^2+constants!$D$4*data!E1432^3+constants!$E$4*data!E1432^4+constants!$F$4*data!E1432^5+constants!$G$4*data!E1432^6+constants!$H$4*data!E1432^7)</f>
        <v>54773.26444599263</v>
      </c>
      <c r="L1432" s="4">
        <f>F1432/(constants!$A$4+constants!$B$4*data!F1432+constants!$C$4*data!F1432^2+constants!$D$4*data!F1432^3+constants!$E$4*data!F1432^4+constants!$F$4*data!F1432^5+constants!$G$4*data!F1432^6+constants!$H$4*data!F1432^7)</f>
        <v>2386.7473866998448</v>
      </c>
      <c r="M1432" s="4"/>
      <c r="N1432" s="4"/>
      <c r="O1432" s="4">
        <f t="shared" si="333"/>
        <v>83306.042706193024</v>
      </c>
      <c r="P1432" s="4">
        <f t="shared" si="334"/>
        <v>10954.652889198527</v>
      </c>
      <c r="Q1432" s="4">
        <f t="shared" si="334"/>
        <v>10954.652889198527</v>
      </c>
      <c r="R1432" s="4">
        <f t="shared" si="335"/>
        <v>397.79123111664074</v>
      </c>
      <c r="S1432" s="4"/>
      <c r="T1432" s="4"/>
      <c r="U1432" s="4">
        <f t="shared" si="336"/>
        <v>1</v>
      </c>
      <c r="V1432" s="4"/>
      <c r="W1432" s="4"/>
      <c r="X1432">
        <f>IF(front!E1432&gt;$X$2,O1432,P1432)</f>
        <v>83306.042706193024</v>
      </c>
      <c r="Y1432">
        <f t="shared" si="330"/>
        <v>82972.559786872967</v>
      </c>
      <c r="Z1432">
        <f>SUMPRODUCT($B$7:$B$456,Y$7:Y$456,EXP(constants!$B$32+constants!$A$32*ABS($A$7:$A$456-$A1432)))</f>
        <v>3.5197629218827754E-10</v>
      </c>
      <c r="AA1432">
        <f t="shared" si="331"/>
        <v>82972.559786872618</v>
      </c>
      <c r="AB1432">
        <f t="shared" si="337"/>
        <v>82966.357951175305</v>
      </c>
      <c r="AD1432" s="4"/>
      <c r="AE1432" s="4"/>
      <c r="AF1432" s="4"/>
      <c r="AI1432" s="5">
        <f>SUMPRODUCT(constants!$B$13:$B$20,A1432^constants!$A$13:$A$20)*constants!$C$10/((A1432/1000000000)^5*(EXP(0.014388/(A1432/1000000000)/constants!$B$9)-1))</f>
        <v>2.2236398096378432E-5</v>
      </c>
      <c r="AL1432" s="17">
        <f t="shared" si="332"/>
        <v>2.6801704504691266E-10</v>
      </c>
      <c r="AQ1432">
        <f t="shared" si="339"/>
        <v>2.6801704504691266E-10</v>
      </c>
    </row>
    <row r="1433" spans="1:43" x14ac:dyDescent="0.2">
      <c r="A1433">
        <f>front!A1433</f>
        <v>843.81</v>
      </c>
      <c r="B1433" s="1">
        <f t="shared" si="338"/>
        <v>0.43999999999994088</v>
      </c>
      <c r="C1433">
        <f>front!D1433-front!B1433</f>
        <v>46957.659999999996</v>
      </c>
      <c r="D1433" s="2">
        <f>front!E1433-front!C1433</f>
        <v>52491.6</v>
      </c>
      <c r="E1433" s="2">
        <f>IF(front!F1433-front!C1433&gt;0,front!F1433-front!C1433,0)</f>
        <v>52491.6</v>
      </c>
      <c r="F1433" s="2">
        <f>front!I1433-front!H1433</f>
        <v>2202.4000000000015</v>
      </c>
      <c r="G1433" s="2"/>
      <c r="H1433" s="2"/>
      <c r="I1433" s="4">
        <f>C1433/(constants!$A$4+constants!$B$4*data!C1433+constants!$C$4*data!C1433^2+constants!$D$4*data!C1433^3+constants!$E$4*data!C1433^4+constants!$F$4*data!C1433^5+constants!$G$4*data!C1433^6+constants!$H$4*data!C1433^7)</f>
        <v>49126.298251444976</v>
      </c>
      <c r="J1433" s="4">
        <f>D1433/(constants!$A$4+constants!$B$4*data!D1433+constants!$C$4*data!D1433^2+constants!$D$4*data!D1433^3+constants!$E$4*data!D1433^4+constants!$F$4*data!D1433^5+constants!$G$4*data!D1433^6+constants!$H$4*data!D1433^7)</f>
        <v>55239.47691108624</v>
      </c>
      <c r="K1433" s="4">
        <f>E1433/(constants!$A$4+constants!$B$4*data!E1433+constants!$C$4*data!E1433^2+constants!$D$4*data!E1433^3+constants!$E$4*data!E1433^4+constants!$F$4*data!E1433^5+constants!$G$4*data!E1433^6+constants!$H$4*data!E1433^7)</f>
        <v>55239.47691108624</v>
      </c>
      <c r="L1433" s="4">
        <f>F1433/(constants!$A$4+constants!$B$4*data!F1433+constants!$C$4*data!F1433^2+constants!$D$4*data!F1433^3+constants!$E$4*data!F1433^4+constants!$F$4*data!F1433^5+constants!$G$4*data!F1433^6+constants!$H$4*data!F1433^7)</f>
        <v>2197.3768630904619</v>
      </c>
      <c r="M1433" s="4"/>
      <c r="N1433" s="4"/>
      <c r="O1433" s="4">
        <f t="shared" si="333"/>
        <v>81877.163752408291</v>
      </c>
      <c r="P1433" s="4">
        <f t="shared" si="334"/>
        <v>11047.895382217248</v>
      </c>
      <c r="Q1433" s="4">
        <f t="shared" si="334"/>
        <v>11047.895382217248</v>
      </c>
      <c r="R1433" s="4">
        <f t="shared" si="335"/>
        <v>366.22947718174368</v>
      </c>
      <c r="S1433" s="4"/>
      <c r="T1433" s="4"/>
      <c r="U1433" s="4">
        <f t="shared" si="336"/>
        <v>1</v>
      </c>
      <c r="V1433" s="4"/>
      <c r="W1433" s="4"/>
      <c r="X1433">
        <f>IF(front!E1433&gt;$X$2,O1433,P1433)</f>
        <v>81877.163752408291</v>
      </c>
      <c r="Y1433">
        <f t="shared" si="330"/>
        <v>81543.680833088234</v>
      </c>
      <c r="Z1433">
        <f>SUMPRODUCT($B$7:$B$456,Y$7:Y$456,EXP(constants!$B$32+constants!$A$32*ABS($A$7:$A$456-$A1433)))</f>
        <v>3.4327662931890523E-10</v>
      </c>
      <c r="AA1433">
        <f t="shared" si="331"/>
        <v>81543.680833087885</v>
      </c>
      <c r="AB1433">
        <f t="shared" si="337"/>
        <v>81537.478997390572</v>
      </c>
      <c r="AD1433" s="4"/>
      <c r="AE1433" s="4"/>
      <c r="AF1433" s="4"/>
      <c r="AI1433" s="5">
        <f>SUMPRODUCT(constants!$B$13:$B$20,A1433^constants!$A$13:$A$20)*constants!$C$10/((A1433/1000000000)^5*(EXP(0.014388/(A1433/1000000000)/constants!$B$9)-1))</f>
        <v>2.2240401272938008E-5</v>
      </c>
      <c r="AL1433" s="17">
        <f t="shared" si="332"/>
        <v>2.7276292505498931E-10</v>
      </c>
      <c r="AQ1433">
        <f t="shared" si="339"/>
        <v>2.7276292505498931E-10</v>
      </c>
    </row>
    <row r="1434" spans="1:43" x14ac:dyDescent="0.2">
      <c r="A1434">
        <f>front!A1434</f>
        <v>844.25</v>
      </c>
      <c r="B1434" s="1">
        <f t="shared" si="338"/>
        <v>0.44000000000005457</v>
      </c>
      <c r="C1434">
        <f>front!D1434-front!B1434</f>
        <v>46413.200000000004</v>
      </c>
      <c r="D1434" s="2">
        <f>front!E1434-front!C1434</f>
        <v>52089.2</v>
      </c>
      <c r="E1434" s="2">
        <f>IF(front!F1434-front!C1434&gt;0,front!F1434-front!C1434,0)</f>
        <v>52089.2</v>
      </c>
      <c r="F1434" s="2">
        <f>front!I1434-front!H1434</f>
        <v>2445.3999999999978</v>
      </c>
      <c r="G1434" s="2"/>
      <c r="H1434" s="2"/>
      <c r="I1434" s="4">
        <f>C1434/(constants!$A$4+constants!$B$4*data!C1434+constants!$C$4*data!C1434^2+constants!$D$4*data!C1434^3+constants!$E$4*data!C1434^4+constants!$F$4*data!C1434^5+constants!$G$4*data!C1434^6+constants!$H$4*data!C1434^7)</f>
        <v>48526.402252410961</v>
      </c>
      <c r="J1434" s="4">
        <f>D1434/(constants!$A$4+constants!$B$4*data!D1434+constants!$C$4*data!D1434^2+constants!$D$4*data!D1434^3+constants!$E$4*data!D1434^4+constants!$F$4*data!D1434^5+constants!$G$4*data!D1434^6+constants!$H$4*data!D1434^7)</f>
        <v>54794.176127675135</v>
      </c>
      <c r="K1434" s="4">
        <f>E1434/(constants!$A$4+constants!$B$4*data!E1434+constants!$C$4*data!E1434^2+constants!$D$4*data!E1434^3+constants!$E$4*data!E1434^4+constants!$F$4*data!E1434^5+constants!$G$4*data!E1434^6+constants!$H$4*data!E1434^7)</f>
        <v>54794.176127675135</v>
      </c>
      <c r="L1434" s="4">
        <f>F1434/(constants!$A$4+constants!$B$4*data!F1434+constants!$C$4*data!F1434^2+constants!$D$4*data!F1434^3+constants!$E$4*data!F1434^4+constants!$F$4*data!F1434^5+constants!$G$4*data!F1434^6+constants!$H$4*data!F1434^7)</f>
        <v>2439.8272792612956</v>
      </c>
      <c r="M1434" s="4"/>
      <c r="N1434" s="4"/>
      <c r="O1434" s="4">
        <f t="shared" si="333"/>
        <v>80877.337087351611</v>
      </c>
      <c r="P1434" s="4">
        <f t="shared" si="334"/>
        <v>10958.835225535027</v>
      </c>
      <c r="Q1434" s="4">
        <f t="shared" si="334"/>
        <v>10958.835225535027</v>
      </c>
      <c r="R1434" s="4">
        <f t="shared" si="335"/>
        <v>406.63787987688261</v>
      </c>
      <c r="S1434" s="4"/>
      <c r="T1434" s="4"/>
      <c r="U1434" s="4">
        <f t="shared" si="336"/>
        <v>1</v>
      </c>
      <c r="V1434" s="4"/>
      <c r="W1434" s="4"/>
      <c r="X1434">
        <f>IF(front!E1434&gt;$X$2,O1434,P1434)</f>
        <v>80877.337087351611</v>
      </c>
      <c r="Y1434">
        <f t="shared" si="330"/>
        <v>80543.854168031554</v>
      </c>
      <c r="Z1434">
        <f>SUMPRODUCT($B$7:$B$456,Y$7:Y$456,EXP(constants!$B$32+constants!$A$32*ABS($A$7:$A$456-$A1434)))</f>
        <v>3.3479199267635503E-10</v>
      </c>
      <c r="AA1434">
        <f t="shared" si="331"/>
        <v>80543.854168031219</v>
      </c>
      <c r="AB1434">
        <f t="shared" si="337"/>
        <v>80537.652332333906</v>
      </c>
      <c r="AD1434" s="4"/>
      <c r="AE1434" s="4"/>
      <c r="AF1434" s="4"/>
      <c r="AI1434" s="5">
        <f>SUMPRODUCT(constants!$B$13:$B$20,A1434^constants!$A$13:$A$20)*constants!$C$10/((A1434/1000000000)^5*(EXP(0.014388/(A1434/1000000000)/constants!$B$9)-1))</f>
        <v>2.2244358329381716E-5</v>
      </c>
      <c r="AL1434" s="17">
        <f t="shared" si="332"/>
        <v>2.761982462263945E-10</v>
      </c>
      <c r="AQ1434">
        <f t="shared" si="339"/>
        <v>2.761982462263945E-10</v>
      </c>
    </row>
    <row r="1435" spans="1:43" x14ac:dyDescent="0.2">
      <c r="A1435">
        <f>front!A1435</f>
        <v>844.69</v>
      </c>
      <c r="B1435" s="1">
        <f t="shared" si="338"/>
        <v>0.44000000000005457</v>
      </c>
      <c r="C1435">
        <f>front!D1435-front!B1435</f>
        <v>46102.73</v>
      </c>
      <c r="D1435" s="2">
        <f>front!E1435-front!C1435</f>
        <v>52560.4</v>
      </c>
      <c r="E1435" s="2">
        <f>IF(front!F1435-front!C1435&gt;0,front!F1435-front!C1435,0)</f>
        <v>52560.4</v>
      </c>
      <c r="F1435" s="2">
        <f>front!I1435-front!H1435</f>
        <v>2434.5</v>
      </c>
      <c r="G1435" s="2"/>
      <c r="H1435" s="2"/>
      <c r="I1435" s="4">
        <f>C1435/(constants!$A$4+constants!$B$4*data!C1435+constants!$C$4*data!C1435^2+constants!$D$4*data!C1435^3+constants!$E$4*data!C1435^4+constants!$F$4*data!C1435^5+constants!$G$4*data!C1435^6+constants!$H$4*data!C1435^7)</f>
        <v>48184.496684700811</v>
      </c>
      <c r="J1435" s="4">
        <f>D1435/(constants!$A$4+constants!$B$4*data!D1435+constants!$C$4*data!D1435^2+constants!$D$4*data!D1435^3+constants!$E$4*data!D1435^4+constants!$F$4*data!D1435^5+constants!$G$4*data!D1435^6+constants!$H$4*data!D1435^7)</f>
        <v>55315.625884282919</v>
      </c>
      <c r="K1435" s="4">
        <f>E1435/(constants!$A$4+constants!$B$4*data!E1435+constants!$C$4*data!E1435^2+constants!$D$4*data!E1435^3+constants!$E$4*data!E1435^4+constants!$F$4*data!E1435^5+constants!$G$4*data!E1435^6+constants!$H$4*data!E1435^7)</f>
        <v>55315.625884282919</v>
      </c>
      <c r="L1435" s="4">
        <f>F1435/(constants!$A$4+constants!$B$4*data!F1435+constants!$C$4*data!F1435^2+constants!$D$4*data!F1435^3+constants!$E$4*data!F1435^4+constants!$F$4*data!F1435^5+constants!$G$4*data!F1435^6+constants!$H$4*data!F1435^7)</f>
        <v>2428.9518757459618</v>
      </c>
      <c r="M1435" s="4"/>
      <c r="N1435" s="4"/>
      <c r="O1435" s="4">
        <f t="shared" si="333"/>
        <v>80307.494474501349</v>
      </c>
      <c r="P1435" s="4">
        <f t="shared" si="334"/>
        <v>11063.125176856583</v>
      </c>
      <c r="Q1435" s="4">
        <f t="shared" si="334"/>
        <v>11063.125176856583</v>
      </c>
      <c r="R1435" s="4">
        <f t="shared" si="335"/>
        <v>404.82531262432701</v>
      </c>
      <c r="S1435" s="4"/>
      <c r="T1435" s="4"/>
      <c r="U1435" s="4">
        <f t="shared" si="336"/>
        <v>1</v>
      </c>
      <c r="V1435" s="4"/>
      <c r="W1435" s="4"/>
      <c r="X1435">
        <f>IF(front!E1435&gt;$X$2,O1435,P1435)</f>
        <v>80307.494474501349</v>
      </c>
      <c r="Y1435">
        <f t="shared" si="330"/>
        <v>79974.011555181292</v>
      </c>
      <c r="Z1435">
        <f>SUMPRODUCT($B$7:$B$456,Y$7:Y$456,EXP(constants!$B$32+constants!$A$32*ABS($A$7:$A$456-$A1435)))</f>
        <v>3.2651706753994144E-10</v>
      </c>
      <c r="AA1435">
        <f t="shared" si="331"/>
        <v>79974.011555180972</v>
      </c>
      <c r="AB1435">
        <f t="shared" si="337"/>
        <v>79967.809719483659</v>
      </c>
      <c r="AD1435" s="4"/>
      <c r="AE1435" s="4"/>
      <c r="AF1435" s="4"/>
      <c r="AI1435" s="5">
        <f>SUMPRODUCT(constants!$B$13:$B$20,A1435^constants!$A$13:$A$20)*constants!$C$10/((A1435/1000000000)^5*(EXP(0.014388/(A1435/1000000000)/constants!$B$9)-1))</f>
        <v>2.224826921819047E-5</v>
      </c>
      <c r="AL1435" s="17">
        <f t="shared" si="332"/>
        <v>2.7821531308953452E-10</v>
      </c>
      <c r="AQ1435">
        <f t="shared" si="339"/>
        <v>2.7821531308953452E-10</v>
      </c>
    </row>
    <row r="1436" spans="1:43" x14ac:dyDescent="0.2">
      <c r="A1436">
        <f>front!A1436</f>
        <v>845.13</v>
      </c>
      <c r="B1436" s="1">
        <f t="shared" si="338"/>
        <v>0.43999999999994088</v>
      </c>
      <c r="C1436">
        <f>front!D1436-front!B1436</f>
        <v>46213.66</v>
      </c>
      <c r="D1436" s="2">
        <f>front!E1436-front!C1436</f>
        <v>52951.1</v>
      </c>
      <c r="E1436" s="2">
        <f>IF(front!F1436-front!C1436&gt;0,front!F1436-front!C1436,0)</f>
        <v>52951.1</v>
      </c>
      <c r="F1436" s="2">
        <f>front!I1436-front!H1436</f>
        <v>2373.3999999999996</v>
      </c>
      <c r="G1436" s="2"/>
      <c r="H1436" s="2"/>
      <c r="I1436" s="4">
        <f>C1436/(constants!$A$4+constants!$B$4*data!C1436+constants!$C$4*data!C1436^2+constants!$D$4*data!C1436^3+constants!$E$4*data!C1436^4+constants!$F$4*data!C1436^5+constants!$G$4*data!C1436^6+constants!$H$4*data!C1436^7)</f>
        <v>48306.643231961425</v>
      </c>
      <c r="J1436" s="4">
        <f>D1436/(constants!$A$4+constants!$B$4*data!D1436+constants!$C$4*data!D1436^2+constants!$D$4*data!D1436^3+constants!$E$4*data!D1436^4+constants!$F$4*data!D1436^5+constants!$G$4*data!D1436^6+constants!$H$4*data!D1436^7)</f>
        <v>55748.144380573023</v>
      </c>
      <c r="K1436" s="4">
        <f>E1436/(constants!$A$4+constants!$B$4*data!E1436+constants!$C$4*data!E1436^2+constants!$D$4*data!E1436^3+constants!$E$4*data!E1436^4+constants!$F$4*data!E1436^5+constants!$G$4*data!E1436^6+constants!$H$4*data!E1436^7)</f>
        <v>55748.144380573023</v>
      </c>
      <c r="L1436" s="4">
        <f>F1436/(constants!$A$4+constants!$B$4*data!F1436+constants!$C$4*data!F1436^2+constants!$D$4*data!F1436^3+constants!$E$4*data!F1436^4+constants!$F$4*data!F1436^5+constants!$G$4*data!F1436^6+constants!$H$4*data!F1436^7)</f>
        <v>2367.9898640631586</v>
      </c>
      <c r="M1436" s="4"/>
      <c r="N1436" s="4"/>
      <c r="O1436" s="4">
        <f t="shared" si="333"/>
        <v>80511.072053269032</v>
      </c>
      <c r="P1436" s="4">
        <f t="shared" si="334"/>
        <v>11149.628876114606</v>
      </c>
      <c r="Q1436" s="4">
        <f t="shared" si="334"/>
        <v>11149.628876114606</v>
      </c>
      <c r="R1436" s="4">
        <f t="shared" si="335"/>
        <v>394.66497734385979</v>
      </c>
      <c r="S1436" s="4"/>
      <c r="T1436" s="4"/>
      <c r="U1436" s="4">
        <f t="shared" si="336"/>
        <v>1</v>
      </c>
      <c r="V1436" s="4"/>
      <c r="W1436" s="4"/>
      <c r="X1436">
        <f>IF(front!E1436&gt;$X$2,O1436,P1436)</f>
        <v>80511.072053269032</v>
      </c>
      <c r="Y1436">
        <f t="shared" si="330"/>
        <v>80177.589133948975</v>
      </c>
      <c r="Z1436">
        <f>SUMPRODUCT($B$7:$B$456,Y$7:Y$456,EXP(constants!$B$32+constants!$A$32*ABS($A$7:$A$456-$A1436)))</f>
        <v>3.1844667055089058E-10</v>
      </c>
      <c r="AA1436">
        <f t="shared" si="331"/>
        <v>80177.589133948655</v>
      </c>
      <c r="AB1436">
        <f t="shared" si="337"/>
        <v>80171.387298251342</v>
      </c>
      <c r="AD1436" s="4"/>
      <c r="AE1436" s="4"/>
      <c r="AF1436" s="4"/>
      <c r="AI1436" s="5">
        <f>SUMPRODUCT(constants!$B$13:$B$20,A1436^constants!$A$13:$A$20)*constants!$C$10/((A1436/1000000000)^5*(EXP(0.014388/(A1436/1000000000)/constants!$B$9)-1))</f>
        <v>2.2252133892248332E-5</v>
      </c>
      <c r="AL1436" s="17">
        <f t="shared" si="332"/>
        <v>2.7755705173800434E-10</v>
      </c>
      <c r="AQ1436">
        <f t="shared" si="339"/>
        <v>2.7755705173800434E-10</v>
      </c>
    </row>
    <row r="1437" spans="1:43" x14ac:dyDescent="0.2">
      <c r="A1437">
        <f>front!A1437</f>
        <v>845.57</v>
      </c>
      <c r="B1437" s="1">
        <f t="shared" si="338"/>
        <v>0.44000000000005457</v>
      </c>
      <c r="C1437">
        <f>front!D1437-front!B1437</f>
        <v>46408.270000000004</v>
      </c>
      <c r="D1437" s="2">
        <f>front!E1437-front!C1437</f>
        <v>52159.6</v>
      </c>
      <c r="E1437" s="2">
        <f>IF(front!F1437-front!C1437&gt;0,front!F1437-front!C1437,0)</f>
        <v>52159.6</v>
      </c>
      <c r="F1437" s="2">
        <f>front!I1437-front!H1437</f>
        <v>2232.6000000000004</v>
      </c>
      <c r="G1437" s="2"/>
      <c r="H1437" s="2"/>
      <c r="I1437" s="4">
        <f>C1437/(constants!$A$4+constants!$B$4*data!C1437+constants!$C$4*data!C1437^2+constants!$D$4*data!C1437^3+constants!$E$4*data!C1437^4+constants!$F$4*data!C1437^5+constants!$G$4*data!C1437^6+constants!$H$4*data!C1437^7)</f>
        <v>48520.972052909245</v>
      </c>
      <c r="J1437" s="4">
        <f>D1437/(constants!$A$4+constants!$B$4*data!D1437+constants!$C$4*data!D1437^2+constants!$D$4*data!D1437^3+constants!$E$4*data!D1437^4+constants!$F$4*data!D1437^5+constants!$G$4*data!D1437^6+constants!$H$4*data!D1437^7)</f>
        <v>54872.071895108151</v>
      </c>
      <c r="K1437" s="4">
        <f>E1437/(constants!$A$4+constants!$B$4*data!E1437+constants!$C$4*data!E1437^2+constants!$D$4*data!E1437^3+constants!$E$4*data!E1437^4+constants!$F$4*data!E1437^5+constants!$G$4*data!E1437^6+constants!$H$4*data!E1437^7)</f>
        <v>54872.071895108151</v>
      </c>
      <c r="L1437" s="4">
        <f>F1437/(constants!$A$4+constants!$B$4*data!F1437+constants!$C$4*data!F1437^2+constants!$D$4*data!F1437^3+constants!$E$4*data!F1437^4+constants!$F$4*data!F1437^5+constants!$G$4*data!F1437^6+constants!$H$4*data!F1437^7)</f>
        <v>2227.508445962545</v>
      </c>
      <c r="M1437" s="4"/>
      <c r="N1437" s="4"/>
      <c r="O1437" s="4">
        <f t="shared" si="333"/>
        <v>80868.286754848741</v>
      </c>
      <c r="P1437" s="4">
        <f t="shared" si="334"/>
        <v>10974.414379021629</v>
      </c>
      <c r="Q1437" s="4">
        <f t="shared" si="334"/>
        <v>10974.414379021629</v>
      </c>
      <c r="R1437" s="4">
        <f t="shared" si="335"/>
        <v>371.25140766042415</v>
      </c>
      <c r="S1437" s="4"/>
      <c r="T1437" s="4"/>
      <c r="U1437" s="4">
        <f t="shared" si="336"/>
        <v>1</v>
      </c>
      <c r="V1437" s="4"/>
      <c r="W1437" s="4"/>
      <c r="X1437">
        <f>IF(front!E1437&gt;$X$2,O1437,P1437)</f>
        <v>80868.286754848741</v>
      </c>
      <c r="Y1437">
        <f t="shared" si="330"/>
        <v>80534.803835528684</v>
      </c>
      <c r="Z1437">
        <f>SUMPRODUCT($B$7:$B$456,Y$7:Y$456,EXP(constants!$B$32+constants!$A$32*ABS($A$7:$A$456-$A1437)))</f>
        <v>3.1057574646551061E-10</v>
      </c>
      <c r="AA1437">
        <f t="shared" si="331"/>
        <v>80534.803835528379</v>
      </c>
      <c r="AB1437">
        <f t="shared" si="337"/>
        <v>80528.601999831066</v>
      </c>
      <c r="AD1437" s="4"/>
      <c r="AE1437" s="4"/>
      <c r="AF1437" s="4"/>
      <c r="AI1437" s="5">
        <f>SUMPRODUCT(constants!$B$13:$B$20,A1437^constants!$A$13:$A$20)*constants!$C$10/((A1437/1000000000)^5*(EXP(0.014388/(A1437/1000000000)/constants!$B$9)-1))</f>
        <v>2.2255952304886393E-5</v>
      </c>
      <c r="AL1437" s="17">
        <f t="shared" si="332"/>
        <v>2.7637326058302961E-10</v>
      </c>
      <c r="AQ1437">
        <f t="shared" si="339"/>
        <v>2.7637326058302961E-10</v>
      </c>
    </row>
    <row r="1438" spans="1:43" x14ac:dyDescent="0.2">
      <c r="A1438">
        <f>front!A1438</f>
        <v>846.01</v>
      </c>
      <c r="B1438" s="1">
        <f t="shared" si="338"/>
        <v>0.43999999999994088</v>
      </c>
      <c r="C1438">
        <f>front!D1438-front!B1438</f>
        <v>46994.6</v>
      </c>
      <c r="D1438" s="2">
        <f>front!E1438-front!C1438</f>
        <v>52692.5</v>
      </c>
      <c r="E1438" s="2">
        <f>IF(front!F1438-front!C1438&gt;0,front!F1438-front!C1438,0)</f>
        <v>52692.5</v>
      </c>
      <c r="F1438" s="2">
        <f>front!I1438-front!H1438</f>
        <v>2518.2000000000007</v>
      </c>
      <c r="G1438" s="2"/>
      <c r="H1438" s="2"/>
      <c r="I1438" s="4">
        <f>C1438/(constants!$A$4+constants!$B$4*data!C1438+constants!$C$4*data!C1438^2+constants!$D$4*data!C1438^3+constants!$E$4*data!C1438^4+constants!$F$4*data!C1438^5+constants!$G$4*data!C1438^6+constants!$H$4*data!C1438^7)</f>
        <v>49167.012946860443</v>
      </c>
      <c r="J1438" s="4">
        <f>D1438/(constants!$A$4+constants!$B$4*data!D1438+constants!$C$4*data!D1438^2+constants!$D$4*data!D1438^3+constants!$E$4*data!D1438^4+constants!$F$4*data!D1438^5+constants!$G$4*data!D1438^6+constants!$H$4*data!D1438^7)</f>
        <v>55461.848580342747</v>
      </c>
      <c r="K1438" s="4">
        <f>E1438/(constants!$A$4+constants!$B$4*data!E1438+constants!$C$4*data!E1438^2+constants!$D$4*data!E1438^3+constants!$E$4*data!E1438^4+constants!$F$4*data!E1438^5+constants!$G$4*data!E1438^6+constants!$H$4*data!E1438^7)</f>
        <v>55461.848580342747</v>
      </c>
      <c r="L1438" s="4">
        <f>F1438/(constants!$A$4+constants!$B$4*data!F1438+constants!$C$4*data!F1438^2+constants!$D$4*data!F1438^3+constants!$E$4*data!F1438^4+constants!$F$4*data!F1438^5+constants!$G$4*data!F1438^6+constants!$H$4*data!F1438^7)</f>
        <v>2512.4631779306333</v>
      </c>
      <c r="M1438" s="4"/>
      <c r="N1438" s="4"/>
      <c r="O1438" s="4">
        <f t="shared" si="333"/>
        <v>81945.021578100728</v>
      </c>
      <c r="P1438" s="4">
        <f t="shared" si="334"/>
        <v>11092.36971606855</v>
      </c>
      <c r="Q1438" s="4">
        <f t="shared" si="334"/>
        <v>11092.36971606855</v>
      </c>
      <c r="R1438" s="4">
        <f t="shared" si="335"/>
        <v>418.74386298843882</v>
      </c>
      <c r="S1438" s="4"/>
      <c r="T1438" s="4"/>
      <c r="U1438" s="4">
        <f t="shared" si="336"/>
        <v>1</v>
      </c>
      <c r="V1438" s="4"/>
      <c r="W1438" s="4"/>
      <c r="X1438">
        <f>IF(front!E1438&gt;$X$2,O1438,P1438)</f>
        <v>81945.021578100728</v>
      </c>
      <c r="Y1438">
        <f t="shared" si="330"/>
        <v>81611.538658780672</v>
      </c>
      <c r="Z1438">
        <f>SUMPRODUCT($B$7:$B$456,Y$7:Y$456,EXP(constants!$B$32+constants!$A$32*ABS($A$7:$A$456-$A1438)))</f>
        <v>3.0289936498863487E-10</v>
      </c>
      <c r="AA1438">
        <f t="shared" si="331"/>
        <v>81611.538658780366</v>
      </c>
      <c r="AB1438">
        <f t="shared" si="337"/>
        <v>81605.336823083053</v>
      </c>
      <c r="AD1438" s="4"/>
      <c r="AE1438" s="4"/>
      <c r="AF1438" s="4"/>
      <c r="AI1438" s="5">
        <f>SUMPRODUCT(constants!$B$13:$B$20,A1438^constants!$A$13:$A$20)*constants!$C$10/((A1438/1000000000)^5*(EXP(0.014388/(A1438/1000000000)/constants!$B$9)-1))</f>
        <v>2.2259724409817402E-5</v>
      </c>
      <c r="AL1438" s="17">
        <f t="shared" si="332"/>
        <v>2.727729003566954E-10</v>
      </c>
      <c r="AQ1438">
        <f t="shared" si="339"/>
        <v>2.727729003566954E-10</v>
      </c>
    </row>
    <row r="1439" spans="1:43" x14ac:dyDescent="0.2">
      <c r="A1439">
        <f>front!A1439</f>
        <v>846.45</v>
      </c>
      <c r="B1439" s="1">
        <f t="shared" si="338"/>
        <v>0.44000000000005457</v>
      </c>
      <c r="C1439">
        <f>front!D1439-front!B1439</f>
        <v>47530.33</v>
      </c>
      <c r="D1439" s="2">
        <f>front!E1439-front!C1439</f>
        <v>52142.7</v>
      </c>
      <c r="E1439" s="2">
        <f>IF(front!F1439-front!C1439&gt;0,front!F1439-front!C1439,0)</f>
        <v>52142.7</v>
      </c>
      <c r="F1439" s="2">
        <f>front!I1439-front!H1439</f>
        <v>2212.3999999999996</v>
      </c>
      <c r="G1439" s="2"/>
      <c r="H1439" s="2"/>
      <c r="I1439" s="4">
        <f>C1439/(constants!$A$4+constants!$B$4*data!C1439+constants!$C$4*data!C1439^2+constants!$D$4*data!C1439^3+constants!$E$4*data!C1439^4+constants!$F$4*data!C1439^5+constants!$G$4*data!C1439^6+constants!$H$4*data!C1439^7)</f>
        <v>49757.666902699704</v>
      </c>
      <c r="J1439" s="4">
        <f>D1439/(constants!$A$4+constants!$B$4*data!D1439+constants!$C$4*data!D1439^2+constants!$D$4*data!D1439^3+constants!$E$4*data!D1439^4+constants!$F$4*data!D1439^5+constants!$G$4*data!D1439^6+constants!$H$4*data!D1439^7)</f>
        <v>54853.372120424669</v>
      </c>
      <c r="K1439" s="4">
        <f>E1439/(constants!$A$4+constants!$B$4*data!E1439+constants!$C$4*data!E1439^2+constants!$D$4*data!E1439^3+constants!$E$4*data!E1439^4+constants!$F$4*data!E1439^5+constants!$G$4*data!E1439^6+constants!$H$4*data!E1439^7)</f>
        <v>54853.372120424669</v>
      </c>
      <c r="L1439" s="4">
        <f>F1439/(constants!$A$4+constants!$B$4*data!F1439+constants!$C$4*data!F1439^2+constants!$D$4*data!F1439^3+constants!$E$4*data!F1439^4+constants!$F$4*data!F1439^5+constants!$G$4*data!F1439^6+constants!$H$4*data!F1439^7)</f>
        <v>2207.3542056977158</v>
      </c>
      <c r="M1439" s="4"/>
      <c r="N1439" s="4"/>
      <c r="O1439" s="4">
        <f t="shared" si="333"/>
        <v>82929.444837832838</v>
      </c>
      <c r="P1439" s="4">
        <f t="shared" si="334"/>
        <v>10970.674424084933</v>
      </c>
      <c r="Q1439" s="4">
        <f t="shared" si="334"/>
        <v>10970.674424084933</v>
      </c>
      <c r="R1439" s="4">
        <f t="shared" si="335"/>
        <v>367.89236761628598</v>
      </c>
      <c r="S1439" s="4"/>
      <c r="T1439" s="4"/>
      <c r="U1439" s="4">
        <f t="shared" si="336"/>
        <v>1</v>
      </c>
      <c r="V1439" s="4"/>
      <c r="W1439" s="4"/>
      <c r="X1439">
        <f>IF(front!E1439&gt;$X$2,O1439,P1439)</f>
        <v>82929.444837832838</v>
      </c>
      <c r="Y1439">
        <f t="shared" si="330"/>
        <v>82595.961918512781</v>
      </c>
      <c r="Z1439">
        <f>SUMPRODUCT($B$7:$B$456,Y$7:Y$456,EXP(constants!$B$32+constants!$A$32*ABS($A$7:$A$456-$A1439)))</f>
        <v>2.9541271768530115E-10</v>
      </c>
      <c r="AA1439">
        <f t="shared" si="331"/>
        <v>82595.96191851249</v>
      </c>
      <c r="AB1439">
        <f t="shared" si="337"/>
        <v>82589.760082815177</v>
      </c>
      <c r="AD1439" s="4"/>
      <c r="AE1439" s="4"/>
      <c r="AF1439" s="4"/>
      <c r="AI1439" s="5">
        <f>SUMPRODUCT(constants!$B$13:$B$20,A1439^constants!$A$13:$A$20)*constants!$C$10/((A1439/1000000000)^5*(EXP(0.014388/(A1439/1000000000)/constants!$B$9)-1))</f>
        <v>2.2263450161256822E-5</v>
      </c>
      <c r="AL1439" s="17">
        <f t="shared" si="332"/>
        <v>2.6956671310017859E-10</v>
      </c>
      <c r="AQ1439">
        <f t="shared" si="339"/>
        <v>2.6956671310017859E-10</v>
      </c>
    </row>
    <row r="1440" spans="1:43" x14ac:dyDescent="0.2">
      <c r="A1440">
        <f>front!A1440</f>
        <v>846.89</v>
      </c>
      <c r="B1440" s="1">
        <f t="shared" si="338"/>
        <v>0.43999999999994088</v>
      </c>
      <c r="C1440">
        <f>front!D1440-front!B1440</f>
        <v>48218.060000000005</v>
      </c>
      <c r="D1440" s="2">
        <f>front!E1440-front!C1440</f>
        <v>52859.7</v>
      </c>
      <c r="E1440" s="2">
        <f>IF(front!F1440-front!C1440&gt;0,front!F1440-front!C1440,0)</f>
        <v>52859.7</v>
      </c>
      <c r="F1440" s="2">
        <f>front!I1440-front!H1440</f>
        <v>2491.1000000000004</v>
      </c>
      <c r="G1440" s="2"/>
      <c r="H1440" s="2"/>
      <c r="I1440" s="4">
        <f>C1440/(constants!$A$4+constants!$B$4*data!C1440+constants!$C$4*data!C1440^2+constants!$D$4*data!C1440^3+constants!$E$4*data!C1440^4+constants!$F$4*data!C1440^5+constants!$G$4*data!C1440^6+constants!$H$4*data!C1440^7)</f>
        <v>50516.36189264524</v>
      </c>
      <c r="J1440" s="4">
        <f>D1440/(constants!$A$4+constants!$B$4*data!D1440+constants!$C$4*data!D1440^2+constants!$D$4*data!D1440^3+constants!$E$4*data!D1440^4+constants!$F$4*data!D1440^5+constants!$G$4*data!D1440^6+constants!$H$4*data!D1440^7)</f>
        <v>55646.947844051021</v>
      </c>
      <c r="K1440" s="4">
        <f>E1440/(constants!$A$4+constants!$B$4*data!E1440+constants!$C$4*data!E1440^2+constants!$D$4*data!E1440^3+constants!$E$4*data!E1440^4+constants!$F$4*data!E1440^5+constants!$G$4*data!E1440^6+constants!$H$4*data!E1440^7)</f>
        <v>55646.947844051021</v>
      </c>
      <c r="L1440" s="4">
        <f>F1440/(constants!$A$4+constants!$B$4*data!F1440+constants!$C$4*data!F1440^2+constants!$D$4*data!F1440^3+constants!$E$4*data!F1440^4+constants!$F$4*data!F1440^5+constants!$G$4*data!F1440^6+constants!$H$4*data!F1440^7)</f>
        <v>2485.4242276647024</v>
      </c>
      <c r="M1440" s="4"/>
      <c r="N1440" s="4"/>
      <c r="O1440" s="4">
        <f t="shared" si="333"/>
        <v>84193.936487742059</v>
      </c>
      <c r="P1440" s="4">
        <f t="shared" si="334"/>
        <v>11129.389568810204</v>
      </c>
      <c r="Q1440" s="4">
        <f t="shared" si="334"/>
        <v>11129.389568810204</v>
      </c>
      <c r="R1440" s="4">
        <f t="shared" si="335"/>
        <v>414.23737127745045</v>
      </c>
      <c r="S1440" s="4"/>
      <c r="T1440" s="4"/>
      <c r="U1440" s="4">
        <f t="shared" si="336"/>
        <v>1</v>
      </c>
      <c r="V1440" s="4"/>
      <c r="W1440" s="4"/>
      <c r="X1440">
        <f>IF(front!E1440&gt;$X$2,O1440,P1440)</f>
        <v>84193.936487742059</v>
      </c>
      <c r="Y1440">
        <f t="shared" si="330"/>
        <v>83860.453568422003</v>
      </c>
      <c r="Z1440">
        <f>SUMPRODUCT($B$7:$B$456,Y$7:Y$456,EXP(constants!$B$32+constants!$A$32*ABS($A$7:$A$456-$A1440)))</f>
        <v>2.8811111496879637E-10</v>
      </c>
      <c r="AA1440">
        <f t="shared" si="331"/>
        <v>83860.453568421712</v>
      </c>
      <c r="AB1440">
        <f t="shared" si="337"/>
        <v>83854.251732724399</v>
      </c>
      <c r="AD1440" s="4"/>
      <c r="AE1440" s="4"/>
      <c r="AF1440" s="4"/>
      <c r="AI1440" s="5">
        <f>SUMPRODUCT(constants!$B$13:$B$20,A1440^constants!$A$13:$A$20)*constants!$C$10/((A1440/1000000000)^5*(EXP(0.014388/(A1440/1000000000)/constants!$B$9)-1))</f>
        <v>2.2267129513816151E-5</v>
      </c>
      <c r="AL1440" s="17">
        <f t="shared" si="332"/>
        <v>2.6554562295529171E-10</v>
      </c>
      <c r="AQ1440">
        <f t="shared" si="339"/>
        <v>2.6554562295529171E-10</v>
      </c>
    </row>
    <row r="1441" spans="1:43" x14ac:dyDescent="0.2">
      <c r="A1441">
        <f>front!A1441</f>
        <v>847.33</v>
      </c>
      <c r="B1441" s="1">
        <f t="shared" si="338"/>
        <v>0.44000000000005457</v>
      </c>
      <c r="C1441">
        <f>front!D1441-front!B1441</f>
        <v>48956.329999999994</v>
      </c>
      <c r="D1441" s="2">
        <f>front!E1441-front!C1441</f>
        <v>52973.7</v>
      </c>
      <c r="E1441" s="2">
        <f>IF(front!F1441-front!C1441&gt;0,front!F1441-front!C1441,0)</f>
        <v>52973.7</v>
      </c>
      <c r="F1441" s="2">
        <f>front!I1441-front!H1441</f>
        <v>2533.7999999999993</v>
      </c>
      <c r="G1441" s="2"/>
      <c r="H1441" s="2"/>
      <c r="I1441" s="4">
        <f>C1441/(constants!$A$4+constants!$B$4*data!C1441+constants!$C$4*data!C1441^2+constants!$D$4*data!C1441^3+constants!$E$4*data!C1441^4+constants!$F$4*data!C1441^5+constants!$G$4*data!C1441^6+constants!$H$4*data!C1441^7)</f>
        <v>51331.315665168906</v>
      </c>
      <c r="J1441" s="4">
        <f>D1441/(constants!$A$4+constants!$B$4*data!D1441+constants!$C$4*data!D1441^2+constants!$D$4*data!D1441^3+constants!$E$4*data!D1441^4+constants!$F$4*data!D1441^5+constants!$G$4*data!D1441^6+constants!$H$4*data!D1441^7)</f>
        <v>55773.168059401476</v>
      </c>
      <c r="K1441" s="4">
        <f>E1441/(constants!$A$4+constants!$B$4*data!E1441+constants!$C$4*data!E1441^2+constants!$D$4*data!E1441^3+constants!$E$4*data!E1441^4+constants!$F$4*data!E1441^5+constants!$G$4*data!E1441^6+constants!$H$4*data!E1441^7)</f>
        <v>55773.168059401476</v>
      </c>
      <c r="L1441" s="4">
        <f>F1441/(constants!$A$4+constants!$B$4*data!F1441+constants!$C$4*data!F1441^2+constants!$D$4*data!F1441^3+constants!$E$4*data!F1441^4+constants!$F$4*data!F1441^5+constants!$G$4*data!F1441^6+constants!$H$4*data!F1441^7)</f>
        <v>2528.028056457244</v>
      </c>
      <c r="M1441" s="4"/>
      <c r="N1441" s="4"/>
      <c r="O1441" s="4">
        <f t="shared" si="333"/>
        <v>85552.19277528151</v>
      </c>
      <c r="P1441" s="4">
        <f t="shared" si="334"/>
        <v>11154.633611880296</v>
      </c>
      <c r="Q1441" s="4">
        <f t="shared" si="334"/>
        <v>11154.633611880296</v>
      </c>
      <c r="R1441" s="4">
        <f t="shared" si="335"/>
        <v>421.33800940954063</v>
      </c>
      <c r="S1441" s="4"/>
      <c r="T1441" s="4"/>
      <c r="U1441" s="4">
        <f t="shared" si="336"/>
        <v>1</v>
      </c>
      <c r="V1441" s="4"/>
      <c r="W1441" s="4"/>
      <c r="X1441">
        <f>IF(front!E1441&gt;$X$2,O1441,P1441)</f>
        <v>85552.19277528151</v>
      </c>
      <c r="Y1441">
        <f t="shared" si="330"/>
        <v>85218.709855961453</v>
      </c>
      <c r="Z1441">
        <f>SUMPRODUCT($B$7:$B$456,Y$7:Y$456,EXP(constants!$B$32+constants!$A$32*ABS($A$7:$A$456-$A1441)))</f>
        <v>2.809899831631141E-10</v>
      </c>
      <c r="AA1441">
        <f t="shared" si="331"/>
        <v>85218.709855961177</v>
      </c>
      <c r="AB1441">
        <f t="shared" si="337"/>
        <v>85212.508020263864</v>
      </c>
      <c r="AD1441" s="4"/>
      <c r="AE1441" s="4"/>
      <c r="AF1441" s="4"/>
      <c r="AI1441" s="5">
        <f>SUMPRODUCT(constants!$B$13:$B$20,A1441^constants!$A$13:$A$20)*constants!$C$10/((A1441/1000000000)^5*(EXP(0.014388/(A1441/1000000000)/constants!$B$9)-1))</f>
        <v>2.227076242263252E-5</v>
      </c>
      <c r="AL1441" s="17">
        <f t="shared" si="332"/>
        <v>2.6135555612723481E-10</v>
      </c>
      <c r="AQ1441">
        <f t="shared" si="339"/>
        <v>2.6135555612723481E-10</v>
      </c>
    </row>
    <row r="1442" spans="1:43" x14ac:dyDescent="0.2">
      <c r="A1442">
        <f>front!A1442</f>
        <v>847.77</v>
      </c>
      <c r="B1442" s="1">
        <f t="shared" si="338"/>
        <v>0.43999999999994088</v>
      </c>
      <c r="C1442">
        <f>front!D1442-front!B1442</f>
        <v>49551.34</v>
      </c>
      <c r="D1442" s="2">
        <f>front!E1442-front!C1442</f>
        <v>52500</v>
      </c>
      <c r="E1442" s="2">
        <f>IF(front!F1442-front!C1442&gt;0,front!F1442-front!C1442,0)</f>
        <v>52500</v>
      </c>
      <c r="F1442" s="2">
        <f>front!I1442-front!H1442</f>
        <v>2844.3999999999996</v>
      </c>
      <c r="G1442" s="2"/>
      <c r="H1442" s="2"/>
      <c r="I1442" s="4">
        <f>C1442/(constants!$A$4+constants!$B$4*data!C1442+constants!$C$4*data!C1442^2+constants!$D$4*data!C1442^3+constants!$E$4*data!C1442^4+constants!$F$4*data!C1442^5+constants!$G$4*data!C1442^6+constants!$H$4*data!C1442^7)</f>
        <v>51988.461616178531</v>
      </c>
      <c r="J1442" s="4">
        <f>D1442/(constants!$A$4+constants!$B$4*data!D1442+constants!$C$4*data!D1442^2+constants!$D$4*data!D1442^3+constants!$E$4*data!D1442^4+constants!$F$4*data!D1442^5+constants!$G$4*data!D1442^6+constants!$H$4*data!D1442^7)</f>
        <v>55248.773940298001</v>
      </c>
      <c r="K1442" s="4">
        <f>E1442/(constants!$A$4+constants!$B$4*data!E1442+constants!$C$4*data!E1442^2+constants!$D$4*data!E1442^3+constants!$E$4*data!E1442^4+constants!$F$4*data!E1442^5+constants!$G$4*data!E1442^6+constants!$H$4*data!E1442^7)</f>
        <v>55248.773940298001</v>
      </c>
      <c r="L1442" s="4">
        <f>F1442/(constants!$A$4+constants!$B$4*data!F1442+constants!$C$4*data!F1442^2+constants!$D$4*data!F1442^3+constants!$E$4*data!F1442^4+constants!$F$4*data!F1442^5+constants!$G$4*data!F1442^6+constants!$H$4*data!F1442^7)</f>
        <v>2837.9329869642079</v>
      </c>
      <c r="M1442" s="4"/>
      <c r="N1442" s="4"/>
      <c r="O1442" s="4">
        <f t="shared" si="333"/>
        <v>86647.436026964206</v>
      </c>
      <c r="P1442" s="4">
        <f t="shared" si="334"/>
        <v>11049.754788059599</v>
      </c>
      <c r="Q1442" s="4">
        <f t="shared" si="334"/>
        <v>11049.754788059599</v>
      </c>
      <c r="R1442" s="4">
        <f t="shared" si="335"/>
        <v>472.98883116070135</v>
      </c>
      <c r="S1442" s="4"/>
      <c r="T1442" s="4"/>
      <c r="U1442" s="4">
        <f t="shared" si="336"/>
        <v>1</v>
      </c>
      <c r="V1442" s="4"/>
      <c r="W1442" s="4"/>
      <c r="X1442">
        <f>IF(front!E1442&gt;$X$2,O1442,P1442)</f>
        <v>86647.436026964206</v>
      </c>
      <c r="Y1442">
        <f t="shared" si="330"/>
        <v>86313.953107644149</v>
      </c>
      <c r="Z1442">
        <f>SUMPRODUCT($B$7:$B$456,Y$7:Y$456,EXP(constants!$B$32+constants!$A$32*ABS($A$7:$A$456-$A1442)))</f>
        <v>2.7404486163804825E-10</v>
      </c>
      <c r="AA1442">
        <f t="shared" si="331"/>
        <v>86313.953107643872</v>
      </c>
      <c r="AB1442">
        <f t="shared" si="337"/>
        <v>86307.751271946559</v>
      </c>
      <c r="AD1442" s="4"/>
      <c r="AE1442" s="4"/>
      <c r="AF1442" s="4"/>
      <c r="AI1442" s="5">
        <f>SUMPRODUCT(constants!$B$13:$B$20,A1442^constants!$A$13:$A$20)*constants!$C$10/((A1442/1000000000)^5*(EXP(0.014388/(A1442/1000000000)/constants!$B$9)-1))</f>
        <v>2.2274348843261336E-5</v>
      </c>
      <c r="AL1442" s="17">
        <f t="shared" si="332"/>
        <v>2.5808051438018847E-10</v>
      </c>
      <c r="AQ1442">
        <f t="shared" si="339"/>
        <v>2.5808051438018847E-10</v>
      </c>
    </row>
    <row r="1443" spans="1:43" x14ac:dyDescent="0.2">
      <c r="A1443">
        <f>front!A1443</f>
        <v>848.21</v>
      </c>
      <c r="B1443" s="1">
        <f t="shared" si="338"/>
        <v>0.44000000000005457</v>
      </c>
      <c r="C1443">
        <f>front!D1443-front!B1443</f>
        <v>49819.73</v>
      </c>
      <c r="D1443" s="2">
        <f>front!E1443-front!C1443</f>
        <v>52879.3</v>
      </c>
      <c r="E1443" s="2">
        <f>IF(front!F1443-front!C1443&gt;0,front!F1443-front!C1443,0)</f>
        <v>52879.3</v>
      </c>
      <c r="F1443" s="2">
        <f>front!I1443-front!H1443</f>
        <v>2920.8999999999996</v>
      </c>
      <c r="G1443" s="2"/>
      <c r="H1443" s="2"/>
      <c r="I1443" s="4">
        <f>C1443/(constants!$A$4+constants!$B$4*data!C1443+constants!$C$4*data!C1443^2+constants!$D$4*data!C1443^3+constants!$E$4*data!C1443^4+constants!$F$4*data!C1443^5+constants!$G$4*data!C1443^6+constants!$H$4*data!C1443^7)</f>
        <v>52284.967302627134</v>
      </c>
      <c r="J1443" s="4">
        <f>D1443/(constants!$A$4+constants!$B$4*data!D1443+constants!$C$4*data!D1443^2+constants!$D$4*data!D1443^3+constants!$E$4*data!D1443^4+constants!$F$4*data!D1443^5+constants!$G$4*data!D1443^6+constants!$H$4*data!D1443^7)</f>
        <v>55668.647909232641</v>
      </c>
      <c r="K1443" s="4">
        <f>E1443/(constants!$A$4+constants!$B$4*data!E1443+constants!$C$4*data!E1443^2+constants!$D$4*data!E1443^3+constants!$E$4*data!E1443^4+constants!$F$4*data!E1443^5+constants!$G$4*data!E1443^6+constants!$H$4*data!E1443^7)</f>
        <v>55668.647909232641</v>
      </c>
      <c r="L1443" s="4">
        <f>F1443/(constants!$A$4+constants!$B$4*data!F1443+constants!$C$4*data!F1443^2+constants!$D$4*data!F1443^3+constants!$E$4*data!F1443^4+constants!$F$4*data!F1443^5+constants!$G$4*data!F1443^6+constants!$H$4*data!F1443^7)</f>
        <v>2914.2633583722745</v>
      </c>
      <c r="M1443" s="4"/>
      <c r="N1443" s="4"/>
      <c r="O1443" s="4">
        <f t="shared" si="333"/>
        <v>87141.612171045213</v>
      </c>
      <c r="P1443" s="4">
        <f t="shared" si="334"/>
        <v>11133.729581846528</v>
      </c>
      <c r="Q1443" s="4">
        <f t="shared" si="334"/>
        <v>11133.729581846528</v>
      </c>
      <c r="R1443" s="4">
        <f t="shared" si="335"/>
        <v>485.71055972871238</v>
      </c>
      <c r="S1443" s="4"/>
      <c r="T1443" s="4"/>
      <c r="U1443" s="4">
        <f t="shared" si="336"/>
        <v>1</v>
      </c>
      <c r="V1443" s="4"/>
      <c r="W1443" s="4"/>
      <c r="X1443">
        <f>IF(front!E1443&gt;$X$2,O1443,P1443)</f>
        <v>87141.612171045213</v>
      </c>
      <c r="Y1443">
        <f t="shared" si="330"/>
        <v>86808.129251725157</v>
      </c>
      <c r="Z1443">
        <f>SUMPRODUCT($B$7:$B$456,Y$7:Y$456,EXP(constants!$B$32+constants!$A$32*ABS($A$7:$A$456-$A1443)))</f>
        <v>2.6727140001507043E-10</v>
      </c>
      <c r="AA1443">
        <f t="shared" si="331"/>
        <v>86808.129251724895</v>
      </c>
      <c r="AB1443">
        <f t="shared" si="337"/>
        <v>86801.927416027582</v>
      </c>
      <c r="AD1443" s="4"/>
      <c r="AE1443" s="4"/>
      <c r="AF1443" s="4"/>
      <c r="AI1443" s="5">
        <f>SUMPRODUCT(constants!$B$13:$B$20,A1443^constants!$A$13:$A$20)*constants!$C$10/((A1443/1000000000)^5*(EXP(0.014388/(A1443/1000000000)/constants!$B$9)-1))</f>
        <v>2.2277888731779813E-5</v>
      </c>
      <c r="AL1443" s="17">
        <f t="shared" si="332"/>
        <v>2.5665200526026915E-10</v>
      </c>
      <c r="AQ1443">
        <f t="shared" si="339"/>
        <v>2.5665200526026915E-10</v>
      </c>
    </row>
    <row r="1444" spans="1:43" x14ac:dyDescent="0.2">
      <c r="A1444">
        <f>front!A1444</f>
        <v>848.65</v>
      </c>
      <c r="B1444" s="1">
        <f t="shared" si="338"/>
        <v>0.43999999999994088</v>
      </c>
      <c r="C1444">
        <f>front!D1444-front!B1444</f>
        <v>49945.34</v>
      </c>
      <c r="D1444" s="2">
        <f>front!E1444-front!C1444</f>
        <v>52698</v>
      </c>
      <c r="E1444" s="2">
        <f>IF(front!F1444-front!C1444&gt;0,front!F1444-front!C1444,0)</f>
        <v>52698</v>
      </c>
      <c r="F1444" s="2">
        <f>front!I1444-front!H1444</f>
        <v>2394.3999999999996</v>
      </c>
      <c r="G1444" s="2"/>
      <c r="H1444" s="2"/>
      <c r="I1444" s="4">
        <f>C1444/(constants!$A$4+constants!$B$4*data!C1444+constants!$C$4*data!C1444^2+constants!$D$4*data!C1444^3+constants!$E$4*data!C1444^4+constants!$F$4*data!C1444^5+constants!$G$4*data!C1444^6+constants!$H$4*data!C1444^7)</f>
        <v>52423.753688349556</v>
      </c>
      <c r="J1444" s="4">
        <f>D1444/(constants!$A$4+constants!$B$4*data!D1444+constants!$C$4*data!D1444^2+constants!$D$4*data!D1444^3+constants!$E$4*data!D1444^4+constants!$F$4*data!D1444^5+constants!$G$4*data!D1444^6+constants!$H$4*data!D1444^7)</f>
        <v>55467.936937658036</v>
      </c>
      <c r="K1444" s="4">
        <f>E1444/(constants!$A$4+constants!$B$4*data!E1444+constants!$C$4*data!E1444^2+constants!$D$4*data!E1444^3+constants!$E$4*data!E1444^4+constants!$F$4*data!E1444^5+constants!$G$4*data!E1444^6+constants!$H$4*data!E1444^7)</f>
        <v>55467.936937658036</v>
      </c>
      <c r="L1444" s="4">
        <f>F1444/(constants!$A$4+constants!$B$4*data!F1444+constants!$C$4*data!F1444^2+constants!$D$4*data!F1444^3+constants!$E$4*data!F1444^4+constants!$F$4*data!F1444^5+constants!$G$4*data!F1444^6+constants!$H$4*data!F1444^7)</f>
        <v>2388.9424170322436</v>
      </c>
      <c r="M1444" s="4"/>
      <c r="N1444" s="4"/>
      <c r="O1444" s="4">
        <f t="shared" si="333"/>
        <v>87372.922813915924</v>
      </c>
      <c r="P1444" s="4">
        <f t="shared" si="334"/>
        <v>11093.587387531607</v>
      </c>
      <c r="Q1444" s="4">
        <f t="shared" si="334"/>
        <v>11093.587387531607</v>
      </c>
      <c r="R1444" s="4">
        <f t="shared" si="335"/>
        <v>398.15706950537395</v>
      </c>
      <c r="S1444" s="4"/>
      <c r="T1444" s="4"/>
      <c r="U1444" s="4">
        <f t="shared" si="336"/>
        <v>1</v>
      </c>
      <c r="V1444" s="4"/>
      <c r="W1444" s="4"/>
      <c r="X1444">
        <f>IF(front!E1444&gt;$X$2,O1444,P1444)</f>
        <v>87372.922813915924</v>
      </c>
      <c r="Y1444">
        <f t="shared" si="330"/>
        <v>87039.439894595867</v>
      </c>
      <c r="Z1444">
        <f>SUMPRODUCT($B$7:$B$456,Y$7:Y$456,EXP(constants!$B$32+constants!$A$32*ABS($A$7:$A$456-$A1444)))</f>
        <v>2.6066535544229423E-10</v>
      </c>
      <c r="AA1444">
        <f t="shared" si="331"/>
        <v>87039.439894595605</v>
      </c>
      <c r="AB1444">
        <f t="shared" si="337"/>
        <v>87033.238058898292</v>
      </c>
      <c r="AD1444" s="4"/>
      <c r="AE1444" s="4"/>
      <c r="AF1444" s="4"/>
      <c r="AI1444" s="5">
        <f>SUMPRODUCT(constants!$B$13:$B$20,A1444^constants!$A$13:$A$20)*constants!$C$10/((A1444/1000000000)^5*(EXP(0.014388/(A1444/1000000000)/constants!$B$9)-1))</f>
        <v>2.2281382044742886E-5</v>
      </c>
      <c r="AL1444" s="17">
        <f t="shared" si="332"/>
        <v>2.5601003181869819E-10</v>
      </c>
      <c r="AQ1444">
        <f t="shared" si="339"/>
        <v>2.5601003181869819E-10</v>
      </c>
    </row>
    <row r="1445" spans="1:43" x14ac:dyDescent="0.2">
      <c r="A1445">
        <f>front!A1445</f>
        <v>849.09</v>
      </c>
      <c r="B1445" s="1">
        <f t="shared" si="338"/>
        <v>0.44000000000005457</v>
      </c>
      <c r="C1445">
        <f>front!D1445-front!B1445</f>
        <v>49783.33</v>
      </c>
      <c r="D1445" s="2">
        <f>front!E1445-front!C1445</f>
        <v>52775.8</v>
      </c>
      <c r="E1445" s="2">
        <f>IF(front!F1445-front!C1445&gt;0,front!F1445-front!C1445,0)</f>
        <v>52775.8</v>
      </c>
      <c r="F1445" s="2">
        <f>front!I1445-front!H1445</f>
        <v>2083.2999999999993</v>
      </c>
      <c r="G1445" s="2"/>
      <c r="H1445" s="2"/>
      <c r="I1445" s="4">
        <f>C1445/(constants!$A$4+constants!$B$4*data!C1445+constants!$C$4*data!C1445^2+constants!$D$4*data!C1445^3+constants!$E$4*data!C1445^4+constants!$F$4*data!C1445^5+constants!$G$4*data!C1445^6+constants!$H$4*data!C1445^7)</f>
        <v>52244.751080365932</v>
      </c>
      <c r="J1445" s="4">
        <f>D1445/(constants!$A$4+constants!$B$4*data!D1445+constants!$C$4*data!D1445^2+constants!$D$4*data!D1445^3+constants!$E$4*data!D1445^4+constants!$F$4*data!D1445^5+constants!$G$4*data!D1445^6+constants!$H$4*data!D1445^7)</f>
        <v>55554.062652827539</v>
      </c>
      <c r="K1445" s="4">
        <f>E1445/(constants!$A$4+constants!$B$4*data!E1445+constants!$C$4*data!E1445^2+constants!$D$4*data!E1445^3+constants!$E$4*data!E1445^4+constants!$F$4*data!E1445^5+constants!$G$4*data!E1445^6+constants!$H$4*data!E1445^7)</f>
        <v>55554.062652827539</v>
      </c>
      <c r="L1445" s="4">
        <f>F1445/(constants!$A$4+constants!$B$4*data!F1445+constants!$C$4*data!F1445^2+constants!$D$4*data!F1445^3+constants!$E$4*data!F1445^4+constants!$F$4*data!F1445^5+constants!$G$4*data!F1445^6+constants!$H$4*data!F1445^7)</f>
        <v>2078.5468802231048</v>
      </c>
      <c r="M1445" s="4"/>
      <c r="N1445" s="4"/>
      <c r="O1445" s="4">
        <f t="shared" si="333"/>
        <v>87074.585133943227</v>
      </c>
      <c r="P1445" s="4">
        <f t="shared" si="334"/>
        <v>11110.812530565508</v>
      </c>
      <c r="Q1445" s="4">
        <f t="shared" si="334"/>
        <v>11110.812530565508</v>
      </c>
      <c r="R1445" s="4">
        <f t="shared" si="335"/>
        <v>346.42448003718414</v>
      </c>
      <c r="S1445" s="4"/>
      <c r="T1445" s="4"/>
      <c r="U1445" s="4">
        <f t="shared" si="336"/>
        <v>1</v>
      </c>
      <c r="V1445" s="4"/>
      <c r="W1445" s="4"/>
      <c r="X1445">
        <f>IF(front!E1445&gt;$X$2,O1445,P1445)</f>
        <v>87074.585133943227</v>
      </c>
      <c r="Y1445">
        <f t="shared" si="330"/>
        <v>86741.10221462317</v>
      </c>
      <c r="Z1445">
        <f>SUMPRODUCT($B$7:$B$456,Y$7:Y$456,EXP(constants!$B$32+constants!$A$32*ABS($A$7:$A$456-$A1445)))</f>
        <v>2.5422258993676802E-10</v>
      </c>
      <c r="AA1445">
        <f t="shared" si="331"/>
        <v>86741.102214622922</v>
      </c>
      <c r="AB1445">
        <f t="shared" si="337"/>
        <v>86734.900378925609</v>
      </c>
      <c r="AD1445" s="4"/>
      <c r="AE1445" s="4"/>
      <c r="AF1445" s="4"/>
      <c r="AI1445" s="5">
        <f>SUMPRODUCT(constants!$B$13:$B$20,A1445^constants!$A$13:$A$20)*constants!$C$10/((A1445/1000000000)^5*(EXP(0.014388/(A1445/1000000000)/constants!$B$9)-1))</f>
        <v>2.2284828739235577E-5</v>
      </c>
      <c r="AL1445" s="17">
        <f t="shared" si="332"/>
        <v>2.5693035493069208E-10</v>
      </c>
      <c r="AQ1445">
        <f t="shared" si="339"/>
        <v>2.5693035493069208E-10</v>
      </c>
    </row>
    <row r="1446" spans="1:43" x14ac:dyDescent="0.2">
      <c r="A1446">
        <f>front!A1446</f>
        <v>849.53</v>
      </c>
      <c r="B1446" s="1">
        <f t="shared" si="338"/>
        <v>0.43999999999994088</v>
      </c>
      <c r="C1446">
        <f>front!D1446-front!B1446</f>
        <v>49547.73</v>
      </c>
      <c r="D1446" s="2">
        <f>front!E1446-front!C1446</f>
        <v>52170.5</v>
      </c>
      <c r="E1446" s="2">
        <f>IF(front!F1446-front!C1446&gt;0,front!F1446-front!C1446,0)</f>
        <v>52170.5</v>
      </c>
      <c r="F1446" s="2">
        <f>front!I1446-front!H1446</f>
        <v>2146.6999999999989</v>
      </c>
      <c r="G1446" s="2"/>
      <c r="H1446" s="2"/>
      <c r="I1446" s="4">
        <f>C1446/(constants!$A$4+constants!$B$4*data!C1446+constants!$C$4*data!C1446^2+constants!$D$4*data!C1446^3+constants!$E$4*data!C1446^4+constants!$F$4*data!C1446^5+constants!$G$4*data!C1446^6+constants!$H$4*data!C1446^7)</f>
        <v>51984.47380555993</v>
      </c>
      <c r="J1446" s="4">
        <f>D1446/(constants!$A$4+constants!$B$4*data!D1446+constants!$C$4*data!D1446^2+constants!$D$4*data!D1446^3+constants!$E$4*data!D1446^4+constants!$F$4*data!D1446^5+constants!$G$4*data!D1446^6+constants!$H$4*data!D1446^7)</f>
        <v>54884.132819605395</v>
      </c>
      <c r="K1446" s="4">
        <f>E1446/(constants!$A$4+constants!$B$4*data!E1446+constants!$C$4*data!E1446^2+constants!$D$4*data!E1446^3+constants!$E$4*data!E1446^4+constants!$F$4*data!E1446^5+constants!$G$4*data!E1446^6+constants!$H$4*data!E1446^7)</f>
        <v>54884.132819605395</v>
      </c>
      <c r="L1446" s="4">
        <f>F1446/(constants!$A$4+constants!$B$4*data!F1446+constants!$C$4*data!F1446^2+constants!$D$4*data!F1446^3+constants!$E$4*data!F1446^4+constants!$F$4*data!F1446^5+constants!$G$4*data!F1446^6+constants!$H$4*data!F1446^7)</f>
        <v>2141.8031084836703</v>
      </c>
      <c r="M1446" s="4"/>
      <c r="N1446" s="4"/>
      <c r="O1446" s="4">
        <f t="shared" si="333"/>
        <v>86640.789675933222</v>
      </c>
      <c r="P1446" s="4">
        <f t="shared" si="334"/>
        <v>10976.826563921079</v>
      </c>
      <c r="Q1446" s="4">
        <f t="shared" si="334"/>
        <v>10976.826563921079</v>
      </c>
      <c r="R1446" s="4">
        <f t="shared" si="335"/>
        <v>356.9671847472784</v>
      </c>
      <c r="S1446" s="4"/>
      <c r="T1446" s="4"/>
      <c r="U1446" s="4">
        <f t="shared" si="336"/>
        <v>1</v>
      </c>
      <c r="V1446" s="4"/>
      <c r="W1446" s="4"/>
      <c r="X1446">
        <f>IF(front!E1446&gt;$X$2,O1446,P1446)</f>
        <v>86640.789675933222</v>
      </c>
      <c r="Y1446">
        <f t="shared" si="330"/>
        <v>86307.306756613165</v>
      </c>
      <c r="Z1446">
        <f>SUMPRODUCT($B$7:$B$456,Y$7:Y$456,EXP(constants!$B$32+constants!$A$32*ABS($A$7:$A$456-$A1446)))</f>
        <v>2.4793906779248254E-10</v>
      </c>
      <c r="AA1446">
        <f t="shared" si="331"/>
        <v>86307.306756612918</v>
      </c>
      <c r="AB1446">
        <f t="shared" si="337"/>
        <v>86301.104920915604</v>
      </c>
      <c r="AD1446" s="4"/>
      <c r="AE1446" s="4"/>
      <c r="AF1446" s="4"/>
      <c r="AI1446" s="5">
        <f>SUMPRODUCT(constants!$B$13:$B$20,A1446^constants!$A$13:$A$20)*constants!$C$10/((A1446/1000000000)^5*(EXP(0.014388/(A1446/1000000000)/constants!$B$9)-1))</f>
        <v>2.2288228772827309E-5</v>
      </c>
      <c r="AL1446" s="17">
        <f t="shared" si="332"/>
        <v>2.5826122149017373E-10</v>
      </c>
      <c r="AQ1446">
        <f t="shared" si="339"/>
        <v>2.5826122149017373E-10</v>
      </c>
    </row>
    <row r="1447" spans="1:43" x14ac:dyDescent="0.2">
      <c r="A1447">
        <f>front!A1447</f>
        <v>849.97</v>
      </c>
      <c r="B1447" s="1">
        <f t="shared" si="338"/>
        <v>0.44000000000005457</v>
      </c>
      <c r="C1447">
        <f>front!D1447-front!B1447</f>
        <v>49055.4</v>
      </c>
      <c r="D1447" s="2">
        <f>front!E1447-front!C1447</f>
        <v>51796.7</v>
      </c>
      <c r="E1447" s="2">
        <f>IF(front!F1447-front!C1447&gt;0,front!F1447-front!C1447,0)</f>
        <v>51796.7</v>
      </c>
      <c r="F1447" s="2">
        <f>front!I1447-front!H1447</f>
        <v>2246.7000000000007</v>
      </c>
      <c r="G1447" s="2"/>
      <c r="H1447" s="2"/>
      <c r="I1447" s="4">
        <f>C1447/(constants!$A$4+constants!$B$4*data!C1447+constants!$C$4*data!C1447^2+constants!$D$4*data!C1447^3+constants!$E$4*data!C1447^4+constants!$F$4*data!C1447^5+constants!$G$4*data!C1447^6+constants!$H$4*data!C1447^7)</f>
        <v>51440.711871675987</v>
      </c>
      <c r="J1447" s="4">
        <f>D1447/(constants!$A$4+constants!$B$4*data!D1447+constants!$C$4*data!D1447^2+constants!$D$4*data!D1447^3+constants!$E$4*data!D1447^4+constants!$F$4*data!D1447^5+constants!$G$4*data!D1447^6+constants!$H$4*data!D1447^7)</f>
        <v>54470.574091089155</v>
      </c>
      <c r="K1447" s="4">
        <f>E1447/(constants!$A$4+constants!$B$4*data!E1447+constants!$C$4*data!E1447^2+constants!$D$4*data!E1447^3+constants!$E$4*data!E1447^4+constants!$F$4*data!E1447^5+constants!$G$4*data!E1447^6+constants!$H$4*data!E1447^7)</f>
        <v>54470.574091089155</v>
      </c>
      <c r="L1447" s="4">
        <f>F1447/(constants!$A$4+constants!$B$4*data!F1447+constants!$C$4*data!F1447^2+constants!$D$4*data!F1447^3+constants!$E$4*data!F1447^4+constants!$F$4*data!F1447^5+constants!$G$4*data!F1447^6+constants!$H$4*data!F1447^7)</f>
        <v>2241.5765116453827</v>
      </c>
      <c r="M1447" s="4"/>
      <c r="N1447" s="4"/>
      <c r="O1447" s="4">
        <f t="shared" si="333"/>
        <v>85734.51978612665</v>
      </c>
      <c r="P1447" s="4">
        <f t="shared" si="334"/>
        <v>10894.114818217829</v>
      </c>
      <c r="Q1447" s="4">
        <f t="shared" si="334"/>
        <v>10894.114818217829</v>
      </c>
      <c r="R1447" s="4">
        <f t="shared" si="335"/>
        <v>373.59608527423046</v>
      </c>
      <c r="S1447" s="4"/>
      <c r="T1447" s="4"/>
      <c r="U1447" s="4">
        <f t="shared" si="336"/>
        <v>1</v>
      </c>
      <c r="V1447" s="4"/>
      <c r="W1447" s="4"/>
      <c r="X1447">
        <f>IF(front!E1447&gt;$X$2,O1447,P1447)</f>
        <v>85734.51978612665</v>
      </c>
      <c r="Y1447">
        <f t="shared" si="330"/>
        <v>85401.036866806593</v>
      </c>
      <c r="Z1447">
        <f>SUMPRODUCT($B$7:$B$456,Y$7:Y$456,EXP(constants!$B$32+constants!$A$32*ABS($A$7:$A$456-$A1447)))</f>
        <v>2.4181085305241783E-10</v>
      </c>
      <c r="AA1447">
        <f t="shared" si="331"/>
        <v>85401.036866806346</v>
      </c>
      <c r="AB1447">
        <f t="shared" si="337"/>
        <v>85394.835031109033</v>
      </c>
      <c r="AD1447" s="4"/>
      <c r="AE1447" s="4"/>
      <c r="AF1447" s="4"/>
      <c r="AI1447" s="5">
        <f>SUMPRODUCT(constants!$B$13:$B$20,A1447^constants!$A$13:$A$20)*constants!$C$10/((A1447/1000000000)^5*(EXP(0.014388/(A1447/1000000000)/constants!$B$9)-1))</f>
        <v>2.2291582103660064E-5</v>
      </c>
      <c r="AL1447" s="17">
        <f t="shared" si="332"/>
        <v>2.6104133927466831E-10</v>
      </c>
      <c r="AQ1447">
        <f t="shared" si="339"/>
        <v>2.6104133927466831E-10</v>
      </c>
    </row>
    <row r="1448" spans="1:43" x14ac:dyDescent="0.2">
      <c r="A1448">
        <f>front!A1448</f>
        <v>850.41</v>
      </c>
      <c r="B1448" s="1">
        <f t="shared" si="338"/>
        <v>0.43999999999994088</v>
      </c>
      <c r="C1448">
        <f>front!D1448-front!B1448</f>
        <v>48512.13</v>
      </c>
      <c r="D1448" s="2">
        <f>front!E1448-front!C1448</f>
        <v>52134.5</v>
      </c>
      <c r="E1448" s="2">
        <f>IF(front!F1448-front!C1448&gt;0,front!F1448-front!C1448,0)</f>
        <v>52134.5</v>
      </c>
      <c r="F1448" s="2">
        <f>front!I1448-front!H1448</f>
        <v>2042.6000000000004</v>
      </c>
      <c r="G1448" s="2"/>
      <c r="H1448" s="2"/>
      <c r="I1448" s="4">
        <f>C1448/(constants!$A$4+constants!$B$4*data!C1448+constants!$C$4*data!C1448^2+constants!$D$4*data!C1448^3+constants!$E$4*data!C1448^4+constants!$F$4*data!C1448^5+constants!$G$4*data!C1448^6+constants!$H$4*data!C1448^7)</f>
        <v>50840.91833171215</v>
      </c>
      <c r="J1448" s="4">
        <f>D1448/(constants!$A$4+constants!$B$4*data!D1448+constants!$C$4*data!D1448^2+constants!$D$4*data!D1448^3+constants!$E$4*data!D1448^4+constants!$F$4*data!D1448^5+constants!$G$4*data!D1448^6+constants!$H$4*data!D1448^7)</f>
        <v>54844.298940297238</v>
      </c>
      <c r="K1448" s="4">
        <f>E1448/(constants!$A$4+constants!$B$4*data!E1448+constants!$C$4*data!E1448^2+constants!$D$4*data!E1448^3+constants!$E$4*data!E1448^4+constants!$F$4*data!E1448^5+constants!$G$4*data!E1448^6+constants!$H$4*data!E1448^7)</f>
        <v>54844.298940297238</v>
      </c>
      <c r="L1448" s="4">
        <f>F1448/(constants!$A$4+constants!$B$4*data!F1448+constants!$C$4*data!F1448^2+constants!$D$4*data!F1448^3+constants!$E$4*data!F1448^4+constants!$F$4*data!F1448^5+constants!$G$4*data!F1448^6+constants!$H$4*data!F1448^7)</f>
        <v>2037.9392064182496</v>
      </c>
      <c r="M1448" s="4"/>
      <c r="N1448" s="4"/>
      <c r="O1448" s="4">
        <f t="shared" si="333"/>
        <v>84734.863886186911</v>
      </c>
      <c r="P1448" s="4">
        <f t="shared" si="334"/>
        <v>10968.859788059448</v>
      </c>
      <c r="Q1448" s="4">
        <f t="shared" si="334"/>
        <v>10968.859788059448</v>
      </c>
      <c r="R1448" s="4">
        <f t="shared" si="335"/>
        <v>339.65653440304158</v>
      </c>
      <c r="S1448" s="4"/>
      <c r="T1448" s="4"/>
      <c r="U1448" s="4">
        <f t="shared" si="336"/>
        <v>1</v>
      </c>
      <c r="V1448" s="4"/>
      <c r="W1448" s="4"/>
      <c r="X1448">
        <f>IF(front!E1448&gt;$X$2,O1448,P1448)</f>
        <v>84734.863886186911</v>
      </c>
      <c r="Y1448">
        <f t="shared" si="330"/>
        <v>84401.380966866855</v>
      </c>
      <c r="Z1448">
        <f>SUMPRODUCT($B$7:$B$456,Y$7:Y$456,EXP(constants!$B$32+constants!$A$32*ABS($A$7:$A$456-$A1448)))</f>
        <v>2.3583410704309841E-10</v>
      </c>
      <c r="AA1448">
        <f t="shared" si="331"/>
        <v>84401.380966866622</v>
      </c>
      <c r="AB1448">
        <f t="shared" si="337"/>
        <v>84395.179131169309</v>
      </c>
      <c r="AD1448" s="4"/>
      <c r="AE1448" s="4"/>
      <c r="AF1448" s="4"/>
      <c r="AI1448" s="5">
        <f>SUMPRODUCT(constants!$B$13:$B$20,A1448^constants!$A$13:$A$20)*constants!$C$10/((A1448/1000000000)^5*(EXP(0.014388/(A1448/1000000000)/constants!$B$9)-1))</f>
        <v>2.2294888690381223E-5</v>
      </c>
      <c r="AL1448" s="17">
        <f t="shared" si="332"/>
        <v>2.6417253828835287E-10</v>
      </c>
      <c r="AQ1448">
        <f t="shared" si="339"/>
        <v>2.6417253828835287E-10</v>
      </c>
    </row>
    <row r="1449" spans="1:43" x14ac:dyDescent="0.2">
      <c r="A1449">
        <f>front!A1449</f>
        <v>850.85</v>
      </c>
      <c r="B1449" s="1">
        <f t="shared" si="338"/>
        <v>0.44000000000005457</v>
      </c>
      <c r="C1449">
        <f>front!D1449-front!B1449</f>
        <v>47860.67</v>
      </c>
      <c r="D1449" s="2">
        <f>front!E1449-front!C1449</f>
        <v>52668.6</v>
      </c>
      <c r="E1449" s="2">
        <f>IF(front!F1449-front!C1449&gt;0,front!F1449-front!C1449,0)</f>
        <v>52668.6</v>
      </c>
      <c r="F1449" s="2">
        <f>front!I1449-front!H1449</f>
        <v>2188.1000000000004</v>
      </c>
      <c r="G1449" s="2"/>
      <c r="H1449" s="2"/>
      <c r="I1449" s="4">
        <f>C1449/(constants!$A$4+constants!$B$4*data!C1449+constants!$C$4*data!C1449^2+constants!$D$4*data!C1449^3+constants!$E$4*data!C1449^4+constants!$F$4*data!C1449^5+constants!$G$4*data!C1449^6+constants!$H$4*data!C1449^7)</f>
        <v>50122.033120528358</v>
      </c>
      <c r="J1449" s="4">
        <f>D1449/(constants!$A$4+constants!$B$4*data!D1449+constants!$C$4*data!D1449^2+constants!$D$4*data!D1449^3+constants!$E$4*data!D1449^4+constants!$F$4*data!D1449^5+constants!$G$4*data!D1449^6+constants!$H$4*data!D1449^7)</f>
        <v>55435.392235966196</v>
      </c>
      <c r="K1449" s="4">
        <f>E1449/(constants!$A$4+constants!$B$4*data!E1449+constants!$C$4*data!E1449^2+constants!$D$4*data!E1449^3+constants!$E$4*data!E1449^4+constants!$F$4*data!E1449^5+constants!$G$4*data!E1449^6+constants!$H$4*data!E1449^7)</f>
        <v>55435.392235966196</v>
      </c>
      <c r="L1449" s="4">
        <f>F1449/(constants!$A$4+constants!$B$4*data!F1449+constants!$C$4*data!F1449^2+constants!$D$4*data!F1449^3+constants!$E$4*data!F1449^4+constants!$F$4*data!F1449^5+constants!$G$4*data!F1449^6+constants!$H$4*data!F1449^7)</f>
        <v>2183.1092675594505</v>
      </c>
      <c r="M1449" s="4"/>
      <c r="N1449" s="4"/>
      <c r="O1449" s="4">
        <f t="shared" si="333"/>
        <v>83536.721867547254</v>
      </c>
      <c r="P1449" s="4">
        <f t="shared" si="334"/>
        <v>11087.07844719324</v>
      </c>
      <c r="Q1449" s="4">
        <f t="shared" si="334"/>
        <v>11087.07844719324</v>
      </c>
      <c r="R1449" s="4">
        <f t="shared" si="335"/>
        <v>363.85154459324178</v>
      </c>
      <c r="S1449" s="4"/>
      <c r="T1449" s="4"/>
      <c r="U1449" s="4">
        <f t="shared" si="336"/>
        <v>1</v>
      </c>
      <c r="V1449" s="4"/>
      <c r="W1449" s="4"/>
      <c r="X1449">
        <f>IF(front!E1449&gt;$X$2,O1449,P1449)</f>
        <v>83536.721867547254</v>
      </c>
      <c r="Y1449">
        <f t="shared" si="330"/>
        <v>83203.238948227197</v>
      </c>
      <c r="Z1449">
        <f>SUMPRODUCT($B$7:$B$456,Y$7:Y$456,EXP(constants!$B$32+constants!$A$32*ABS($A$7:$A$456-$A1449)))</f>
        <v>2.3000508597006127E-10</v>
      </c>
      <c r="AA1449">
        <f t="shared" si="331"/>
        <v>83203.238948226965</v>
      </c>
      <c r="AB1449">
        <f t="shared" si="337"/>
        <v>83197.037112529651</v>
      </c>
      <c r="AD1449" s="4"/>
      <c r="AE1449" s="4"/>
      <c r="AF1449" s="4"/>
      <c r="AI1449" s="5">
        <f>SUMPRODUCT(constants!$B$13:$B$20,A1449^constants!$A$13:$A$20)*constants!$C$10/((A1449/1000000000)^5*(EXP(0.014388/(A1449/1000000000)/constants!$B$9)-1))</f>
        <v>2.2298148492194065E-5</v>
      </c>
      <c r="AL1449" s="17">
        <f t="shared" si="332"/>
        <v>2.680161369452893E-10</v>
      </c>
      <c r="AQ1449">
        <f t="shared" si="339"/>
        <v>2.680161369452893E-10</v>
      </c>
    </row>
    <row r="1450" spans="1:43" x14ac:dyDescent="0.2">
      <c r="A1450">
        <f>front!A1450</f>
        <v>851.29</v>
      </c>
      <c r="B1450" s="1">
        <f t="shared" si="338"/>
        <v>0.43999999999994088</v>
      </c>
      <c r="C1450">
        <f>front!D1450-front!B1450</f>
        <v>47359</v>
      </c>
      <c r="D1450" s="2">
        <f>front!E1450-front!C1450</f>
        <v>52019.5</v>
      </c>
      <c r="E1450" s="2">
        <f>IF(front!F1450-front!C1450&gt;0,front!F1450-front!C1450,0)</f>
        <v>52019.5</v>
      </c>
      <c r="F1450" s="2">
        <f>front!I1450-front!H1450</f>
        <v>2692.8999999999996</v>
      </c>
      <c r="G1450" s="2"/>
      <c r="H1450" s="2"/>
      <c r="I1450" s="4">
        <f>C1450/(constants!$A$4+constants!$B$4*data!C1450+constants!$C$4*data!C1450^2+constants!$D$4*data!C1450^3+constants!$E$4*data!C1450^4+constants!$F$4*data!C1450^5+constants!$G$4*data!C1450^6+constants!$H$4*data!C1450^7)</f>
        <v>49568.736003330545</v>
      </c>
      <c r="J1450" s="4">
        <f>D1450/(constants!$A$4+constants!$B$4*data!D1450+constants!$C$4*data!D1450^2+constants!$D$4*data!D1450^3+constants!$E$4*data!D1450^4+constants!$F$4*data!D1450^5+constants!$G$4*data!D1450^6+constants!$H$4*data!D1450^7)</f>
        <v>54717.058788263661</v>
      </c>
      <c r="K1450" s="4">
        <f>E1450/(constants!$A$4+constants!$B$4*data!E1450+constants!$C$4*data!E1450^2+constants!$D$4*data!E1450^3+constants!$E$4*data!E1450^4+constants!$F$4*data!E1450^5+constants!$G$4*data!E1450^6+constants!$H$4*data!E1450^7)</f>
        <v>54717.058788263661</v>
      </c>
      <c r="L1450" s="4">
        <f>F1450/(constants!$A$4+constants!$B$4*data!F1450+constants!$C$4*data!F1450^2+constants!$D$4*data!F1450^3+constants!$E$4*data!F1450^4+constants!$F$4*data!F1450^5+constants!$G$4*data!F1450^6+constants!$H$4*data!F1450^7)</f>
        <v>2686.7709031119552</v>
      </c>
      <c r="M1450" s="4"/>
      <c r="N1450" s="4"/>
      <c r="O1450" s="4">
        <f t="shared" si="333"/>
        <v>82614.560005550913</v>
      </c>
      <c r="P1450" s="4">
        <f t="shared" si="334"/>
        <v>10943.411757652733</v>
      </c>
      <c r="Q1450" s="4">
        <f t="shared" si="334"/>
        <v>10943.411757652733</v>
      </c>
      <c r="R1450" s="4">
        <f t="shared" si="335"/>
        <v>447.79515051865917</v>
      </c>
      <c r="S1450" s="4"/>
      <c r="T1450" s="4"/>
      <c r="U1450" s="4">
        <f t="shared" si="336"/>
        <v>1</v>
      </c>
      <c r="V1450" s="4"/>
      <c r="W1450" s="4"/>
      <c r="X1450">
        <f>IF(front!E1450&gt;$X$2,O1450,P1450)</f>
        <v>82614.560005550913</v>
      </c>
      <c r="Y1450">
        <f t="shared" si="330"/>
        <v>82281.077086230856</v>
      </c>
      <c r="Z1450">
        <f>SUMPRODUCT($B$7:$B$456,Y$7:Y$456,EXP(constants!$B$32+constants!$A$32*ABS($A$7:$A$456-$A1450)))</f>
        <v>2.2432013857277982E-10</v>
      </c>
      <c r="AA1450">
        <f t="shared" si="331"/>
        <v>82281.077086230638</v>
      </c>
      <c r="AB1450">
        <f t="shared" si="337"/>
        <v>82274.875250533325</v>
      </c>
      <c r="AD1450" s="4"/>
      <c r="AE1450" s="4"/>
      <c r="AF1450" s="4"/>
      <c r="AI1450" s="5">
        <f>SUMPRODUCT(constants!$B$13:$B$20,A1450^constants!$A$13:$A$20)*constants!$C$10/((A1450/1000000000)^5*(EXP(0.014388/(A1450/1000000000)/constants!$B$9)-1))</f>
        <v>2.2301361468889528E-5</v>
      </c>
      <c r="AL1450" s="17">
        <f t="shared" si="332"/>
        <v>2.7105919517933227E-10</v>
      </c>
      <c r="AQ1450">
        <f t="shared" si="339"/>
        <v>2.7105919517933227E-10</v>
      </c>
    </row>
    <row r="1451" spans="1:43" x14ac:dyDescent="0.2">
      <c r="A1451">
        <f>front!A1451</f>
        <v>851.73</v>
      </c>
      <c r="B1451" s="1">
        <f t="shared" si="338"/>
        <v>0.44000000000005457</v>
      </c>
      <c r="C1451">
        <f>front!D1451-front!B1451</f>
        <v>46987.47</v>
      </c>
      <c r="D1451" s="2">
        <f>front!E1451-front!C1451</f>
        <v>52959.7</v>
      </c>
      <c r="E1451" s="2">
        <f>IF(front!F1451-front!C1451&gt;0,front!F1451-front!C1451,0)</f>
        <v>52959.7</v>
      </c>
      <c r="F1451" s="2">
        <f>front!I1451-front!H1451</f>
        <v>3034.8000000000011</v>
      </c>
      <c r="G1451" s="2"/>
      <c r="H1451" s="2"/>
      <c r="I1451" s="4">
        <f>C1451/(constants!$A$4+constants!$B$4*data!C1451+constants!$C$4*data!C1451^2+constants!$D$4*data!C1451^3+constants!$E$4*data!C1451^4+constants!$F$4*data!C1451^5+constants!$G$4*data!C1451^6+constants!$H$4*data!C1451^7)</f>
        <v>49159.154242017205</v>
      </c>
      <c r="J1451" s="4">
        <f>D1451/(constants!$A$4+constants!$B$4*data!D1451+constants!$C$4*data!D1451^2+constants!$D$4*data!D1451^3+constants!$E$4*data!D1451^4+constants!$F$4*data!D1451^5+constants!$G$4*data!D1451^6+constants!$H$4*data!D1451^7)</f>
        <v>55757.666602026722</v>
      </c>
      <c r="K1451" s="4">
        <f>E1451/(constants!$A$4+constants!$B$4*data!E1451+constants!$C$4*data!E1451^2+constants!$D$4*data!E1451^3+constants!$E$4*data!E1451^4+constants!$F$4*data!E1451^5+constants!$G$4*data!E1451^6+constants!$H$4*data!E1451^7)</f>
        <v>55757.666602026722</v>
      </c>
      <c r="L1451" s="4">
        <f>F1451/(constants!$A$4+constants!$B$4*data!F1451+constants!$C$4*data!F1451^2+constants!$D$4*data!F1451^3+constants!$E$4*data!F1451^4+constants!$F$4*data!F1451^5+constants!$G$4*data!F1451^6+constants!$H$4*data!F1451^7)</f>
        <v>3027.9122786776215</v>
      </c>
      <c r="M1451" s="4"/>
      <c r="N1451" s="4"/>
      <c r="O1451" s="4">
        <f t="shared" si="333"/>
        <v>81931.923736695331</v>
      </c>
      <c r="P1451" s="4">
        <f t="shared" si="334"/>
        <v>11151.533320405344</v>
      </c>
      <c r="Q1451" s="4">
        <f t="shared" si="334"/>
        <v>11151.533320405344</v>
      </c>
      <c r="R1451" s="4">
        <f t="shared" si="335"/>
        <v>504.65204644627022</v>
      </c>
      <c r="S1451" s="4"/>
      <c r="T1451" s="4"/>
      <c r="U1451" s="4">
        <f t="shared" si="336"/>
        <v>1</v>
      </c>
      <c r="V1451" s="4"/>
      <c r="W1451" s="4"/>
      <c r="X1451">
        <f>IF(front!E1451&gt;$X$2,O1451,P1451)</f>
        <v>81931.923736695331</v>
      </c>
      <c r="Y1451">
        <f t="shared" si="330"/>
        <v>81598.440817375274</v>
      </c>
      <c r="Z1451">
        <f>SUMPRODUCT($B$7:$B$456,Y$7:Y$456,EXP(constants!$B$32+constants!$A$32*ABS($A$7:$A$456-$A1451)))</f>
        <v>2.1877570383752598E-10</v>
      </c>
      <c r="AA1451">
        <f t="shared" si="331"/>
        <v>81598.440817375056</v>
      </c>
      <c r="AB1451">
        <f t="shared" si="337"/>
        <v>81592.238981677743</v>
      </c>
      <c r="AD1451" s="4"/>
      <c r="AE1451" s="4"/>
      <c r="AF1451" s="4"/>
      <c r="AI1451" s="5">
        <f>SUMPRODUCT(constants!$B$13:$B$20,A1451^constants!$A$13:$A$20)*constants!$C$10/((A1451/1000000000)^5*(EXP(0.014388/(A1451/1000000000)/constants!$B$9)-1))</f>
        <v>2.2304527580821158E-5</v>
      </c>
      <c r="AL1451" s="17">
        <f t="shared" si="332"/>
        <v>2.7336579874747444E-10</v>
      </c>
      <c r="AQ1451">
        <f t="shared" si="339"/>
        <v>2.7336579874747444E-10</v>
      </c>
    </row>
    <row r="1452" spans="1:43" x14ac:dyDescent="0.2">
      <c r="A1452">
        <f>front!A1452</f>
        <v>852.16</v>
      </c>
      <c r="B1452" s="1">
        <f t="shared" si="338"/>
        <v>0.42999999999994998</v>
      </c>
      <c r="C1452">
        <f>front!D1452-front!B1452</f>
        <v>46632.53</v>
      </c>
      <c r="D1452" s="2">
        <f>front!E1452-front!C1452</f>
        <v>52342</v>
      </c>
      <c r="E1452" s="2">
        <f>IF(front!F1452-front!C1452&gt;0,front!F1452-front!C1452,0)</f>
        <v>52342</v>
      </c>
      <c r="F1452" s="2">
        <f>front!I1452-front!H1452</f>
        <v>4273.0000000000018</v>
      </c>
      <c r="G1452" s="2"/>
      <c r="H1452" s="2"/>
      <c r="I1452" s="4">
        <f>C1452/(constants!$A$4+constants!$B$4*data!C1452+constants!$C$4*data!C1452^2+constants!$D$4*data!C1452^3+constants!$E$4*data!C1452^4+constants!$F$4*data!C1452^5+constants!$G$4*data!C1452^6+constants!$H$4*data!C1452^7)</f>
        <v>48768.018193014665</v>
      </c>
      <c r="J1452" s="4">
        <f>D1452/(constants!$A$4+constants!$B$4*data!D1452+constants!$C$4*data!D1452^2+constants!$D$4*data!D1452^3+constants!$E$4*data!D1452^4+constants!$F$4*data!D1452^5+constants!$G$4*data!D1452^6+constants!$H$4*data!D1452^7)</f>
        <v>55073.91168218985</v>
      </c>
      <c r="K1452" s="4">
        <f>E1452/(constants!$A$4+constants!$B$4*data!E1452+constants!$C$4*data!E1452^2+constants!$D$4*data!E1452^3+constants!$E$4*data!E1452^4+constants!$F$4*data!E1452^5+constants!$G$4*data!E1452^6+constants!$H$4*data!E1452^7)</f>
        <v>55073.91168218985</v>
      </c>
      <c r="L1452" s="4">
        <f>F1452/(constants!$A$4+constants!$B$4*data!F1452+constants!$C$4*data!F1452^2+constants!$D$4*data!F1452^3+constants!$E$4*data!F1452^4+constants!$F$4*data!F1452^5+constants!$G$4*data!F1452^6+constants!$H$4*data!F1452^7)</f>
        <v>4263.5872964796135</v>
      </c>
      <c r="M1452" s="4"/>
      <c r="N1452" s="4"/>
      <c r="O1452" s="4">
        <f t="shared" si="333"/>
        <v>81280.030321691112</v>
      </c>
      <c r="P1452" s="4">
        <f t="shared" si="334"/>
        <v>11014.782336437971</v>
      </c>
      <c r="Q1452" s="4">
        <f t="shared" si="334"/>
        <v>11014.782336437971</v>
      </c>
      <c r="R1452" s="4">
        <f t="shared" si="335"/>
        <v>710.59788274660229</v>
      </c>
      <c r="S1452" s="4"/>
      <c r="T1452" s="4"/>
      <c r="U1452" s="4">
        <f t="shared" si="336"/>
        <v>1</v>
      </c>
      <c r="V1452" s="4"/>
      <c r="W1452" s="4"/>
      <c r="X1452">
        <f>IF(front!E1452&gt;$X$2,O1452,P1452)</f>
        <v>81280.030321691112</v>
      </c>
      <c r="Y1452">
        <f t="shared" si="330"/>
        <v>80946.547402371056</v>
      </c>
      <c r="Z1452">
        <f>SUMPRODUCT($B$7:$B$456,Y$7:Y$456,EXP(constants!$B$32+constants!$A$32*ABS($A$7:$A$456-$A1452)))</f>
        <v>2.134897071832494E-10</v>
      </c>
      <c r="AA1452">
        <f t="shared" si="331"/>
        <v>80946.547402370838</v>
      </c>
      <c r="AB1452">
        <f t="shared" si="337"/>
        <v>80940.345566673524</v>
      </c>
      <c r="AD1452" s="4"/>
      <c r="AE1452" s="4"/>
      <c r="AF1452" s="4"/>
      <c r="AI1452" s="5">
        <f>SUMPRODUCT(constants!$B$13:$B$20,A1452^constants!$A$13:$A$20)*constants!$C$10/((A1452/1000000000)^5*(EXP(0.014388/(A1452/1000000000)/constants!$B$9)-1))</f>
        <v>2.2307576418997923E-5</v>
      </c>
      <c r="AL1452" s="17">
        <f t="shared" si="332"/>
        <v>2.7560515417644659E-10</v>
      </c>
      <c r="AQ1452">
        <f t="shared" si="339"/>
        <v>2.7560515417644659E-10</v>
      </c>
    </row>
    <row r="1453" spans="1:43" x14ac:dyDescent="0.2">
      <c r="A1453">
        <f>front!A1453</f>
        <v>852.6</v>
      </c>
      <c r="B1453" s="1">
        <f t="shared" si="338"/>
        <v>0.44000000000005457</v>
      </c>
      <c r="C1453">
        <f>front!D1453-front!B1453</f>
        <v>46462.13</v>
      </c>
      <c r="D1453" s="2">
        <f>front!E1453-front!C1453</f>
        <v>51881</v>
      </c>
      <c r="E1453" s="2">
        <f>IF(front!F1453-front!C1453&gt;0,front!F1453-front!C1453,0)</f>
        <v>51881</v>
      </c>
      <c r="F1453" s="2">
        <f>front!I1453-front!H1453</f>
        <v>5913.0000000000018</v>
      </c>
      <c r="G1453" s="2"/>
      <c r="H1453" s="2"/>
      <c r="I1453" s="4">
        <f>C1453/(constants!$A$4+constants!$B$4*data!C1453+constants!$C$4*data!C1453^2+constants!$D$4*data!C1453^3+constants!$E$4*data!C1453^4+constants!$F$4*data!C1453^5+constants!$G$4*data!C1453^6+constants!$H$4*data!C1453^7)</f>
        <v>48580.298472786366</v>
      </c>
      <c r="J1453" s="4">
        <f>D1453/(constants!$A$4+constants!$B$4*data!D1453+constants!$C$4*data!D1453^2+constants!$D$4*data!D1453^3+constants!$E$4*data!D1453^4+constants!$F$4*data!D1453^5+constants!$G$4*data!D1453^6+constants!$H$4*data!D1453^7)</f>
        <v>54563.831129991842</v>
      </c>
      <c r="K1453" s="4">
        <f>E1453/(constants!$A$4+constants!$B$4*data!E1453+constants!$C$4*data!E1453^2+constants!$D$4*data!E1453^3+constants!$E$4*data!E1453^4+constants!$F$4*data!E1453^5+constants!$G$4*data!E1453^6+constants!$H$4*data!E1453^7)</f>
        <v>54563.831129991842</v>
      </c>
      <c r="L1453" s="4">
        <f>F1453/(constants!$A$4+constants!$B$4*data!F1453+constants!$C$4*data!F1453^2+constants!$D$4*data!F1453^3+constants!$E$4*data!F1453^4+constants!$F$4*data!F1453^5+constants!$G$4*data!F1453^6+constants!$H$4*data!F1453^7)</f>
        <v>5901.488074162854</v>
      </c>
      <c r="M1453" s="4"/>
      <c r="N1453" s="4"/>
      <c r="O1453" s="4">
        <f t="shared" si="333"/>
        <v>80967.164121310605</v>
      </c>
      <c r="P1453" s="4">
        <f t="shared" si="334"/>
        <v>10912.766225998368</v>
      </c>
      <c r="Q1453" s="4">
        <f t="shared" si="334"/>
        <v>10912.766225998368</v>
      </c>
      <c r="R1453" s="4">
        <f t="shared" si="335"/>
        <v>983.581345693809</v>
      </c>
      <c r="S1453" s="4"/>
      <c r="T1453" s="4"/>
      <c r="U1453" s="4">
        <f t="shared" si="336"/>
        <v>1</v>
      </c>
      <c r="V1453" s="4"/>
      <c r="W1453" s="4"/>
      <c r="X1453">
        <f>IF(front!E1453&gt;$X$2,O1453,P1453)</f>
        <v>80967.164121310605</v>
      </c>
      <c r="Y1453">
        <f t="shared" si="330"/>
        <v>80633.681201990548</v>
      </c>
      <c r="Z1453">
        <f>SUMPRODUCT($B$7:$B$456,Y$7:Y$456,EXP(constants!$B$32+constants!$A$32*ABS($A$7:$A$456-$A1453)))</f>
        <v>2.0821296406220362E-10</v>
      </c>
      <c r="AA1453">
        <f t="shared" si="331"/>
        <v>80633.681201990345</v>
      </c>
      <c r="AB1453">
        <f t="shared" si="337"/>
        <v>80627.479366293031</v>
      </c>
      <c r="AD1453" s="4"/>
      <c r="AE1453" s="4"/>
      <c r="AF1453" s="4"/>
      <c r="AI1453" s="5">
        <f>SUMPRODUCT(constants!$B$13:$B$20,A1453^constants!$A$13:$A$20)*constants!$C$10/((A1453/1000000000)^5*(EXP(0.014388/(A1453/1000000000)/constants!$B$9)-1))</f>
        <v>2.2310649752085192E-5</v>
      </c>
      <c r="AL1453" s="17">
        <f t="shared" si="332"/>
        <v>2.7671272781240313E-10</v>
      </c>
      <c r="AQ1453">
        <f t="shared" si="339"/>
        <v>2.7671272781240313E-10</v>
      </c>
    </row>
    <row r="1454" spans="1:43" x14ac:dyDescent="0.2">
      <c r="A1454">
        <f>front!A1454</f>
        <v>853.04</v>
      </c>
      <c r="B1454" s="1">
        <f t="shared" si="338"/>
        <v>0.43999999999994088</v>
      </c>
      <c r="C1454">
        <f>front!D1454-front!B1454</f>
        <v>46689.87</v>
      </c>
      <c r="D1454" s="2">
        <f>front!E1454-front!C1454</f>
        <v>52796.7</v>
      </c>
      <c r="E1454" s="2">
        <f>IF(front!F1454-front!C1454&gt;0,front!F1454-front!C1454,0)</f>
        <v>52796.7</v>
      </c>
      <c r="F1454" s="2">
        <f>front!I1454-front!H1454</f>
        <v>6694.9000000000015</v>
      </c>
      <c r="G1454" s="2"/>
      <c r="H1454" s="2"/>
      <c r="I1454" s="4">
        <f>C1454/(constants!$A$4+constants!$B$4*data!C1454+constants!$C$4*data!C1454^2+constants!$D$4*data!C1454^3+constants!$E$4*data!C1454^4+constants!$F$4*data!C1454^5+constants!$G$4*data!C1454^6+constants!$H$4*data!C1454^7)</f>
        <v>48831.194825378952</v>
      </c>
      <c r="J1454" s="4">
        <f>D1454/(constants!$A$4+constants!$B$4*data!D1454+constants!$C$4*data!D1454^2+constants!$D$4*data!D1454^3+constants!$E$4*data!D1454^4+constants!$F$4*data!D1454^5+constants!$G$4*data!D1454^6+constants!$H$4*data!D1454^7)</f>
        <v>55577.200261902566</v>
      </c>
      <c r="K1454" s="4">
        <f>E1454/(constants!$A$4+constants!$B$4*data!E1454+constants!$C$4*data!E1454^2+constants!$D$4*data!E1454^3+constants!$E$4*data!E1454^4+constants!$F$4*data!E1454^5+constants!$G$4*data!E1454^6+constants!$H$4*data!E1454^7)</f>
        <v>55577.200261902566</v>
      </c>
      <c r="L1454" s="4">
        <f>F1454/(constants!$A$4+constants!$B$4*data!F1454+constants!$C$4*data!F1454^2+constants!$D$4*data!F1454^3+constants!$E$4*data!F1454^4+constants!$F$4*data!F1454^5+constants!$G$4*data!F1454^6+constants!$H$4*data!F1454^7)</f>
        <v>6683.2694562237084</v>
      </c>
      <c r="M1454" s="4"/>
      <c r="N1454" s="4"/>
      <c r="O1454" s="4">
        <f t="shared" si="333"/>
        <v>81385.324708964923</v>
      </c>
      <c r="P1454" s="4">
        <f t="shared" si="334"/>
        <v>11115.440052380512</v>
      </c>
      <c r="Q1454" s="4">
        <f t="shared" si="334"/>
        <v>11115.440052380512</v>
      </c>
      <c r="R1454" s="4">
        <f t="shared" si="335"/>
        <v>1113.8782427039514</v>
      </c>
      <c r="S1454" s="4"/>
      <c r="T1454" s="4"/>
      <c r="U1454" s="4">
        <f t="shared" si="336"/>
        <v>1</v>
      </c>
      <c r="V1454" s="4"/>
      <c r="W1454" s="4"/>
      <c r="X1454">
        <f>IF(front!E1454&gt;$X$2,O1454,P1454)</f>
        <v>81385.324708964923</v>
      </c>
      <c r="Y1454">
        <f t="shared" si="330"/>
        <v>81051.841789644866</v>
      </c>
      <c r="Z1454">
        <f>SUMPRODUCT($B$7:$B$456,Y$7:Y$456,EXP(constants!$B$32+constants!$A$32*ABS($A$7:$A$456-$A1454)))</f>
        <v>2.0306664417482628E-10</v>
      </c>
      <c r="AA1454">
        <f t="shared" si="331"/>
        <v>81051.841789644663</v>
      </c>
      <c r="AB1454">
        <f t="shared" si="337"/>
        <v>81045.63995394735</v>
      </c>
      <c r="AD1454" s="4"/>
      <c r="AE1454" s="4"/>
      <c r="AF1454" s="4"/>
      <c r="AI1454" s="5">
        <f>SUMPRODUCT(constants!$B$13:$B$20,A1454^constants!$A$13:$A$20)*constants!$C$10/((A1454/1000000000)^5*(EXP(0.014388/(A1454/1000000000)/constants!$B$9)-1))</f>
        <v>2.2313676105893637E-5</v>
      </c>
      <c r="AL1454" s="17">
        <f t="shared" si="332"/>
        <v>2.75322350697372E-10</v>
      </c>
      <c r="AQ1454">
        <f t="shared" si="339"/>
        <v>2.75322350697372E-10</v>
      </c>
    </row>
    <row r="1455" spans="1:43" x14ac:dyDescent="0.2">
      <c r="A1455">
        <f>front!A1455</f>
        <v>853.48</v>
      </c>
      <c r="B1455" s="1">
        <f t="shared" si="338"/>
        <v>0.44000000000005457</v>
      </c>
      <c r="C1455">
        <f>front!D1455-front!B1455</f>
        <v>47122.939999999995</v>
      </c>
      <c r="D1455" s="2">
        <f>front!E1455-front!C1455</f>
        <v>52813.5</v>
      </c>
      <c r="E1455" s="2">
        <f>IF(front!F1455-front!C1455&gt;0,front!F1455-front!C1455,0)</f>
        <v>52813.5</v>
      </c>
      <c r="F1455" s="2">
        <f>front!I1455-front!H1455</f>
        <v>7906.9000000000015</v>
      </c>
      <c r="G1455" s="2"/>
      <c r="H1455" s="2"/>
      <c r="I1455" s="4">
        <f>C1455/(constants!$A$4+constants!$B$4*data!C1455+constants!$C$4*data!C1455^2+constants!$D$4*data!C1455^3+constants!$E$4*data!C1455^4+constants!$F$4*data!C1455^5+constants!$G$4*data!C1455^6+constants!$H$4*data!C1455^7)</f>
        <v>49308.480110405719</v>
      </c>
      <c r="J1455" s="4">
        <f>D1455/(constants!$A$4+constants!$B$4*data!D1455+constants!$C$4*data!D1455^2+constants!$D$4*data!D1455^3+constants!$E$4*data!D1455^4+constants!$F$4*data!D1455^5+constants!$G$4*data!D1455^6+constants!$H$4*data!D1455^7)</f>
        <v>55595.799228324162</v>
      </c>
      <c r="K1455" s="4">
        <f>E1455/(constants!$A$4+constants!$B$4*data!E1455+constants!$C$4*data!E1455^2+constants!$D$4*data!E1455^3+constants!$E$4*data!E1455^4+constants!$F$4*data!E1455^5+constants!$G$4*data!E1455^6+constants!$H$4*data!E1455^7)</f>
        <v>55595.799228324162</v>
      </c>
      <c r="L1455" s="4">
        <f>F1455/(constants!$A$4+constants!$B$4*data!F1455+constants!$C$4*data!F1455^2+constants!$D$4*data!F1455^3+constants!$E$4*data!F1455^4+constants!$F$4*data!F1455^5+constants!$G$4*data!F1455^6+constants!$H$4*data!F1455^7)</f>
        <v>7896.7377737433389</v>
      </c>
      <c r="M1455" s="4"/>
      <c r="N1455" s="4"/>
      <c r="O1455" s="4">
        <f t="shared" si="333"/>
        <v>82180.800184009538</v>
      </c>
      <c r="P1455" s="4">
        <f t="shared" si="334"/>
        <v>11119.159845664832</v>
      </c>
      <c r="Q1455" s="4">
        <f t="shared" si="334"/>
        <v>11119.159845664832</v>
      </c>
      <c r="R1455" s="4">
        <f t="shared" si="335"/>
        <v>1316.1229622905564</v>
      </c>
      <c r="S1455" s="4"/>
      <c r="T1455" s="4"/>
      <c r="U1455" s="4">
        <f t="shared" si="336"/>
        <v>1</v>
      </c>
      <c r="V1455" s="4"/>
      <c r="W1455" s="4"/>
      <c r="X1455">
        <f>IF(front!E1455&gt;$X$2,O1455,P1455)</f>
        <v>82180.800184009538</v>
      </c>
      <c r="Y1455">
        <f t="shared" si="330"/>
        <v>81847.317264689482</v>
      </c>
      <c r="Z1455">
        <f>SUMPRODUCT($B$7:$B$456,Y$7:Y$456,EXP(constants!$B$32+constants!$A$32*ABS($A$7:$A$456-$A1455)))</f>
        <v>1.980475239001253E-10</v>
      </c>
      <c r="AA1455">
        <f t="shared" si="331"/>
        <v>81847.317264689278</v>
      </c>
      <c r="AB1455">
        <f t="shared" si="337"/>
        <v>81841.115428991965</v>
      </c>
      <c r="AD1455" s="4"/>
      <c r="AE1455" s="4"/>
      <c r="AF1455" s="4"/>
      <c r="AI1455" s="5">
        <f>SUMPRODUCT(constants!$B$13:$B$20,A1455^constants!$A$13:$A$20)*constants!$C$10/((A1455/1000000000)^5*(EXP(0.014388/(A1455/1000000000)/constants!$B$9)-1))</f>
        <v>2.2316655443131883E-5</v>
      </c>
      <c r="AL1455" s="17">
        <f t="shared" si="332"/>
        <v>2.7268268921010179E-10</v>
      </c>
      <c r="AQ1455">
        <f t="shared" si="339"/>
        <v>2.7268268921010179E-10</v>
      </c>
    </row>
    <row r="1456" spans="1:43" x14ac:dyDescent="0.2">
      <c r="A1456">
        <f>front!A1456</f>
        <v>853.92</v>
      </c>
      <c r="B1456" s="1">
        <f t="shared" si="338"/>
        <v>0.43999999999994088</v>
      </c>
      <c r="C1456">
        <f>front!D1456-front!B1456</f>
        <v>47673.53</v>
      </c>
      <c r="D1456" s="2">
        <f>front!E1456-front!C1456</f>
        <v>52106.1</v>
      </c>
      <c r="E1456" s="2">
        <f>IF(front!F1456-front!C1456&gt;0,front!F1456-front!C1456,0)</f>
        <v>52106.1</v>
      </c>
      <c r="F1456" s="2">
        <f>front!I1456-front!H1456</f>
        <v>8478.3000000000011</v>
      </c>
      <c r="G1456" s="2"/>
      <c r="H1456" s="2"/>
      <c r="I1456" s="4">
        <f>C1456/(constants!$A$4+constants!$B$4*data!C1456+constants!$C$4*data!C1456^2+constants!$D$4*data!C1456^3+constants!$E$4*data!C1456^4+constants!$F$4*data!C1456^5+constants!$G$4*data!C1456^6+constants!$H$4*data!C1456^7)</f>
        <v>49915.602752970888</v>
      </c>
      <c r="J1456" s="4">
        <f>D1456/(constants!$A$4+constants!$B$4*data!D1456+constants!$C$4*data!D1456^2+constants!$D$4*data!D1456^3+constants!$E$4*data!D1456^4+constants!$F$4*data!D1456^5+constants!$G$4*data!D1456^6+constants!$H$4*data!D1456^7)</f>
        <v>54812.87517431617</v>
      </c>
      <c r="K1456" s="4">
        <f>E1456/(constants!$A$4+constants!$B$4*data!E1456+constants!$C$4*data!E1456^2+constants!$D$4*data!E1456^3+constants!$E$4*data!E1456^4+constants!$F$4*data!E1456^5+constants!$G$4*data!E1456^6+constants!$H$4*data!E1456^7)</f>
        <v>54812.87517431617</v>
      </c>
      <c r="L1456" s="4">
        <f>F1456/(constants!$A$4+constants!$B$4*data!F1456+constants!$C$4*data!F1456^2+constants!$D$4*data!F1456^3+constants!$E$4*data!F1456^4+constants!$F$4*data!F1456^5+constants!$G$4*data!F1456^6+constants!$H$4*data!F1456^7)</f>
        <v>8469.6831607124332</v>
      </c>
      <c r="M1456" s="4"/>
      <c r="N1456" s="4"/>
      <c r="O1456" s="4">
        <f t="shared" si="333"/>
        <v>83192.671254951478</v>
      </c>
      <c r="P1456" s="4">
        <f t="shared" si="334"/>
        <v>10962.575034863234</v>
      </c>
      <c r="Q1456" s="4">
        <f t="shared" si="334"/>
        <v>10962.575034863234</v>
      </c>
      <c r="R1456" s="4">
        <f t="shared" si="335"/>
        <v>1411.613860118739</v>
      </c>
      <c r="S1456" s="4"/>
      <c r="T1456" s="4"/>
      <c r="U1456" s="4">
        <f t="shared" si="336"/>
        <v>1</v>
      </c>
      <c r="V1456" s="4"/>
      <c r="W1456" s="4"/>
      <c r="X1456">
        <f>IF(front!E1456&gt;$X$2,O1456,P1456)</f>
        <v>83192.671254951478</v>
      </c>
      <c r="Y1456">
        <f t="shared" si="330"/>
        <v>82859.188335631421</v>
      </c>
      <c r="Z1456">
        <f>SUMPRODUCT($B$7:$B$456,Y$7:Y$456,EXP(constants!$B$32+constants!$A$32*ABS($A$7:$A$456-$A1456)))</f>
        <v>1.9315245929411658E-10</v>
      </c>
      <c r="AA1456">
        <f t="shared" si="331"/>
        <v>82859.188335631232</v>
      </c>
      <c r="AB1456">
        <f t="shared" si="337"/>
        <v>82852.986499933919</v>
      </c>
      <c r="AD1456" s="4"/>
      <c r="AE1456" s="4"/>
      <c r="AF1456" s="4"/>
      <c r="AI1456" s="5">
        <f>SUMPRODUCT(constants!$B$13:$B$20,A1456^constants!$A$13:$A$20)*constants!$C$10/((A1456/1000000000)^5*(EXP(0.014388/(A1456/1000000000)/constants!$B$9)-1))</f>
        <v>2.2319587727229061E-5</v>
      </c>
      <c r="AL1456" s="17">
        <f t="shared" si="332"/>
        <v>2.6938784792322315E-10</v>
      </c>
      <c r="AQ1456">
        <f t="shared" si="339"/>
        <v>2.6938784792322315E-10</v>
      </c>
    </row>
    <row r="1457" spans="1:43" x14ac:dyDescent="0.2">
      <c r="A1457">
        <f>front!A1457</f>
        <v>854.36</v>
      </c>
      <c r="B1457" s="1">
        <f t="shared" si="338"/>
        <v>0.44000000000005457</v>
      </c>
      <c r="C1457">
        <f>front!D1457-front!B1457</f>
        <v>48611.73</v>
      </c>
      <c r="D1457" s="2">
        <f>front!E1457-front!C1457</f>
        <v>53135.4</v>
      </c>
      <c r="E1457" s="2">
        <f>IF(front!F1457-front!C1457&gt;0,front!F1457-front!C1457,0)</f>
        <v>53135.4</v>
      </c>
      <c r="F1457" s="2">
        <f>front!I1457-front!H1457</f>
        <v>6086.4</v>
      </c>
      <c r="G1457" s="2"/>
      <c r="H1457" s="2"/>
      <c r="I1457" s="4">
        <f>C1457/(constants!$A$4+constants!$B$4*data!C1457+constants!$C$4*data!C1457^2+constants!$D$4*data!C1457^3+constants!$E$4*data!C1457^4+constants!$F$4*data!C1457^5+constants!$G$4*data!C1457^6+constants!$H$4*data!C1457^7)</f>
        <v>50950.86188412879</v>
      </c>
      <c r="J1457" s="4">
        <f>D1457/(constants!$A$4+constants!$B$4*data!D1457+constants!$C$4*data!D1457^2+constants!$D$4*data!D1457^3+constants!$E$4*data!D1457^4+constants!$F$4*data!D1457^5+constants!$G$4*data!D1457^6+constants!$H$4*data!D1457^7)</f>
        <v>55952.22520293542</v>
      </c>
      <c r="K1457" s="4">
        <f>E1457/(constants!$A$4+constants!$B$4*data!E1457+constants!$C$4*data!E1457^2+constants!$D$4*data!E1457^3+constants!$E$4*data!E1457^4+constants!$F$4*data!E1457^5+constants!$G$4*data!E1457^6+constants!$H$4*data!E1457^7)</f>
        <v>55952.22520293542</v>
      </c>
      <c r="L1457" s="4">
        <f>F1457/(constants!$A$4+constants!$B$4*data!F1457+constants!$C$4*data!F1457^2+constants!$D$4*data!F1457^3+constants!$E$4*data!F1457^4+constants!$F$4*data!F1457^5+constants!$G$4*data!F1457^6+constants!$H$4*data!F1457^7)</f>
        <v>6074.8012697969943</v>
      </c>
      <c r="M1457" s="4"/>
      <c r="N1457" s="4"/>
      <c r="O1457" s="4">
        <f t="shared" si="333"/>
        <v>84918.103140214647</v>
      </c>
      <c r="P1457" s="4">
        <f t="shared" si="334"/>
        <v>11190.445040587085</v>
      </c>
      <c r="Q1457" s="4">
        <f t="shared" si="334"/>
        <v>11190.445040587085</v>
      </c>
      <c r="R1457" s="4">
        <f t="shared" si="335"/>
        <v>1012.4668782994991</v>
      </c>
      <c r="S1457" s="4"/>
      <c r="T1457" s="4"/>
      <c r="U1457" s="4">
        <f t="shared" si="336"/>
        <v>1</v>
      </c>
      <c r="V1457" s="4"/>
      <c r="W1457" s="4"/>
      <c r="X1457">
        <f>IF(front!E1457&gt;$X$2,O1457,P1457)</f>
        <v>84918.103140214647</v>
      </c>
      <c r="Y1457">
        <f t="shared" si="330"/>
        <v>84584.620220894591</v>
      </c>
      <c r="Z1457">
        <f>SUMPRODUCT($B$7:$B$456,Y$7:Y$456,EXP(constants!$B$32+constants!$A$32*ABS($A$7:$A$456-$A1457)))</f>
        <v>1.8837838412046686E-10</v>
      </c>
      <c r="AA1457">
        <f t="shared" si="331"/>
        <v>84584.620220894401</v>
      </c>
      <c r="AB1457">
        <f t="shared" si="337"/>
        <v>84578.418385197088</v>
      </c>
      <c r="AD1457" s="4"/>
      <c r="AE1457" s="4"/>
      <c r="AF1457" s="4"/>
      <c r="AI1457" s="5">
        <f>SUMPRODUCT(constants!$B$13:$B$20,A1457^constants!$A$13:$A$20)*constants!$C$10/((A1457/1000000000)^5*(EXP(0.014388/(A1457/1000000000)/constants!$B$9)-1))</f>
        <v>2.2322472922189369E-5</v>
      </c>
      <c r="AL1457" s="17">
        <f t="shared" si="332"/>
        <v>2.6392634608660698E-10</v>
      </c>
      <c r="AQ1457">
        <f t="shared" si="339"/>
        <v>2.6392634608660698E-10</v>
      </c>
    </row>
    <row r="1458" spans="1:43" x14ac:dyDescent="0.2">
      <c r="A1458">
        <f>front!A1458</f>
        <v>854.8</v>
      </c>
      <c r="B1458" s="1">
        <f t="shared" si="338"/>
        <v>0.43999999999994088</v>
      </c>
      <c r="C1458">
        <f>front!D1458-front!B1458</f>
        <v>49504.6</v>
      </c>
      <c r="D1458" s="2">
        <f>front!E1458-front!C1458</f>
        <v>52028.9</v>
      </c>
      <c r="E1458" s="2">
        <f>IF(front!F1458-front!C1458&gt;0,front!F1458-front!C1458,0)</f>
        <v>52028.9</v>
      </c>
      <c r="F1458" s="2">
        <f>front!I1458-front!H1458</f>
        <v>5680.8000000000011</v>
      </c>
      <c r="G1458" s="2"/>
      <c r="H1458" s="2"/>
      <c r="I1458" s="4">
        <f>C1458/(constants!$A$4+constants!$B$4*data!C1458+constants!$C$4*data!C1458^2+constants!$D$4*data!C1458^3+constants!$E$4*data!C1458^4+constants!$F$4*data!C1458^5+constants!$G$4*data!C1458^6+constants!$H$4*data!C1458^7)</f>
        <v>51936.830717175326</v>
      </c>
      <c r="J1458" s="4">
        <f>D1458/(constants!$A$4+constants!$B$4*data!D1458+constants!$C$4*data!D1458^2+constants!$D$4*data!D1458^3+constants!$E$4*data!D1458^4+constants!$F$4*data!D1458^5+constants!$G$4*data!D1458^6+constants!$H$4*data!D1458^7)</f>
        <v>54727.45889444268</v>
      </c>
      <c r="K1458" s="4">
        <f>E1458/(constants!$A$4+constants!$B$4*data!E1458+constants!$C$4*data!E1458^2+constants!$D$4*data!E1458^3+constants!$E$4*data!E1458^4+constants!$F$4*data!E1458^5+constants!$G$4*data!E1458^6+constants!$H$4*data!E1458^7)</f>
        <v>54727.45889444268</v>
      </c>
      <c r="L1458" s="4">
        <f>F1458/(constants!$A$4+constants!$B$4*data!F1458+constants!$C$4*data!F1458^2+constants!$D$4*data!F1458^3+constants!$E$4*data!F1458^4+constants!$F$4*data!F1458^5+constants!$G$4*data!F1458^6+constants!$H$4*data!F1458^7)</f>
        <v>5669.4525506041937</v>
      </c>
      <c r="M1458" s="4"/>
      <c r="N1458" s="4"/>
      <c r="O1458" s="4">
        <f t="shared" si="333"/>
        <v>86561.384528625538</v>
      </c>
      <c r="P1458" s="4">
        <f t="shared" si="334"/>
        <v>10945.491778888536</v>
      </c>
      <c r="Q1458" s="4">
        <f t="shared" si="334"/>
        <v>10945.491778888536</v>
      </c>
      <c r="R1458" s="4">
        <f t="shared" si="335"/>
        <v>944.90875843403228</v>
      </c>
      <c r="S1458" s="4"/>
      <c r="T1458" s="4"/>
      <c r="U1458" s="4">
        <f t="shared" si="336"/>
        <v>1</v>
      </c>
      <c r="V1458" s="4"/>
      <c r="W1458" s="4"/>
      <c r="X1458">
        <f>IF(front!E1458&gt;$X$2,O1458,P1458)</f>
        <v>86561.384528625538</v>
      </c>
      <c r="Y1458">
        <f t="shared" si="330"/>
        <v>86227.901609305482</v>
      </c>
      <c r="Z1458">
        <f>SUMPRODUCT($B$7:$B$456,Y$7:Y$456,EXP(constants!$B$32+constants!$A$32*ABS($A$7:$A$456-$A1458)))</f>
        <v>1.8372230792983366E-10</v>
      </c>
      <c r="AA1458">
        <f t="shared" si="331"/>
        <v>86227.901609305292</v>
      </c>
      <c r="AB1458">
        <f t="shared" si="337"/>
        <v>86221.699773607979</v>
      </c>
      <c r="AD1458" s="4"/>
      <c r="AE1458" s="4"/>
      <c r="AF1458" s="4"/>
      <c r="AI1458" s="5">
        <f>SUMPRODUCT(constants!$B$13:$B$20,A1458^constants!$A$13:$A$20)*constants!$C$10/((A1458/1000000000)^5*(EXP(0.014388/(A1458/1000000000)/constants!$B$9)-1))</f>
        <v>2.2325310992703527E-5</v>
      </c>
      <c r="AL1458" s="17">
        <f t="shared" si="332"/>
        <v>2.5892914488258778E-10</v>
      </c>
      <c r="AQ1458">
        <f t="shared" si="339"/>
        <v>2.5892914488258778E-10</v>
      </c>
    </row>
    <row r="1459" spans="1:43" x14ac:dyDescent="0.2">
      <c r="A1459">
        <f>front!A1459</f>
        <v>855.24</v>
      </c>
      <c r="B1459" s="1">
        <f t="shared" si="338"/>
        <v>0.44000000000005457</v>
      </c>
      <c r="C1459">
        <f>front!D1459-front!B1459</f>
        <v>50050.2</v>
      </c>
      <c r="D1459" s="2">
        <f>front!E1459-front!C1459</f>
        <v>53189.7</v>
      </c>
      <c r="E1459" s="2">
        <f>IF(front!F1459-front!C1459&gt;0,front!F1459-front!C1459,0)</f>
        <v>53189.7</v>
      </c>
      <c r="F1459" s="2">
        <f>front!I1459-front!H1459</f>
        <v>5575.2999999999993</v>
      </c>
      <c r="G1459" s="2"/>
      <c r="H1459" s="2"/>
      <c r="I1459" s="4">
        <f>C1459/(constants!$A$4+constants!$B$4*data!C1459+constants!$C$4*data!C1459^2+constants!$D$4*data!C1459^3+constants!$E$4*data!C1459^4+constants!$F$4*data!C1459^5+constants!$G$4*data!C1459^6+constants!$H$4*data!C1459^7)</f>
        <v>52539.621958528936</v>
      </c>
      <c r="J1459" s="4">
        <f>D1459/(constants!$A$4+constants!$B$4*data!D1459+constants!$C$4*data!D1459^2+constants!$D$4*data!D1459^3+constants!$E$4*data!D1459^4+constants!$F$4*data!D1459^5+constants!$G$4*data!D1459^6+constants!$H$4*data!D1459^7)</f>
        <v>56012.360360644896</v>
      </c>
      <c r="K1459" s="4">
        <f>E1459/(constants!$A$4+constants!$B$4*data!E1459+constants!$C$4*data!E1459^2+constants!$D$4*data!E1459^3+constants!$E$4*data!E1459^4+constants!$F$4*data!E1459^5+constants!$G$4*data!E1459^6+constants!$H$4*data!E1459^7)</f>
        <v>56012.360360644896</v>
      </c>
      <c r="L1459" s="4">
        <f>F1459/(constants!$A$4+constants!$B$4*data!F1459+constants!$C$4*data!F1459^2+constants!$D$4*data!F1459^3+constants!$E$4*data!F1459^4+constants!$F$4*data!F1459^5+constants!$G$4*data!F1459^6+constants!$H$4*data!F1459^7)</f>
        <v>5564.0444392266272</v>
      </c>
      <c r="M1459" s="4"/>
      <c r="N1459" s="4"/>
      <c r="O1459" s="4">
        <f t="shared" si="333"/>
        <v>87566.036597548227</v>
      </c>
      <c r="P1459" s="4">
        <f t="shared" si="334"/>
        <v>11202.47207212898</v>
      </c>
      <c r="Q1459" s="4">
        <f t="shared" si="334"/>
        <v>11202.47207212898</v>
      </c>
      <c r="R1459" s="4">
        <f t="shared" si="335"/>
        <v>927.34073987110457</v>
      </c>
      <c r="S1459" s="4"/>
      <c r="T1459" s="4"/>
      <c r="U1459" s="4">
        <f t="shared" si="336"/>
        <v>1</v>
      </c>
      <c r="V1459" s="4"/>
      <c r="W1459" s="4"/>
      <c r="X1459">
        <f>IF(front!E1459&gt;$X$2,O1459,P1459)</f>
        <v>87566.036597548227</v>
      </c>
      <c r="Y1459">
        <f t="shared" si="330"/>
        <v>87232.553678228171</v>
      </c>
      <c r="Z1459">
        <f>SUMPRODUCT($B$7:$B$456,Y$7:Y$456,EXP(constants!$B$32+constants!$A$32*ABS($A$7:$A$456-$A1459)))</f>
        <v>1.791813141866586E-10</v>
      </c>
      <c r="AA1459">
        <f t="shared" si="331"/>
        <v>87232.553678227996</v>
      </c>
      <c r="AB1459">
        <f t="shared" si="337"/>
        <v>87226.351842530683</v>
      </c>
      <c r="AD1459" s="4"/>
      <c r="AE1459" s="4"/>
      <c r="AF1459" s="4"/>
      <c r="AI1459" s="5">
        <f>SUMPRODUCT(constants!$B$13:$B$20,A1459^constants!$A$13:$A$20)*constants!$C$10/((A1459/1000000000)^5*(EXP(0.014388/(A1459/1000000000)/constants!$B$9)-1))</f>
        <v>2.2328101904116554E-5</v>
      </c>
      <c r="AL1459" s="17">
        <f t="shared" si="332"/>
        <v>2.5597885767853009E-10</v>
      </c>
      <c r="AQ1459">
        <f t="shared" si="339"/>
        <v>2.5597885767853009E-10</v>
      </c>
    </row>
    <row r="1460" spans="1:43" x14ac:dyDescent="0.2">
      <c r="A1460">
        <f>front!A1460</f>
        <v>855.68</v>
      </c>
      <c r="B1460" s="1">
        <f t="shared" si="338"/>
        <v>0.43999999999994088</v>
      </c>
      <c r="C1460">
        <f>front!D1460-front!B1460</f>
        <v>50183.939999999995</v>
      </c>
      <c r="D1460" s="2">
        <f>front!E1460-front!C1460</f>
        <v>52864.1</v>
      </c>
      <c r="E1460" s="2">
        <f>IF(front!F1460-front!C1460&gt;0,front!F1460-front!C1460,0)</f>
        <v>52864.1</v>
      </c>
      <c r="F1460" s="2">
        <f>front!I1460-front!H1460</f>
        <v>4588.9999999999982</v>
      </c>
      <c r="G1460" s="2"/>
      <c r="H1460" s="2"/>
      <c r="I1460" s="4">
        <f>C1460/(constants!$A$4+constants!$B$4*data!C1460+constants!$C$4*data!C1460^2+constants!$D$4*data!C1460^3+constants!$E$4*data!C1460^4+constants!$F$4*data!C1460^5+constants!$G$4*data!C1460^6+constants!$H$4*data!C1460^7)</f>
        <v>52687.413194402274</v>
      </c>
      <c r="J1460" s="4">
        <f>D1460/(constants!$A$4+constants!$B$4*data!D1460+constants!$C$4*data!D1460^2+constants!$D$4*data!D1460^3+constants!$E$4*data!D1460^4+constants!$F$4*data!D1460^5+constants!$G$4*data!D1460^6+constants!$H$4*data!D1460^7)</f>
        <v>55651.81925321545</v>
      </c>
      <c r="K1460" s="4">
        <f>E1460/(constants!$A$4+constants!$B$4*data!E1460+constants!$C$4*data!E1460^2+constants!$D$4*data!E1460^3+constants!$E$4*data!E1460^4+constants!$F$4*data!E1460^5+constants!$G$4*data!E1460^6+constants!$H$4*data!E1460^7)</f>
        <v>55651.81925321545</v>
      </c>
      <c r="L1460" s="4">
        <f>F1460/(constants!$A$4+constants!$B$4*data!F1460+constants!$C$4*data!F1460^2+constants!$D$4*data!F1460^3+constants!$E$4*data!F1460^4+constants!$F$4*data!F1460^5+constants!$G$4*data!F1460^6+constants!$H$4*data!F1460^7)</f>
        <v>4579.038829295856</v>
      </c>
      <c r="M1460" s="4"/>
      <c r="N1460" s="4"/>
      <c r="O1460" s="4">
        <f t="shared" si="333"/>
        <v>87812.355324003802</v>
      </c>
      <c r="P1460" s="4">
        <f t="shared" si="334"/>
        <v>11130.363850643089</v>
      </c>
      <c r="Q1460" s="4">
        <f t="shared" si="334"/>
        <v>11130.363850643089</v>
      </c>
      <c r="R1460" s="4">
        <f t="shared" si="335"/>
        <v>763.173138215976</v>
      </c>
      <c r="S1460" s="4"/>
      <c r="T1460" s="4"/>
      <c r="U1460" s="4">
        <f t="shared" si="336"/>
        <v>1</v>
      </c>
      <c r="V1460" s="4"/>
      <c r="W1460" s="4"/>
      <c r="X1460">
        <f>IF(front!E1460&gt;$X$2,O1460,P1460)</f>
        <v>87812.355324003802</v>
      </c>
      <c r="Y1460">
        <f t="shared" si="330"/>
        <v>87478.872404683745</v>
      </c>
      <c r="Z1460">
        <f>SUMPRODUCT($B$7:$B$456,Y$7:Y$456,EXP(constants!$B$32+constants!$A$32*ABS($A$7:$A$456-$A1460)))</f>
        <v>1.7475255844227683E-10</v>
      </c>
      <c r="AA1460">
        <f t="shared" si="331"/>
        <v>87478.87240468357</v>
      </c>
      <c r="AB1460">
        <f t="shared" si="337"/>
        <v>87472.670568986257</v>
      </c>
      <c r="AD1460" s="4"/>
      <c r="AE1460" s="4"/>
      <c r="AF1460" s="4"/>
      <c r="AI1460" s="5">
        <f>SUMPRODUCT(constants!$B$13:$B$20,A1460^constants!$A$13:$A$20)*constants!$C$10/((A1460/1000000000)^5*(EXP(0.014388/(A1460/1000000000)/constants!$B$9)-1))</f>
        <v>2.2330845622449493E-5</v>
      </c>
      <c r="AL1460" s="17">
        <f t="shared" si="332"/>
        <v>2.5528940041721984E-10</v>
      </c>
      <c r="AQ1460">
        <f t="shared" si="339"/>
        <v>2.5528940041721984E-10</v>
      </c>
    </row>
    <row r="1461" spans="1:43" x14ac:dyDescent="0.2">
      <c r="A1461">
        <f>front!A1461</f>
        <v>856.12</v>
      </c>
      <c r="B1461" s="1">
        <f t="shared" si="338"/>
        <v>0.44000000000005457</v>
      </c>
      <c r="C1461">
        <f>front!D1461-front!B1461</f>
        <v>49949.07</v>
      </c>
      <c r="D1461" s="2">
        <f>front!E1461-front!C1461</f>
        <v>51927.3</v>
      </c>
      <c r="E1461" s="2">
        <f>IF(front!F1461-front!C1461&gt;0,front!F1461-front!C1461,0)</f>
        <v>51927.3</v>
      </c>
      <c r="F1461" s="2">
        <f>front!I1461-front!H1461</f>
        <v>4641.7999999999993</v>
      </c>
      <c r="G1461" s="2"/>
      <c r="H1461" s="2"/>
      <c r="I1461" s="4">
        <f>C1461/(constants!$A$4+constants!$B$4*data!C1461+constants!$C$4*data!C1461^2+constants!$D$4*data!C1461^3+constants!$E$4*data!C1461^4+constants!$F$4*data!C1461^5+constants!$G$4*data!C1461^6+constants!$H$4*data!C1461^7)</f>
        <v>52427.875133504444</v>
      </c>
      <c r="J1461" s="4">
        <f>D1461/(constants!$A$4+constants!$B$4*data!D1461+constants!$C$4*data!D1461^2+constants!$D$4*data!D1461^3+constants!$E$4*data!D1461^4+constants!$F$4*data!D1461^5+constants!$G$4*data!D1461^6+constants!$H$4*data!D1461^7)</f>
        <v>54615.052884306868</v>
      </c>
      <c r="K1461" s="4">
        <f>E1461/(constants!$A$4+constants!$B$4*data!E1461+constants!$C$4*data!E1461^2+constants!$D$4*data!E1461^3+constants!$E$4*data!E1461^4+constants!$F$4*data!E1461^5+constants!$G$4*data!E1461^6+constants!$H$4*data!E1461^7)</f>
        <v>54615.052884306868</v>
      </c>
      <c r="L1461" s="4">
        <f>F1461/(constants!$A$4+constants!$B$4*data!F1461+constants!$C$4*data!F1461^2+constants!$D$4*data!F1461^3+constants!$E$4*data!F1461^4+constants!$F$4*data!F1461^5+constants!$G$4*data!F1461^6+constants!$H$4*data!F1461^7)</f>
        <v>4631.7525224978554</v>
      </c>
      <c r="M1461" s="4"/>
      <c r="N1461" s="4"/>
      <c r="O1461" s="4">
        <f t="shared" si="333"/>
        <v>87379.79188917407</v>
      </c>
      <c r="P1461" s="4">
        <f t="shared" si="334"/>
        <v>10923.010576861374</v>
      </c>
      <c r="Q1461" s="4">
        <f t="shared" si="334"/>
        <v>10923.010576861374</v>
      </c>
      <c r="R1461" s="4">
        <f t="shared" si="335"/>
        <v>771.95875374964248</v>
      </c>
      <c r="S1461" s="4"/>
      <c r="T1461" s="4"/>
      <c r="U1461" s="4">
        <f t="shared" si="336"/>
        <v>1</v>
      </c>
      <c r="V1461" s="4"/>
      <c r="W1461" s="4"/>
      <c r="X1461">
        <f>IF(front!E1461&gt;$X$2,O1461,P1461)</f>
        <v>87379.79188917407</v>
      </c>
      <c r="Y1461">
        <f t="shared" ref="Y1461:Y1524" si="340">X1461-$U$4</f>
        <v>87046.308969854013</v>
      </c>
      <c r="Z1461">
        <f>SUMPRODUCT($B$7:$B$456,Y$7:Y$456,EXP(constants!$B$32+constants!$A$32*ABS($A$7:$A$456-$A1461)))</f>
        <v>1.7043326655316503E-10</v>
      </c>
      <c r="AA1461">
        <f t="shared" si="331"/>
        <v>87046.308969853839</v>
      </c>
      <c r="AB1461">
        <f t="shared" si="337"/>
        <v>87040.107134156526</v>
      </c>
      <c r="AD1461" s="4"/>
      <c r="AE1461" s="4"/>
      <c r="AF1461" s="4"/>
      <c r="AI1461" s="5">
        <f>SUMPRODUCT(constants!$B$13:$B$20,A1461^constants!$A$13:$A$20)*constants!$C$10/((A1461/1000000000)^5*(EXP(0.014388/(A1461/1000000000)/constants!$B$9)-1))</f>
        <v>2.2333542114448853E-5</v>
      </c>
      <c r="AL1461" s="17">
        <f t="shared" si="332"/>
        <v>2.565890926584655E-10</v>
      </c>
      <c r="AQ1461">
        <f t="shared" si="339"/>
        <v>2.565890926584655E-10</v>
      </c>
    </row>
    <row r="1462" spans="1:43" x14ac:dyDescent="0.2">
      <c r="A1462">
        <f>front!A1462</f>
        <v>856.55</v>
      </c>
      <c r="B1462" s="1">
        <f t="shared" si="338"/>
        <v>0.42999999999994998</v>
      </c>
      <c r="C1462">
        <f>front!D1462-front!B1462</f>
        <v>49500.200000000004</v>
      </c>
      <c r="D1462" s="2">
        <f>front!E1462-front!C1462</f>
        <v>51565.3</v>
      </c>
      <c r="E1462" s="2">
        <f>IF(front!F1462-front!C1462&gt;0,front!F1462-front!C1462,0)</f>
        <v>51565.3</v>
      </c>
      <c r="F1462" s="2">
        <f>front!I1462-front!H1462</f>
        <v>4835.3999999999978</v>
      </c>
      <c r="G1462" s="2"/>
      <c r="H1462" s="2"/>
      <c r="I1462" s="4">
        <f>C1462/(constants!$A$4+constants!$B$4*data!C1462+constants!$C$4*data!C1462^2+constants!$D$4*data!C1462^3+constants!$E$4*data!C1462^4+constants!$F$4*data!C1462^5+constants!$G$4*data!C1462^6+constants!$H$4*data!C1462^7)</f>
        <v>51931.970383189218</v>
      </c>
      <c r="J1462" s="4">
        <f>D1462/(constants!$A$4+constants!$B$4*data!D1462+constants!$C$4*data!D1462^2+constants!$D$4*data!D1462^3+constants!$E$4*data!D1462^4+constants!$F$4*data!D1462^5+constants!$G$4*data!D1462^6+constants!$H$4*data!D1462^7)</f>
        <v>54214.614379624923</v>
      </c>
      <c r="K1462" s="4">
        <f>E1462/(constants!$A$4+constants!$B$4*data!E1462+constants!$C$4*data!E1462^2+constants!$D$4*data!E1462^3+constants!$E$4*data!E1462^4+constants!$F$4*data!E1462^5+constants!$G$4*data!E1462^6+constants!$H$4*data!E1462^7)</f>
        <v>54214.614379624923</v>
      </c>
      <c r="L1462" s="4">
        <f>F1462/(constants!$A$4+constants!$B$4*data!F1462+constants!$C$4*data!F1462^2+constants!$D$4*data!F1462^3+constants!$E$4*data!F1462^4+constants!$F$4*data!F1462^5+constants!$G$4*data!F1462^6+constants!$H$4*data!F1462^7)</f>
        <v>4825.0505664557113</v>
      </c>
      <c r="M1462" s="4"/>
      <c r="N1462" s="4"/>
      <c r="O1462" s="4">
        <f t="shared" si="333"/>
        <v>86553.283971982033</v>
      </c>
      <c r="P1462" s="4">
        <f t="shared" si="334"/>
        <v>10842.922875924985</v>
      </c>
      <c r="Q1462" s="4">
        <f t="shared" si="334"/>
        <v>10842.922875924985</v>
      </c>
      <c r="R1462" s="4">
        <f t="shared" si="335"/>
        <v>804.17509440928529</v>
      </c>
      <c r="S1462" s="4"/>
      <c r="T1462" s="4"/>
      <c r="U1462" s="4">
        <f t="shared" si="336"/>
        <v>1</v>
      </c>
      <c r="V1462" s="4"/>
      <c r="W1462" s="4"/>
      <c r="X1462">
        <f>IF(front!E1462&gt;$X$2,O1462,P1462)</f>
        <v>86553.283971982033</v>
      </c>
      <c r="Y1462">
        <f t="shared" si="340"/>
        <v>86219.801052661976</v>
      </c>
      <c r="Z1462">
        <f>SUMPRODUCT($B$7:$B$456,Y$7:Y$456,EXP(constants!$B$32+constants!$A$32*ABS($A$7:$A$456-$A1462)))</f>
        <v>1.6631530619022398E-10</v>
      </c>
      <c r="AA1462">
        <f t="shared" si="331"/>
        <v>86219.801052661816</v>
      </c>
      <c r="AB1462">
        <f t="shared" si="337"/>
        <v>86213.599216964503</v>
      </c>
      <c r="AD1462" s="4"/>
      <c r="AE1462" s="4"/>
      <c r="AF1462" s="4"/>
      <c r="AI1462" s="5">
        <f>SUMPRODUCT(constants!$B$13:$B$20,A1462^constants!$A$13:$A$20)*constants!$C$10/((A1462/1000000000)^5*(EXP(0.014388/(A1462/1000000000)/constants!$B$9)-1))</f>
        <v>2.2336131662752862E-5</v>
      </c>
      <c r="AL1462" s="17">
        <f t="shared" si="332"/>
        <v>2.5907898365943313E-10</v>
      </c>
      <c r="AQ1462">
        <f t="shared" si="339"/>
        <v>2.5907898365943313E-10</v>
      </c>
    </row>
    <row r="1463" spans="1:43" x14ac:dyDescent="0.2">
      <c r="A1463">
        <f>front!A1463</f>
        <v>856.99</v>
      </c>
      <c r="B1463" s="1">
        <f t="shared" si="338"/>
        <v>0.44000000000005457</v>
      </c>
      <c r="C1463">
        <f>front!D1463-front!B1463</f>
        <v>48832.73</v>
      </c>
      <c r="D1463" s="2">
        <f>front!E1463-front!C1463</f>
        <v>52596.2</v>
      </c>
      <c r="E1463" s="2">
        <f>IF(front!F1463-front!C1463&gt;0,front!F1463-front!C1463,0)</f>
        <v>52596.2</v>
      </c>
      <c r="F1463" s="2">
        <f>front!I1463-front!H1463</f>
        <v>4869.5</v>
      </c>
      <c r="G1463" s="2"/>
      <c r="H1463" s="2"/>
      <c r="I1463" s="4">
        <f>C1463/(constants!$A$4+constants!$B$4*data!C1463+constants!$C$4*data!C1463^2+constants!$D$4*data!C1463^3+constants!$E$4*data!C1463^4+constants!$F$4*data!C1463^5+constants!$G$4*data!C1463^6+constants!$H$4*data!C1463^7)</f>
        <v>51194.84408401254</v>
      </c>
      <c r="J1463" s="4">
        <f>D1463/(constants!$A$4+constants!$B$4*data!D1463+constants!$C$4*data!D1463^2+constants!$D$4*data!D1463^3+constants!$E$4*data!D1463^4+constants!$F$4*data!D1463^5+constants!$G$4*data!D1463^6+constants!$H$4*data!D1463^7)</f>
        <v>55355.251622805386</v>
      </c>
      <c r="K1463" s="4">
        <f>E1463/(constants!$A$4+constants!$B$4*data!E1463+constants!$C$4*data!E1463^2+constants!$D$4*data!E1463^3+constants!$E$4*data!E1463^4+constants!$F$4*data!E1463^5+constants!$G$4*data!E1463^6+constants!$H$4*data!E1463^7)</f>
        <v>55355.251622805386</v>
      </c>
      <c r="L1463" s="4">
        <f>F1463/(constants!$A$4+constants!$B$4*data!F1463+constants!$C$4*data!F1463^2+constants!$D$4*data!F1463^3+constants!$E$4*data!F1463^4+constants!$F$4*data!F1463^5+constants!$G$4*data!F1463^6+constants!$H$4*data!F1463^7)</f>
        <v>4859.0998602101599</v>
      </c>
      <c r="M1463" s="4"/>
      <c r="N1463" s="4"/>
      <c r="O1463" s="4">
        <f t="shared" si="333"/>
        <v>85324.740140020891</v>
      </c>
      <c r="P1463" s="4">
        <f t="shared" si="334"/>
        <v>11071.050324561078</v>
      </c>
      <c r="Q1463" s="4">
        <f t="shared" si="334"/>
        <v>11071.050324561078</v>
      </c>
      <c r="R1463" s="4">
        <f t="shared" si="335"/>
        <v>809.84997670169332</v>
      </c>
      <c r="S1463" s="4"/>
      <c r="T1463" s="4"/>
      <c r="U1463" s="4">
        <f t="shared" si="336"/>
        <v>1</v>
      </c>
      <c r="V1463" s="4"/>
      <c r="W1463" s="4"/>
      <c r="X1463">
        <f>IF(front!E1463&gt;$X$2,O1463,P1463)</f>
        <v>85324.740140020891</v>
      </c>
      <c r="Y1463">
        <f t="shared" si="340"/>
        <v>84991.257220700834</v>
      </c>
      <c r="Z1463">
        <f>SUMPRODUCT($B$7:$B$456,Y$7:Y$456,EXP(constants!$B$32+constants!$A$32*ABS($A$7:$A$456-$A1463)))</f>
        <v>1.6220455462546311E-10</v>
      </c>
      <c r="AA1463">
        <f t="shared" si="331"/>
        <v>84991.257220700674</v>
      </c>
      <c r="AB1463">
        <f t="shared" si="337"/>
        <v>84985.055385003361</v>
      </c>
      <c r="AD1463" s="4"/>
      <c r="AE1463" s="4"/>
      <c r="AF1463" s="4"/>
      <c r="AI1463" s="5">
        <f>SUMPRODUCT(constants!$B$13:$B$20,A1463^constants!$A$13:$A$20)*constants!$C$10/((A1463/1000000000)^5*(EXP(0.014388/(A1463/1000000000)/constants!$B$9)-1))</f>
        <v>2.2338734680187396E-5</v>
      </c>
      <c r="AL1463" s="17">
        <f t="shared" si="332"/>
        <v>2.6285485817462132E-10</v>
      </c>
      <c r="AQ1463">
        <f t="shared" si="339"/>
        <v>2.6285485817462132E-10</v>
      </c>
    </row>
    <row r="1464" spans="1:43" x14ac:dyDescent="0.2">
      <c r="A1464">
        <f>front!A1464</f>
        <v>857.43</v>
      </c>
      <c r="B1464" s="1">
        <f t="shared" si="338"/>
        <v>0.43999999999994088</v>
      </c>
      <c r="C1464">
        <f>front!D1464-front!B1464</f>
        <v>47888.060000000005</v>
      </c>
      <c r="D1464" s="2">
        <f>front!E1464-front!C1464</f>
        <v>52376.6</v>
      </c>
      <c r="E1464" s="2">
        <f>IF(front!F1464-front!C1464&gt;0,front!F1464-front!C1464,0)</f>
        <v>52376.6</v>
      </c>
      <c r="F1464" s="2">
        <f>front!I1464-front!H1464</f>
        <v>4253.3000000000011</v>
      </c>
      <c r="G1464" s="2"/>
      <c r="H1464" s="2"/>
      <c r="I1464" s="4">
        <f>C1464/(constants!$A$4+constants!$B$4*data!C1464+constants!$C$4*data!C1464^2+constants!$D$4*data!C1464^3+constants!$E$4*data!C1464^4+constants!$F$4*data!C1464^5+constants!$G$4*data!C1464^6+constants!$H$4*data!C1464^7)</f>
        <v>50152.249534463816</v>
      </c>
      <c r="J1464" s="4">
        <f>D1464/(constants!$A$4+constants!$B$4*data!D1464+constants!$C$4*data!D1464^2+constants!$D$4*data!D1464^3+constants!$E$4*data!D1464^4+constants!$F$4*data!D1464^5+constants!$G$4*data!D1464^6+constants!$H$4*data!D1464^7)</f>
        <v>55112.202440638968</v>
      </c>
      <c r="K1464" s="4">
        <f>E1464/(constants!$A$4+constants!$B$4*data!E1464+constants!$C$4*data!E1464^2+constants!$D$4*data!E1464^3+constants!$E$4*data!E1464^4+constants!$F$4*data!E1464^5+constants!$G$4*data!E1464^6+constants!$H$4*data!E1464^7)</f>
        <v>55112.202440638968</v>
      </c>
      <c r="L1464" s="4">
        <f>F1464/(constants!$A$4+constants!$B$4*data!F1464+constants!$C$4*data!F1464^2+constants!$D$4*data!F1464^3+constants!$E$4*data!F1464^4+constants!$F$4*data!F1464^5+constants!$G$4*data!F1464^6+constants!$H$4*data!F1464^7)</f>
        <v>4243.9231671616371</v>
      </c>
      <c r="M1464" s="4"/>
      <c r="N1464" s="4"/>
      <c r="O1464" s="4">
        <f t="shared" si="333"/>
        <v>83587.082557439688</v>
      </c>
      <c r="P1464" s="4">
        <f t="shared" si="334"/>
        <v>11022.440488127793</v>
      </c>
      <c r="Q1464" s="4">
        <f t="shared" si="334"/>
        <v>11022.440488127793</v>
      </c>
      <c r="R1464" s="4">
        <f t="shared" si="335"/>
        <v>707.32052786027282</v>
      </c>
      <c r="S1464" s="4"/>
      <c r="T1464" s="4"/>
      <c r="U1464" s="4">
        <f t="shared" si="336"/>
        <v>1</v>
      </c>
      <c r="V1464" s="4"/>
      <c r="W1464" s="4"/>
      <c r="X1464">
        <f>IF(front!E1464&gt;$X$2,O1464,P1464)</f>
        <v>83587.082557439688</v>
      </c>
      <c r="Y1464">
        <f t="shared" si="340"/>
        <v>83253.599638119631</v>
      </c>
      <c r="Z1464">
        <f>SUMPRODUCT($B$7:$B$456,Y$7:Y$456,EXP(constants!$B$32+constants!$A$32*ABS($A$7:$A$456-$A1464)))</f>
        <v>1.5819540692876711E-10</v>
      </c>
      <c r="AA1464">
        <f t="shared" si="331"/>
        <v>83253.599638119471</v>
      </c>
      <c r="AB1464">
        <f t="shared" si="337"/>
        <v>83247.397802422158</v>
      </c>
      <c r="AD1464" s="4"/>
      <c r="AE1464" s="4"/>
      <c r="AF1464" s="4"/>
      <c r="AI1464" s="5">
        <f>SUMPRODUCT(constants!$B$13:$B$20,A1464^constants!$A$13:$A$20)*constants!$C$10/((A1464/1000000000)^5*(EXP(0.014388/(A1464/1000000000)/constants!$B$9)-1))</f>
        <v>2.2341290376423226E-5</v>
      </c>
      <c r="AL1464" s="17">
        <f t="shared" si="332"/>
        <v>2.6837223704514622E-10</v>
      </c>
      <c r="AQ1464">
        <f t="shared" si="339"/>
        <v>2.6837223704514622E-10</v>
      </c>
    </row>
    <row r="1465" spans="1:43" x14ac:dyDescent="0.2">
      <c r="A1465">
        <f>front!A1465</f>
        <v>857.87</v>
      </c>
      <c r="B1465" s="1">
        <f t="shared" si="338"/>
        <v>0.44000000000005457</v>
      </c>
      <c r="C1465">
        <f>front!D1465-front!B1465</f>
        <v>46974.07</v>
      </c>
      <c r="D1465" s="2">
        <f>front!E1465-front!C1465</f>
        <v>52498.6</v>
      </c>
      <c r="E1465" s="2">
        <f>IF(front!F1465-front!C1465&gt;0,front!F1465-front!C1465,0)</f>
        <v>52498.6</v>
      </c>
      <c r="F1465" s="2">
        <f>front!I1465-front!H1465</f>
        <v>3409.5</v>
      </c>
      <c r="G1465" s="2"/>
      <c r="H1465" s="2"/>
      <c r="I1465" s="4">
        <f>C1465/(constants!$A$4+constants!$B$4*data!C1465+constants!$C$4*data!C1465^2+constants!$D$4*data!C1465^3+constants!$E$4*data!C1465^4+constants!$F$4*data!C1465^5+constants!$G$4*data!C1465^6+constants!$H$4*data!C1465^7)</f>
        <v>49144.384893872477</v>
      </c>
      <c r="J1465" s="4">
        <f>D1465/(constants!$A$4+constants!$B$4*data!D1465+constants!$C$4*data!D1465^2+constants!$D$4*data!D1465^3+constants!$E$4*data!D1465^4+constants!$F$4*data!D1465^5+constants!$G$4*data!D1465^6+constants!$H$4*data!D1465^7)</f>
        <v>55247.224431032388</v>
      </c>
      <c r="K1465" s="4">
        <f>E1465/(constants!$A$4+constants!$B$4*data!E1465+constants!$C$4*data!E1465^2+constants!$D$4*data!E1465^3+constants!$E$4*data!E1465^4+constants!$F$4*data!E1465^5+constants!$G$4*data!E1465^6+constants!$H$4*data!E1465^7)</f>
        <v>55247.224431032388</v>
      </c>
      <c r="L1465" s="4">
        <f>F1465/(constants!$A$4+constants!$B$4*data!F1465+constants!$C$4*data!F1465^2+constants!$D$4*data!F1465^3+constants!$E$4*data!F1465^4+constants!$F$4*data!F1465^5+constants!$G$4*data!F1465^6+constants!$H$4*data!F1465^7)</f>
        <v>3401.8023397009579</v>
      </c>
      <c r="M1465" s="4"/>
      <c r="N1465" s="4"/>
      <c r="O1465" s="4">
        <f t="shared" si="333"/>
        <v>81907.308156454135</v>
      </c>
      <c r="P1465" s="4">
        <f t="shared" si="334"/>
        <v>11049.444886206478</v>
      </c>
      <c r="Q1465" s="4">
        <f t="shared" si="334"/>
        <v>11049.444886206478</v>
      </c>
      <c r="R1465" s="4">
        <f t="shared" si="335"/>
        <v>566.96705661682631</v>
      </c>
      <c r="S1465" s="4"/>
      <c r="T1465" s="4"/>
      <c r="U1465" s="4">
        <f t="shared" si="336"/>
        <v>1</v>
      </c>
      <c r="V1465" s="4"/>
      <c r="W1465" s="4"/>
      <c r="X1465">
        <f>IF(front!E1465&gt;$X$2,O1465,P1465)</f>
        <v>81907.308156454135</v>
      </c>
      <c r="Y1465">
        <f t="shared" si="340"/>
        <v>81573.825237134079</v>
      </c>
      <c r="Z1465">
        <f>SUMPRODUCT($B$7:$B$456,Y$7:Y$456,EXP(constants!$B$32+constants!$A$32*ABS($A$7:$A$456-$A1465)))</f>
        <v>1.5428535179633911E-10</v>
      </c>
      <c r="AA1465">
        <f t="shared" si="331"/>
        <v>81573.825237133919</v>
      </c>
      <c r="AB1465">
        <f t="shared" si="337"/>
        <v>81567.623401436605</v>
      </c>
      <c r="AD1465" s="4"/>
      <c r="AE1465" s="4"/>
      <c r="AF1465" s="4"/>
      <c r="AI1465" s="5">
        <f>SUMPRODUCT(constants!$B$13:$B$20,A1465^constants!$A$13:$A$20)*constants!$C$10/((A1465/1000000000)^5*(EXP(0.014388/(A1465/1000000000)/constants!$B$9)-1))</f>
        <v>2.234379872103853E-5</v>
      </c>
      <c r="AL1465" s="17">
        <f t="shared" si="332"/>
        <v>2.7392975042405122E-10</v>
      </c>
      <c r="AQ1465">
        <f t="shared" si="339"/>
        <v>2.7392975042405122E-10</v>
      </c>
    </row>
    <row r="1466" spans="1:43" x14ac:dyDescent="0.2">
      <c r="A1466">
        <f>front!A1466</f>
        <v>858.31</v>
      </c>
      <c r="B1466" s="1">
        <f t="shared" si="338"/>
        <v>0.43999999999994088</v>
      </c>
      <c r="C1466">
        <f>front!D1466-front!B1466</f>
        <v>46404.2</v>
      </c>
      <c r="D1466" s="2">
        <f>front!E1466-front!C1466</f>
        <v>53077.599999999999</v>
      </c>
      <c r="E1466" s="2">
        <f>IF(front!F1466-front!C1466&gt;0,front!F1466-front!C1466,0)</f>
        <v>53077.599999999999</v>
      </c>
      <c r="F1466" s="2">
        <f>front!I1466-front!H1466</f>
        <v>3626.2000000000007</v>
      </c>
      <c r="G1466" s="2"/>
      <c r="H1466" s="2"/>
      <c r="I1466" s="4">
        <f>C1466/(constants!$A$4+constants!$B$4*data!C1466+constants!$C$4*data!C1466^2+constants!$D$4*data!C1466^3+constants!$E$4*data!C1466^4+constants!$F$4*data!C1466^5+constants!$G$4*data!C1466^6+constants!$H$4*data!C1466^7)</f>
        <v>48516.489133925337</v>
      </c>
      <c r="J1466" s="4">
        <f>D1466/(constants!$A$4+constants!$B$4*data!D1466+constants!$C$4*data!D1466^2+constants!$D$4*data!D1466^3+constants!$E$4*data!D1466^4+constants!$F$4*data!D1466^5+constants!$G$4*data!D1466^6+constants!$H$4*data!D1466^7)</f>
        <v>55888.217571677742</v>
      </c>
      <c r="K1466" s="4">
        <f>E1466/(constants!$A$4+constants!$B$4*data!E1466+constants!$C$4*data!E1466^2+constants!$D$4*data!E1466^3+constants!$E$4*data!E1466^4+constants!$F$4*data!E1466^5+constants!$G$4*data!E1466^6+constants!$H$4*data!E1466^7)</f>
        <v>55888.217571677742</v>
      </c>
      <c r="L1466" s="4">
        <f>F1466/(constants!$A$4+constants!$B$4*data!F1466+constants!$C$4*data!F1466^2+constants!$D$4*data!F1466^3+constants!$E$4*data!F1466^4+constants!$F$4*data!F1466^5+constants!$G$4*data!F1466^6+constants!$H$4*data!F1466^7)</f>
        <v>3618.0485606538145</v>
      </c>
      <c r="M1466" s="4"/>
      <c r="N1466" s="4"/>
      <c r="O1466" s="4">
        <f t="shared" si="333"/>
        <v>80860.815223208891</v>
      </c>
      <c r="P1466" s="4">
        <f t="shared" si="334"/>
        <v>11177.643514335548</v>
      </c>
      <c r="Q1466" s="4">
        <f t="shared" si="334"/>
        <v>11177.643514335548</v>
      </c>
      <c r="R1466" s="4">
        <f t="shared" si="335"/>
        <v>603.00809344230242</v>
      </c>
      <c r="S1466" s="4"/>
      <c r="T1466" s="4"/>
      <c r="U1466" s="4">
        <f t="shared" si="336"/>
        <v>1</v>
      </c>
      <c r="V1466" s="4"/>
      <c r="W1466" s="4"/>
      <c r="X1466">
        <f>IF(front!E1466&gt;$X$2,O1466,P1466)</f>
        <v>80860.815223208891</v>
      </c>
      <c r="Y1466">
        <f t="shared" si="340"/>
        <v>80527.332303888834</v>
      </c>
      <c r="Z1466">
        <f>SUMPRODUCT($B$7:$B$456,Y$7:Y$456,EXP(constants!$B$32+constants!$A$32*ABS($A$7:$A$456-$A1466)))</f>
        <v>1.5047193999531729E-10</v>
      </c>
      <c r="AA1466">
        <f t="shared" si="331"/>
        <v>80527.332303888688</v>
      </c>
      <c r="AB1466">
        <f t="shared" si="337"/>
        <v>80521.130468191375</v>
      </c>
      <c r="AD1466" s="4"/>
      <c r="AE1466" s="4"/>
      <c r="AF1466" s="4"/>
      <c r="AI1466" s="5">
        <f>SUMPRODUCT(constants!$B$13:$B$20,A1466^constants!$A$13:$A$20)*constants!$C$10/((A1466/1000000000)^5*(EXP(0.014388/(A1466/1000000000)/constants!$B$9)-1))</f>
        <v>2.2346259684382388E-5</v>
      </c>
      <c r="AL1466" s="17">
        <f t="shared" si="332"/>
        <v>2.7752044158408746E-10</v>
      </c>
      <c r="AQ1466">
        <f t="shared" si="339"/>
        <v>2.7752044158408746E-10</v>
      </c>
    </row>
    <row r="1467" spans="1:43" x14ac:dyDescent="0.2">
      <c r="A1467">
        <f>front!A1467</f>
        <v>858.75</v>
      </c>
      <c r="B1467" s="1">
        <f t="shared" si="338"/>
        <v>0.44000000000005457</v>
      </c>
      <c r="C1467">
        <f>front!D1467-front!B1467</f>
        <v>46121.07</v>
      </c>
      <c r="D1467" s="2">
        <f>front!E1467-front!C1467</f>
        <v>51790.3</v>
      </c>
      <c r="E1467" s="2">
        <f>IF(front!F1467-front!C1467&gt;0,front!F1467-front!C1467,0)</f>
        <v>51790.3</v>
      </c>
      <c r="F1467" s="2">
        <f>front!I1467-front!H1467</f>
        <v>3477.6000000000004</v>
      </c>
      <c r="G1467" s="2"/>
      <c r="H1467" s="2"/>
      <c r="I1467" s="4">
        <f>C1467/(constants!$A$4+constants!$B$4*data!C1467+constants!$C$4*data!C1467^2+constants!$D$4*data!C1467^3+constants!$E$4*data!C1467^4+constants!$F$4*data!C1467^5+constants!$G$4*data!C1467^6+constants!$H$4*data!C1467^7)</f>
        <v>48204.689919514967</v>
      </c>
      <c r="J1467" s="4">
        <f>D1467/(constants!$A$4+constants!$B$4*data!D1467+constants!$C$4*data!D1467^2+constants!$D$4*data!D1467^3+constants!$E$4*data!D1467^4+constants!$F$4*data!D1467^5+constants!$G$4*data!D1467^6+constants!$H$4*data!D1467^7)</f>
        <v>54463.494296274366</v>
      </c>
      <c r="K1467" s="4">
        <f>E1467/(constants!$A$4+constants!$B$4*data!E1467+constants!$C$4*data!E1467^2+constants!$D$4*data!E1467^3+constants!$E$4*data!E1467^4+constants!$F$4*data!E1467^5+constants!$G$4*data!E1467^6+constants!$H$4*data!E1467^7)</f>
        <v>54463.494296274366</v>
      </c>
      <c r="L1467" s="4">
        <f>F1467/(constants!$A$4+constants!$B$4*data!F1467+constants!$C$4*data!F1467^2+constants!$D$4*data!F1467^3+constants!$E$4*data!F1467^4+constants!$F$4*data!F1467^5+constants!$G$4*data!F1467^6+constants!$H$4*data!F1467^7)</f>
        <v>3469.7584017516742</v>
      </c>
      <c r="M1467" s="4"/>
      <c r="N1467" s="4"/>
      <c r="O1467" s="4">
        <f t="shared" si="333"/>
        <v>80341.149865858286</v>
      </c>
      <c r="P1467" s="4">
        <f t="shared" si="334"/>
        <v>10892.698859254873</v>
      </c>
      <c r="Q1467" s="4">
        <f t="shared" si="334"/>
        <v>10892.698859254873</v>
      </c>
      <c r="R1467" s="4">
        <f t="shared" si="335"/>
        <v>578.29306695861237</v>
      </c>
      <c r="S1467" s="4"/>
      <c r="T1467" s="4"/>
      <c r="U1467" s="4">
        <f t="shared" si="336"/>
        <v>1</v>
      </c>
      <c r="V1467" s="4"/>
      <c r="W1467" s="4"/>
      <c r="X1467">
        <f>IF(front!E1467&gt;$X$2,O1467,P1467)</f>
        <v>80341.149865858286</v>
      </c>
      <c r="Y1467">
        <f t="shared" si="340"/>
        <v>80007.666946538229</v>
      </c>
      <c r="Z1467">
        <f>SUMPRODUCT($B$7:$B$456,Y$7:Y$456,EXP(constants!$B$32+constants!$A$32*ABS($A$7:$A$456-$A1467)))</f>
        <v>1.4675278282958487E-10</v>
      </c>
      <c r="AA1467">
        <f t="shared" si="331"/>
        <v>80007.666946538084</v>
      </c>
      <c r="AB1467">
        <f t="shared" si="337"/>
        <v>80001.465110840771</v>
      </c>
      <c r="AD1467" s="4"/>
      <c r="AE1467" s="4"/>
      <c r="AF1467" s="4"/>
      <c r="AI1467" s="5">
        <f>SUMPRODUCT(constants!$B$13:$B$20,A1467^constants!$A$13:$A$20)*constants!$C$10/((A1467/1000000000)^5*(EXP(0.014388/(A1467/1000000000)/constants!$B$9)-1))</f>
        <v>2.2348673237555619E-5</v>
      </c>
      <c r="AL1467" s="17">
        <f t="shared" si="332"/>
        <v>2.7935329942510285E-10</v>
      </c>
      <c r="AQ1467">
        <f t="shared" si="339"/>
        <v>2.7935329942510285E-10</v>
      </c>
    </row>
    <row r="1468" spans="1:43" x14ac:dyDescent="0.2">
      <c r="A1468">
        <f>front!A1468</f>
        <v>859.19</v>
      </c>
      <c r="B1468" s="1">
        <f t="shared" si="338"/>
        <v>0.44000000000005457</v>
      </c>
      <c r="C1468">
        <f>front!D1468-front!B1468</f>
        <v>46069.200000000004</v>
      </c>
      <c r="D1468" s="2">
        <f>front!E1468-front!C1468</f>
        <v>53330.6</v>
      </c>
      <c r="E1468" s="2">
        <f>IF(front!F1468-front!C1468&gt;0,front!F1468-front!C1468,0)</f>
        <v>53330.6</v>
      </c>
      <c r="F1468" s="2">
        <f>front!I1468-front!H1468</f>
        <v>2955.6999999999989</v>
      </c>
      <c r="G1468" s="2"/>
      <c r="H1468" s="2"/>
      <c r="I1468" s="4">
        <f>C1468/(constants!$A$4+constants!$B$4*data!C1468+constants!$C$4*data!C1468^2+constants!$D$4*data!C1468^3+constants!$E$4*data!C1468^4+constants!$F$4*data!C1468^5+constants!$G$4*data!C1468^6+constants!$H$4*data!C1468^7)</f>
        <v>48147.579748119511</v>
      </c>
      <c r="J1468" s="4">
        <f>D1468/(constants!$A$4+constants!$B$4*data!D1468+constants!$C$4*data!D1468^2+constants!$D$4*data!D1468^3+constants!$E$4*data!D1468^4+constants!$F$4*data!D1468^5+constants!$G$4*data!D1468^6+constants!$H$4*data!D1468^7)</f>
        <v>56168.41765238245</v>
      </c>
      <c r="K1468" s="4">
        <f>E1468/(constants!$A$4+constants!$B$4*data!E1468+constants!$C$4*data!E1468^2+constants!$D$4*data!E1468^3+constants!$E$4*data!E1468^4+constants!$F$4*data!E1468^5+constants!$G$4*data!E1468^6+constants!$H$4*data!E1468^7)</f>
        <v>56168.41765238245</v>
      </c>
      <c r="L1468" s="4">
        <f>F1468/(constants!$A$4+constants!$B$4*data!F1468+constants!$C$4*data!F1468^2+constants!$D$4*data!F1468^3+constants!$E$4*data!F1468^4+constants!$F$4*data!F1468^5+constants!$G$4*data!F1468^6+constants!$H$4*data!F1468^7)</f>
        <v>2948.9864480841625</v>
      </c>
      <c r="M1468" s="4"/>
      <c r="N1468" s="4"/>
      <c r="O1468" s="4">
        <f t="shared" si="333"/>
        <v>80245.96624686585</v>
      </c>
      <c r="P1468" s="4">
        <f t="shared" si="334"/>
        <v>11233.68353047649</v>
      </c>
      <c r="Q1468" s="4">
        <f t="shared" si="334"/>
        <v>11233.68353047649</v>
      </c>
      <c r="R1468" s="4">
        <f t="shared" si="335"/>
        <v>491.49774134736043</v>
      </c>
      <c r="S1468" s="4"/>
      <c r="T1468" s="4"/>
      <c r="U1468" s="4">
        <f t="shared" si="336"/>
        <v>1</v>
      </c>
      <c r="V1468" s="4"/>
      <c r="W1468" s="4"/>
      <c r="X1468">
        <f>IF(front!E1468&gt;$X$2,O1468,P1468)</f>
        <v>80245.96624686585</v>
      </c>
      <c r="Y1468">
        <f t="shared" si="340"/>
        <v>79912.483327545793</v>
      </c>
      <c r="Z1468">
        <f>SUMPRODUCT($B$7:$B$456,Y$7:Y$456,EXP(constants!$B$32+constants!$A$32*ABS($A$7:$A$456-$A1468)))</f>
        <v>1.4312555064351204E-10</v>
      </c>
      <c r="AA1468">
        <f t="shared" si="331"/>
        <v>79912.483327545648</v>
      </c>
      <c r="AB1468">
        <f t="shared" si="337"/>
        <v>79906.281491848335</v>
      </c>
      <c r="AD1468" s="4"/>
      <c r="AE1468" s="4"/>
      <c r="AF1468" s="4"/>
      <c r="AI1468" s="5">
        <f>SUMPRODUCT(constants!$B$13:$B$20,A1468^constants!$A$13:$A$20)*constants!$C$10/((A1468/1000000000)^5*(EXP(0.014388/(A1468/1000000000)/constants!$B$9)-1))</f>
        <v>2.2351039352451036E-5</v>
      </c>
      <c r="AL1468" s="17">
        <f t="shared" si="332"/>
        <v>2.7971567360109459E-10</v>
      </c>
      <c r="AQ1468">
        <f t="shared" si="339"/>
        <v>2.7971567360109459E-10</v>
      </c>
    </row>
    <row r="1469" spans="1:43" x14ac:dyDescent="0.2">
      <c r="A1469">
        <f>front!A1469</f>
        <v>859.63</v>
      </c>
      <c r="B1469" s="1">
        <f t="shared" si="338"/>
        <v>0.43999999999994088</v>
      </c>
      <c r="C1469">
        <f>front!D1469-front!B1469</f>
        <v>46566.400000000001</v>
      </c>
      <c r="D1469" s="2">
        <f>front!E1469-front!C1469</f>
        <v>53005.1</v>
      </c>
      <c r="E1469" s="2">
        <f>IF(front!F1469-front!C1469&gt;0,front!F1469-front!C1469,0)</f>
        <v>53005.1</v>
      </c>
      <c r="F1469" s="2">
        <f>front!I1469-front!H1469</f>
        <v>3264.1000000000004</v>
      </c>
      <c r="G1469" s="2"/>
      <c r="H1469" s="2"/>
      <c r="I1469" s="4">
        <f>C1469/(constants!$A$4+constants!$B$4*data!C1469+constants!$C$4*data!C1469^2+constants!$D$4*data!C1469^3+constants!$E$4*data!C1469^4+constants!$F$4*data!C1469^5+constants!$G$4*data!C1469^6+constants!$H$4*data!C1469^7)</f>
        <v>48695.162114254992</v>
      </c>
      <c r="J1469" s="4">
        <f>D1469/(constants!$A$4+constants!$B$4*data!D1469+constants!$C$4*data!D1469^2+constants!$D$4*data!D1469^3+constants!$E$4*data!D1469^4+constants!$F$4*data!D1469^5+constants!$G$4*data!D1469^6+constants!$H$4*data!D1469^7)</f>
        <v>55807.936369605704</v>
      </c>
      <c r="K1469" s="4">
        <f>E1469/(constants!$A$4+constants!$B$4*data!E1469+constants!$C$4*data!E1469^2+constants!$D$4*data!E1469^3+constants!$E$4*data!E1469^4+constants!$F$4*data!E1469^5+constants!$G$4*data!E1469^6+constants!$H$4*data!E1469^7)</f>
        <v>55807.936369605704</v>
      </c>
      <c r="L1469" s="4">
        <f>F1469/(constants!$A$4+constants!$B$4*data!F1469+constants!$C$4*data!F1469^2+constants!$D$4*data!F1469^3+constants!$E$4*data!F1469^4+constants!$F$4*data!F1469^5+constants!$G$4*data!F1469^6+constants!$H$4*data!F1469^7)</f>
        <v>3256.7132953032242</v>
      </c>
      <c r="M1469" s="4"/>
      <c r="N1469" s="4"/>
      <c r="O1469" s="4">
        <f t="shared" si="333"/>
        <v>81158.603523758313</v>
      </c>
      <c r="P1469" s="4">
        <f t="shared" si="334"/>
        <v>11161.587273921141</v>
      </c>
      <c r="Q1469" s="4">
        <f t="shared" si="334"/>
        <v>11161.587273921141</v>
      </c>
      <c r="R1469" s="4">
        <f t="shared" si="335"/>
        <v>542.78554921720399</v>
      </c>
      <c r="S1469" s="4"/>
      <c r="T1469" s="4"/>
      <c r="U1469" s="4">
        <f t="shared" si="336"/>
        <v>1</v>
      </c>
      <c r="V1469" s="4"/>
      <c r="W1469" s="4"/>
      <c r="X1469">
        <f>IF(front!E1469&gt;$X$2,O1469,P1469)</f>
        <v>81158.603523758313</v>
      </c>
      <c r="Y1469">
        <f t="shared" si="340"/>
        <v>80825.120604438256</v>
      </c>
      <c r="Z1469">
        <f>SUMPRODUCT($B$7:$B$456,Y$7:Y$456,EXP(constants!$B$32+constants!$A$32*ABS($A$7:$A$456-$A1469)))</f>
        <v>1.3958797136267292E-10</v>
      </c>
      <c r="AA1469">
        <f t="shared" si="331"/>
        <v>80825.120604438111</v>
      </c>
      <c r="AB1469">
        <f t="shared" si="337"/>
        <v>80818.918768740798</v>
      </c>
      <c r="AD1469" s="4"/>
      <c r="AE1469" s="4"/>
      <c r="AF1469" s="4"/>
      <c r="AI1469" s="5">
        <f>SUMPRODUCT(constants!$B$13:$B$20,A1469^constants!$A$13:$A$20)*constants!$C$10/((A1469/1000000000)^5*(EXP(0.014388/(A1469/1000000000)/constants!$B$9)-1))</f>
        <v>2.235335800174479E-5</v>
      </c>
      <c r="AL1469" s="17">
        <f t="shared" si="332"/>
        <v>2.7658570966171647E-10</v>
      </c>
      <c r="AQ1469">
        <f t="shared" si="339"/>
        <v>2.7658570966171647E-10</v>
      </c>
    </row>
    <row r="1470" spans="1:43" x14ac:dyDescent="0.2">
      <c r="A1470">
        <f>front!A1470</f>
        <v>860.06</v>
      </c>
      <c r="B1470" s="1">
        <f t="shared" si="338"/>
        <v>0.42999999999994998</v>
      </c>
      <c r="C1470">
        <f>front!D1470-front!B1470</f>
        <v>47213.67</v>
      </c>
      <c r="D1470" s="2">
        <f>front!E1470-front!C1470</f>
        <v>52766.5</v>
      </c>
      <c r="E1470" s="2">
        <f>IF(front!F1470-front!C1470&gt;0,front!F1470-front!C1470,0)</f>
        <v>52766.5</v>
      </c>
      <c r="F1470" s="2">
        <f>front!I1470-front!H1470</f>
        <v>3164</v>
      </c>
      <c r="G1470" s="2"/>
      <c r="H1470" s="2"/>
      <c r="I1470" s="4">
        <f>C1470/(constants!$A$4+constants!$B$4*data!C1470+constants!$C$4*data!C1470^2+constants!$D$4*data!C1470^3+constants!$E$4*data!C1470^4+constants!$F$4*data!C1470^5+constants!$G$4*data!C1470^6+constants!$H$4*data!C1470^7)</f>
        <v>49408.502174903864</v>
      </c>
      <c r="J1470" s="4">
        <f>D1470/(constants!$A$4+constants!$B$4*data!D1470+constants!$C$4*data!D1470^2+constants!$D$4*data!D1470^3+constants!$E$4*data!D1470^4+constants!$F$4*data!D1470^5+constants!$G$4*data!D1470^6+constants!$H$4*data!D1470^7)</f>
        <v>55543.767108862579</v>
      </c>
      <c r="K1470" s="4">
        <f>E1470/(constants!$A$4+constants!$B$4*data!E1470+constants!$C$4*data!E1470^2+constants!$D$4*data!E1470^3+constants!$E$4*data!E1470^4+constants!$F$4*data!E1470^5+constants!$G$4*data!E1470^6+constants!$H$4*data!E1470^7)</f>
        <v>55543.767108862579</v>
      </c>
      <c r="L1470" s="4">
        <f>F1470/(constants!$A$4+constants!$B$4*data!F1470+constants!$C$4*data!F1470^2+constants!$D$4*data!F1470^3+constants!$E$4*data!F1470^4+constants!$F$4*data!F1470^5+constants!$G$4*data!F1470^6+constants!$H$4*data!F1470^7)</f>
        <v>3156.8299484719391</v>
      </c>
      <c r="M1470" s="4"/>
      <c r="N1470" s="4"/>
      <c r="O1470" s="4">
        <f t="shared" si="333"/>
        <v>82347.503624839766</v>
      </c>
      <c r="P1470" s="4">
        <f t="shared" si="334"/>
        <v>11108.753421772515</v>
      </c>
      <c r="Q1470" s="4">
        <f t="shared" si="334"/>
        <v>11108.753421772515</v>
      </c>
      <c r="R1470" s="4">
        <f t="shared" si="335"/>
        <v>526.13832474532319</v>
      </c>
      <c r="S1470" s="4"/>
      <c r="T1470" s="4"/>
      <c r="U1470" s="4">
        <f t="shared" si="336"/>
        <v>1</v>
      </c>
      <c r="V1470" s="4"/>
      <c r="W1470" s="4"/>
      <c r="X1470">
        <f>IF(front!E1470&gt;$X$2,O1470,P1470)</f>
        <v>82347.503624839766</v>
      </c>
      <c r="Y1470">
        <f t="shared" si="340"/>
        <v>82014.02070551971</v>
      </c>
      <c r="Z1470">
        <f>SUMPRODUCT($B$7:$B$456,Y$7:Y$456,EXP(constants!$B$32+constants!$A$32*ABS($A$7:$A$456-$A1470)))</f>
        <v>1.3621528629455245E-10</v>
      </c>
      <c r="AA1470">
        <f t="shared" si="331"/>
        <v>82014.020705519579</v>
      </c>
      <c r="AB1470">
        <f t="shared" si="337"/>
        <v>82007.818869822266</v>
      </c>
      <c r="AD1470" s="4"/>
      <c r="AE1470" s="4"/>
      <c r="AF1470" s="4"/>
      <c r="AI1470" s="5">
        <f>SUMPRODUCT(constants!$B$13:$B$20,A1470^constants!$A$13:$A$20)*constants!$C$10/((A1470/1000000000)^5*(EXP(0.014388/(A1470/1000000000)/constants!$B$9)-1))</f>
        <v>2.2355578069316233E-5</v>
      </c>
      <c r="AL1470" s="17">
        <f t="shared" si="332"/>
        <v>2.7260300758398507E-10</v>
      </c>
      <c r="AQ1470">
        <f t="shared" si="339"/>
        <v>2.7260300758398507E-10</v>
      </c>
    </row>
    <row r="1471" spans="1:43" x14ac:dyDescent="0.2">
      <c r="A1471">
        <f>front!A1471</f>
        <v>860.5</v>
      </c>
      <c r="B1471" s="1">
        <f t="shared" si="338"/>
        <v>0.44000000000005457</v>
      </c>
      <c r="C1471">
        <f>front!D1471-front!B1471</f>
        <v>48017.14</v>
      </c>
      <c r="D1471" s="2">
        <f>front!E1471-front!C1471</f>
        <v>52648.1</v>
      </c>
      <c r="E1471" s="2">
        <f>IF(front!F1471-front!C1471&gt;0,front!F1471-front!C1471,0)</f>
        <v>52648.1</v>
      </c>
      <c r="F1471" s="2">
        <f>front!I1471-front!H1471</f>
        <v>2924.6000000000004</v>
      </c>
      <c r="G1471" s="2"/>
      <c r="H1471" s="2"/>
      <c r="I1471" s="4">
        <f>C1471/(constants!$A$4+constants!$B$4*data!C1471+constants!$C$4*data!C1471^2+constants!$D$4*data!C1471^3+constants!$E$4*data!C1471^4+constants!$F$4*data!C1471^5+constants!$G$4*data!C1471^6+constants!$H$4*data!C1471^7)</f>
        <v>50294.659756708999</v>
      </c>
      <c r="J1471" s="4">
        <f>D1471/(constants!$A$4+constants!$B$4*data!D1471+constants!$C$4*data!D1471^2+constants!$D$4*data!D1471^3+constants!$E$4*data!D1471^4+constants!$F$4*data!D1471^5+constants!$G$4*data!D1471^6+constants!$H$4*data!D1471^7)</f>
        <v>55412.699987910048</v>
      </c>
      <c r="K1471" s="4">
        <f>E1471/(constants!$A$4+constants!$B$4*data!E1471+constants!$C$4*data!E1471^2+constants!$D$4*data!E1471^3+constants!$E$4*data!E1471^4+constants!$F$4*data!E1471^5+constants!$G$4*data!E1471^6+constants!$H$4*data!E1471^7)</f>
        <v>55412.699987910048</v>
      </c>
      <c r="L1471" s="4">
        <f>F1471/(constants!$A$4+constants!$B$4*data!F1471+constants!$C$4*data!F1471^2+constants!$D$4*data!F1471^3+constants!$E$4*data!F1471^4+constants!$F$4*data!F1471^5+constants!$G$4*data!F1471^6+constants!$H$4*data!F1471^7)</f>
        <v>2917.9551732847776</v>
      </c>
      <c r="M1471" s="4"/>
      <c r="N1471" s="4"/>
      <c r="O1471" s="4">
        <f t="shared" si="333"/>
        <v>83824.432927848335</v>
      </c>
      <c r="P1471" s="4">
        <f t="shared" si="334"/>
        <v>11082.539997582009</v>
      </c>
      <c r="Q1471" s="4">
        <f t="shared" si="334"/>
        <v>11082.539997582009</v>
      </c>
      <c r="R1471" s="4">
        <f t="shared" si="335"/>
        <v>486.32586221412959</v>
      </c>
      <c r="S1471" s="4"/>
      <c r="T1471" s="4"/>
      <c r="U1471" s="4">
        <f t="shared" si="336"/>
        <v>1</v>
      </c>
      <c r="V1471" s="4"/>
      <c r="W1471" s="4"/>
      <c r="X1471">
        <f>IF(front!E1471&gt;$X$2,O1471,P1471)</f>
        <v>83824.432927848335</v>
      </c>
      <c r="Y1471">
        <f t="shared" si="340"/>
        <v>83490.950008528278</v>
      </c>
      <c r="Z1471">
        <f>SUMPRODUCT($B$7:$B$456,Y$7:Y$456,EXP(constants!$B$32+constants!$A$32*ABS($A$7:$A$456-$A1471)))</f>
        <v>1.3284850536436409E-10</v>
      </c>
      <c r="AA1471">
        <f t="shared" si="331"/>
        <v>83490.950008528147</v>
      </c>
      <c r="AB1471">
        <f t="shared" si="337"/>
        <v>83484.748172830834</v>
      </c>
      <c r="AD1471" s="4"/>
      <c r="AE1471" s="4"/>
      <c r="AF1471" s="4"/>
      <c r="AI1471" s="5">
        <f>SUMPRODUCT(constants!$B$13:$B$20,A1471^constants!$A$13:$A$20)*constants!$C$10/((A1471/1000000000)^5*(EXP(0.014388/(A1471/1000000000)/constants!$B$9)-1))</f>
        <v>2.235780278886997E-5</v>
      </c>
      <c r="AL1471" s="17">
        <f t="shared" si="332"/>
        <v>2.6780703395768357E-10</v>
      </c>
      <c r="AQ1471">
        <f t="shared" si="339"/>
        <v>2.6780703395768357E-10</v>
      </c>
    </row>
    <row r="1472" spans="1:43" x14ac:dyDescent="0.2">
      <c r="A1472">
        <f>front!A1472</f>
        <v>860.94</v>
      </c>
      <c r="B1472" s="1">
        <f t="shared" si="338"/>
        <v>0.44000000000005457</v>
      </c>
      <c r="C1472">
        <f>front!D1472-front!B1472</f>
        <v>48680</v>
      </c>
      <c r="D1472" s="2">
        <f>front!E1472-front!C1472</f>
        <v>52422.2</v>
      </c>
      <c r="E1472" s="2">
        <f>IF(front!F1472-front!C1472&gt;0,front!F1472-front!C1472,0)</f>
        <v>52422.2</v>
      </c>
      <c r="F1472" s="2">
        <f>front!I1472-front!H1472</f>
        <v>3362.7999999999993</v>
      </c>
      <c r="G1472" s="2"/>
      <c r="H1472" s="2"/>
      <c r="I1472" s="4">
        <f>C1472/(constants!$A$4+constants!$B$4*data!C1472+constants!$C$4*data!C1472^2+constants!$D$4*data!C1472^3+constants!$E$4*data!C1472^4+constants!$F$4*data!C1472^5+constants!$G$4*data!C1472^6+constants!$H$4*data!C1472^7)</f>
        <v>51026.2268751589</v>
      </c>
      <c r="J1472" s="4">
        <f>D1472/(constants!$A$4+constants!$B$4*data!D1472+constants!$C$4*data!D1472^2+constants!$D$4*data!D1472^3+constants!$E$4*data!D1472^4+constants!$F$4*data!D1472^5+constants!$G$4*data!D1472^6+constants!$H$4*data!D1472^7)</f>
        <v>55162.668144348972</v>
      </c>
      <c r="K1472" s="4">
        <f>E1472/(constants!$A$4+constants!$B$4*data!E1472+constants!$C$4*data!E1472^2+constants!$D$4*data!E1472^3+constants!$E$4*data!E1472^4+constants!$F$4*data!E1472^5+constants!$G$4*data!E1472^6+constants!$H$4*data!E1472^7)</f>
        <v>55162.668144348972</v>
      </c>
      <c r="L1472" s="4">
        <f>F1472/(constants!$A$4+constants!$B$4*data!F1472+constants!$C$4*data!F1472^2+constants!$D$4*data!F1472^3+constants!$E$4*data!F1472^4+constants!$F$4*data!F1472^5+constants!$G$4*data!F1472^6+constants!$H$4*data!F1472^7)</f>
        <v>3355.2016946969925</v>
      </c>
      <c r="M1472" s="4"/>
      <c r="N1472" s="4"/>
      <c r="O1472" s="4">
        <f t="shared" si="333"/>
        <v>85043.711458598162</v>
      </c>
      <c r="P1472" s="4">
        <f t="shared" si="334"/>
        <v>11032.533628869794</v>
      </c>
      <c r="Q1472" s="4">
        <f t="shared" si="334"/>
        <v>11032.533628869794</v>
      </c>
      <c r="R1472" s="4">
        <f t="shared" si="335"/>
        <v>559.20028244949879</v>
      </c>
      <c r="S1472" s="4"/>
      <c r="T1472" s="4"/>
      <c r="U1472" s="4">
        <f t="shared" si="336"/>
        <v>1</v>
      </c>
      <c r="V1472" s="4"/>
      <c r="W1472" s="4"/>
      <c r="X1472">
        <f>IF(front!E1472&gt;$X$2,O1472,P1472)</f>
        <v>85043.711458598162</v>
      </c>
      <c r="Y1472">
        <f t="shared" si="340"/>
        <v>84710.228539278105</v>
      </c>
      <c r="Z1472">
        <f>SUMPRODUCT($B$7:$B$456,Y$7:Y$456,EXP(constants!$B$32+constants!$A$32*ABS($A$7:$A$456-$A1472)))</f>
        <v>1.2956493986571956E-10</v>
      </c>
      <c r="AA1472">
        <f t="shared" si="331"/>
        <v>84710.228539277974</v>
      </c>
      <c r="AB1472">
        <f t="shared" si="337"/>
        <v>84704.026703580661</v>
      </c>
      <c r="AD1472" s="4"/>
      <c r="AE1472" s="4"/>
      <c r="AF1472" s="4"/>
      <c r="AI1472" s="5">
        <f>SUMPRODUCT(constants!$B$13:$B$20,A1472^constants!$A$13:$A$20)*constants!$C$10/((A1472/1000000000)^5*(EXP(0.014388/(A1472/1000000000)/constants!$B$9)-1))</f>
        <v>2.2359979966259074E-5</v>
      </c>
      <c r="AL1472" s="17">
        <f t="shared" si="332"/>
        <v>2.6397776866626649E-10</v>
      </c>
      <c r="AQ1472">
        <f t="shared" si="339"/>
        <v>2.6397776866626649E-10</v>
      </c>
    </row>
    <row r="1473" spans="1:43" x14ac:dyDescent="0.2">
      <c r="A1473">
        <f>front!A1473</f>
        <v>861.38</v>
      </c>
      <c r="B1473" s="1">
        <f t="shared" si="338"/>
        <v>0.43999999999994088</v>
      </c>
      <c r="C1473">
        <f>front!D1473-front!B1473</f>
        <v>49558.07</v>
      </c>
      <c r="D1473" s="2">
        <f>front!E1473-front!C1473</f>
        <v>52187.199999999997</v>
      </c>
      <c r="E1473" s="2">
        <f>IF(front!F1473-front!C1473&gt;0,front!F1473-front!C1473,0)</f>
        <v>52187.199999999997</v>
      </c>
      <c r="F1473" s="2">
        <f>front!I1473-front!H1473</f>
        <v>3050</v>
      </c>
      <c r="G1473" s="2"/>
      <c r="H1473" s="2"/>
      <c r="I1473" s="4">
        <f>C1473/(constants!$A$4+constants!$B$4*data!C1473+constants!$C$4*data!C1473^2+constants!$D$4*data!C1473^3+constants!$E$4*data!C1473^4+constants!$F$4*data!C1473^5+constants!$G$4*data!C1473^6+constants!$H$4*data!C1473^7)</f>
        <v>51995.895981605754</v>
      </c>
      <c r="J1473" s="4">
        <f>D1473/(constants!$A$4+constants!$B$4*data!D1473+constants!$C$4*data!D1473^2+constants!$D$4*data!D1473^3+constants!$E$4*data!D1473^4+constants!$F$4*data!D1473^5+constants!$G$4*data!D1473^6+constants!$H$4*data!D1473^7)</f>
        <v>54902.611671698302</v>
      </c>
      <c r="K1473" s="4">
        <f>E1473/(constants!$A$4+constants!$B$4*data!E1473+constants!$C$4*data!E1473^2+constants!$D$4*data!E1473^3+constants!$E$4*data!E1473^4+constants!$F$4*data!E1473^5+constants!$G$4*data!E1473^6+constants!$H$4*data!E1473^7)</f>
        <v>54902.611671698302</v>
      </c>
      <c r="L1473" s="4">
        <f>F1473/(constants!$A$4+constants!$B$4*data!F1473+constants!$C$4*data!F1473^2+constants!$D$4*data!F1473^3+constants!$E$4*data!F1473^4+constants!$F$4*data!F1473^5+constants!$G$4*data!F1473^6+constants!$H$4*data!F1473^7)</f>
        <v>3043.0789190511086</v>
      </c>
      <c r="M1473" s="4"/>
      <c r="N1473" s="4"/>
      <c r="O1473" s="4">
        <f t="shared" si="333"/>
        <v>86659.826636009588</v>
      </c>
      <c r="P1473" s="4">
        <f t="shared" si="334"/>
        <v>10980.522334339661</v>
      </c>
      <c r="Q1473" s="4">
        <f t="shared" si="334"/>
        <v>10980.522334339661</v>
      </c>
      <c r="R1473" s="4">
        <f t="shared" si="335"/>
        <v>507.17981984185138</v>
      </c>
      <c r="S1473" s="4"/>
      <c r="T1473" s="4"/>
      <c r="U1473" s="4">
        <f t="shared" si="336"/>
        <v>1</v>
      </c>
      <c r="V1473" s="4"/>
      <c r="W1473" s="4"/>
      <c r="X1473">
        <f>IF(front!E1473&gt;$X$2,O1473,P1473)</f>
        <v>86659.826636009588</v>
      </c>
      <c r="Y1473">
        <f t="shared" si="340"/>
        <v>86326.343716689531</v>
      </c>
      <c r="Z1473">
        <f>SUMPRODUCT($B$7:$B$456,Y$7:Y$456,EXP(constants!$B$32+constants!$A$32*ABS($A$7:$A$456-$A1473)))</f>
        <v>1.2636253299474968E-10</v>
      </c>
      <c r="AA1473">
        <f t="shared" si="331"/>
        <v>86326.3437166894</v>
      </c>
      <c r="AB1473">
        <f t="shared" si="337"/>
        <v>86320.141880992087</v>
      </c>
      <c r="AD1473" s="4"/>
      <c r="AE1473" s="4"/>
      <c r="AF1473" s="4"/>
      <c r="AI1473" s="5">
        <f>SUMPRODUCT(constants!$B$13:$B$20,A1473^constants!$A$13:$A$20)*constants!$C$10/((A1473/1000000000)^5*(EXP(0.014388/(A1473/1000000000)/constants!$B$9)-1))</f>
        <v>2.2362109577436684E-5</v>
      </c>
      <c r="AL1473" s="17">
        <f t="shared" si="332"/>
        <v>2.5906015780496393E-10</v>
      </c>
      <c r="AQ1473">
        <f t="shared" si="339"/>
        <v>2.5906015780496393E-10</v>
      </c>
    </row>
    <row r="1474" spans="1:43" x14ac:dyDescent="0.2">
      <c r="A1474">
        <f>front!A1474</f>
        <v>861.82</v>
      </c>
      <c r="B1474" s="1">
        <f t="shared" si="338"/>
        <v>0.44000000000005457</v>
      </c>
      <c r="C1474">
        <f>front!D1474-front!B1474</f>
        <v>49948.86</v>
      </c>
      <c r="D1474" s="2">
        <f>front!E1474-front!C1474</f>
        <v>52833.1</v>
      </c>
      <c r="E1474" s="2">
        <f>IF(front!F1474-front!C1474&gt;0,front!F1474-front!C1474,0)</f>
        <v>52833.1</v>
      </c>
      <c r="F1474" s="2">
        <f>front!I1474-front!H1474</f>
        <v>2934.5</v>
      </c>
      <c r="G1474" s="2"/>
      <c r="H1474" s="2"/>
      <c r="I1474" s="4">
        <f>C1474/(constants!$A$4+constants!$B$4*data!C1474+constants!$C$4*data!C1474^2+constants!$D$4*data!C1474^3+constants!$E$4*data!C1474^4+constants!$F$4*data!C1474^5+constants!$G$4*data!C1474^6+constants!$H$4*data!C1474^7)</f>
        <v>52427.643094776322</v>
      </c>
      <c r="J1474" s="4">
        <f>D1474/(constants!$A$4+constants!$B$4*data!D1474+constants!$C$4*data!D1474^2+constants!$D$4*data!D1474^3+constants!$E$4*data!D1474^4+constants!$F$4*data!D1474^5+constants!$G$4*data!D1474^6+constants!$H$4*data!D1474^7)</f>
        <v>55617.498378752258</v>
      </c>
      <c r="K1474" s="4">
        <f>E1474/(constants!$A$4+constants!$B$4*data!E1474+constants!$C$4*data!E1474^2+constants!$D$4*data!E1474^3+constants!$E$4*data!E1474^4+constants!$F$4*data!E1474^5+constants!$G$4*data!E1474^6+constants!$H$4*data!E1474^7)</f>
        <v>55617.498378752258</v>
      </c>
      <c r="L1474" s="4">
        <f>F1474/(constants!$A$4+constants!$B$4*data!F1474+constants!$C$4*data!F1474^2+constants!$D$4*data!F1474^3+constants!$E$4*data!F1474^4+constants!$F$4*data!F1474^5+constants!$G$4*data!F1474^6+constants!$H$4*data!F1474^7)</f>
        <v>2927.8332817310184</v>
      </c>
      <c r="M1474" s="4"/>
      <c r="N1474" s="4"/>
      <c r="O1474" s="4">
        <f t="shared" si="333"/>
        <v>87379.405157960544</v>
      </c>
      <c r="P1474" s="4">
        <f t="shared" si="334"/>
        <v>11123.499675750452</v>
      </c>
      <c r="Q1474" s="4">
        <f t="shared" si="334"/>
        <v>11123.499675750452</v>
      </c>
      <c r="R1474" s="4">
        <f t="shared" si="335"/>
        <v>487.97221362183637</v>
      </c>
      <c r="S1474" s="4"/>
      <c r="T1474" s="4"/>
      <c r="U1474" s="4">
        <f t="shared" si="336"/>
        <v>1</v>
      </c>
      <c r="V1474" s="4"/>
      <c r="W1474" s="4"/>
      <c r="X1474">
        <f>IF(front!E1474&gt;$X$2,O1474,P1474)</f>
        <v>87379.405157960544</v>
      </c>
      <c r="Y1474">
        <f t="shared" si="340"/>
        <v>87045.922238640487</v>
      </c>
      <c r="Z1474">
        <f>SUMPRODUCT($B$7:$B$456,Y$7:Y$456,EXP(constants!$B$32+constants!$A$32*ABS($A$7:$A$456-$A1474)))</f>
        <v>1.2323927878481419E-10</v>
      </c>
      <c r="AA1474">
        <f t="shared" si="331"/>
        <v>87045.922238640371</v>
      </c>
      <c r="AB1474">
        <f t="shared" si="337"/>
        <v>87039.720402943058</v>
      </c>
      <c r="AD1474" s="4"/>
      <c r="AE1474" s="4"/>
      <c r="AF1474" s="4"/>
      <c r="AI1474" s="5">
        <f>SUMPRODUCT(constants!$B$13:$B$20,A1474^constants!$A$13:$A$20)*constants!$C$10/((A1474/1000000000)^5*(EXP(0.014388/(A1474/1000000000)/constants!$B$9)-1))</f>
        <v>2.2364191599151202E-5</v>
      </c>
      <c r="AL1474" s="17">
        <f t="shared" si="332"/>
        <v>2.5694236488373422E-10</v>
      </c>
      <c r="AQ1474">
        <f t="shared" si="339"/>
        <v>2.5694236488373422E-10</v>
      </c>
    </row>
    <row r="1475" spans="1:43" x14ac:dyDescent="0.2">
      <c r="A1475">
        <f>front!A1475</f>
        <v>862.26</v>
      </c>
      <c r="B1475" s="1">
        <f t="shared" si="338"/>
        <v>0.43999999999994088</v>
      </c>
      <c r="C1475">
        <f>front!D1475-front!B1475</f>
        <v>49950.729999999996</v>
      </c>
      <c r="D1475" s="2">
        <f>front!E1475-front!C1475</f>
        <v>52538.3</v>
      </c>
      <c r="E1475" s="2">
        <f>IF(front!F1475-front!C1475&gt;0,front!F1475-front!C1475,0)</f>
        <v>52538.3</v>
      </c>
      <c r="F1475" s="2">
        <f>front!I1475-front!H1475</f>
        <v>3495.9999999999982</v>
      </c>
      <c r="G1475" s="2"/>
      <c r="H1475" s="2"/>
      <c r="I1475" s="4">
        <f>C1475/(constants!$A$4+constants!$B$4*data!C1475+constants!$C$4*data!C1475^2+constants!$D$4*data!C1475^3+constants!$E$4*data!C1475^4+constants!$F$4*data!C1475^5+constants!$G$4*data!C1475^6+constants!$H$4*data!C1475^7)</f>
        <v>52429.709345498602</v>
      </c>
      <c r="J1475" s="4">
        <f>D1475/(constants!$A$4+constants!$B$4*data!D1475+constants!$C$4*data!D1475^2+constants!$D$4*data!D1475^3+constants!$E$4*data!D1475^4+constants!$F$4*data!D1475^5+constants!$G$4*data!D1475^6+constants!$H$4*data!D1475^7)</f>
        <v>55291.164772239914</v>
      </c>
      <c r="K1475" s="4">
        <f>E1475/(constants!$A$4+constants!$B$4*data!E1475+constants!$C$4*data!E1475^2+constants!$D$4*data!E1475^3+constants!$E$4*data!E1475^4+constants!$F$4*data!E1475^5+constants!$G$4*data!E1475^6+constants!$H$4*data!E1475^7)</f>
        <v>55291.164772239914</v>
      </c>
      <c r="L1475" s="4">
        <f>F1475/(constants!$A$4+constants!$B$4*data!F1475+constants!$C$4*data!F1475^2+constants!$D$4*data!F1475^3+constants!$E$4*data!F1475^4+constants!$F$4*data!F1475^5+constants!$G$4*data!F1475^6+constants!$H$4*data!F1475^7)</f>
        <v>3488.1197121881128</v>
      </c>
      <c r="M1475" s="4"/>
      <c r="N1475" s="4"/>
      <c r="O1475" s="4">
        <f t="shared" si="333"/>
        <v>87382.848909164328</v>
      </c>
      <c r="P1475" s="4">
        <f t="shared" si="334"/>
        <v>11058.232954447984</v>
      </c>
      <c r="Q1475" s="4">
        <f t="shared" si="334"/>
        <v>11058.232954447984</v>
      </c>
      <c r="R1475" s="4">
        <f t="shared" si="335"/>
        <v>581.35328536468546</v>
      </c>
      <c r="S1475" s="4"/>
      <c r="T1475" s="4"/>
      <c r="U1475" s="4">
        <f t="shared" si="336"/>
        <v>1</v>
      </c>
      <c r="V1475" s="4"/>
      <c r="W1475" s="4"/>
      <c r="X1475">
        <f>IF(front!E1475&gt;$X$2,O1475,P1475)</f>
        <v>87382.848909164328</v>
      </c>
      <c r="Y1475">
        <f t="shared" si="340"/>
        <v>87049.365989844271</v>
      </c>
      <c r="Z1475">
        <f>SUMPRODUCT($B$7:$B$456,Y$7:Y$456,EXP(constants!$B$32+constants!$A$32*ABS($A$7:$A$456-$A1475)))</f>
        <v>1.2019322084998332E-10</v>
      </c>
      <c r="AA1475">
        <f t="shared" si="331"/>
        <v>87049.365989844155</v>
      </c>
      <c r="AB1475">
        <f t="shared" si="337"/>
        <v>87043.164154146842</v>
      </c>
      <c r="AD1475" s="4"/>
      <c r="AE1475" s="4"/>
      <c r="AF1475" s="4"/>
      <c r="AI1475" s="5">
        <f>SUMPRODUCT(constants!$B$13:$B$20,A1475^constants!$A$13:$A$20)*constants!$C$10/((A1475/1000000000)^5*(EXP(0.014388/(A1475/1000000000)/constants!$B$9)-1))</f>
        <v>2.2366226009087421E-5</v>
      </c>
      <c r="AL1475" s="17">
        <f t="shared" si="332"/>
        <v>2.5695557171472455E-10</v>
      </c>
      <c r="AQ1475">
        <f t="shared" si="339"/>
        <v>2.5695557171472455E-10</v>
      </c>
    </row>
    <row r="1476" spans="1:43" x14ac:dyDescent="0.2">
      <c r="A1476">
        <f>front!A1476</f>
        <v>862.7</v>
      </c>
      <c r="B1476" s="1">
        <f t="shared" si="338"/>
        <v>0.44000000000005457</v>
      </c>
      <c r="C1476">
        <f>front!D1476-front!B1476</f>
        <v>49898.86</v>
      </c>
      <c r="D1476" s="2">
        <f>front!E1476-front!C1476</f>
        <v>52383.199999999997</v>
      </c>
      <c r="E1476" s="2">
        <f>IF(front!F1476-front!C1476&gt;0,front!F1476-front!C1476,0)</f>
        <v>52383.199999999997</v>
      </c>
      <c r="F1476" s="2">
        <f>front!I1476-front!H1476</f>
        <v>3855.1999999999989</v>
      </c>
      <c r="G1476" s="2"/>
      <c r="H1476" s="2"/>
      <c r="I1476" s="4">
        <f>C1476/(constants!$A$4+constants!$B$4*data!C1476+constants!$C$4*data!C1476^2+constants!$D$4*data!C1476^3+constants!$E$4*data!C1476^4+constants!$F$4*data!C1476^5+constants!$G$4*data!C1476^6+constants!$H$4*data!C1476^7)</f>
        <v>52372.396666494635</v>
      </c>
      <c r="J1476" s="4">
        <f>D1476/(constants!$A$4+constants!$B$4*data!D1476+constants!$C$4*data!D1476^2+constants!$D$4*data!D1476^3+constants!$E$4*data!D1476^4+constants!$F$4*data!D1476^5+constants!$G$4*data!D1476^6+constants!$H$4*data!D1476^7)</f>
        <v>55119.50657536785</v>
      </c>
      <c r="K1476" s="4">
        <f>E1476/(constants!$A$4+constants!$B$4*data!E1476+constants!$C$4*data!E1476^2+constants!$D$4*data!E1476^3+constants!$E$4*data!E1476^4+constants!$F$4*data!E1476^5+constants!$G$4*data!E1476^6+constants!$H$4*data!E1476^7)</f>
        <v>55119.50657536785</v>
      </c>
      <c r="L1476" s="4">
        <f>F1476/(constants!$A$4+constants!$B$4*data!F1476+constants!$C$4*data!F1476^2+constants!$D$4*data!F1476^3+constants!$E$4*data!F1476^4+constants!$F$4*data!F1476^5+constants!$G$4*data!F1476^6+constants!$H$4*data!F1476^7)</f>
        <v>3846.5841212205742</v>
      </c>
      <c r="M1476" s="4"/>
      <c r="N1476" s="4"/>
      <c r="O1476" s="4">
        <f t="shared" si="333"/>
        <v>87287.327777491068</v>
      </c>
      <c r="P1476" s="4">
        <f t="shared" si="334"/>
        <v>11023.90131507357</v>
      </c>
      <c r="Q1476" s="4">
        <f t="shared" si="334"/>
        <v>11023.90131507357</v>
      </c>
      <c r="R1476" s="4">
        <f t="shared" si="335"/>
        <v>641.0973535367624</v>
      </c>
      <c r="S1476" s="4"/>
      <c r="T1476" s="4"/>
      <c r="U1476" s="4">
        <f t="shared" si="336"/>
        <v>1</v>
      </c>
      <c r="V1476" s="4"/>
      <c r="W1476" s="4"/>
      <c r="X1476">
        <f>IF(front!E1476&gt;$X$2,O1476,P1476)</f>
        <v>87287.327777491068</v>
      </c>
      <c r="Y1476">
        <f t="shared" si="340"/>
        <v>86953.844858171011</v>
      </c>
      <c r="Z1476">
        <f>SUMPRODUCT($B$7:$B$456,Y$7:Y$456,EXP(constants!$B$32+constants!$A$32*ABS($A$7:$A$456-$A1476)))</f>
        <v>1.1722245115956393E-10</v>
      </c>
      <c r="AA1476">
        <f t="shared" si="331"/>
        <v>86953.844858170894</v>
      </c>
      <c r="AB1476">
        <f t="shared" si="337"/>
        <v>86947.643022473581</v>
      </c>
      <c r="AD1476" s="4"/>
      <c r="AE1476" s="4"/>
      <c r="AF1476" s="4"/>
      <c r="AI1476" s="5">
        <f>SUMPRODUCT(constants!$B$13:$B$20,A1476^constants!$A$13:$A$20)*constants!$C$10/((A1476/1000000000)^5*(EXP(0.014388/(A1476/1000000000)/constants!$B$9)-1))</f>
        <v>2.2368212785760579E-5</v>
      </c>
      <c r="AL1476" s="17">
        <f t="shared" si="332"/>
        <v>2.5726071470366376E-10</v>
      </c>
      <c r="AQ1476">
        <f t="shared" si="339"/>
        <v>2.5726071470366376E-10</v>
      </c>
    </row>
    <row r="1477" spans="1:43" x14ac:dyDescent="0.2">
      <c r="A1477">
        <f>front!A1477</f>
        <v>863.13</v>
      </c>
      <c r="B1477" s="1">
        <f t="shared" si="338"/>
        <v>0.42999999999994998</v>
      </c>
      <c r="C1477">
        <f>front!D1477-front!B1477</f>
        <v>49702.54</v>
      </c>
      <c r="D1477" s="2">
        <f>front!E1477-front!C1477</f>
        <v>52878.1</v>
      </c>
      <c r="E1477" s="2">
        <f>IF(front!F1477-front!C1477&gt;0,front!F1477-front!C1477,0)</f>
        <v>52878.1</v>
      </c>
      <c r="F1477" s="2">
        <f>front!I1477-front!H1477</f>
        <v>3646.5</v>
      </c>
      <c r="G1477" s="2"/>
      <c r="H1477" s="2"/>
      <c r="I1477" s="4">
        <f>C1477/(constants!$A$4+constants!$B$4*data!C1477+constants!$C$4*data!C1477^2+constants!$D$4*data!C1477^3+constants!$E$4*data!C1477^4+constants!$F$4*data!C1477^5+constants!$G$4*data!C1477^6+constants!$H$4*data!C1477^7)</f>
        <v>52155.494375106857</v>
      </c>
      <c r="J1477" s="4">
        <f>D1477/(constants!$A$4+constants!$B$4*data!D1477+constants!$C$4*data!D1477^2+constants!$D$4*data!D1477^3+constants!$E$4*data!D1477^4+constants!$F$4*data!D1477^5+constants!$G$4*data!D1477^6+constants!$H$4*data!D1477^7)</f>
        <v>55667.319322556526</v>
      </c>
      <c r="K1477" s="4">
        <f>E1477/(constants!$A$4+constants!$B$4*data!E1477+constants!$C$4*data!E1477^2+constants!$D$4*data!E1477^3+constants!$E$4*data!E1477^4+constants!$F$4*data!E1477^5+constants!$G$4*data!E1477^6+constants!$H$4*data!E1477^7)</f>
        <v>55667.319322556526</v>
      </c>
      <c r="L1477" s="4">
        <f>F1477/(constants!$A$4+constants!$B$4*data!F1477+constants!$C$4*data!F1477^2+constants!$D$4*data!F1477^3+constants!$E$4*data!F1477^4+constants!$F$4*data!F1477^5+constants!$G$4*data!F1477^6+constants!$H$4*data!F1477^7)</f>
        <v>3638.3067197507298</v>
      </c>
      <c r="M1477" s="4"/>
      <c r="N1477" s="4"/>
      <c r="O1477" s="4">
        <f t="shared" si="333"/>
        <v>86925.823958511421</v>
      </c>
      <c r="P1477" s="4">
        <f t="shared" si="334"/>
        <v>11133.463864511305</v>
      </c>
      <c r="Q1477" s="4">
        <f t="shared" si="334"/>
        <v>11133.463864511305</v>
      </c>
      <c r="R1477" s="4">
        <f t="shared" si="335"/>
        <v>606.3844532917883</v>
      </c>
      <c r="S1477" s="4"/>
      <c r="T1477" s="4"/>
      <c r="U1477" s="4">
        <f t="shared" si="336"/>
        <v>1</v>
      </c>
      <c r="V1477" s="4"/>
      <c r="W1477" s="4"/>
      <c r="X1477">
        <f>IF(front!E1477&gt;$X$2,O1477,P1477)</f>
        <v>86925.823958511421</v>
      </c>
      <c r="Y1477">
        <f t="shared" si="340"/>
        <v>86592.341039191364</v>
      </c>
      <c r="Z1477">
        <f>SUMPRODUCT($B$7:$B$456,Y$7:Y$456,EXP(constants!$B$32+constants!$A$32*ABS($A$7:$A$456-$A1477)))</f>
        <v>1.1439015546234277E-10</v>
      </c>
      <c r="AA1477">
        <f t="shared" si="331"/>
        <v>86592.341039191248</v>
      </c>
      <c r="AB1477">
        <f t="shared" si="337"/>
        <v>86586.139203493934</v>
      </c>
      <c r="AD1477" s="4"/>
      <c r="AE1477" s="4"/>
      <c r="AF1477" s="4"/>
      <c r="AI1477" s="5">
        <f>SUMPRODUCT(constants!$B$13:$B$20,A1477^constants!$A$13:$A$20)*constants!$C$10/((A1477/1000000000)^5*(EXP(0.014388/(A1477/1000000000)/constants!$B$9)-1))</f>
        <v>2.2370108367001195E-5</v>
      </c>
      <c r="AL1477" s="17">
        <f t="shared" si="332"/>
        <v>2.5835669049092457E-10</v>
      </c>
      <c r="AQ1477">
        <f t="shared" si="339"/>
        <v>2.5835669049092457E-10</v>
      </c>
    </row>
    <row r="1478" spans="1:43" x14ac:dyDescent="0.2">
      <c r="A1478">
        <f>front!A1478</f>
        <v>863.57</v>
      </c>
      <c r="B1478" s="1">
        <f t="shared" si="338"/>
        <v>0.44000000000005457</v>
      </c>
      <c r="C1478">
        <f>front!D1478-front!B1478</f>
        <v>49009</v>
      </c>
      <c r="D1478" s="2">
        <f>front!E1478-front!C1478</f>
        <v>52768</v>
      </c>
      <c r="E1478" s="2">
        <f>IF(front!F1478-front!C1478&gt;0,front!F1478-front!C1478,0)</f>
        <v>52768</v>
      </c>
      <c r="F1478" s="2">
        <f>front!I1478-front!H1478</f>
        <v>4140.8999999999996</v>
      </c>
      <c r="G1478" s="2"/>
      <c r="H1478" s="2"/>
      <c r="I1478" s="4">
        <f>C1478/(constants!$A$4+constants!$B$4*data!C1478+constants!$C$4*data!C1478^2+constants!$D$4*data!C1478^3+constants!$E$4*data!C1478^4+constants!$F$4*data!C1478^5+constants!$G$4*data!C1478^6+constants!$H$4*data!C1478^7)</f>
        <v>51389.474530930573</v>
      </c>
      <c r="J1478" s="4">
        <f>D1478/(constants!$A$4+constants!$B$4*data!D1478+constants!$C$4*data!D1478^2+constants!$D$4*data!D1478^3+constants!$E$4*data!D1478^4+constants!$F$4*data!D1478^5+constants!$G$4*data!D1478^6+constants!$H$4*data!D1478^7)</f>
        <v>55545.427674717772</v>
      </c>
      <c r="K1478" s="4">
        <f>E1478/(constants!$A$4+constants!$B$4*data!E1478+constants!$C$4*data!E1478^2+constants!$D$4*data!E1478^3+constants!$E$4*data!E1478^4+constants!$F$4*data!E1478^5+constants!$G$4*data!E1478^6+constants!$H$4*data!E1478^7)</f>
        <v>55545.427674717772</v>
      </c>
      <c r="L1478" s="4">
        <f>F1478/(constants!$A$4+constants!$B$4*data!F1478+constants!$C$4*data!F1478^2+constants!$D$4*data!F1478^3+constants!$E$4*data!F1478^4+constants!$F$4*data!F1478^5+constants!$G$4*data!F1478^6+constants!$H$4*data!F1478^7)</f>
        <v>4131.7312592429325</v>
      </c>
      <c r="M1478" s="4"/>
      <c r="N1478" s="4"/>
      <c r="O1478" s="4">
        <f t="shared" si="333"/>
        <v>85649.124218217621</v>
      </c>
      <c r="P1478" s="4">
        <f t="shared" si="334"/>
        <v>11109.085534943553</v>
      </c>
      <c r="Q1478" s="4">
        <f t="shared" si="334"/>
        <v>11109.085534943553</v>
      </c>
      <c r="R1478" s="4">
        <f t="shared" si="335"/>
        <v>688.62187654048876</v>
      </c>
      <c r="S1478" s="4"/>
      <c r="T1478" s="4"/>
      <c r="U1478" s="4">
        <f t="shared" si="336"/>
        <v>1</v>
      </c>
      <c r="V1478" s="4"/>
      <c r="W1478" s="4"/>
      <c r="X1478">
        <f>IF(front!E1478&gt;$X$2,O1478,P1478)</f>
        <v>85649.124218217621</v>
      </c>
      <c r="Y1478">
        <f t="shared" si="340"/>
        <v>85315.641298897564</v>
      </c>
      <c r="Z1478">
        <f>SUMPRODUCT($B$7:$B$456,Y$7:Y$456,EXP(constants!$B$32+constants!$A$32*ABS($A$7:$A$456-$A1478)))</f>
        <v>1.1156281791096759E-10</v>
      </c>
      <c r="AA1478">
        <f t="shared" si="331"/>
        <v>85315.641298897448</v>
      </c>
      <c r="AB1478">
        <f t="shared" si="337"/>
        <v>85309.439463200135</v>
      </c>
      <c r="AD1478" s="4"/>
      <c r="AE1478" s="4"/>
      <c r="AF1478" s="4"/>
      <c r="AI1478" s="5">
        <f>SUMPRODUCT(constants!$B$13:$B$20,A1478^constants!$A$13:$A$20)*constants!$C$10/((A1478/1000000000)^5*(EXP(0.014388/(A1478/1000000000)/constants!$B$9)-1))</f>
        <v>2.237200090004744E-5</v>
      </c>
      <c r="AL1478" s="17">
        <f t="shared" si="332"/>
        <v>2.6224531588556541E-10</v>
      </c>
      <c r="AQ1478">
        <f t="shared" si="339"/>
        <v>2.6224531588556541E-10</v>
      </c>
    </row>
    <row r="1479" spans="1:43" x14ac:dyDescent="0.2">
      <c r="A1479">
        <f>front!A1479</f>
        <v>864.01</v>
      </c>
      <c r="B1479" s="1">
        <f t="shared" si="338"/>
        <v>0.43999999999994088</v>
      </c>
      <c r="C1479">
        <f>front!D1479-front!B1479</f>
        <v>48329.07</v>
      </c>
      <c r="D1479" s="2">
        <f>front!E1479-front!C1479</f>
        <v>52147.1</v>
      </c>
      <c r="E1479" s="2">
        <f>IF(front!F1479-front!C1479&gt;0,front!F1479-front!C1479,0)</f>
        <v>52147.1</v>
      </c>
      <c r="F1479" s="2">
        <f>front!I1479-front!H1479</f>
        <v>4360</v>
      </c>
      <c r="G1479" s="2"/>
      <c r="H1479" s="2"/>
      <c r="I1479" s="4">
        <f>C1479/(constants!$A$4+constants!$B$4*data!C1479+constants!$C$4*data!C1479^2+constants!$D$4*data!C1479^3+constants!$E$4*data!C1479^4+constants!$F$4*data!C1479^5+constants!$G$4*data!C1479^6+constants!$H$4*data!C1479^7)</f>
        <v>50638.870895401407</v>
      </c>
      <c r="J1479" s="4">
        <f>D1479/(constants!$A$4+constants!$B$4*data!D1479+constants!$C$4*data!D1479^2+constants!$D$4*data!D1479^3+constants!$E$4*data!D1479^4+constants!$F$4*data!D1479^5+constants!$G$4*data!D1479^6+constants!$H$4*data!D1479^7)</f>
        <v>54858.240678523507</v>
      </c>
      <c r="K1479" s="4">
        <f>E1479/(constants!$A$4+constants!$B$4*data!E1479+constants!$C$4*data!E1479^2+constants!$D$4*data!E1479^3+constants!$E$4*data!E1479^4+constants!$F$4*data!E1479^5+constants!$G$4*data!E1479^6+constants!$H$4*data!E1479^7)</f>
        <v>54858.240678523507</v>
      </c>
      <c r="L1479" s="4">
        <f>F1479/(constants!$A$4+constants!$B$4*data!F1479+constants!$C$4*data!F1479^2+constants!$D$4*data!F1479^3+constants!$E$4*data!F1479^4+constants!$F$4*data!F1479^5+constants!$G$4*data!F1479^6+constants!$H$4*data!F1479^7)</f>
        <v>4350.4311291021731</v>
      </c>
      <c r="M1479" s="4"/>
      <c r="N1479" s="4"/>
      <c r="O1479" s="4">
        <f t="shared" si="333"/>
        <v>84398.118159002348</v>
      </c>
      <c r="P1479" s="4">
        <f t="shared" si="334"/>
        <v>10971.648135704701</v>
      </c>
      <c r="Q1479" s="4">
        <f t="shared" si="334"/>
        <v>10971.648135704701</v>
      </c>
      <c r="R1479" s="4">
        <f t="shared" si="335"/>
        <v>725.07185485036223</v>
      </c>
      <c r="S1479" s="4"/>
      <c r="T1479" s="4"/>
      <c r="U1479" s="4">
        <f t="shared" si="336"/>
        <v>1</v>
      </c>
      <c r="V1479" s="4"/>
      <c r="W1479" s="4"/>
      <c r="X1479">
        <f>IF(front!E1479&gt;$X$2,O1479,P1479)</f>
        <v>84398.118159002348</v>
      </c>
      <c r="Y1479">
        <f t="shared" si="340"/>
        <v>84064.635239682291</v>
      </c>
      <c r="Z1479">
        <f>SUMPRODUCT($B$7:$B$456,Y$7:Y$456,EXP(constants!$B$32+constants!$A$32*ABS($A$7:$A$456-$A1479)))</f>
        <v>1.0880536257626736E-10</v>
      </c>
      <c r="AA1479">
        <f t="shared" ref="AA1479:AA1542" si="341">Y1479-Z1479</f>
        <v>84064.635239682189</v>
      </c>
      <c r="AB1479">
        <f t="shared" si="337"/>
        <v>84058.433403984876</v>
      </c>
      <c r="AD1479" s="4"/>
      <c r="AE1479" s="4"/>
      <c r="AF1479" s="4"/>
      <c r="AI1479" s="5">
        <f>SUMPRODUCT(constants!$B$13:$B$20,A1479^constants!$A$13:$A$20)*constants!$C$10/((A1479/1000000000)^5*(EXP(0.014388/(A1479/1000000000)/constants!$B$9)-1))</f>
        <v>2.2373845741234201E-5</v>
      </c>
      <c r="AL1479" s="17">
        <f t="shared" ref="AL1479:AL1542" si="342">IF(AB1479=0,0,AI1479/AB1479)</f>
        <v>2.6617014896893789E-10</v>
      </c>
      <c r="AQ1479">
        <f t="shared" si="339"/>
        <v>2.6617014896893789E-10</v>
      </c>
    </row>
    <row r="1480" spans="1:43" x14ac:dyDescent="0.2">
      <c r="A1480">
        <f>front!A1480</f>
        <v>864.45</v>
      </c>
      <c r="B1480" s="1">
        <f t="shared" si="338"/>
        <v>0.44000000000005457</v>
      </c>
      <c r="C1480">
        <f>front!D1480-front!B1480</f>
        <v>47577.799999999996</v>
      </c>
      <c r="D1480" s="2">
        <f>front!E1480-front!C1480</f>
        <v>52961</v>
      </c>
      <c r="E1480" s="2">
        <f>IF(front!F1480-front!C1480&gt;0,front!F1480-front!C1480,0)</f>
        <v>52961</v>
      </c>
      <c r="F1480" s="2">
        <f>front!I1480-front!H1480</f>
        <v>3024.8000000000011</v>
      </c>
      <c r="G1480" s="2"/>
      <c r="H1480" s="2"/>
      <c r="I1480" s="4">
        <f>C1480/(constants!$A$4+constants!$B$4*data!C1480+constants!$C$4*data!C1480^2+constants!$D$4*data!C1480^3+constants!$E$4*data!C1480^4+constants!$F$4*data!C1480^5+constants!$G$4*data!C1480^6+constants!$H$4*data!C1480^7)</f>
        <v>49810.019290351571</v>
      </c>
      <c r="J1480" s="4">
        <f>D1480/(constants!$A$4+constants!$B$4*data!D1480+constants!$C$4*data!D1480^2+constants!$D$4*data!D1480^3+constants!$E$4*data!D1480^4+constants!$F$4*data!D1480^5+constants!$G$4*data!D1480^6+constants!$H$4*data!D1480^7)</f>
        <v>55759.106014362798</v>
      </c>
      <c r="K1480" s="4">
        <f>E1480/(constants!$A$4+constants!$B$4*data!E1480+constants!$C$4*data!E1480^2+constants!$D$4*data!E1480^3+constants!$E$4*data!E1480^4+constants!$F$4*data!E1480^5+constants!$G$4*data!E1480^6+constants!$H$4*data!E1480^7)</f>
        <v>55759.106014362798</v>
      </c>
      <c r="L1480" s="4">
        <f>F1480/(constants!$A$4+constants!$B$4*data!F1480+constants!$C$4*data!F1480^2+constants!$D$4*data!F1480^3+constants!$E$4*data!F1480^4+constants!$F$4*data!F1480^5+constants!$G$4*data!F1480^6+constants!$H$4*data!F1480^7)</f>
        <v>3017.9342455680385</v>
      </c>
      <c r="M1480" s="4"/>
      <c r="N1480" s="4"/>
      <c r="O1480" s="4">
        <f t="shared" ref="O1480:O1543" si="343">I1480*1000/O$4</f>
        <v>83016.698817252618</v>
      </c>
      <c r="P1480" s="4">
        <f t="shared" ref="P1480:Q1543" si="344">J1480*1000/P$4</f>
        <v>11151.821202872559</v>
      </c>
      <c r="Q1480" s="4">
        <f t="shared" si="344"/>
        <v>11151.821202872559</v>
      </c>
      <c r="R1480" s="4">
        <f t="shared" ref="R1480:R1543" si="345">L1480*1000/R$4</f>
        <v>502.98904092800643</v>
      </c>
      <c r="S1480" s="4"/>
      <c r="T1480" s="4"/>
      <c r="U1480" s="4">
        <f t="shared" ref="U1480:U1543" si="346">Q1480/P1480</f>
        <v>1</v>
      </c>
      <c r="V1480" s="4"/>
      <c r="W1480" s="4"/>
      <c r="X1480">
        <f>IF(front!E1480&gt;$X$2,O1480,P1480)</f>
        <v>83016.698817252618</v>
      </c>
      <c r="Y1480">
        <f t="shared" si="340"/>
        <v>82683.215897932561</v>
      </c>
      <c r="Z1480">
        <f>SUMPRODUCT($B$7:$B$456,Y$7:Y$456,EXP(constants!$B$32+constants!$A$32*ABS($A$7:$A$456-$A1480)))</f>
        <v>1.0611606220632299E-10</v>
      </c>
      <c r="AA1480">
        <f t="shared" si="341"/>
        <v>82683.215897932459</v>
      </c>
      <c r="AB1480">
        <f t="shared" ref="AB1480:AB1543" si="347">IF((AA1480-$AA$3)&gt;0,AA1480-$AA$3,0)</f>
        <v>82677.014062235146</v>
      </c>
      <c r="AD1480" s="4"/>
      <c r="AE1480" s="4"/>
      <c r="AF1480" s="4"/>
      <c r="AI1480" s="5">
        <f>SUMPRODUCT(constants!$B$13:$B$20,A1480^constants!$A$13:$A$20)*constants!$C$10/((A1480/1000000000)^5*(EXP(0.014388/(A1480/1000000000)/constants!$B$9)-1))</f>
        <v>2.2375642872732555E-5</v>
      </c>
      <c r="AL1480" s="17">
        <f t="shared" si="342"/>
        <v>2.7063922332619902E-10</v>
      </c>
      <c r="AQ1480">
        <f t="shared" si="339"/>
        <v>2.7063922332619902E-10</v>
      </c>
    </row>
    <row r="1481" spans="1:43" x14ac:dyDescent="0.2">
      <c r="A1481">
        <f>front!A1481</f>
        <v>864.89</v>
      </c>
      <c r="B1481" s="1">
        <f t="shared" ref="B1481:B1544" si="348">A1481-A1480</f>
        <v>0.43999999999994088</v>
      </c>
      <c r="C1481">
        <f>front!D1481-front!B1481</f>
        <v>47078.8</v>
      </c>
      <c r="D1481" s="2">
        <f>front!E1481-front!C1481</f>
        <v>52588.7</v>
      </c>
      <c r="E1481" s="2">
        <f>IF(front!F1481-front!C1481&gt;0,front!F1481-front!C1481,0)</f>
        <v>52588.7</v>
      </c>
      <c r="F1481" s="2">
        <f>front!I1481-front!H1481</f>
        <v>2623.5</v>
      </c>
      <c r="G1481" s="2"/>
      <c r="H1481" s="2"/>
      <c r="I1481" s="4">
        <f>C1481/(constants!$A$4+constants!$B$4*data!C1481+constants!$C$4*data!C1481^2+constants!$D$4*data!C1481^3+constants!$E$4*data!C1481^4+constants!$F$4*data!C1481^5+constants!$G$4*data!C1481^6+constants!$H$4*data!C1481^7)</f>
        <v>49259.823055547349</v>
      </c>
      <c r="J1481" s="4">
        <f>D1481/(constants!$A$4+constants!$B$4*data!D1481+constants!$C$4*data!D1481^2+constants!$D$4*data!D1481^3+constants!$E$4*data!D1481^4+constants!$F$4*data!D1481^5+constants!$G$4*data!D1481^6+constants!$H$4*data!D1481^7)</f>
        <v>55346.950043387973</v>
      </c>
      <c r="K1481" s="4">
        <f>E1481/(constants!$A$4+constants!$B$4*data!E1481+constants!$C$4*data!E1481^2+constants!$D$4*data!E1481^3+constants!$E$4*data!E1481^4+constants!$F$4*data!E1481^5+constants!$G$4*data!E1481^6+constants!$H$4*data!E1481^7)</f>
        <v>55346.950043387973</v>
      </c>
      <c r="L1481" s="4">
        <f>F1481/(constants!$A$4+constants!$B$4*data!F1481+constants!$C$4*data!F1481^2+constants!$D$4*data!F1481^3+constants!$E$4*data!F1481^4+constants!$F$4*data!F1481^5+constants!$G$4*data!F1481^6+constants!$H$4*data!F1481^7)</f>
        <v>2617.5264446398055</v>
      </c>
      <c r="M1481" s="4"/>
      <c r="N1481" s="4"/>
      <c r="O1481" s="4">
        <f t="shared" si="343"/>
        <v>82099.705092578908</v>
      </c>
      <c r="P1481" s="4">
        <f t="shared" si="344"/>
        <v>11069.390008677594</v>
      </c>
      <c r="Q1481" s="4">
        <f t="shared" si="344"/>
        <v>11069.390008677594</v>
      </c>
      <c r="R1481" s="4">
        <f t="shared" si="345"/>
        <v>436.25440743996762</v>
      </c>
      <c r="S1481" s="4"/>
      <c r="T1481" s="4"/>
      <c r="U1481" s="4">
        <f t="shared" si="346"/>
        <v>1</v>
      </c>
      <c r="V1481" s="4"/>
      <c r="W1481" s="4"/>
      <c r="X1481">
        <f>IF(front!E1481&gt;$X$2,O1481,P1481)</f>
        <v>82099.705092578908</v>
      </c>
      <c r="Y1481">
        <f t="shared" si="340"/>
        <v>81766.222173258851</v>
      </c>
      <c r="Z1481">
        <f>SUMPRODUCT($B$7:$B$456,Y$7:Y$456,EXP(constants!$B$32+constants!$A$32*ABS($A$7:$A$456-$A1481)))</f>
        <v>1.0349323224104074E-10</v>
      </c>
      <c r="AA1481">
        <f t="shared" si="341"/>
        <v>81766.22217325875</v>
      </c>
      <c r="AB1481">
        <f t="shared" si="347"/>
        <v>81760.020337561436</v>
      </c>
      <c r="AD1481" s="4"/>
      <c r="AE1481" s="4"/>
      <c r="AF1481" s="4"/>
      <c r="AI1481" s="5">
        <f>SUMPRODUCT(constants!$B$13:$B$20,A1481^constants!$A$13:$A$20)*constants!$C$10/((A1481/1000000000)^5*(EXP(0.014388/(A1481/1000000000)/constants!$B$9)-1))</f>
        <v>2.2377392277619343E-5</v>
      </c>
      <c r="AL1481" s="17">
        <f t="shared" si="342"/>
        <v>2.7369602142012833E-10</v>
      </c>
      <c r="AQ1481">
        <f t="shared" si="339"/>
        <v>2.7369602142012833E-10</v>
      </c>
    </row>
    <row r="1482" spans="1:43" x14ac:dyDescent="0.2">
      <c r="A1482">
        <f>front!A1482</f>
        <v>865.33</v>
      </c>
      <c r="B1482" s="1">
        <f t="shared" si="348"/>
        <v>0.44000000000005457</v>
      </c>
      <c r="C1482">
        <f>front!D1482-front!B1482</f>
        <v>46791.939999999995</v>
      </c>
      <c r="D1482" s="2">
        <f>front!E1482-front!C1482</f>
        <v>52584.4</v>
      </c>
      <c r="E1482" s="2">
        <f>IF(front!F1482-front!C1482&gt;0,front!F1482-front!C1482,0)</f>
        <v>52584.4</v>
      </c>
      <c r="F1482" s="2">
        <f>front!I1482-front!H1482</f>
        <v>2398</v>
      </c>
      <c r="G1482" s="2"/>
      <c r="H1482" s="2"/>
      <c r="I1482" s="4">
        <f>C1482/(constants!$A$4+constants!$B$4*data!C1482+constants!$C$4*data!C1482^2+constants!$D$4*data!C1482^3+constants!$E$4*data!C1482^4+constants!$F$4*data!C1482^5+constants!$G$4*data!C1482^6+constants!$H$4*data!C1482^7)</f>
        <v>48943.664918557617</v>
      </c>
      <c r="J1482" s="4">
        <f>D1482/(constants!$A$4+constants!$B$4*data!D1482+constants!$C$4*data!D1482^2+constants!$D$4*data!D1482^3+constants!$E$4*data!D1482^4+constants!$F$4*data!D1482^5+constants!$G$4*data!D1482^6+constants!$H$4*data!D1482^7)</f>
        <v>55342.190494649927</v>
      </c>
      <c r="K1482" s="4">
        <f>E1482/(constants!$A$4+constants!$B$4*data!E1482+constants!$C$4*data!E1482^2+constants!$D$4*data!E1482^3+constants!$E$4*data!E1482^4+constants!$F$4*data!E1482^5+constants!$G$4*data!E1482^6+constants!$H$4*data!E1482^7)</f>
        <v>55342.190494649927</v>
      </c>
      <c r="L1482" s="4">
        <f>F1482/(constants!$A$4+constants!$B$4*data!F1482+constants!$C$4*data!F1482^2+constants!$D$4*data!F1482^3+constants!$E$4*data!F1482^4+constants!$F$4*data!F1482^5+constants!$G$4*data!F1482^6+constants!$H$4*data!F1482^7)</f>
        <v>2392.5342853516017</v>
      </c>
      <c r="M1482" s="4"/>
      <c r="N1482" s="4"/>
      <c r="O1482" s="4">
        <f t="shared" si="343"/>
        <v>81572.774864262683</v>
      </c>
      <c r="P1482" s="4">
        <f t="shared" si="344"/>
        <v>11068.438098929984</v>
      </c>
      <c r="Q1482" s="4">
        <f t="shared" si="344"/>
        <v>11068.438098929984</v>
      </c>
      <c r="R1482" s="4">
        <f t="shared" si="345"/>
        <v>398.75571422526696</v>
      </c>
      <c r="S1482" s="4"/>
      <c r="T1482" s="4"/>
      <c r="U1482" s="4">
        <f t="shared" si="346"/>
        <v>1</v>
      </c>
      <c r="V1482" s="4"/>
      <c r="W1482" s="4"/>
      <c r="X1482">
        <f>IF(front!E1482&gt;$X$2,O1482,P1482)</f>
        <v>81572.774864262683</v>
      </c>
      <c r="Y1482">
        <f t="shared" si="340"/>
        <v>81239.291944942626</v>
      </c>
      <c r="Z1482">
        <f>SUMPRODUCT($B$7:$B$456,Y$7:Y$456,EXP(constants!$B$32+constants!$A$32*ABS($A$7:$A$456-$A1482)))</f>
        <v>1.0093522975694928E-10</v>
      </c>
      <c r="AA1482">
        <f t="shared" si="341"/>
        <v>81239.291944942524</v>
      </c>
      <c r="AB1482">
        <f t="shared" si="347"/>
        <v>81233.090109245211</v>
      </c>
      <c r="AD1482" s="4"/>
      <c r="AE1482" s="4"/>
      <c r="AF1482" s="4"/>
      <c r="AI1482" s="5">
        <f>SUMPRODUCT(constants!$B$13:$B$20,A1482^constants!$A$13:$A$20)*constants!$C$10/((A1482/1000000000)^5*(EXP(0.014388/(A1482/1000000000)/constants!$B$9)-1))</f>
        <v>2.2379093939957538E-5</v>
      </c>
      <c r="AL1482" s="17">
        <f t="shared" si="342"/>
        <v>2.7549233828063564E-10</v>
      </c>
      <c r="AQ1482">
        <f t="shared" si="339"/>
        <v>2.7549233828063564E-10</v>
      </c>
    </row>
    <row r="1483" spans="1:43" x14ac:dyDescent="0.2">
      <c r="A1483">
        <f>front!A1483</f>
        <v>865.76</v>
      </c>
      <c r="B1483" s="1">
        <f t="shared" si="348"/>
        <v>0.42999999999994998</v>
      </c>
      <c r="C1483">
        <f>front!D1483-front!B1483</f>
        <v>46760.06</v>
      </c>
      <c r="D1483" s="2">
        <f>front!E1483-front!C1483</f>
        <v>53215.9</v>
      </c>
      <c r="E1483" s="2">
        <f>IF(front!F1483-front!C1483&gt;0,front!F1483-front!C1483,0)</f>
        <v>53215.9</v>
      </c>
      <c r="F1483" s="2">
        <f>front!I1483-front!H1483</f>
        <v>2531.5</v>
      </c>
      <c r="G1483" s="2"/>
      <c r="H1483" s="2"/>
      <c r="I1483" s="4">
        <f>C1483/(constants!$A$4+constants!$B$4*data!C1483+constants!$C$4*data!C1483^2+constants!$D$4*data!C1483^3+constants!$E$4*data!C1483^4+constants!$F$4*data!C1483^5+constants!$G$4*data!C1483^6+constants!$H$4*data!C1483^7)</f>
        <v>48908.535189329647</v>
      </c>
      <c r="J1483" s="4">
        <f>D1483/(constants!$A$4+constants!$B$4*data!D1483+constants!$C$4*data!D1483^2+constants!$D$4*data!D1483^3+constants!$E$4*data!D1483^4+constants!$F$4*data!D1483^5+constants!$G$4*data!D1483^6+constants!$H$4*data!D1483^7)</f>
        <v>56041.377057635298</v>
      </c>
      <c r="K1483" s="4">
        <f>E1483/(constants!$A$4+constants!$B$4*data!E1483+constants!$C$4*data!E1483^2+constants!$D$4*data!E1483^3+constants!$E$4*data!E1483^4+constants!$F$4*data!E1483^5+constants!$G$4*data!E1483^6+constants!$H$4*data!E1483^7)</f>
        <v>56041.377057635298</v>
      </c>
      <c r="L1483" s="4">
        <f>F1483/(constants!$A$4+constants!$B$4*data!F1483+constants!$C$4*data!F1483^2+constants!$D$4*data!F1483^3+constants!$E$4*data!F1483^4+constants!$F$4*data!F1483^5+constants!$G$4*data!F1483^6+constants!$H$4*data!F1483^7)</f>
        <v>2525.7332336035274</v>
      </c>
      <c r="M1483" s="4"/>
      <c r="N1483" s="4"/>
      <c r="O1483" s="4">
        <f t="shared" si="343"/>
        <v>81514.225315549411</v>
      </c>
      <c r="P1483" s="4">
        <f t="shared" si="344"/>
        <v>11208.27541152706</v>
      </c>
      <c r="Q1483" s="4">
        <f t="shared" si="344"/>
        <v>11208.27541152706</v>
      </c>
      <c r="R1483" s="4">
        <f t="shared" si="345"/>
        <v>420.95553893392122</v>
      </c>
      <c r="S1483" s="4"/>
      <c r="T1483" s="4"/>
      <c r="U1483" s="4">
        <f t="shared" si="346"/>
        <v>1</v>
      </c>
      <c r="V1483" s="4"/>
      <c r="W1483" s="4"/>
      <c r="X1483">
        <f>IF(front!E1483&gt;$X$2,O1483,P1483)</f>
        <v>81514.225315549411</v>
      </c>
      <c r="Y1483">
        <f t="shared" si="340"/>
        <v>81180.742396229354</v>
      </c>
      <c r="Z1483">
        <f>SUMPRODUCT($B$7:$B$456,Y$7:Y$456,EXP(constants!$B$32+constants!$A$32*ABS($A$7:$A$456-$A1483)))</f>
        <v>9.8496461294843904E-11</v>
      </c>
      <c r="AA1483">
        <f t="shared" si="341"/>
        <v>81180.742396229252</v>
      </c>
      <c r="AB1483">
        <f t="shared" si="347"/>
        <v>81174.540560531939</v>
      </c>
      <c r="AD1483" s="4"/>
      <c r="AE1483" s="4"/>
      <c r="AF1483" s="4"/>
      <c r="AI1483" s="5">
        <f>SUMPRODUCT(constants!$B$13:$B$20,A1483^constants!$A$13:$A$20)*constants!$C$10/((A1483/1000000000)^5*(EXP(0.014388/(A1483/1000000000)/constants!$B$9)-1))</f>
        <v>2.238071078647487E-5</v>
      </c>
      <c r="AL1483" s="17">
        <f t="shared" si="342"/>
        <v>2.7571096346132751E-10</v>
      </c>
      <c r="AQ1483">
        <f t="shared" si="339"/>
        <v>2.7571096346132751E-10</v>
      </c>
    </row>
    <row r="1484" spans="1:43" x14ac:dyDescent="0.2">
      <c r="A1484">
        <f>front!A1484</f>
        <v>866.2</v>
      </c>
      <c r="B1484" s="1">
        <f t="shared" si="348"/>
        <v>0.44000000000005457</v>
      </c>
      <c r="C1484">
        <f>front!D1484-front!B1484</f>
        <v>46992.469999999994</v>
      </c>
      <c r="D1484" s="2">
        <f>front!E1484-front!C1484</f>
        <v>52602.7</v>
      </c>
      <c r="E1484" s="2">
        <f>IF(front!F1484-front!C1484&gt;0,front!F1484-front!C1484,0)</f>
        <v>52602.7</v>
      </c>
      <c r="F1484" s="2">
        <f>front!I1484-front!H1484</f>
        <v>3009.9000000000015</v>
      </c>
      <c r="G1484" s="2"/>
      <c r="H1484" s="2"/>
      <c r="I1484" s="4">
        <f>C1484/(constants!$A$4+constants!$B$4*data!C1484+constants!$C$4*data!C1484^2+constants!$D$4*data!C1484^3+constants!$E$4*data!C1484^4+constants!$F$4*data!C1484^5+constants!$G$4*data!C1484^6+constants!$H$4*data!C1484^7)</f>
        <v>49164.665248762976</v>
      </c>
      <c r="J1484" s="4">
        <f>D1484/(constants!$A$4+constants!$B$4*data!D1484+constants!$C$4*data!D1484^2+constants!$D$4*data!D1484^3+constants!$E$4*data!D1484^4+constants!$F$4*data!D1484^5+constants!$G$4*data!D1484^6+constants!$H$4*data!D1484^7)</f>
        <v>55362.446367128789</v>
      </c>
      <c r="K1484" s="4">
        <f>E1484/(constants!$A$4+constants!$B$4*data!E1484+constants!$C$4*data!E1484^2+constants!$D$4*data!E1484^3+constants!$E$4*data!E1484^4+constants!$F$4*data!E1484^5+constants!$G$4*data!E1484^6+constants!$H$4*data!E1484^7)</f>
        <v>55362.446367128789</v>
      </c>
      <c r="L1484" s="4">
        <f>F1484/(constants!$A$4+constants!$B$4*data!F1484+constants!$C$4*data!F1484^2+constants!$D$4*data!F1484^3+constants!$E$4*data!F1484^4+constants!$F$4*data!F1484^5+constants!$G$4*data!F1484^6+constants!$H$4*data!F1484^7)</f>
        <v>3003.0670048307625</v>
      </c>
      <c r="M1484" s="4"/>
      <c r="N1484" s="4"/>
      <c r="O1484" s="4">
        <f t="shared" si="343"/>
        <v>81941.108747938284</v>
      </c>
      <c r="P1484" s="4">
        <f t="shared" si="344"/>
        <v>11072.489273425757</v>
      </c>
      <c r="Q1484" s="4">
        <f t="shared" si="344"/>
        <v>11072.489273425757</v>
      </c>
      <c r="R1484" s="4">
        <f t="shared" si="345"/>
        <v>500.51116747179373</v>
      </c>
      <c r="S1484" s="4"/>
      <c r="T1484" s="4"/>
      <c r="U1484" s="4">
        <f t="shared" si="346"/>
        <v>1</v>
      </c>
      <c r="V1484" s="4"/>
      <c r="W1484" s="4"/>
      <c r="X1484">
        <f>IF(front!E1484&gt;$X$2,O1484,P1484)</f>
        <v>81941.108747938284</v>
      </c>
      <c r="Y1484">
        <f t="shared" si="340"/>
        <v>81607.625828618227</v>
      </c>
      <c r="Z1484">
        <f>SUMPRODUCT($B$7:$B$456,Y$7:Y$456,EXP(constants!$B$32+constants!$A$32*ABS($A$7:$A$456-$A1484)))</f>
        <v>9.606196207967185E-11</v>
      </c>
      <c r="AA1484">
        <f t="shared" si="341"/>
        <v>81607.625828618126</v>
      </c>
      <c r="AB1484">
        <f t="shared" si="347"/>
        <v>81601.423992920812</v>
      </c>
      <c r="AD1484" s="4"/>
      <c r="AE1484" s="4"/>
      <c r="AF1484" s="4"/>
      <c r="AI1484" s="5">
        <f>SUMPRODUCT(constants!$B$13:$B$20,A1484^constants!$A$13:$A$20)*constants!$C$10/((A1484/1000000000)^5*(EXP(0.014388/(A1484/1000000000)/constants!$B$9)-1))</f>
        <v>2.2382318005592139E-5</v>
      </c>
      <c r="AL1484" s="17">
        <f t="shared" si="342"/>
        <v>2.7428832623722198E-10</v>
      </c>
      <c r="AQ1484">
        <f t="shared" si="339"/>
        <v>2.7428832623722198E-10</v>
      </c>
    </row>
    <row r="1485" spans="1:43" x14ac:dyDescent="0.2">
      <c r="A1485">
        <f>front!A1485</f>
        <v>866.64</v>
      </c>
      <c r="B1485" s="1">
        <f t="shared" si="348"/>
        <v>0.43999999999994088</v>
      </c>
      <c r="C1485">
        <f>front!D1485-front!B1485</f>
        <v>47301</v>
      </c>
      <c r="D1485" s="2">
        <f>front!E1485-front!C1485</f>
        <v>53329.7</v>
      </c>
      <c r="E1485" s="2">
        <f>IF(front!F1485-front!C1485&gt;0,front!F1485-front!C1485,0)</f>
        <v>53329.7</v>
      </c>
      <c r="F1485" s="2">
        <f>front!I1485-front!H1485</f>
        <v>2917</v>
      </c>
      <c r="G1485" s="2"/>
      <c r="H1485" s="2"/>
      <c r="I1485" s="4">
        <f>C1485/(constants!$A$4+constants!$B$4*data!C1485+constants!$C$4*data!C1485^2+constants!$D$4*data!C1485^3+constants!$E$4*data!C1485^4+constants!$F$4*data!C1485^5+constants!$G$4*data!C1485^6+constants!$H$4*data!C1485^7)</f>
        <v>49504.785098253109</v>
      </c>
      <c r="J1485" s="4">
        <f>D1485/(constants!$A$4+constants!$B$4*data!D1485+constants!$C$4*data!D1485^2+constants!$D$4*data!D1485^3+constants!$E$4*data!D1485^4+constants!$F$4*data!D1485^5+constants!$G$4*data!D1485^6+constants!$H$4*data!D1485^7)</f>
        <v>56167.420760011009</v>
      </c>
      <c r="K1485" s="4">
        <f>E1485/(constants!$A$4+constants!$B$4*data!E1485+constants!$C$4*data!E1485^2+constants!$D$4*data!E1485^3+constants!$E$4*data!E1485^4+constants!$F$4*data!E1485^5+constants!$G$4*data!E1485^6+constants!$H$4*data!E1485^7)</f>
        <v>56167.420760011009</v>
      </c>
      <c r="L1485" s="4">
        <f>F1485/(constants!$A$4+constants!$B$4*data!F1485+constants!$C$4*data!F1485^2+constants!$D$4*data!F1485^3+constants!$E$4*data!F1485^4+constants!$F$4*data!F1485^5+constants!$G$4*data!F1485^6+constants!$H$4*data!F1485^7)</f>
        <v>2910.3719878803699</v>
      </c>
      <c r="M1485" s="4"/>
      <c r="N1485" s="4"/>
      <c r="O1485" s="4">
        <f t="shared" si="343"/>
        <v>82507.975163755182</v>
      </c>
      <c r="P1485" s="4">
        <f t="shared" si="344"/>
        <v>11233.484152002202</v>
      </c>
      <c r="Q1485" s="4">
        <f t="shared" si="344"/>
        <v>11233.484152002202</v>
      </c>
      <c r="R1485" s="4">
        <f t="shared" si="345"/>
        <v>485.06199798006168</v>
      </c>
      <c r="S1485" s="4"/>
      <c r="T1485" s="4"/>
      <c r="U1485" s="4">
        <f t="shared" si="346"/>
        <v>1</v>
      </c>
      <c r="V1485" s="4"/>
      <c r="W1485" s="4"/>
      <c r="X1485">
        <f>IF(front!E1485&gt;$X$2,O1485,P1485)</f>
        <v>82507.975163755182</v>
      </c>
      <c r="Y1485">
        <f t="shared" si="340"/>
        <v>82174.492244435125</v>
      </c>
      <c r="Z1485">
        <f>SUMPRODUCT($B$7:$B$456,Y$7:Y$456,EXP(constants!$B$32+constants!$A$32*ABS($A$7:$A$456-$A1485)))</f>
        <v>9.3687635446852673E-11</v>
      </c>
      <c r="AA1485">
        <f t="shared" si="341"/>
        <v>82174.492244435038</v>
      </c>
      <c r="AB1485">
        <f t="shared" si="347"/>
        <v>82168.290408737725</v>
      </c>
      <c r="AD1485" s="4"/>
      <c r="AE1485" s="4"/>
      <c r="AF1485" s="4"/>
      <c r="AI1485" s="5">
        <f>SUMPRODUCT(constants!$B$13:$B$20,A1485^constants!$A$13:$A$20)*constants!$C$10/((A1485/1000000000)^5*(EXP(0.014388/(A1485/1000000000)/constants!$B$9)-1))</f>
        <v>2.238387744044823E-5</v>
      </c>
      <c r="AL1485" s="17">
        <f t="shared" si="342"/>
        <v>2.7241503174888911E-10</v>
      </c>
      <c r="AQ1485">
        <f t="shared" ref="AQ1485:AQ1548" si="349">AL1485</f>
        <v>2.7241503174888911E-10</v>
      </c>
    </row>
    <row r="1486" spans="1:43" x14ac:dyDescent="0.2">
      <c r="A1486">
        <f>front!A1486</f>
        <v>867.08</v>
      </c>
      <c r="B1486" s="1">
        <f t="shared" si="348"/>
        <v>0.44000000000005457</v>
      </c>
      <c r="C1486">
        <f>front!D1486-front!B1486</f>
        <v>47718.600000000006</v>
      </c>
      <c r="D1486" s="2">
        <f>front!E1486-front!C1486</f>
        <v>52215.8</v>
      </c>
      <c r="E1486" s="2">
        <f>IF(front!F1486-front!C1486&gt;0,front!F1486-front!C1486,0)</f>
        <v>52215.8</v>
      </c>
      <c r="F1486" s="2">
        <f>front!I1486-front!H1486</f>
        <v>3762.8000000000011</v>
      </c>
      <c r="G1486" s="2"/>
      <c r="H1486" s="2"/>
      <c r="I1486" s="4">
        <f>C1486/(constants!$A$4+constants!$B$4*data!C1486+constants!$C$4*data!C1486^2+constants!$D$4*data!C1486^3+constants!$E$4*data!C1486^4+constants!$F$4*data!C1486^5+constants!$G$4*data!C1486^6+constants!$H$4*data!C1486^7)</f>
        <v>49965.315195311217</v>
      </c>
      <c r="J1486" s="4">
        <f>D1486/(constants!$A$4+constants!$B$4*data!D1486+constants!$C$4*data!D1486^2+constants!$D$4*data!D1486^3+constants!$E$4*data!D1486^4+constants!$F$4*data!D1486^5+constants!$G$4*data!D1486^6+constants!$H$4*data!D1486^7)</f>
        <v>54934.258620067609</v>
      </c>
      <c r="K1486" s="4">
        <f>E1486/(constants!$A$4+constants!$B$4*data!E1486+constants!$C$4*data!E1486^2+constants!$D$4*data!E1486^3+constants!$E$4*data!E1486^4+constants!$F$4*data!E1486^5+constants!$G$4*data!E1486^6+constants!$H$4*data!E1486^7)</f>
        <v>54934.258620067609</v>
      </c>
      <c r="L1486" s="4">
        <f>F1486/(constants!$A$4+constants!$B$4*data!F1486+constants!$C$4*data!F1486^2+constants!$D$4*data!F1486^3+constants!$E$4*data!F1486^4+constants!$F$4*data!F1486^5+constants!$G$4*data!F1486^6+constants!$H$4*data!F1486^7)</f>
        <v>3754.369457980662</v>
      </c>
      <c r="M1486" s="4"/>
      <c r="N1486" s="4"/>
      <c r="O1486" s="4">
        <f t="shared" si="343"/>
        <v>83275.525325518698</v>
      </c>
      <c r="P1486" s="4">
        <f t="shared" si="344"/>
        <v>10986.851724013522</v>
      </c>
      <c r="Q1486" s="4">
        <f t="shared" si="344"/>
        <v>10986.851724013522</v>
      </c>
      <c r="R1486" s="4">
        <f t="shared" si="345"/>
        <v>625.728242996777</v>
      </c>
      <c r="S1486" s="4"/>
      <c r="T1486" s="4"/>
      <c r="U1486" s="4">
        <f t="shared" si="346"/>
        <v>1</v>
      </c>
      <c r="V1486" s="4"/>
      <c r="W1486" s="4"/>
      <c r="X1486">
        <f>IF(front!E1486&gt;$X$2,O1486,P1486)</f>
        <v>83275.525325518698</v>
      </c>
      <c r="Y1486">
        <f t="shared" si="340"/>
        <v>82942.042406198641</v>
      </c>
      <c r="Z1486">
        <f>SUMPRODUCT($B$7:$B$456,Y$7:Y$456,EXP(constants!$B$32+constants!$A$32*ABS($A$7:$A$456-$A1486)))</f>
        <v>9.1371994133771058E-11</v>
      </c>
      <c r="AA1486">
        <f t="shared" si="341"/>
        <v>82942.042406198554</v>
      </c>
      <c r="AB1486">
        <f t="shared" si="347"/>
        <v>82935.840570501241</v>
      </c>
      <c r="AD1486" s="4"/>
      <c r="AE1486" s="4"/>
      <c r="AF1486" s="4"/>
      <c r="AI1486" s="5">
        <f>SUMPRODUCT(constants!$B$13:$B$20,A1486^constants!$A$13:$A$20)*constants!$C$10/((A1486/1000000000)^5*(EXP(0.014388/(A1486/1000000000)/constants!$B$9)-1))</f>
        <v>2.2385389079057502E-5</v>
      </c>
      <c r="AL1486" s="17">
        <f t="shared" si="342"/>
        <v>2.699121263505898E-10</v>
      </c>
      <c r="AQ1486">
        <f t="shared" si="349"/>
        <v>2.699121263505898E-10</v>
      </c>
    </row>
    <row r="1487" spans="1:43" x14ac:dyDescent="0.2">
      <c r="A1487">
        <f>front!A1487</f>
        <v>867.52</v>
      </c>
      <c r="B1487" s="1">
        <f t="shared" si="348"/>
        <v>0.43999999999994088</v>
      </c>
      <c r="C1487">
        <f>front!D1487-front!B1487</f>
        <v>48339.199999999997</v>
      </c>
      <c r="D1487" s="2">
        <f>front!E1487-front!C1487</f>
        <v>53046.1</v>
      </c>
      <c r="E1487" s="2">
        <f>IF(front!F1487-front!C1487&gt;0,front!F1487-front!C1487,0)</f>
        <v>53046.1</v>
      </c>
      <c r="F1487" s="2">
        <f>front!I1487-front!H1487</f>
        <v>3897.7999999999993</v>
      </c>
      <c r="G1487" s="2"/>
      <c r="H1487" s="2"/>
      <c r="I1487" s="4">
        <f>C1487/(constants!$A$4+constants!$B$4*data!C1487+constants!$C$4*data!C1487^2+constants!$D$4*data!C1487^3+constants!$E$4*data!C1487^4+constants!$F$4*data!C1487^5+constants!$G$4*data!C1487^6+constants!$H$4*data!C1487^7)</f>
        <v>50650.050793453083</v>
      </c>
      <c r="J1487" s="4">
        <f>D1487/(constants!$A$4+constants!$B$4*data!D1487+constants!$C$4*data!D1487^2+constants!$D$4*data!D1487^3+constants!$E$4*data!D1487^4+constants!$F$4*data!D1487^5+constants!$G$4*data!D1487^6+constants!$H$4*data!D1487^7)</f>
        <v>55853.336072401798</v>
      </c>
      <c r="K1487" s="4">
        <f>E1487/(constants!$A$4+constants!$B$4*data!E1487+constants!$C$4*data!E1487^2+constants!$D$4*data!E1487^3+constants!$E$4*data!E1487^4+constants!$F$4*data!E1487^5+constants!$G$4*data!E1487^6+constants!$H$4*data!E1487^7)</f>
        <v>55853.336072401798</v>
      </c>
      <c r="L1487" s="4">
        <f>F1487/(constants!$A$4+constants!$B$4*data!F1487+constants!$C$4*data!F1487^2+constants!$D$4*data!F1487^3+constants!$E$4*data!F1487^4+constants!$F$4*data!F1487^5+constants!$G$4*data!F1487^6+constants!$H$4*data!F1487^7)</f>
        <v>3889.0996836799477</v>
      </c>
      <c r="M1487" s="4"/>
      <c r="N1487" s="4"/>
      <c r="O1487" s="4">
        <f t="shared" si="343"/>
        <v>84416.751322421798</v>
      </c>
      <c r="P1487" s="4">
        <f t="shared" si="344"/>
        <v>11170.66721448036</v>
      </c>
      <c r="Q1487" s="4">
        <f t="shared" si="344"/>
        <v>11170.66721448036</v>
      </c>
      <c r="R1487" s="4">
        <f t="shared" si="345"/>
        <v>648.18328061332465</v>
      </c>
      <c r="S1487" s="4"/>
      <c r="T1487" s="4"/>
      <c r="U1487" s="4">
        <f t="shared" si="346"/>
        <v>1</v>
      </c>
      <c r="V1487" s="4"/>
      <c r="W1487" s="4"/>
      <c r="X1487">
        <f>IF(front!E1487&gt;$X$2,O1487,P1487)</f>
        <v>84416.751322421798</v>
      </c>
      <c r="Y1487">
        <f t="shared" si="340"/>
        <v>84083.268403101742</v>
      </c>
      <c r="Z1487">
        <f>SUMPRODUCT($B$7:$B$456,Y$7:Y$456,EXP(constants!$B$32+constants!$A$32*ABS($A$7:$A$456-$A1487)))</f>
        <v>8.9113587637912912E-11</v>
      </c>
      <c r="AA1487">
        <f t="shared" si="341"/>
        <v>84083.268403101654</v>
      </c>
      <c r="AB1487">
        <f t="shared" si="347"/>
        <v>84077.066567404341</v>
      </c>
      <c r="AD1487" s="4"/>
      <c r="AE1487" s="4"/>
      <c r="AF1487" s="4"/>
      <c r="AI1487" s="5">
        <f>SUMPRODUCT(constants!$B$13:$B$20,A1487^constants!$A$13:$A$20)*constants!$C$10/((A1487/1000000000)^5*(EXP(0.014388/(A1487/1000000000)/constants!$B$9)-1))</f>
        <v>2.2386852910387897E-5</v>
      </c>
      <c r="AL1487" s="17">
        <f t="shared" si="342"/>
        <v>2.6626586564411617E-10</v>
      </c>
      <c r="AQ1487">
        <f t="shared" si="349"/>
        <v>2.6626586564411617E-10</v>
      </c>
    </row>
    <row r="1488" spans="1:43" x14ac:dyDescent="0.2">
      <c r="A1488">
        <f>front!A1488</f>
        <v>867.96</v>
      </c>
      <c r="B1488" s="1">
        <f t="shared" si="348"/>
        <v>0.44000000000005457</v>
      </c>
      <c r="C1488">
        <f>front!D1488-front!B1488</f>
        <v>49070.200000000004</v>
      </c>
      <c r="D1488" s="2">
        <f>front!E1488-front!C1488</f>
        <v>52385.5</v>
      </c>
      <c r="E1488" s="2">
        <f>IF(front!F1488-front!C1488&gt;0,front!F1488-front!C1488,0)</f>
        <v>52385.5</v>
      </c>
      <c r="F1488" s="2">
        <f>front!I1488-front!H1488</f>
        <v>3453.5000000000018</v>
      </c>
      <c r="G1488" s="2"/>
      <c r="H1488" s="2"/>
      <c r="I1488" s="4">
        <f>C1488/(constants!$A$4+constants!$B$4*data!C1488+constants!$C$4*data!C1488^2+constants!$D$4*data!C1488^3+constants!$E$4*data!C1488^4+constants!$F$4*data!C1488^5+constants!$G$4*data!C1488^6+constants!$H$4*data!C1488^7)</f>
        <v>51457.055185660764</v>
      </c>
      <c r="J1488" s="4">
        <f>D1488/(constants!$A$4+constants!$B$4*data!D1488+constants!$C$4*data!D1488^2+constants!$D$4*data!D1488^3+constants!$E$4*data!D1488^4+constants!$F$4*data!D1488^5+constants!$G$4*data!D1488^6+constants!$H$4*data!D1488^7)</f>
        <v>55122.051964515071</v>
      </c>
      <c r="K1488" s="4">
        <f>E1488/(constants!$A$4+constants!$B$4*data!E1488+constants!$C$4*data!E1488^2+constants!$D$4*data!E1488^3+constants!$E$4*data!E1488^4+constants!$F$4*data!E1488^5+constants!$G$4*data!E1488^6+constants!$H$4*data!E1488^7)</f>
        <v>55122.051964515071</v>
      </c>
      <c r="L1488" s="4">
        <f>F1488/(constants!$A$4+constants!$B$4*data!F1488+constants!$C$4*data!F1488^2+constants!$D$4*data!F1488^3+constants!$E$4*data!F1488^4+constants!$F$4*data!F1488^5+constants!$G$4*data!F1488^6+constants!$H$4*data!F1488^7)</f>
        <v>3445.7092079637446</v>
      </c>
      <c r="M1488" s="4"/>
      <c r="N1488" s="4"/>
      <c r="O1488" s="4">
        <f t="shared" si="343"/>
        <v>85761.758642767934</v>
      </c>
      <c r="P1488" s="4">
        <f t="shared" si="344"/>
        <v>11024.410392903013</v>
      </c>
      <c r="Q1488" s="4">
        <f t="shared" si="344"/>
        <v>11024.410392903013</v>
      </c>
      <c r="R1488" s="4">
        <f t="shared" si="345"/>
        <v>574.28486799395739</v>
      </c>
      <c r="S1488" s="4"/>
      <c r="T1488" s="4"/>
      <c r="U1488" s="4">
        <f t="shared" si="346"/>
        <v>1</v>
      </c>
      <c r="V1488" s="4"/>
      <c r="W1488" s="4"/>
      <c r="X1488">
        <f>IF(front!E1488&gt;$X$2,O1488,P1488)</f>
        <v>85761.758642767934</v>
      </c>
      <c r="Y1488">
        <f t="shared" si="340"/>
        <v>85428.275723447878</v>
      </c>
      <c r="Z1488">
        <f>SUMPRODUCT($B$7:$B$456,Y$7:Y$456,EXP(constants!$B$32+constants!$A$32*ABS($A$7:$A$456-$A1488)))</f>
        <v>8.6911001308275703E-11</v>
      </c>
      <c r="AA1488">
        <f t="shared" si="341"/>
        <v>85428.27572344779</v>
      </c>
      <c r="AB1488">
        <f t="shared" si="347"/>
        <v>85422.073887750477</v>
      </c>
      <c r="AD1488" s="4"/>
      <c r="AE1488" s="4"/>
      <c r="AF1488" s="4"/>
      <c r="AI1488" s="5">
        <f>SUMPRODUCT(constants!$B$13:$B$20,A1488^constants!$A$13:$A$20)*constants!$C$10/((A1488/1000000000)^5*(EXP(0.014388/(A1488/1000000000)/constants!$B$9)-1))</f>
        <v>2.2388268924476143E-5</v>
      </c>
      <c r="AL1488" s="17">
        <f t="shared" si="342"/>
        <v>2.6208997166113779E-10</v>
      </c>
      <c r="AQ1488">
        <f t="shared" si="349"/>
        <v>2.6208997166113779E-10</v>
      </c>
    </row>
    <row r="1489" spans="1:43" x14ac:dyDescent="0.2">
      <c r="A1489">
        <f>front!A1489</f>
        <v>868.39</v>
      </c>
      <c r="B1489" s="1">
        <f t="shared" si="348"/>
        <v>0.42999999999994998</v>
      </c>
      <c r="C1489">
        <f>front!D1489-front!B1489</f>
        <v>49646.469999999994</v>
      </c>
      <c r="D1489" s="2">
        <f>front!E1489-front!C1489</f>
        <v>52625.9</v>
      </c>
      <c r="E1489" s="2">
        <f>IF(front!F1489-front!C1489&gt;0,front!F1489-front!C1489,0)</f>
        <v>52625.9</v>
      </c>
      <c r="F1489" s="2">
        <f>front!I1489-front!H1489</f>
        <v>3162.2000000000007</v>
      </c>
      <c r="G1489" s="2"/>
      <c r="H1489" s="2"/>
      <c r="I1489" s="4">
        <f>C1489/(constants!$A$4+constants!$B$4*data!C1489+constants!$C$4*data!C1489^2+constants!$D$4*data!C1489^3+constants!$E$4*data!C1489^4+constants!$F$4*data!C1489^5+constants!$G$4*data!C1489^6+constants!$H$4*data!C1489^7)</f>
        <v>52093.551094855735</v>
      </c>
      <c r="J1489" s="4">
        <f>D1489/(constants!$A$4+constants!$B$4*data!D1489+constants!$C$4*data!D1489^2+constants!$D$4*data!D1489^3+constants!$E$4*data!D1489^4+constants!$F$4*data!D1489^5+constants!$G$4*data!D1489^6+constants!$H$4*data!D1489^7)</f>
        <v>55388.126390500496</v>
      </c>
      <c r="K1489" s="4">
        <f>E1489/(constants!$A$4+constants!$B$4*data!E1489+constants!$C$4*data!E1489^2+constants!$D$4*data!E1489^3+constants!$E$4*data!E1489^4+constants!$F$4*data!E1489^5+constants!$G$4*data!E1489^6+constants!$H$4*data!E1489^7)</f>
        <v>55388.126390500496</v>
      </c>
      <c r="L1489" s="4">
        <f>F1489/(constants!$A$4+constants!$B$4*data!F1489+constants!$C$4*data!F1489^2+constants!$D$4*data!F1489^3+constants!$E$4*data!F1489^4+constants!$F$4*data!F1489^5+constants!$G$4*data!F1489^6+constants!$H$4*data!F1489^7)</f>
        <v>3155.0338618581413</v>
      </c>
      <c r="M1489" s="4"/>
      <c r="N1489" s="4"/>
      <c r="O1489" s="4">
        <f t="shared" si="343"/>
        <v>86822.585158092887</v>
      </c>
      <c r="P1489" s="4">
        <f t="shared" si="344"/>
        <v>11077.625278100099</v>
      </c>
      <c r="Q1489" s="4">
        <f t="shared" si="344"/>
        <v>11077.625278100099</v>
      </c>
      <c r="R1489" s="4">
        <f t="shared" si="345"/>
        <v>525.83897697635689</v>
      </c>
      <c r="S1489" s="4"/>
      <c r="T1489" s="4"/>
      <c r="U1489" s="4">
        <f t="shared" si="346"/>
        <v>1</v>
      </c>
      <c r="V1489" s="4"/>
      <c r="W1489" s="4"/>
      <c r="X1489">
        <f>IF(front!E1489&gt;$X$2,O1489,P1489)</f>
        <v>86822.585158092887</v>
      </c>
      <c r="Y1489">
        <f t="shared" si="340"/>
        <v>86489.10223877283</v>
      </c>
      <c r="Z1489">
        <f>SUMPRODUCT($B$7:$B$456,Y$7:Y$456,EXP(constants!$B$32+constants!$A$32*ABS($A$7:$A$456-$A1489)))</f>
        <v>8.4811082285839117E-11</v>
      </c>
      <c r="AA1489">
        <f t="shared" si="341"/>
        <v>86489.102238772743</v>
      </c>
      <c r="AB1489">
        <f t="shared" si="347"/>
        <v>86482.900403075429</v>
      </c>
      <c r="AD1489" s="4"/>
      <c r="AE1489" s="4"/>
      <c r="AF1489" s="4"/>
      <c r="AI1489" s="5">
        <f>SUMPRODUCT(constants!$B$13:$B$20,A1489^constants!$A$13:$A$20)*constants!$C$10/((A1489/1000000000)^5*(EXP(0.014388/(A1489/1000000000)/constants!$B$9)-1))</f>
        <v>2.238960654844848E-5</v>
      </c>
      <c r="AL1489" s="17">
        <f t="shared" si="342"/>
        <v>2.5889056037778629E-10</v>
      </c>
      <c r="AQ1489">
        <f t="shared" si="349"/>
        <v>2.5889056037778629E-10</v>
      </c>
    </row>
    <row r="1490" spans="1:43" x14ac:dyDescent="0.2">
      <c r="A1490">
        <f>front!A1490</f>
        <v>868.83</v>
      </c>
      <c r="B1490" s="1">
        <f t="shared" si="348"/>
        <v>0.44000000000005457</v>
      </c>
      <c r="C1490">
        <f>front!D1490-front!B1490</f>
        <v>50015.799999999996</v>
      </c>
      <c r="D1490" s="2">
        <f>front!E1490-front!C1490</f>
        <v>52844.1</v>
      </c>
      <c r="E1490" s="2">
        <f>IF(front!F1490-front!C1490&gt;0,front!F1490-front!C1490,0)</f>
        <v>52844.1</v>
      </c>
      <c r="F1490" s="2">
        <f>front!I1490-front!H1490</f>
        <v>2772.2999999999993</v>
      </c>
      <c r="G1490" s="2"/>
      <c r="H1490" s="2"/>
      <c r="I1490" s="4">
        <f>C1490/(constants!$A$4+constants!$B$4*data!C1490+constants!$C$4*data!C1490^2+constants!$D$4*data!C1490^3+constants!$E$4*data!C1490^4+constants!$F$4*data!C1490^5+constants!$G$4*data!C1490^6+constants!$H$4*data!C1490^7)</f>
        <v>52501.609774302655</v>
      </c>
      <c r="J1490" s="4">
        <f>D1490/(constants!$A$4+constants!$B$4*data!D1490+constants!$C$4*data!D1490^2+constants!$D$4*data!D1490^3+constants!$E$4*data!D1490^4+constants!$F$4*data!D1490^5+constants!$G$4*data!D1490^6+constants!$H$4*data!D1490^7)</f>
        <v>55629.676642414488</v>
      </c>
      <c r="K1490" s="4">
        <f>E1490/(constants!$A$4+constants!$B$4*data!E1490+constants!$C$4*data!E1490^2+constants!$D$4*data!E1490^3+constants!$E$4*data!E1490^4+constants!$F$4*data!E1490^5+constants!$G$4*data!E1490^6+constants!$H$4*data!E1490^7)</f>
        <v>55629.676642414488</v>
      </c>
      <c r="L1490" s="4">
        <f>F1490/(constants!$A$4+constants!$B$4*data!F1490+constants!$C$4*data!F1490^2+constants!$D$4*data!F1490^3+constants!$E$4*data!F1490^4+constants!$F$4*data!F1490^5+constants!$G$4*data!F1490^6+constants!$H$4*data!F1490^7)</f>
        <v>2765.9935004544286</v>
      </c>
      <c r="M1490" s="4"/>
      <c r="N1490" s="4"/>
      <c r="O1490" s="4">
        <f t="shared" si="343"/>
        <v>87502.682957171084</v>
      </c>
      <c r="P1490" s="4">
        <f t="shared" si="344"/>
        <v>11125.935328482898</v>
      </c>
      <c r="Q1490" s="4">
        <f t="shared" si="344"/>
        <v>11125.935328482898</v>
      </c>
      <c r="R1490" s="4">
        <f t="shared" si="345"/>
        <v>460.99891674240479</v>
      </c>
      <c r="S1490" s="4"/>
      <c r="T1490" s="4"/>
      <c r="U1490" s="4">
        <f t="shared" si="346"/>
        <v>1</v>
      </c>
      <c r="V1490" s="4"/>
      <c r="W1490" s="4"/>
      <c r="X1490">
        <f>IF(front!E1490&gt;$X$2,O1490,P1490)</f>
        <v>87502.682957171084</v>
      </c>
      <c r="Y1490">
        <f t="shared" si="340"/>
        <v>87169.200037851027</v>
      </c>
      <c r="Z1490">
        <f>SUMPRODUCT($B$7:$B$456,Y$7:Y$456,EXP(constants!$B$32+constants!$A$32*ABS($A$7:$A$456-$A1490)))</f>
        <v>8.2714839329001317E-11</v>
      </c>
      <c r="AA1490">
        <f t="shared" si="341"/>
        <v>87169.20003785094</v>
      </c>
      <c r="AB1490">
        <f t="shared" si="347"/>
        <v>87162.998202153627</v>
      </c>
      <c r="AD1490" s="4"/>
      <c r="AE1490" s="4"/>
      <c r="AF1490" s="4"/>
      <c r="AI1490" s="5">
        <f>SUMPRODUCT(constants!$B$13:$B$20,A1490^constants!$A$13:$A$20)*constants!$C$10/((A1490/1000000000)^5*(EXP(0.014388/(A1490/1000000000)/constants!$B$9)-1))</f>
        <v>2.2390927989657605E-5</v>
      </c>
      <c r="AL1490" s="17">
        <f t="shared" si="342"/>
        <v>2.5688570209261537E-10</v>
      </c>
      <c r="AQ1490">
        <f t="shared" si="349"/>
        <v>2.5688570209261537E-10</v>
      </c>
    </row>
    <row r="1491" spans="1:43" x14ac:dyDescent="0.2">
      <c r="A1491">
        <f>front!A1491</f>
        <v>869.27</v>
      </c>
      <c r="B1491" s="1">
        <f t="shared" si="348"/>
        <v>0.43999999999994088</v>
      </c>
      <c r="C1491">
        <f>front!D1491-front!B1491</f>
        <v>50085.4</v>
      </c>
      <c r="D1491" s="2">
        <f>front!E1491-front!C1491</f>
        <v>52391.8</v>
      </c>
      <c r="E1491" s="2">
        <f>IF(front!F1491-front!C1491&gt;0,front!F1491-front!C1491,0)</f>
        <v>52391.8</v>
      </c>
      <c r="F1491" s="2">
        <f>front!I1491-front!H1491</f>
        <v>2581.3000000000011</v>
      </c>
      <c r="G1491" s="2"/>
      <c r="H1491" s="2"/>
      <c r="I1491" s="4">
        <f>C1491/(constants!$A$4+constants!$B$4*data!C1491+constants!$C$4*data!C1491^2+constants!$D$4*data!C1491^3+constants!$E$4*data!C1491^4+constants!$F$4*data!C1491^5+constants!$G$4*data!C1491^6+constants!$H$4*data!C1491^7)</f>
        <v>52578.519001872948</v>
      </c>
      <c r="J1491" s="4">
        <f>D1491/(constants!$A$4+constants!$B$4*data!D1491+constants!$C$4*data!D1491^2+constants!$D$4*data!D1491^3+constants!$E$4*data!D1491^4+constants!$F$4*data!D1491^5+constants!$G$4*data!D1491^6+constants!$H$4*data!D1491^7)</f>
        <v>55129.024140890586</v>
      </c>
      <c r="K1491" s="4">
        <f>E1491/(constants!$A$4+constants!$B$4*data!E1491+constants!$C$4*data!E1491^2+constants!$D$4*data!E1491^3+constants!$E$4*data!E1491^4+constants!$F$4*data!E1491^5+constants!$G$4*data!E1491^6+constants!$H$4*data!E1491^7)</f>
        <v>55129.024140890586</v>
      </c>
      <c r="L1491" s="4">
        <f>F1491/(constants!$A$4+constants!$B$4*data!F1491+constants!$C$4*data!F1491^2+constants!$D$4*data!F1491^3+constants!$E$4*data!F1491^4+constants!$F$4*data!F1491^5+constants!$G$4*data!F1491^6+constants!$H$4*data!F1491^7)</f>
        <v>2575.4212196953945</v>
      </c>
      <c r="M1491" s="4"/>
      <c r="N1491" s="4"/>
      <c r="O1491" s="4">
        <f t="shared" si="343"/>
        <v>87630.86500312158</v>
      </c>
      <c r="P1491" s="4">
        <f t="shared" si="344"/>
        <v>11025.804828178118</v>
      </c>
      <c r="Q1491" s="4">
        <f t="shared" si="344"/>
        <v>11025.804828178118</v>
      </c>
      <c r="R1491" s="4">
        <f t="shared" si="345"/>
        <v>429.23686994923241</v>
      </c>
      <c r="S1491" s="4"/>
      <c r="T1491" s="4"/>
      <c r="U1491" s="4">
        <f t="shared" si="346"/>
        <v>1</v>
      </c>
      <c r="V1491" s="4"/>
      <c r="W1491" s="4"/>
      <c r="X1491">
        <f>IF(front!E1491&gt;$X$2,O1491,P1491)</f>
        <v>87630.86500312158</v>
      </c>
      <c r="Y1491">
        <f t="shared" si="340"/>
        <v>87297.382083801524</v>
      </c>
      <c r="Z1491">
        <f>SUMPRODUCT($B$7:$B$456,Y$7:Y$456,EXP(constants!$B$32+constants!$A$32*ABS($A$7:$A$456-$A1491)))</f>
        <v>8.0670408404455745E-11</v>
      </c>
      <c r="AA1491">
        <f t="shared" si="341"/>
        <v>87297.382083801436</v>
      </c>
      <c r="AB1491">
        <f t="shared" si="347"/>
        <v>87291.180248104123</v>
      </c>
      <c r="AD1491" s="4"/>
      <c r="AE1491" s="4"/>
      <c r="AF1491" s="4"/>
      <c r="AI1491" s="5">
        <f>SUMPRODUCT(constants!$B$13:$B$20,A1491^constants!$A$13:$A$20)*constants!$C$10/((A1491/1000000000)^5*(EXP(0.014388/(A1491/1000000000)/constants!$B$9)-1))</f>
        <v>2.239220159025465E-5</v>
      </c>
      <c r="AL1491" s="17">
        <f t="shared" si="342"/>
        <v>2.5652307056234337E-10</v>
      </c>
      <c r="AQ1491">
        <f t="shared" si="349"/>
        <v>2.5652307056234337E-10</v>
      </c>
    </row>
    <row r="1492" spans="1:43" x14ac:dyDescent="0.2">
      <c r="A1492">
        <f>front!A1492</f>
        <v>869.71</v>
      </c>
      <c r="B1492" s="1">
        <f t="shared" si="348"/>
        <v>0.44000000000005457</v>
      </c>
      <c r="C1492">
        <f>front!D1492-front!B1492</f>
        <v>49801.340000000004</v>
      </c>
      <c r="D1492" s="2">
        <f>front!E1492-front!C1492</f>
        <v>52529.5</v>
      </c>
      <c r="E1492" s="2">
        <f>IF(front!F1492-front!C1492&gt;0,front!F1492-front!C1492,0)</f>
        <v>52529.5</v>
      </c>
      <c r="F1492" s="2">
        <f>front!I1492-front!H1492</f>
        <v>2679.2999999999993</v>
      </c>
      <c r="G1492" s="2"/>
      <c r="H1492" s="2"/>
      <c r="I1492" s="4">
        <f>C1492/(constants!$A$4+constants!$B$4*data!C1492+constants!$C$4*data!C1492^2+constants!$D$4*data!C1492^3+constants!$E$4*data!C1492^4+constants!$F$4*data!C1492^5+constants!$G$4*data!C1492^6+constants!$H$4*data!C1492^7)</f>
        <v>52264.649152523292</v>
      </c>
      <c r="J1492" s="4">
        <f>D1492/(constants!$A$4+constants!$B$4*data!D1492+constants!$C$4*data!D1492^2+constants!$D$4*data!D1492^3+constants!$E$4*data!D1492^4+constants!$F$4*data!D1492^5+constants!$G$4*data!D1492^6+constants!$H$4*data!D1492^7)</f>
        <v>55281.424724743978</v>
      </c>
      <c r="K1492" s="4">
        <f>E1492/(constants!$A$4+constants!$B$4*data!E1492+constants!$C$4*data!E1492^2+constants!$D$4*data!E1492^3+constants!$E$4*data!E1492^4+constants!$F$4*data!E1492^5+constants!$G$4*data!E1492^6+constants!$H$4*data!E1492^7)</f>
        <v>55281.424724743978</v>
      </c>
      <c r="L1492" s="4">
        <f>F1492/(constants!$A$4+constants!$B$4*data!F1492+constants!$C$4*data!F1492^2+constants!$D$4*data!F1492^3+constants!$E$4*data!F1492^4+constants!$F$4*data!F1492^5+constants!$G$4*data!F1492^6+constants!$H$4*data!F1492^7)</f>
        <v>2673.2013504375318</v>
      </c>
      <c r="M1492" s="4"/>
      <c r="N1492" s="4"/>
      <c r="O1492" s="4">
        <f t="shared" si="343"/>
        <v>87107.748587538823</v>
      </c>
      <c r="P1492" s="4">
        <f t="shared" si="344"/>
        <v>11056.284944948795</v>
      </c>
      <c r="Q1492" s="4">
        <f t="shared" si="344"/>
        <v>11056.284944948795</v>
      </c>
      <c r="R1492" s="4">
        <f t="shared" si="345"/>
        <v>445.53355840625528</v>
      </c>
      <c r="S1492" s="4"/>
      <c r="T1492" s="4"/>
      <c r="U1492" s="4">
        <f t="shared" si="346"/>
        <v>1</v>
      </c>
      <c r="V1492" s="4"/>
      <c r="W1492" s="4"/>
      <c r="X1492">
        <f>IF(front!E1492&gt;$X$2,O1492,P1492)</f>
        <v>87107.748587538823</v>
      </c>
      <c r="Y1492">
        <f t="shared" si="340"/>
        <v>86774.265668218766</v>
      </c>
      <c r="Z1492">
        <f>SUMPRODUCT($B$7:$B$456,Y$7:Y$456,EXP(constants!$B$32+constants!$A$32*ABS($A$7:$A$456-$A1492)))</f>
        <v>7.8676508894092939E-11</v>
      </c>
      <c r="AA1492">
        <f t="shared" si="341"/>
        <v>86774.265668218693</v>
      </c>
      <c r="AB1492">
        <f t="shared" si="347"/>
        <v>86768.06383252138</v>
      </c>
      <c r="AD1492" s="4"/>
      <c r="AE1492" s="4"/>
      <c r="AF1492" s="4"/>
      <c r="AI1492" s="5">
        <f>SUMPRODUCT(constants!$B$13:$B$20,A1492^constants!$A$13:$A$20)*constants!$C$10/((A1492/1000000000)^5*(EXP(0.014388/(A1492/1000000000)/constants!$B$9)-1))</f>
        <v>2.2393427344547665E-5</v>
      </c>
      <c r="AL1492" s="17">
        <f t="shared" si="342"/>
        <v>2.5808375058098768E-10</v>
      </c>
      <c r="AQ1492">
        <f t="shared" si="349"/>
        <v>2.5808375058098768E-10</v>
      </c>
    </row>
    <row r="1493" spans="1:43" x14ac:dyDescent="0.2">
      <c r="A1493">
        <f>front!A1493</f>
        <v>870.15</v>
      </c>
      <c r="B1493" s="1">
        <f t="shared" si="348"/>
        <v>0.43999999999994088</v>
      </c>
      <c r="C1493">
        <f>front!D1493-front!B1493</f>
        <v>48924.53</v>
      </c>
      <c r="D1493" s="2">
        <f>front!E1493-front!C1493</f>
        <v>51607.6</v>
      </c>
      <c r="E1493" s="2">
        <f>IF(front!F1493-front!C1493&gt;0,front!F1493-front!C1493,0)</f>
        <v>51607.6</v>
      </c>
      <c r="F1493" s="2">
        <f>front!I1493-front!H1493</f>
        <v>3720.1999999999989</v>
      </c>
      <c r="G1493" s="2"/>
      <c r="H1493" s="2"/>
      <c r="I1493" s="4">
        <f>C1493/(constants!$A$4+constants!$B$4*data!C1493+constants!$C$4*data!C1493^2+constants!$D$4*data!C1493^3+constants!$E$4*data!C1493^4+constants!$F$4*data!C1493^5+constants!$G$4*data!C1493^6+constants!$H$4*data!C1493^7)</f>
        <v>51296.202823184081</v>
      </c>
      <c r="J1493" s="4">
        <f>D1493/(constants!$A$4+constants!$B$4*data!D1493+constants!$C$4*data!D1493^2+constants!$D$4*data!D1493^3+constants!$E$4*data!D1493^4+constants!$F$4*data!D1493^5+constants!$G$4*data!D1493^6+constants!$H$4*data!D1493^7)</f>
        <v>54261.400998701734</v>
      </c>
      <c r="K1493" s="4">
        <f>E1493/(constants!$A$4+constants!$B$4*data!E1493+constants!$C$4*data!E1493^2+constants!$D$4*data!E1493^3+constants!$E$4*data!E1493^4+constants!$F$4*data!E1493^5+constants!$G$4*data!E1493^6+constants!$H$4*data!E1493^7)</f>
        <v>54261.400998701734</v>
      </c>
      <c r="L1493" s="4">
        <f>F1493/(constants!$A$4+constants!$B$4*data!F1493+constants!$C$4*data!F1493^2+constants!$D$4*data!F1493^3+constants!$E$4*data!F1493^4+constants!$F$4*data!F1493^5+constants!$G$4*data!F1493^6+constants!$H$4*data!F1493^7)</f>
        <v>3711.855868894485</v>
      </c>
      <c r="M1493" s="4"/>
      <c r="N1493" s="4"/>
      <c r="O1493" s="4">
        <f t="shared" si="343"/>
        <v>85493.671371973469</v>
      </c>
      <c r="P1493" s="4">
        <f t="shared" si="344"/>
        <v>10852.280199740348</v>
      </c>
      <c r="Q1493" s="4">
        <f t="shared" si="344"/>
        <v>10852.280199740348</v>
      </c>
      <c r="R1493" s="4">
        <f t="shared" si="345"/>
        <v>618.64264481574742</v>
      </c>
      <c r="S1493" s="4"/>
      <c r="T1493" s="4"/>
      <c r="U1493" s="4">
        <f t="shared" si="346"/>
        <v>1</v>
      </c>
      <c r="V1493" s="4"/>
      <c r="W1493" s="4"/>
      <c r="X1493">
        <f>IF(front!E1493&gt;$X$2,O1493,P1493)</f>
        <v>85493.671371973469</v>
      </c>
      <c r="Y1493">
        <f t="shared" si="340"/>
        <v>85160.188452653412</v>
      </c>
      <c r="Z1493">
        <f>SUMPRODUCT($B$7:$B$456,Y$7:Y$456,EXP(constants!$B$32+constants!$A$32*ABS($A$7:$A$456-$A1493)))</f>
        <v>7.6731891832351618E-11</v>
      </c>
      <c r="AA1493">
        <f t="shared" si="341"/>
        <v>85160.188452653339</v>
      </c>
      <c r="AB1493">
        <f t="shared" si="347"/>
        <v>85153.986616956026</v>
      </c>
      <c r="AD1493" s="4"/>
      <c r="AE1493" s="4"/>
      <c r="AF1493" s="4"/>
      <c r="AI1493" s="5">
        <f>SUMPRODUCT(constants!$B$13:$B$20,A1493^constants!$A$13:$A$20)*constants!$C$10/((A1493/1000000000)^5*(EXP(0.014388/(A1493/1000000000)/constants!$B$9)-1))</f>
        <v>2.2394605247950343E-5</v>
      </c>
      <c r="AL1493" s="17">
        <f t="shared" si="342"/>
        <v>2.6298951038765678E-10</v>
      </c>
      <c r="AQ1493">
        <f t="shared" si="349"/>
        <v>2.6298951038765678E-10</v>
      </c>
    </row>
    <row r="1494" spans="1:43" x14ac:dyDescent="0.2">
      <c r="A1494">
        <f>front!A1494</f>
        <v>870.58</v>
      </c>
      <c r="B1494" s="1">
        <f t="shared" si="348"/>
        <v>0.43000000000006366</v>
      </c>
      <c r="C1494">
        <f>front!D1494-front!B1494</f>
        <v>47808.200000000004</v>
      </c>
      <c r="D1494" s="2">
        <f>front!E1494-front!C1494</f>
        <v>51046.2</v>
      </c>
      <c r="E1494" s="2">
        <f>IF(front!F1494-front!C1494&gt;0,front!F1494-front!C1494,0)</f>
        <v>51046.2</v>
      </c>
      <c r="F1494" s="2">
        <f>front!I1494-front!H1494</f>
        <v>3575.3999999999996</v>
      </c>
      <c r="G1494" s="2"/>
      <c r="H1494" s="2"/>
      <c r="I1494" s="4">
        <f>C1494/(constants!$A$4+constants!$B$4*data!C1494+constants!$C$4*data!C1494^2+constants!$D$4*data!C1494^3+constants!$E$4*data!C1494^4+constants!$F$4*data!C1494^5+constants!$G$4*data!C1494^6+constants!$H$4*data!C1494^7)</f>
        <v>50064.150825046629</v>
      </c>
      <c r="J1494" s="4">
        <f>D1494/(constants!$A$4+constants!$B$4*data!D1494+constants!$C$4*data!D1494^2+constants!$D$4*data!D1494^3+constants!$E$4*data!D1494^4+constants!$F$4*data!D1494^5+constants!$G$4*data!D1494^6+constants!$H$4*data!D1494^7)</f>
        <v>53640.557182741075</v>
      </c>
      <c r="K1494" s="4">
        <f>E1494/(constants!$A$4+constants!$B$4*data!E1494+constants!$C$4*data!E1494^2+constants!$D$4*data!E1494^3+constants!$E$4*data!E1494^4+constants!$F$4*data!E1494^5+constants!$G$4*data!E1494^6+constants!$H$4*data!E1494^7)</f>
        <v>53640.557182741075</v>
      </c>
      <c r="L1494" s="4">
        <f>F1494/(constants!$A$4+constants!$B$4*data!F1494+constants!$C$4*data!F1494^2+constants!$D$4*data!F1494^3+constants!$E$4*data!F1494^4+constants!$F$4*data!F1494^5+constants!$G$4*data!F1494^6+constants!$H$4*data!F1494^7)</f>
        <v>3567.3537929476247</v>
      </c>
      <c r="M1494" s="4"/>
      <c r="N1494" s="4"/>
      <c r="O1494" s="4">
        <f t="shared" si="343"/>
        <v>83440.251375077714</v>
      </c>
      <c r="P1494" s="4">
        <f t="shared" si="344"/>
        <v>10728.111436548215</v>
      </c>
      <c r="Q1494" s="4">
        <f t="shared" si="344"/>
        <v>10728.111436548215</v>
      </c>
      <c r="R1494" s="4">
        <f t="shared" si="345"/>
        <v>594.55896549127078</v>
      </c>
      <c r="S1494" s="4"/>
      <c r="T1494" s="4"/>
      <c r="U1494" s="4">
        <f t="shared" si="346"/>
        <v>1</v>
      </c>
      <c r="V1494" s="4"/>
      <c r="W1494" s="4"/>
      <c r="X1494">
        <f>IF(front!E1494&gt;$X$2,O1494,P1494)</f>
        <v>83440.251375077714</v>
      </c>
      <c r="Y1494">
        <f t="shared" si="340"/>
        <v>83106.768455757658</v>
      </c>
      <c r="Z1494">
        <f>SUMPRODUCT($B$7:$B$456,Y$7:Y$456,EXP(constants!$B$32+constants!$A$32*ABS($A$7:$A$456-$A1494)))</f>
        <v>7.4877917572927184E-11</v>
      </c>
      <c r="AA1494">
        <f t="shared" si="341"/>
        <v>83106.768455757585</v>
      </c>
      <c r="AB1494">
        <f t="shared" si="347"/>
        <v>83100.566620060272</v>
      </c>
      <c r="AD1494" s="4"/>
      <c r="AE1494" s="4"/>
      <c r="AF1494" s="4"/>
      <c r="AI1494" s="5">
        <f>SUMPRODUCT(constants!$B$13:$B$20,A1494^constants!$A$13:$A$20)*constants!$C$10/((A1494/1000000000)^5*(EXP(0.014388/(A1494/1000000000)/constants!$B$9)-1))</f>
        <v>2.2395710145484309E-5</v>
      </c>
      <c r="AL1494" s="17">
        <f t="shared" si="342"/>
        <v>2.6950129290788785E-10</v>
      </c>
      <c r="AQ1494">
        <f t="shared" si="349"/>
        <v>2.6950129290788785E-10</v>
      </c>
    </row>
    <row r="1495" spans="1:43" x14ac:dyDescent="0.2">
      <c r="A1495">
        <f>front!A1495</f>
        <v>871.02</v>
      </c>
      <c r="B1495" s="1">
        <f t="shared" si="348"/>
        <v>0.43999999999994088</v>
      </c>
      <c r="C1495">
        <f>front!D1495-front!B1495</f>
        <v>46787.14</v>
      </c>
      <c r="D1495" s="2">
        <f>front!E1495-front!C1495</f>
        <v>53172.1</v>
      </c>
      <c r="E1495" s="2">
        <f>IF(front!F1495-front!C1495&gt;0,front!F1495-front!C1495,0)</f>
        <v>53172.1</v>
      </c>
      <c r="F1495" s="2">
        <f>front!I1495-front!H1495</f>
        <v>4032.5</v>
      </c>
      <c r="G1495" s="2"/>
      <c r="H1495" s="2"/>
      <c r="I1495" s="4">
        <f>C1495/(constants!$A$4+constants!$B$4*data!C1495+constants!$C$4*data!C1495^2+constants!$D$4*data!C1495^3+constants!$E$4*data!C1495^4+constants!$F$4*data!C1495^5+constants!$G$4*data!C1495^6+constants!$H$4*data!C1495^7)</f>
        <v>48938.375542328584</v>
      </c>
      <c r="J1495" s="4">
        <f>D1495/(constants!$A$4+constants!$B$4*data!D1495+constants!$C$4*data!D1495^2+constants!$D$4*data!D1495^3+constants!$E$4*data!D1495^4+constants!$F$4*data!D1495^5+constants!$G$4*data!D1495^6+constants!$H$4*data!D1495^7)</f>
        <v>55992.868671384378</v>
      </c>
      <c r="K1495" s="4">
        <f>E1495/(constants!$A$4+constants!$B$4*data!E1495+constants!$C$4*data!E1495^2+constants!$D$4*data!E1495^3+constants!$E$4*data!E1495^4+constants!$F$4*data!E1495^5+constants!$G$4*data!E1495^6+constants!$H$4*data!E1495^7)</f>
        <v>55992.868671384378</v>
      </c>
      <c r="L1495" s="4">
        <f>F1495/(constants!$A$4+constants!$B$4*data!F1495+constants!$C$4*data!F1495^2+constants!$D$4*data!F1495^3+constants!$E$4*data!F1495^4+constants!$F$4*data!F1495^5+constants!$G$4*data!F1495^6+constants!$H$4*data!F1495^7)</f>
        <v>4023.5371876525401</v>
      </c>
      <c r="M1495" s="4"/>
      <c r="N1495" s="4"/>
      <c r="O1495" s="4">
        <f t="shared" si="343"/>
        <v>81563.959237214309</v>
      </c>
      <c r="P1495" s="4">
        <f t="shared" si="344"/>
        <v>11198.573734276875</v>
      </c>
      <c r="Q1495" s="4">
        <f t="shared" si="344"/>
        <v>11198.573734276875</v>
      </c>
      <c r="R1495" s="4">
        <f t="shared" si="345"/>
        <v>670.58953127542327</v>
      </c>
      <c r="S1495" s="4"/>
      <c r="T1495" s="4"/>
      <c r="U1495" s="4">
        <f t="shared" si="346"/>
        <v>1</v>
      </c>
      <c r="V1495" s="4"/>
      <c r="W1495" s="4"/>
      <c r="X1495">
        <f>IF(front!E1495&gt;$X$2,O1495,P1495)</f>
        <v>81563.959237214309</v>
      </c>
      <c r="Y1495">
        <f t="shared" si="340"/>
        <v>81230.476317894252</v>
      </c>
      <c r="Z1495">
        <f>SUMPRODUCT($B$7:$B$456,Y$7:Y$456,EXP(constants!$B$32+constants!$A$32*ABS($A$7:$A$456-$A1495)))</f>
        <v>7.302718883436585E-11</v>
      </c>
      <c r="AA1495">
        <f t="shared" si="341"/>
        <v>81230.476317894179</v>
      </c>
      <c r="AB1495">
        <f t="shared" si="347"/>
        <v>81224.274482196866</v>
      </c>
      <c r="AD1495" s="4"/>
      <c r="AE1495" s="4"/>
      <c r="AF1495" s="4"/>
      <c r="AI1495" s="5">
        <f>SUMPRODUCT(constants!$B$13:$B$20,A1495^constants!$A$13:$A$20)*constants!$C$10/((A1495/1000000000)^5*(EXP(0.014388/(A1495/1000000000)/constants!$B$9)-1))</f>
        <v>2.2396793425443839E-5</v>
      </c>
      <c r="AL1495" s="17">
        <f t="shared" si="342"/>
        <v>2.7574014748944146E-10</v>
      </c>
      <c r="AQ1495">
        <f t="shared" si="349"/>
        <v>2.7574014748944146E-10</v>
      </c>
    </row>
    <row r="1496" spans="1:43" x14ac:dyDescent="0.2">
      <c r="A1496">
        <f>front!A1496</f>
        <v>871.46</v>
      </c>
      <c r="B1496" s="1">
        <f t="shared" si="348"/>
        <v>0.44000000000005457</v>
      </c>
      <c r="C1496">
        <f>front!D1496-front!B1496</f>
        <v>45923.199999999997</v>
      </c>
      <c r="D1496" s="2">
        <f>front!E1496-front!C1496</f>
        <v>52667.7</v>
      </c>
      <c r="E1496" s="2">
        <f>IF(front!F1496-front!C1496&gt;0,front!F1496-front!C1496,0)</f>
        <v>52667.7</v>
      </c>
      <c r="F1496" s="2">
        <f>front!I1496-front!H1496</f>
        <v>4321.1999999999989</v>
      </c>
      <c r="G1496" s="2"/>
      <c r="H1496" s="2"/>
      <c r="I1496" s="4">
        <f>C1496/(constants!$A$4+constants!$B$4*data!C1496+constants!$C$4*data!C1496^2+constants!$D$4*data!C1496^3+constants!$E$4*data!C1496^4+constants!$F$4*data!C1496^5+constants!$G$4*data!C1496^6+constants!$H$4*data!C1496^7)</f>
        <v>47986.850697732283</v>
      </c>
      <c r="J1496" s="4">
        <f>D1496/(constants!$A$4+constants!$B$4*data!D1496+constants!$C$4*data!D1496^2+constants!$D$4*data!D1496^3+constants!$E$4*data!D1496^4+constants!$F$4*data!D1496^5+constants!$G$4*data!D1496^6+constants!$H$4*data!D1496^7)</f>
        <v>55434.395982575588</v>
      </c>
      <c r="K1496" s="4">
        <f>E1496/(constants!$A$4+constants!$B$4*data!E1496+constants!$C$4*data!E1496^2+constants!$D$4*data!E1496^3+constants!$E$4*data!E1496^4+constants!$F$4*data!E1496^5+constants!$G$4*data!E1496^6+constants!$H$4*data!E1496^7)</f>
        <v>55434.395982575588</v>
      </c>
      <c r="L1496" s="4">
        <f>F1496/(constants!$A$4+constants!$B$4*data!F1496+constants!$C$4*data!F1496^2+constants!$D$4*data!F1496^3+constants!$E$4*data!F1496^4+constants!$F$4*data!F1496^5+constants!$G$4*data!F1496^6+constants!$H$4*data!F1496^7)</f>
        <v>4311.7003171582501</v>
      </c>
      <c r="M1496" s="4"/>
      <c r="N1496" s="4"/>
      <c r="O1496" s="4">
        <f t="shared" si="343"/>
        <v>79978.084496220472</v>
      </c>
      <c r="P1496" s="4">
        <f t="shared" si="344"/>
        <v>11086.879196515118</v>
      </c>
      <c r="Q1496" s="4">
        <f t="shared" si="344"/>
        <v>11086.879196515118</v>
      </c>
      <c r="R1496" s="4">
        <f t="shared" si="345"/>
        <v>718.61671952637505</v>
      </c>
      <c r="S1496" s="4"/>
      <c r="T1496" s="4"/>
      <c r="U1496" s="4">
        <f t="shared" si="346"/>
        <v>1</v>
      </c>
      <c r="V1496" s="4"/>
      <c r="W1496" s="4"/>
      <c r="X1496">
        <f>IF(front!E1496&gt;$X$2,O1496,P1496)</f>
        <v>79978.084496220472</v>
      </c>
      <c r="Y1496">
        <f t="shared" si="340"/>
        <v>79644.601576900415</v>
      </c>
      <c r="Z1496">
        <f>SUMPRODUCT($B$7:$B$456,Y$7:Y$456,EXP(constants!$B$32+constants!$A$32*ABS($A$7:$A$456-$A1496)))</f>
        <v>7.1222203847430213E-11</v>
      </c>
      <c r="AA1496">
        <f t="shared" si="341"/>
        <v>79644.601576900342</v>
      </c>
      <c r="AB1496">
        <f t="shared" si="347"/>
        <v>79638.399741203029</v>
      </c>
      <c r="AD1496" s="4"/>
      <c r="AE1496" s="4"/>
      <c r="AF1496" s="4"/>
      <c r="AI1496" s="5">
        <f>SUMPRODUCT(constants!$B$13:$B$20,A1496^constants!$A$13:$A$20)*constants!$C$10/((A1496/1000000000)^5*(EXP(0.014388/(A1496/1000000000)/constants!$B$9)-1))</f>
        <v>2.2397828847484268E-5</v>
      </c>
      <c r="AL1496" s="17">
        <f t="shared" si="342"/>
        <v>2.8124408476651194E-10</v>
      </c>
      <c r="AQ1496">
        <f t="shared" si="349"/>
        <v>2.8124408476651194E-10</v>
      </c>
    </row>
    <row r="1497" spans="1:43" x14ac:dyDescent="0.2">
      <c r="A1497">
        <f>front!A1497</f>
        <v>871.9</v>
      </c>
      <c r="B1497" s="1">
        <f t="shared" si="348"/>
        <v>0.43999999999994088</v>
      </c>
      <c r="C1497">
        <f>front!D1497-front!B1497</f>
        <v>45576.6</v>
      </c>
      <c r="D1497" s="2">
        <f>front!E1497-front!C1497</f>
        <v>52605.9</v>
      </c>
      <c r="E1497" s="2">
        <f>IF(front!F1497-front!C1497&gt;0,front!F1497-front!C1497,0)</f>
        <v>52605.9</v>
      </c>
      <c r="F1497" s="2">
        <f>front!I1497-front!H1497</f>
        <v>2928.3999999999996</v>
      </c>
      <c r="G1497" s="2"/>
      <c r="H1497" s="2"/>
      <c r="I1497" s="4">
        <f>C1497/(constants!$A$4+constants!$B$4*data!C1497+constants!$C$4*data!C1497^2+constants!$D$4*data!C1497^3+constants!$E$4*data!C1497^4+constants!$F$4*data!C1497^5+constants!$G$4*data!C1497^6+constants!$H$4*data!C1497^7)</f>
        <v>47605.409594161283</v>
      </c>
      <c r="J1497" s="4">
        <f>D1497/(constants!$A$4+constants!$B$4*data!D1497+constants!$C$4*data!D1497^2+constants!$D$4*data!D1497^3+constants!$E$4*data!D1497^4+constants!$F$4*data!D1497^5+constants!$G$4*data!D1497^6+constants!$H$4*data!D1497^7)</f>
        <v>55365.988409511912</v>
      </c>
      <c r="K1497" s="4">
        <f>E1497/(constants!$A$4+constants!$B$4*data!E1497+constants!$C$4*data!E1497^2+constants!$D$4*data!E1497^3+constants!$E$4*data!E1497^4+constants!$F$4*data!E1497^5+constants!$G$4*data!E1497^6+constants!$H$4*data!E1497^7)</f>
        <v>55365.988409511912</v>
      </c>
      <c r="L1497" s="4">
        <f>F1497/(constants!$A$4+constants!$B$4*data!F1497+constants!$C$4*data!F1497^2+constants!$D$4*data!F1497^3+constants!$E$4*data!F1497^4+constants!$F$4*data!F1497^5+constants!$G$4*data!F1497^6+constants!$H$4*data!F1497^7)</f>
        <v>2921.7467688963179</v>
      </c>
      <c r="M1497" s="4"/>
      <c r="N1497" s="4"/>
      <c r="O1497" s="4">
        <f t="shared" si="343"/>
        <v>79342.349323602131</v>
      </c>
      <c r="P1497" s="4">
        <f t="shared" si="344"/>
        <v>11073.197681902382</v>
      </c>
      <c r="Q1497" s="4">
        <f t="shared" si="344"/>
        <v>11073.197681902382</v>
      </c>
      <c r="R1497" s="4">
        <f t="shared" si="345"/>
        <v>486.95779481605302</v>
      </c>
      <c r="S1497" s="4"/>
      <c r="T1497" s="4"/>
      <c r="U1497" s="4">
        <f t="shared" si="346"/>
        <v>1</v>
      </c>
      <c r="V1497" s="4"/>
      <c r="W1497" s="4"/>
      <c r="X1497">
        <f>IF(front!E1497&gt;$X$2,O1497,P1497)</f>
        <v>79342.349323602131</v>
      </c>
      <c r="Y1497">
        <f t="shared" si="340"/>
        <v>79008.866404282075</v>
      </c>
      <c r="Z1497">
        <f>SUMPRODUCT($B$7:$B$456,Y$7:Y$456,EXP(constants!$B$32+constants!$A$32*ABS($A$7:$A$456-$A1497)))</f>
        <v>6.9461831981375908E-11</v>
      </c>
      <c r="AA1497">
        <f t="shared" si="341"/>
        <v>79008.866404282002</v>
      </c>
      <c r="AB1497">
        <f t="shared" si="347"/>
        <v>79002.664568584689</v>
      </c>
      <c r="AD1497" s="4"/>
      <c r="AE1497" s="4"/>
      <c r="AF1497" s="4"/>
      <c r="AI1497" s="5">
        <f>SUMPRODUCT(constants!$B$13:$B$20,A1497^constants!$A$13:$A$20)*constants!$C$10/((A1497/1000000000)^5*(EXP(0.014388/(A1497/1000000000)/constants!$B$9)-1))</f>
        <v>2.2398816411567993E-5</v>
      </c>
      <c r="AL1497" s="17">
        <f t="shared" si="342"/>
        <v>2.8351975890791478E-10</v>
      </c>
      <c r="AQ1497">
        <f t="shared" si="349"/>
        <v>2.8351975890791478E-10</v>
      </c>
    </row>
    <row r="1498" spans="1:43" x14ac:dyDescent="0.2">
      <c r="A1498">
        <f>front!A1498</f>
        <v>872.34</v>
      </c>
      <c r="B1498" s="1">
        <f t="shared" si="348"/>
        <v>0.44000000000005457</v>
      </c>
      <c r="C1498">
        <f>front!D1498-front!B1498</f>
        <v>45401.659999999996</v>
      </c>
      <c r="D1498" s="2">
        <f>front!E1498-front!C1498</f>
        <v>52979.8</v>
      </c>
      <c r="E1498" s="2">
        <f>IF(front!F1498-front!C1498&gt;0,front!F1498-front!C1498,0)</f>
        <v>52979.8</v>
      </c>
      <c r="F1498" s="2">
        <f>front!I1498-front!H1498</f>
        <v>2524.2000000000007</v>
      </c>
      <c r="G1498" s="2"/>
      <c r="H1498" s="2"/>
      <c r="I1498" s="4">
        <f>C1498/(constants!$A$4+constants!$B$4*data!C1498+constants!$C$4*data!C1498^2+constants!$D$4*data!C1498^3+constants!$E$4*data!C1498^4+constants!$F$4*data!C1498^5+constants!$G$4*data!C1498^6+constants!$H$4*data!C1498^7)</f>
        <v>47412.953358931038</v>
      </c>
      <c r="J1498" s="4">
        <f>D1498/(constants!$A$4+constants!$B$4*data!D1498+constants!$C$4*data!D1498^2+constants!$D$4*data!D1498^3+constants!$E$4*data!D1498^4+constants!$F$4*data!D1498^5+constants!$G$4*data!D1498^6+constants!$H$4*data!D1498^7)</f>
        <v>55779.922330631671</v>
      </c>
      <c r="K1498" s="4">
        <f>E1498/(constants!$A$4+constants!$B$4*data!E1498+constants!$C$4*data!E1498^2+constants!$D$4*data!E1498^3+constants!$E$4*data!E1498^4+constants!$F$4*data!E1498^5+constants!$G$4*data!E1498^6+constants!$H$4*data!E1498^7)</f>
        <v>55779.922330631671</v>
      </c>
      <c r="L1498" s="4">
        <f>F1498/(constants!$A$4+constants!$B$4*data!F1498+constants!$C$4*data!F1498^2+constants!$D$4*data!F1498^3+constants!$E$4*data!F1498^4+constants!$F$4*data!F1498^5+constants!$G$4*data!F1498^6+constants!$H$4*data!F1498^7)</f>
        <v>2518.4496677619786</v>
      </c>
      <c r="M1498" s="4"/>
      <c r="N1498" s="4"/>
      <c r="O1498" s="4">
        <f t="shared" si="343"/>
        <v>79021.588931551727</v>
      </c>
      <c r="P1498" s="4">
        <f t="shared" si="344"/>
        <v>11155.984466126334</v>
      </c>
      <c r="Q1498" s="4">
        <f t="shared" si="344"/>
        <v>11155.984466126334</v>
      </c>
      <c r="R1498" s="4">
        <f t="shared" si="345"/>
        <v>419.74161129366314</v>
      </c>
      <c r="S1498" s="4"/>
      <c r="T1498" s="4"/>
      <c r="U1498" s="4">
        <f t="shared" si="346"/>
        <v>1</v>
      </c>
      <c r="V1498" s="4"/>
      <c r="W1498" s="4"/>
      <c r="X1498">
        <f>IF(front!E1498&gt;$X$2,O1498,P1498)</f>
        <v>79021.588931551727</v>
      </c>
      <c r="Y1498">
        <f t="shared" si="340"/>
        <v>78688.10601223167</v>
      </c>
      <c r="Z1498">
        <f>SUMPRODUCT($B$7:$B$456,Y$7:Y$456,EXP(constants!$B$32+constants!$A$32*ABS($A$7:$A$456-$A1498)))</f>
        <v>6.7744970550822895E-11</v>
      </c>
      <c r="AA1498">
        <f t="shared" si="341"/>
        <v>78688.106012231598</v>
      </c>
      <c r="AB1498">
        <f t="shared" si="347"/>
        <v>78681.904176534284</v>
      </c>
      <c r="AD1498" s="4"/>
      <c r="AE1498" s="4"/>
      <c r="AF1498" s="4"/>
      <c r="AI1498" s="5">
        <f>SUMPRODUCT(constants!$B$13:$B$20,A1498^constants!$A$13:$A$20)*constants!$C$10/((A1498/1000000000)^5*(EXP(0.014388/(A1498/1000000000)/constants!$B$9)-1))</f>
        <v>2.2399756118784375E-5</v>
      </c>
      <c r="AL1498" s="17">
        <f t="shared" si="342"/>
        <v>2.8468751936312148E-10</v>
      </c>
      <c r="AQ1498">
        <f t="shared" si="349"/>
        <v>2.8468751936312148E-10</v>
      </c>
    </row>
    <row r="1499" spans="1:43" x14ac:dyDescent="0.2">
      <c r="A1499">
        <f>front!A1499</f>
        <v>872.77</v>
      </c>
      <c r="B1499" s="1">
        <f t="shared" si="348"/>
        <v>0.42999999999994998</v>
      </c>
      <c r="C1499">
        <f>front!D1499-front!B1499</f>
        <v>45630.67</v>
      </c>
      <c r="D1499" s="2">
        <f>front!E1499-front!C1499</f>
        <v>52457.3</v>
      </c>
      <c r="E1499" s="2">
        <f>IF(front!F1499-front!C1499&gt;0,front!F1499-front!C1499,0)</f>
        <v>52457.3</v>
      </c>
      <c r="F1499" s="2">
        <f>front!I1499-front!H1499</f>
        <v>2616.7000000000007</v>
      </c>
      <c r="G1499" s="2"/>
      <c r="H1499" s="2"/>
      <c r="I1499" s="4">
        <f>C1499/(constants!$A$4+constants!$B$4*data!C1499+constants!$C$4*data!C1499^2+constants!$D$4*data!C1499^3+constants!$E$4*data!C1499^4+constants!$F$4*data!C1499^5+constants!$G$4*data!C1499^6+constants!$H$4*data!C1499^7)</f>
        <v>47664.902987036337</v>
      </c>
      <c r="J1499" s="4">
        <f>D1499/(constants!$A$4+constants!$B$4*data!D1499+constants!$C$4*data!D1499^2+constants!$D$4*data!D1499^3+constants!$E$4*data!D1499^4+constants!$F$4*data!D1499^5+constants!$G$4*data!D1499^6+constants!$H$4*data!D1499^7)</f>
        <v>55201.514696077349</v>
      </c>
      <c r="K1499" s="4">
        <f>E1499/(constants!$A$4+constants!$B$4*data!E1499+constants!$C$4*data!E1499^2+constants!$D$4*data!E1499^3+constants!$E$4*data!E1499^4+constants!$F$4*data!E1499^5+constants!$G$4*data!E1499^6+constants!$H$4*data!E1499^7)</f>
        <v>55201.514696077349</v>
      </c>
      <c r="L1499" s="4">
        <f>F1499/(constants!$A$4+constants!$B$4*data!F1499+constants!$C$4*data!F1499^2+constants!$D$4*data!F1499^3+constants!$E$4*data!F1499^4+constants!$F$4*data!F1499^5+constants!$G$4*data!F1499^6+constants!$H$4*data!F1499^7)</f>
        <v>2610.741706968965</v>
      </c>
      <c r="M1499" s="4"/>
      <c r="N1499" s="4"/>
      <c r="O1499" s="4">
        <f t="shared" si="343"/>
        <v>79441.504978393903</v>
      </c>
      <c r="P1499" s="4">
        <f t="shared" si="344"/>
        <v>11040.302939215469</v>
      </c>
      <c r="Q1499" s="4">
        <f t="shared" si="344"/>
        <v>11040.302939215469</v>
      </c>
      <c r="R1499" s="4">
        <f t="shared" si="345"/>
        <v>435.12361782816083</v>
      </c>
      <c r="S1499" s="4"/>
      <c r="T1499" s="4"/>
      <c r="U1499" s="4">
        <f t="shared" si="346"/>
        <v>1</v>
      </c>
      <c r="V1499" s="4"/>
      <c r="W1499" s="4"/>
      <c r="X1499">
        <f>IF(front!E1499&gt;$X$2,O1499,P1499)</f>
        <v>79441.504978393903</v>
      </c>
      <c r="Y1499">
        <f t="shared" si="340"/>
        <v>79108.022059073846</v>
      </c>
      <c r="Z1499">
        <f>SUMPRODUCT($B$7:$B$456,Y$7:Y$456,EXP(constants!$B$32+constants!$A$32*ABS($A$7:$A$456-$A1499)))</f>
        <v>6.610813574058431E-11</v>
      </c>
      <c r="AA1499">
        <f t="shared" si="341"/>
        <v>79108.022059073774</v>
      </c>
      <c r="AB1499">
        <f t="shared" si="347"/>
        <v>79101.82022337646</v>
      </c>
      <c r="AD1499" s="4"/>
      <c r="AE1499" s="4"/>
      <c r="AF1499" s="4"/>
      <c r="AI1499" s="5">
        <f>SUMPRODUCT(constants!$B$13:$B$20,A1499^constants!$A$13:$A$20)*constants!$C$10/((A1499/1000000000)^5*(EXP(0.014388/(A1499/1000000000)/constants!$B$9)-1))</f>
        <v>2.2400628233485337E-5</v>
      </c>
      <c r="AL1499" s="17">
        <f t="shared" si="342"/>
        <v>2.8318726636413632E-10</v>
      </c>
      <c r="AQ1499">
        <f t="shared" si="349"/>
        <v>2.8318726636413632E-10</v>
      </c>
    </row>
    <row r="1500" spans="1:43" x14ac:dyDescent="0.2">
      <c r="A1500">
        <f>front!A1500</f>
        <v>873.21</v>
      </c>
      <c r="B1500" s="1">
        <f t="shared" si="348"/>
        <v>0.44000000000005457</v>
      </c>
      <c r="C1500">
        <f>front!D1500-front!B1500</f>
        <v>46168.200000000004</v>
      </c>
      <c r="D1500" s="2">
        <f>front!E1500-front!C1500</f>
        <v>52243</v>
      </c>
      <c r="E1500" s="2">
        <f>IF(front!F1500-front!C1500&gt;0,front!F1500-front!C1500,0)</f>
        <v>52243</v>
      </c>
      <c r="F1500" s="2">
        <f>front!I1500-front!H1500</f>
        <v>2710.7999999999993</v>
      </c>
      <c r="G1500" s="2"/>
      <c r="H1500" s="2"/>
      <c r="I1500" s="4">
        <f>C1500/(constants!$A$4+constants!$B$4*data!C1500+constants!$C$4*data!C1500^2+constants!$D$4*data!C1500^3+constants!$E$4*data!C1500^4+constants!$F$4*data!C1500^5+constants!$G$4*data!C1500^6+constants!$H$4*data!C1500^7)</f>
        <v>48256.584518716685</v>
      </c>
      <c r="J1500" s="4">
        <f>D1500/(constants!$A$4+constants!$B$4*data!D1500+constants!$C$4*data!D1500^2+constants!$D$4*data!D1500^3+constants!$E$4*data!D1500^4+constants!$F$4*data!D1500^5+constants!$G$4*data!D1500^6+constants!$H$4*data!D1500^7)</f>
        <v>54964.357043346005</v>
      </c>
      <c r="K1500" s="4">
        <f>E1500/(constants!$A$4+constants!$B$4*data!E1500+constants!$C$4*data!E1500^2+constants!$D$4*data!E1500^3+constants!$E$4*data!E1500^4+constants!$F$4*data!E1500^5+constants!$G$4*data!E1500^6+constants!$H$4*data!E1500^7)</f>
        <v>54964.357043346005</v>
      </c>
      <c r="L1500" s="4">
        <f>F1500/(constants!$A$4+constants!$B$4*data!F1500+constants!$C$4*data!F1500^2+constants!$D$4*data!F1500^3+constants!$E$4*data!F1500^4+constants!$F$4*data!F1500^5+constants!$G$4*data!F1500^6+constants!$H$4*data!F1500^7)</f>
        <v>2704.6308552594105</v>
      </c>
      <c r="M1500" s="4"/>
      <c r="N1500" s="4"/>
      <c r="O1500" s="4">
        <f t="shared" si="343"/>
        <v>80427.640864527813</v>
      </c>
      <c r="P1500" s="4">
        <f t="shared" si="344"/>
        <v>10992.8714086692</v>
      </c>
      <c r="Q1500" s="4">
        <f t="shared" si="344"/>
        <v>10992.8714086692</v>
      </c>
      <c r="R1500" s="4">
        <f t="shared" si="345"/>
        <v>450.77180920990179</v>
      </c>
      <c r="S1500" s="4"/>
      <c r="T1500" s="4"/>
      <c r="U1500" s="4">
        <f t="shared" si="346"/>
        <v>1</v>
      </c>
      <c r="V1500" s="4"/>
      <c r="W1500" s="4"/>
      <c r="X1500">
        <f>IF(front!E1500&gt;$X$2,O1500,P1500)</f>
        <v>80427.640864527813</v>
      </c>
      <c r="Y1500">
        <f t="shared" si="340"/>
        <v>80094.157945207757</v>
      </c>
      <c r="Z1500">
        <f>SUMPRODUCT($B$7:$B$456,Y$7:Y$456,EXP(constants!$B$32+constants!$A$32*ABS($A$7:$A$456-$A1500)))</f>
        <v>6.4474166332331416E-11</v>
      </c>
      <c r="AA1500">
        <f t="shared" si="341"/>
        <v>80094.157945207699</v>
      </c>
      <c r="AB1500">
        <f t="shared" si="347"/>
        <v>80087.956109510385</v>
      </c>
      <c r="AD1500" s="4"/>
      <c r="AE1500" s="4"/>
      <c r="AF1500" s="4"/>
      <c r="AI1500" s="5">
        <f>SUMPRODUCT(constants!$B$13:$B$20,A1500^constants!$A$13:$A$20)*constants!$C$10/((A1500/1000000000)^5*(EXP(0.014388/(A1500/1000000000)/constants!$B$9)-1))</f>
        <v>2.2401473322555484E-5</v>
      </c>
      <c r="AL1500" s="17">
        <f t="shared" si="342"/>
        <v>2.7971088801322683E-10</v>
      </c>
      <c r="AQ1500">
        <f t="shared" si="349"/>
        <v>2.7971088801322683E-10</v>
      </c>
    </row>
    <row r="1501" spans="1:43" x14ac:dyDescent="0.2">
      <c r="A1501">
        <f>front!A1501</f>
        <v>873.65</v>
      </c>
      <c r="B1501" s="1">
        <f t="shared" si="348"/>
        <v>0.43999999999994088</v>
      </c>
      <c r="C1501">
        <f>front!D1501-front!B1501</f>
        <v>46923.07</v>
      </c>
      <c r="D1501" s="2">
        <f>front!E1501-front!C1501</f>
        <v>52600</v>
      </c>
      <c r="E1501" s="2">
        <f>IF(front!F1501-front!C1501&gt;0,front!F1501-front!C1501,0)</f>
        <v>52600</v>
      </c>
      <c r="F1501" s="2">
        <f>front!I1501-front!H1501</f>
        <v>3040.9999999999982</v>
      </c>
      <c r="G1501" s="2"/>
      <c r="H1501" s="2"/>
      <c r="I1501" s="4">
        <f>C1501/(constants!$A$4+constants!$B$4*data!C1501+constants!$C$4*data!C1501^2+constants!$D$4*data!C1501^3+constants!$E$4*data!C1501^4+constants!$F$4*data!C1501^5+constants!$G$4*data!C1501^6+constants!$H$4*data!C1501^7)</f>
        <v>49088.175201342412</v>
      </c>
      <c r="J1501" s="4">
        <f>D1501/(constants!$A$4+constants!$B$4*data!D1501+constants!$C$4*data!D1501^2+constants!$D$4*data!D1501^3+constants!$E$4*data!D1501^4+constants!$F$4*data!D1501^5+constants!$G$4*data!D1501^6+constants!$H$4*data!D1501^7)</f>
        <v>55359.457776265714</v>
      </c>
      <c r="K1501" s="4">
        <f>E1501/(constants!$A$4+constants!$B$4*data!E1501+constants!$C$4*data!E1501^2+constants!$D$4*data!E1501^3+constants!$E$4*data!E1501^4+constants!$F$4*data!E1501^5+constants!$G$4*data!E1501^6+constants!$H$4*data!E1501^7)</f>
        <v>55359.457776265714</v>
      </c>
      <c r="L1501" s="4">
        <f>F1501/(constants!$A$4+constants!$B$4*data!F1501+constants!$C$4*data!F1501^2+constants!$D$4*data!F1501^3+constants!$E$4*data!F1501^4+constants!$F$4*data!F1501^5+constants!$G$4*data!F1501^6+constants!$H$4*data!F1501^7)</f>
        <v>3034.0986670534649</v>
      </c>
      <c r="M1501" s="4"/>
      <c r="N1501" s="4"/>
      <c r="O1501" s="4">
        <f t="shared" si="343"/>
        <v>81813.625335570687</v>
      </c>
      <c r="P1501" s="4">
        <f t="shared" si="344"/>
        <v>11071.891555253142</v>
      </c>
      <c r="Q1501" s="4">
        <f t="shared" si="344"/>
        <v>11071.891555253142</v>
      </c>
      <c r="R1501" s="4">
        <f t="shared" si="345"/>
        <v>505.68311117557749</v>
      </c>
      <c r="S1501" s="4"/>
      <c r="T1501" s="4"/>
      <c r="U1501" s="4">
        <f t="shared" si="346"/>
        <v>1</v>
      </c>
      <c r="V1501" s="4"/>
      <c r="W1501" s="4"/>
      <c r="X1501">
        <f>IF(front!E1501&gt;$X$2,O1501,P1501)</f>
        <v>81813.625335570687</v>
      </c>
      <c r="Y1501">
        <f t="shared" si="340"/>
        <v>81480.14241625063</v>
      </c>
      <c r="Z1501">
        <f>SUMPRODUCT($B$7:$B$456,Y$7:Y$456,EXP(constants!$B$32+constants!$A$32*ABS($A$7:$A$456-$A1501)))</f>
        <v>6.2880583118564619E-11</v>
      </c>
      <c r="AA1501">
        <f t="shared" si="341"/>
        <v>81480.142416250572</v>
      </c>
      <c r="AB1501">
        <f t="shared" si="347"/>
        <v>81473.940580553259</v>
      </c>
      <c r="AD1501" s="4"/>
      <c r="AE1501" s="4"/>
      <c r="AF1501" s="4"/>
      <c r="AI1501" s="5">
        <f>SUMPRODUCT(constants!$B$13:$B$20,A1501^constants!$A$13:$A$20)*constants!$C$10/((A1501/1000000000)^5*(EXP(0.014388/(A1501/1000000000)/constants!$B$9)-1))</f>
        <v>2.2402270565168574E-5</v>
      </c>
      <c r="AL1501" s="17">
        <f t="shared" si="342"/>
        <v>2.7496240399737946E-10</v>
      </c>
      <c r="AQ1501">
        <f t="shared" si="349"/>
        <v>2.7496240399737946E-10</v>
      </c>
    </row>
    <row r="1502" spans="1:43" x14ac:dyDescent="0.2">
      <c r="A1502">
        <f>front!A1502</f>
        <v>874.09</v>
      </c>
      <c r="B1502" s="1">
        <f t="shared" si="348"/>
        <v>0.44000000000005457</v>
      </c>
      <c r="C1502">
        <f>front!D1502-front!B1502</f>
        <v>47900.93</v>
      </c>
      <c r="D1502" s="2">
        <f>front!E1502-front!C1502</f>
        <v>51916.2</v>
      </c>
      <c r="E1502" s="2">
        <f>IF(front!F1502-front!C1502&gt;0,front!F1502-front!C1502,0)</f>
        <v>51916.2</v>
      </c>
      <c r="F1502" s="2">
        <f>front!I1502-front!H1502</f>
        <v>3345.9000000000015</v>
      </c>
      <c r="G1502" s="2"/>
      <c r="H1502" s="2"/>
      <c r="I1502" s="4">
        <f>C1502/(constants!$A$4+constants!$B$4*data!C1502+constants!$C$4*data!C1502^2+constants!$D$4*data!C1502^3+constants!$E$4*data!C1502^4+constants!$F$4*data!C1502^5+constants!$G$4*data!C1502^6+constants!$H$4*data!C1502^7)</f>
        <v>50166.447873962556</v>
      </c>
      <c r="J1502" s="4">
        <f>D1502/(constants!$A$4+constants!$B$4*data!D1502+constants!$C$4*data!D1502^2+constants!$D$4*data!D1502^3+constants!$E$4*data!D1502^4+constants!$F$4*data!D1502^5+constants!$G$4*data!D1502^6+constants!$H$4*data!D1502^7)</f>
        <v>54602.772789663461</v>
      </c>
      <c r="K1502" s="4">
        <f>E1502/(constants!$A$4+constants!$B$4*data!E1502+constants!$C$4*data!E1502^2+constants!$D$4*data!E1502^3+constants!$E$4*data!E1502^4+constants!$F$4*data!E1502^5+constants!$G$4*data!E1502^6+constants!$H$4*data!E1502^7)</f>
        <v>54602.772789663461</v>
      </c>
      <c r="L1502" s="4">
        <f>F1502/(constants!$A$4+constants!$B$4*data!F1502+constants!$C$4*data!F1502^2+constants!$D$4*data!F1502^3+constants!$E$4*data!F1502^4+constants!$F$4*data!F1502^5+constants!$G$4*data!F1502^6+constants!$H$4*data!F1502^7)</f>
        <v>3338.3377741033328</v>
      </c>
      <c r="M1502" s="4"/>
      <c r="N1502" s="4"/>
      <c r="O1502" s="4">
        <f t="shared" si="343"/>
        <v>83610.746456604262</v>
      </c>
      <c r="P1502" s="4">
        <f t="shared" si="344"/>
        <v>10920.554557932694</v>
      </c>
      <c r="Q1502" s="4">
        <f t="shared" si="344"/>
        <v>10920.554557932694</v>
      </c>
      <c r="R1502" s="4">
        <f t="shared" si="345"/>
        <v>556.38962901722209</v>
      </c>
      <c r="S1502" s="4"/>
      <c r="T1502" s="4"/>
      <c r="U1502" s="4">
        <f t="shared" si="346"/>
        <v>1</v>
      </c>
      <c r="V1502" s="4"/>
      <c r="W1502" s="4"/>
      <c r="X1502">
        <f>IF(front!E1502&gt;$X$2,O1502,P1502)</f>
        <v>83610.746456604262</v>
      </c>
      <c r="Y1502">
        <f t="shared" si="340"/>
        <v>83277.263537284205</v>
      </c>
      <c r="Z1502">
        <f>SUMPRODUCT($B$7:$B$456,Y$7:Y$456,EXP(constants!$B$32+constants!$A$32*ABS($A$7:$A$456-$A1502)))</f>
        <v>6.1326387889220669E-11</v>
      </c>
      <c r="AA1502">
        <f t="shared" si="341"/>
        <v>83277.263537284147</v>
      </c>
      <c r="AB1502">
        <f t="shared" si="347"/>
        <v>83271.061701586834</v>
      </c>
      <c r="AD1502" s="4"/>
      <c r="AE1502" s="4"/>
      <c r="AF1502" s="4"/>
      <c r="AI1502" s="5">
        <f>SUMPRODUCT(constants!$B$13:$B$20,A1502^constants!$A$13:$A$20)*constants!$C$10/((A1502/1000000000)^5*(EXP(0.014388/(A1502/1000000000)/constants!$B$9)-1))</f>
        <v>2.2403019967245019E-5</v>
      </c>
      <c r="AL1502" s="17">
        <f t="shared" si="342"/>
        <v>2.6903728029227353E-10</v>
      </c>
      <c r="AQ1502">
        <f t="shared" si="349"/>
        <v>2.6903728029227353E-10</v>
      </c>
    </row>
    <row r="1503" spans="1:43" x14ac:dyDescent="0.2">
      <c r="A1503">
        <f>front!A1503</f>
        <v>874.52</v>
      </c>
      <c r="B1503" s="1">
        <f t="shared" si="348"/>
        <v>0.42999999999994998</v>
      </c>
      <c r="C1503">
        <f>front!D1503-front!B1503</f>
        <v>48780.14</v>
      </c>
      <c r="D1503" s="2">
        <f>front!E1503-front!C1503</f>
        <v>52111.199999999997</v>
      </c>
      <c r="E1503" s="2">
        <f>IF(front!F1503-front!C1503&gt;0,front!F1503-front!C1503,0)</f>
        <v>52111.199999999997</v>
      </c>
      <c r="F1503" s="2">
        <f>front!I1503-front!H1503</f>
        <v>3812.5999999999985</v>
      </c>
      <c r="G1503" s="2"/>
      <c r="H1503" s="2"/>
      <c r="I1503" s="4">
        <f>C1503/(constants!$A$4+constants!$B$4*data!C1503+constants!$C$4*data!C1503^2+constants!$D$4*data!C1503^3+constants!$E$4*data!C1503^4+constants!$F$4*data!C1503^5+constants!$G$4*data!C1503^6+constants!$H$4*data!C1503^7)</f>
        <v>51136.781327184523</v>
      </c>
      <c r="J1503" s="4">
        <f>D1503/(constants!$A$4+constants!$B$4*data!D1503+constants!$C$4*data!D1503^2+constants!$D$4*data!D1503^3+constants!$E$4*data!D1503^4+constants!$F$4*data!D1503^5+constants!$G$4*data!D1503^6+constants!$H$4*data!D1503^7)</f>
        <v>54818.518126793351</v>
      </c>
      <c r="K1503" s="4">
        <f>E1503/(constants!$A$4+constants!$B$4*data!E1503+constants!$C$4*data!E1503^2+constants!$D$4*data!E1503^3+constants!$E$4*data!E1503^4+constants!$F$4*data!E1503^5+constants!$G$4*data!E1503^6+constants!$H$4*data!E1503^7)</f>
        <v>54818.518126793351</v>
      </c>
      <c r="L1503" s="4">
        <f>F1503/(constants!$A$4+constants!$B$4*data!F1503+constants!$C$4*data!F1503^2+constants!$D$4*data!F1503^3+constants!$E$4*data!F1503^4+constants!$F$4*data!F1503^5+constants!$G$4*data!F1503^6+constants!$H$4*data!F1503^7)</f>
        <v>3804.0692044137913</v>
      </c>
      <c r="M1503" s="4"/>
      <c r="N1503" s="4"/>
      <c r="O1503" s="4">
        <f t="shared" si="343"/>
        <v>85227.968878640866</v>
      </c>
      <c r="P1503" s="4">
        <f t="shared" si="344"/>
        <v>10963.70362535867</v>
      </c>
      <c r="Q1503" s="4">
        <f t="shared" si="344"/>
        <v>10963.70362535867</v>
      </c>
      <c r="R1503" s="4">
        <f t="shared" si="345"/>
        <v>634.01153406896515</v>
      </c>
      <c r="S1503" s="4"/>
      <c r="T1503" s="4"/>
      <c r="U1503" s="4">
        <f t="shared" si="346"/>
        <v>1</v>
      </c>
      <c r="V1503" s="4"/>
      <c r="W1503" s="4"/>
      <c r="X1503">
        <f>IF(front!E1503&gt;$X$2,O1503,P1503)</f>
        <v>85227.968878640866</v>
      </c>
      <c r="Y1503">
        <f t="shared" si="340"/>
        <v>84894.485959320809</v>
      </c>
      <c r="Z1503">
        <f>SUMPRODUCT($B$7:$B$456,Y$7:Y$456,EXP(constants!$B$32+constants!$A$32*ABS($A$7:$A$456-$A1503)))</f>
        <v>5.9844637057135464E-11</v>
      </c>
      <c r="AA1503">
        <f t="shared" si="341"/>
        <v>84894.485959320751</v>
      </c>
      <c r="AB1503">
        <f t="shared" si="347"/>
        <v>84888.284123623438</v>
      </c>
      <c r="AD1503" s="4"/>
      <c r="AE1503" s="4"/>
      <c r="AF1503" s="4"/>
      <c r="AI1503" s="5">
        <f>SUMPRODUCT(constants!$B$13:$B$20,A1503^constants!$A$13:$A$20)*constants!$C$10/((A1503/1000000000)^5*(EXP(0.014388/(A1503/1000000000)/constants!$B$9)-1))</f>
        <v>2.2403706122362254E-5</v>
      </c>
      <c r="AL1503" s="17">
        <f t="shared" si="342"/>
        <v>2.6391988427679336E-10</v>
      </c>
      <c r="AQ1503">
        <f t="shared" si="349"/>
        <v>2.6391988427679336E-10</v>
      </c>
    </row>
    <row r="1504" spans="1:43" x14ac:dyDescent="0.2">
      <c r="A1504">
        <f>front!A1504</f>
        <v>874.96</v>
      </c>
      <c r="B1504" s="1">
        <f t="shared" si="348"/>
        <v>0.44000000000005457</v>
      </c>
      <c r="C1504">
        <f>front!D1504-front!B1504</f>
        <v>49454.200000000004</v>
      </c>
      <c r="D1504" s="2">
        <f>front!E1504-front!C1504</f>
        <v>52758.8</v>
      </c>
      <c r="E1504" s="2">
        <f>IF(front!F1504-front!C1504&gt;0,front!F1504-front!C1504,0)</f>
        <v>52758.8</v>
      </c>
      <c r="F1504" s="2">
        <f>front!I1504-front!H1504</f>
        <v>4246.8999999999996</v>
      </c>
      <c r="G1504" s="2"/>
      <c r="H1504" s="2"/>
      <c r="I1504" s="4">
        <f>C1504/(constants!$A$4+constants!$B$4*data!C1504+constants!$C$4*data!C1504^2+constants!$D$4*data!C1504^3+constants!$E$4*data!C1504^4+constants!$F$4*data!C1504^5+constants!$G$4*data!C1504^6+constants!$H$4*data!C1504^7)</f>
        <v>51881.158674810387</v>
      </c>
      <c r="J1504" s="4">
        <f>D1504/(constants!$A$4+constants!$B$4*data!D1504+constants!$C$4*data!D1504^2+constants!$D$4*data!D1504^3+constants!$E$4*data!D1504^4+constants!$F$4*data!D1504^5+constants!$G$4*data!D1504^6+constants!$H$4*data!D1504^7)</f>
        <v>55535.242905563304</v>
      </c>
      <c r="K1504" s="4">
        <f>E1504/(constants!$A$4+constants!$B$4*data!E1504+constants!$C$4*data!E1504^2+constants!$D$4*data!E1504^3+constants!$E$4*data!E1504^4+constants!$F$4*data!E1504^5+constants!$G$4*data!E1504^6+constants!$H$4*data!E1504^7)</f>
        <v>55535.242905563304</v>
      </c>
      <c r="L1504" s="4">
        <f>F1504/(constants!$A$4+constants!$B$4*data!F1504+constants!$C$4*data!F1504^2+constants!$D$4*data!F1504^3+constants!$E$4*data!F1504^4+constants!$F$4*data!F1504^5+constants!$G$4*data!F1504^6+constants!$H$4*data!F1504^7)</f>
        <v>4237.5348600442294</v>
      </c>
      <c r="M1504" s="4"/>
      <c r="N1504" s="4"/>
      <c r="O1504" s="4">
        <f t="shared" si="343"/>
        <v>86468.59779135065</v>
      </c>
      <c r="P1504" s="4">
        <f t="shared" si="344"/>
        <v>11107.04858111266</v>
      </c>
      <c r="Q1504" s="4">
        <f t="shared" si="344"/>
        <v>11107.04858111266</v>
      </c>
      <c r="R1504" s="4">
        <f t="shared" si="345"/>
        <v>706.25581000737168</v>
      </c>
      <c r="S1504" s="4"/>
      <c r="T1504" s="4"/>
      <c r="U1504" s="4">
        <f t="shared" si="346"/>
        <v>1</v>
      </c>
      <c r="V1504" s="4"/>
      <c r="W1504" s="4"/>
      <c r="X1504">
        <f>IF(front!E1504&gt;$X$2,O1504,P1504)</f>
        <v>86468.59779135065</v>
      </c>
      <c r="Y1504">
        <f t="shared" si="340"/>
        <v>86135.114872030594</v>
      </c>
      <c r="Z1504">
        <f>SUMPRODUCT($B$7:$B$456,Y$7:Y$456,EXP(constants!$B$32+constants!$A$32*ABS($A$7:$A$456-$A1504)))</f>
        <v>5.8365480140911538E-11</v>
      </c>
      <c r="AA1504">
        <f t="shared" si="341"/>
        <v>86135.114872030535</v>
      </c>
      <c r="AB1504">
        <f t="shared" si="347"/>
        <v>86128.913036333222</v>
      </c>
      <c r="AD1504" s="4"/>
      <c r="AE1504" s="4"/>
      <c r="AF1504" s="4"/>
      <c r="AI1504" s="5">
        <f>SUMPRODUCT(constants!$B$13:$B$20,A1504^constants!$A$13:$A$20)*constants!$C$10/((A1504/1000000000)^5*(EXP(0.014388/(A1504/1000000000)/constants!$B$9)-1))</f>
        <v>2.2404360952980722E-5</v>
      </c>
      <c r="AL1504" s="17">
        <f t="shared" si="342"/>
        <v>2.6012589922654094E-10</v>
      </c>
      <c r="AQ1504">
        <f t="shared" si="349"/>
        <v>2.6012589922654094E-10</v>
      </c>
    </row>
    <row r="1505" spans="1:43" x14ac:dyDescent="0.2">
      <c r="A1505">
        <f>front!A1505</f>
        <v>875.4</v>
      </c>
      <c r="B1505" s="1">
        <f t="shared" si="348"/>
        <v>0.43999999999994088</v>
      </c>
      <c r="C1505">
        <f>front!D1505-front!B1505</f>
        <v>49875.06</v>
      </c>
      <c r="D1505" s="2">
        <f>front!E1505-front!C1505</f>
        <v>53045.7</v>
      </c>
      <c r="E1505" s="2">
        <f>IF(front!F1505-front!C1505&gt;0,front!F1505-front!C1505,0)</f>
        <v>53045.7</v>
      </c>
      <c r="F1505" s="2">
        <f>front!I1505-front!H1505</f>
        <v>4303.5</v>
      </c>
      <c r="G1505" s="2"/>
      <c r="H1505" s="2"/>
      <c r="I1505" s="4">
        <f>C1505/(constants!$A$4+constants!$B$4*data!C1505+constants!$C$4*data!C1505^2+constants!$D$4*data!C1505^3+constants!$E$4*data!C1505^4+constants!$F$4*data!C1505^5+constants!$G$4*data!C1505^6+constants!$H$4*data!C1505^7)</f>
        <v>52346.09998975999</v>
      </c>
      <c r="J1505" s="4">
        <f>D1505/(constants!$A$4+constants!$B$4*data!D1505+constants!$C$4*data!D1505^2+constants!$D$4*data!D1505^3+constants!$E$4*data!D1505^4+constants!$F$4*data!D1505^5+constants!$G$4*data!D1505^6+constants!$H$4*data!D1505^7)</f>
        <v>55852.893139690932</v>
      </c>
      <c r="K1505" s="4">
        <f>E1505/(constants!$A$4+constants!$B$4*data!E1505+constants!$C$4*data!E1505^2+constants!$D$4*data!E1505^3+constants!$E$4*data!E1505^4+constants!$F$4*data!E1505^5+constants!$G$4*data!E1505^6+constants!$H$4*data!E1505^7)</f>
        <v>55852.893139690932</v>
      </c>
      <c r="L1505" s="4">
        <f>F1505/(constants!$A$4+constants!$B$4*data!F1505+constants!$C$4*data!F1505^2+constants!$D$4*data!F1505^3+constants!$E$4*data!F1505^4+constants!$F$4*data!F1505^5+constants!$G$4*data!F1505^6+constants!$H$4*data!F1505^7)</f>
        <v>4294.032126754053</v>
      </c>
      <c r="M1505" s="4"/>
      <c r="N1505" s="4"/>
      <c r="O1505" s="4">
        <f t="shared" si="343"/>
        <v>87243.49998293331</v>
      </c>
      <c r="P1505" s="4">
        <f t="shared" si="344"/>
        <v>11170.578627938186</v>
      </c>
      <c r="Q1505" s="4">
        <f t="shared" si="344"/>
        <v>11170.578627938186</v>
      </c>
      <c r="R1505" s="4">
        <f t="shared" si="345"/>
        <v>715.67202112567554</v>
      </c>
      <c r="S1505" s="4"/>
      <c r="T1505" s="4"/>
      <c r="U1505" s="4">
        <f t="shared" si="346"/>
        <v>1</v>
      </c>
      <c r="V1505" s="4"/>
      <c r="W1505" s="4"/>
      <c r="X1505">
        <f>IF(front!E1505&gt;$X$2,O1505,P1505)</f>
        <v>87243.49998293331</v>
      </c>
      <c r="Y1505">
        <f t="shared" si="340"/>
        <v>86910.017063613253</v>
      </c>
      <c r="Z1505">
        <f>SUMPRODUCT($B$7:$B$456,Y$7:Y$456,EXP(constants!$B$32+constants!$A$32*ABS($A$7:$A$456-$A1505)))</f>
        <v>5.6922882978249892E-11</v>
      </c>
      <c r="AA1505">
        <f t="shared" si="341"/>
        <v>86910.017063613195</v>
      </c>
      <c r="AB1505">
        <f t="shared" si="347"/>
        <v>86903.815227915882</v>
      </c>
      <c r="AD1505" s="4"/>
      <c r="AE1505" s="4"/>
      <c r="AF1505" s="4"/>
      <c r="AI1505" s="5">
        <f>SUMPRODUCT(constants!$B$13:$B$20,A1505^constants!$A$13:$A$20)*constants!$C$10/((A1505/1000000000)^5*(EXP(0.014388/(A1505/1000000000)/constants!$B$9)-1))</f>
        <v>2.240496796813942E-5</v>
      </c>
      <c r="AL1505" s="17">
        <f t="shared" si="342"/>
        <v>2.5781339874871604E-10</v>
      </c>
      <c r="AQ1505">
        <f t="shared" si="349"/>
        <v>2.5781339874871604E-10</v>
      </c>
    </row>
    <row r="1506" spans="1:43" x14ac:dyDescent="0.2">
      <c r="A1506">
        <f>front!A1506</f>
        <v>875.84</v>
      </c>
      <c r="B1506" s="1">
        <f t="shared" si="348"/>
        <v>0.44000000000005457</v>
      </c>
      <c r="C1506">
        <f>front!D1506-front!B1506</f>
        <v>50033.340000000004</v>
      </c>
      <c r="D1506" s="2">
        <f>front!E1506-front!C1506</f>
        <v>51861.5</v>
      </c>
      <c r="E1506" s="2">
        <f>IF(front!F1506-front!C1506&gt;0,front!F1506-front!C1506,0)</f>
        <v>51861.5</v>
      </c>
      <c r="F1506" s="2">
        <f>front!I1506-front!H1506</f>
        <v>4674.8999999999996</v>
      </c>
      <c r="G1506" s="2"/>
      <c r="H1506" s="2"/>
      <c r="I1506" s="4">
        <f>C1506/(constants!$A$4+constants!$B$4*data!C1506+constants!$C$4*data!C1506^2+constants!$D$4*data!C1506^3+constants!$E$4*data!C1506^4+constants!$F$4*data!C1506^5+constants!$G$4*data!C1506^6+constants!$H$4*data!C1506^7)</f>
        <v>52520.991464857616</v>
      </c>
      <c r="J1506" s="4">
        <f>D1506/(constants!$A$4+constants!$B$4*data!D1506+constants!$C$4*data!D1506^2+constants!$D$4*data!D1506^3+constants!$E$4*data!D1506^4+constants!$F$4*data!D1506^5+constants!$G$4*data!D1506^6+constants!$H$4*data!D1506^7)</f>
        <v>54542.258740962672</v>
      </c>
      <c r="K1506" s="4">
        <f>E1506/(constants!$A$4+constants!$B$4*data!E1506+constants!$C$4*data!E1506^2+constants!$D$4*data!E1506^3+constants!$E$4*data!E1506^4+constants!$F$4*data!E1506^5+constants!$G$4*data!E1506^6+constants!$H$4*data!E1506^7)</f>
        <v>54542.258740962672</v>
      </c>
      <c r="L1506" s="4">
        <f>F1506/(constants!$A$4+constants!$B$4*data!F1506+constants!$C$4*data!F1506^2+constants!$D$4*data!F1506^3+constants!$E$4*data!F1506^4+constants!$F$4*data!F1506^5+constants!$G$4*data!F1506^6+constants!$H$4*data!F1506^7)</f>
        <v>4664.7992569749658</v>
      </c>
      <c r="M1506" s="4"/>
      <c r="N1506" s="4"/>
      <c r="O1506" s="4">
        <f t="shared" si="343"/>
        <v>87534.985774762696</v>
      </c>
      <c r="P1506" s="4">
        <f t="shared" si="344"/>
        <v>10908.451748192534</v>
      </c>
      <c r="Q1506" s="4">
        <f t="shared" si="344"/>
        <v>10908.451748192534</v>
      </c>
      <c r="R1506" s="4">
        <f t="shared" si="345"/>
        <v>777.46654282916109</v>
      </c>
      <c r="S1506" s="4"/>
      <c r="T1506" s="4"/>
      <c r="U1506" s="4">
        <f t="shared" si="346"/>
        <v>1</v>
      </c>
      <c r="V1506" s="4"/>
      <c r="W1506" s="4"/>
      <c r="X1506">
        <f>IF(front!E1506&gt;$X$2,O1506,P1506)</f>
        <v>87534.985774762696</v>
      </c>
      <c r="Y1506">
        <f t="shared" si="340"/>
        <v>87201.502855442639</v>
      </c>
      <c r="Z1506">
        <f>SUMPRODUCT($B$7:$B$456,Y$7:Y$456,EXP(constants!$B$32+constants!$A$32*ABS($A$7:$A$456-$A1506)))</f>
        <v>5.5515941935758487E-11</v>
      </c>
      <c r="AA1506">
        <f t="shared" si="341"/>
        <v>87201.502855442581</v>
      </c>
      <c r="AB1506">
        <f t="shared" si="347"/>
        <v>87195.301019745268</v>
      </c>
      <c r="AD1506" s="4"/>
      <c r="AE1506" s="4"/>
      <c r="AF1506" s="4"/>
      <c r="AI1506" s="5">
        <f>SUMPRODUCT(constants!$B$13:$B$20,A1506^constants!$A$13:$A$20)*constants!$C$10/((A1506/1000000000)^5*(EXP(0.014388/(A1506/1000000000)/constants!$B$9)-1))</f>
        <v>2.2405527178780461E-5</v>
      </c>
      <c r="AL1506" s="17">
        <f t="shared" si="342"/>
        <v>2.5695796581637763E-10</v>
      </c>
      <c r="AQ1506">
        <f t="shared" si="349"/>
        <v>2.5695796581637763E-10</v>
      </c>
    </row>
    <row r="1507" spans="1:43" x14ac:dyDescent="0.2">
      <c r="A1507">
        <f>front!A1507</f>
        <v>876.27</v>
      </c>
      <c r="B1507" s="1">
        <f t="shared" si="348"/>
        <v>0.42999999999994998</v>
      </c>
      <c r="C1507">
        <f>front!D1507-front!B1507</f>
        <v>49866.400000000001</v>
      </c>
      <c r="D1507" s="2">
        <f>front!E1507-front!C1507</f>
        <v>53422.7</v>
      </c>
      <c r="E1507" s="2">
        <f>IF(front!F1507-front!C1507&gt;0,front!F1507-front!C1507,0)</f>
        <v>53422.7</v>
      </c>
      <c r="F1507" s="2">
        <f>front!I1507-front!H1507</f>
        <v>4018.7999999999993</v>
      </c>
      <c r="G1507" s="2"/>
      <c r="H1507" s="2"/>
      <c r="I1507" s="4">
        <f>C1507/(constants!$A$4+constants!$B$4*data!C1507+constants!$C$4*data!C1507^2+constants!$D$4*data!C1507^3+constants!$E$4*data!C1507^4+constants!$F$4*data!C1507^5+constants!$G$4*data!C1507^6+constants!$H$4*data!C1507^7)</f>
        <v>52336.531635187021</v>
      </c>
      <c r="J1507" s="4">
        <f>D1507/(constants!$A$4+constants!$B$4*data!D1507+constants!$C$4*data!D1507^2+constants!$D$4*data!D1507^3+constants!$E$4*data!D1507^4+constants!$F$4*data!D1507^5+constants!$G$4*data!D1507^6+constants!$H$4*data!D1507^7)</f>
        <v>56270.438231144319</v>
      </c>
      <c r="K1507" s="4">
        <f>E1507/(constants!$A$4+constants!$B$4*data!E1507+constants!$C$4*data!E1507^2+constants!$D$4*data!E1507^3+constants!$E$4*data!E1507^4+constants!$F$4*data!E1507^5+constants!$G$4*data!E1507^6+constants!$H$4*data!E1507^7)</f>
        <v>56270.438231144319</v>
      </c>
      <c r="L1507" s="4">
        <f>F1507/(constants!$A$4+constants!$B$4*data!F1507+constants!$C$4*data!F1507^2+constants!$D$4*data!F1507^3+constants!$E$4*data!F1507^4+constants!$F$4*data!F1507^5+constants!$G$4*data!F1507^6+constants!$H$4*data!F1507^7)</f>
        <v>4009.8635607973215</v>
      </c>
      <c r="M1507" s="4"/>
      <c r="N1507" s="4"/>
      <c r="O1507" s="4">
        <f t="shared" si="343"/>
        <v>87227.552725311703</v>
      </c>
      <c r="P1507" s="4">
        <f t="shared" si="344"/>
        <v>11254.087646228863</v>
      </c>
      <c r="Q1507" s="4">
        <f t="shared" si="344"/>
        <v>11254.087646228863</v>
      </c>
      <c r="R1507" s="4">
        <f t="shared" si="345"/>
        <v>668.31059346622021</v>
      </c>
      <c r="S1507" s="4"/>
      <c r="T1507" s="4"/>
      <c r="U1507" s="4">
        <f t="shared" si="346"/>
        <v>1</v>
      </c>
      <c r="V1507" s="4"/>
      <c r="W1507" s="4"/>
      <c r="X1507">
        <f>IF(front!E1507&gt;$X$2,O1507,P1507)</f>
        <v>87227.552725311703</v>
      </c>
      <c r="Y1507">
        <f t="shared" si="340"/>
        <v>86894.069805991647</v>
      </c>
      <c r="Z1507">
        <f>SUMPRODUCT($B$7:$B$456,Y$7:Y$456,EXP(constants!$B$32+constants!$A$32*ABS($A$7:$A$456-$A1507)))</f>
        <v>5.4174581454754749E-11</v>
      </c>
      <c r="AA1507">
        <f t="shared" si="341"/>
        <v>86894.069805991589</v>
      </c>
      <c r="AB1507">
        <f t="shared" si="347"/>
        <v>86887.867970294275</v>
      </c>
      <c r="AD1507" s="4"/>
      <c r="AE1507" s="4"/>
      <c r="AF1507" s="4"/>
      <c r="AI1507" s="5">
        <f>SUMPRODUCT(constants!$B$13:$B$20,A1507^constants!$A$13:$A$20)*constants!$C$10/((A1507/1000000000)^5*(EXP(0.014388/(A1507/1000000000)/constants!$B$9)-1))</f>
        <v>2.2406027504736568E-5</v>
      </c>
      <c r="AL1507" s="17">
        <f t="shared" si="342"/>
        <v>2.5787291169806205E-10</v>
      </c>
      <c r="AQ1507">
        <f t="shared" si="349"/>
        <v>2.5787291169806205E-10</v>
      </c>
    </row>
    <row r="1508" spans="1:43" x14ac:dyDescent="0.2">
      <c r="A1508">
        <f>front!A1508</f>
        <v>876.71</v>
      </c>
      <c r="B1508" s="1">
        <f t="shared" si="348"/>
        <v>0.44000000000005457</v>
      </c>
      <c r="C1508">
        <f>front!D1508-front!B1508</f>
        <v>49738.740000000005</v>
      </c>
      <c r="D1508" s="2">
        <f>front!E1508-front!C1508</f>
        <v>52319.5</v>
      </c>
      <c r="E1508" s="2">
        <f>IF(front!F1508-front!C1508&gt;0,front!F1508-front!C1508,0)</f>
        <v>52319.5</v>
      </c>
      <c r="F1508" s="2">
        <f>front!I1508-front!H1508</f>
        <v>3497.3999999999996</v>
      </c>
      <c r="G1508" s="2"/>
      <c r="H1508" s="2"/>
      <c r="I1508" s="4">
        <f>C1508/(constants!$A$4+constants!$B$4*data!C1508+constants!$C$4*data!C1508^2+constants!$D$4*data!C1508^3+constants!$E$4*data!C1508^4+constants!$F$4*data!C1508^5+constants!$G$4*data!C1508^6+constants!$H$4*data!C1508^7)</f>
        <v>52195.487510794519</v>
      </c>
      <c r="J1508" s="4">
        <f>D1508/(constants!$A$4+constants!$B$4*data!D1508+constants!$C$4*data!D1508^2+constants!$D$4*data!D1508^3+constants!$E$4*data!D1508^4+constants!$F$4*data!D1508^5+constants!$G$4*data!D1508^6+constants!$H$4*data!D1508^7)</f>
        <v>55049.01217285137</v>
      </c>
      <c r="K1508" s="4">
        <f>E1508/(constants!$A$4+constants!$B$4*data!E1508+constants!$C$4*data!E1508^2+constants!$D$4*data!E1508^3+constants!$E$4*data!E1508^4+constants!$F$4*data!E1508^5+constants!$G$4*data!E1508^6+constants!$H$4*data!E1508^7)</f>
        <v>55049.01217285137</v>
      </c>
      <c r="L1508" s="4">
        <f>F1508/(constants!$A$4+constants!$B$4*data!F1508+constants!$C$4*data!F1508^2+constants!$D$4*data!F1508^3+constants!$E$4*data!F1508^4+constants!$F$4*data!F1508^5+constants!$G$4*data!F1508^6+constants!$H$4*data!F1508^7)</f>
        <v>3489.5167720203917</v>
      </c>
      <c r="M1508" s="4"/>
      <c r="N1508" s="4"/>
      <c r="O1508" s="4">
        <f t="shared" si="343"/>
        <v>86992.479184657539</v>
      </c>
      <c r="P1508" s="4">
        <f t="shared" si="344"/>
        <v>11009.802434570274</v>
      </c>
      <c r="Q1508" s="4">
        <f t="shared" si="344"/>
        <v>11009.802434570274</v>
      </c>
      <c r="R1508" s="4">
        <f t="shared" si="345"/>
        <v>581.58612867006525</v>
      </c>
      <c r="S1508" s="4"/>
      <c r="T1508" s="4"/>
      <c r="U1508" s="4">
        <f t="shared" si="346"/>
        <v>1</v>
      </c>
      <c r="V1508" s="4"/>
      <c r="W1508" s="4"/>
      <c r="X1508">
        <f>IF(front!E1508&gt;$X$2,O1508,P1508)</f>
        <v>86992.479184657539</v>
      </c>
      <c r="Y1508">
        <f t="shared" si="340"/>
        <v>86658.996265337482</v>
      </c>
      <c r="Z1508">
        <f>SUMPRODUCT($B$7:$B$456,Y$7:Y$456,EXP(constants!$B$32+constants!$A$32*ABS($A$7:$A$456-$A1508)))</f>
        <v>5.283556912578311E-11</v>
      </c>
      <c r="AA1508">
        <f t="shared" si="341"/>
        <v>86658.996265337424</v>
      </c>
      <c r="AB1508">
        <f t="shared" si="347"/>
        <v>86652.794429640111</v>
      </c>
      <c r="AD1508" s="4"/>
      <c r="AE1508" s="4"/>
      <c r="AF1508" s="4"/>
      <c r="AI1508" s="5">
        <f>SUMPRODUCT(constants!$B$13:$B$20,A1508^constants!$A$13:$A$20)*constants!$C$10/((A1508/1000000000)^5*(EXP(0.014388/(A1508/1000000000)/constants!$B$9)-1))</f>
        <v>2.2406492230251278E-5</v>
      </c>
      <c r="AL1508" s="17">
        <f t="shared" si="342"/>
        <v>2.5857783788432567E-10</v>
      </c>
      <c r="AQ1508">
        <f t="shared" si="349"/>
        <v>2.5857783788432567E-10</v>
      </c>
    </row>
    <row r="1509" spans="1:43" x14ac:dyDescent="0.2">
      <c r="A1509">
        <f>front!A1509</f>
        <v>877.15</v>
      </c>
      <c r="B1509" s="1">
        <f t="shared" si="348"/>
        <v>0.43999999999994088</v>
      </c>
      <c r="C1509">
        <f>front!D1509-front!B1509</f>
        <v>49058.799999999996</v>
      </c>
      <c r="D1509" s="2">
        <f>front!E1509-front!C1509</f>
        <v>52627.8</v>
      </c>
      <c r="E1509" s="2">
        <f>IF(front!F1509-front!C1509&gt;0,front!F1509-front!C1509,0)</f>
        <v>52627.8</v>
      </c>
      <c r="F1509" s="2">
        <f>front!I1509-front!H1509</f>
        <v>4368.2999999999993</v>
      </c>
      <c r="G1509" s="2"/>
      <c r="H1509" s="2"/>
      <c r="I1509" s="4">
        <f>C1509/(constants!$A$4+constants!$B$4*data!C1509+constants!$C$4*data!C1509^2+constants!$D$4*data!C1509^3+constants!$E$4*data!C1509^4+constants!$F$4*data!C1509^5+constants!$G$4*data!C1509^6+constants!$H$4*data!C1509^7)</f>
        <v>51444.466401034973</v>
      </c>
      <c r="J1509" s="4">
        <f>D1509/(constants!$A$4+constants!$B$4*data!D1509+constants!$C$4*data!D1509^2+constants!$D$4*data!D1509^3+constants!$E$4*data!D1509^4+constants!$F$4*data!D1509^5+constants!$G$4*data!D1509^6+constants!$H$4*data!D1509^7)</f>
        <v>55390.229518127075</v>
      </c>
      <c r="K1509" s="4">
        <f>E1509/(constants!$A$4+constants!$B$4*data!E1509+constants!$C$4*data!E1509^2+constants!$D$4*data!E1509^3+constants!$E$4*data!E1509^4+constants!$F$4*data!E1509^5+constants!$G$4*data!E1509^6+constants!$H$4*data!E1509^7)</f>
        <v>55390.229518127075</v>
      </c>
      <c r="L1509" s="4">
        <f>F1509/(constants!$A$4+constants!$B$4*data!F1509+constants!$C$4*data!F1509^2+constants!$D$4*data!F1509^3+constants!$E$4*data!F1509^4+constants!$F$4*data!F1509^5+constants!$G$4*data!F1509^6+constants!$H$4*data!F1509^7)</f>
        <v>4358.7164264177954</v>
      </c>
      <c r="M1509" s="4"/>
      <c r="N1509" s="4"/>
      <c r="O1509" s="4">
        <f t="shared" si="343"/>
        <v>85740.777335058287</v>
      </c>
      <c r="P1509" s="4">
        <f t="shared" si="344"/>
        <v>11078.045903625416</v>
      </c>
      <c r="Q1509" s="4">
        <f t="shared" si="344"/>
        <v>11078.045903625416</v>
      </c>
      <c r="R1509" s="4">
        <f t="shared" si="345"/>
        <v>726.45273773629913</v>
      </c>
      <c r="S1509" s="4"/>
      <c r="T1509" s="4"/>
      <c r="U1509" s="4">
        <f t="shared" si="346"/>
        <v>1</v>
      </c>
      <c r="V1509" s="4"/>
      <c r="W1509" s="4"/>
      <c r="X1509">
        <f>IF(front!E1509&gt;$X$2,O1509,P1509)</f>
        <v>85740.777335058287</v>
      </c>
      <c r="Y1509">
        <f t="shared" si="340"/>
        <v>85407.29441573823</v>
      </c>
      <c r="Z1509">
        <f>SUMPRODUCT($B$7:$B$456,Y$7:Y$456,EXP(constants!$B$32+constants!$A$32*ABS($A$7:$A$456-$A1509)))</f>
        <v>5.1529652650420486E-11</v>
      </c>
      <c r="AA1509">
        <f t="shared" si="341"/>
        <v>85407.294415738172</v>
      </c>
      <c r="AB1509">
        <f t="shared" si="347"/>
        <v>85401.092580040859</v>
      </c>
      <c r="AD1509" s="4"/>
      <c r="AE1509" s="4"/>
      <c r="AF1509" s="4"/>
      <c r="AI1509" s="5">
        <f>SUMPRODUCT(constants!$B$13:$B$20,A1509^constants!$A$13:$A$20)*constants!$C$10/((A1509/1000000000)^5*(EXP(0.014388/(A1509/1000000000)/constants!$B$9)-1))</f>
        <v>2.2406909191709199E-5</v>
      </c>
      <c r="AL1509" s="17">
        <f t="shared" si="342"/>
        <v>2.6237262914064793E-10</v>
      </c>
      <c r="AQ1509">
        <f t="shared" si="349"/>
        <v>2.6237262914064793E-10</v>
      </c>
    </row>
    <row r="1510" spans="1:43" x14ac:dyDescent="0.2">
      <c r="A1510">
        <f>front!A1510</f>
        <v>877.59</v>
      </c>
      <c r="B1510" s="1">
        <f t="shared" si="348"/>
        <v>0.44000000000005457</v>
      </c>
      <c r="C1510">
        <f>front!D1510-front!B1510</f>
        <v>48218</v>
      </c>
      <c r="D1510" s="2">
        <f>front!E1510-front!C1510</f>
        <v>52637.3</v>
      </c>
      <c r="E1510" s="2">
        <f>IF(front!F1510-front!C1510&gt;0,front!F1510-front!C1510,0)</f>
        <v>52637.3</v>
      </c>
      <c r="F1510" s="2">
        <f>front!I1510-front!H1510</f>
        <v>4541.3999999999978</v>
      </c>
      <c r="G1510" s="2"/>
      <c r="H1510" s="2"/>
      <c r="I1510" s="4">
        <f>C1510/(constants!$A$4+constants!$B$4*data!C1510+constants!$C$4*data!C1510^2+constants!$D$4*data!C1510^3+constants!$E$4*data!C1510^4+constants!$F$4*data!C1510^5+constants!$G$4*data!C1510^6+constants!$H$4*data!C1510^7)</f>
        <v>50516.295680698386</v>
      </c>
      <c r="J1510" s="4">
        <f>D1510/(constants!$A$4+constants!$B$4*data!D1510+constants!$C$4*data!D1510^2+constants!$D$4*data!D1510^3+constants!$E$4*data!D1510^4+constants!$F$4*data!D1510^5+constants!$G$4*data!D1510^6+constants!$H$4*data!D1510^7)</f>
        <v>55400.745207014632</v>
      </c>
      <c r="K1510" s="4">
        <f>E1510/(constants!$A$4+constants!$B$4*data!E1510+constants!$C$4*data!E1510^2+constants!$D$4*data!E1510^3+constants!$E$4*data!E1510^4+constants!$F$4*data!E1510^5+constants!$G$4*data!E1510^6+constants!$H$4*data!E1510^7)</f>
        <v>55400.745207014632</v>
      </c>
      <c r="L1510" s="4">
        <f>F1510/(constants!$A$4+constants!$B$4*data!F1510+constants!$C$4*data!F1510^2+constants!$D$4*data!F1510^3+constants!$E$4*data!F1510^4+constants!$F$4*data!F1510^5+constants!$G$4*data!F1510^6+constants!$H$4*data!F1510^7)</f>
        <v>4531.5180133609992</v>
      </c>
      <c r="M1510" s="4"/>
      <c r="N1510" s="4"/>
      <c r="O1510" s="4">
        <f t="shared" si="343"/>
        <v>84193.826134497314</v>
      </c>
      <c r="P1510" s="4">
        <f t="shared" si="344"/>
        <v>11080.149041402927</v>
      </c>
      <c r="Q1510" s="4">
        <f t="shared" si="344"/>
        <v>11080.149041402927</v>
      </c>
      <c r="R1510" s="4">
        <f t="shared" si="345"/>
        <v>755.25300222683325</v>
      </c>
      <c r="S1510" s="4"/>
      <c r="T1510" s="4"/>
      <c r="U1510" s="4">
        <f t="shared" si="346"/>
        <v>1</v>
      </c>
      <c r="V1510" s="4"/>
      <c r="W1510" s="4"/>
      <c r="X1510">
        <f>IF(front!E1510&gt;$X$2,O1510,P1510)</f>
        <v>84193.826134497314</v>
      </c>
      <c r="Y1510">
        <f t="shared" si="340"/>
        <v>83860.343215177258</v>
      </c>
      <c r="Z1510">
        <f>SUMPRODUCT($B$7:$B$456,Y$7:Y$456,EXP(constants!$B$32+constants!$A$32*ABS($A$7:$A$456-$A1510)))</f>
        <v>5.0256014011160026E-11</v>
      </c>
      <c r="AA1510">
        <f t="shared" si="341"/>
        <v>83860.343215177214</v>
      </c>
      <c r="AB1510">
        <f t="shared" si="347"/>
        <v>83854.141379479901</v>
      </c>
      <c r="AD1510" s="4"/>
      <c r="AE1510" s="4"/>
      <c r="AF1510" s="4"/>
      <c r="AI1510" s="5">
        <f>SUMPRODUCT(constants!$B$13:$B$20,A1510^constants!$A$13:$A$20)*constants!$C$10/((A1510/1000000000)^5*(EXP(0.014388/(A1510/1000000000)/constants!$B$9)-1))</f>
        <v>2.2407278405357095E-5</v>
      </c>
      <c r="AL1510" s="17">
        <f t="shared" si="342"/>
        <v>2.672173137395027E-10</v>
      </c>
      <c r="AQ1510">
        <f t="shared" si="349"/>
        <v>2.672173137395027E-10</v>
      </c>
    </row>
    <row r="1511" spans="1:43" x14ac:dyDescent="0.2">
      <c r="A1511">
        <f>front!A1511</f>
        <v>878.02</v>
      </c>
      <c r="B1511" s="1">
        <f t="shared" si="348"/>
        <v>0.42999999999994998</v>
      </c>
      <c r="C1511">
        <f>front!D1511-front!B1511</f>
        <v>47412.53</v>
      </c>
      <c r="D1511" s="2">
        <f>front!E1511-front!C1511</f>
        <v>52538.8</v>
      </c>
      <c r="E1511" s="2">
        <f>IF(front!F1511-front!C1511&gt;0,front!F1511-front!C1511,0)</f>
        <v>52538.8</v>
      </c>
      <c r="F1511" s="2">
        <f>front!I1511-front!H1511</f>
        <v>4927.5999999999985</v>
      </c>
      <c r="G1511" s="2"/>
      <c r="H1511" s="2"/>
      <c r="I1511" s="4">
        <f>C1511/(constants!$A$4+constants!$B$4*data!C1511+constants!$C$4*data!C1511^2+constants!$D$4*data!C1511^3+constants!$E$4*data!C1511^4+constants!$F$4*data!C1511^5+constants!$G$4*data!C1511^6+constants!$H$4*data!C1511^7)</f>
        <v>49627.761666195496</v>
      </c>
      <c r="J1511" s="4">
        <f>D1511/(constants!$A$4+constants!$B$4*data!D1511+constants!$C$4*data!D1511^2+constants!$D$4*data!D1511^3+constants!$E$4*data!D1511^4+constants!$F$4*data!D1511^5+constants!$G$4*data!D1511^6+constants!$H$4*data!D1511^7)</f>
        <v>55291.718186141719</v>
      </c>
      <c r="K1511" s="4">
        <f>E1511/(constants!$A$4+constants!$B$4*data!E1511+constants!$C$4*data!E1511^2+constants!$D$4*data!E1511^3+constants!$E$4*data!E1511^4+constants!$F$4*data!E1511^5+constants!$G$4*data!E1511^6+constants!$H$4*data!E1511^7)</f>
        <v>55291.718186141719</v>
      </c>
      <c r="L1511" s="4">
        <f>F1511/(constants!$A$4+constants!$B$4*data!F1511+constants!$C$4*data!F1511^2+constants!$D$4*data!F1511^3+constants!$E$4*data!F1511^4+constants!$F$4*data!F1511^5+constants!$G$4*data!F1511^6+constants!$H$4*data!F1511^7)</f>
        <v>4917.1152610478684</v>
      </c>
      <c r="M1511" s="4"/>
      <c r="N1511" s="4"/>
      <c r="O1511" s="4">
        <f t="shared" si="343"/>
        <v>82712.936110325827</v>
      </c>
      <c r="P1511" s="4">
        <f t="shared" si="344"/>
        <v>11058.343637228345</v>
      </c>
      <c r="Q1511" s="4">
        <f t="shared" si="344"/>
        <v>11058.343637228345</v>
      </c>
      <c r="R1511" s="4">
        <f t="shared" si="345"/>
        <v>819.51921017464463</v>
      </c>
      <c r="S1511" s="4"/>
      <c r="T1511" s="4"/>
      <c r="U1511" s="4">
        <f t="shared" si="346"/>
        <v>1</v>
      </c>
      <c r="V1511" s="4"/>
      <c r="W1511" s="4"/>
      <c r="X1511">
        <f>IF(front!E1511&gt;$X$2,O1511,P1511)</f>
        <v>82712.936110325827</v>
      </c>
      <c r="Y1511">
        <f t="shared" si="340"/>
        <v>82379.45319100577</v>
      </c>
      <c r="Z1511">
        <f>SUMPRODUCT($B$7:$B$456,Y$7:Y$456,EXP(constants!$B$32+constants!$A$32*ABS($A$7:$A$456-$A1511)))</f>
        <v>4.9041742420391608E-11</v>
      </c>
      <c r="AA1511">
        <f t="shared" si="341"/>
        <v>82379.453191005727</v>
      </c>
      <c r="AB1511">
        <f t="shared" si="347"/>
        <v>82373.251355308414</v>
      </c>
      <c r="AD1511" s="4"/>
      <c r="AE1511" s="4"/>
      <c r="AF1511" s="4"/>
      <c r="AI1511" s="5">
        <f>SUMPRODUCT(constants!$B$13:$B$20,A1511^constants!$A$13:$A$20)*constants!$C$10/((A1511/1000000000)^5*(EXP(0.014388/(A1511/1000000000)/constants!$B$9)-1))</f>
        <v>2.2407593112277205E-5</v>
      </c>
      <c r="AL1511" s="17">
        <f t="shared" si="342"/>
        <v>2.7202511426463421E-10</v>
      </c>
      <c r="AQ1511">
        <f t="shared" si="349"/>
        <v>2.7202511426463421E-10</v>
      </c>
    </row>
    <row r="1512" spans="1:43" x14ac:dyDescent="0.2">
      <c r="A1512">
        <f>front!A1512</f>
        <v>878.46</v>
      </c>
      <c r="B1512" s="1">
        <f t="shared" si="348"/>
        <v>0.44000000000005457</v>
      </c>
      <c r="C1512">
        <f>front!D1512-front!B1512</f>
        <v>46743.66</v>
      </c>
      <c r="D1512" s="2">
        <f>front!E1512-front!C1512</f>
        <v>52666</v>
      </c>
      <c r="E1512" s="2">
        <f>IF(front!F1512-front!C1512&gt;0,front!F1512-front!C1512,0)</f>
        <v>52666</v>
      </c>
      <c r="F1512" s="2">
        <f>front!I1512-front!H1512</f>
        <v>5795</v>
      </c>
      <c r="G1512" s="2"/>
      <c r="H1512" s="2"/>
      <c r="I1512" s="4">
        <f>C1512/(constants!$A$4+constants!$B$4*data!C1512+constants!$C$4*data!C1512^2+constants!$D$4*data!C1512^3+constants!$E$4*data!C1512^4+constants!$F$4*data!C1512^5+constants!$G$4*data!C1512^6+constants!$H$4*data!C1512^7)</f>
        <v>48890.463934739877</v>
      </c>
      <c r="J1512" s="4">
        <f>D1512/(constants!$A$4+constants!$B$4*data!D1512+constants!$C$4*data!D1512^2+constants!$D$4*data!D1512^3+constants!$E$4*data!D1512^4+constants!$F$4*data!D1512^5+constants!$G$4*data!D1512^6+constants!$H$4*data!D1512^7)</f>
        <v>55432.514172713018</v>
      </c>
      <c r="K1512" s="4">
        <f>E1512/(constants!$A$4+constants!$B$4*data!E1512+constants!$C$4*data!E1512^2+constants!$D$4*data!E1512^3+constants!$E$4*data!E1512^4+constants!$F$4*data!E1512^5+constants!$G$4*data!E1512^6+constants!$H$4*data!E1512^7)</f>
        <v>55432.514172713018</v>
      </c>
      <c r="L1512" s="4">
        <f>F1512/(constants!$A$4+constants!$B$4*data!F1512+constants!$C$4*data!F1512^2+constants!$D$4*data!F1512^3+constants!$E$4*data!F1512^4+constants!$F$4*data!F1512^5+constants!$G$4*data!F1512^6+constants!$H$4*data!F1512^7)</f>
        <v>5783.564991713205</v>
      </c>
      <c r="M1512" s="4"/>
      <c r="N1512" s="4"/>
      <c r="O1512" s="4">
        <f t="shared" si="343"/>
        <v>81484.106557899795</v>
      </c>
      <c r="P1512" s="4">
        <f t="shared" si="344"/>
        <v>11086.502834542604</v>
      </c>
      <c r="Q1512" s="4">
        <f t="shared" si="344"/>
        <v>11086.502834542604</v>
      </c>
      <c r="R1512" s="4">
        <f t="shared" si="345"/>
        <v>963.9274986188675</v>
      </c>
      <c r="S1512" s="4"/>
      <c r="T1512" s="4"/>
      <c r="U1512" s="4">
        <f t="shared" si="346"/>
        <v>1</v>
      </c>
      <c r="V1512" s="4"/>
      <c r="W1512" s="4"/>
      <c r="X1512">
        <f>IF(front!E1512&gt;$X$2,O1512,P1512)</f>
        <v>81484.106557899795</v>
      </c>
      <c r="Y1512">
        <f t="shared" si="340"/>
        <v>81150.623638579738</v>
      </c>
      <c r="Z1512">
        <f>SUMPRODUCT($B$7:$B$456,Y$7:Y$456,EXP(constants!$B$32+constants!$A$32*ABS($A$7:$A$456-$A1512)))</f>
        <v>4.782959650302997E-11</v>
      </c>
      <c r="AA1512">
        <f t="shared" si="341"/>
        <v>81150.623638579695</v>
      </c>
      <c r="AB1512">
        <f t="shared" si="347"/>
        <v>81144.421802882382</v>
      </c>
      <c r="AD1512" s="4"/>
      <c r="AE1512" s="4"/>
      <c r="AF1512" s="4"/>
      <c r="AI1512" s="5">
        <f>SUMPRODUCT(constants!$B$13:$B$20,A1512^constants!$A$13:$A$20)*constants!$C$10/((A1512/1000000000)^5*(EXP(0.014388/(A1512/1000000000)/constants!$B$9)-1))</f>
        <v>2.2407867968601924E-5</v>
      </c>
      <c r="AL1512" s="17">
        <f t="shared" si="342"/>
        <v>2.7614797752870256E-10</v>
      </c>
      <c r="AQ1512">
        <f t="shared" si="349"/>
        <v>2.7614797752870256E-10</v>
      </c>
    </row>
    <row r="1513" spans="1:43" x14ac:dyDescent="0.2">
      <c r="A1513">
        <f>front!A1513</f>
        <v>878.9</v>
      </c>
      <c r="B1513" s="1">
        <f t="shared" si="348"/>
        <v>0.43999999999994088</v>
      </c>
      <c r="C1513">
        <f>front!D1513-front!B1513</f>
        <v>46097.670000000006</v>
      </c>
      <c r="D1513" s="2">
        <f>front!E1513-front!C1513</f>
        <v>52413</v>
      </c>
      <c r="E1513" s="2">
        <f>IF(front!F1513-front!C1513&gt;0,front!F1513-front!C1513,0)</f>
        <v>52413</v>
      </c>
      <c r="F1513" s="2">
        <f>front!I1513-front!H1513</f>
        <v>5460.4000000000015</v>
      </c>
      <c r="G1513" s="2"/>
      <c r="H1513" s="2"/>
      <c r="I1513" s="4">
        <f>C1513/(constants!$A$4+constants!$B$4*data!C1513+constants!$C$4*data!C1513^2+constants!$D$4*data!C1513^3+constants!$E$4*data!C1513^4+constants!$F$4*data!C1513^5+constants!$G$4*data!C1513^6+constants!$H$4*data!C1513^7)</f>
        <v>48178.925461390812</v>
      </c>
      <c r="J1513" s="4">
        <f>D1513/(constants!$A$4+constants!$B$4*data!D1513+constants!$C$4*data!D1513^2+constants!$D$4*data!D1513^3+constants!$E$4*data!D1513^4+constants!$F$4*data!D1513^5+constants!$G$4*data!D1513^6+constants!$H$4*data!D1513^7)</f>
        <v>55152.486321312324</v>
      </c>
      <c r="K1513" s="4">
        <f>E1513/(constants!$A$4+constants!$B$4*data!E1513+constants!$C$4*data!E1513^2+constants!$D$4*data!E1513^3+constants!$E$4*data!E1513^4+constants!$F$4*data!E1513^5+constants!$G$4*data!E1513^6+constants!$H$4*data!E1513^7)</f>
        <v>55152.486321312324</v>
      </c>
      <c r="L1513" s="4">
        <f>F1513/(constants!$A$4+constants!$B$4*data!F1513+constants!$C$4*data!F1513^2+constants!$D$4*data!F1513^3+constants!$E$4*data!F1513^4+constants!$F$4*data!F1513^5+constants!$G$4*data!F1513^6+constants!$H$4*data!F1513^7)</f>
        <v>5449.2560316466761</v>
      </c>
      <c r="M1513" s="4"/>
      <c r="N1513" s="4"/>
      <c r="O1513" s="4">
        <f t="shared" si="343"/>
        <v>80298.209102318026</v>
      </c>
      <c r="P1513" s="4">
        <f t="shared" si="344"/>
        <v>11030.497264262465</v>
      </c>
      <c r="Q1513" s="4">
        <f t="shared" si="344"/>
        <v>11030.497264262465</v>
      </c>
      <c r="R1513" s="4">
        <f t="shared" si="345"/>
        <v>908.20933860777939</v>
      </c>
      <c r="S1513" s="4"/>
      <c r="T1513" s="4"/>
      <c r="U1513" s="4">
        <f t="shared" si="346"/>
        <v>1</v>
      </c>
      <c r="V1513" s="4"/>
      <c r="W1513" s="4"/>
      <c r="X1513">
        <f>IF(front!E1513&gt;$X$2,O1513,P1513)</f>
        <v>80298.209102318026</v>
      </c>
      <c r="Y1513">
        <f t="shared" si="340"/>
        <v>79964.726182997969</v>
      </c>
      <c r="Z1513">
        <f>SUMPRODUCT($B$7:$B$456,Y$7:Y$456,EXP(constants!$B$32+constants!$A$32*ABS($A$7:$A$456-$A1513)))</f>
        <v>4.6647410730893105E-11</v>
      </c>
      <c r="AA1513">
        <f t="shared" si="341"/>
        <v>79964.726182997925</v>
      </c>
      <c r="AB1513">
        <f t="shared" si="347"/>
        <v>79958.524347300612</v>
      </c>
      <c r="AD1513" s="4"/>
      <c r="AE1513" s="4"/>
      <c r="AF1513" s="4"/>
      <c r="AI1513" s="5">
        <f>SUMPRODUCT(constants!$B$13:$B$20,A1513^constants!$A$13:$A$20)*constants!$C$10/((A1513/1000000000)^5*(EXP(0.014388/(A1513/1000000000)/constants!$B$9)-1))</f>
        <v>2.2408095133614609E-5</v>
      </c>
      <c r="AL1513" s="17">
        <f t="shared" si="342"/>
        <v>2.802464817420196E-10</v>
      </c>
      <c r="AQ1513">
        <f t="shared" si="349"/>
        <v>2.802464817420196E-10</v>
      </c>
    </row>
    <row r="1514" spans="1:43" x14ac:dyDescent="0.2">
      <c r="A1514">
        <f>front!A1514</f>
        <v>879.34</v>
      </c>
      <c r="B1514" s="1">
        <f t="shared" si="348"/>
        <v>0.44000000000005457</v>
      </c>
      <c r="C1514">
        <f>front!D1514-front!B1514</f>
        <v>45589.27</v>
      </c>
      <c r="D1514" s="2">
        <f>front!E1514-front!C1514</f>
        <v>52752.7</v>
      </c>
      <c r="E1514" s="2">
        <f>IF(front!F1514-front!C1514&gt;0,front!F1514-front!C1514,0)</f>
        <v>52752.7</v>
      </c>
      <c r="F1514" s="2">
        <f>front!I1514-front!H1514</f>
        <v>4738.5999999999985</v>
      </c>
      <c r="G1514" s="2"/>
      <c r="H1514" s="2"/>
      <c r="I1514" s="4">
        <f>C1514/(constants!$A$4+constants!$B$4*data!C1514+constants!$C$4*data!C1514^2+constants!$D$4*data!C1514^3+constants!$E$4*data!C1514^4+constants!$F$4*data!C1514^5+constants!$G$4*data!C1514^6+constants!$H$4*data!C1514^7)</f>
        <v>47619.350035723866</v>
      </c>
      <c r="J1514" s="4">
        <f>D1514/(constants!$A$4+constants!$B$4*data!D1514+constants!$C$4*data!D1514^2+constants!$D$4*data!D1514^3+constants!$E$4*data!D1514^4+constants!$F$4*data!D1514^5+constants!$G$4*data!D1514^6+constants!$H$4*data!D1514^7)</f>
        <v>55528.490006516797</v>
      </c>
      <c r="K1514" s="4">
        <f>E1514/(constants!$A$4+constants!$B$4*data!E1514+constants!$C$4*data!E1514^2+constants!$D$4*data!E1514^3+constants!$E$4*data!E1514^4+constants!$F$4*data!E1514^5+constants!$G$4*data!E1514^6+constants!$H$4*data!E1514^7)</f>
        <v>55528.490006516797</v>
      </c>
      <c r="L1514" s="4">
        <f>F1514/(constants!$A$4+constants!$B$4*data!F1514+constants!$C$4*data!F1514^2+constants!$D$4*data!F1514^3+constants!$E$4*data!F1514^4+constants!$F$4*data!F1514^5+constants!$G$4*data!F1514^6+constants!$H$4*data!F1514^7)</f>
        <v>4728.3986197751374</v>
      </c>
      <c r="M1514" s="4"/>
      <c r="N1514" s="4"/>
      <c r="O1514" s="4">
        <f t="shared" si="343"/>
        <v>79365.583392873115</v>
      </c>
      <c r="P1514" s="4">
        <f t="shared" si="344"/>
        <v>11105.698001303359</v>
      </c>
      <c r="Q1514" s="4">
        <f t="shared" si="344"/>
        <v>11105.698001303359</v>
      </c>
      <c r="R1514" s="4">
        <f t="shared" si="345"/>
        <v>788.06643662918952</v>
      </c>
      <c r="S1514" s="4"/>
      <c r="T1514" s="4"/>
      <c r="U1514" s="4">
        <f t="shared" si="346"/>
        <v>1</v>
      </c>
      <c r="V1514" s="4"/>
      <c r="W1514" s="4"/>
      <c r="X1514">
        <f>IF(front!E1514&gt;$X$2,O1514,P1514)</f>
        <v>79365.583392873115</v>
      </c>
      <c r="Y1514">
        <f t="shared" si="340"/>
        <v>79032.100473553059</v>
      </c>
      <c r="Z1514">
        <f>SUMPRODUCT($B$7:$B$456,Y$7:Y$456,EXP(constants!$B$32+constants!$A$32*ABS($A$7:$A$456-$A1514)))</f>
        <v>4.5494444590574403E-11</v>
      </c>
      <c r="AA1514">
        <f t="shared" si="341"/>
        <v>79032.100473553015</v>
      </c>
      <c r="AB1514">
        <f t="shared" si="347"/>
        <v>79025.898637855702</v>
      </c>
      <c r="AD1514" s="4"/>
      <c r="AE1514" s="4"/>
      <c r="AF1514" s="4"/>
      <c r="AI1514" s="5">
        <f>SUMPRODUCT(constants!$B$13:$B$20,A1514^constants!$A$13:$A$20)*constants!$C$10/((A1514/1000000000)^5*(EXP(0.014388/(A1514/1000000000)/constants!$B$9)-1))</f>
        <v>2.2408274629026141E-5</v>
      </c>
      <c r="AL1514" s="17">
        <f t="shared" si="342"/>
        <v>2.8355608750131852E-10</v>
      </c>
      <c r="AQ1514">
        <f t="shared" si="349"/>
        <v>2.8355608750131852E-10</v>
      </c>
    </row>
    <row r="1515" spans="1:43" x14ac:dyDescent="0.2">
      <c r="A1515">
        <f>front!A1515</f>
        <v>879.77</v>
      </c>
      <c r="B1515" s="1">
        <f t="shared" si="348"/>
        <v>0.42999999999994998</v>
      </c>
      <c r="C1515">
        <f>front!D1515-front!B1515</f>
        <v>45392.200000000004</v>
      </c>
      <c r="D1515" s="2">
        <f>front!E1515-front!C1515</f>
        <v>51511.8</v>
      </c>
      <c r="E1515" s="2">
        <f>IF(front!F1515-front!C1515&gt;0,front!F1515-front!C1515,0)</f>
        <v>51511.8</v>
      </c>
      <c r="F1515" s="2">
        <f>front!I1515-front!H1515</f>
        <v>5368.6999999999989</v>
      </c>
      <c r="G1515" s="2"/>
      <c r="H1515" s="2"/>
      <c r="I1515" s="4">
        <f>C1515/(constants!$A$4+constants!$B$4*data!C1515+constants!$C$4*data!C1515^2+constants!$D$4*data!C1515^3+constants!$E$4*data!C1515^4+constants!$F$4*data!C1515^5+constants!$G$4*data!C1515^6+constants!$H$4*data!C1515^7)</f>
        <v>47402.547512876285</v>
      </c>
      <c r="J1515" s="4">
        <f>D1515/(constants!$A$4+constants!$B$4*data!D1515+constants!$C$4*data!D1515^2+constants!$D$4*data!D1515^3+constants!$E$4*data!D1515^4+constants!$F$4*data!D1515^5+constants!$G$4*data!D1515^6+constants!$H$4*data!D1515^7)</f>
        <v>54155.441645312691</v>
      </c>
      <c r="K1515" s="4">
        <f>E1515/(constants!$A$4+constants!$B$4*data!E1515+constants!$C$4*data!E1515^2+constants!$D$4*data!E1515^3+constants!$E$4*data!E1515^4+constants!$F$4*data!E1515^5+constants!$G$4*data!E1515^6+constants!$H$4*data!E1515^7)</f>
        <v>54155.441645312691</v>
      </c>
      <c r="L1515" s="4">
        <f>F1515/(constants!$A$4+constants!$B$4*data!F1515+constants!$C$4*data!F1515^2+constants!$D$4*data!F1515^3+constants!$E$4*data!F1515^4+constants!$F$4*data!F1515^5+constants!$G$4*data!F1515^6+constants!$H$4*data!F1515^7)</f>
        <v>5357.6533596845939</v>
      </c>
      <c r="M1515" s="4"/>
      <c r="N1515" s="4"/>
      <c r="O1515" s="4">
        <f t="shared" si="343"/>
        <v>79004.245854793815</v>
      </c>
      <c r="P1515" s="4">
        <f t="shared" si="344"/>
        <v>10831.088329062537</v>
      </c>
      <c r="Q1515" s="4">
        <f t="shared" si="344"/>
        <v>10831.088329062537</v>
      </c>
      <c r="R1515" s="4">
        <f t="shared" si="345"/>
        <v>892.94222661409901</v>
      </c>
      <c r="S1515" s="4"/>
      <c r="T1515" s="4"/>
      <c r="U1515" s="4">
        <f t="shared" si="346"/>
        <v>1</v>
      </c>
      <c r="V1515" s="4"/>
      <c r="W1515" s="4"/>
      <c r="X1515">
        <f>IF(front!E1515&gt;$X$2,O1515,P1515)</f>
        <v>79004.245854793815</v>
      </c>
      <c r="Y1515">
        <f t="shared" si="340"/>
        <v>78670.762935473758</v>
      </c>
      <c r="Z1515">
        <f>SUMPRODUCT($B$7:$B$456,Y$7:Y$456,EXP(constants!$B$32+constants!$A$32*ABS($A$7:$A$456-$A1515)))</f>
        <v>4.4395220692876224E-11</v>
      </c>
      <c r="AA1515">
        <f t="shared" si="341"/>
        <v>78670.762935473715</v>
      </c>
      <c r="AB1515">
        <f t="shared" si="347"/>
        <v>78664.561099776402</v>
      </c>
      <c r="AD1515" s="4"/>
      <c r="AE1515" s="4"/>
      <c r="AF1515" s="4"/>
      <c r="AI1515" s="5">
        <f>SUMPRODUCT(constants!$B$13:$B$20,A1515^constants!$A$13:$A$20)*constants!$C$10/((A1515/1000000000)^5*(EXP(0.014388/(A1515/1000000000)/constants!$B$9)-1))</f>
        <v>2.2408404010440218E-5</v>
      </c>
      <c r="AL1515" s="17">
        <f t="shared" si="342"/>
        <v>2.8486021783071909E-10</v>
      </c>
      <c r="AQ1515">
        <f t="shared" si="349"/>
        <v>2.8486021783071909E-10</v>
      </c>
    </row>
    <row r="1516" spans="1:43" x14ac:dyDescent="0.2">
      <c r="A1516">
        <f>front!A1516</f>
        <v>880.21</v>
      </c>
      <c r="B1516" s="1">
        <f t="shared" si="348"/>
        <v>0.44000000000005457</v>
      </c>
      <c r="C1516">
        <f>front!D1516-front!B1516</f>
        <v>45545.399999999994</v>
      </c>
      <c r="D1516" s="2">
        <f>front!E1516-front!C1516</f>
        <v>52980.6</v>
      </c>
      <c r="E1516" s="2">
        <f>IF(front!F1516-front!C1516&gt;0,front!F1516-front!C1516,0)</f>
        <v>52980.6</v>
      </c>
      <c r="F1516" s="2">
        <f>front!I1516-front!H1516</f>
        <v>5167.6000000000022</v>
      </c>
      <c r="G1516" s="2"/>
      <c r="H1516" s="2"/>
      <c r="I1516" s="4">
        <f>C1516/(constants!$A$4+constants!$B$4*data!C1516+constants!$C$4*data!C1516^2+constants!$D$4*data!C1516^3+constants!$E$4*data!C1516^4+constants!$F$4*data!C1516^5+constants!$G$4*data!C1516^6+constants!$H$4*data!C1516^7)</f>
        <v>47571.082166558263</v>
      </c>
      <c r="J1516" s="4">
        <f>D1516/(constants!$A$4+constants!$B$4*data!D1516+constants!$C$4*data!D1516^2+constants!$D$4*data!D1516^3+constants!$E$4*data!D1516^4+constants!$F$4*data!D1516^5+constants!$G$4*data!D1516^6+constants!$H$4*data!D1516^7)</f>
        <v>55780.80813961965</v>
      </c>
      <c r="K1516" s="4">
        <f>E1516/(constants!$A$4+constants!$B$4*data!E1516+constants!$C$4*data!E1516^2+constants!$D$4*data!E1516^3+constants!$E$4*data!E1516^4+constants!$F$4*data!E1516^5+constants!$G$4*data!E1516^6+constants!$H$4*data!E1516^7)</f>
        <v>55780.80813961965</v>
      </c>
      <c r="L1516" s="4">
        <f>F1516/(constants!$A$4+constants!$B$4*data!F1516+constants!$C$4*data!F1516^2+constants!$D$4*data!F1516^3+constants!$E$4*data!F1516^4+constants!$F$4*data!F1516^5+constants!$G$4*data!F1516^6+constants!$H$4*data!F1516^7)</f>
        <v>5156.7910984834589</v>
      </c>
      <c r="M1516" s="4"/>
      <c r="N1516" s="4"/>
      <c r="O1516" s="4">
        <f t="shared" si="343"/>
        <v>79285.136944263781</v>
      </c>
      <c r="P1516" s="4">
        <f t="shared" si="344"/>
        <v>11156.16162792393</v>
      </c>
      <c r="Q1516" s="4">
        <f t="shared" si="344"/>
        <v>11156.16162792393</v>
      </c>
      <c r="R1516" s="4">
        <f t="shared" si="345"/>
        <v>859.46518308057648</v>
      </c>
      <c r="S1516" s="4"/>
      <c r="T1516" s="4"/>
      <c r="U1516" s="4">
        <f t="shared" si="346"/>
        <v>1</v>
      </c>
      <c r="V1516" s="4"/>
      <c r="W1516" s="4"/>
      <c r="X1516">
        <f>IF(front!E1516&gt;$X$2,O1516,P1516)</f>
        <v>79285.136944263781</v>
      </c>
      <c r="Y1516">
        <f t="shared" si="340"/>
        <v>78951.654024943724</v>
      </c>
      <c r="Z1516">
        <f>SUMPRODUCT($B$7:$B$456,Y$7:Y$456,EXP(constants!$B$32+constants!$A$32*ABS($A$7:$A$456-$A1516)))</f>
        <v>4.3297921068977432E-11</v>
      </c>
      <c r="AA1516">
        <f t="shared" si="341"/>
        <v>78951.65402494368</v>
      </c>
      <c r="AB1516">
        <f t="shared" si="347"/>
        <v>78945.452189246367</v>
      </c>
      <c r="AD1516" s="4"/>
      <c r="AE1516" s="4"/>
      <c r="AF1516" s="4"/>
      <c r="AI1516" s="5">
        <f>SUMPRODUCT(constants!$B$13:$B$20,A1516^constants!$A$13:$A$20)*constants!$C$10/((A1516/1000000000)^5*(EXP(0.014388/(A1516/1000000000)/constants!$B$9)-1))</f>
        <v>2.2408489319709751E-5</v>
      </c>
      <c r="AL1516" s="17">
        <f t="shared" si="342"/>
        <v>2.8384775434552703E-10</v>
      </c>
      <c r="AQ1516">
        <f t="shared" si="349"/>
        <v>2.8384775434552703E-10</v>
      </c>
    </row>
    <row r="1517" spans="1:43" x14ac:dyDescent="0.2">
      <c r="A1517">
        <f>front!A1517</f>
        <v>880.65</v>
      </c>
      <c r="B1517" s="1">
        <f t="shared" si="348"/>
        <v>0.43999999999994088</v>
      </c>
      <c r="C1517">
        <f>front!D1517-front!B1517</f>
        <v>45765.33</v>
      </c>
      <c r="D1517" s="2">
        <f>front!E1517-front!C1517</f>
        <v>53101</v>
      </c>
      <c r="E1517" s="2">
        <f>IF(front!F1517-front!C1517&gt;0,front!F1517-front!C1517,0)</f>
        <v>53101</v>
      </c>
      <c r="F1517" s="2">
        <f>front!I1517-front!H1517</f>
        <v>5638.6</v>
      </c>
      <c r="G1517" s="2"/>
      <c r="H1517" s="2"/>
      <c r="I1517" s="4">
        <f>C1517/(constants!$A$4+constants!$B$4*data!C1517+constants!$C$4*data!C1517^2+constants!$D$4*data!C1517^3+constants!$E$4*data!C1517^4+constants!$F$4*data!C1517^5+constants!$G$4*data!C1517^6+constants!$H$4*data!C1517^7)</f>
        <v>47813.089015834332</v>
      </c>
      <c r="J1517" s="4">
        <f>D1517/(constants!$A$4+constants!$B$4*data!D1517+constants!$C$4*data!D1517^2+constants!$D$4*data!D1517^3+constants!$E$4*data!D1517^4+constants!$F$4*data!D1517^5+constants!$G$4*data!D1517^6+constants!$H$4*data!D1517^7)</f>
        <v>55914.130248435729</v>
      </c>
      <c r="K1517" s="4">
        <f>E1517/(constants!$A$4+constants!$B$4*data!E1517+constants!$C$4*data!E1517^2+constants!$D$4*data!E1517^3+constants!$E$4*data!E1517^4+constants!$F$4*data!E1517^5+constants!$G$4*data!E1517^6+constants!$H$4*data!E1517^7)</f>
        <v>55914.130248435729</v>
      </c>
      <c r="L1517" s="4">
        <f>F1517/(constants!$A$4+constants!$B$4*data!F1517+constants!$C$4*data!F1517^2+constants!$D$4*data!F1517^3+constants!$E$4*data!F1517^4+constants!$F$4*data!F1517^5+constants!$G$4*data!F1517^6+constants!$H$4*data!F1517^7)</f>
        <v>5627.2880631145072</v>
      </c>
      <c r="M1517" s="4"/>
      <c r="N1517" s="4"/>
      <c r="O1517" s="4">
        <f t="shared" si="343"/>
        <v>79688.481693057212</v>
      </c>
      <c r="P1517" s="4">
        <f t="shared" si="344"/>
        <v>11182.826049687146</v>
      </c>
      <c r="Q1517" s="4">
        <f t="shared" si="344"/>
        <v>11182.826049687146</v>
      </c>
      <c r="R1517" s="4">
        <f t="shared" si="345"/>
        <v>937.8813438524179</v>
      </c>
      <c r="S1517" s="4"/>
      <c r="T1517" s="4"/>
      <c r="U1517" s="4">
        <f t="shared" si="346"/>
        <v>1</v>
      </c>
      <c r="V1517" s="4"/>
      <c r="W1517" s="4"/>
      <c r="X1517">
        <f>IF(front!E1517&gt;$X$2,O1517,P1517)</f>
        <v>79688.481693057212</v>
      </c>
      <c r="Y1517">
        <f t="shared" si="340"/>
        <v>79354.998773737156</v>
      </c>
      <c r="Z1517">
        <f>SUMPRODUCT($B$7:$B$456,Y$7:Y$456,EXP(constants!$B$32+constants!$A$32*ABS($A$7:$A$456-$A1517)))</f>
        <v>4.2227742978564172E-11</v>
      </c>
      <c r="AA1517">
        <f t="shared" si="341"/>
        <v>79354.998773737112</v>
      </c>
      <c r="AB1517">
        <f t="shared" si="347"/>
        <v>79348.796938039799</v>
      </c>
      <c r="AD1517" s="4"/>
      <c r="AE1517" s="4"/>
      <c r="AF1517" s="4"/>
      <c r="AI1517" s="5">
        <f>SUMPRODUCT(constants!$B$13:$B$20,A1517^constants!$A$13:$A$20)*constants!$C$10/((A1517/1000000000)^5*(EXP(0.014388/(A1517/1000000000)/constants!$B$9)-1))</f>
        <v>2.2408527032655659E-5</v>
      </c>
      <c r="AL1517" s="17">
        <f t="shared" si="342"/>
        <v>2.8240537849809561E-10</v>
      </c>
      <c r="AQ1517">
        <f t="shared" si="349"/>
        <v>2.8240537849809561E-10</v>
      </c>
    </row>
    <row r="1518" spans="1:43" x14ac:dyDescent="0.2">
      <c r="A1518">
        <f>front!A1518</f>
        <v>881.09</v>
      </c>
      <c r="B1518" s="1">
        <f t="shared" si="348"/>
        <v>0.44000000000005457</v>
      </c>
      <c r="C1518">
        <f>front!D1518-front!B1518</f>
        <v>46460.740000000005</v>
      </c>
      <c r="D1518" s="2">
        <f>front!E1518-front!C1518</f>
        <v>52786.2</v>
      </c>
      <c r="E1518" s="2">
        <f>IF(front!F1518-front!C1518&gt;0,front!F1518-front!C1518,0)</f>
        <v>52786.2</v>
      </c>
      <c r="F1518" s="2">
        <f>front!I1518-front!H1518</f>
        <v>4966.5000000000018</v>
      </c>
      <c r="G1518" s="2"/>
      <c r="H1518" s="2"/>
      <c r="I1518" s="4">
        <f>C1518/(constants!$A$4+constants!$B$4*data!C1518+constants!$C$4*data!C1518^2+constants!$D$4*data!C1518^3+constants!$E$4*data!C1518^4+constants!$F$4*data!C1518^5+constants!$G$4*data!C1518^6+constants!$H$4*data!C1518^7)</f>
        <v>48578.767348602472</v>
      </c>
      <c r="J1518" s="4">
        <f>D1518/(constants!$A$4+constants!$B$4*data!D1518+constants!$C$4*data!D1518^2+constants!$D$4*data!D1518^3+constants!$E$4*data!D1518^4+constants!$F$4*data!D1518^5+constants!$G$4*data!D1518^6+constants!$H$4*data!D1518^7)</f>
        <v>55565.576050243078</v>
      </c>
      <c r="K1518" s="4">
        <f>E1518/(constants!$A$4+constants!$B$4*data!E1518+constants!$C$4*data!E1518^2+constants!$D$4*data!E1518^3+constants!$E$4*data!E1518^4+constants!$F$4*data!E1518^5+constants!$G$4*data!E1518^6+constants!$H$4*data!E1518^7)</f>
        <v>55565.576050243078</v>
      </c>
      <c r="L1518" s="4">
        <f>F1518/(constants!$A$4+constants!$B$4*data!F1518+constants!$C$4*data!F1518^2+constants!$D$4*data!F1518^3+constants!$E$4*data!F1518^4+constants!$F$4*data!F1518^5+constants!$G$4*data!F1518^6+constants!$H$4*data!F1518^7)</f>
        <v>4955.9599106686283</v>
      </c>
      <c r="M1518" s="4"/>
      <c r="N1518" s="4"/>
      <c r="O1518" s="4">
        <f t="shared" si="343"/>
        <v>80964.612247670782</v>
      </c>
      <c r="P1518" s="4">
        <f t="shared" si="344"/>
        <v>11113.115210048616</v>
      </c>
      <c r="Q1518" s="4">
        <f t="shared" si="344"/>
        <v>11113.115210048616</v>
      </c>
      <c r="R1518" s="4">
        <f t="shared" si="345"/>
        <v>825.99331844477138</v>
      </c>
      <c r="S1518" s="4"/>
      <c r="T1518" s="4"/>
      <c r="U1518" s="4">
        <f t="shared" si="346"/>
        <v>1</v>
      </c>
      <c r="V1518" s="4"/>
      <c r="W1518" s="4"/>
      <c r="X1518">
        <f>IF(front!E1518&gt;$X$2,O1518,P1518)</f>
        <v>80964.612247670782</v>
      </c>
      <c r="Y1518">
        <f t="shared" si="340"/>
        <v>80631.129328350726</v>
      </c>
      <c r="Z1518">
        <f>SUMPRODUCT($B$7:$B$456,Y$7:Y$456,EXP(constants!$B$32+constants!$A$32*ABS($A$7:$A$456-$A1518)))</f>
        <v>4.1184016069106312E-11</v>
      </c>
      <c r="AA1518">
        <f t="shared" si="341"/>
        <v>80631.129328350682</v>
      </c>
      <c r="AB1518">
        <f t="shared" si="347"/>
        <v>80624.927492653369</v>
      </c>
      <c r="AD1518" s="4"/>
      <c r="AE1518" s="4"/>
      <c r="AF1518" s="4"/>
      <c r="AI1518" s="5">
        <f>SUMPRODUCT(constants!$B$13:$B$20,A1518^constants!$A$13:$A$20)*constants!$C$10/((A1518/1000000000)^5*(EXP(0.014388/(A1518/1000000000)/constants!$B$9)-1))</f>
        <v>2.2408517176783366E-5</v>
      </c>
      <c r="AL1518" s="17">
        <f t="shared" si="342"/>
        <v>2.7793534671798937E-10</v>
      </c>
      <c r="AQ1518">
        <f t="shared" si="349"/>
        <v>2.7793534671798937E-10</v>
      </c>
    </row>
    <row r="1519" spans="1:43" x14ac:dyDescent="0.2">
      <c r="A1519">
        <f>front!A1519</f>
        <v>881.52</v>
      </c>
      <c r="B1519" s="1">
        <f t="shared" si="348"/>
        <v>0.42999999999994998</v>
      </c>
      <c r="C1519">
        <f>front!D1519-front!B1519</f>
        <v>47567.670000000006</v>
      </c>
      <c r="D1519" s="2">
        <f>front!E1519-front!C1519</f>
        <v>52527.1</v>
      </c>
      <c r="E1519" s="2">
        <f>IF(front!F1519-front!C1519&gt;0,front!F1519-front!C1519,0)</f>
        <v>52527.1</v>
      </c>
      <c r="F1519" s="2">
        <f>front!I1519-front!H1519</f>
        <v>4203.1999999999989</v>
      </c>
      <c r="G1519" s="2"/>
      <c r="H1519" s="2"/>
      <c r="I1519" s="4">
        <f>C1519/(constants!$A$4+constants!$B$4*data!C1519+constants!$C$4*data!C1519^2+constants!$D$4*data!C1519^3+constants!$E$4*data!C1519^4+constants!$F$4*data!C1519^5+constants!$G$4*data!C1519^6+constants!$H$4*data!C1519^7)</f>
        <v>49798.847192372239</v>
      </c>
      <c r="J1519" s="4">
        <f>D1519/(constants!$A$4+constants!$B$4*data!D1519+constants!$C$4*data!D1519^2+constants!$D$4*data!D1519^3+constants!$E$4*data!D1519^4+constants!$F$4*data!D1519^5+constants!$G$4*data!D1519^6+constants!$H$4*data!D1519^7)</f>
        <v>55278.768360349757</v>
      </c>
      <c r="K1519" s="4">
        <f>E1519/(constants!$A$4+constants!$B$4*data!E1519+constants!$C$4*data!E1519^2+constants!$D$4*data!E1519^3+constants!$E$4*data!E1519^4+constants!$F$4*data!E1519^5+constants!$G$4*data!E1519^6+constants!$H$4*data!E1519^7)</f>
        <v>55278.768360349757</v>
      </c>
      <c r="L1519" s="4">
        <f>F1519/(constants!$A$4+constants!$B$4*data!F1519+constants!$C$4*data!F1519^2+constants!$D$4*data!F1519^3+constants!$E$4*data!F1519^4+constants!$F$4*data!F1519^5+constants!$G$4*data!F1519^6+constants!$H$4*data!F1519^7)</f>
        <v>4193.9152100569454</v>
      </c>
      <c r="M1519" s="4"/>
      <c r="N1519" s="4"/>
      <c r="O1519" s="4">
        <f t="shared" si="343"/>
        <v>82998.078653953737</v>
      </c>
      <c r="P1519" s="4">
        <f t="shared" si="344"/>
        <v>11055.753672069952</v>
      </c>
      <c r="Q1519" s="4">
        <f t="shared" si="344"/>
        <v>11055.753672069952</v>
      </c>
      <c r="R1519" s="4">
        <f t="shared" si="345"/>
        <v>698.98586834282423</v>
      </c>
      <c r="S1519" s="4"/>
      <c r="T1519" s="4"/>
      <c r="U1519" s="4">
        <f t="shared" si="346"/>
        <v>1</v>
      </c>
      <c r="V1519" s="4"/>
      <c r="W1519" s="4"/>
      <c r="X1519">
        <f>IF(front!E1519&gt;$X$2,O1519,P1519)</f>
        <v>82998.078653953737</v>
      </c>
      <c r="Y1519">
        <f t="shared" si="340"/>
        <v>82664.59573463368</v>
      </c>
      <c r="Z1519">
        <f>SUMPRODUCT($B$7:$B$456,Y$7:Y$456,EXP(constants!$B$32+constants!$A$32*ABS($A$7:$A$456-$A1519)))</f>
        <v>4.0188939525722659E-11</v>
      </c>
      <c r="AA1519">
        <f t="shared" si="341"/>
        <v>82664.595734633636</v>
      </c>
      <c r="AB1519">
        <f t="shared" si="347"/>
        <v>82658.393898936323</v>
      </c>
      <c r="AD1519" s="4"/>
      <c r="AE1519" s="4"/>
      <c r="AF1519" s="4"/>
      <c r="AI1519" s="5">
        <f>SUMPRODUCT(constants!$B$13:$B$20,A1519^constants!$A$13:$A$20)*constants!$C$10/((A1519/1000000000)^5*(EXP(0.014388/(A1519/1000000000)/constants!$B$9)-1))</f>
        <v>2.2408461613264245E-5</v>
      </c>
      <c r="AL1519" s="17">
        <f t="shared" si="342"/>
        <v>2.7109722989128395E-10</v>
      </c>
      <c r="AQ1519">
        <f t="shared" si="349"/>
        <v>2.7109722989128395E-10</v>
      </c>
    </row>
    <row r="1520" spans="1:43" x14ac:dyDescent="0.2">
      <c r="A1520">
        <f>front!A1520</f>
        <v>881.96</v>
      </c>
      <c r="B1520" s="1">
        <f t="shared" si="348"/>
        <v>0.44000000000005457</v>
      </c>
      <c r="C1520">
        <f>front!D1520-front!B1520</f>
        <v>48680.2</v>
      </c>
      <c r="D1520" s="2">
        <f>front!E1520-front!C1520</f>
        <v>52200.800000000003</v>
      </c>
      <c r="E1520" s="2">
        <f>IF(front!F1520-front!C1520&gt;0,front!F1520-front!C1520,0)</f>
        <v>52200.800000000003</v>
      </c>
      <c r="F1520" s="2">
        <f>front!I1520-front!H1520</f>
        <v>3472.0999999999985</v>
      </c>
      <c r="G1520" s="2"/>
      <c r="H1520" s="2"/>
      <c r="I1520" s="4">
        <f>C1520/(constants!$A$4+constants!$B$4*data!C1520+constants!$C$4*data!C1520^2+constants!$D$4*data!C1520^3+constants!$E$4*data!C1520^4+constants!$F$4*data!C1520^5+constants!$G$4*data!C1520^6+constants!$H$4*data!C1520^7)</f>
        <v>51026.447666263288</v>
      </c>
      <c r="J1520" s="4">
        <f>D1520/(constants!$A$4+constants!$B$4*data!D1520+constants!$C$4*data!D1520^2+constants!$D$4*data!D1520^3+constants!$E$4*data!D1520^4+constants!$F$4*data!D1520^5+constants!$G$4*data!D1520^6+constants!$H$4*data!D1520^7)</f>
        <v>54917.660486380024</v>
      </c>
      <c r="K1520" s="4">
        <f>E1520/(constants!$A$4+constants!$B$4*data!E1520+constants!$C$4*data!E1520^2+constants!$D$4*data!E1520^3+constants!$E$4*data!E1520^4+constants!$F$4*data!E1520^5+constants!$G$4*data!E1520^6+constants!$H$4*data!E1520^7)</f>
        <v>54917.660486380024</v>
      </c>
      <c r="L1520" s="4">
        <f>F1520/(constants!$A$4+constants!$B$4*data!F1520+constants!$C$4*data!F1520^2+constants!$D$4*data!F1520^3+constants!$E$4*data!F1520^4+constants!$F$4*data!F1520^5+constants!$G$4*data!F1520^6+constants!$H$4*data!F1520^7)</f>
        <v>3464.2699835173639</v>
      </c>
      <c r="M1520" s="4"/>
      <c r="N1520" s="4"/>
      <c r="O1520" s="4">
        <f t="shared" si="343"/>
        <v>85044.079443772149</v>
      </c>
      <c r="P1520" s="4">
        <f t="shared" si="344"/>
        <v>10983.532097276006</v>
      </c>
      <c r="Q1520" s="4">
        <f t="shared" si="344"/>
        <v>10983.532097276006</v>
      </c>
      <c r="R1520" s="4">
        <f t="shared" si="345"/>
        <v>577.37833058622732</v>
      </c>
      <c r="S1520" s="4"/>
      <c r="T1520" s="4"/>
      <c r="U1520" s="4">
        <f t="shared" si="346"/>
        <v>1</v>
      </c>
      <c r="V1520" s="4"/>
      <c r="W1520" s="4"/>
      <c r="X1520">
        <f>IF(front!E1520&gt;$X$2,O1520,P1520)</f>
        <v>85044.079443772149</v>
      </c>
      <c r="Y1520">
        <f t="shared" si="340"/>
        <v>84710.596524452092</v>
      </c>
      <c r="Z1520">
        <f>SUMPRODUCT($B$7:$B$456,Y$7:Y$456,EXP(constants!$B$32+constants!$A$32*ABS($A$7:$A$456-$A1520)))</f>
        <v>3.9195604938390722E-11</v>
      </c>
      <c r="AA1520">
        <f t="shared" si="341"/>
        <v>84710.596524452048</v>
      </c>
      <c r="AB1520">
        <f t="shared" si="347"/>
        <v>84704.394688754735</v>
      </c>
      <c r="AD1520" s="4"/>
      <c r="AE1520" s="4"/>
      <c r="AF1520" s="4"/>
      <c r="AI1520" s="5">
        <f>SUMPRODUCT(constants!$B$13:$B$20,A1520^constants!$A$13:$A$20)*constants!$C$10/((A1520/1000000000)^5*(EXP(0.014388/(A1520/1000000000)/constants!$B$9)-1))</f>
        <v>2.2408357787641812E-5</v>
      </c>
      <c r="AL1520" s="17">
        <f t="shared" si="342"/>
        <v>2.645477589442797E-10</v>
      </c>
      <c r="AQ1520">
        <f t="shared" si="349"/>
        <v>2.645477589442797E-10</v>
      </c>
    </row>
    <row r="1521" spans="1:43" x14ac:dyDescent="0.2">
      <c r="A1521">
        <f>front!A1521</f>
        <v>882.4</v>
      </c>
      <c r="B1521" s="1">
        <f t="shared" si="348"/>
        <v>0.43999999999994088</v>
      </c>
      <c r="C1521">
        <f>front!D1521-front!B1521</f>
        <v>49624.67</v>
      </c>
      <c r="D1521" s="2">
        <f>front!E1521-front!C1521</f>
        <v>52657</v>
      </c>
      <c r="E1521" s="2">
        <f>IF(front!F1521-front!C1521&gt;0,front!F1521-front!C1521,0)</f>
        <v>52657</v>
      </c>
      <c r="F1521" s="2">
        <f>front!I1521-front!H1521</f>
        <v>3333.3999999999996</v>
      </c>
      <c r="G1521" s="2"/>
      <c r="H1521" s="2"/>
      <c r="I1521" s="4">
        <f>C1521/(constants!$A$4+constants!$B$4*data!C1521+constants!$C$4*data!C1521^2+constants!$D$4*data!C1521^3+constants!$E$4*data!C1521^4+constants!$F$4*data!C1521^5+constants!$G$4*data!C1521^6+constants!$H$4*data!C1521^7)</f>
        <v>52069.468188387786</v>
      </c>
      <c r="J1521" s="4">
        <f>D1521/(constants!$A$4+constants!$B$4*data!D1521+constants!$C$4*data!D1521^2+constants!$D$4*data!D1521^3+constants!$E$4*data!D1521^4+constants!$F$4*data!D1521^5+constants!$G$4*data!D1521^6+constants!$H$4*data!D1521^7)</f>
        <v>55422.551695549373</v>
      </c>
      <c r="K1521" s="4">
        <f>E1521/(constants!$A$4+constants!$B$4*data!E1521+constants!$C$4*data!E1521^2+constants!$D$4*data!E1521^3+constants!$E$4*data!E1521^4+constants!$F$4*data!E1521^5+constants!$G$4*data!E1521^6+constants!$H$4*data!E1521^7)</f>
        <v>55422.551695549373</v>
      </c>
      <c r="L1521" s="4">
        <f>F1521/(constants!$A$4+constants!$B$4*data!F1521+constants!$C$4*data!F1521^2+constants!$D$4*data!F1521^3+constants!$E$4*data!F1521^4+constants!$F$4*data!F1521^5+constants!$G$4*data!F1521^6+constants!$H$4*data!F1521^7)</f>
        <v>3325.8645014808039</v>
      </c>
      <c r="M1521" s="4"/>
      <c r="N1521" s="4"/>
      <c r="O1521" s="4">
        <f t="shared" si="343"/>
        <v>86782.446980646317</v>
      </c>
      <c r="P1521" s="4">
        <f t="shared" si="344"/>
        <v>11084.510339109875</v>
      </c>
      <c r="Q1521" s="4">
        <f t="shared" si="344"/>
        <v>11084.510339109875</v>
      </c>
      <c r="R1521" s="4">
        <f t="shared" si="345"/>
        <v>554.31075024680069</v>
      </c>
      <c r="S1521" s="4"/>
      <c r="T1521" s="4"/>
      <c r="U1521" s="4">
        <f t="shared" si="346"/>
        <v>1</v>
      </c>
      <c r="V1521" s="4"/>
      <c r="W1521" s="4"/>
      <c r="X1521">
        <f>IF(front!E1521&gt;$X$2,O1521,P1521)</f>
        <v>86782.446980646317</v>
      </c>
      <c r="Y1521">
        <f t="shared" si="340"/>
        <v>86448.96406132626</v>
      </c>
      <c r="Z1521">
        <f>SUMPRODUCT($B$7:$B$456,Y$7:Y$456,EXP(constants!$B$32+constants!$A$32*ABS($A$7:$A$456-$A1521)))</f>
        <v>3.8226822220653874E-11</v>
      </c>
      <c r="AA1521">
        <f t="shared" si="341"/>
        <v>86448.964061326216</v>
      </c>
      <c r="AB1521">
        <f t="shared" si="347"/>
        <v>86442.762225628903</v>
      </c>
      <c r="AD1521" s="4"/>
      <c r="AE1521" s="4"/>
      <c r="AF1521" s="4"/>
      <c r="AI1521" s="5">
        <f>SUMPRODUCT(constants!$B$13:$B$20,A1521^constants!$A$13:$A$20)*constants!$C$10/((A1521/1000000000)^5*(EXP(0.014388/(A1521/1000000000)/constants!$B$9)-1))</f>
        <v>2.2408206483923462E-5</v>
      </c>
      <c r="AL1521" s="17">
        <f t="shared" si="342"/>
        <v>2.5922594219553737E-10</v>
      </c>
      <c r="AQ1521">
        <f t="shared" si="349"/>
        <v>2.5922594219553737E-10</v>
      </c>
    </row>
    <row r="1522" spans="1:43" x14ac:dyDescent="0.2">
      <c r="A1522">
        <f>front!A1522</f>
        <v>882.83</v>
      </c>
      <c r="B1522" s="1">
        <f t="shared" si="348"/>
        <v>0.43000000000006366</v>
      </c>
      <c r="C1522">
        <f>front!D1522-front!B1522</f>
        <v>50420.07</v>
      </c>
      <c r="D1522" s="2">
        <f>front!E1522-front!C1522</f>
        <v>52680</v>
      </c>
      <c r="E1522" s="2">
        <f>IF(front!F1522-front!C1522&gt;0,front!F1522-front!C1522,0)</f>
        <v>52680</v>
      </c>
      <c r="F1522" s="2">
        <f>front!I1522-front!H1522</f>
        <v>3336.3999999999978</v>
      </c>
      <c r="G1522" s="2"/>
      <c r="H1522" s="2"/>
      <c r="I1522" s="4">
        <f>C1522/(constants!$A$4+constants!$B$4*data!C1522+constants!$C$4*data!C1522^2+constants!$D$4*data!C1522^3+constants!$E$4*data!C1522^4+constants!$F$4*data!C1522^5+constants!$G$4*data!C1522^6+constants!$H$4*data!C1522^7)</f>
        <v>52948.381910146367</v>
      </c>
      <c r="J1522" s="4">
        <f>D1522/(constants!$A$4+constants!$B$4*data!D1522+constants!$C$4*data!D1522^2+constants!$D$4*data!D1522^3+constants!$E$4*data!D1522^4+constants!$F$4*data!D1522^5+constants!$G$4*data!D1522^6+constants!$H$4*data!D1522^7)</f>
        <v>55448.011512226192</v>
      </c>
      <c r="K1522" s="4">
        <f>E1522/(constants!$A$4+constants!$B$4*data!E1522+constants!$C$4*data!E1522^2+constants!$D$4*data!E1522^3+constants!$E$4*data!E1522^4+constants!$F$4*data!E1522^5+constants!$G$4*data!E1522^6+constants!$H$4*data!E1522^7)</f>
        <v>55448.011512226192</v>
      </c>
      <c r="L1522" s="4">
        <f>F1522/(constants!$A$4+constants!$B$4*data!F1522+constants!$C$4*data!F1522^2+constants!$D$4*data!F1522^3+constants!$E$4*data!F1522^4+constants!$F$4*data!F1522^5+constants!$G$4*data!F1522^6+constants!$H$4*data!F1522^7)</f>
        <v>3328.858083727047</v>
      </c>
      <c r="M1522" s="4"/>
      <c r="N1522" s="4"/>
      <c r="O1522" s="4">
        <f t="shared" si="343"/>
        <v>88247.303183577285</v>
      </c>
      <c r="P1522" s="4">
        <f t="shared" si="344"/>
        <v>11089.602302445239</v>
      </c>
      <c r="Q1522" s="4">
        <f t="shared" si="344"/>
        <v>11089.602302445239</v>
      </c>
      <c r="R1522" s="4">
        <f t="shared" si="345"/>
        <v>554.80968062117449</v>
      </c>
      <c r="S1522" s="4"/>
      <c r="T1522" s="4"/>
      <c r="U1522" s="4">
        <f t="shared" si="346"/>
        <v>1</v>
      </c>
      <c r="V1522" s="4"/>
      <c r="W1522" s="4"/>
      <c r="X1522">
        <f>IF(front!E1522&gt;$X$2,O1522,P1522)</f>
        <v>88247.303183577285</v>
      </c>
      <c r="Y1522">
        <f t="shared" si="340"/>
        <v>87913.820264257229</v>
      </c>
      <c r="Z1522">
        <f>SUMPRODUCT($B$7:$B$456,Y$7:Y$456,EXP(constants!$B$32+constants!$A$32*ABS($A$7:$A$456-$A1522)))</f>
        <v>3.7303196558308281E-11</v>
      </c>
      <c r="AA1522">
        <f t="shared" si="341"/>
        <v>87913.820264257185</v>
      </c>
      <c r="AB1522">
        <f t="shared" si="347"/>
        <v>87907.618428559872</v>
      </c>
      <c r="AD1522" s="4"/>
      <c r="AE1522" s="4"/>
      <c r="AF1522" s="4"/>
      <c r="AI1522" s="5">
        <f>SUMPRODUCT(constants!$B$13:$B$20,A1522^constants!$A$13:$A$20)*constants!$C$10/((A1522/1000000000)^5*(EXP(0.014388/(A1522/1000000000)/constants!$B$9)-1))</f>
        <v>2.2408012779272669E-5</v>
      </c>
      <c r="AL1522" s="17">
        <f t="shared" si="342"/>
        <v>2.5490410478453641E-10</v>
      </c>
      <c r="AQ1522">
        <f t="shared" si="349"/>
        <v>2.5490410478453641E-10</v>
      </c>
    </row>
    <row r="1523" spans="1:43" x14ac:dyDescent="0.2">
      <c r="A1523">
        <f>front!A1523</f>
        <v>883.27</v>
      </c>
      <c r="B1523" s="1">
        <f t="shared" si="348"/>
        <v>0.43999999999994088</v>
      </c>
      <c r="C1523">
        <f>front!D1523-front!B1523</f>
        <v>50839.13</v>
      </c>
      <c r="D1523" s="2">
        <f>front!E1523-front!C1523</f>
        <v>52779.9</v>
      </c>
      <c r="E1523" s="2">
        <f>IF(front!F1523-front!C1523&gt;0,front!F1523-front!C1523,0)</f>
        <v>52779.9</v>
      </c>
      <c r="F1523" s="2">
        <f>front!I1523-front!H1523</f>
        <v>3607.8999999999996</v>
      </c>
      <c r="G1523" s="2"/>
      <c r="H1523" s="2"/>
      <c r="I1523" s="4">
        <f>C1523/(constants!$A$4+constants!$B$4*data!C1523+constants!$C$4*data!C1523^2+constants!$D$4*data!C1523^3+constants!$E$4*data!C1523^4+constants!$F$4*data!C1523^5+constants!$G$4*data!C1523^6+constants!$H$4*data!C1523^7)</f>
        <v>53411.615948388862</v>
      </c>
      <c r="J1523" s="4">
        <f>D1523/(constants!$A$4+constants!$B$4*data!D1523+constants!$C$4*data!D1523^2+constants!$D$4*data!D1523^3+constants!$E$4*data!D1523^4+constants!$F$4*data!D1523^5+constants!$G$4*data!D1523^6+constants!$H$4*data!D1523^7)</f>
        <v>55558.601575601519</v>
      </c>
      <c r="K1523" s="4">
        <f>E1523/(constants!$A$4+constants!$B$4*data!E1523+constants!$C$4*data!E1523^2+constants!$D$4*data!E1523^3+constants!$E$4*data!E1523^4+constants!$F$4*data!E1523^5+constants!$G$4*data!E1523^6+constants!$H$4*data!E1523^7)</f>
        <v>55558.601575601519</v>
      </c>
      <c r="L1523" s="4">
        <f>F1523/(constants!$A$4+constants!$B$4*data!F1523+constants!$C$4*data!F1523^2+constants!$D$4*data!F1523^3+constants!$E$4*data!F1523^4+constants!$F$4*data!F1523^5+constants!$G$4*data!F1523^6+constants!$H$4*data!F1523^7)</f>
        <v>3599.7863833498418</v>
      </c>
      <c r="M1523" s="4"/>
      <c r="N1523" s="4"/>
      <c r="O1523" s="4">
        <f t="shared" si="343"/>
        <v>89019.359913981432</v>
      </c>
      <c r="P1523" s="4">
        <f t="shared" si="344"/>
        <v>11111.720315120303</v>
      </c>
      <c r="Q1523" s="4">
        <f t="shared" si="344"/>
        <v>11111.720315120303</v>
      </c>
      <c r="R1523" s="4">
        <f t="shared" si="345"/>
        <v>599.96439722497371</v>
      </c>
      <c r="S1523" s="4"/>
      <c r="T1523" s="4"/>
      <c r="U1523" s="4">
        <f t="shared" si="346"/>
        <v>1</v>
      </c>
      <c r="V1523" s="4"/>
      <c r="W1523" s="4"/>
      <c r="X1523">
        <f>IF(front!E1523&gt;$X$2,O1523,P1523)</f>
        <v>89019.359913981432</v>
      </c>
      <c r="Y1523">
        <f t="shared" si="340"/>
        <v>88685.876994661376</v>
      </c>
      <c r="Z1523">
        <f>SUMPRODUCT($B$7:$B$456,Y$7:Y$456,EXP(constants!$B$32+constants!$A$32*ABS($A$7:$A$456-$A1523)))</f>
        <v>3.6381187771893755E-11</v>
      </c>
      <c r="AA1523">
        <f t="shared" si="341"/>
        <v>88685.876994661347</v>
      </c>
      <c r="AB1523">
        <f t="shared" si="347"/>
        <v>88679.675158964033</v>
      </c>
      <c r="AD1523" s="4"/>
      <c r="AE1523" s="4"/>
      <c r="AF1523" s="4"/>
      <c r="AI1523" s="5">
        <f>SUMPRODUCT(constants!$B$13:$B$20,A1523^constants!$A$13:$A$20)*constants!$C$10/((A1523/1000000000)^5*(EXP(0.014388/(A1523/1000000000)/constants!$B$9)-1))</f>
        <v>2.2407767698531262E-5</v>
      </c>
      <c r="AL1523" s="17">
        <f t="shared" si="342"/>
        <v>2.5268211299109853E-10</v>
      </c>
      <c r="AQ1523">
        <f t="shared" si="349"/>
        <v>2.5268211299109853E-10</v>
      </c>
    </row>
    <row r="1524" spans="1:43" x14ac:dyDescent="0.2">
      <c r="A1524">
        <f>front!A1524</f>
        <v>883.71</v>
      </c>
      <c r="B1524" s="1">
        <f t="shared" si="348"/>
        <v>0.44000000000005457</v>
      </c>
      <c r="C1524">
        <f>front!D1524-front!B1524</f>
        <v>50651.27</v>
      </c>
      <c r="D1524" s="2">
        <f>front!E1524-front!C1524</f>
        <v>52700</v>
      </c>
      <c r="E1524" s="2">
        <f>IF(front!F1524-front!C1524&gt;0,front!F1524-front!C1524,0)</f>
        <v>52700</v>
      </c>
      <c r="F1524" s="2">
        <f>front!I1524-front!H1524</f>
        <v>4011.5999999999985</v>
      </c>
      <c r="G1524" s="2"/>
      <c r="H1524" s="2"/>
      <c r="I1524" s="4">
        <f>C1524/(constants!$A$4+constants!$B$4*data!C1524+constants!$C$4*data!C1524^2+constants!$D$4*data!C1524^3+constants!$E$4*data!C1524^4+constants!$F$4*data!C1524^5+constants!$G$4*data!C1524^6+constants!$H$4*data!C1524^7)</f>
        <v>53203.938626659023</v>
      </c>
      <c r="J1524" s="4">
        <f>D1524/(constants!$A$4+constants!$B$4*data!D1524+constants!$C$4*data!D1524^2+constants!$D$4*data!D1524^3+constants!$E$4*data!D1524^4+constants!$F$4*data!D1524^5+constants!$G$4*data!D1524^6+constants!$H$4*data!D1524^7)</f>
        <v>55470.150892962374</v>
      </c>
      <c r="K1524" s="4">
        <f>E1524/(constants!$A$4+constants!$B$4*data!E1524+constants!$C$4*data!E1524^2+constants!$D$4*data!E1524^3+constants!$E$4*data!E1524^4+constants!$F$4*data!E1524^5+constants!$G$4*data!E1524^6+constants!$H$4*data!E1524^7)</f>
        <v>55470.150892962374</v>
      </c>
      <c r="L1524" s="4">
        <f>F1524/(constants!$A$4+constants!$B$4*data!F1524+constants!$C$4*data!F1524^2+constants!$D$4*data!F1524^3+constants!$E$4*data!F1524^4+constants!$F$4*data!F1524^5+constants!$G$4*data!F1524^6+constants!$H$4*data!F1524^7)</f>
        <v>4002.6774514242375</v>
      </c>
      <c r="M1524" s="4"/>
      <c r="N1524" s="4"/>
      <c r="O1524" s="4">
        <f t="shared" si="343"/>
        <v>88673.231044431697</v>
      </c>
      <c r="P1524" s="4">
        <f t="shared" si="344"/>
        <v>11094.030178592475</v>
      </c>
      <c r="Q1524" s="4">
        <f t="shared" si="344"/>
        <v>11094.030178592475</v>
      </c>
      <c r="R1524" s="4">
        <f t="shared" si="345"/>
        <v>667.11290857070617</v>
      </c>
      <c r="S1524" s="4"/>
      <c r="T1524" s="4"/>
      <c r="U1524" s="4">
        <f t="shared" si="346"/>
        <v>1</v>
      </c>
      <c r="V1524" s="4"/>
      <c r="W1524" s="4"/>
      <c r="X1524">
        <f>IF(front!E1524&gt;$X$2,O1524,P1524)</f>
        <v>88673.231044431697</v>
      </c>
      <c r="Y1524">
        <f t="shared" si="340"/>
        <v>88339.748125111641</v>
      </c>
      <c r="Z1524">
        <f>SUMPRODUCT($B$7:$B$456,Y$7:Y$456,EXP(constants!$B$32+constants!$A$32*ABS($A$7:$A$456-$A1524)))</f>
        <v>3.5481967922638749E-11</v>
      </c>
      <c r="AA1524">
        <f t="shared" si="341"/>
        <v>88339.748125111611</v>
      </c>
      <c r="AB1524">
        <f t="shared" si="347"/>
        <v>88333.546289414298</v>
      </c>
      <c r="AD1524" s="4"/>
      <c r="AE1524" s="4"/>
      <c r="AF1524" s="4"/>
      <c r="AI1524" s="5">
        <f>SUMPRODUCT(constants!$B$13:$B$20,A1524^constants!$A$13:$A$20)*constants!$C$10/((A1524/1000000000)^5*(EXP(0.014388/(A1524/1000000000)/constants!$B$9)-1))</f>
        <v>2.2407475244022135E-5</v>
      </c>
      <c r="AL1524" s="17">
        <f t="shared" si="342"/>
        <v>2.5366891951339442E-10</v>
      </c>
      <c r="AQ1524">
        <f t="shared" si="349"/>
        <v>2.5366891951339442E-10</v>
      </c>
    </row>
    <row r="1525" spans="1:43" x14ac:dyDescent="0.2">
      <c r="A1525">
        <f>front!A1525</f>
        <v>884.14</v>
      </c>
      <c r="B1525" s="1">
        <f t="shared" si="348"/>
        <v>0.42999999999994998</v>
      </c>
      <c r="C1525">
        <f>front!D1525-front!B1525</f>
        <v>50275.600000000006</v>
      </c>
      <c r="D1525" s="2">
        <f>front!E1525-front!C1525</f>
        <v>53074.5</v>
      </c>
      <c r="E1525" s="2">
        <f>IF(front!F1525-front!C1525&gt;0,front!F1525-front!C1525,0)</f>
        <v>53074.5</v>
      </c>
      <c r="F1525" s="2">
        <f>front!I1525-front!H1525</f>
        <v>3558.0999999999985</v>
      </c>
      <c r="G1525" s="2"/>
      <c r="H1525" s="2"/>
      <c r="I1525" s="4">
        <f>C1525/(constants!$A$4+constants!$B$4*data!C1525+constants!$C$4*data!C1525^2+constants!$D$4*data!C1525^3+constants!$E$4*data!C1525^4+constants!$F$4*data!C1525^5+constants!$G$4*data!C1525^6+constants!$H$4*data!C1525^7)</f>
        <v>52788.710468571473</v>
      </c>
      <c r="J1525" s="4">
        <f>D1525/(constants!$A$4+constants!$B$4*data!D1525+constants!$C$4*data!D1525^2+constants!$D$4*data!D1525^3+constants!$E$4*data!D1525^4+constants!$F$4*data!D1525^5+constants!$G$4*data!D1525^6+constants!$H$4*data!D1525^7)</f>
        <v>55884.784740996605</v>
      </c>
      <c r="K1525" s="4">
        <f>E1525/(constants!$A$4+constants!$B$4*data!E1525+constants!$C$4*data!E1525^2+constants!$D$4*data!E1525^3+constants!$E$4*data!E1525^4+constants!$F$4*data!E1525^5+constants!$G$4*data!E1525^6+constants!$H$4*data!E1525^7)</f>
        <v>55884.784740996605</v>
      </c>
      <c r="L1525" s="4">
        <f>F1525/(constants!$A$4+constants!$B$4*data!F1525+constants!$C$4*data!F1525^2+constants!$D$4*data!F1525^3+constants!$E$4*data!F1525^4+constants!$F$4*data!F1525^5+constants!$G$4*data!F1525^6+constants!$H$4*data!F1525^7)</f>
        <v>3550.0897973593419</v>
      </c>
      <c r="M1525" s="4"/>
      <c r="N1525" s="4"/>
      <c r="O1525" s="4">
        <f t="shared" si="343"/>
        <v>87981.184114285788</v>
      </c>
      <c r="P1525" s="4">
        <f t="shared" si="344"/>
        <v>11176.956948199322</v>
      </c>
      <c r="Q1525" s="4">
        <f t="shared" si="344"/>
        <v>11176.956948199322</v>
      </c>
      <c r="R1525" s="4">
        <f t="shared" si="345"/>
        <v>591.68163289322365</v>
      </c>
      <c r="S1525" s="4"/>
      <c r="T1525" s="4"/>
      <c r="U1525" s="4">
        <f t="shared" si="346"/>
        <v>1</v>
      </c>
      <c r="V1525" s="4"/>
      <c r="W1525" s="4"/>
      <c r="X1525">
        <f>IF(front!E1525&gt;$X$2,O1525,P1525)</f>
        <v>87981.184114285788</v>
      </c>
      <c r="Y1525">
        <f t="shared" ref="Y1525:Y1588" si="350">X1525-$U$4</f>
        <v>87647.701194965732</v>
      </c>
      <c r="Z1525">
        <f>SUMPRODUCT($B$7:$B$456,Y$7:Y$456,EXP(constants!$B$32+constants!$A$32*ABS($A$7:$A$456-$A1525)))</f>
        <v>3.4624662653194811E-11</v>
      </c>
      <c r="AA1525">
        <f t="shared" si="341"/>
        <v>87647.701194965703</v>
      </c>
      <c r="AB1525">
        <f t="shared" si="347"/>
        <v>87641.49935926839</v>
      </c>
      <c r="AD1525" s="4"/>
      <c r="AE1525" s="4"/>
      <c r="AF1525" s="4"/>
      <c r="AI1525" s="5">
        <f>SUMPRODUCT(constants!$B$13:$B$20,A1525^constants!$A$13:$A$20)*constants!$C$10/((A1525/1000000000)^5*(EXP(0.014388/(A1525/1000000000)/constants!$B$9)-1))</f>
        <v>2.24071437017671E-5</v>
      </c>
      <c r="AL1525" s="17">
        <f t="shared" si="342"/>
        <v>2.5566819218728336E-10</v>
      </c>
      <c r="AQ1525">
        <f t="shared" si="349"/>
        <v>2.5566819218728336E-10</v>
      </c>
    </row>
    <row r="1526" spans="1:43" x14ac:dyDescent="0.2">
      <c r="A1526">
        <f>front!A1526</f>
        <v>884.58</v>
      </c>
      <c r="B1526" s="1">
        <f t="shared" si="348"/>
        <v>0.44000000000005457</v>
      </c>
      <c r="C1526">
        <f>front!D1526-front!B1526</f>
        <v>49325.869999999995</v>
      </c>
      <c r="D1526" s="2">
        <f>front!E1526-front!C1526</f>
        <v>52259.3</v>
      </c>
      <c r="E1526" s="2">
        <f>IF(front!F1526-front!C1526&gt;0,front!F1526-front!C1526,0)</f>
        <v>52259.3</v>
      </c>
      <c r="F1526" s="2">
        <f>front!I1526-front!H1526</f>
        <v>3636.7000000000007</v>
      </c>
      <c r="G1526" s="2"/>
      <c r="H1526" s="2"/>
      <c r="I1526" s="4">
        <f>C1526/(constants!$A$4+constants!$B$4*data!C1526+constants!$C$4*data!C1526^2+constants!$D$4*data!C1526^3+constants!$E$4*data!C1526^4+constants!$F$4*data!C1526^5+constants!$G$4*data!C1526^6+constants!$H$4*data!C1526^7)</f>
        <v>51739.413573825012</v>
      </c>
      <c r="J1526" s="4">
        <f>D1526/(constants!$A$4+constants!$B$4*data!D1526+constants!$C$4*data!D1526^2+constants!$D$4*data!D1526^3+constants!$E$4*data!D1526^4+constants!$F$4*data!D1526^5+constants!$G$4*data!D1526^6+constants!$H$4*data!D1526^7)</f>
        <v>54982.394260638801</v>
      </c>
      <c r="K1526" s="4">
        <f>E1526/(constants!$A$4+constants!$B$4*data!E1526+constants!$C$4*data!E1526^2+constants!$D$4*data!E1526^3+constants!$E$4*data!E1526^4+constants!$F$4*data!E1526^5+constants!$G$4*data!E1526^6+constants!$H$4*data!E1526^7)</f>
        <v>54982.394260638801</v>
      </c>
      <c r="L1526" s="4">
        <f>F1526/(constants!$A$4+constants!$B$4*data!F1526+constants!$C$4*data!F1526^2+constants!$D$4*data!F1526^3+constants!$E$4*data!F1526^4+constants!$F$4*data!F1526^5+constants!$G$4*data!F1526^6+constants!$H$4*data!F1526^7)</f>
        <v>3628.5269035222159</v>
      </c>
      <c r="M1526" s="4"/>
      <c r="N1526" s="4"/>
      <c r="O1526" s="4">
        <f t="shared" si="343"/>
        <v>86232.355956375017</v>
      </c>
      <c r="P1526" s="4">
        <f t="shared" si="344"/>
        <v>10996.478852127761</v>
      </c>
      <c r="Q1526" s="4">
        <f t="shared" si="344"/>
        <v>10996.478852127761</v>
      </c>
      <c r="R1526" s="4">
        <f t="shared" si="345"/>
        <v>604.75448392036935</v>
      </c>
      <c r="S1526" s="4"/>
      <c r="T1526" s="4"/>
      <c r="U1526" s="4">
        <f t="shared" si="346"/>
        <v>1</v>
      </c>
      <c r="V1526" s="4"/>
      <c r="W1526" s="4"/>
      <c r="X1526">
        <f>IF(front!E1526&gt;$X$2,O1526,P1526)</f>
        <v>86232.355956375017</v>
      </c>
      <c r="Y1526">
        <f t="shared" si="350"/>
        <v>85898.87303705496</v>
      </c>
      <c r="Z1526">
        <f>SUMPRODUCT($B$7:$B$456,Y$7:Y$456,EXP(constants!$B$32+constants!$A$32*ABS($A$7:$A$456-$A1526)))</f>
        <v>3.376885816086415E-11</v>
      </c>
      <c r="AA1526">
        <f t="shared" si="341"/>
        <v>85898.873037054931</v>
      </c>
      <c r="AB1526">
        <f t="shared" si="347"/>
        <v>85892.671201357618</v>
      </c>
      <c r="AD1526" s="4"/>
      <c r="AE1526" s="4"/>
      <c r="AF1526" s="4"/>
      <c r="AI1526" s="5">
        <f>SUMPRODUCT(constants!$B$13:$B$20,A1526^constants!$A$13:$A$20)*constants!$C$10/((A1526/1000000000)^5*(EXP(0.014388/(A1526/1000000000)/constants!$B$9)-1))</f>
        <v>2.2406757690169363E-5</v>
      </c>
      <c r="AL1526" s="17">
        <f t="shared" si="342"/>
        <v>2.6086926133245232E-10</v>
      </c>
      <c r="AQ1526">
        <f t="shared" si="349"/>
        <v>2.6086926133245232E-10</v>
      </c>
    </row>
    <row r="1527" spans="1:43" x14ac:dyDescent="0.2">
      <c r="A1527">
        <f>front!A1527</f>
        <v>885.02</v>
      </c>
      <c r="B1527" s="1">
        <f t="shared" si="348"/>
        <v>0.43999999999994088</v>
      </c>
      <c r="C1527">
        <f>front!D1527-front!B1527</f>
        <v>48482.2</v>
      </c>
      <c r="D1527" s="2">
        <f>front!E1527-front!C1527</f>
        <v>52537.7</v>
      </c>
      <c r="E1527" s="2">
        <f>IF(front!F1527-front!C1527&gt;0,front!F1527-front!C1527,0)</f>
        <v>52537.7</v>
      </c>
      <c r="F1527" s="2">
        <f>front!I1527-front!H1527</f>
        <v>4054.4000000000015</v>
      </c>
      <c r="G1527" s="2"/>
      <c r="H1527" s="2"/>
      <c r="I1527" s="4">
        <f>C1527/(constants!$A$4+constants!$B$4*data!C1527+constants!$C$4*data!C1527^2+constants!$D$4*data!C1527^3+constants!$E$4*data!C1527^4+constants!$F$4*data!C1527^5+constants!$G$4*data!C1527^6+constants!$H$4*data!C1527^7)</f>
        <v>50807.881817312053</v>
      </c>
      <c r="J1527" s="4">
        <f>D1527/(constants!$A$4+constants!$B$4*data!D1527+constants!$C$4*data!D1527^2+constants!$D$4*data!D1527^3+constants!$E$4*data!D1527^4+constants!$F$4*data!D1527^5+constants!$G$4*data!D1527^6+constants!$H$4*data!D1527^7)</f>
        <v>55290.50067585762</v>
      </c>
      <c r="K1527" s="4">
        <f>E1527/(constants!$A$4+constants!$B$4*data!E1527+constants!$C$4*data!E1527^2+constants!$D$4*data!E1527^3+constants!$E$4*data!E1527^4+constants!$F$4*data!E1527^5+constants!$G$4*data!E1527^6+constants!$H$4*data!E1527^7)</f>
        <v>55290.50067585762</v>
      </c>
      <c r="L1527" s="4">
        <f>F1527/(constants!$A$4+constants!$B$4*data!F1527+constants!$C$4*data!F1527^2+constants!$D$4*data!F1527^3+constants!$E$4*data!F1527^4+constants!$F$4*data!F1527^5+constants!$G$4*data!F1527^6+constants!$H$4*data!F1527^7)</f>
        <v>4045.3951876489796</v>
      </c>
      <c r="M1527" s="4"/>
      <c r="N1527" s="4"/>
      <c r="O1527" s="4">
        <f t="shared" si="343"/>
        <v>84679.803028853421</v>
      </c>
      <c r="P1527" s="4">
        <f t="shared" si="344"/>
        <v>11058.100135171524</v>
      </c>
      <c r="Q1527" s="4">
        <f t="shared" si="344"/>
        <v>11058.100135171524</v>
      </c>
      <c r="R1527" s="4">
        <f t="shared" si="345"/>
        <v>674.23253127482997</v>
      </c>
      <c r="S1527" s="4"/>
      <c r="T1527" s="4"/>
      <c r="U1527" s="4">
        <f t="shared" si="346"/>
        <v>1</v>
      </c>
      <c r="V1527" s="4"/>
      <c r="W1527" s="4"/>
      <c r="X1527">
        <f>IF(front!E1527&gt;$X$2,O1527,P1527)</f>
        <v>84679.803028853421</v>
      </c>
      <c r="Y1527">
        <f t="shared" si="350"/>
        <v>84346.320109533364</v>
      </c>
      <c r="Z1527">
        <f>SUMPRODUCT($B$7:$B$456,Y$7:Y$456,EXP(constants!$B$32+constants!$A$32*ABS($A$7:$A$456-$A1527)))</f>
        <v>3.2934206259576373E-11</v>
      </c>
      <c r="AA1527">
        <f t="shared" si="341"/>
        <v>84346.320109533335</v>
      </c>
      <c r="AB1527">
        <f t="shared" si="347"/>
        <v>84340.118273836022</v>
      </c>
      <c r="AD1527" s="4"/>
      <c r="AE1527" s="4"/>
      <c r="AF1527" s="4"/>
      <c r="AI1527" s="5">
        <f>SUMPRODUCT(constants!$B$13:$B$20,A1527^constants!$A$13:$A$20)*constants!$C$10/((A1527/1000000000)^5*(EXP(0.014388/(A1527/1000000000)/constants!$B$9)-1))</f>
        <v>2.240632442308747E-5</v>
      </c>
      <c r="AL1527" s="17">
        <f t="shared" si="342"/>
        <v>2.6566626750911676E-10</v>
      </c>
      <c r="AQ1527">
        <f t="shared" si="349"/>
        <v>2.6566626750911676E-10</v>
      </c>
    </row>
    <row r="1528" spans="1:43" x14ac:dyDescent="0.2">
      <c r="A1528">
        <f>front!A1528</f>
        <v>885.46</v>
      </c>
      <c r="B1528" s="1">
        <f t="shared" si="348"/>
        <v>0.44000000000005457</v>
      </c>
      <c r="C1528">
        <f>front!D1528-front!B1528</f>
        <v>47556.259999999995</v>
      </c>
      <c r="D1528" s="2">
        <f>front!E1528-front!C1528</f>
        <v>52305.3</v>
      </c>
      <c r="E1528" s="2">
        <f>IF(front!F1528-front!C1528&gt;0,front!F1528-front!C1528,0)</f>
        <v>52305.3</v>
      </c>
      <c r="F1528" s="2">
        <f>front!I1528-front!H1528</f>
        <v>4069.4000000000015</v>
      </c>
      <c r="G1528" s="2"/>
      <c r="H1528" s="2"/>
      <c r="I1528" s="4">
        <f>C1528/(constants!$A$4+constants!$B$4*data!C1528+constants!$C$4*data!C1528^2+constants!$D$4*data!C1528^3+constants!$E$4*data!C1528^4+constants!$F$4*data!C1528^5+constants!$G$4*data!C1528^6+constants!$H$4*data!C1528^7)</f>
        <v>49786.263551620592</v>
      </c>
      <c r="J1528" s="4">
        <f>D1528/(constants!$A$4+constants!$B$4*data!D1528+constants!$C$4*data!D1528^2+constants!$D$4*data!D1528^3+constants!$E$4*data!D1528^4+constants!$F$4*data!D1528^5+constants!$G$4*data!D1528^6+constants!$H$4*data!D1528^7)</f>
        <v>55033.298037525012</v>
      </c>
      <c r="K1528" s="4">
        <f>E1528/(constants!$A$4+constants!$B$4*data!E1528+constants!$C$4*data!E1528^2+constants!$D$4*data!E1528^3+constants!$E$4*data!E1528^4+constants!$F$4*data!E1528^5+constants!$G$4*data!E1528^6+constants!$H$4*data!E1528^7)</f>
        <v>55033.298037525012</v>
      </c>
      <c r="L1528" s="4">
        <f>F1528/(constants!$A$4+constants!$B$4*data!F1528+constants!$C$4*data!F1528^2+constants!$D$4*data!F1528^3+constants!$E$4*data!F1528^4+constants!$F$4*data!F1528^5+constants!$G$4*data!F1528^6+constants!$H$4*data!F1528^7)</f>
        <v>4060.3665344192891</v>
      </c>
      <c r="M1528" s="4"/>
      <c r="N1528" s="4"/>
      <c r="O1528" s="4">
        <f t="shared" si="343"/>
        <v>82977.105919367663</v>
      </c>
      <c r="P1528" s="4">
        <f t="shared" si="344"/>
        <v>11006.659607505002</v>
      </c>
      <c r="Q1528" s="4">
        <f t="shared" si="344"/>
        <v>11006.659607505002</v>
      </c>
      <c r="R1528" s="4">
        <f t="shared" si="345"/>
        <v>676.72775573654826</v>
      </c>
      <c r="S1528" s="4"/>
      <c r="T1528" s="4"/>
      <c r="U1528" s="4">
        <f t="shared" si="346"/>
        <v>1</v>
      </c>
      <c r="V1528" s="4"/>
      <c r="W1528" s="4"/>
      <c r="X1528">
        <f>IF(front!E1528&gt;$X$2,O1528,P1528)</f>
        <v>82977.105919367663</v>
      </c>
      <c r="Y1528">
        <f t="shared" si="350"/>
        <v>82643.623000047606</v>
      </c>
      <c r="Z1528">
        <f>SUMPRODUCT($B$7:$B$456,Y$7:Y$456,EXP(constants!$B$32+constants!$A$32*ABS($A$7:$A$456-$A1528)))</f>
        <v>3.212018412885999E-11</v>
      </c>
      <c r="AA1528">
        <f t="shared" si="341"/>
        <v>82643.623000047577</v>
      </c>
      <c r="AB1528">
        <f t="shared" si="347"/>
        <v>82637.421164350264</v>
      </c>
      <c r="AD1528" s="4"/>
      <c r="AE1528" s="4"/>
      <c r="AF1528" s="4"/>
      <c r="AI1528" s="5">
        <f>SUMPRODUCT(constants!$B$13:$B$20,A1528^constants!$A$13:$A$20)*constants!$C$10/((A1528/1000000000)^5*(EXP(0.014388/(A1528/1000000000)/constants!$B$9)-1))</f>
        <v>2.2405843943427918E-5</v>
      </c>
      <c r="AL1528" s="17">
        <f t="shared" si="342"/>
        <v>2.7113435569179869E-10</v>
      </c>
      <c r="AQ1528">
        <f t="shared" si="349"/>
        <v>2.7113435569179869E-10</v>
      </c>
    </row>
    <row r="1529" spans="1:43" x14ac:dyDescent="0.2">
      <c r="A1529">
        <f>front!A1529</f>
        <v>885.89</v>
      </c>
      <c r="B1529" s="1">
        <f t="shared" si="348"/>
        <v>0.42999999999994998</v>
      </c>
      <c r="C1529">
        <f>front!D1529-front!B1529</f>
        <v>46669.8</v>
      </c>
      <c r="D1529" s="2">
        <f>front!E1529-front!C1529</f>
        <v>51980.1</v>
      </c>
      <c r="E1529" s="2">
        <f>IF(front!F1529-front!C1529&gt;0,front!F1529-front!C1529,0)</f>
        <v>51980.1</v>
      </c>
      <c r="F1529" s="2">
        <f>front!I1529-front!H1529</f>
        <v>4282.5999999999985</v>
      </c>
      <c r="G1529" s="2"/>
      <c r="H1529" s="2"/>
      <c r="I1529" s="4">
        <f>C1529/(constants!$A$4+constants!$B$4*data!C1529+constants!$C$4*data!C1529^2+constants!$D$4*data!C1529^3+constants!$E$4*data!C1529^4+constants!$F$4*data!C1529^5+constants!$G$4*data!C1529^6+constants!$H$4*data!C1529^7)</f>
        <v>48809.081420810828</v>
      </c>
      <c r="J1529" s="4">
        <f>D1529/(constants!$A$4+constants!$B$4*data!D1529+constants!$C$4*data!D1529^2+constants!$D$4*data!D1529^3+constants!$E$4*data!D1529^4+constants!$F$4*data!D1529^5+constants!$G$4*data!D1529^6+constants!$H$4*data!D1529^7)</f>
        <v>54673.46760579964</v>
      </c>
      <c r="K1529" s="4">
        <f>E1529/(constants!$A$4+constants!$B$4*data!E1529+constants!$C$4*data!E1529^2+constants!$D$4*data!E1529^3+constants!$E$4*data!E1529^4+constants!$F$4*data!E1529^5+constants!$G$4*data!E1529^6+constants!$H$4*data!E1529^7)</f>
        <v>54673.46760579964</v>
      </c>
      <c r="L1529" s="4">
        <f>F1529/(constants!$A$4+constants!$B$4*data!F1529+constants!$C$4*data!F1529^2+constants!$D$4*data!F1529^3+constants!$E$4*data!F1529^4+constants!$F$4*data!F1529^5+constants!$G$4*data!F1529^6+constants!$H$4*data!F1529^7)</f>
        <v>4273.169883309577</v>
      </c>
      <c r="M1529" s="4"/>
      <c r="N1529" s="4"/>
      <c r="O1529" s="4">
        <f t="shared" si="343"/>
        <v>81348.469034684706</v>
      </c>
      <c r="P1529" s="4">
        <f t="shared" si="344"/>
        <v>10934.693521159928</v>
      </c>
      <c r="Q1529" s="4">
        <f t="shared" si="344"/>
        <v>10934.693521159928</v>
      </c>
      <c r="R1529" s="4">
        <f t="shared" si="345"/>
        <v>712.19498055159613</v>
      </c>
      <c r="S1529" s="4"/>
      <c r="T1529" s="4"/>
      <c r="U1529" s="4">
        <f t="shared" si="346"/>
        <v>1</v>
      </c>
      <c r="V1529" s="4"/>
      <c r="W1529" s="4"/>
      <c r="X1529">
        <f>IF(front!E1529&gt;$X$2,O1529,P1529)</f>
        <v>81348.469034684706</v>
      </c>
      <c r="Y1529">
        <f t="shared" si="350"/>
        <v>81014.986115364649</v>
      </c>
      <c r="Z1529">
        <f>SUMPRODUCT($B$7:$B$456,Y$7:Y$456,EXP(constants!$B$32+constants!$A$32*ABS($A$7:$A$456-$A1529)))</f>
        <v>3.1344105328235959E-11</v>
      </c>
      <c r="AA1529">
        <f t="shared" si="341"/>
        <v>81014.98611536462</v>
      </c>
      <c r="AB1529">
        <f t="shared" si="347"/>
        <v>81008.784279667307</v>
      </c>
      <c r="AD1529" s="4"/>
      <c r="AE1529" s="4"/>
      <c r="AF1529" s="4"/>
      <c r="AI1529" s="5">
        <f>SUMPRODUCT(constants!$B$13:$B$20,A1529^constants!$A$13:$A$20)*constants!$C$10/((A1529/1000000000)^5*(EXP(0.014388/(A1529/1000000000)/constants!$B$9)-1))</f>
        <v>2.2405328811258372E-5</v>
      </c>
      <c r="AL1529" s="17">
        <f t="shared" si="342"/>
        <v>2.7657900325856349E-10</v>
      </c>
      <c r="AQ1529">
        <f t="shared" si="349"/>
        <v>2.7657900325856349E-10</v>
      </c>
    </row>
    <row r="1530" spans="1:43" x14ac:dyDescent="0.2">
      <c r="A1530">
        <f>front!A1530</f>
        <v>886.33</v>
      </c>
      <c r="B1530" s="1">
        <f t="shared" si="348"/>
        <v>0.44000000000005457</v>
      </c>
      <c r="C1530">
        <f>front!D1530-front!B1530</f>
        <v>45877</v>
      </c>
      <c r="D1530" s="2">
        <f>front!E1530-front!C1530</f>
        <v>52771.9</v>
      </c>
      <c r="E1530" s="2">
        <f>IF(front!F1530-front!C1530&gt;0,front!F1530-front!C1530,0)</f>
        <v>52771.9</v>
      </c>
      <c r="F1530" s="2">
        <f>front!I1530-front!H1530</f>
        <v>4512.3999999999996</v>
      </c>
      <c r="G1530" s="2"/>
      <c r="H1530" s="2"/>
      <c r="I1530" s="4">
        <f>C1530/(constants!$A$4+constants!$B$4*data!C1530+constants!$C$4*data!C1530^2+constants!$D$4*data!C1530^3+constants!$E$4*data!C1530^4+constants!$F$4*data!C1530^5+constants!$G$4*data!C1530^6+constants!$H$4*data!C1530^7)</f>
        <v>47935.996277282276</v>
      </c>
      <c r="J1530" s="4">
        <f>D1530/(constants!$A$4+constants!$B$4*data!D1530+constants!$C$4*data!D1530^2+constants!$D$4*data!D1530^3+constants!$E$4*data!D1530^4+constants!$F$4*data!D1530^5+constants!$G$4*data!D1530^6+constants!$H$4*data!D1530^7)</f>
        <v>55549.745156290403</v>
      </c>
      <c r="K1530" s="4">
        <f>E1530/(constants!$A$4+constants!$B$4*data!E1530+constants!$C$4*data!E1530^2+constants!$D$4*data!E1530^3+constants!$E$4*data!E1530^4+constants!$F$4*data!E1530^5+constants!$G$4*data!E1530^6+constants!$H$4*data!E1530^7)</f>
        <v>55549.745156290403</v>
      </c>
      <c r="L1530" s="4">
        <f>F1530/(constants!$A$4+constants!$B$4*data!F1530+constants!$C$4*data!F1530^2+constants!$D$4*data!F1530^3+constants!$E$4*data!F1530^4+constants!$F$4*data!F1530^5+constants!$G$4*data!F1530^6+constants!$H$4*data!F1530^7)</f>
        <v>4502.5668805918413</v>
      </c>
      <c r="M1530" s="4"/>
      <c r="N1530" s="4"/>
      <c r="O1530" s="4">
        <f t="shared" si="343"/>
        <v>79893.327128803794</v>
      </c>
      <c r="P1530" s="4">
        <f t="shared" si="344"/>
        <v>11109.94903125808</v>
      </c>
      <c r="Q1530" s="4">
        <f t="shared" si="344"/>
        <v>11109.94903125808</v>
      </c>
      <c r="R1530" s="4">
        <f t="shared" si="345"/>
        <v>750.42781343197362</v>
      </c>
      <c r="S1530" s="4"/>
      <c r="T1530" s="4"/>
      <c r="U1530" s="4">
        <f t="shared" si="346"/>
        <v>1</v>
      </c>
      <c r="V1530" s="4"/>
      <c r="W1530" s="4"/>
      <c r="X1530">
        <f>IF(front!E1530&gt;$X$2,O1530,P1530)</f>
        <v>79893.327128803794</v>
      </c>
      <c r="Y1530">
        <f t="shared" si="350"/>
        <v>79559.844209483737</v>
      </c>
      <c r="Z1530">
        <f>SUMPRODUCT($B$7:$B$456,Y$7:Y$456,EXP(constants!$B$32+constants!$A$32*ABS($A$7:$A$456-$A1530)))</f>
        <v>3.0569385111705156E-11</v>
      </c>
      <c r="AA1530">
        <f t="shared" si="341"/>
        <v>79559.844209483708</v>
      </c>
      <c r="AB1530">
        <f t="shared" si="347"/>
        <v>79553.642373786395</v>
      </c>
      <c r="AD1530" s="4"/>
      <c r="AE1530" s="4"/>
      <c r="AF1530" s="4"/>
      <c r="AI1530" s="5">
        <f>SUMPRODUCT(constants!$B$13:$B$20,A1530^constants!$A$13:$A$20)*constants!$C$10/((A1530/1000000000)^5*(EXP(0.014388/(A1530/1000000000)/constants!$B$9)-1))</f>
        <v>2.2404755112283395E-5</v>
      </c>
      <c r="AL1530" s="17">
        <f t="shared" si="342"/>
        <v>2.8163078953712311E-10</v>
      </c>
      <c r="AQ1530">
        <f t="shared" si="349"/>
        <v>2.8163078953712311E-10</v>
      </c>
    </row>
    <row r="1531" spans="1:43" x14ac:dyDescent="0.2">
      <c r="A1531">
        <f>front!A1531</f>
        <v>886.77</v>
      </c>
      <c r="B1531" s="1">
        <f t="shared" si="348"/>
        <v>0.43999999999994088</v>
      </c>
      <c r="C1531">
        <f>front!D1531-front!B1531</f>
        <v>45333.94</v>
      </c>
      <c r="D1531" s="2">
        <f>front!E1531-front!C1531</f>
        <v>52933.5</v>
      </c>
      <c r="E1531" s="2">
        <f>IF(front!F1531-front!C1531&gt;0,front!F1531-front!C1531,0)</f>
        <v>52933.5</v>
      </c>
      <c r="F1531" s="2">
        <f>front!I1531-front!H1531</f>
        <v>3441.3000000000011</v>
      </c>
      <c r="G1531" s="2"/>
      <c r="H1531" s="2"/>
      <c r="I1531" s="4">
        <f>C1531/(constants!$A$4+constants!$B$4*data!C1531+constants!$C$4*data!C1531^2+constants!$D$4*data!C1531^3+constants!$E$4*data!C1531^4+constants!$F$4*data!C1531^5+constants!$G$4*data!C1531^6+constants!$H$4*data!C1531^7)</f>
        <v>47338.465563207828</v>
      </c>
      <c r="J1531" s="4">
        <f>D1531/(constants!$A$4+constants!$B$4*data!D1531+constants!$C$4*data!D1531^2+constants!$D$4*data!D1531^3+constants!$E$4*data!D1531^4+constants!$F$4*data!D1531^5+constants!$G$4*data!D1531^6+constants!$H$4*data!D1531^7)</f>
        <v>55728.657285305038</v>
      </c>
      <c r="K1531" s="4">
        <f>E1531/(constants!$A$4+constants!$B$4*data!E1531+constants!$C$4*data!E1531^2+constants!$D$4*data!E1531^3+constants!$E$4*data!E1531^4+constants!$F$4*data!E1531^5+constants!$G$4*data!E1531^6+constants!$H$4*data!E1531^7)</f>
        <v>55728.657285305038</v>
      </c>
      <c r="L1531" s="4">
        <f>F1531/(constants!$A$4+constants!$B$4*data!F1531+constants!$C$4*data!F1531^2+constants!$D$4*data!F1531^3+constants!$E$4*data!F1531^4+constants!$F$4*data!F1531^5+constants!$G$4*data!F1531^6+constants!$H$4*data!F1531^7)</f>
        <v>3433.5349830670461</v>
      </c>
      <c r="M1531" s="4"/>
      <c r="N1531" s="4"/>
      <c r="O1531" s="4">
        <f t="shared" si="343"/>
        <v>78897.442605346383</v>
      </c>
      <c r="P1531" s="4">
        <f t="shared" si="344"/>
        <v>11145.731457061007</v>
      </c>
      <c r="Q1531" s="4">
        <f t="shared" si="344"/>
        <v>11145.731457061007</v>
      </c>
      <c r="R1531" s="4">
        <f t="shared" si="345"/>
        <v>572.25583051117428</v>
      </c>
      <c r="S1531" s="4"/>
      <c r="T1531" s="4"/>
      <c r="U1531" s="4">
        <f t="shared" si="346"/>
        <v>1</v>
      </c>
      <c r="V1531" s="4"/>
      <c r="W1531" s="4"/>
      <c r="X1531">
        <f>IF(front!E1531&gt;$X$2,O1531,P1531)</f>
        <v>78897.442605346383</v>
      </c>
      <c r="Y1531">
        <f t="shared" si="350"/>
        <v>78563.959686026326</v>
      </c>
      <c r="Z1531">
        <f>SUMPRODUCT($B$7:$B$456,Y$7:Y$456,EXP(constants!$B$32+constants!$A$32*ABS($A$7:$A$456-$A1531)))</f>
        <v>2.9813813357305334E-11</v>
      </c>
      <c r="AA1531">
        <f t="shared" si="341"/>
        <v>78563.959686026297</v>
      </c>
      <c r="AB1531">
        <f t="shared" si="347"/>
        <v>78557.757850328984</v>
      </c>
      <c r="AD1531" s="4"/>
      <c r="AE1531" s="4"/>
      <c r="AF1531" s="4"/>
      <c r="AI1531" s="5">
        <f>SUMPRODUCT(constants!$B$13:$B$20,A1531^constants!$A$13:$A$20)*constants!$C$10/((A1531/1000000000)^5*(EXP(0.014388/(A1531/1000000000)/constants!$B$9)-1))</f>
        <v>2.2404134338360048E-5</v>
      </c>
      <c r="AL1531" s="17">
        <f t="shared" si="342"/>
        <v>2.8519314898275478E-10</v>
      </c>
      <c r="AQ1531">
        <f t="shared" si="349"/>
        <v>2.8519314898275478E-10</v>
      </c>
    </row>
    <row r="1532" spans="1:43" x14ac:dyDescent="0.2">
      <c r="A1532">
        <f>front!A1532</f>
        <v>887.2</v>
      </c>
      <c r="B1532" s="1">
        <f t="shared" si="348"/>
        <v>0.43000000000006366</v>
      </c>
      <c r="C1532">
        <f>front!D1532-front!B1532</f>
        <v>45161.8</v>
      </c>
      <c r="D1532" s="2">
        <f>front!E1532-front!C1532</f>
        <v>51470.6</v>
      </c>
      <c r="E1532" s="2">
        <f>IF(front!F1532-front!C1532&gt;0,front!F1532-front!C1532,0)</f>
        <v>51470.6</v>
      </c>
      <c r="F1532" s="2">
        <f>front!I1532-front!H1532</f>
        <v>2809.0000000000018</v>
      </c>
      <c r="G1532" s="2"/>
      <c r="H1532" s="2"/>
      <c r="I1532" s="4">
        <f>C1532/(constants!$A$4+constants!$B$4*data!C1532+constants!$C$4*data!C1532^2+constants!$D$4*data!C1532^3+constants!$E$4*data!C1532^4+constants!$F$4*data!C1532^5+constants!$G$4*data!C1532^6+constants!$H$4*data!C1532^7)</f>
        <v>47149.15505820734</v>
      </c>
      <c r="J1532" s="4">
        <f>D1532/(constants!$A$4+constants!$B$4*data!D1532+constants!$C$4*data!D1532^2+constants!$D$4*data!D1532^3+constants!$E$4*data!D1532^4+constants!$F$4*data!D1532^5+constants!$G$4*data!D1532^6+constants!$H$4*data!D1532^7)</f>
        <v>54109.874493915529</v>
      </c>
      <c r="K1532" s="4">
        <f>E1532/(constants!$A$4+constants!$B$4*data!E1532+constants!$C$4*data!E1532^2+constants!$D$4*data!E1532^3+constants!$E$4*data!E1532^4+constants!$F$4*data!E1532^5+constants!$G$4*data!E1532^6+constants!$H$4*data!E1532^7)</f>
        <v>54109.874493915529</v>
      </c>
      <c r="L1532" s="4">
        <f>F1532/(constants!$A$4+constants!$B$4*data!F1532+constants!$C$4*data!F1532^2+constants!$D$4*data!F1532^3+constants!$E$4*data!F1532^4+constants!$F$4*data!F1532^5+constants!$G$4*data!F1532^6+constants!$H$4*data!F1532^7)</f>
        <v>2802.611723329529</v>
      </c>
      <c r="M1532" s="4"/>
      <c r="N1532" s="4"/>
      <c r="O1532" s="4">
        <f t="shared" si="343"/>
        <v>78581.925097012238</v>
      </c>
      <c r="P1532" s="4">
        <f t="shared" si="344"/>
        <v>10821.974898783106</v>
      </c>
      <c r="Q1532" s="4">
        <f t="shared" si="344"/>
        <v>10821.974898783106</v>
      </c>
      <c r="R1532" s="4">
        <f t="shared" si="345"/>
        <v>467.10195388825485</v>
      </c>
      <c r="S1532" s="4"/>
      <c r="T1532" s="4"/>
      <c r="U1532" s="4">
        <f t="shared" si="346"/>
        <v>1</v>
      </c>
      <c r="V1532" s="4"/>
      <c r="W1532" s="4"/>
      <c r="X1532">
        <f>IF(front!E1532&gt;$X$2,O1532,P1532)</f>
        <v>78581.925097012238</v>
      </c>
      <c r="Y1532">
        <f t="shared" si="350"/>
        <v>78248.442177692181</v>
      </c>
      <c r="Z1532">
        <f>SUMPRODUCT($B$7:$B$456,Y$7:Y$456,EXP(constants!$B$32+constants!$A$32*ABS($A$7:$A$456-$A1532)))</f>
        <v>2.9093460434683638E-11</v>
      </c>
      <c r="AA1532">
        <f t="shared" si="341"/>
        <v>78248.442177692152</v>
      </c>
      <c r="AB1532">
        <f t="shared" si="347"/>
        <v>78242.240341994839</v>
      </c>
      <c r="AD1532" s="4"/>
      <c r="AE1532" s="4"/>
      <c r="AF1532" s="4"/>
      <c r="AI1532" s="5">
        <f>SUMPRODUCT(constants!$B$13:$B$20,A1532^constants!$A$13:$A$20)*constants!$C$10/((A1532/1000000000)^5*(EXP(0.014388/(A1532/1000000000)/constants!$B$9)-1))</f>
        <v>2.2403482238133837E-5</v>
      </c>
      <c r="AL1532" s="17">
        <f t="shared" si="342"/>
        <v>2.8633487666264139E-10</v>
      </c>
      <c r="AQ1532">
        <f t="shared" si="349"/>
        <v>2.8633487666264139E-10</v>
      </c>
    </row>
    <row r="1533" spans="1:43" x14ac:dyDescent="0.2">
      <c r="A1533">
        <f>front!A1533</f>
        <v>887.64</v>
      </c>
      <c r="B1533" s="1">
        <f t="shared" si="348"/>
        <v>0.43999999999994088</v>
      </c>
      <c r="C1533">
        <f>front!D1533-front!B1533</f>
        <v>45171.33</v>
      </c>
      <c r="D1533" s="2">
        <f>front!E1533-front!C1533</f>
        <v>53041.7</v>
      </c>
      <c r="E1533" s="2">
        <f>IF(front!F1533-front!C1533&gt;0,front!F1533-front!C1533,0)</f>
        <v>53041.7</v>
      </c>
      <c r="F1533" s="2">
        <f>front!I1533-front!H1533</f>
        <v>3013.1999999999989</v>
      </c>
      <c r="G1533" s="2"/>
      <c r="H1533" s="2"/>
      <c r="I1533" s="4">
        <f>C1533/(constants!$A$4+constants!$B$4*data!C1533+constants!$C$4*data!C1533^2+constants!$D$4*data!C1533^3+constants!$E$4*data!C1533^4+constants!$F$4*data!C1533^5+constants!$G$4*data!C1533^6+constants!$H$4*data!C1533^7)</f>
        <v>47159.634406110199</v>
      </c>
      <c r="J1533" s="4">
        <f>D1533/(constants!$A$4+constants!$B$4*data!D1533+constants!$C$4*data!D1533^2+constants!$D$4*data!D1533^3+constants!$E$4*data!D1533^4+constants!$F$4*data!D1533^5+constants!$G$4*data!D1533^6+constants!$H$4*data!D1533^7)</f>
        <v>55848.463822141843</v>
      </c>
      <c r="K1533" s="4">
        <f>E1533/(constants!$A$4+constants!$B$4*data!E1533+constants!$C$4*data!E1533^2+constants!$D$4*data!E1533^3+constants!$E$4*data!E1533^4+constants!$F$4*data!E1533^5+constants!$G$4*data!E1533^6+constants!$H$4*data!E1533^7)</f>
        <v>55848.463822141843</v>
      </c>
      <c r="L1533" s="4">
        <f>F1533/(constants!$A$4+constants!$B$4*data!F1533+constants!$C$4*data!F1533^2+constants!$D$4*data!F1533^3+constants!$E$4*data!F1533^4+constants!$F$4*data!F1533^5+constants!$G$4*data!F1533^6+constants!$H$4*data!F1533^7)</f>
        <v>3006.3597465011685</v>
      </c>
      <c r="M1533" s="4"/>
      <c r="N1533" s="4"/>
      <c r="O1533" s="4">
        <f t="shared" si="343"/>
        <v>78599.390676850322</v>
      </c>
      <c r="P1533" s="4">
        <f t="shared" si="344"/>
        <v>11169.692764428368</v>
      </c>
      <c r="Q1533" s="4">
        <f t="shared" si="344"/>
        <v>11169.692764428368</v>
      </c>
      <c r="R1533" s="4">
        <f t="shared" si="345"/>
        <v>501.05995775019477</v>
      </c>
      <c r="S1533" s="4"/>
      <c r="T1533" s="4"/>
      <c r="U1533" s="4">
        <f t="shared" si="346"/>
        <v>1</v>
      </c>
      <c r="V1533" s="4"/>
      <c r="W1533" s="4"/>
      <c r="X1533">
        <f>IF(front!E1533&gt;$X$2,O1533,P1533)</f>
        <v>78599.390676850322</v>
      </c>
      <c r="Y1533">
        <f t="shared" si="350"/>
        <v>78265.907757530265</v>
      </c>
      <c r="Z1533">
        <f>SUMPRODUCT($B$7:$B$456,Y$7:Y$456,EXP(constants!$B$32+constants!$A$32*ABS($A$7:$A$456-$A1533)))</f>
        <v>2.8374368543830436E-11</v>
      </c>
      <c r="AA1533">
        <f t="shared" si="341"/>
        <v>78265.907757530236</v>
      </c>
      <c r="AB1533">
        <f t="shared" si="347"/>
        <v>78259.705921832923</v>
      </c>
      <c r="AD1533" s="4"/>
      <c r="AE1533" s="4"/>
      <c r="AF1533" s="4"/>
      <c r="AI1533" s="5">
        <f>SUMPRODUCT(constants!$B$13:$B$20,A1533^constants!$A$13:$A$20)*constants!$C$10/((A1533/1000000000)^5*(EXP(0.014388/(A1533/1000000000)/constants!$B$9)-1))</f>
        <v>2.2402768531651848E-5</v>
      </c>
      <c r="AL1533" s="17">
        <f t="shared" si="342"/>
        <v>2.8626185426799458E-10</v>
      </c>
      <c r="AQ1533">
        <f t="shared" si="349"/>
        <v>2.8626185426799458E-10</v>
      </c>
    </row>
    <row r="1534" spans="1:43" x14ac:dyDescent="0.2">
      <c r="A1534">
        <f>front!A1534</f>
        <v>888.08</v>
      </c>
      <c r="B1534" s="1">
        <f t="shared" si="348"/>
        <v>0.44000000000005457</v>
      </c>
      <c r="C1534">
        <f>front!D1534-front!B1534</f>
        <v>45678.27</v>
      </c>
      <c r="D1534" s="2">
        <f>front!E1534-front!C1534</f>
        <v>53026.5</v>
      </c>
      <c r="E1534" s="2">
        <f>IF(front!F1534-front!C1534&gt;0,front!F1534-front!C1534,0)</f>
        <v>53026.5</v>
      </c>
      <c r="F1534" s="2">
        <f>front!I1534-front!H1534</f>
        <v>2935.6999999999989</v>
      </c>
      <c r="G1534" s="2"/>
      <c r="H1534" s="2"/>
      <c r="I1534" s="4">
        <f>C1534/(constants!$A$4+constants!$B$4*data!C1534+constants!$C$4*data!C1534^2+constants!$D$4*data!C1534^3+constants!$E$4*data!C1534^4+constants!$F$4*data!C1534^5+constants!$G$4*data!C1534^6+constants!$H$4*data!C1534^7)</f>
        <v>47717.281090426717</v>
      </c>
      <c r="J1534" s="4">
        <f>D1534/(constants!$A$4+constants!$B$4*data!D1534+constants!$C$4*data!D1534^2+constants!$D$4*data!D1534^3+constants!$E$4*data!D1534^4+constants!$F$4*data!D1534^5+constants!$G$4*data!D1534^6+constants!$H$4*data!D1534^7)</f>
        <v>55831.632573591814</v>
      </c>
      <c r="K1534" s="4">
        <f>E1534/(constants!$A$4+constants!$B$4*data!E1534+constants!$C$4*data!E1534^2+constants!$D$4*data!E1534^3+constants!$E$4*data!E1534^4+constants!$F$4*data!E1534^5+constants!$G$4*data!E1534^6+constants!$H$4*data!E1534^7)</f>
        <v>55831.632573591814</v>
      </c>
      <c r="L1534" s="4">
        <f>F1534/(constants!$A$4+constants!$B$4*data!F1534+constants!$C$4*data!F1534^2+constants!$D$4*data!F1534^3+constants!$E$4*data!F1534^4+constants!$F$4*data!F1534^5+constants!$G$4*data!F1534^6+constants!$H$4*data!F1534^7)</f>
        <v>2929.0306291145821</v>
      </c>
      <c r="M1534" s="4"/>
      <c r="N1534" s="4"/>
      <c r="O1534" s="4">
        <f t="shared" si="343"/>
        <v>79528.801817377869</v>
      </c>
      <c r="P1534" s="4">
        <f t="shared" si="344"/>
        <v>11166.326514718363</v>
      </c>
      <c r="Q1534" s="4">
        <f t="shared" si="344"/>
        <v>11166.326514718363</v>
      </c>
      <c r="R1534" s="4">
        <f t="shared" si="345"/>
        <v>488.17177151909704</v>
      </c>
      <c r="S1534" s="4"/>
      <c r="T1534" s="4"/>
      <c r="U1534" s="4">
        <f t="shared" si="346"/>
        <v>1</v>
      </c>
      <c r="V1534" s="4"/>
      <c r="W1534" s="4"/>
      <c r="X1534">
        <f>IF(front!E1534&gt;$X$2,O1534,P1534)</f>
        <v>79528.801817377869</v>
      </c>
      <c r="Y1534">
        <f t="shared" si="350"/>
        <v>79195.318898057812</v>
      </c>
      <c r="Z1534">
        <f>SUMPRODUCT($B$7:$B$456,Y$7:Y$456,EXP(constants!$B$32+constants!$A$32*ABS($A$7:$A$456-$A1534)))</f>
        <v>2.767305017114109E-11</v>
      </c>
      <c r="AA1534">
        <f t="shared" si="341"/>
        <v>79195.318898057783</v>
      </c>
      <c r="AB1534">
        <f t="shared" si="347"/>
        <v>79189.11706236047</v>
      </c>
      <c r="AD1534" s="4"/>
      <c r="AE1534" s="4"/>
      <c r="AF1534" s="4"/>
      <c r="AI1534" s="5">
        <f>SUMPRODUCT(constants!$B$13:$B$20,A1534^constants!$A$13:$A$20)*constants!$C$10/((A1534/1000000000)^5*(EXP(0.014388/(A1534/1000000000)/constants!$B$9)-1))</f>
        <v>2.2402007902776212E-5</v>
      </c>
      <c r="AL1534" s="17">
        <f t="shared" si="342"/>
        <v>2.8289250762999293E-10</v>
      </c>
      <c r="AQ1534">
        <f t="shared" si="349"/>
        <v>2.8289250762999293E-10</v>
      </c>
    </row>
    <row r="1535" spans="1:43" x14ac:dyDescent="0.2">
      <c r="A1535">
        <f>front!A1535</f>
        <v>888.51</v>
      </c>
      <c r="B1535" s="1">
        <f t="shared" si="348"/>
        <v>0.42999999999994998</v>
      </c>
      <c r="C1535">
        <f>front!D1535-front!B1535</f>
        <v>46250.6</v>
      </c>
      <c r="D1535" s="2">
        <f>front!E1535-front!C1535</f>
        <v>52635</v>
      </c>
      <c r="E1535" s="2">
        <f>IF(front!F1535-front!C1535&gt;0,front!F1535-front!C1535,0)</f>
        <v>52635</v>
      </c>
      <c r="F1535" s="2">
        <f>front!I1535-front!H1535</f>
        <v>3421</v>
      </c>
      <c r="G1535" s="2"/>
      <c r="H1535" s="2"/>
      <c r="I1535" s="4">
        <f>C1535/(constants!$A$4+constants!$B$4*data!C1535+constants!$C$4*data!C1535^2+constants!$D$4*data!C1535^3+constants!$E$4*data!C1535^4+constants!$F$4*data!C1535^5+constants!$G$4*data!C1535^6+constants!$H$4*data!C1535^7)</f>
        <v>48347.322178969051</v>
      </c>
      <c r="J1535" s="4">
        <f>D1535/(constants!$A$4+constants!$B$4*data!D1535+constants!$C$4*data!D1535^2+constants!$D$4*data!D1535^3+constants!$E$4*data!D1535^4+constants!$F$4*data!D1535^5+constants!$G$4*data!D1535^6+constants!$H$4*data!D1535^7)</f>
        <v>55398.199295620499</v>
      </c>
      <c r="K1535" s="4">
        <f>E1535/(constants!$A$4+constants!$B$4*data!E1535+constants!$C$4*data!E1535^2+constants!$D$4*data!E1535^3+constants!$E$4*data!E1535^4+constants!$F$4*data!E1535^5+constants!$G$4*data!E1535^6+constants!$H$4*data!E1535^7)</f>
        <v>55398.199295620499</v>
      </c>
      <c r="L1535" s="4">
        <f>F1535/(constants!$A$4+constants!$B$4*data!F1535+constants!$C$4*data!F1535^2+constants!$D$4*data!F1535^3+constants!$E$4*data!F1535^4+constants!$F$4*data!F1535^5+constants!$G$4*data!F1535^6+constants!$H$4*data!F1535^7)</f>
        <v>3413.2779527212424</v>
      </c>
      <c r="M1535" s="4"/>
      <c r="N1535" s="4"/>
      <c r="O1535" s="4">
        <f t="shared" si="343"/>
        <v>80578.870298281749</v>
      </c>
      <c r="P1535" s="4">
        <f t="shared" si="344"/>
        <v>11079.6398591241</v>
      </c>
      <c r="Q1535" s="4">
        <f t="shared" si="344"/>
        <v>11079.6398591241</v>
      </c>
      <c r="R1535" s="4">
        <f t="shared" si="345"/>
        <v>568.87965878687373</v>
      </c>
      <c r="S1535" s="4"/>
      <c r="T1535" s="4"/>
      <c r="U1535" s="4">
        <f t="shared" si="346"/>
        <v>1</v>
      </c>
      <c r="V1535" s="4"/>
      <c r="W1535" s="4"/>
      <c r="X1535">
        <f>IF(front!E1535&gt;$X$2,O1535,P1535)</f>
        <v>80578.870298281749</v>
      </c>
      <c r="Y1535">
        <f t="shared" si="350"/>
        <v>80245.387378961692</v>
      </c>
      <c r="Z1535">
        <f>SUMPRODUCT($B$7:$B$456,Y$7:Y$456,EXP(constants!$B$32+constants!$A$32*ABS($A$7:$A$456-$A1535)))</f>
        <v>2.7004421762901965E-11</v>
      </c>
      <c r="AA1535">
        <f t="shared" si="341"/>
        <v>80245.387378961663</v>
      </c>
      <c r="AB1535">
        <f t="shared" si="347"/>
        <v>80239.18554326435</v>
      </c>
      <c r="AD1535" s="4"/>
      <c r="AE1535" s="4"/>
      <c r="AF1535" s="4"/>
      <c r="AI1535" s="5">
        <f>SUMPRODUCT(constants!$B$13:$B$20,A1535^constants!$A$13:$A$20)*constants!$C$10/((A1535/1000000000)^5*(EXP(0.014388/(A1535/1000000000)/constants!$B$9)-1))</f>
        <v>2.2401219278446601E-5</v>
      </c>
      <c r="AL1535" s="17">
        <f t="shared" si="342"/>
        <v>2.7918054161165476E-10</v>
      </c>
      <c r="AQ1535">
        <f t="shared" si="349"/>
        <v>2.7918054161165476E-10</v>
      </c>
    </row>
    <row r="1536" spans="1:43" x14ac:dyDescent="0.2">
      <c r="A1536">
        <f>front!A1536</f>
        <v>888.95</v>
      </c>
      <c r="B1536" s="1">
        <f t="shared" si="348"/>
        <v>0.44000000000005457</v>
      </c>
      <c r="C1536">
        <f>front!D1536-front!B1536</f>
        <v>46944.33</v>
      </c>
      <c r="D1536" s="2">
        <f>front!E1536-front!C1536</f>
        <v>52829.2</v>
      </c>
      <c r="E1536" s="2">
        <f>IF(front!F1536-front!C1536&gt;0,front!F1536-front!C1536,0)</f>
        <v>52829.2</v>
      </c>
      <c r="F1536" s="2">
        <f>front!I1536-front!H1536</f>
        <v>3562.1999999999989</v>
      </c>
      <c r="G1536" s="2"/>
      <c r="H1536" s="2"/>
      <c r="I1536" s="4">
        <f>C1536/(constants!$A$4+constants!$B$4*data!C1536+constants!$C$4*data!C1536^2+constants!$D$4*data!C1536^3+constants!$E$4*data!C1536^4+constants!$F$4*data!C1536^5+constants!$G$4*data!C1536^6+constants!$H$4*data!C1536^7)</f>
        <v>49111.606540968831</v>
      </c>
      <c r="J1536" s="4">
        <f>D1536/(constants!$A$4+constants!$B$4*data!D1536+constants!$C$4*data!D1536^2+constants!$D$4*data!D1536^3+constants!$E$4*data!D1536^4+constants!$F$4*data!D1536^5+constants!$G$4*data!D1536^6+constants!$H$4*data!D1536^7)</f>
        <v>55613.180659962709</v>
      </c>
      <c r="K1536" s="4">
        <f>E1536/(constants!$A$4+constants!$B$4*data!E1536+constants!$C$4*data!E1536^2+constants!$D$4*data!E1536^3+constants!$E$4*data!E1536^4+constants!$F$4*data!E1536^5+constants!$G$4*data!E1536^6+constants!$H$4*data!E1536^7)</f>
        <v>55613.180659962709</v>
      </c>
      <c r="L1536" s="4">
        <f>F1536/(constants!$A$4+constants!$B$4*data!F1536+constants!$C$4*data!F1536^2+constants!$D$4*data!F1536^3+constants!$E$4*data!F1536^4+constants!$F$4*data!F1536^5+constants!$G$4*data!F1536^6+constants!$H$4*data!F1536^7)</f>
        <v>3554.1812569780154</v>
      </c>
      <c r="M1536" s="4"/>
      <c r="N1536" s="4"/>
      <c r="O1536" s="4">
        <f t="shared" si="343"/>
        <v>81852.677568281375</v>
      </c>
      <c r="P1536" s="4">
        <f t="shared" si="344"/>
        <v>11122.636131992542</v>
      </c>
      <c r="Q1536" s="4">
        <f t="shared" si="344"/>
        <v>11122.636131992542</v>
      </c>
      <c r="R1536" s="4">
        <f t="shared" si="345"/>
        <v>592.3635428296692</v>
      </c>
      <c r="S1536" s="4"/>
      <c r="T1536" s="4"/>
      <c r="U1536" s="4">
        <f t="shared" si="346"/>
        <v>1</v>
      </c>
      <c r="V1536" s="4"/>
      <c r="W1536" s="4"/>
      <c r="X1536">
        <f>IF(front!E1536&gt;$X$2,O1536,P1536)</f>
        <v>81852.677568281375</v>
      </c>
      <c r="Y1536">
        <f t="shared" si="350"/>
        <v>81519.194648961318</v>
      </c>
      <c r="Z1536">
        <f>SUMPRODUCT($B$7:$B$456,Y$7:Y$456,EXP(constants!$B$32+constants!$A$32*ABS($A$7:$A$456-$A1536)))</f>
        <v>2.6336963838792753E-11</v>
      </c>
      <c r="AA1536">
        <f t="shared" si="341"/>
        <v>81519.194648961289</v>
      </c>
      <c r="AB1536">
        <f t="shared" si="347"/>
        <v>81512.992813263976</v>
      </c>
      <c r="AD1536" s="4"/>
      <c r="AE1536" s="4"/>
      <c r="AF1536" s="4"/>
      <c r="AI1536" s="5">
        <f>SUMPRODUCT(constants!$B$13:$B$20,A1536^constants!$A$13:$A$20)*constants!$C$10/((A1536/1000000000)^5*(EXP(0.014388/(A1536/1000000000)/constants!$B$9)-1))</f>
        <v>2.2400366033808751E-5</v>
      </c>
      <c r="AL1536" s="17">
        <f t="shared" si="342"/>
        <v>2.7480730691762448E-10</v>
      </c>
      <c r="AQ1536">
        <f t="shared" si="349"/>
        <v>2.7480730691762448E-10</v>
      </c>
    </row>
    <row r="1537" spans="1:43" x14ac:dyDescent="0.2">
      <c r="A1537">
        <f>front!A1537</f>
        <v>889.39</v>
      </c>
      <c r="B1537" s="1">
        <f t="shared" si="348"/>
        <v>0.43999999999994088</v>
      </c>
      <c r="C1537">
        <f>front!D1537-front!B1537</f>
        <v>47721.399999999994</v>
      </c>
      <c r="D1537" s="2">
        <f>front!E1537-front!C1537</f>
        <v>50689.2</v>
      </c>
      <c r="E1537" s="2">
        <f>IF(front!F1537-front!C1537&gt;0,front!F1537-front!C1537,0)</f>
        <v>50689.2</v>
      </c>
      <c r="F1537" s="2">
        <f>front!I1537-front!H1537</f>
        <v>3213.8000000000011</v>
      </c>
      <c r="G1537" s="2"/>
      <c r="H1537" s="2"/>
      <c r="I1537" s="4">
        <f>C1537/(constants!$A$4+constants!$B$4*data!C1537+constants!$C$4*data!C1537^2+constants!$D$4*data!C1537^3+constants!$E$4*data!C1537^4+constants!$F$4*data!C1537^5+constants!$G$4*data!C1537^6+constants!$H$4*data!C1537^7)</f>
        <v>49968.403680882249</v>
      </c>
      <c r="J1537" s="4">
        <f>D1537/(constants!$A$4+constants!$B$4*data!D1537+constants!$C$4*data!D1537^2+constants!$D$4*data!D1537^3+constants!$E$4*data!D1537^4+constants!$F$4*data!D1537^5+constants!$G$4*data!D1537^6+constants!$H$4*data!D1537^7)</f>
        <v>53245.867949716092</v>
      </c>
      <c r="K1537" s="4">
        <f>E1537/(constants!$A$4+constants!$B$4*data!E1537+constants!$C$4*data!E1537^2+constants!$D$4*data!E1537^3+constants!$E$4*data!E1537^4+constants!$F$4*data!E1537^5+constants!$G$4*data!E1537^6+constants!$H$4*data!E1537^7)</f>
        <v>53245.867949716092</v>
      </c>
      <c r="L1537" s="4">
        <f>F1537/(constants!$A$4+constants!$B$4*data!F1537+constants!$C$4*data!F1537^2+constants!$D$4*data!F1537^3+constants!$E$4*data!F1537^4+constants!$F$4*data!F1537^5+constants!$G$4*data!F1537^6+constants!$H$4*data!F1537^7)</f>
        <v>3206.5219188689634</v>
      </c>
      <c r="M1537" s="4"/>
      <c r="N1537" s="4"/>
      <c r="O1537" s="4">
        <f t="shared" si="343"/>
        <v>83280.672801470428</v>
      </c>
      <c r="P1537" s="4">
        <f t="shared" si="344"/>
        <v>10649.173589943219</v>
      </c>
      <c r="Q1537" s="4">
        <f t="shared" si="344"/>
        <v>10649.173589943219</v>
      </c>
      <c r="R1537" s="4">
        <f t="shared" si="345"/>
        <v>534.42031981149398</v>
      </c>
      <c r="S1537" s="4"/>
      <c r="T1537" s="4"/>
      <c r="U1537" s="4">
        <f t="shared" si="346"/>
        <v>1</v>
      </c>
      <c r="V1537" s="4"/>
      <c r="W1537" s="4"/>
      <c r="X1537">
        <f>IF(front!E1537&gt;$X$2,O1537,P1537)</f>
        <v>83280.672801470428</v>
      </c>
      <c r="Y1537">
        <f t="shared" si="350"/>
        <v>82947.189882150371</v>
      </c>
      <c r="Z1537">
        <f>SUMPRODUCT($B$7:$B$456,Y$7:Y$456,EXP(constants!$B$32+constants!$A$32*ABS($A$7:$A$456-$A1537)))</f>
        <v>2.5686003215917094E-11</v>
      </c>
      <c r="AA1537">
        <f t="shared" si="341"/>
        <v>82947.189882150342</v>
      </c>
      <c r="AB1537">
        <f t="shared" si="347"/>
        <v>82940.988046453029</v>
      </c>
      <c r="AD1537" s="4"/>
      <c r="AE1537" s="4"/>
      <c r="AF1537" s="4"/>
      <c r="AI1537" s="5">
        <f>SUMPRODUCT(constants!$B$13:$B$20,A1537^constants!$A$13:$A$20)*constants!$C$10/((A1537/1000000000)^5*(EXP(0.014388/(A1537/1000000000)/constants!$B$9)-1))</f>
        <v>2.2399466034710978E-5</v>
      </c>
      <c r="AL1537" s="17">
        <f t="shared" si="342"/>
        <v>2.7006509763502742E-10</v>
      </c>
      <c r="AQ1537">
        <f t="shared" si="349"/>
        <v>2.7006509763502742E-10</v>
      </c>
    </row>
    <row r="1538" spans="1:43" x14ac:dyDescent="0.2">
      <c r="A1538">
        <f>front!A1538</f>
        <v>889.82</v>
      </c>
      <c r="B1538" s="1">
        <f t="shared" si="348"/>
        <v>0.43000000000006366</v>
      </c>
      <c r="C1538">
        <f>front!D1538-front!B1538</f>
        <v>48427.66</v>
      </c>
      <c r="D1538" s="2">
        <f>front!E1538-front!C1538</f>
        <v>53261</v>
      </c>
      <c r="E1538" s="2">
        <f>IF(front!F1538-front!C1538&gt;0,front!F1538-front!C1538,0)</f>
        <v>53261</v>
      </c>
      <c r="F1538" s="2">
        <f>front!I1538-front!H1538</f>
        <v>3076</v>
      </c>
      <c r="G1538" s="2"/>
      <c r="H1538" s="2"/>
      <c r="I1538" s="4">
        <f>C1538/(constants!$A$4+constants!$B$4*data!C1538+constants!$C$4*data!C1538^2+constants!$D$4*data!C1538^3+constants!$E$4*data!C1538^4+constants!$F$4*data!C1538^5+constants!$G$4*data!C1538^6+constants!$H$4*data!C1538^7)</f>
        <v>50747.683063243217</v>
      </c>
      <c r="J1538" s="4">
        <f>D1538/(constants!$A$4+constants!$B$4*data!D1538+constants!$C$4*data!D1538^2+constants!$D$4*data!D1538^3+constants!$E$4*data!D1538^4+constants!$F$4*data!D1538^5+constants!$G$4*data!D1538^6+constants!$H$4*data!D1538^7)</f>
        <v>56091.327516327954</v>
      </c>
      <c r="K1538" s="4">
        <f>E1538/(constants!$A$4+constants!$B$4*data!E1538+constants!$C$4*data!E1538^2+constants!$D$4*data!E1538^3+constants!$E$4*data!E1538^4+constants!$F$4*data!E1538^5+constants!$G$4*data!E1538^6+constants!$H$4*data!E1538^7)</f>
        <v>56091.327516327954</v>
      </c>
      <c r="L1538" s="4">
        <f>F1538/(constants!$A$4+constants!$B$4*data!F1538+constants!$C$4*data!F1538^2+constants!$D$4*data!F1538^3+constants!$E$4*data!F1538^4+constants!$F$4*data!F1538^5+constants!$G$4*data!F1538^6+constants!$H$4*data!F1538^7)</f>
        <v>3069.0219424459779</v>
      </c>
      <c r="M1538" s="4"/>
      <c r="N1538" s="4"/>
      <c r="O1538" s="4">
        <f t="shared" si="343"/>
        <v>84579.471772072036</v>
      </c>
      <c r="P1538" s="4">
        <f t="shared" si="344"/>
        <v>11218.265503265591</v>
      </c>
      <c r="Q1538" s="4">
        <f t="shared" si="344"/>
        <v>11218.265503265591</v>
      </c>
      <c r="R1538" s="4">
        <f t="shared" si="345"/>
        <v>511.50365707432968</v>
      </c>
      <c r="S1538" s="4"/>
      <c r="T1538" s="4"/>
      <c r="U1538" s="4">
        <f t="shared" si="346"/>
        <v>1</v>
      </c>
      <c r="V1538" s="4"/>
      <c r="W1538" s="4"/>
      <c r="X1538">
        <f>IF(front!E1538&gt;$X$2,O1538,P1538)</f>
        <v>84579.471772072036</v>
      </c>
      <c r="Y1538">
        <f t="shared" si="350"/>
        <v>84245.98885275198</v>
      </c>
      <c r="Z1538">
        <f>SUMPRODUCT($B$7:$B$456,Y$7:Y$456,EXP(constants!$B$32+constants!$A$32*ABS($A$7:$A$456-$A1538)))</f>
        <v>2.5065385273981708E-11</v>
      </c>
      <c r="AA1538">
        <f t="shared" si="341"/>
        <v>84245.988852751951</v>
      </c>
      <c r="AB1538">
        <f t="shared" si="347"/>
        <v>84239.787017054638</v>
      </c>
      <c r="AD1538" s="4"/>
      <c r="AE1538" s="4"/>
      <c r="AF1538" s="4"/>
      <c r="AI1538" s="5">
        <f>SUMPRODUCT(constants!$B$13:$B$20,A1538^constants!$A$13:$A$20)*constants!$C$10/((A1538/1000000000)^5*(EXP(0.014388/(A1538/1000000000)/constants!$B$9)-1))</f>
        <v>2.2398541375005241E-5</v>
      </c>
      <c r="AL1538" s="17">
        <f t="shared" si="342"/>
        <v>2.6589028970919142E-10</v>
      </c>
      <c r="AQ1538">
        <f t="shared" si="349"/>
        <v>2.6589028970919142E-10</v>
      </c>
    </row>
    <row r="1539" spans="1:43" x14ac:dyDescent="0.2">
      <c r="A1539">
        <f>front!A1539</f>
        <v>890.26</v>
      </c>
      <c r="B1539" s="1">
        <f t="shared" si="348"/>
        <v>0.43999999999994088</v>
      </c>
      <c r="C1539">
        <f>front!D1539-front!B1539</f>
        <v>49056.670000000006</v>
      </c>
      <c r="D1539" s="2">
        <f>front!E1539-front!C1539</f>
        <v>52099.6</v>
      </c>
      <c r="E1539" s="2">
        <f>IF(front!F1539-front!C1539&gt;0,front!F1539-front!C1539,0)</f>
        <v>52099.6</v>
      </c>
      <c r="F1539" s="2">
        <f>front!I1539-front!H1539</f>
        <v>3084.2000000000007</v>
      </c>
      <c r="G1539" s="2"/>
      <c r="H1539" s="2"/>
      <c r="I1539" s="4">
        <f>C1539/(constants!$A$4+constants!$B$4*data!C1539+constants!$C$4*data!C1539^2+constants!$D$4*data!C1539^3+constants!$E$4*data!C1539^4+constants!$F$4*data!C1539^5+constants!$G$4*data!C1539^6+constants!$H$4*data!C1539^7)</f>
        <v>51442.114297719105</v>
      </c>
      <c r="J1539" s="4">
        <f>D1539/(constants!$A$4+constants!$B$4*data!D1539+constants!$C$4*data!D1539^2+constants!$D$4*data!D1539^3+constants!$E$4*data!D1539^4+constants!$F$4*data!D1539^5+constants!$G$4*data!D1539^6+constants!$H$4*data!D1539^7)</f>
        <v>54805.68320626879</v>
      </c>
      <c r="K1539" s="4">
        <f>E1539/(constants!$A$4+constants!$B$4*data!E1539+constants!$C$4*data!E1539^2+constants!$D$4*data!E1539^3+constants!$E$4*data!E1539^4+constants!$F$4*data!E1539^5+constants!$G$4*data!E1539^6+constants!$H$4*data!E1539^7)</f>
        <v>54805.68320626879</v>
      </c>
      <c r="L1539" s="4">
        <f>F1539/(constants!$A$4+constants!$B$4*data!F1539+constants!$C$4*data!F1539^2+constants!$D$4*data!F1539^3+constants!$E$4*data!F1539^4+constants!$F$4*data!F1539^5+constants!$G$4*data!F1539^6+constants!$H$4*data!F1539^7)</f>
        <v>3077.203995873283</v>
      </c>
      <c r="M1539" s="4"/>
      <c r="N1539" s="4"/>
      <c r="O1539" s="4">
        <f t="shared" si="343"/>
        <v>85736.85716286517</v>
      </c>
      <c r="P1539" s="4">
        <f t="shared" si="344"/>
        <v>10961.136641253757</v>
      </c>
      <c r="Q1539" s="4">
        <f t="shared" si="344"/>
        <v>10961.136641253757</v>
      </c>
      <c r="R1539" s="4">
        <f t="shared" si="345"/>
        <v>512.86733264554721</v>
      </c>
      <c r="S1539" s="4"/>
      <c r="T1539" s="4"/>
      <c r="U1539" s="4">
        <f t="shared" si="346"/>
        <v>1</v>
      </c>
      <c r="V1539" s="4"/>
      <c r="W1539" s="4"/>
      <c r="X1539">
        <f>IF(front!E1539&gt;$X$2,O1539,P1539)</f>
        <v>85736.85716286517</v>
      </c>
      <c r="Y1539">
        <f t="shared" si="350"/>
        <v>85403.374243545113</v>
      </c>
      <c r="Z1539">
        <f>SUMPRODUCT($B$7:$B$456,Y$7:Y$456,EXP(constants!$B$32+constants!$A$32*ABS($A$7:$A$456-$A1539)))</f>
        <v>2.4445853770257811E-11</v>
      </c>
      <c r="AA1539">
        <f t="shared" si="341"/>
        <v>85403.374243545084</v>
      </c>
      <c r="AB1539">
        <f t="shared" si="347"/>
        <v>85397.172407847771</v>
      </c>
      <c r="AD1539" s="4"/>
      <c r="AE1539" s="4"/>
      <c r="AF1539" s="4"/>
      <c r="AI1539" s="5">
        <f>SUMPRODUCT(constants!$B$13:$B$20,A1539^constants!$A$13:$A$20)*constants!$C$10/((A1539/1000000000)^5*(EXP(0.014388/(A1539/1000000000)/constants!$B$9)-1))</f>
        <v>2.2397549107793217E-5</v>
      </c>
      <c r="AL1539" s="17">
        <f t="shared" si="342"/>
        <v>2.6227506691702761E-10</v>
      </c>
      <c r="AQ1539">
        <f t="shared" si="349"/>
        <v>2.6227506691702761E-10</v>
      </c>
    </row>
    <row r="1540" spans="1:43" x14ac:dyDescent="0.2">
      <c r="A1540">
        <f>front!A1540</f>
        <v>890.7</v>
      </c>
      <c r="B1540" s="1">
        <f t="shared" si="348"/>
        <v>0.44000000000005457</v>
      </c>
      <c r="C1540">
        <f>front!D1540-front!B1540</f>
        <v>49853.53</v>
      </c>
      <c r="D1540" s="2">
        <f>front!E1540-front!C1540</f>
        <v>52902.8</v>
      </c>
      <c r="E1540" s="2">
        <f>IF(front!F1540-front!C1540&gt;0,front!F1540-front!C1540,0)</f>
        <v>52902.8</v>
      </c>
      <c r="F1540" s="2">
        <f>front!I1540-front!H1540</f>
        <v>3347.7999999999993</v>
      </c>
      <c r="G1540" s="2"/>
      <c r="H1540" s="2"/>
      <c r="I1540" s="4">
        <f>C1540/(constants!$A$4+constants!$B$4*data!C1540+constants!$C$4*data!C1540^2+constants!$D$4*data!C1540^3+constants!$E$4*data!C1540^4+constants!$F$4*data!C1540^5+constants!$G$4*data!C1540^6+constants!$H$4*data!C1540^7)</f>
        <v>52322.311789060514</v>
      </c>
      <c r="J1540" s="4">
        <f>D1540/(constants!$A$4+constants!$B$4*data!D1540+constants!$C$4*data!D1540^2+constants!$D$4*data!D1540^3+constants!$E$4*data!D1540^4+constants!$F$4*data!D1540^5+constants!$G$4*data!D1540^6+constants!$H$4*data!D1540^7)</f>
        <v>55694.666362438744</v>
      </c>
      <c r="K1540" s="4">
        <f>E1540/(constants!$A$4+constants!$B$4*data!E1540+constants!$C$4*data!E1540^2+constants!$D$4*data!E1540^3+constants!$E$4*data!E1540^4+constants!$F$4*data!E1540^5+constants!$G$4*data!E1540^6+constants!$H$4*data!E1540^7)</f>
        <v>55694.666362438744</v>
      </c>
      <c r="L1540" s="4">
        <f>F1540/(constants!$A$4+constants!$B$4*data!F1540+constants!$C$4*data!F1540^2+constants!$D$4*data!F1540^3+constants!$E$4*data!F1540^4+constants!$F$4*data!F1540^5+constants!$G$4*data!F1540^6+constants!$H$4*data!F1540^7)</f>
        <v>3340.2337146099876</v>
      </c>
      <c r="M1540" s="4"/>
      <c r="N1540" s="4"/>
      <c r="O1540" s="4">
        <f t="shared" si="343"/>
        <v>87203.852981767515</v>
      </c>
      <c r="P1540" s="4">
        <f t="shared" si="344"/>
        <v>11138.933272487749</v>
      </c>
      <c r="Q1540" s="4">
        <f t="shared" si="344"/>
        <v>11138.933272487749</v>
      </c>
      <c r="R1540" s="4">
        <f t="shared" si="345"/>
        <v>556.70561910166464</v>
      </c>
      <c r="S1540" s="4"/>
      <c r="T1540" s="4"/>
      <c r="U1540" s="4">
        <f t="shared" si="346"/>
        <v>1</v>
      </c>
      <c r="V1540" s="4"/>
      <c r="W1540" s="4"/>
      <c r="X1540">
        <f>IF(front!E1540&gt;$X$2,O1540,P1540)</f>
        <v>87203.852981767515</v>
      </c>
      <c r="Y1540">
        <f t="shared" si="350"/>
        <v>86870.370062447459</v>
      </c>
      <c r="Z1540">
        <f>SUMPRODUCT($B$7:$B$456,Y$7:Y$456,EXP(constants!$B$32+constants!$A$32*ABS($A$7:$A$456-$A1540)))</f>
        <v>2.3841634988836295E-11</v>
      </c>
      <c r="AA1540">
        <f t="shared" si="341"/>
        <v>86870.37006244743</v>
      </c>
      <c r="AB1540">
        <f t="shared" si="347"/>
        <v>86864.168226750116</v>
      </c>
      <c r="AD1540" s="4"/>
      <c r="AE1540" s="4"/>
      <c r="AF1540" s="4"/>
      <c r="AI1540" s="5">
        <f>SUMPRODUCT(constants!$B$13:$B$20,A1540^constants!$A$13:$A$20)*constants!$C$10/((A1540/1000000000)^5*(EXP(0.014388/(A1540/1000000000)/constants!$B$9)-1))</f>
        <v>2.2396510269902124E-5</v>
      </c>
      <c r="AL1540" s="17">
        <f t="shared" si="342"/>
        <v>2.5783370435826086E-10</v>
      </c>
      <c r="AQ1540">
        <f t="shared" si="349"/>
        <v>2.5783370435826086E-10</v>
      </c>
    </row>
    <row r="1541" spans="1:43" x14ac:dyDescent="0.2">
      <c r="A1541">
        <f>front!A1541</f>
        <v>891.13</v>
      </c>
      <c r="B1541" s="1">
        <f t="shared" si="348"/>
        <v>0.42999999999994998</v>
      </c>
      <c r="C1541">
        <f>front!D1541-front!B1541</f>
        <v>50433.33</v>
      </c>
      <c r="D1541" s="2">
        <f>front!E1541-front!C1541</f>
        <v>52236</v>
      </c>
      <c r="E1541" s="2">
        <f>IF(front!F1541-front!C1541&gt;0,front!F1541-front!C1541,0)</f>
        <v>52236</v>
      </c>
      <c r="F1541" s="2">
        <f>front!I1541-front!H1541</f>
        <v>4094.3999999999996</v>
      </c>
      <c r="G1541" s="2"/>
      <c r="H1541" s="2"/>
      <c r="I1541" s="4">
        <f>C1541/(constants!$A$4+constants!$B$4*data!C1541+constants!$C$4*data!C1541^2+constants!$D$4*data!C1541^3+constants!$E$4*data!C1541^4+constants!$F$4*data!C1541^5+constants!$G$4*data!C1541^6+constants!$H$4*data!C1541^7)</f>
        <v>52963.037865280843</v>
      </c>
      <c r="J1541" s="4">
        <f>D1541/(constants!$A$4+constants!$B$4*data!D1541+constants!$C$4*data!D1541^2+constants!$D$4*data!D1541^3+constants!$E$4*data!D1541^4+constants!$F$4*data!D1541^5+constants!$G$4*data!D1541^6+constants!$H$4*data!D1541^7)</f>
        <v>54956.611066984886</v>
      </c>
      <c r="K1541" s="4">
        <f>E1541/(constants!$A$4+constants!$B$4*data!E1541+constants!$C$4*data!E1541^2+constants!$D$4*data!E1541^3+constants!$E$4*data!E1541^4+constants!$F$4*data!E1541^5+constants!$G$4*data!E1541^6+constants!$H$4*data!E1541^7)</f>
        <v>54956.611066984886</v>
      </c>
      <c r="L1541" s="4">
        <f>F1541/(constants!$A$4+constants!$B$4*data!F1541+constants!$C$4*data!F1541^2+constants!$D$4*data!F1541^3+constants!$E$4*data!F1541^4+constants!$F$4*data!F1541^5+constants!$G$4*data!F1541^6+constants!$H$4*data!F1541^7)</f>
        <v>4085.3189878088829</v>
      </c>
      <c r="M1541" s="4"/>
      <c r="N1541" s="4"/>
      <c r="O1541" s="4">
        <f t="shared" si="343"/>
        <v>88271.729775468077</v>
      </c>
      <c r="P1541" s="4">
        <f t="shared" si="344"/>
        <v>10991.322213396978</v>
      </c>
      <c r="Q1541" s="4">
        <f t="shared" si="344"/>
        <v>10991.322213396978</v>
      </c>
      <c r="R1541" s="4">
        <f t="shared" si="345"/>
        <v>680.88649796814707</v>
      </c>
      <c r="S1541" s="4"/>
      <c r="T1541" s="4"/>
      <c r="U1541" s="4">
        <f t="shared" si="346"/>
        <v>1</v>
      </c>
      <c r="V1541" s="4"/>
      <c r="W1541" s="4"/>
      <c r="X1541">
        <f>IF(front!E1541&gt;$X$2,O1541,P1541)</f>
        <v>88271.729775468077</v>
      </c>
      <c r="Y1541">
        <f t="shared" si="350"/>
        <v>87938.24685614802</v>
      </c>
      <c r="Z1541">
        <f>SUMPRODUCT($B$7:$B$456,Y$7:Y$456,EXP(constants!$B$32+constants!$A$32*ABS($A$7:$A$456-$A1541)))</f>
        <v>2.3265580150146043E-11</v>
      </c>
      <c r="AA1541">
        <f t="shared" si="341"/>
        <v>87938.246856147991</v>
      </c>
      <c r="AB1541">
        <f t="shared" si="347"/>
        <v>87932.045020450678</v>
      </c>
      <c r="AD1541" s="4"/>
      <c r="AE1541" s="4"/>
      <c r="AF1541" s="4"/>
      <c r="AI1541" s="5">
        <f>SUMPRODUCT(constants!$B$13:$B$20,A1541^constants!$A$13:$A$20)*constants!$C$10/((A1541/1000000000)^5*(EXP(0.014388/(A1541/1000000000)/constants!$B$9)-1))</f>
        <v>2.2395450109551493E-5</v>
      </c>
      <c r="AL1541" s="17">
        <f t="shared" si="342"/>
        <v>2.5469042718548057E-10</v>
      </c>
      <c r="AQ1541">
        <f t="shared" si="349"/>
        <v>2.5469042718548057E-10</v>
      </c>
    </row>
    <row r="1542" spans="1:43" x14ac:dyDescent="0.2">
      <c r="A1542">
        <f>front!A1542</f>
        <v>891.57</v>
      </c>
      <c r="B1542" s="1">
        <f t="shared" si="348"/>
        <v>0.44000000000005457</v>
      </c>
      <c r="C1542">
        <f>front!D1542-front!B1542</f>
        <v>50847.13</v>
      </c>
      <c r="D1542" s="2">
        <f>front!E1542-front!C1542</f>
        <v>52280.3</v>
      </c>
      <c r="E1542" s="2">
        <f>IF(front!F1542-front!C1542&gt;0,front!F1542-front!C1542,0)</f>
        <v>52280.3</v>
      </c>
      <c r="F1542" s="2">
        <f>front!I1542-front!H1542</f>
        <v>4007.5</v>
      </c>
      <c r="G1542" s="2"/>
      <c r="H1542" s="2"/>
      <c r="I1542" s="4">
        <f>C1542/(constants!$A$4+constants!$B$4*data!C1542+constants!$C$4*data!C1542^2+constants!$D$4*data!C1542^3+constants!$E$4*data!C1542^4+constants!$F$4*data!C1542^5+constants!$G$4*data!C1542^6+constants!$H$4*data!C1542^7)</f>
        <v>53420.460392497662</v>
      </c>
      <c r="J1542" s="4">
        <f>D1542/(constants!$A$4+constants!$B$4*data!D1542+constants!$C$4*data!D1542^2+constants!$D$4*data!D1542^3+constants!$E$4*data!D1542^4+constants!$F$4*data!D1542^5+constants!$G$4*data!D1542^6+constants!$H$4*data!D1542^7)</f>
        <v>55005.632720688081</v>
      </c>
      <c r="K1542" s="4">
        <f>E1542/(constants!$A$4+constants!$B$4*data!E1542+constants!$C$4*data!E1542^2+constants!$D$4*data!E1542^3+constants!$E$4*data!E1542^4+constants!$F$4*data!E1542^5+constants!$G$4*data!E1542^6+constants!$H$4*data!E1542^7)</f>
        <v>55005.632720688081</v>
      </c>
      <c r="L1542" s="4">
        <f>F1542/(constants!$A$4+constants!$B$4*data!F1542+constants!$C$4*data!F1542^2+constants!$D$4*data!F1542^3+constants!$E$4*data!F1542^4+constants!$F$4*data!F1542^5+constants!$G$4*data!F1542^6+constants!$H$4*data!F1542^7)</f>
        <v>3998.5853706341682</v>
      </c>
      <c r="M1542" s="4"/>
      <c r="N1542" s="4"/>
      <c r="O1542" s="4">
        <f t="shared" si="343"/>
        <v>89034.100654162758</v>
      </c>
      <c r="P1542" s="4">
        <f t="shared" si="344"/>
        <v>11001.126544137616</v>
      </c>
      <c r="Q1542" s="4">
        <f t="shared" si="344"/>
        <v>11001.126544137616</v>
      </c>
      <c r="R1542" s="4">
        <f t="shared" si="345"/>
        <v>666.43089510569473</v>
      </c>
      <c r="S1542" s="4"/>
      <c r="T1542" s="4"/>
      <c r="U1542" s="4">
        <f t="shared" si="346"/>
        <v>1</v>
      </c>
      <c r="V1542" s="4"/>
      <c r="W1542" s="4"/>
      <c r="X1542">
        <f>IF(front!E1542&gt;$X$2,O1542,P1542)</f>
        <v>89034.100654162758</v>
      </c>
      <c r="Y1542">
        <f t="shared" si="350"/>
        <v>88700.617734842701</v>
      </c>
      <c r="Z1542">
        <f>SUMPRODUCT($B$7:$B$456,Y$7:Y$456,EXP(constants!$B$32+constants!$A$32*ABS($A$7:$A$456-$A1542)))</f>
        <v>2.2690533738615527E-11</v>
      </c>
      <c r="AA1542">
        <f t="shared" si="341"/>
        <v>88700.617734842672</v>
      </c>
      <c r="AB1542">
        <f t="shared" si="347"/>
        <v>88694.415899145359</v>
      </c>
      <c r="AD1542" s="4"/>
      <c r="AE1542" s="4"/>
      <c r="AF1542" s="4"/>
      <c r="AI1542" s="5">
        <f>SUMPRODUCT(constants!$B$13:$B$20,A1542^constants!$A$13:$A$20)*constants!$C$10/((A1542/1000000000)^5*(EXP(0.014388/(A1542/1000000000)/constants!$B$9)-1))</f>
        <v>2.2394319382887839E-5</v>
      </c>
      <c r="AL1542" s="17">
        <f t="shared" si="342"/>
        <v>2.5248849271810388E-10</v>
      </c>
      <c r="AQ1542">
        <f t="shared" si="349"/>
        <v>2.5248849271810388E-10</v>
      </c>
    </row>
    <row r="1543" spans="1:43" x14ac:dyDescent="0.2">
      <c r="A1543">
        <f>front!A1543</f>
        <v>892.01</v>
      </c>
      <c r="B1543" s="1">
        <f t="shared" si="348"/>
        <v>0.43999999999994088</v>
      </c>
      <c r="C1543">
        <f>front!D1543-front!B1543</f>
        <v>50894.87</v>
      </c>
      <c r="D1543" s="2">
        <f>front!E1543-front!C1543</f>
        <v>53207.8</v>
      </c>
      <c r="E1543" s="2">
        <f>IF(front!F1543-front!C1543&gt;0,front!F1543-front!C1543,0)</f>
        <v>53207.8</v>
      </c>
      <c r="F1543" s="2">
        <f>front!I1543-front!H1543</f>
        <v>5111.2999999999993</v>
      </c>
      <c r="G1543" s="2"/>
      <c r="H1543" s="2"/>
      <c r="I1543" s="4">
        <f>C1543/(constants!$A$4+constants!$B$4*data!C1543+constants!$C$4*data!C1543^2+constants!$D$4*data!C1543^3+constants!$E$4*data!C1543^4+constants!$F$4*data!C1543^5+constants!$G$4*data!C1543^6+constants!$H$4*data!C1543^7)</f>
        <v>53473.240505739523</v>
      </c>
      <c r="J1543" s="4">
        <f>D1543/(constants!$A$4+constants!$B$4*data!D1543+constants!$C$4*data!D1543^2+constants!$D$4*data!D1543^3+constants!$E$4*data!D1543^4+constants!$F$4*data!D1543^5+constants!$G$4*data!D1543^6+constants!$H$4*data!D1543^7)</f>
        <v>56032.406162079802</v>
      </c>
      <c r="K1543" s="4">
        <f>E1543/(constants!$A$4+constants!$B$4*data!E1543+constants!$C$4*data!E1543^2+constants!$D$4*data!E1543^3+constants!$E$4*data!E1543^4+constants!$F$4*data!E1543^5+constants!$G$4*data!E1543^6+constants!$H$4*data!E1543^7)</f>
        <v>56032.406162079802</v>
      </c>
      <c r="L1543" s="4">
        <f>F1543/(constants!$A$4+constants!$B$4*data!F1543+constants!$C$4*data!F1543^2+constants!$D$4*data!F1543^3+constants!$E$4*data!F1543^4+constants!$F$4*data!F1543^5+constants!$G$4*data!F1543^6+constants!$H$4*data!F1543^7)</f>
        <v>5100.5633432045379</v>
      </c>
      <c r="M1543" s="4"/>
      <c r="N1543" s="4"/>
      <c r="O1543" s="4">
        <f t="shared" si="343"/>
        <v>89122.067509565881</v>
      </c>
      <c r="P1543" s="4">
        <f t="shared" si="344"/>
        <v>11206.481232415961</v>
      </c>
      <c r="Q1543" s="4">
        <f t="shared" si="344"/>
        <v>11206.481232415961</v>
      </c>
      <c r="R1543" s="4">
        <f t="shared" si="345"/>
        <v>850.09389053408972</v>
      </c>
      <c r="S1543" s="4"/>
      <c r="T1543" s="4"/>
      <c r="U1543" s="4">
        <f t="shared" si="346"/>
        <v>1</v>
      </c>
      <c r="V1543" s="4"/>
      <c r="W1543" s="4"/>
      <c r="X1543">
        <f>IF(front!E1543&gt;$X$2,O1543,P1543)</f>
        <v>89122.067509565881</v>
      </c>
      <c r="Y1543">
        <f t="shared" si="350"/>
        <v>88788.584590245824</v>
      </c>
      <c r="Z1543">
        <f>SUMPRODUCT($B$7:$B$456,Y$7:Y$456,EXP(constants!$B$32+constants!$A$32*ABS($A$7:$A$456-$A1543)))</f>
        <v>2.2129700528444422E-11</v>
      </c>
      <c r="AA1543">
        <f t="shared" ref="AA1543:AA1606" si="351">Y1543-Z1543</f>
        <v>88788.584590245795</v>
      </c>
      <c r="AB1543">
        <f t="shared" si="347"/>
        <v>88782.382754548482</v>
      </c>
      <c r="AD1543" s="4"/>
      <c r="AE1543" s="4"/>
      <c r="AF1543" s="4"/>
      <c r="AI1543" s="5">
        <f>SUMPRODUCT(constants!$B$13:$B$20,A1543^constants!$A$13:$A$20)*constants!$C$10/((A1543/1000000000)^5*(EXP(0.014388/(A1543/1000000000)/constants!$B$9)-1))</f>
        <v>2.2393142285554497E-5</v>
      </c>
      <c r="AL1543" s="17">
        <f t="shared" ref="AL1543:AL1606" si="352">IF(AB1543=0,0,AI1543/AB1543)</f>
        <v>2.5222506527520806E-10</v>
      </c>
      <c r="AQ1543">
        <f t="shared" si="349"/>
        <v>2.5222506527520806E-10</v>
      </c>
    </row>
    <row r="1544" spans="1:43" x14ac:dyDescent="0.2">
      <c r="A1544">
        <f>front!A1544</f>
        <v>892.44</v>
      </c>
      <c r="B1544" s="1">
        <f t="shared" si="348"/>
        <v>0.43000000000006366</v>
      </c>
      <c r="C1544">
        <f>front!D1544-front!B1544</f>
        <v>50128</v>
      </c>
      <c r="D1544" s="2">
        <f>front!E1544-front!C1544</f>
        <v>52927.5</v>
      </c>
      <c r="E1544" s="2">
        <f>IF(front!F1544-front!C1544&gt;0,front!F1544-front!C1544,0)</f>
        <v>52927.5</v>
      </c>
      <c r="F1544" s="2">
        <f>front!I1544-front!H1544</f>
        <v>4784.3000000000011</v>
      </c>
      <c r="G1544" s="2"/>
      <c r="H1544" s="2"/>
      <c r="I1544" s="4">
        <f>C1544/(constants!$A$4+constants!$B$4*data!C1544+constants!$C$4*data!C1544^2+constants!$D$4*data!C1544^3+constants!$E$4*data!C1544^4+constants!$F$4*data!C1544^5+constants!$G$4*data!C1544^6+constants!$H$4*data!C1544^7)</f>
        <v>52625.594416436979</v>
      </c>
      <c r="J1544" s="4">
        <f>D1544/(constants!$A$4+constants!$B$4*data!D1544+constants!$C$4*data!D1544^2+constants!$D$4*data!D1544^3+constants!$E$4*data!D1544^4+constants!$F$4*data!D1544^5+constants!$G$4*data!D1544^6+constants!$H$4*data!D1544^7)</f>
        <v>55722.014031289611</v>
      </c>
      <c r="K1544" s="4">
        <f>E1544/(constants!$A$4+constants!$B$4*data!E1544+constants!$C$4*data!E1544^2+constants!$D$4*data!E1544^3+constants!$E$4*data!E1544^4+constants!$F$4*data!E1544^5+constants!$G$4*data!E1544^6+constants!$H$4*data!E1544^7)</f>
        <v>55722.014031289611</v>
      </c>
      <c r="L1544" s="4">
        <f>F1544/(constants!$A$4+constants!$B$4*data!F1544+constants!$C$4*data!F1544^2+constants!$D$4*data!F1544^3+constants!$E$4*data!F1544^4+constants!$F$4*data!F1544^5+constants!$G$4*data!F1544^6+constants!$H$4*data!F1544^7)</f>
        <v>4774.0279756271802</v>
      </c>
      <c r="M1544" s="4"/>
      <c r="N1544" s="4"/>
      <c r="O1544" s="4">
        <f t="shared" ref="O1544:O1607" si="353">I1544*1000/O$4</f>
        <v>87709.324027394963</v>
      </c>
      <c r="P1544" s="4">
        <f t="shared" ref="P1544:Q1607" si="354">J1544*1000/P$4</f>
        <v>11144.402806257922</v>
      </c>
      <c r="Q1544" s="4">
        <f t="shared" si="354"/>
        <v>11144.402806257922</v>
      </c>
      <c r="R1544" s="4">
        <f t="shared" ref="R1544:R1607" si="355">L1544*1000/R$4</f>
        <v>795.67132927119667</v>
      </c>
      <c r="S1544" s="4"/>
      <c r="T1544" s="4"/>
      <c r="U1544" s="4">
        <f t="shared" ref="U1544:U1607" si="356">Q1544/P1544</f>
        <v>1</v>
      </c>
      <c r="V1544" s="4"/>
      <c r="W1544" s="4"/>
      <c r="X1544">
        <f>IF(front!E1544&gt;$X$2,O1544,P1544)</f>
        <v>87709.324027394963</v>
      </c>
      <c r="Y1544">
        <f t="shared" si="350"/>
        <v>87375.841108074907</v>
      </c>
      <c r="Z1544">
        <f>SUMPRODUCT($B$7:$B$456,Y$7:Y$456,EXP(constants!$B$32+constants!$A$32*ABS($A$7:$A$456-$A1544)))</f>
        <v>2.1595008965799959E-11</v>
      </c>
      <c r="AA1544">
        <f t="shared" si="351"/>
        <v>87375.841108074892</v>
      </c>
      <c r="AB1544">
        <f t="shared" ref="AB1544:AB1607" si="357">IF((AA1544-$AA$3)&gt;0,AA1544-$AA$3,0)</f>
        <v>87369.639272377579</v>
      </c>
      <c r="AD1544" s="4"/>
      <c r="AE1544" s="4"/>
      <c r="AF1544" s="4"/>
      <c r="AI1544" s="5">
        <f>SUMPRODUCT(constants!$B$13:$B$20,A1544^constants!$A$13:$A$20)*constants!$C$10/((A1544/1000000000)^5*(EXP(0.014388/(A1544/1000000000)/constants!$B$9)-1))</f>
        <v>2.2391947206625122E-5</v>
      </c>
      <c r="AL1544" s="17">
        <f t="shared" si="352"/>
        <v>2.5628979807067219E-10</v>
      </c>
      <c r="AQ1544">
        <f t="shared" si="349"/>
        <v>2.5628979807067219E-10</v>
      </c>
    </row>
    <row r="1545" spans="1:43" x14ac:dyDescent="0.2">
      <c r="A1545">
        <f>front!A1545</f>
        <v>892.88</v>
      </c>
      <c r="B1545" s="1">
        <f t="shared" ref="B1545:B1608" si="358">A1545-A1544</f>
        <v>0.43999999999994088</v>
      </c>
      <c r="C1545">
        <f>front!D1545-front!B1545</f>
        <v>49077</v>
      </c>
      <c r="D1545" s="2">
        <f>front!E1545-front!C1545</f>
        <v>52717.2</v>
      </c>
      <c r="E1545" s="2">
        <f>IF(front!F1545-front!C1545&gt;0,front!F1545-front!C1545,0)</f>
        <v>52717.2</v>
      </c>
      <c r="F1545" s="2">
        <f>front!I1545-front!H1545</f>
        <v>3789.7000000000007</v>
      </c>
      <c r="G1545" s="2"/>
      <c r="H1545" s="2"/>
      <c r="I1545" s="4">
        <f>C1545/(constants!$A$4+constants!$B$4*data!C1545+constants!$C$4*data!C1545^2+constants!$D$4*data!C1545^3+constants!$E$4*data!C1545^4+constants!$F$4*data!C1545^5+constants!$G$4*data!C1545^6+constants!$H$4*data!C1545^7)</f>
        <v>51464.56433547035</v>
      </c>
      <c r="J1545" s="4">
        <f>D1545/(constants!$A$4+constants!$B$4*data!D1545+constants!$C$4*data!D1545^2+constants!$D$4*data!D1545^3+constants!$E$4*data!D1545^4+constants!$F$4*data!D1545^5+constants!$G$4*data!D1545^6+constants!$H$4*data!D1545^7)</f>
        <v>55489.191067315383</v>
      </c>
      <c r="K1545" s="4">
        <f>E1545/(constants!$A$4+constants!$B$4*data!E1545+constants!$C$4*data!E1545^2+constants!$D$4*data!E1545^3+constants!$E$4*data!E1545^4+constants!$F$4*data!E1545^5+constants!$G$4*data!E1545^6+constants!$H$4*data!E1545^7)</f>
        <v>55489.191067315383</v>
      </c>
      <c r="L1545" s="4">
        <f>F1545/(constants!$A$4+constants!$B$4*data!F1545+constants!$C$4*data!F1545^2+constants!$D$4*data!F1545^3+constants!$E$4*data!F1545^4+constants!$F$4*data!F1545^5+constants!$G$4*data!F1545^6+constants!$H$4*data!F1545^7)</f>
        <v>3781.2152010103127</v>
      </c>
      <c r="M1545" s="4"/>
      <c r="N1545" s="4"/>
      <c r="O1545" s="4">
        <f t="shared" si="353"/>
        <v>85774.273892450583</v>
      </c>
      <c r="P1545" s="4">
        <f t="shared" si="354"/>
        <v>11097.838213463077</v>
      </c>
      <c r="Q1545" s="4">
        <f t="shared" si="354"/>
        <v>11097.838213463077</v>
      </c>
      <c r="R1545" s="4">
        <f t="shared" si="355"/>
        <v>630.20253350171879</v>
      </c>
      <c r="S1545" s="4"/>
      <c r="T1545" s="4"/>
      <c r="U1545" s="4">
        <f t="shared" si="356"/>
        <v>1</v>
      </c>
      <c r="V1545" s="4"/>
      <c r="W1545" s="4"/>
      <c r="X1545">
        <f>IF(front!E1545&gt;$X$2,O1545,P1545)</f>
        <v>85774.273892450583</v>
      </c>
      <c r="Y1545">
        <f t="shared" si="350"/>
        <v>85440.790973130526</v>
      </c>
      <c r="Z1545">
        <f>SUMPRODUCT($B$7:$B$456,Y$7:Y$456,EXP(constants!$B$32+constants!$A$32*ABS($A$7:$A$456-$A1545)))</f>
        <v>2.1061253420801385E-11</v>
      </c>
      <c r="AA1545">
        <f t="shared" si="351"/>
        <v>85440.790973130512</v>
      </c>
      <c r="AB1545">
        <f t="shared" si="357"/>
        <v>85434.589137433199</v>
      </c>
      <c r="AD1545" s="4"/>
      <c r="AE1545" s="4"/>
      <c r="AF1545" s="4"/>
      <c r="AI1545" s="5">
        <f>SUMPRODUCT(constants!$B$13:$B$20,A1545^constants!$A$13:$A$20)*constants!$C$10/((A1545/1000000000)^5*(EXP(0.014388/(A1545/1000000000)/constants!$B$9)-1))</f>
        <v>2.2390678632427523E-5</v>
      </c>
      <c r="AL1545" s="17">
        <f t="shared" si="352"/>
        <v>2.6207978359220597E-10</v>
      </c>
      <c r="AQ1545">
        <f t="shared" si="349"/>
        <v>2.6207978359220597E-10</v>
      </c>
    </row>
    <row r="1546" spans="1:43" x14ac:dyDescent="0.2">
      <c r="A1546">
        <f>front!A1546</f>
        <v>893.31</v>
      </c>
      <c r="B1546" s="1">
        <f t="shared" si="358"/>
        <v>0.42999999999994998</v>
      </c>
      <c r="C1546">
        <f>front!D1546-front!B1546</f>
        <v>47931.93</v>
      </c>
      <c r="D1546" s="2">
        <f>front!E1546-front!C1546</f>
        <v>53109.4</v>
      </c>
      <c r="E1546" s="2">
        <f>IF(front!F1546-front!C1546&gt;0,front!F1546-front!C1546,0)</f>
        <v>53109.4</v>
      </c>
      <c r="F1546" s="2">
        <f>front!I1546-front!H1546</f>
        <v>3348.6000000000004</v>
      </c>
      <c r="G1546" s="2"/>
      <c r="H1546" s="2"/>
      <c r="I1546" s="4">
        <f>C1546/(constants!$A$4+constants!$B$4*data!C1546+constants!$C$4*data!C1546^2+constants!$D$4*data!C1546^3+constants!$E$4*data!C1546^4+constants!$F$4*data!C1546^5+constants!$G$4*data!C1546^6+constants!$H$4*data!C1546^7)</f>
        <v>50200.648142042628</v>
      </c>
      <c r="J1546" s="4">
        <f>D1546/(constants!$A$4+constants!$B$4*data!D1546+constants!$C$4*data!D1546^2+constants!$D$4*data!D1546^3+constants!$E$4*data!D1546^4+constants!$F$4*data!D1546^5+constants!$G$4*data!D1546^6+constants!$H$4*data!D1546^7)</f>
        <v>55923.432382912601</v>
      </c>
      <c r="K1546" s="4">
        <f>E1546/(constants!$A$4+constants!$B$4*data!E1546+constants!$C$4*data!E1546^2+constants!$D$4*data!E1546^3+constants!$E$4*data!E1546^4+constants!$F$4*data!E1546^5+constants!$G$4*data!E1546^6+constants!$H$4*data!E1546^7)</f>
        <v>55923.432382912601</v>
      </c>
      <c r="L1546" s="4">
        <f>F1546/(constants!$A$4+constants!$B$4*data!F1546+constants!$C$4*data!F1546^2+constants!$D$4*data!F1546^3+constants!$E$4*data!F1546^4+constants!$F$4*data!F1546^5+constants!$G$4*data!F1546^6+constants!$H$4*data!F1546^7)</f>
        <v>3341.0320055931343</v>
      </c>
      <c r="M1546" s="4"/>
      <c r="N1546" s="4"/>
      <c r="O1546" s="4">
        <f t="shared" si="353"/>
        <v>83667.746903404375</v>
      </c>
      <c r="P1546" s="4">
        <f t="shared" si="354"/>
        <v>11184.686476582519</v>
      </c>
      <c r="Q1546" s="4">
        <f t="shared" si="354"/>
        <v>11184.686476582519</v>
      </c>
      <c r="R1546" s="4">
        <f t="shared" si="355"/>
        <v>556.83866759885564</v>
      </c>
      <c r="S1546" s="4"/>
      <c r="T1546" s="4"/>
      <c r="U1546" s="4">
        <f t="shared" si="356"/>
        <v>1</v>
      </c>
      <c r="V1546" s="4"/>
      <c r="W1546" s="4"/>
      <c r="X1546">
        <f>IF(front!E1546&gt;$X$2,O1546,P1546)</f>
        <v>83667.746903404375</v>
      </c>
      <c r="Y1546">
        <f t="shared" si="350"/>
        <v>83334.263984084319</v>
      </c>
      <c r="Z1546">
        <f>SUMPRODUCT($B$7:$B$456,Y$7:Y$456,EXP(constants!$B$32+constants!$A$32*ABS($A$7:$A$456-$A1546)))</f>
        <v>2.0552377374858432E-11</v>
      </c>
      <c r="AA1546">
        <f t="shared" si="351"/>
        <v>83334.263984084304</v>
      </c>
      <c r="AB1546">
        <f t="shared" si="357"/>
        <v>83328.062148386991</v>
      </c>
      <c r="AD1546" s="4"/>
      <c r="AE1546" s="4"/>
      <c r="AF1546" s="4"/>
      <c r="AI1546" s="5">
        <f>SUMPRODUCT(constants!$B$13:$B$20,A1546^constants!$A$13:$A$20)*constants!$C$10/((A1546/1000000000)^5*(EXP(0.014388/(A1546/1000000000)/constants!$B$9)-1))</f>
        <v>2.2389394296490168E-5</v>
      </c>
      <c r="AL1546" s="17">
        <f t="shared" si="352"/>
        <v>2.6868972731683244E-10</v>
      </c>
      <c r="AQ1546">
        <f t="shared" si="349"/>
        <v>2.6868972731683244E-10</v>
      </c>
    </row>
    <row r="1547" spans="1:43" x14ac:dyDescent="0.2">
      <c r="A1547">
        <f>front!A1547</f>
        <v>893.75</v>
      </c>
      <c r="B1547" s="1">
        <f t="shared" si="358"/>
        <v>0.44000000000005457</v>
      </c>
      <c r="C1547">
        <f>front!D1547-front!B1547</f>
        <v>47022.87</v>
      </c>
      <c r="D1547" s="2">
        <f>front!E1547-front!C1547</f>
        <v>52739.4</v>
      </c>
      <c r="E1547" s="2">
        <f>IF(front!F1547-front!C1547&gt;0,front!F1547-front!C1547,0)</f>
        <v>52739.4</v>
      </c>
      <c r="F1547" s="2">
        <f>front!I1547-front!H1547</f>
        <v>3169.3000000000011</v>
      </c>
      <c r="G1547" s="2"/>
      <c r="H1547" s="2"/>
      <c r="I1547" s="4">
        <f>C1547/(constants!$A$4+constants!$B$4*data!C1547+constants!$C$4*data!C1547^2+constants!$D$4*data!C1547^3+constants!$E$4*data!C1547^4+constants!$F$4*data!C1547^5+constants!$G$4*data!C1547^6+constants!$H$4*data!C1547^7)</f>
        <v>49198.172822266235</v>
      </c>
      <c r="J1547" s="4">
        <f>D1547/(constants!$A$4+constants!$B$4*data!D1547+constants!$C$4*data!D1547^2+constants!$D$4*data!D1547^3+constants!$E$4*data!D1547^4+constants!$F$4*data!D1547^5+constants!$G$4*data!D1547^6+constants!$H$4*data!D1547^7)</f>
        <v>55513.766598505405</v>
      </c>
      <c r="K1547" s="4">
        <f>E1547/(constants!$A$4+constants!$B$4*data!E1547+constants!$C$4*data!E1547^2+constants!$D$4*data!E1547^3+constants!$E$4*data!E1547^4+constants!$F$4*data!E1547^5+constants!$G$4*data!E1547^6+constants!$H$4*data!E1547^7)</f>
        <v>55513.766598505405</v>
      </c>
      <c r="L1547" s="4">
        <f>F1547/(constants!$A$4+constants!$B$4*data!F1547+constants!$C$4*data!F1547^2+constants!$D$4*data!F1547^3+constants!$E$4*data!F1547^4+constants!$F$4*data!F1547^5+constants!$G$4*data!F1547^6+constants!$H$4*data!F1547^7)</f>
        <v>3162.1184291879576</v>
      </c>
      <c r="M1547" s="4"/>
      <c r="N1547" s="4"/>
      <c r="O1547" s="4">
        <f t="shared" si="353"/>
        <v>81996.954703777054</v>
      </c>
      <c r="P1547" s="4">
        <f t="shared" si="354"/>
        <v>11102.753319701082</v>
      </c>
      <c r="Q1547" s="4">
        <f t="shared" si="354"/>
        <v>11102.753319701082</v>
      </c>
      <c r="R1547" s="4">
        <f t="shared" si="355"/>
        <v>527.01973819799298</v>
      </c>
      <c r="S1547" s="4"/>
      <c r="T1547" s="4"/>
      <c r="U1547" s="4">
        <f t="shared" si="356"/>
        <v>1</v>
      </c>
      <c r="V1547" s="4"/>
      <c r="W1547" s="4"/>
      <c r="X1547">
        <f>IF(front!E1547&gt;$X$2,O1547,P1547)</f>
        <v>81996.954703777054</v>
      </c>
      <c r="Y1547">
        <f t="shared" si="350"/>
        <v>81663.471784456997</v>
      </c>
      <c r="Z1547">
        <f>SUMPRODUCT($B$7:$B$456,Y$7:Y$456,EXP(constants!$B$32+constants!$A$32*ABS($A$7:$A$456-$A1547)))</f>
        <v>2.0044392154564735E-11</v>
      </c>
      <c r="AA1547">
        <f t="shared" si="351"/>
        <v>81663.471784456982</v>
      </c>
      <c r="AB1547">
        <f t="shared" si="357"/>
        <v>81657.269948759669</v>
      </c>
      <c r="AD1547" s="4"/>
      <c r="AE1547" s="4"/>
      <c r="AF1547" s="4"/>
      <c r="AI1547" s="5">
        <f>SUMPRODUCT(constants!$B$13:$B$20,A1547^constants!$A$13:$A$20)*constants!$C$10/((A1547/1000000000)^5*(EXP(0.014388/(A1547/1000000000)/constants!$B$9)-1))</f>
        <v>2.2388034537422821E-5</v>
      </c>
      <c r="AL1547" s="17">
        <f t="shared" si="352"/>
        <v>2.7417074501108624E-10</v>
      </c>
      <c r="AQ1547">
        <f t="shared" si="349"/>
        <v>2.7417074501108624E-10</v>
      </c>
    </row>
    <row r="1548" spans="1:43" x14ac:dyDescent="0.2">
      <c r="A1548">
        <f>front!A1548</f>
        <v>894.19</v>
      </c>
      <c r="B1548" s="1">
        <f t="shared" si="358"/>
        <v>0.44000000000005457</v>
      </c>
      <c r="C1548">
        <f>front!D1548-front!B1548</f>
        <v>46312.939999999995</v>
      </c>
      <c r="D1548" s="2">
        <f>front!E1548-front!C1548</f>
        <v>52420.2</v>
      </c>
      <c r="E1548" s="2">
        <f>IF(front!F1548-front!C1548&gt;0,front!F1548-front!C1548,0)</f>
        <v>52420.2</v>
      </c>
      <c r="F1548" s="2">
        <f>front!I1548-front!H1548</f>
        <v>2935.6000000000004</v>
      </c>
      <c r="G1548" s="2"/>
      <c r="H1548" s="2"/>
      <c r="I1548" s="4">
        <f>C1548/(constants!$A$4+constants!$B$4*data!C1548+constants!$C$4*data!C1548^2+constants!$D$4*data!C1548^3+constants!$E$4*data!C1548^4+constants!$F$4*data!C1548^5+constants!$G$4*data!C1548^6+constants!$H$4*data!C1548^7)</f>
        <v>48415.976294969099</v>
      </c>
      <c r="J1548" s="4">
        <f>D1548/(constants!$A$4+constants!$B$4*data!D1548+constants!$C$4*data!D1548^2+constants!$D$4*data!D1548^3+constants!$E$4*data!D1548^4+constants!$F$4*data!D1548^5+constants!$G$4*data!D1548^6+constants!$H$4*data!D1548^7)</f>
        <v>55160.454698253583</v>
      </c>
      <c r="K1548" s="4">
        <f>E1548/(constants!$A$4+constants!$B$4*data!E1548+constants!$C$4*data!E1548^2+constants!$D$4*data!E1548^3+constants!$E$4*data!E1548^4+constants!$F$4*data!E1548^5+constants!$G$4*data!E1548^6+constants!$H$4*data!E1548^7)</f>
        <v>55160.454698253583</v>
      </c>
      <c r="L1548" s="4">
        <f>F1548/(constants!$A$4+constants!$B$4*data!F1548+constants!$C$4*data!F1548^2+constants!$D$4*data!F1548^3+constants!$E$4*data!F1548^4+constants!$F$4*data!F1548^5+constants!$G$4*data!F1548^6+constants!$H$4*data!F1548^7)</f>
        <v>2928.9308501584383</v>
      </c>
      <c r="M1548" s="4"/>
      <c r="N1548" s="4"/>
      <c r="O1548" s="4">
        <f t="shared" si="353"/>
        <v>80693.293824948501</v>
      </c>
      <c r="P1548" s="4">
        <f t="shared" si="354"/>
        <v>11032.090939650716</v>
      </c>
      <c r="Q1548" s="4">
        <f t="shared" si="354"/>
        <v>11032.090939650716</v>
      </c>
      <c r="R1548" s="4">
        <f t="shared" si="355"/>
        <v>488.15514169307301</v>
      </c>
      <c r="S1548" s="4"/>
      <c r="T1548" s="4"/>
      <c r="U1548" s="4">
        <f t="shared" si="356"/>
        <v>1</v>
      </c>
      <c r="V1548" s="4"/>
      <c r="W1548" s="4"/>
      <c r="X1548">
        <f>IF(front!E1548&gt;$X$2,O1548,P1548)</f>
        <v>80693.293824948501</v>
      </c>
      <c r="Y1548">
        <f t="shared" si="350"/>
        <v>80359.810905628445</v>
      </c>
      <c r="Z1548">
        <f>SUMPRODUCT($B$7:$B$456,Y$7:Y$456,EXP(constants!$B$32+constants!$A$32*ABS($A$7:$A$456-$A1548)))</f>
        <v>1.9548962609915264E-11</v>
      </c>
      <c r="AA1548">
        <f t="shared" si="351"/>
        <v>80359.81090562843</v>
      </c>
      <c r="AB1548">
        <f t="shared" si="357"/>
        <v>80353.609069931117</v>
      </c>
      <c r="AD1548" s="4"/>
      <c r="AE1548" s="4"/>
      <c r="AF1548" s="4"/>
      <c r="AI1548" s="5">
        <f>SUMPRODUCT(constants!$B$13:$B$20,A1548^constants!$A$13:$A$20)*constants!$C$10/((A1548/1000000000)^5*(EXP(0.014388/(A1548/1000000000)/constants!$B$9)-1))</f>
        <v>2.2386628777797294E-5</v>
      </c>
      <c r="AL1548" s="17">
        <f t="shared" si="352"/>
        <v>2.7860140990449334E-10</v>
      </c>
      <c r="AQ1548">
        <f t="shared" si="349"/>
        <v>2.7860140990449334E-10</v>
      </c>
    </row>
    <row r="1549" spans="1:43" x14ac:dyDescent="0.2">
      <c r="A1549">
        <f>front!A1549</f>
        <v>894.62</v>
      </c>
      <c r="B1549" s="1">
        <f t="shared" si="358"/>
        <v>0.42999999999994998</v>
      </c>
      <c r="C1549">
        <f>front!D1549-front!B1549</f>
        <v>45759.869999999995</v>
      </c>
      <c r="D1549" s="2">
        <f>front!E1549-front!C1549</f>
        <v>52741.4</v>
      </c>
      <c r="E1549" s="2">
        <f>IF(front!F1549-front!C1549&gt;0,front!F1549-front!C1549,0)</f>
        <v>52741.4</v>
      </c>
      <c r="F1549" s="2">
        <f>front!I1549-front!H1549</f>
        <v>2940.6999999999989</v>
      </c>
      <c r="G1549" s="2"/>
      <c r="H1549" s="2"/>
      <c r="I1549" s="4">
        <f>C1549/(constants!$A$4+constants!$B$4*data!C1549+constants!$C$4*data!C1549^2+constants!$D$4*data!C1549^3+constants!$E$4*data!C1549^4+constants!$F$4*data!C1549^5+constants!$G$4*data!C1549^6+constants!$H$4*data!C1549^7)</f>
        <v>47807.080053597521</v>
      </c>
      <c r="J1549" s="4">
        <f>D1549/(constants!$A$4+constants!$B$4*data!D1549+constants!$C$4*data!D1549^2+constants!$D$4*data!D1549^3+constants!$E$4*data!D1549^4+constants!$F$4*data!D1549^5+constants!$G$4*data!D1549^6+constants!$H$4*data!D1549^7)</f>
        <v>55515.98063381089</v>
      </c>
      <c r="K1549" s="4">
        <f>E1549/(constants!$A$4+constants!$B$4*data!E1549+constants!$C$4*data!E1549^2+constants!$D$4*data!E1549^3+constants!$E$4*data!E1549^4+constants!$F$4*data!E1549^5+constants!$G$4*data!E1549^6+constants!$H$4*data!E1549^7)</f>
        <v>55515.98063381089</v>
      </c>
      <c r="L1549" s="4">
        <f>F1549/(constants!$A$4+constants!$B$4*data!F1549+constants!$C$4*data!F1549^2+constants!$D$4*data!F1549^3+constants!$E$4*data!F1549^4+constants!$F$4*data!F1549^5+constants!$G$4*data!F1549^6+constants!$H$4*data!F1549^7)</f>
        <v>2934.0195786690465</v>
      </c>
      <c r="M1549" s="4"/>
      <c r="N1549" s="4"/>
      <c r="O1549" s="4">
        <f t="shared" si="353"/>
        <v>79678.466755995876</v>
      </c>
      <c r="P1549" s="4">
        <f t="shared" si="354"/>
        <v>11103.196126762179</v>
      </c>
      <c r="Q1549" s="4">
        <f t="shared" si="354"/>
        <v>11103.196126762179</v>
      </c>
      <c r="R1549" s="4">
        <f t="shared" si="355"/>
        <v>489.00326311150775</v>
      </c>
      <c r="S1549" s="4"/>
      <c r="T1549" s="4"/>
      <c r="U1549" s="4">
        <f t="shared" si="356"/>
        <v>1</v>
      </c>
      <c r="V1549" s="4"/>
      <c r="W1549" s="4"/>
      <c r="X1549">
        <f>IF(front!E1549&gt;$X$2,O1549,P1549)</f>
        <v>79678.466755995876</v>
      </c>
      <c r="Y1549">
        <f t="shared" si="350"/>
        <v>79344.983836675819</v>
      </c>
      <c r="Z1549">
        <f>SUMPRODUCT($B$7:$B$456,Y$7:Y$456,EXP(constants!$B$32+constants!$A$32*ABS($A$7:$A$456-$A1549)))</f>
        <v>1.9076626106647363E-11</v>
      </c>
      <c r="AA1549">
        <f t="shared" si="351"/>
        <v>79344.983836675805</v>
      </c>
      <c r="AB1549">
        <f t="shared" si="357"/>
        <v>79338.782000978492</v>
      </c>
      <c r="AD1549" s="4"/>
      <c r="AE1549" s="4"/>
      <c r="AF1549" s="4"/>
      <c r="AI1549" s="5">
        <f>SUMPRODUCT(constants!$B$13:$B$20,A1549^constants!$A$13:$A$20)*constants!$C$10/((A1549/1000000000)^5*(EXP(0.014388/(A1549/1000000000)/constants!$B$9)-1))</f>
        <v>2.2385210600190698E-5</v>
      </c>
      <c r="AL1549" s="17">
        <f t="shared" si="352"/>
        <v>2.8214714211159201E-10</v>
      </c>
      <c r="AQ1549">
        <f t="shared" ref="AQ1549:AQ1612" si="359">AL1549</f>
        <v>2.8214714211159201E-10</v>
      </c>
    </row>
    <row r="1550" spans="1:43" x14ac:dyDescent="0.2">
      <c r="A1550">
        <f>front!A1550</f>
        <v>895.06</v>
      </c>
      <c r="B1550" s="1">
        <f t="shared" si="358"/>
        <v>0.43999999999994088</v>
      </c>
      <c r="C1550">
        <f>front!D1550-front!B1550</f>
        <v>45601.87</v>
      </c>
      <c r="D1550" s="2">
        <f>front!E1550-front!C1550</f>
        <v>52121.4</v>
      </c>
      <c r="E1550" s="2">
        <f>IF(front!F1550-front!C1550&gt;0,front!F1550-front!C1550,0)</f>
        <v>52121.4</v>
      </c>
      <c r="F1550" s="2">
        <f>front!I1550-front!H1550</f>
        <v>3397.7000000000007</v>
      </c>
      <c r="G1550" s="2"/>
      <c r="H1550" s="2"/>
      <c r="I1550" s="4">
        <f>C1550/(constants!$A$4+constants!$B$4*data!C1550+constants!$C$4*data!C1550^2+constants!$D$4*data!C1550^3+constants!$E$4*data!C1550^4+constants!$F$4*data!C1550^5+constants!$G$4*data!C1550^6+constants!$H$4*data!C1550^7)</f>
        <v>47633.213701238128</v>
      </c>
      <c r="J1550" s="4">
        <f>D1550/(constants!$A$4+constants!$B$4*data!D1550+constants!$C$4*data!D1550^2+constants!$D$4*data!D1550^3+constants!$E$4*data!D1550^4+constants!$F$4*data!D1550^5+constants!$G$4*data!D1550^6+constants!$H$4*data!D1550^7)</f>
        <v>54829.804094388724</v>
      </c>
      <c r="K1550" s="4">
        <f>E1550/(constants!$A$4+constants!$B$4*data!E1550+constants!$C$4*data!E1550^2+constants!$D$4*data!E1550^3+constants!$E$4*data!E1550^4+constants!$F$4*data!E1550^5+constants!$G$4*data!E1550^6+constants!$H$4*data!E1550^7)</f>
        <v>54829.804094388724</v>
      </c>
      <c r="L1550" s="4">
        <f>F1550/(constants!$A$4+constants!$B$4*data!F1550+constants!$C$4*data!F1550^2+constants!$D$4*data!F1550^3+constants!$E$4*data!F1550^4+constants!$F$4*data!F1550^5+constants!$G$4*data!F1550^6+constants!$H$4*data!F1550^7)</f>
        <v>3390.0273958848902</v>
      </c>
      <c r="M1550" s="4"/>
      <c r="N1550" s="4"/>
      <c r="O1550" s="4">
        <f t="shared" si="353"/>
        <v>79388.689502063542</v>
      </c>
      <c r="P1550" s="4">
        <f t="shared" si="354"/>
        <v>10965.960818877744</v>
      </c>
      <c r="Q1550" s="4">
        <f t="shared" si="354"/>
        <v>10965.960818877744</v>
      </c>
      <c r="R1550" s="4">
        <f t="shared" si="355"/>
        <v>565.00456598081507</v>
      </c>
      <c r="S1550" s="4"/>
      <c r="T1550" s="4"/>
      <c r="U1550" s="4">
        <f t="shared" si="356"/>
        <v>1</v>
      </c>
      <c r="V1550" s="4"/>
      <c r="W1550" s="4"/>
      <c r="X1550">
        <f>IF(front!E1550&gt;$X$2,O1550,P1550)</f>
        <v>79388.689502063542</v>
      </c>
      <c r="Y1550">
        <f t="shared" si="350"/>
        <v>79055.206582743485</v>
      </c>
      <c r="Z1550">
        <f>SUMPRODUCT($B$7:$B$456,Y$7:Y$456,EXP(constants!$B$32+constants!$A$32*ABS($A$7:$A$456-$A1550)))</f>
        <v>1.8605116463821407E-11</v>
      </c>
      <c r="AA1550">
        <f t="shared" si="351"/>
        <v>79055.206582743471</v>
      </c>
      <c r="AB1550">
        <f t="shared" si="357"/>
        <v>79049.004747046158</v>
      </c>
      <c r="AD1550" s="4"/>
      <c r="AE1550" s="4"/>
      <c r="AF1550" s="4"/>
      <c r="AI1550" s="5">
        <f>SUMPRODUCT(constants!$B$13:$B$20,A1550^constants!$A$13:$A$20)*constants!$C$10/((A1550/1000000000)^5*(EXP(0.014388/(A1550/1000000000)/constants!$B$9)-1))</f>
        <v>2.2383714123768982E-5</v>
      </c>
      <c r="AL1550" s="17">
        <f t="shared" si="352"/>
        <v>2.8316250401122725E-10</v>
      </c>
      <c r="AQ1550">
        <f t="shared" si="359"/>
        <v>2.8316250401122725E-10</v>
      </c>
    </row>
    <row r="1551" spans="1:43" x14ac:dyDescent="0.2">
      <c r="A1551">
        <f>front!A1551</f>
        <v>895.5</v>
      </c>
      <c r="B1551" s="1">
        <f t="shared" si="358"/>
        <v>0.44000000000005457</v>
      </c>
      <c r="C1551">
        <f>front!D1551-front!B1551</f>
        <v>45511.33</v>
      </c>
      <c r="D1551" s="2">
        <f>front!E1551-front!C1551</f>
        <v>52800.9</v>
      </c>
      <c r="E1551" s="2">
        <f>IF(front!F1551-front!C1551&gt;0,front!F1551-front!C1551,0)</f>
        <v>52800.9</v>
      </c>
      <c r="F1551" s="2">
        <f>front!I1551-front!H1551</f>
        <v>3686.5</v>
      </c>
      <c r="G1551" s="2"/>
      <c r="H1551" s="2"/>
      <c r="I1551" s="4">
        <f>C1551/(constants!$A$4+constants!$B$4*data!C1551+constants!$C$4*data!C1551^2+constants!$D$4*data!C1551^3+constants!$E$4*data!C1551^4+constants!$F$4*data!C1551^5+constants!$G$4*data!C1551^6+constants!$H$4*data!C1551^7)</f>
        <v>47533.598763502116</v>
      </c>
      <c r="J1551" s="4">
        <f>D1551/(constants!$A$4+constants!$B$4*data!D1551+constants!$C$4*data!D1551^2+constants!$D$4*data!D1551^3+constants!$E$4*data!D1551^4+constants!$F$4*data!D1551^5+constants!$G$4*data!D1551^6+constants!$H$4*data!D1551^7)</f>
        <v>55581.849977181802</v>
      </c>
      <c r="K1551" s="4">
        <f>E1551/(constants!$A$4+constants!$B$4*data!E1551+constants!$C$4*data!E1551^2+constants!$D$4*data!E1551^3+constants!$E$4*data!E1551^4+constants!$F$4*data!E1551^5+constants!$G$4*data!E1551^6+constants!$H$4*data!E1551^7)</f>
        <v>55581.849977181802</v>
      </c>
      <c r="L1551" s="4">
        <f>F1551/(constants!$A$4+constants!$B$4*data!F1551+constants!$C$4*data!F1551^2+constants!$D$4*data!F1551^3+constants!$E$4*data!F1551^4+constants!$F$4*data!F1551^5+constants!$G$4*data!F1551^6+constants!$H$4*data!F1551^7)</f>
        <v>3678.224638131353</v>
      </c>
      <c r="M1551" s="4"/>
      <c r="N1551" s="4"/>
      <c r="O1551" s="4">
        <f t="shared" si="353"/>
        <v>79222.66460583685</v>
      </c>
      <c r="P1551" s="4">
        <f t="shared" si="354"/>
        <v>11116.36999543636</v>
      </c>
      <c r="Q1551" s="4">
        <f t="shared" si="354"/>
        <v>11116.36999543636</v>
      </c>
      <c r="R1551" s="4">
        <f t="shared" si="355"/>
        <v>613.03743968855883</v>
      </c>
      <c r="S1551" s="4"/>
      <c r="T1551" s="4"/>
      <c r="U1551" s="4">
        <f t="shared" si="356"/>
        <v>1</v>
      </c>
      <c r="V1551" s="4"/>
      <c r="W1551" s="4"/>
      <c r="X1551">
        <f>IF(front!E1551&gt;$X$2,O1551,P1551)</f>
        <v>79222.66460583685</v>
      </c>
      <c r="Y1551">
        <f t="shared" si="350"/>
        <v>78889.181686516793</v>
      </c>
      <c r="Z1551">
        <f>SUMPRODUCT($B$7:$B$456,Y$7:Y$456,EXP(constants!$B$32+constants!$A$32*ABS($A$7:$A$456-$A1551)))</f>
        <v>1.8145260943796455E-11</v>
      </c>
      <c r="AA1551">
        <f t="shared" si="351"/>
        <v>78889.181686516778</v>
      </c>
      <c r="AB1551">
        <f t="shared" si="357"/>
        <v>78882.979850819465</v>
      </c>
      <c r="AD1551" s="4"/>
      <c r="AE1551" s="4"/>
      <c r="AF1551" s="4"/>
      <c r="AI1551" s="5">
        <f>SUMPRODUCT(constants!$B$13:$B$20,A1551^constants!$A$13:$A$20)*constants!$C$10/((A1551/1000000000)^5*(EXP(0.014388/(A1551/1000000000)/constants!$B$9)-1))</f>
        <v>2.2382171892305897E-5</v>
      </c>
      <c r="AL1551" s="17">
        <f t="shared" si="352"/>
        <v>2.8373892485596031E-10</v>
      </c>
      <c r="AQ1551">
        <f t="shared" si="359"/>
        <v>2.8373892485596031E-10</v>
      </c>
    </row>
    <row r="1552" spans="1:43" x14ac:dyDescent="0.2">
      <c r="A1552">
        <f>front!A1552</f>
        <v>895.93</v>
      </c>
      <c r="B1552" s="1">
        <f t="shared" si="358"/>
        <v>0.42999999999994998</v>
      </c>
      <c r="C1552">
        <f>front!D1552-front!B1552</f>
        <v>45862.270000000004</v>
      </c>
      <c r="D1552" s="2">
        <f>front!E1552-front!C1552</f>
        <v>53039.6</v>
      </c>
      <c r="E1552" s="2">
        <f>IF(front!F1552-front!C1552&gt;0,front!F1552-front!C1552,0)</f>
        <v>53039.6</v>
      </c>
      <c r="F1552" s="2">
        <f>front!I1552-front!H1552</f>
        <v>3606.6000000000004</v>
      </c>
      <c r="G1552" s="2"/>
      <c r="H1552" s="2"/>
      <c r="I1552" s="4">
        <f>C1552/(constants!$A$4+constants!$B$4*data!C1552+constants!$C$4*data!C1552^2+constants!$D$4*data!C1552^3+constants!$E$4*data!C1552^4+constants!$F$4*data!C1552^5+constants!$G$4*data!C1552^6+constants!$H$4*data!C1552^7)</f>
        <v>47919.782958333526</v>
      </c>
      <c r="J1552" s="4">
        <f>D1552/(constants!$A$4+constants!$B$4*data!D1552+constants!$C$4*data!D1552^2+constants!$D$4*data!D1552^3+constants!$E$4*data!D1552^4+constants!$F$4*data!D1552^5+constants!$G$4*data!D1552^6+constants!$H$4*data!D1552^7)</f>
        <v>55846.138437381225</v>
      </c>
      <c r="K1552" s="4">
        <f>E1552/(constants!$A$4+constants!$B$4*data!E1552+constants!$C$4*data!E1552^2+constants!$D$4*data!E1552^3+constants!$E$4*data!E1552^4+constants!$F$4*data!E1552^5+constants!$G$4*data!E1552^6+constants!$H$4*data!E1552^7)</f>
        <v>55846.138437381225</v>
      </c>
      <c r="L1552" s="4">
        <f>F1552/(constants!$A$4+constants!$B$4*data!F1552+constants!$C$4*data!F1552^2+constants!$D$4*data!F1552^3+constants!$E$4*data!F1552^4+constants!$F$4*data!F1552^5+constants!$G$4*data!F1552^6+constants!$H$4*data!F1552^7)</f>
        <v>3598.4890739173925</v>
      </c>
      <c r="M1552" s="4"/>
      <c r="N1552" s="4"/>
      <c r="O1552" s="4">
        <f t="shared" si="353"/>
        <v>79866.304930555882</v>
      </c>
      <c r="P1552" s="4">
        <f t="shared" si="354"/>
        <v>11169.227687476245</v>
      </c>
      <c r="Q1552" s="4">
        <f t="shared" si="354"/>
        <v>11169.227687476245</v>
      </c>
      <c r="R1552" s="4">
        <f t="shared" si="355"/>
        <v>599.74817898623212</v>
      </c>
      <c r="S1552" s="4"/>
      <c r="T1552" s="4"/>
      <c r="U1552" s="4">
        <f t="shared" si="356"/>
        <v>1</v>
      </c>
      <c r="V1552" s="4"/>
      <c r="W1552" s="4"/>
      <c r="X1552">
        <f>IF(front!E1552&gt;$X$2,O1552,P1552)</f>
        <v>79866.304930555882</v>
      </c>
      <c r="Y1552">
        <f t="shared" si="350"/>
        <v>79532.822011235825</v>
      </c>
      <c r="Z1552">
        <f>SUMPRODUCT($B$7:$B$456,Y$7:Y$456,EXP(constants!$B$32+constants!$A$32*ABS($A$7:$A$456-$A1552)))</f>
        <v>1.7706840283012687E-11</v>
      </c>
      <c r="AA1552">
        <f t="shared" si="351"/>
        <v>79532.82201123581</v>
      </c>
      <c r="AB1552">
        <f t="shared" si="357"/>
        <v>79526.620175538497</v>
      </c>
      <c r="AD1552" s="4"/>
      <c r="AE1552" s="4"/>
      <c r="AF1552" s="4"/>
      <c r="AI1552" s="5">
        <f>SUMPRODUCT(constants!$B$13:$B$20,A1552^constants!$A$13:$A$20)*constants!$C$10/((A1552/1000000000)^5*(EXP(0.014388/(A1552/1000000000)/constants!$B$9)-1))</f>
        <v>2.2380620587390578E-5</v>
      </c>
      <c r="AL1552" s="17">
        <f t="shared" si="352"/>
        <v>2.8142300701312346E-10</v>
      </c>
      <c r="AQ1552">
        <f t="shared" si="359"/>
        <v>2.8142300701312346E-10</v>
      </c>
    </row>
    <row r="1553" spans="1:43" x14ac:dyDescent="0.2">
      <c r="A1553">
        <f>front!A1553</f>
        <v>896.37</v>
      </c>
      <c r="B1553" s="1">
        <f t="shared" si="358"/>
        <v>0.44000000000005457</v>
      </c>
      <c r="C1553">
        <f>front!D1553-front!B1553</f>
        <v>46507.93</v>
      </c>
      <c r="D1553" s="2">
        <f>front!E1553-front!C1553</f>
        <v>52503.6</v>
      </c>
      <c r="E1553" s="2">
        <f>IF(front!F1553-front!C1553&gt;0,front!F1553-front!C1553,0)</f>
        <v>52503.6</v>
      </c>
      <c r="F1553" s="2">
        <f>front!I1553-front!H1553</f>
        <v>4361</v>
      </c>
      <c r="G1553" s="2"/>
      <c r="H1553" s="2"/>
      <c r="I1553" s="4">
        <f>C1553/(constants!$A$4+constants!$B$4*data!C1553+constants!$C$4*data!C1553^2+constants!$D$4*data!C1553^3+constants!$E$4*data!C1553^4+constants!$F$4*data!C1553^5+constants!$G$4*data!C1553^6+constants!$H$4*data!C1553^7)</f>
        <v>48630.749900101604</v>
      </c>
      <c r="J1553" s="4">
        <f>D1553/(constants!$A$4+constants!$B$4*data!D1553+constants!$C$4*data!D1553^2+constants!$D$4*data!D1553^3+constants!$E$4*data!D1553^4+constants!$F$4*data!D1553^5+constants!$G$4*data!D1553^6+constants!$H$4*data!D1553^7)</f>
        <v>55252.758400781531</v>
      </c>
      <c r="K1553" s="4">
        <f>E1553/(constants!$A$4+constants!$B$4*data!E1553+constants!$C$4*data!E1553^2+constants!$D$4*data!E1553^3+constants!$E$4*data!E1553^4+constants!$F$4*data!E1553^5+constants!$G$4*data!E1553^6+constants!$H$4*data!E1553^7)</f>
        <v>55252.758400781531</v>
      </c>
      <c r="L1553" s="4">
        <f>F1553/(constants!$A$4+constants!$B$4*data!F1553+constants!$C$4*data!F1553^2+constants!$D$4*data!F1553^3+constants!$E$4*data!F1553^4+constants!$F$4*data!F1553^5+constants!$G$4*data!F1553^6+constants!$H$4*data!F1553^7)</f>
        <v>4351.4293558522413</v>
      </c>
      <c r="M1553" s="4"/>
      <c r="N1553" s="4"/>
      <c r="O1553" s="4">
        <f t="shared" si="353"/>
        <v>81051.249833502676</v>
      </c>
      <c r="P1553" s="4">
        <f t="shared" si="354"/>
        <v>11050.551680156306</v>
      </c>
      <c r="Q1553" s="4">
        <f t="shared" si="354"/>
        <v>11050.551680156306</v>
      </c>
      <c r="R1553" s="4">
        <f t="shared" si="355"/>
        <v>725.23822597537355</v>
      </c>
      <c r="S1553" s="4"/>
      <c r="T1553" s="4"/>
      <c r="U1553" s="4">
        <f t="shared" si="356"/>
        <v>1</v>
      </c>
      <c r="V1553" s="4"/>
      <c r="W1553" s="4"/>
      <c r="X1553">
        <f>IF(front!E1553&gt;$X$2,O1553,P1553)</f>
        <v>81051.249833502676</v>
      </c>
      <c r="Y1553">
        <f t="shared" si="350"/>
        <v>80717.766914182619</v>
      </c>
      <c r="Z1553">
        <f>SUMPRODUCT($B$7:$B$456,Y$7:Y$456,EXP(constants!$B$32+constants!$A$32*ABS($A$7:$A$456-$A1553)))</f>
        <v>1.7269187110447105E-11</v>
      </c>
      <c r="AA1553">
        <f t="shared" si="351"/>
        <v>80717.766914182605</v>
      </c>
      <c r="AB1553">
        <f t="shared" si="357"/>
        <v>80711.565078485291</v>
      </c>
      <c r="AD1553" s="4"/>
      <c r="AE1553" s="4"/>
      <c r="AF1553" s="4"/>
      <c r="AI1553" s="5">
        <f>SUMPRODUCT(constants!$B$13:$B$20,A1553^constants!$A$13:$A$20)*constants!$C$10/((A1553/1000000000)^5*(EXP(0.014388/(A1553/1000000000)/constants!$B$9)-1))</f>
        <v>2.2378988142115971E-5</v>
      </c>
      <c r="AL1553" s="17">
        <f t="shared" si="352"/>
        <v>2.7727114596717664E-10</v>
      </c>
      <c r="AQ1553">
        <f t="shared" si="359"/>
        <v>2.7727114596717664E-10</v>
      </c>
    </row>
    <row r="1554" spans="1:43" x14ac:dyDescent="0.2">
      <c r="A1554">
        <f>front!A1554</f>
        <v>896.8</v>
      </c>
      <c r="B1554" s="1">
        <f t="shared" si="358"/>
        <v>0.42999999999994998</v>
      </c>
      <c r="C1554">
        <f>front!D1554-front!B1554</f>
        <v>47564.270000000004</v>
      </c>
      <c r="D1554" s="2">
        <f>front!E1554-front!C1554</f>
        <v>52278.8</v>
      </c>
      <c r="E1554" s="2">
        <f>IF(front!F1554-front!C1554&gt;0,front!F1554-front!C1554,0)</f>
        <v>52278.8</v>
      </c>
      <c r="F1554" s="2">
        <f>front!I1554-front!H1554</f>
        <v>4068.2000000000007</v>
      </c>
      <c r="G1554" s="2"/>
      <c r="H1554" s="2"/>
      <c r="I1554" s="4">
        <f>C1554/(constants!$A$4+constants!$B$4*data!C1554+constants!$C$4*data!C1554^2+constants!$D$4*data!C1554^3+constants!$E$4*data!C1554^4+constants!$F$4*data!C1554^5+constants!$G$4*data!C1554^6+constants!$H$4*data!C1554^7)</f>
        <v>49795.097451084795</v>
      </c>
      <c r="J1554" s="4">
        <f>D1554/(constants!$A$4+constants!$B$4*data!D1554+constants!$C$4*data!D1554^2+constants!$D$4*data!D1554^3+constants!$E$4*data!D1554^4+constants!$F$4*data!D1554^5+constants!$G$4*data!D1554^6+constants!$H$4*data!D1554^7)</f>
        <v>55003.972818419374</v>
      </c>
      <c r="K1554" s="4">
        <f>E1554/(constants!$A$4+constants!$B$4*data!E1554+constants!$C$4*data!E1554^2+constants!$D$4*data!E1554^3+constants!$E$4*data!E1554^4+constants!$F$4*data!E1554^5+constants!$G$4*data!E1554^6+constants!$H$4*data!E1554^7)</f>
        <v>55003.972818419374</v>
      </c>
      <c r="L1554" s="4">
        <f>F1554/(constants!$A$4+constants!$B$4*data!F1554+constants!$C$4*data!F1554^2+constants!$D$4*data!F1554^3+constants!$E$4*data!F1554^4+constants!$F$4*data!F1554^5+constants!$G$4*data!F1554^6+constants!$H$4*data!F1554^7)</f>
        <v>4059.1688232414494</v>
      </c>
      <c r="M1554" s="4"/>
      <c r="N1554" s="4"/>
      <c r="O1554" s="4">
        <f t="shared" si="353"/>
        <v>82991.829085141319</v>
      </c>
      <c r="P1554" s="4">
        <f t="shared" si="354"/>
        <v>11000.794563683874</v>
      </c>
      <c r="Q1554" s="4">
        <f t="shared" si="354"/>
        <v>11000.794563683874</v>
      </c>
      <c r="R1554" s="4">
        <f t="shared" si="355"/>
        <v>676.52813720690824</v>
      </c>
      <c r="S1554" s="4"/>
      <c r="T1554" s="4"/>
      <c r="U1554" s="4">
        <f t="shared" si="356"/>
        <v>1</v>
      </c>
      <c r="V1554" s="4"/>
      <c r="W1554" s="4"/>
      <c r="X1554">
        <f>IF(front!E1554&gt;$X$2,O1554,P1554)</f>
        <v>82991.829085141319</v>
      </c>
      <c r="Y1554">
        <f t="shared" si="350"/>
        <v>82658.346165821262</v>
      </c>
      <c r="Z1554">
        <f>SUMPRODUCT($B$7:$B$456,Y$7:Y$456,EXP(constants!$B$32+constants!$A$32*ABS($A$7:$A$456-$A1554)))</f>
        <v>1.6851933897742592E-11</v>
      </c>
      <c r="AA1554">
        <f t="shared" si="351"/>
        <v>82658.346165821247</v>
      </c>
      <c r="AB1554">
        <f t="shared" si="357"/>
        <v>82652.144330123934</v>
      </c>
      <c r="AD1554" s="4"/>
      <c r="AE1554" s="4"/>
      <c r="AF1554" s="4"/>
      <c r="AI1554" s="5">
        <f>SUMPRODUCT(constants!$B$13:$B$20,A1554^constants!$A$13:$A$20)*constants!$C$10/((A1554/1000000000)^5*(EXP(0.014388/(A1554/1000000000)/constants!$B$9)-1))</f>
        <v>2.2377348844638529E-5</v>
      </c>
      <c r="AL1554" s="17">
        <f t="shared" si="352"/>
        <v>2.7074129807522412E-10</v>
      </c>
      <c r="AQ1554">
        <f t="shared" si="359"/>
        <v>2.7074129807522412E-10</v>
      </c>
    </row>
    <row r="1555" spans="1:43" x14ac:dyDescent="0.2">
      <c r="A1555">
        <f>front!A1555</f>
        <v>897.24</v>
      </c>
      <c r="B1555" s="1">
        <f t="shared" si="358"/>
        <v>0.44000000000005457</v>
      </c>
      <c r="C1555">
        <f>front!D1555-front!B1555</f>
        <v>48573.8</v>
      </c>
      <c r="D1555" s="2">
        <f>front!E1555-front!C1555</f>
        <v>52954.5</v>
      </c>
      <c r="E1555" s="2">
        <f>IF(front!F1555-front!C1555&gt;0,front!F1555-front!C1555,0)</f>
        <v>52954.5</v>
      </c>
      <c r="F1555" s="2">
        <f>front!I1555-front!H1555</f>
        <v>3795.4000000000015</v>
      </c>
      <c r="G1555" s="2"/>
      <c r="H1555" s="2"/>
      <c r="I1555" s="4">
        <f>C1555/(constants!$A$4+constants!$B$4*data!C1555+constants!$C$4*data!C1555^2+constants!$D$4*data!C1555^3+constants!$E$4*data!C1555^4+constants!$F$4*data!C1555^5+constants!$G$4*data!C1555^6+constants!$H$4*data!C1555^7)</f>
        <v>50908.991772617002</v>
      </c>
      <c r="J1555" s="4">
        <f>D1555/(constants!$A$4+constants!$B$4*data!D1555+constants!$C$4*data!D1555^2+constants!$D$4*data!D1555^3+constants!$E$4*data!D1555^4+constants!$F$4*data!D1555^5+constants!$G$4*data!D1555^6+constants!$H$4*data!D1555^7)</f>
        <v>55751.908970462835</v>
      </c>
      <c r="K1555" s="4">
        <f>E1555/(constants!$A$4+constants!$B$4*data!E1555+constants!$C$4*data!E1555^2+constants!$D$4*data!E1555^3+constants!$E$4*data!E1555^4+constants!$F$4*data!E1555^5+constants!$G$4*data!E1555^6+constants!$H$4*data!E1555^7)</f>
        <v>55751.908970462835</v>
      </c>
      <c r="L1555" s="4">
        <f>F1555/(constants!$A$4+constants!$B$4*data!F1555+constants!$C$4*data!F1555^2+constants!$D$4*data!F1555^3+constants!$E$4*data!F1555^4+constants!$F$4*data!F1555^5+constants!$G$4*data!F1555^6+constants!$H$4*data!F1555^7)</f>
        <v>3786.9037353888257</v>
      </c>
      <c r="M1555" s="4"/>
      <c r="N1555" s="4"/>
      <c r="O1555" s="4">
        <f t="shared" si="353"/>
        <v>84848.319621028335</v>
      </c>
      <c r="P1555" s="4">
        <f t="shared" si="354"/>
        <v>11150.381794092567</v>
      </c>
      <c r="Q1555" s="4">
        <f t="shared" si="354"/>
        <v>11150.381794092567</v>
      </c>
      <c r="R1555" s="4">
        <f t="shared" si="355"/>
        <v>631.15062256480428</v>
      </c>
      <c r="S1555" s="4"/>
      <c r="T1555" s="4"/>
      <c r="U1555" s="4">
        <f t="shared" si="356"/>
        <v>1</v>
      </c>
      <c r="V1555" s="4"/>
      <c r="W1555" s="4"/>
      <c r="X1555">
        <f>IF(front!E1555&gt;$X$2,O1555,P1555)</f>
        <v>84848.319621028335</v>
      </c>
      <c r="Y1555">
        <f t="shared" si="350"/>
        <v>84514.836701708278</v>
      </c>
      <c r="Z1555">
        <f>SUMPRODUCT($B$7:$B$456,Y$7:Y$456,EXP(constants!$B$32+constants!$A$32*ABS($A$7:$A$456-$A1555)))</f>
        <v>1.64354111180523E-11</v>
      </c>
      <c r="AA1555">
        <f t="shared" si="351"/>
        <v>84514.836701708264</v>
      </c>
      <c r="AB1555">
        <f t="shared" si="357"/>
        <v>84508.634866010951</v>
      </c>
      <c r="AD1555" s="4"/>
      <c r="AE1555" s="4"/>
      <c r="AF1555" s="4"/>
      <c r="AI1555" s="5">
        <f>SUMPRODUCT(constants!$B$13:$B$20,A1555^constants!$A$13:$A$20)*constants!$C$10/((A1555/1000000000)^5*(EXP(0.014388/(A1555/1000000000)/constants!$B$9)-1))</f>
        <v>2.2375626539349816E-5</v>
      </c>
      <c r="AL1555" s="17">
        <f t="shared" si="352"/>
        <v>2.6477325748814344E-10</v>
      </c>
      <c r="AQ1555">
        <f t="shared" si="359"/>
        <v>2.6477325748814344E-10</v>
      </c>
    </row>
    <row r="1556" spans="1:43" x14ac:dyDescent="0.2">
      <c r="A1556">
        <f>front!A1556</f>
        <v>897.68</v>
      </c>
      <c r="B1556" s="1">
        <f t="shared" si="358"/>
        <v>0.43999999999994088</v>
      </c>
      <c r="C1556">
        <f>front!D1556-front!B1556</f>
        <v>49379.199999999997</v>
      </c>
      <c r="D1556" s="2">
        <f>front!E1556-front!C1556</f>
        <v>53147.199999999997</v>
      </c>
      <c r="E1556" s="2">
        <f>IF(front!F1556-front!C1556&gt;0,front!F1556-front!C1556,0)</f>
        <v>53147.199999999997</v>
      </c>
      <c r="F1556" s="2">
        <f>front!I1556-front!H1556</f>
        <v>3815.3000000000011</v>
      </c>
      <c r="G1556" s="2"/>
      <c r="H1556" s="2"/>
      <c r="I1556" s="4">
        <f>C1556/(constants!$A$4+constants!$B$4*data!C1556+constants!$C$4*data!C1556^2+constants!$D$4*data!C1556^3+constants!$E$4*data!C1556^4+constants!$F$4*data!C1556^5+constants!$G$4*data!C1556^6+constants!$H$4*data!C1556^7)</f>
        <v>51798.316943644182</v>
      </c>
      <c r="J1556" s="4">
        <f>D1556/(constants!$A$4+constants!$B$4*data!D1556+constants!$C$4*data!D1556^2+constants!$D$4*data!D1556^3+constants!$E$4*data!D1556^4+constants!$F$4*data!D1556^5+constants!$G$4*data!D1556^6+constants!$H$4*data!D1556^7)</f>
        <v>55965.292963893386</v>
      </c>
      <c r="K1556" s="4">
        <f>E1556/(constants!$A$4+constants!$B$4*data!E1556+constants!$C$4*data!E1556^2+constants!$D$4*data!E1556^3+constants!$E$4*data!E1556^4+constants!$F$4*data!E1556^5+constants!$G$4*data!E1556^6+constants!$H$4*data!E1556^7)</f>
        <v>55965.292963893386</v>
      </c>
      <c r="L1556" s="4">
        <f>F1556/(constants!$A$4+constants!$B$4*data!F1556+constants!$C$4*data!F1556^2+constants!$D$4*data!F1556^3+constants!$E$4*data!F1556^4+constants!$F$4*data!F1556^5+constants!$G$4*data!F1556^6+constants!$H$4*data!F1556^7)</f>
        <v>3806.7637930614219</v>
      </c>
      <c r="M1556" s="4"/>
      <c r="N1556" s="4"/>
      <c r="O1556" s="4">
        <f t="shared" si="353"/>
        <v>86330.528239406965</v>
      </c>
      <c r="P1556" s="4">
        <f t="shared" si="354"/>
        <v>11193.058592778676</v>
      </c>
      <c r="Q1556" s="4">
        <f t="shared" si="354"/>
        <v>11193.058592778676</v>
      </c>
      <c r="R1556" s="4">
        <f t="shared" si="355"/>
        <v>634.46063217690357</v>
      </c>
      <c r="S1556" s="4"/>
      <c r="T1556" s="4"/>
      <c r="U1556" s="4">
        <f t="shared" si="356"/>
        <v>1</v>
      </c>
      <c r="V1556" s="4"/>
      <c r="W1556" s="4"/>
      <c r="X1556">
        <f>IF(front!E1556&gt;$X$2,O1556,P1556)</f>
        <v>86330.528239406965</v>
      </c>
      <c r="Y1556">
        <f t="shared" si="350"/>
        <v>85997.045320086909</v>
      </c>
      <c r="Z1556">
        <f>SUMPRODUCT($B$7:$B$456,Y$7:Y$456,EXP(constants!$B$32+constants!$A$32*ABS($A$7:$A$456-$A1556)))</f>
        <v>1.6029183371979831E-11</v>
      </c>
      <c r="AA1556">
        <f t="shared" si="351"/>
        <v>85997.045320086894</v>
      </c>
      <c r="AB1556">
        <f t="shared" si="357"/>
        <v>85990.843484389581</v>
      </c>
      <c r="AD1556" s="4"/>
      <c r="AE1556" s="4"/>
      <c r="AF1556" s="4"/>
      <c r="AI1556" s="5">
        <f>SUMPRODUCT(constants!$B$13:$B$20,A1556^constants!$A$13:$A$20)*constants!$C$10/((A1556/1000000000)^5*(EXP(0.014388/(A1556/1000000000)/constants!$B$9)-1))</f>
        <v>2.2373858927421969E-5</v>
      </c>
      <c r="AL1556" s="17">
        <f t="shared" si="352"/>
        <v>2.6018885291529473E-10</v>
      </c>
      <c r="AQ1556">
        <f t="shared" si="359"/>
        <v>2.6018885291529473E-10</v>
      </c>
    </row>
    <row r="1557" spans="1:43" x14ac:dyDescent="0.2">
      <c r="A1557">
        <f>front!A1557</f>
        <v>898.11</v>
      </c>
      <c r="B1557" s="1">
        <f t="shared" si="358"/>
        <v>0.43000000000006366</v>
      </c>
      <c r="C1557">
        <f>front!D1557-front!B1557</f>
        <v>50432.4</v>
      </c>
      <c r="D1557" s="2">
        <f>front!E1557-front!C1557</f>
        <v>53017</v>
      </c>
      <c r="E1557" s="2">
        <f>IF(front!F1557-front!C1557&gt;0,front!F1557-front!C1557,0)</f>
        <v>53017</v>
      </c>
      <c r="F1557" s="2">
        <f>front!I1557-front!H1557</f>
        <v>3800.6000000000004</v>
      </c>
      <c r="G1557" s="2"/>
      <c r="H1557" s="2"/>
      <c r="I1557" s="4">
        <f>C1557/(constants!$A$4+constants!$B$4*data!C1557+constants!$C$4*data!C1557^2+constants!$D$4*data!C1557^3+constants!$E$4*data!C1557^4+constants!$F$4*data!C1557^5+constants!$G$4*data!C1557^6+constants!$H$4*data!C1557^7)</f>
        <v>52962.009955046851</v>
      </c>
      <c r="J1557" s="4">
        <f>D1557/(constants!$A$4+constants!$B$4*data!D1557+constants!$C$4*data!D1557^2+constants!$D$4*data!D1557^3+constants!$E$4*data!D1557^4+constants!$F$4*data!D1557^5+constants!$G$4*data!D1557^6+constants!$H$4*data!D1557^7)</f>
        <v>55821.113169940567</v>
      </c>
      <c r="K1557" s="4">
        <f>E1557/(constants!$A$4+constants!$B$4*data!E1557+constants!$C$4*data!E1557^2+constants!$D$4*data!E1557^3+constants!$E$4*data!E1557^4+constants!$F$4*data!E1557^5+constants!$G$4*data!E1557^6+constants!$H$4*data!E1557^7)</f>
        <v>55821.113169940567</v>
      </c>
      <c r="L1557" s="4">
        <f>F1557/(constants!$A$4+constants!$B$4*data!F1557+constants!$C$4*data!F1557^2+constants!$D$4*data!F1557^3+constants!$E$4*data!F1557^4+constants!$F$4*data!F1557^5+constants!$G$4*data!F1557^6+constants!$H$4*data!F1557^7)</f>
        <v>3792.0932851400007</v>
      </c>
      <c r="M1557" s="4"/>
      <c r="N1557" s="4"/>
      <c r="O1557" s="4">
        <f t="shared" si="353"/>
        <v>88270.016591744759</v>
      </c>
      <c r="P1557" s="4">
        <f t="shared" si="354"/>
        <v>11164.222633988114</v>
      </c>
      <c r="Q1557" s="4">
        <f t="shared" si="354"/>
        <v>11164.222633988114</v>
      </c>
      <c r="R1557" s="4">
        <f t="shared" si="355"/>
        <v>632.01554752333345</v>
      </c>
      <c r="S1557" s="4"/>
      <c r="T1557" s="4"/>
      <c r="U1557" s="4">
        <f t="shared" si="356"/>
        <v>1</v>
      </c>
      <c r="V1557" s="4"/>
      <c r="W1557" s="4"/>
      <c r="X1557">
        <f>IF(front!E1557&gt;$X$2,O1557,P1557)</f>
        <v>88270.016591744759</v>
      </c>
      <c r="Y1557">
        <f t="shared" si="350"/>
        <v>87936.533672424703</v>
      </c>
      <c r="Z1557">
        <f>SUMPRODUCT($B$7:$B$456,Y$7:Y$456,EXP(constants!$B$32+constants!$A$32*ABS($A$7:$A$456-$A1557)))</f>
        <v>1.5641890778749197E-11</v>
      </c>
      <c r="AA1557">
        <f t="shared" si="351"/>
        <v>87936.533672424688</v>
      </c>
      <c r="AB1557">
        <f t="shared" si="357"/>
        <v>87930.331836727375</v>
      </c>
      <c r="AD1557" s="4"/>
      <c r="AE1557" s="4"/>
      <c r="AF1557" s="4"/>
      <c r="AI1557" s="5">
        <f>SUMPRODUCT(constants!$B$13:$B$20,A1557^constants!$A$13:$A$20)*constants!$C$10/((A1557/1000000000)^5*(EXP(0.014388/(A1557/1000000000)/constants!$B$9)-1))</f>
        <v>2.2372087807427723E-5</v>
      </c>
      <c r="AL1557" s="17">
        <f t="shared" si="352"/>
        <v>2.5442969837722356E-10</v>
      </c>
      <c r="AQ1557">
        <f t="shared" si="359"/>
        <v>2.5442969837722356E-10</v>
      </c>
    </row>
    <row r="1558" spans="1:43" x14ac:dyDescent="0.2">
      <c r="A1558">
        <f>front!A1558</f>
        <v>898.55</v>
      </c>
      <c r="B1558" s="1">
        <f t="shared" si="358"/>
        <v>0.43999999999994088</v>
      </c>
      <c r="C1558">
        <f>front!D1558-front!B1558</f>
        <v>51095.6</v>
      </c>
      <c r="D1558" s="2">
        <f>front!E1558-front!C1558</f>
        <v>52434.2</v>
      </c>
      <c r="E1558" s="2">
        <f>IF(front!F1558-front!C1558&gt;0,front!F1558-front!C1558,0)</f>
        <v>52434.2</v>
      </c>
      <c r="F1558" s="2">
        <f>front!I1558-front!H1558</f>
        <v>3881.4000000000015</v>
      </c>
      <c r="G1558" s="2"/>
      <c r="H1558" s="2"/>
      <c r="I1558" s="4">
        <f>C1558/(constants!$A$4+constants!$B$4*data!C1558+constants!$C$4*data!C1558^2+constants!$D$4*data!C1558^3+constants!$E$4*data!C1558^4+constants!$F$4*data!C1558^5+constants!$G$4*data!C1558^6+constants!$H$4*data!C1558^7)</f>
        <v>53695.179202184547</v>
      </c>
      <c r="J1558" s="4">
        <f>D1558/(constants!$A$4+constants!$B$4*data!D1558+constants!$C$4*data!D1558^2+constants!$D$4*data!D1558^3+constants!$E$4*data!D1558^4+constants!$F$4*data!D1558^5+constants!$G$4*data!D1558^6+constants!$H$4*data!D1558^7)</f>
        <v>55175.948894637295</v>
      </c>
      <c r="K1558" s="4">
        <f>E1558/(constants!$A$4+constants!$B$4*data!E1558+constants!$C$4*data!E1558^2+constants!$D$4*data!E1558^3+constants!$E$4*data!E1558^4+constants!$F$4*data!E1558^5+constants!$G$4*data!E1558^6+constants!$H$4*data!E1558^7)</f>
        <v>55175.948894637295</v>
      </c>
      <c r="L1558" s="4">
        <f>F1558/(constants!$A$4+constants!$B$4*data!F1558+constants!$C$4*data!F1558^2+constants!$D$4*data!F1558^3+constants!$E$4*data!F1558^4+constants!$F$4*data!F1558^5+constants!$G$4*data!F1558^6+constants!$H$4*data!F1558^7)</f>
        <v>3872.7321123512984</v>
      </c>
      <c r="M1558" s="4"/>
      <c r="N1558" s="4"/>
      <c r="O1558" s="4">
        <f t="shared" si="353"/>
        <v>89491.965336974245</v>
      </c>
      <c r="P1558" s="4">
        <f t="shared" si="354"/>
        <v>11035.189778927459</v>
      </c>
      <c r="Q1558" s="4">
        <f t="shared" si="354"/>
        <v>11035.189778927459</v>
      </c>
      <c r="R1558" s="4">
        <f t="shared" si="355"/>
        <v>645.45535205854969</v>
      </c>
      <c r="S1558" s="4"/>
      <c r="T1558" s="4"/>
      <c r="U1558" s="4">
        <f t="shared" si="356"/>
        <v>1</v>
      </c>
      <c r="V1558" s="4"/>
      <c r="W1558" s="4"/>
      <c r="X1558">
        <f>IF(front!E1558&gt;$X$2,O1558,P1558)</f>
        <v>89491.965336974245</v>
      </c>
      <c r="Y1558">
        <f t="shared" si="350"/>
        <v>89158.482417654188</v>
      </c>
      <c r="Z1558">
        <f>SUMPRODUCT($B$7:$B$456,Y$7:Y$456,EXP(constants!$B$32+constants!$A$32*ABS($A$7:$A$456-$A1558)))</f>
        <v>1.5255276170223612E-11</v>
      </c>
      <c r="AA1558">
        <f t="shared" si="351"/>
        <v>89158.482417654173</v>
      </c>
      <c r="AB1558">
        <f t="shared" si="357"/>
        <v>89152.28058195686</v>
      </c>
      <c r="AD1558" s="4"/>
      <c r="AE1558" s="4"/>
      <c r="AF1558" s="4"/>
      <c r="AI1558" s="5">
        <f>SUMPRODUCT(constants!$B$13:$B$20,A1558^constants!$A$13:$A$20)*constants!$C$10/((A1558/1000000000)^5*(EXP(0.014388/(A1558/1000000000)/constants!$B$9)-1))</f>
        <v>2.2370230898611613E-5</v>
      </c>
      <c r="AL1558" s="17">
        <f t="shared" si="352"/>
        <v>2.5092157769365047E-10</v>
      </c>
      <c r="AQ1558">
        <f t="shared" si="359"/>
        <v>2.5092157769365047E-10</v>
      </c>
    </row>
    <row r="1559" spans="1:43" x14ac:dyDescent="0.2">
      <c r="A1559">
        <f>front!A1559</f>
        <v>898.98</v>
      </c>
      <c r="B1559" s="1">
        <f t="shared" si="358"/>
        <v>0.43000000000006366</v>
      </c>
      <c r="C1559">
        <f>front!D1559-front!B1559</f>
        <v>51457.74</v>
      </c>
      <c r="D1559" s="2">
        <f>front!E1559-front!C1559</f>
        <v>51901.7</v>
      </c>
      <c r="E1559" s="2">
        <f>IF(front!F1559-front!C1559&gt;0,front!F1559-front!C1559,0)</f>
        <v>51901.7</v>
      </c>
      <c r="F1559" s="2">
        <f>front!I1559-front!H1559</f>
        <v>3771.6000000000004</v>
      </c>
      <c r="G1559" s="2"/>
      <c r="H1559" s="2"/>
      <c r="I1559" s="4">
        <f>C1559/(constants!$A$4+constants!$B$4*data!C1559+constants!$C$4*data!C1559^2+constants!$D$4*data!C1559^3+constants!$E$4*data!C1559^4+constants!$F$4*data!C1559^5+constants!$G$4*data!C1559^6+constants!$H$4*data!C1559^7)</f>
        <v>54095.6515944278</v>
      </c>
      <c r="J1559" s="4">
        <f>D1559/(constants!$A$4+constants!$B$4*data!D1559+constants!$C$4*data!D1559^2+constants!$D$4*data!D1559^3+constants!$E$4*data!D1559^4+constants!$F$4*data!D1559^5+constants!$G$4*data!D1559^6+constants!$H$4*data!D1559^7)</f>
        <v>54586.731366577798</v>
      </c>
      <c r="K1559" s="4">
        <f>E1559/(constants!$A$4+constants!$B$4*data!E1559+constants!$C$4*data!E1559^2+constants!$D$4*data!E1559^3+constants!$E$4*data!E1559^4+constants!$F$4*data!E1559^5+constants!$G$4*data!E1559^6+constants!$H$4*data!E1559^7)</f>
        <v>54586.731366577798</v>
      </c>
      <c r="L1559" s="4">
        <f>F1559/(constants!$A$4+constants!$B$4*data!F1559+constants!$C$4*data!F1559^2+constants!$D$4*data!F1559^3+constants!$E$4*data!F1559^4+constants!$F$4*data!F1559^5+constants!$G$4*data!F1559^6+constants!$H$4*data!F1559^7)</f>
        <v>3763.1516819084204</v>
      </c>
      <c r="M1559" s="4"/>
      <c r="N1559" s="4"/>
      <c r="O1559" s="4">
        <f t="shared" si="353"/>
        <v>90159.419324046336</v>
      </c>
      <c r="P1559" s="4">
        <f t="shared" si="354"/>
        <v>10917.346273315559</v>
      </c>
      <c r="Q1559" s="4">
        <f t="shared" si="354"/>
        <v>10917.346273315559</v>
      </c>
      <c r="R1559" s="4">
        <f t="shared" si="355"/>
        <v>627.19194698473666</v>
      </c>
      <c r="S1559" s="4"/>
      <c r="T1559" s="4"/>
      <c r="U1559" s="4">
        <f t="shared" si="356"/>
        <v>1</v>
      </c>
      <c r="V1559" s="4"/>
      <c r="W1559" s="4"/>
      <c r="X1559">
        <f>IF(front!E1559&gt;$X$2,O1559,P1559)</f>
        <v>90159.419324046336</v>
      </c>
      <c r="Y1559">
        <f t="shared" si="350"/>
        <v>89825.936404726279</v>
      </c>
      <c r="Z1559">
        <f>SUMPRODUCT($B$7:$B$456,Y$7:Y$456,EXP(constants!$B$32+constants!$A$32*ABS($A$7:$A$456-$A1559)))</f>
        <v>1.4886682503827388E-11</v>
      </c>
      <c r="AA1559">
        <f t="shared" si="351"/>
        <v>89825.936404726264</v>
      </c>
      <c r="AB1559">
        <f t="shared" si="357"/>
        <v>89819.734569028951</v>
      </c>
      <c r="AD1559" s="4"/>
      <c r="AE1559" s="4"/>
      <c r="AF1559" s="4"/>
      <c r="AI1559" s="5">
        <f>SUMPRODUCT(constants!$B$13:$B$20,A1559^constants!$A$13:$A$20)*constants!$C$10/((A1559/1000000000)^5*(EXP(0.014388/(A1559/1000000000)/constants!$B$9)-1))</f>
        <v>2.2368372701928205E-5</v>
      </c>
      <c r="AL1559" s="17">
        <f t="shared" si="352"/>
        <v>2.4903628149488119E-10</v>
      </c>
      <c r="AQ1559">
        <f t="shared" si="359"/>
        <v>2.4903628149488119E-10</v>
      </c>
    </row>
    <row r="1560" spans="1:43" x14ac:dyDescent="0.2">
      <c r="A1560">
        <f>front!A1560</f>
        <v>899.42</v>
      </c>
      <c r="B1560" s="1">
        <f t="shared" si="358"/>
        <v>0.43999999999994088</v>
      </c>
      <c r="C1560">
        <f>front!D1560-front!B1560</f>
        <v>51222.740000000005</v>
      </c>
      <c r="D1560" s="2">
        <f>front!E1560-front!C1560</f>
        <v>52973</v>
      </c>
      <c r="E1560" s="2">
        <f>IF(front!F1560-front!C1560&gt;0,front!F1560-front!C1560,0)</f>
        <v>52973</v>
      </c>
      <c r="F1560" s="2">
        <f>front!I1560-front!H1560</f>
        <v>3590.1000000000004</v>
      </c>
      <c r="G1560" s="2"/>
      <c r="H1560" s="2"/>
      <c r="I1560" s="4">
        <f>C1560/(constants!$A$4+constants!$B$4*data!C1560+constants!$C$4*data!C1560^2+constants!$D$4*data!C1560^3+constants!$E$4*data!C1560^4+constants!$F$4*data!C1560^5+constants!$G$4*data!C1560^6+constants!$H$4*data!C1560^7)</f>
        <v>53835.766654924664</v>
      </c>
      <c r="J1560" s="4">
        <f>D1560/(constants!$A$4+constants!$B$4*data!D1560+constants!$C$4*data!D1560^2+constants!$D$4*data!D1560^3+constants!$E$4*data!D1560^4+constants!$F$4*data!D1560^5+constants!$G$4*data!D1560^6+constants!$H$4*data!D1560^7)</f>
        <v>55772.392981616249</v>
      </c>
      <c r="K1560" s="4">
        <f>E1560/(constants!$A$4+constants!$B$4*data!E1560+constants!$C$4*data!E1560^2+constants!$D$4*data!E1560^3+constants!$E$4*data!E1560^4+constants!$F$4*data!E1560^5+constants!$G$4*data!E1560^6+constants!$H$4*data!E1560^7)</f>
        <v>55772.392981616249</v>
      </c>
      <c r="L1560" s="4">
        <f>F1560/(constants!$A$4+constants!$B$4*data!F1560+constants!$C$4*data!F1560^2+constants!$D$4*data!F1560^3+constants!$E$4*data!F1560^4+constants!$F$4*data!F1560^5+constants!$G$4*data!F1560^6+constants!$H$4*data!F1560^7)</f>
        <v>3582.0232657301667</v>
      </c>
      <c r="M1560" s="4"/>
      <c r="N1560" s="4"/>
      <c r="O1560" s="4">
        <f t="shared" si="353"/>
        <v>89726.277758207769</v>
      </c>
      <c r="P1560" s="4">
        <f t="shared" si="354"/>
        <v>11154.47859632325</v>
      </c>
      <c r="Q1560" s="4">
        <f t="shared" si="354"/>
        <v>11154.47859632325</v>
      </c>
      <c r="R1560" s="4">
        <f t="shared" si="355"/>
        <v>597.00387762169441</v>
      </c>
      <c r="S1560" s="4"/>
      <c r="T1560" s="4"/>
      <c r="U1560" s="4">
        <f t="shared" si="356"/>
        <v>1</v>
      </c>
      <c r="V1560" s="4"/>
      <c r="W1560" s="4"/>
      <c r="X1560">
        <f>IF(front!E1560&gt;$X$2,O1560,P1560)</f>
        <v>89726.277758207769</v>
      </c>
      <c r="Y1560">
        <f t="shared" si="350"/>
        <v>89392.794838887712</v>
      </c>
      <c r="Z1560">
        <f>SUMPRODUCT($B$7:$B$456,Y$7:Y$456,EXP(constants!$B$32+constants!$A$32*ABS($A$7:$A$456-$A1560)))</f>
        <v>1.4518734088263641E-11</v>
      </c>
      <c r="AA1560">
        <f t="shared" si="351"/>
        <v>89392.794838887698</v>
      </c>
      <c r="AB1560">
        <f t="shared" si="357"/>
        <v>89386.593003190384</v>
      </c>
      <c r="AD1560" s="4"/>
      <c r="AE1560" s="4"/>
      <c r="AF1560" s="4"/>
      <c r="AI1560" s="5">
        <f>SUMPRODUCT(constants!$B$13:$B$20,A1560^constants!$A$13:$A$20)*constants!$C$10/((A1560/1000000000)^5*(EXP(0.014388/(A1560/1000000000)/constants!$B$9)-1))</f>
        <v>2.2366426890774966E-5</v>
      </c>
      <c r="AL1560" s="17">
        <f t="shared" si="352"/>
        <v>2.5022127076682141E-10</v>
      </c>
      <c r="AQ1560">
        <f t="shared" si="359"/>
        <v>2.5022127076682141E-10</v>
      </c>
    </row>
    <row r="1561" spans="1:43" x14ac:dyDescent="0.2">
      <c r="A1561">
        <f>front!A1561</f>
        <v>899.86</v>
      </c>
      <c r="B1561" s="1">
        <f t="shared" si="358"/>
        <v>0.44000000000005457</v>
      </c>
      <c r="C1561">
        <f>front!D1561-front!B1561</f>
        <v>50524.13</v>
      </c>
      <c r="D1561" s="2">
        <f>front!E1561-front!C1561</f>
        <v>52979.9</v>
      </c>
      <c r="E1561" s="2">
        <f>IF(front!F1561-front!C1561&gt;0,front!F1561-front!C1561,0)</f>
        <v>52979.9</v>
      </c>
      <c r="F1561" s="2">
        <f>front!I1561-front!H1561</f>
        <v>3607.3000000000011</v>
      </c>
      <c r="G1561" s="2"/>
      <c r="H1561" s="2"/>
      <c r="I1561" s="4">
        <f>C1561/(constants!$A$4+constants!$B$4*data!C1561+constants!$C$4*data!C1561^2+constants!$D$4*data!C1561^3+constants!$E$4*data!C1561^4+constants!$F$4*data!C1561^5+constants!$G$4*data!C1561^6+constants!$H$4*data!C1561^7)</f>
        <v>53063.400085250651</v>
      </c>
      <c r="J1561" s="4">
        <f>D1561/(constants!$A$4+constants!$B$4*data!D1561+constants!$C$4*data!D1561^2+constants!$D$4*data!D1561^3+constants!$E$4*data!D1561^4+constants!$F$4*data!D1561^5+constants!$G$4*data!D1561^6+constants!$H$4*data!D1561^7)</f>
        <v>55780.033056718057</v>
      </c>
      <c r="K1561" s="4">
        <f>E1561/(constants!$A$4+constants!$B$4*data!E1561+constants!$C$4*data!E1561^2+constants!$D$4*data!E1561^3+constants!$E$4*data!E1561^4+constants!$F$4*data!E1561^5+constants!$G$4*data!E1561^6+constants!$H$4*data!E1561^7)</f>
        <v>55780.033056718057</v>
      </c>
      <c r="L1561" s="4">
        <f>F1561/(constants!$A$4+constants!$B$4*data!F1561+constants!$C$4*data!F1561^2+constants!$D$4*data!F1561^3+constants!$E$4*data!F1561^4+constants!$F$4*data!F1561^5+constants!$G$4*data!F1561^6+constants!$H$4*data!F1561^7)</f>
        <v>3599.1876250894488</v>
      </c>
      <c r="M1561" s="4"/>
      <c r="N1561" s="4"/>
      <c r="O1561" s="4">
        <f t="shared" si="353"/>
        <v>88439.00014208442</v>
      </c>
      <c r="P1561" s="4">
        <f t="shared" si="354"/>
        <v>11156.006611343611</v>
      </c>
      <c r="Q1561" s="4">
        <f t="shared" si="354"/>
        <v>11156.006611343611</v>
      </c>
      <c r="R1561" s="4">
        <f t="shared" si="355"/>
        <v>599.8646041815748</v>
      </c>
      <c r="S1561" s="4"/>
      <c r="T1561" s="4"/>
      <c r="U1561" s="4">
        <f t="shared" si="356"/>
        <v>1</v>
      </c>
      <c r="V1561" s="4"/>
      <c r="W1561" s="4"/>
      <c r="X1561">
        <f>IF(front!E1561&gt;$X$2,O1561,P1561)</f>
        <v>88439.00014208442</v>
      </c>
      <c r="Y1561">
        <f t="shared" si="350"/>
        <v>88105.517222764363</v>
      </c>
      <c r="Z1561">
        <f>SUMPRODUCT($B$7:$B$456,Y$7:Y$456,EXP(constants!$B$32+constants!$A$32*ABS($A$7:$A$456-$A1561)))</f>
        <v>1.4159880112409988E-11</v>
      </c>
      <c r="AA1561">
        <f t="shared" si="351"/>
        <v>88105.517222764349</v>
      </c>
      <c r="AB1561">
        <f t="shared" si="357"/>
        <v>88099.315387067036</v>
      </c>
      <c r="AD1561" s="4"/>
      <c r="AE1561" s="4"/>
      <c r="AF1561" s="4"/>
      <c r="AI1561" s="5">
        <f>SUMPRODUCT(constants!$B$13:$B$20,A1561^constants!$A$13:$A$20)*constants!$C$10/((A1561/1000000000)^5*(EXP(0.014388/(A1561/1000000000)/constants!$B$9)-1))</f>
        <v>2.2364436273037666E-5</v>
      </c>
      <c r="AL1561" s="17">
        <f t="shared" si="352"/>
        <v>2.5385482480515124E-10</v>
      </c>
      <c r="AQ1561">
        <f t="shared" si="359"/>
        <v>2.5385482480515124E-10</v>
      </c>
    </row>
    <row r="1562" spans="1:43" x14ac:dyDescent="0.2">
      <c r="A1562">
        <f>front!A1562</f>
        <v>900.29</v>
      </c>
      <c r="B1562" s="1">
        <f t="shared" si="358"/>
        <v>0.42999999999994998</v>
      </c>
      <c r="C1562">
        <f>front!D1562-front!B1562</f>
        <v>49603.869999999995</v>
      </c>
      <c r="D1562" s="2">
        <f>front!E1562-front!C1562</f>
        <v>52907.3</v>
      </c>
      <c r="E1562" s="2">
        <f>IF(front!F1562-front!C1562&gt;0,front!F1562-front!C1562,0)</f>
        <v>52907.3</v>
      </c>
      <c r="F1562" s="2">
        <f>front!I1562-front!H1562</f>
        <v>3277.1999999999989</v>
      </c>
      <c r="G1562" s="2"/>
      <c r="H1562" s="2"/>
      <c r="I1562" s="4">
        <f>C1562/(constants!$A$4+constants!$B$4*data!C1562+constants!$C$4*data!C1562^2+constants!$D$4*data!C1562^3+constants!$E$4*data!C1562^4+constants!$F$4*data!C1562^5+constants!$G$4*data!C1562^6+constants!$H$4*data!C1562^7)</f>
        <v>52046.490329309891</v>
      </c>
      <c r="J1562" s="4">
        <f>D1562/(constants!$A$4+constants!$B$4*data!D1562+constants!$C$4*data!D1562^2+constants!$D$4*data!D1562^3+constants!$E$4*data!D1562^4+constants!$F$4*data!D1562^5+constants!$G$4*data!D1562^6+constants!$H$4*data!D1562^7)</f>
        <v>55699.648684235508</v>
      </c>
      <c r="K1562" s="4">
        <f>E1562/(constants!$A$4+constants!$B$4*data!E1562+constants!$C$4*data!E1562^2+constants!$D$4*data!E1562^3+constants!$E$4*data!E1562^4+constants!$F$4*data!E1562^5+constants!$G$4*data!E1562^6+constants!$H$4*data!E1562^7)</f>
        <v>55699.648684235508</v>
      </c>
      <c r="L1562" s="4">
        <f>F1562/(constants!$A$4+constants!$B$4*data!F1562+constants!$C$4*data!F1562^2+constants!$D$4*data!F1562^3+constants!$E$4*data!F1562^4+constants!$F$4*data!F1562^5+constants!$G$4*data!F1562^6+constants!$H$4*data!F1562^7)</f>
        <v>3269.7850901196389</v>
      </c>
      <c r="M1562" s="4"/>
      <c r="N1562" s="4"/>
      <c r="O1562" s="4">
        <f t="shared" si="353"/>
        <v>86744.150548849808</v>
      </c>
      <c r="P1562" s="4">
        <f t="shared" si="354"/>
        <v>11139.929736847102</v>
      </c>
      <c r="Q1562" s="4">
        <f t="shared" si="354"/>
        <v>11139.929736847102</v>
      </c>
      <c r="R1562" s="4">
        <f t="shared" si="355"/>
        <v>544.96418168660648</v>
      </c>
      <c r="S1562" s="4"/>
      <c r="T1562" s="4"/>
      <c r="U1562" s="4">
        <f t="shared" si="356"/>
        <v>1</v>
      </c>
      <c r="V1562" s="4"/>
      <c r="W1562" s="4"/>
      <c r="X1562">
        <f>IF(front!E1562&gt;$X$2,O1562,P1562)</f>
        <v>86744.150548849808</v>
      </c>
      <c r="Y1562">
        <f t="shared" si="350"/>
        <v>86410.667629529751</v>
      </c>
      <c r="Z1562">
        <f>SUMPRODUCT($B$7:$B$456,Y$7:Y$456,EXP(constants!$B$32+constants!$A$32*ABS($A$7:$A$456-$A1562)))</f>
        <v>1.3817753095624138E-11</v>
      </c>
      <c r="AA1562">
        <f t="shared" si="351"/>
        <v>86410.667629529737</v>
      </c>
      <c r="AB1562">
        <f t="shared" si="357"/>
        <v>86404.465793832424</v>
      </c>
      <c r="AD1562" s="4"/>
      <c r="AE1562" s="4"/>
      <c r="AF1562" s="4"/>
      <c r="AI1562" s="5">
        <f>SUMPRODUCT(constants!$B$13:$B$20,A1562^constants!$A$13:$A$20)*constants!$C$10/((A1562/1000000000)^5*(EXP(0.014388/(A1562/1000000000)/constants!$B$9)-1))</f>
        <v>2.2362447708924696E-5</v>
      </c>
      <c r="AL1562" s="17">
        <f t="shared" si="352"/>
        <v>2.5881124897274621E-10</v>
      </c>
      <c r="AQ1562">
        <f t="shared" si="359"/>
        <v>2.5881124897274621E-10</v>
      </c>
    </row>
    <row r="1563" spans="1:43" x14ac:dyDescent="0.2">
      <c r="A1563">
        <f>front!A1563</f>
        <v>900.73</v>
      </c>
      <c r="B1563" s="1">
        <f t="shared" si="358"/>
        <v>0.44000000000005457</v>
      </c>
      <c r="C1563">
        <f>front!D1563-front!B1563</f>
        <v>48800.200000000004</v>
      </c>
      <c r="D1563" s="2">
        <f>front!E1563-front!C1563</f>
        <v>52066.1</v>
      </c>
      <c r="E1563" s="2">
        <f>IF(front!F1563-front!C1563&gt;0,front!F1563-front!C1563,0)</f>
        <v>52066.1</v>
      </c>
      <c r="F1563" s="2">
        <f>front!I1563-front!H1563</f>
        <v>3740.7000000000007</v>
      </c>
      <c r="G1563" s="2"/>
      <c r="H1563" s="2"/>
      <c r="I1563" s="4">
        <f>C1563/(constants!$A$4+constants!$B$4*data!C1563+constants!$C$4*data!C1563^2+constants!$D$4*data!C1563^3+constants!$E$4*data!C1563^4+constants!$F$4*data!C1563^5+constants!$G$4*data!C1563^6+constants!$H$4*data!C1563^7)</f>
        <v>51158.928584485853</v>
      </c>
      <c r="J1563" s="4">
        <f>D1563/(constants!$A$4+constants!$B$4*data!D1563+constants!$C$4*data!D1563^2+constants!$D$4*data!D1563^3+constants!$E$4*data!D1563^4+constants!$F$4*data!D1563^5+constants!$G$4*data!D1563^6+constants!$H$4*data!D1563^7)</f>
        <v>54768.617444185962</v>
      </c>
      <c r="K1563" s="4">
        <f>E1563/(constants!$A$4+constants!$B$4*data!E1563+constants!$C$4*data!E1563^2+constants!$D$4*data!E1563^3+constants!$E$4*data!E1563^4+constants!$F$4*data!E1563^5+constants!$G$4*data!E1563^6+constants!$H$4*data!E1563^7)</f>
        <v>54768.617444185962</v>
      </c>
      <c r="L1563" s="4">
        <f>F1563/(constants!$A$4+constants!$B$4*data!F1563+constants!$C$4*data!F1563^2+constants!$D$4*data!F1563^3+constants!$E$4*data!F1563^4+constants!$F$4*data!F1563^5+constants!$G$4*data!F1563^6+constants!$H$4*data!F1563^7)</f>
        <v>3732.3142126152443</v>
      </c>
      <c r="M1563" s="4"/>
      <c r="N1563" s="4"/>
      <c r="O1563" s="4">
        <f t="shared" si="353"/>
        <v>85264.880974143089</v>
      </c>
      <c r="P1563" s="4">
        <f t="shared" si="354"/>
        <v>10953.723488837193</v>
      </c>
      <c r="Q1563" s="4">
        <f t="shared" si="354"/>
        <v>10953.723488837193</v>
      </c>
      <c r="R1563" s="4">
        <f t="shared" si="355"/>
        <v>622.05236876920731</v>
      </c>
      <c r="S1563" s="4"/>
      <c r="T1563" s="4"/>
      <c r="U1563" s="4">
        <f t="shared" si="356"/>
        <v>1</v>
      </c>
      <c r="V1563" s="4"/>
      <c r="W1563" s="4"/>
      <c r="X1563">
        <f>IF(front!E1563&gt;$X$2,O1563,P1563)</f>
        <v>85264.880974143089</v>
      </c>
      <c r="Y1563">
        <f t="shared" si="350"/>
        <v>84931.398054823032</v>
      </c>
      <c r="Z1563">
        <f>SUMPRODUCT($B$7:$B$456,Y$7:Y$456,EXP(constants!$B$32+constants!$A$32*ABS($A$7:$A$456-$A1563)))</f>
        <v>1.3476224997817247E-11</v>
      </c>
      <c r="AA1563">
        <f t="shared" si="351"/>
        <v>84931.398054823017</v>
      </c>
      <c r="AB1563">
        <f t="shared" si="357"/>
        <v>84925.196219125704</v>
      </c>
      <c r="AD1563" s="4"/>
      <c r="AE1563" s="4"/>
      <c r="AF1563" s="4"/>
      <c r="AI1563" s="5">
        <f>SUMPRODUCT(constants!$B$13:$B$20,A1563^constants!$A$13:$A$20)*constants!$C$10/((A1563/1000000000)^5*(EXP(0.014388/(A1563/1000000000)/constants!$B$9)-1))</f>
        <v>2.2360368814603765E-5</v>
      </c>
      <c r="AL1563" s="17">
        <f t="shared" si="352"/>
        <v>2.6329487372521446E-10</v>
      </c>
      <c r="AQ1563">
        <f t="shared" si="359"/>
        <v>2.6329487372521446E-10</v>
      </c>
    </row>
    <row r="1564" spans="1:43" x14ac:dyDescent="0.2">
      <c r="A1564">
        <f>front!A1564</f>
        <v>901.16</v>
      </c>
      <c r="B1564" s="1">
        <f t="shared" si="358"/>
        <v>0.42999999999994998</v>
      </c>
      <c r="C1564">
        <f>front!D1564-front!B1564</f>
        <v>47654.47</v>
      </c>
      <c r="D1564" s="2">
        <f>front!E1564-front!C1564</f>
        <v>52255.5</v>
      </c>
      <c r="E1564" s="2">
        <f>IF(front!F1564-front!C1564&gt;0,front!F1564-front!C1564,0)</f>
        <v>52255.5</v>
      </c>
      <c r="F1564" s="2">
        <f>front!I1564-front!H1564</f>
        <v>4127.0999999999985</v>
      </c>
      <c r="G1564" s="2"/>
      <c r="H1564" s="2"/>
      <c r="I1564" s="4">
        <f>C1564/(constants!$A$4+constants!$B$4*data!C1564+constants!$C$4*data!C1564^2+constants!$D$4*data!C1564^3+constants!$E$4*data!C1564^4+constants!$F$4*data!C1564^5+constants!$G$4*data!C1564^6+constants!$H$4*data!C1564^7)</f>
        <v>49894.580126272296</v>
      </c>
      <c r="J1564" s="4">
        <f>D1564/(constants!$A$4+constants!$B$4*data!D1564+constants!$C$4*data!D1564^2+constants!$D$4*data!D1564^3+constants!$E$4*data!D1564^4+constants!$F$4*data!D1564^5+constants!$G$4*data!D1564^6+constants!$H$4*data!D1564^7)</f>
        <v>54978.189245392612</v>
      </c>
      <c r="K1564" s="4">
        <f>E1564/(constants!$A$4+constants!$B$4*data!E1564+constants!$C$4*data!E1564^2+constants!$D$4*data!E1564^3+constants!$E$4*data!E1564^4+constants!$F$4*data!E1564^5+constants!$G$4*data!E1564^6+constants!$H$4*data!E1564^7)</f>
        <v>54978.189245392612</v>
      </c>
      <c r="L1564" s="4">
        <f>F1564/(constants!$A$4+constants!$B$4*data!F1564+constants!$C$4*data!F1564^2+constants!$D$4*data!F1564^3+constants!$E$4*data!F1564^4+constants!$F$4*data!F1564^5+constants!$G$4*data!F1564^6+constants!$H$4*data!F1564^7)</f>
        <v>4117.957197430952</v>
      </c>
      <c r="M1564" s="4"/>
      <c r="N1564" s="4"/>
      <c r="O1564" s="4">
        <f t="shared" si="353"/>
        <v>83157.63354378716</v>
      </c>
      <c r="P1564" s="4">
        <f t="shared" si="354"/>
        <v>10995.637849078523</v>
      </c>
      <c r="Q1564" s="4">
        <f t="shared" si="354"/>
        <v>10995.637849078523</v>
      </c>
      <c r="R1564" s="4">
        <f t="shared" si="355"/>
        <v>686.32619957182533</v>
      </c>
      <c r="S1564" s="4"/>
      <c r="T1564" s="4"/>
      <c r="U1564" s="4">
        <f t="shared" si="356"/>
        <v>1</v>
      </c>
      <c r="V1564" s="4"/>
      <c r="W1564" s="4"/>
      <c r="X1564">
        <f>IF(front!E1564&gt;$X$2,O1564,P1564)</f>
        <v>83157.63354378716</v>
      </c>
      <c r="Y1564">
        <f t="shared" si="350"/>
        <v>82824.150624467104</v>
      </c>
      <c r="Z1564">
        <f>SUMPRODUCT($B$7:$B$456,Y$7:Y$456,EXP(constants!$B$32+constants!$A$32*ABS($A$7:$A$456-$A1564)))</f>
        <v>1.3150616262472287E-11</v>
      </c>
      <c r="AA1564">
        <f t="shared" si="351"/>
        <v>82824.150624467089</v>
      </c>
      <c r="AB1564">
        <f t="shared" si="357"/>
        <v>82817.948788769776</v>
      </c>
      <c r="AD1564" s="4"/>
      <c r="AE1564" s="4"/>
      <c r="AF1564" s="4"/>
      <c r="AI1564" s="5">
        <f>SUMPRODUCT(constants!$B$13:$B$20,A1564^constants!$A$13:$A$20)*constants!$C$10/((A1564/1000000000)^5*(EXP(0.014388/(A1564/1000000000)/constants!$B$9)-1))</f>
        <v>2.2358294191583487E-5</v>
      </c>
      <c r="AL1564" s="17">
        <f t="shared" si="352"/>
        <v>2.6996918564850163E-10</v>
      </c>
      <c r="AQ1564">
        <f t="shared" si="359"/>
        <v>2.6996918564850163E-10</v>
      </c>
    </row>
    <row r="1565" spans="1:43" x14ac:dyDescent="0.2">
      <c r="A1565">
        <f>front!A1565</f>
        <v>901.6</v>
      </c>
      <c r="B1565" s="1">
        <f t="shared" si="358"/>
        <v>0.44000000000005457</v>
      </c>
      <c r="C1565">
        <f>front!D1565-front!B1565</f>
        <v>46601.869999999995</v>
      </c>
      <c r="D1565" s="2">
        <f>front!E1565-front!C1565</f>
        <v>52776.4</v>
      </c>
      <c r="E1565" s="2">
        <f>IF(front!F1565-front!C1565&gt;0,front!F1565-front!C1565,0)</f>
        <v>52776.4</v>
      </c>
      <c r="F1565" s="2">
        <f>front!I1565-front!H1565</f>
        <v>3673.3000000000011</v>
      </c>
      <c r="G1565" s="2"/>
      <c r="H1565" s="2"/>
      <c r="I1565" s="4">
        <f>C1565/(constants!$A$4+constants!$B$4*data!C1565+constants!$C$4*data!C1565^2+constants!$D$4*data!C1565^3+constants!$E$4*data!C1565^4+constants!$F$4*data!C1565^5+constants!$G$4*data!C1565^6+constants!$H$4*data!C1565^7)</f>
        <v>48734.23905835559</v>
      </c>
      <c r="J1565" s="4">
        <f>D1565/(constants!$A$4+constants!$B$4*data!D1565+constants!$C$4*data!D1565^2+constants!$D$4*data!D1565^3+constants!$E$4*data!D1565^4+constants!$F$4*data!D1565^5+constants!$G$4*data!D1565^6+constants!$H$4*data!D1565^7)</f>
        <v>55554.726884393574</v>
      </c>
      <c r="K1565" s="4">
        <f>E1565/(constants!$A$4+constants!$B$4*data!E1565+constants!$C$4*data!E1565^2+constants!$D$4*data!E1565^3+constants!$E$4*data!E1565^4+constants!$F$4*data!E1565^5+constants!$G$4*data!E1565^6+constants!$H$4*data!E1565^7)</f>
        <v>55554.726884393574</v>
      </c>
      <c r="L1565" s="4">
        <f>F1565/(constants!$A$4+constants!$B$4*data!F1565+constants!$C$4*data!F1565^2+constants!$D$4*data!F1565^3+constants!$E$4*data!F1565^4+constants!$F$4*data!F1565^5+constants!$G$4*data!F1565^6+constants!$H$4*data!F1565^7)</f>
        <v>3665.051671024622</v>
      </c>
      <c r="M1565" s="4"/>
      <c r="N1565" s="4"/>
      <c r="O1565" s="4">
        <f t="shared" si="353"/>
        <v>81223.731763925985</v>
      </c>
      <c r="P1565" s="4">
        <f t="shared" si="354"/>
        <v>11110.945376878715</v>
      </c>
      <c r="Q1565" s="4">
        <f t="shared" si="354"/>
        <v>11110.945376878715</v>
      </c>
      <c r="R1565" s="4">
        <f t="shared" si="355"/>
        <v>610.84194517077037</v>
      </c>
      <c r="S1565" s="4"/>
      <c r="T1565" s="4"/>
      <c r="U1565" s="4">
        <f t="shared" si="356"/>
        <v>1</v>
      </c>
      <c r="V1565" s="4"/>
      <c r="W1565" s="4"/>
      <c r="X1565">
        <f>IF(front!E1565&gt;$X$2,O1565,P1565)</f>
        <v>81223.731763925985</v>
      </c>
      <c r="Y1565">
        <f t="shared" si="350"/>
        <v>80890.248844605929</v>
      </c>
      <c r="Z1565">
        <f>SUMPRODUCT($B$7:$B$456,Y$7:Y$456,EXP(constants!$B$32+constants!$A$32*ABS($A$7:$A$456-$A1565)))</f>
        <v>1.2825577529616892E-11</v>
      </c>
      <c r="AA1565">
        <f t="shared" si="351"/>
        <v>80890.248844605914</v>
      </c>
      <c r="AB1565">
        <f t="shared" si="357"/>
        <v>80884.047008908601</v>
      </c>
      <c r="AD1565" s="4"/>
      <c r="AE1565" s="4"/>
      <c r="AF1565" s="4"/>
      <c r="AI1565" s="5">
        <f>SUMPRODUCT(constants!$B$13:$B$20,A1565^constants!$A$13:$A$20)*constants!$C$10/((A1565/1000000000)^5*(EXP(0.014388/(A1565/1000000000)/constants!$B$9)-1))</f>
        <v>2.2356127457632828E-5</v>
      </c>
      <c r="AL1565" s="17">
        <f t="shared" si="352"/>
        <v>2.7639724128999768E-10</v>
      </c>
      <c r="AQ1565">
        <f t="shared" si="359"/>
        <v>2.7639724128999768E-10</v>
      </c>
    </row>
    <row r="1566" spans="1:43" x14ac:dyDescent="0.2">
      <c r="A1566">
        <f>front!A1566</f>
        <v>902.04</v>
      </c>
      <c r="B1566" s="1">
        <f t="shared" si="358"/>
        <v>0.43999999999994088</v>
      </c>
      <c r="C1566">
        <f>front!D1566-front!B1566</f>
        <v>45648.33</v>
      </c>
      <c r="D1566" s="2">
        <f>front!E1566-front!C1566</f>
        <v>51435.4</v>
      </c>
      <c r="E1566" s="2">
        <f>IF(front!F1566-front!C1566&gt;0,front!F1566-front!C1566,0)</f>
        <v>51435.4</v>
      </c>
      <c r="F1566" s="2">
        <f>front!I1566-front!H1566</f>
        <v>3371.4000000000015</v>
      </c>
      <c r="G1566" s="2"/>
      <c r="H1566" s="2"/>
      <c r="I1566" s="4">
        <f>C1566/(constants!$A$4+constants!$B$4*data!C1566+constants!$C$4*data!C1566^2+constants!$D$4*data!C1566^3+constants!$E$4*data!C1566^4+constants!$F$4*data!C1566^5+constants!$G$4*data!C1566^6+constants!$H$4*data!C1566^7)</f>
        <v>47684.335303738844</v>
      </c>
      <c r="J1566" s="4">
        <f>D1566/(constants!$A$4+constants!$B$4*data!D1566+constants!$C$4*data!D1566^2+constants!$D$4*data!D1566^3+constants!$E$4*data!D1566^4+constants!$F$4*data!D1566^5+constants!$G$4*data!D1566^6+constants!$H$4*data!D1566^7)</f>
        <v>54070.944283499819</v>
      </c>
      <c r="K1566" s="4">
        <f>E1566/(constants!$A$4+constants!$B$4*data!E1566+constants!$C$4*data!E1566^2+constants!$D$4*data!E1566^3+constants!$E$4*data!E1566^4+constants!$F$4*data!E1566^5+constants!$G$4*data!E1566^6+constants!$H$4*data!E1566^7)</f>
        <v>54070.944283499819</v>
      </c>
      <c r="L1566" s="4">
        <f>F1566/(constants!$A$4+constants!$B$4*data!F1566+constants!$C$4*data!F1566^2+constants!$D$4*data!F1566^3+constants!$E$4*data!F1566^4+constants!$F$4*data!F1566^5+constants!$G$4*data!F1566^6+constants!$H$4*data!F1566^7)</f>
        <v>3363.7833598102634</v>
      </c>
      <c r="M1566" s="4"/>
      <c r="N1566" s="4"/>
      <c r="O1566" s="4">
        <f t="shared" si="353"/>
        <v>79473.892172898079</v>
      </c>
      <c r="P1566" s="4">
        <f t="shared" si="354"/>
        <v>10814.188856699964</v>
      </c>
      <c r="Q1566" s="4">
        <f t="shared" si="354"/>
        <v>10814.188856699964</v>
      </c>
      <c r="R1566" s="4">
        <f t="shared" si="355"/>
        <v>560.63055996837727</v>
      </c>
      <c r="S1566" s="4"/>
      <c r="T1566" s="4"/>
      <c r="U1566" s="4">
        <f t="shared" si="356"/>
        <v>1</v>
      </c>
      <c r="V1566" s="4"/>
      <c r="W1566" s="4"/>
      <c r="X1566">
        <f>IF(front!E1566&gt;$X$2,O1566,P1566)</f>
        <v>79473.892172898079</v>
      </c>
      <c r="Y1566">
        <f t="shared" si="350"/>
        <v>79140.409253578022</v>
      </c>
      <c r="Z1566">
        <f>SUMPRODUCT($B$7:$B$456,Y$7:Y$456,EXP(constants!$B$32+constants!$A$32*ABS($A$7:$A$456-$A1566)))</f>
        <v>1.250857265431984E-11</v>
      </c>
      <c r="AA1566">
        <f t="shared" si="351"/>
        <v>79140.409253578007</v>
      </c>
      <c r="AB1566">
        <f t="shared" si="357"/>
        <v>79134.207417880694</v>
      </c>
      <c r="AD1566" s="4"/>
      <c r="AE1566" s="4"/>
      <c r="AF1566" s="4"/>
      <c r="AI1566" s="5">
        <f>SUMPRODUCT(constants!$B$13:$B$20,A1566^constants!$A$13:$A$20)*constants!$C$10/((A1566/1000000000)^5*(EXP(0.014388/(A1566/1000000000)/constants!$B$9)-1))</f>
        <v>2.2353916470972826E-5</v>
      </c>
      <c r="AL1566" s="17">
        <f t="shared" si="352"/>
        <v>2.8248108119576448E-10</v>
      </c>
      <c r="AQ1566">
        <f t="shared" si="359"/>
        <v>2.8248108119576448E-10</v>
      </c>
    </row>
    <row r="1567" spans="1:43" x14ac:dyDescent="0.2">
      <c r="A1567">
        <f>front!A1567</f>
        <v>902.47</v>
      </c>
      <c r="B1567" s="1">
        <f t="shared" si="358"/>
        <v>0.43000000000006366</v>
      </c>
      <c r="C1567">
        <f>front!D1567-front!B1567</f>
        <v>45242</v>
      </c>
      <c r="D1567" s="2">
        <f>front!E1567-front!C1567</f>
        <v>51315.199999999997</v>
      </c>
      <c r="E1567" s="2">
        <f>IF(front!F1567-front!C1567&gt;0,front!F1567-front!C1567,0)</f>
        <v>51315.199999999997</v>
      </c>
      <c r="F1567" s="2">
        <f>front!I1567-front!H1567</f>
        <v>3260.5999999999985</v>
      </c>
      <c r="G1567" s="2"/>
      <c r="H1567" s="2"/>
      <c r="I1567" s="4">
        <f>C1567/(constants!$A$4+constants!$B$4*data!C1567+constants!$C$4*data!C1567^2+constants!$D$4*data!C1567^3+constants!$E$4*data!C1567^4+constants!$F$4*data!C1567^5+constants!$G$4*data!C1567^6+constants!$H$4*data!C1567^7)</f>
        <v>47237.348892739108</v>
      </c>
      <c r="J1567" s="4">
        <f>D1567/(constants!$A$4+constants!$B$4*data!D1567+constants!$C$4*data!D1567^2+constants!$D$4*data!D1567^3+constants!$E$4*data!D1567^4+constants!$F$4*data!D1567^5+constants!$G$4*data!D1567^6+constants!$H$4*data!D1567^7)</f>
        <v>53938.012990343574</v>
      </c>
      <c r="K1567" s="4">
        <f>E1567/(constants!$A$4+constants!$B$4*data!E1567+constants!$C$4*data!E1567^2+constants!$D$4*data!E1567^3+constants!$E$4*data!E1567^4+constants!$F$4*data!E1567^5+constants!$G$4*data!E1567^6+constants!$H$4*data!E1567^7)</f>
        <v>53938.012990343574</v>
      </c>
      <c r="L1567" s="4">
        <f>F1567/(constants!$A$4+constants!$B$4*data!F1567+constants!$C$4*data!F1567^2+constants!$D$4*data!F1567^3+constants!$E$4*data!F1567^4+constants!$F$4*data!F1567^5+constants!$G$4*data!F1567^6+constants!$H$4*data!F1567^7)</f>
        <v>3253.2208370498543</v>
      </c>
      <c r="M1567" s="4"/>
      <c r="N1567" s="4"/>
      <c r="O1567" s="4">
        <f t="shared" si="353"/>
        <v>78728.914821231854</v>
      </c>
      <c r="P1567" s="4">
        <f t="shared" si="354"/>
        <v>10787.602598068714</v>
      </c>
      <c r="Q1567" s="4">
        <f t="shared" si="354"/>
        <v>10787.602598068714</v>
      </c>
      <c r="R1567" s="4">
        <f t="shared" si="355"/>
        <v>542.20347284164245</v>
      </c>
      <c r="S1567" s="4"/>
      <c r="T1567" s="4"/>
      <c r="U1567" s="4">
        <f t="shared" si="356"/>
        <v>1</v>
      </c>
      <c r="V1567" s="4"/>
      <c r="W1567" s="4"/>
      <c r="X1567">
        <f>IF(front!E1567&gt;$X$2,O1567,P1567)</f>
        <v>78728.914821231854</v>
      </c>
      <c r="Y1567">
        <f t="shared" si="350"/>
        <v>78395.431901911797</v>
      </c>
      <c r="Z1567">
        <f>SUMPRODUCT($B$7:$B$456,Y$7:Y$456,EXP(constants!$B$32+constants!$A$32*ABS($A$7:$A$456-$A1567)))</f>
        <v>1.2206344061104418E-11</v>
      </c>
      <c r="AA1567">
        <f t="shared" si="351"/>
        <v>78395.431901911783</v>
      </c>
      <c r="AB1567">
        <f t="shared" si="357"/>
        <v>78389.23006621447</v>
      </c>
      <c r="AD1567" s="4"/>
      <c r="AE1567" s="4"/>
      <c r="AF1567" s="4"/>
      <c r="AI1567" s="5">
        <f>SUMPRODUCT(constants!$B$13:$B$20,A1567^constants!$A$13:$A$20)*constants!$C$10/((A1567/1000000000)^5*(EXP(0.014388/(A1567/1000000000)/constants!$B$9)-1))</f>
        <v>2.2351713092107752E-5</v>
      </c>
      <c r="AL1567" s="17">
        <f t="shared" si="352"/>
        <v>2.8513755107975319E-10</v>
      </c>
      <c r="AQ1567">
        <f t="shared" si="359"/>
        <v>2.8513755107975319E-10</v>
      </c>
    </row>
    <row r="1568" spans="1:43" x14ac:dyDescent="0.2">
      <c r="A1568">
        <f>front!A1568</f>
        <v>902.91</v>
      </c>
      <c r="B1568" s="1">
        <f t="shared" si="358"/>
        <v>0.43999999999994088</v>
      </c>
      <c r="C1568">
        <f>front!D1568-front!B1568</f>
        <v>45078.34</v>
      </c>
      <c r="D1568" s="2">
        <f>front!E1568-front!C1568</f>
        <v>53017.7</v>
      </c>
      <c r="E1568" s="2">
        <f>IF(front!F1568-front!C1568&gt;0,front!F1568-front!C1568,0)</f>
        <v>53017.7</v>
      </c>
      <c r="F1568" s="2">
        <f>front!I1568-front!H1568</f>
        <v>3035</v>
      </c>
      <c r="G1568" s="2"/>
      <c r="H1568" s="2"/>
      <c r="I1568" s="4">
        <f>C1568/(constants!$A$4+constants!$B$4*data!C1568+constants!$C$4*data!C1568^2+constants!$D$4*data!C1568^3+constants!$E$4*data!C1568^4+constants!$F$4*data!C1568^5+constants!$G$4*data!C1568^6+constants!$H$4*data!C1568^7)</f>
        <v>47057.387343248338</v>
      </c>
      <c r="J1568" s="4">
        <f>D1568/(constants!$A$4+constants!$B$4*data!D1568+constants!$C$4*data!D1568^2+constants!$D$4*data!D1568^3+constants!$E$4*data!D1568^4+constants!$F$4*data!D1568^5+constants!$G$4*data!D1568^6+constants!$H$4*data!D1568^7)</f>
        <v>55821.888280577892</v>
      </c>
      <c r="K1568" s="4">
        <f>E1568/(constants!$A$4+constants!$B$4*data!E1568+constants!$C$4*data!E1568^2+constants!$D$4*data!E1568^3+constants!$E$4*data!E1568^4+constants!$F$4*data!E1568^5+constants!$G$4*data!E1568^6+constants!$H$4*data!E1568^7)</f>
        <v>55821.888280577892</v>
      </c>
      <c r="L1568" s="4">
        <f>F1568/(constants!$A$4+constants!$B$4*data!F1568+constants!$C$4*data!F1568^2+constants!$D$4*data!F1568^3+constants!$E$4*data!F1568^4+constants!$F$4*data!F1568^5+constants!$G$4*data!F1568^6+constants!$H$4*data!F1568^7)</f>
        <v>3028.1118394987902</v>
      </c>
      <c r="M1568" s="4"/>
      <c r="N1568" s="4"/>
      <c r="O1568" s="4">
        <f t="shared" si="353"/>
        <v>78428.978905413896</v>
      </c>
      <c r="P1568" s="4">
        <f t="shared" si="354"/>
        <v>11164.377656115577</v>
      </c>
      <c r="Q1568" s="4">
        <f t="shared" si="354"/>
        <v>11164.377656115577</v>
      </c>
      <c r="R1568" s="4">
        <f t="shared" si="355"/>
        <v>504.68530658313176</v>
      </c>
      <c r="S1568" s="4"/>
      <c r="T1568" s="4"/>
      <c r="U1568" s="4">
        <f t="shared" si="356"/>
        <v>1</v>
      </c>
      <c r="V1568" s="4"/>
      <c r="W1568" s="4"/>
      <c r="X1568">
        <f>IF(front!E1568&gt;$X$2,O1568,P1568)</f>
        <v>78428.978905413896</v>
      </c>
      <c r="Y1568">
        <f t="shared" si="350"/>
        <v>78095.49598609384</v>
      </c>
      <c r="Z1568">
        <f>SUMPRODUCT($B$7:$B$456,Y$7:Y$456,EXP(constants!$B$32+constants!$A$32*ABS($A$7:$A$456-$A1568)))</f>
        <v>1.1904644541688011E-11</v>
      </c>
      <c r="AA1568">
        <f t="shared" si="351"/>
        <v>78095.495986093825</v>
      </c>
      <c r="AB1568">
        <f t="shared" si="357"/>
        <v>78089.294150396512</v>
      </c>
      <c r="AD1568" s="4"/>
      <c r="AE1568" s="4"/>
      <c r="AF1568" s="4"/>
      <c r="AI1568" s="5">
        <f>SUMPRODUCT(constants!$B$13:$B$20,A1568^constants!$A$13:$A$20)*constants!$C$10/((A1568/1000000000)^5*(EXP(0.014388/(A1568/1000000000)/constants!$B$9)-1))</f>
        <v>2.2349414956777312E-5</v>
      </c>
      <c r="AL1568" s="17">
        <f t="shared" si="352"/>
        <v>2.8620331634363774E-10</v>
      </c>
      <c r="AQ1568">
        <f t="shared" si="359"/>
        <v>2.8620331634363774E-10</v>
      </c>
    </row>
    <row r="1569" spans="1:43" x14ac:dyDescent="0.2">
      <c r="A1569">
        <f>front!A1569</f>
        <v>903.34</v>
      </c>
      <c r="B1569" s="1">
        <f t="shared" si="358"/>
        <v>0.43000000000006366</v>
      </c>
      <c r="C1569">
        <f>front!D1569-front!B1569</f>
        <v>45022.73</v>
      </c>
      <c r="D1569" s="2">
        <f>front!E1569-front!C1569</f>
        <v>52761</v>
      </c>
      <c r="E1569" s="2">
        <f>IF(front!F1569-front!C1569&gt;0,front!F1569-front!C1569,0)</f>
        <v>52761</v>
      </c>
      <c r="F1569" s="2">
        <f>front!I1569-front!H1569</f>
        <v>3263</v>
      </c>
      <c r="G1569" s="2"/>
      <c r="H1569" s="2"/>
      <c r="I1569" s="4">
        <f>C1569/(constants!$A$4+constants!$B$4*data!C1569+constants!$C$4*data!C1569^2+constants!$D$4*data!C1569^3+constants!$E$4*data!C1569^4+constants!$F$4*data!C1569^5+constants!$G$4*data!C1569^6+constants!$H$4*data!C1569^7)</f>
        <v>46996.248172819709</v>
      </c>
      <c r="J1569" s="4">
        <f>D1569/(constants!$A$4+constants!$B$4*data!D1569+constants!$C$4*data!D1569^2+constants!$D$4*data!D1569^3+constants!$E$4*data!D1569^4+constants!$F$4*data!D1569^5+constants!$G$4*data!D1569^6+constants!$H$4*data!D1569^7)</f>
        <v>55537.678386288229</v>
      </c>
      <c r="K1569" s="4">
        <f>E1569/(constants!$A$4+constants!$B$4*data!E1569+constants!$C$4*data!E1569^2+constants!$D$4*data!E1569^3+constants!$E$4*data!E1569^4+constants!$F$4*data!E1569^5+constants!$G$4*data!E1569^6+constants!$H$4*data!E1569^7)</f>
        <v>55537.678386288229</v>
      </c>
      <c r="L1569" s="4">
        <f>F1569/(constants!$A$4+constants!$B$4*data!F1569+constants!$C$4*data!F1569^2+constants!$D$4*data!F1569^3+constants!$E$4*data!F1569^4+constants!$F$4*data!F1569^5+constants!$G$4*data!F1569^6+constants!$H$4*data!F1569^7)</f>
        <v>3255.6156652947598</v>
      </c>
      <c r="M1569" s="4"/>
      <c r="N1569" s="4"/>
      <c r="O1569" s="4">
        <f t="shared" si="353"/>
        <v>78327.080288032856</v>
      </c>
      <c r="P1569" s="4">
        <f t="shared" si="354"/>
        <v>11107.535677257645</v>
      </c>
      <c r="Q1569" s="4">
        <f t="shared" si="354"/>
        <v>11107.535677257645</v>
      </c>
      <c r="R1569" s="4">
        <f t="shared" si="355"/>
        <v>542.60261088246</v>
      </c>
      <c r="S1569" s="4"/>
      <c r="T1569" s="4"/>
      <c r="U1569" s="4">
        <f t="shared" si="356"/>
        <v>1</v>
      </c>
      <c r="V1569" s="4"/>
      <c r="W1569" s="4"/>
      <c r="X1569">
        <f>IF(front!E1569&gt;$X$2,O1569,P1569)</f>
        <v>78327.080288032856</v>
      </c>
      <c r="Y1569">
        <f t="shared" si="350"/>
        <v>77993.597368712799</v>
      </c>
      <c r="Z1569">
        <f>SUMPRODUCT($B$7:$B$456,Y$7:Y$456,EXP(constants!$B$32+constants!$A$32*ABS($A$7:$A$456-$A1569)))</f>
        <v>1.16170078886506E-11</v>
      </c>
      <c r="AA1569">
        <f t="shared" si="351"/>
        <v>77993.597368712784</v>
      </c>
      <c r="AB1569">
        <f t="shared" si="357"/>
        <v>77987.395533015471</v>
      </c>
      <c r="AD1569" s="4"/>
      <c r="AE1569" s="4"/>
      <c r="AF1569" s="4"/>
      <c r="AI1569" s="5">
        <f>SUMPRODUCT(constants!$B$13:$B$20,A1569^constants!$A$13:$A$20)*constants!$C$10/((A1569/1000000000)^5*(EXP(0.014388/(A1569/1000000000)/constants!$B$9)-1))</f>
        <v>2.2347126642778151E-5</v>
      </c>
      <c r="AL1569" s="17">
        <f t="shared" si="352"/>
        <v>2.8654792854721808E-10</v>
      </c>
      <c r="AQ1569">
        <f t="shared" si="359"/>
        <v>2.8654792854721808E-10</v>
      </c>
    </row>
    <row r="1570" spans="1:43" x14ac:dyDescent="0.2">
      <c r="A1570">
        <f>front!A1570</f>
        <v>903.78</v>
      </c>
      <c r="B1570" s="1">
        <f t="shared" si="358"/>
        <v>0.43999999999994088</v>
      </c>
      <c r="C1570">
        <f>front!D1570-front!B1570</f>
        <v>45440.800000000003</v>
      </c>
      <c r="D1570" s="2">
        <f>front!E1570-front!C1570</f>
        <v>51445.8</v>
      </c>
      <c r="E1570" s="2">
        <f>IF(front!F1570-front!C1570&gt;0,front!F1570-front!C1570,0)</f>
        <v>51445.8</v>
      </c>
      <c r="F1570" s="2">
        <f>front!I1570-front!H1570</f>
        <v>3474.9000000000015</v>
      </c>
      <c r="G1570" s="2"/>
      <c r="H1570" s="2"/>
      <c r="I1570" s="4">
        <f>C1570/(constants!$A$4+constants!$B$4*data!C1570+constants!$C$4*data!C1570^2+constants!$D$4*data!C1570^3+constants!$E$4*data!C1570^4+constants!$F$4*data!C1570^5+constants!$G$4*data!C1570^6+constants!$H$4*data!C1570^7)</f>
        <v>47456.008210362706</v>
      </c>
      <c r="J1570" s="4">
        <f>D1570/(constants!$A$4+constants!$B$4*data!D1570+constants!$C$4*data!D1570^2+constants!$D$4*data!D1570^3+constants!$E$4*data!D1570^4+constants!$F$4*data!D1570^5+constants!$G$4*data!D1570^6+constants!$H$4*data!D1570^7)</f>
        <v>54082.446300477364</v>
      </c>
      <c r="K1570" s="4">
        <f>E1570/(constants!$A$4+constants!$B$4*data!E1570+constants!$C$4*data!E1570^2+constants!$D$4*data!E1570^3+constants!$E$4*data!E1570^4+constants!$F$4*data!E1570^5+constants!$G$4*data!E1570^6+constants!$H$4*data!E1570^7)</f>
        <v>54082.446300477364</v>
      </c>
      <c r="L1570" s="4">
        <f>F1570/(constants!$A$4+constants!$B$4*data!F1570+constants!$C$4*data!F1570^2+constants!$D$4*data!F1570^3+constants!$E$4*data!F1570^4+constants!$F$4*data!F1570^5+constants!$G$4*data!F1570^6+constants!$H$4*data!F1570^7)</f>
        <v>3467.064086377442</v>
      </c>
      <c r="M1570" s="4"/>
      <c r="N1570" s="4"/>
      <c r="O1570" s="4">
        <f t="shared" si="353"/>
        <v>79093.347017271182</v>
      </c>
      <c r="P1570" s="4">
        <f t="shared" si="354"/>
        <v>10816.489260095472</v>
      </c>
      <c r="Q1570" s="4">
        <f t="shared" si="354"/>
        <v>10816.489260095472</v>
      </c>
      <c r="R1570" s="4">
        <f t="shared" si="355"/>
        <v>577.84401439624037</v>
      </c>
      <c r="S1570" s="4"/>
      <c r="T1570" s="4"/>
      <c r="U1570" s="4">
        <f t="shared" si="356"/>
        <v>1</v>
      </c>
      <c r="V1570" s="4"/>
      <c r="W1570" s="4"/>
      <c r="X1570">
        <f>IF(front!E1570&gt;$X$2,O1570,P1570)</f>
        <v>79093.347017271182</v>
      </c>
      <c r="Y1570">
        <f t="shared" si="350"/>
        <v>78759.864097951126</v>
      </c>
      <c r="Z1570">
        <f>SUMPRODUCT($B$7:$B$456,Y$7:Y$456,EXP(constants!$B$32+constants!$A$32*ABS($A$7:$A$456-$A1570)))</f>
        <v>1.1329874765127505E-11</v>
      </c>
      <c r="AA1570">
        <f t="shared" si="351"/>
        <v>78759.864097951111</v>
      </c>
      <c r="AB1570">
        <f t="shared" si="357"/>
        <v>78753.662262253798</v>
      </c>
      <c r="AD1570" s="4"/>
      <c r="AE1570" s="4"/>
      <c r="AF1570" s="4"/>
      <c r="AI1570" s="5">
        <f>SUMPRODUCT(constants!$B$13:$B$20,A1570^constants!$A$13:$A$20)*constants!$C$10/((A1570/1000000000)^5*(EXP(0.014388/(A1570/1000000000)/constants!$B$9)-1))</f>
        <v>2.2344741839922074E-5</v>
      </c>
      <c r="AL1570" s="17">
        <f t="shared" si="352"/>
        <v>2.8372955870309776E-10</v>
      </c>
      <c r="AQ1570">
        <f t="shared" si="359"/>
        <v>2.8372955870309776E-10</v>
      </c>
    </row>
    <row r="1571" spans="1:43" x14ac:dyDescent="0.2">
      <c r="A1571">
        <f>front!A1571</f>
        <v>904.21</v>
      </c>
      <c r="B1571" s="1">
        <f t="shared" si="358"/>
        <v>0.43000000000006366</v>
      </c>
      <c r="C1571">
        <f>front!D1571-front!B1571</f>
        <v>46006.8</v>
      </c>
      <c r="D1571" s="2">
        <f>front!E1571-front!C1571</f>
        <v>52970.9</v>
      </c>
      <c r="E1571" s="2">
        <f>IF(front!F1571-front!C1571&gt;0,front!F1571-front!C1571,0)</f>
        <v>52970.9</v>
      </c>
      <c r="F1571" s="2">
        <f>front!I1571-front!H1571</f>
        <v>4297.0999999999985</v>
      </c>
      <c r="G1571" s="2"/>
      <c r="H1571" s="2"/>
      <c r="I1571" s="4">
        <f>C1571/(constants!$A$4+constants!$B$4*data!C1571+constants!$C$4*data!C1571^2+constants!$D$4*data!C1571^3+constants!$E$4*data!C1571^4+constants!$F$4*data!C1571^5+constants!$G$4*data!C1571^6+constants!$H$4*data!C1571^7)</f>
        <v>48078.880848092056</v>
      </c>
      <c r="J1571" s="4">
        <f>D1571/(constants!$A$4+constants!$B$4*data!D1571+constants!$C$4*data!D1571^2+constants!$D$4*data!D1571^3+constants!$E$4*data!D1571^4+constants!$F$4*data!D1571^5+constants!$G$4*data!D1571^6+constants!$H$4*data!D1571^7)</f>
        <v>55770.067751370072</v>
      </c>
      <c r="K1571" s="4">
        <f>E1571/(constants!$A$4+constants!$B$4*data!E1571+constants!$C$4*data!E1571^2+constants!$D$4*data!E1571^3+constants!$E$4*data!E1571^4+constants!$F$4*data!E1571^5+constants!$G$4*data!E1571^6+constants!$H$4*data!E1571^7)</f>
        <v>55770.067751370072</v>
      </c>
      <c r="L1571" s="4">
        <f>F1571/(constants!$A$4+constants!$B$4*data!F1571+constants!$C$4*data!F1571^2+constants!$D$4*data!F1571^3+constants!$E$4*data!F1571^4+constants!$F$4*data!F1571^5+constants!$G$4*data!F1571^6+constants!$H$4*data!F1571^7)</f>
        <v>4287.6436661294738</v>
      </c>
      <c r="M1571" s="4"/>
      <c r="N1571" s="4"/>
      <c r="O1571" s="4">
        <f t="shared" si="353"/>
        <v>80131.468080153427</v>
      </c>
      <c r="P1571" s="4">
        <f t="shared" si="354"/>
        <v>11154.013550274014</v>
      </c>
      <c r="Q1571" s="4">
        <f t="shared" si="354"/>
        <v>11154.013550274014</v>
      </c>
      <c r="R1571" s="4">
        <f t="shared" si="355"/>
        <v>714.60727768824563</v>
      </c>
      <c r="S1571" s="4"/>
      <c r="T1571" s="4"/>
      <c r="U1571" s="4">
        <f t="shared" si="356"/>
        <v>1</v>
      </c>
      <c r="V1571" s="4"/>
      <c r="W1571" s="4"/>
      <c r="X1571">
        <f>IF(front!E1571&gt;$X$2,O1571,P1571)</f>
        <v>80131.468080153427</v>
      </c>
      <c r="Y1571">
        <f t="shared" si="350"/>
        <v>79797.98516083337</v>
      </c>
      <c r="Z1571">
        <f>SUMPRODUCT($B$7:$B$456,Y$7:Y$456,EXP(constants!$B$32+constants!$A$32*ABS($A$7:$A$456-$A1571)))</f>
        <v>1.1056125536802176E-11</v>
      </c>
      <c r="AA1571">
        <f t="shared" si="351"/>
        <v>79797.985160833356</v>
      </c>
      <c r="AB1571">
        <f t="shared" si="357"/>
        <v>79791.783325136043</v>
      </c>
      <c r="AD1571" s="4"/>
      <c r="AE1571" s="4"/>
      <c r="AF1571" s="4"/>
      <c r="AI1571" s="5">
        <f>SUMPRODUCT(constants!$B$13:$B$20,A1571^constants!$A$13:$A$20)*constants!$C$10/((A1571/1000000000)^5*(EXP(0.014388/(A1571/1000000000)/constants!$B$9)-1))</f>
        <v>2.2342369069825415E-5</v>
      </c>
      <c r="AL1571" s="17">
        <f t="shared" si="352"/>
        <v>2.800083935808853E-10</v>
      </c>
      <c r="AQ1571">
        <f t="shared" si="359"/>
        <v>2.800083935808853E-10</v>
      </c>
    </row>
    <row r="1572" spans="1:43" x14ac:dyDescent="0.2">
      <c r="A1572">
        <f>front!A1572</f>
        <v>904.65</v>
      </c>
      <c r="B1572" s="1">
        <f t="shared" si="358"/>
        <v>0.43999999999994088</v>
      </c>
      <c r="C1572">
        <f>front!D1572-front!B1572</f>
        <v>46374.86</v>
      </c>
      <c r="D1572" s="2">
        <f>front!E1572-front!C1572</f>
        <v>52295</v>
      </c>
      <c r="E1572" s="2">
        <f>IF(front!F1572-front!C1572&gt;0,front!F1572-front!C1572,0)</f>
        <v>52295</v>
      </c>
      <c r="F1572" s="2">
        <f>front!I1572-front!H1572</f>
        <v>4897.9999999999982</v>
      </c>
      <c r="G1572" s="2"/>
      <c r="H1572" s="2"/>
      <c r="I1572" s="4">
        <f>C1572/(constants!$A$4+constants!$B$4*data!C1572+constants!$C$4*data!C1572^2+constants!$D$4*data!C1572^3+constants!$E$4*data!C1572^4+constants!$F$4*data!C1572^5+constants!$G$4*data!C1572^6+constants!$H$4*data!C1572^7)</f>
        <v>48484.173125162881</v>
      </c>
      <c r="J1572" s="4">
        <f>D1572/(constants!$A$4+constants!$B$4*data!D1572+constants!$C$4*data!D1572^2+constants!$D$4*data!D1572^3+constants!$E$4*data!D1572^4+constants!$F$4*data!D1572^5+constants!$G$4*data!D1572^6+constants!$H$4*data!D1572^7)</f>
        <v>55021.899863119295</v>
      </c>
      <c r="K1572" s="4">
        <f>E1572/(constants!$A$4+constants!$B$4*data!E1572+constants!$C$4*data!E1572^2+constants!$D$4*data!E1572^3+constants!$E$4*data!E1572^4+constants!$F$4*data!E1572^5+constants!$G$4*data!E1572^6+constants!$H$4*data!E1572^7)</f>
        <v>55021.899863119295</v>
      </c>
      <c r="L1572" s="4">
        <f>F1572/(constants!$A$4+constants!$B$4*data!F1572+constants!$C$4*data!F1572^2+constants!$D$4*data!F1572^3+constants!$E$4*data!F1572^4+constants!$F$4*data!F1572^5+constants!$G$4*data!F1572^6+constants!$H$4*data!F1572^7)</f>
        <v>4887.5580759067925</v>
      </c>
      <c r="M1572" s="4"/>
      <c r="N1572" s="4"/>
      <c r="O1572" s="4">
        <f t="shared" si="353"/>
        <v>80806.955208604792</v>
      </c>
      <c r="P1572" s="4">
        <f t="shared" si="354"/>
        <v>11004.379972623859</v>
      </c>
      <c r="Q1572" s="4">
        <f t="shared" si="354"/>
        <v>11004.379972623859</v>
      </c>
      <c r="R1572" s="4">
        <f t="shared" si="355"/>
        <v>814.59301265113209</v>
      </c>
      <c r="S1572" s="4"/>
      <c r="T1572" s="4"/>
      <c r="U1572" s="4">
        <f t="shared" si="356"/>
        <v>1</v>
      </c>
      <c r="V1572" s="4"/>
      <c r="W1572" s="4"/>
      <c r="X1572">
        <f>IF(front!E1572&gt;$X$2,O1572,P1572)</f>
        <v>80806.955208604792</v>
      </c>
      <c r="Y1572">
        <f t="shared" si="350"/>
        <v>80473.472289284735</v>
      </c>
      <c r="Z1572">
        <f>SUMPRODUCT($B$7:$B$456,Y$7:Y$456,EXP(constants!$B$32+constants!$A$32*ABS($A$7:$A$456-$A1572)))</f>
        <v>1.0782855527013605E-11</v>
      </c>
      <c r="AA1572">
        <f t="shared" si="351"/>
        <v>80473.47228928472</v>
      </c>
      <c r="AB1572">
        <f t="shared" si="357"/>
        <v>80467.270453587407</v>
      </c>
      <c r="AD1572" s="4"/>
      <c r="AE1572" s="4"/>
      <c r="AF1572" s="4"/>
      <c r="AI1572" s="5">
        <f>SUMPRODUCT(constants!$B$13:$B$20,A1572^constants!$A$13:$A$20)*constants!$C$10/((A1572/1000000000)^5*(EXP(0.014388/(A1572/1000000000)/constants!$B$9)-1))</f>
        <v>2.2339898098685634E-5</v>
      </c>
      <c r="AL1572" s="17">
        <f t="shared" si="352"/>
        <v>2.7762713924254495E-10</v>
      </c>
      <c r="AQ1572">
        <f t="shared" si="359"/>
        <v>2.7762713924254495E-10</v>
      </c>
    </row>
    <row r="1573" spans="1:43" x14ac:dyDescent="0.2">
      <c r="A1573">
        <f>front!A1573</f>
        <v>905.09</v>
      </c>
      <c r="B1573" s="1">
        <f t="shared" si="358"/>
        <v>0.44000000000005457</v>
      </c>
      <c r="C1573">
        <f>front!D1573-front!B1573</f>
        <v>46894</v>
      </c>
      <c r="D1573" s="2">
        <f>front!E1573-front!C1573</f>
        <v>52892.5</v>
      </c>
      <c r="E1573" s="2">
        <f>IF(front!F1573-front!C1573&gt;0,front!F1573-front!C1573,0)</f>
        <v>52892.5</v>
      </c>
      <c r="F1573" s="2">
        <f>front!I1573-front!H1573</f>
        <v>5061.5</v>
      </c>
      <c r="G1573" s="2"/>
      <c r="H1573" s="2"/>
      <c r="I1573" s="4">
        <f>C1573/(constants!$A$4+constants!$B$4*data!C1573+constants!$C$4*data!C1573^2+constants!$D$4*data!C1573^3+constants!$E$4*data!C1573^4+constants!$F$4*data!C1573^5+constants!$G$4*data!C1573^6+constants!$H$4*data!C1573^7)</f>
        <v>49056.137105985013</v>
      </c>
      <c r="J1573" s="4">
        <f>D1573/(constants!$A$4+constants!$B$4*data!D1573+constants!$C$4*data!D1573^2+constants!$D$4*data!D1573^3+constants!$E$4*data!D1573^4+constants!$F$4*data!D1573^5+constants!$G$4*data!D1573^6+constants!$H$4*data!D1573^7)</f>
        <v>55683.262459959835</v>
      </c>
      <c r="K1573" s="4">
        <f>E1573/(constants!$A$4+constants!$B$4*data!E1573+constants!$C$4*data!E1573^2+constants!$D$4*data!E1573^3+constants!$E$4*data!E1573^4+constants!$F$4*data!E1573^5+constants!$G$4*data!E1573^6+constants!$H$4*data!E1573^7)</f>
        <v>55683.262459959835</v>
      </c>
      <c r="L1573" s="4">
        <f>F1573/(constants!$A$4+constants!$B$4*data!F1573+constants!$C$4*data!F1573^2+constants!$D$4*data!F1573^3+constants!$E$4*data!F1573^4+constants!$F$4*data!F1573^5+constants!$G$4*data!F1573^6+constants!$H$4*data!F1573^7)</f>
        <v>5050.8292277293658</v>
      </c>
      <c r="M1573" s="4"/>
      <c r="N1573" s="4"/>
      <c r="O1573" s="4">
        <f t="shared" si="353"/>
        <v>81760.22850997503</v>
      </c>
      <c r="P1573" s="4">
        <f t="shared" si="354"/>
        <v>11136.652491991967</v>
      </c>
      <c r="Q1573" s="4">
        <f t="shared" si="354"/>
        <v>11136.652491991967</v>
      </c>
      <c r="R1573" s="4">
        <f t="shared" si="355"/>
        <v>841.80487128822767</v>
      </c>
      <c r="S1573" s="4"/>
      <c r="T1573" s="4"/>
      <c r="U1573" s="4">
        <f t="shared" si="356"/>
        <v>1</v>
      </c>
      <c r="V1573" s="4"/>
      <c r="W1573" s="4"/>
      <c r="X1573">
        <f>IF(front!E1573&gt;$X$2,O1573,P1573)</f>
        <v>81760.22850997503</v>
      </c>
      <c r="Y1573">
        <f t="shared" si="350"/>
        <v>81426.745590654973</v>
      </c>
      <c r="Z1573">
        <f>SUMPRODUCT($B$7:$B$456,Y$7:Y$456,EXP(constants!$B$32+constants!$A$32*ABS($A$7:$A$456-$A1573)))</f>
        <v>1.0516339827132298E-11</v>
      </c>
      <c r="AA1573">
        <f t="shared" si="351"/>
        <v>81426.745590654959</v>
      </c>
      <c r="AB1573">
        <f t="shared" si="357"/>
        <v>81420.543754957645</v>
      </c>
      <c r="AD1573" s="4"/>
      <c r="AE1573" s="4"/>
      <c r="AF1573" s="4"/>
      <c r="AI1573" s="5">
        <f>SUMPRODUCT(constants!$B$13:$B$20,A1573^constants!$A$13:$A$20)*constants!$C$10/((A1573/1000000000)^5*(EXP(0.014388/(A1573/1000000000)/constants!$B$9)-1))</f>
        <v>2.2337383744110029E-5</v>
      </c>
      <c r="AL1573" s="17">
        <f t="shared" si="352"/>
        <v>2.743457942424994E-10</v>
      </c>
      <c r="AQ1573">
        <f t="shared" si="359"/>
        <v>2.743457942424994E-10</v>
      </c>
    </row>
    <row r="1574" spans="1:43" x14ac:dyDescent="0.2">
      <c r="A1574">
        <f>front!A1574</f>
        <v>905.52</v>
      </c>
      <c r="B1574" s="1">
        <f t="shared" si="358"/>
        <v>0.42999999999994998</v>
      </c>
      <c r="C1574">
        <f>front!D1574-front!B1574</f>
        <v>47541.67</v>
      </c>
      <c r="D1574" s="2">
        <f>front!E1574-front!C1574</f>
        <v>52833</v>
      </c>
      <c r="E1574" s="2">
        <f>IF(front!F1574-front!C1574&gt;0,front!F1574-front!C1574,0)</f>
        <v>52833</v>
      </c>
      <c r="F1574" s="2">
        <f>front!I1574-front!H1574</f>
        <v>4565.7000000000007</v>
      </c>
      <c r="G1574" s="2"/>
      <c r="H1574" s="2"/>
      <c r="I1574" s="4">
        <f>C1574/(constants!$A$4+constants!$B$4*data!C1574+constants!$C$4*data!C1574^2+constants!$D$4*data!C1574^3+constants!$E$4*data!C1574^4+constants!$F$4*data!C1574^5+constants!$G$4*data!C1574^6+constants!$H$4*data!C1574^7)</f>
        <v>49770.173021060014</v>
      </c>
      <c r="J1574" s="4">
        <f>D1574/(constants!$A$4+constants!$B$4*data!D1574+constants!$C$4*data!D1574^2+constants!$D$4*data!D1574^3+constants!$E$4*data!D1574^4+constants!$F$4*data!D1574^5+constants!$G$4*data!D1574^6+constants!$H$4*data!D1574^7)</f>
        <v>55617.387667823139</v>
      </c>
      <c r="K1574" s="4">
        <f>E1574/(constants!$A$4+constants!$B$4*data!E1574+constants!$C$4*data!E1574^2+constants!$D$4*data!E1574^3+constants!$E$4*data!E1574^4+constants!$F$4*data!E1574^5+constants!$G$4*data!E1574^6+constants!$H$4*data!E1574^7)</f>
        <v>55617.387667823139</v>
      </c>
      <c r="L1574" s="4">
        <f>F1574/(constants!$A$4+constants!$B$4*data!F1574+constants!$C$4*data!F1574^2+constants!$D$4*data!F1574^3+constants!$E$4*data!F1574^4+constants!$F$4*data!F1574^5+constants!$G$4*data!F1574^6+constants!$H$4*data!F1574^7)</f>
        <v>4555.7774287023685</v>
      </c>
      <c r="M1574" s="4"/>
      <c r="N1574" s="4"/>
      <c r="O1574" s="4">
        <f t="shared" si="353"/>
        <v>82950.28836843335</v>
      </c>
      <c r="P1574" s="4">
        <f t="shared" si="354"/>
        <v>11123.477533564626</v>
      </c>
      <c r="Q1574" s="4">
        <f t="shared" si="354"/>
        <v>11123.477533564626</v>
      </c>
      <c r="R1574" s="4">
        <f t="shared" si="355"/>
        <v>759.29623811706142</v>
      </c>
      <c r="S1574" s="4"/>
      <c r="T1574" s="4"/>
      <c r="U1574" s="4">
        <f t="shared" si="356"/>
        <v>1</v>
      </c>
      <c r="V1574" s="4"/>
      <c r="W1574" s="4"/>
      <c r="X1574">
        <f>IF(front!E1574&gt;$X$2,O1574,P1574)</f>
        <v>82950.28836843335</v>
      </c>
      <c r="Y1574">
        <f t="shared" si="350"/>
        <v>82616.805449113293</v>
      </c>
      <c r="Z1574">
        <f>SUMPRODUCT($B$7:$B$456,Y$7:Y$456,EXP(constants!$B$32+constants!$A$32*ABS($A$7:$A$456-$A1574)))</f>
        <v>1.0262246999791912E-11</v>
      </c>
      <c r="AA1574">
        <f t="shared" si="351"/>
        <v>82616.805449113279</v>
      </c>
      <c r="AB1574">
        <f t="shared" si="357"/>
        <v>82610.603613415966</v>
      </c>
      <c r="AD1574" s="4"/>
      <c r="AE1574" s="4"/>
      <c r="AF1574" s="4"/>
      <c r="AI1574" s="5">
        <f>SUMPRODUCT(constants!$B$13:$B$20,A1574^constants!$A$13:$A$20)*constants!$C$10/((A1574/1000000000)^5*(EXP(0.014388/(A1574/1000000000)/constants!$B$9)-1))</f>
        <v>2.2334884747545839E-5</v>
      </c>
      <c r="AL1574" s="17">
        <f t="shared" si="352"/>
        <v>2.7036341305607712E-10</v>
      </c>
      <c r="AQ1574">
        <f t="shared" si="359"/>
        <v>2.7036341305607712E-10</v>
      </c>
    </row>
    <row r="1575" spans="1:43" x14ac:dyDescent="0.2">
      <c r="A1575">
        <f>front!A1575</f>
        <v>905.96</v>
      </c>
      <c r="B1575" s="1">
        <f t="shared" si="358"/>
        <v>0.44000000000005457</v>
      </c>
      <c r="C1575">
        <f>front!D1575-front!B1575</f>
        <v>48219.200000000004</v>
      </c>
      <c r="D1575" s="2">
        <f>front!E1575-front!C1575</f>
        <v>53101.9</v>
      </c>
      <c r="E1575" s="2">
        <f>IF(front!F1575-front!C1575&gt;0,front!F1575-front!C1575,0)</f>
        <v>53101.9</v>
      </c>
      <c r="F1575" s="2">
        <f>front!I1575-front!H1575</f>
        <v>4668.2999999999993</v>
      </c>
      <c r="G1575" s="2"/>
      <c r="H1575" s="2"/>
      <c r="I1575" s="4">
        <f>C1575/(constants!$A$4+constants!$B$4*data!C1575+constants!$C$4*data!C1575^2+constants!$D$4*data!C1575^3+constants!$E$4*data!C1575^4+constants!$F$4*data!C1575^5+constants!$G$4*data!C1575^6+constants!$H$4*data!C1575^7)</f>
        <v>50517.619920291341</v>
      </c>
      <c r="J1575" s="4">
        <f>D1575/(constants!$A$4+constants!$B$4*data!D1575+constants!$C$4*data!D1575^2+constants!$D$4*data!D1575^3+constants!$E$4*data!D1575^4+constants!$F$4*data!D1575^5+constants!$G$4*data!D1575^6+constants!$H$4*data!D1575^7)</f>
        <v>55915.126901951022</v>
      </c>
      <c r="K1575" s="4">
        <f>E1575/(constants!$A$4+constants!$B$4*data!E1575+constants!$C$4*data!E1575^2+constants!$D$4*data!E1575^3+constants!$E$4*data!E1575^4+constants!$F$4*data!E1575^5+constants!$G$4*data!E1575^6+constants!$H$4*data!E1575^7)</f>
        <v>55915.126901951022</v>
      </c>
      <c r="L1575" s="4">
        <f>F1575/(constants!$A$4+constants!$B$4*data!F1575+constants!$C$4*data!F1575^2+constants!$D$4*data!F1575^3+constants!$E$4*data!F1575^4+constants!$F$4*data!F1575^5+constants!$G$4*data!F1575^6+constants!$H$4*data!F1575^7)</f>
        <v>4658.2098254967232</v>
      </c>
      <c r="M1575" s="4"/>
      <c r="N1575" s="4"/>
      <c r="O1575" s="4">
        <f t="shared" si="353"/>
        <v>84196.033200485574</v>
      </c>
      <c r="P1575" s="4">
        <f t="shared" si="354"/>
        <v>11183.025380390205</v>
      </c>
      <c r="Q1575" s="4">
        <f t="shared" si="354"/>
        <v>11183.025380390205</v>
      </c>
      <c r="R1575" s="4">
        <f t="shared" si="355"/>
        <v>776.36830424945379</v>
      </c>
      <c r="S1575" s="4"/>
      <c r="T1575" s="4"/>
      <c r="U1575" s="4">
        <f t="shared" si="356"/>
        <v>1</v>
      </c>
      <c r="V1575" s="4"/>
      <c r="W1575" s="4"/>
      <c r="X1575">
        <f>IF(front!E1575&gt;$X$2,O1575,P1575)</f>
        <v>84196.033200485574</v>
      </c>
      <c r="Y1575">
        <f t="shared" si="350"/>
        <v>83862.550281165517</v>
      </c>
      <c r="Z1575">
        <f>SUMPRODUCT($B$7:$B$456,Y$7:Y$456,EXP(constants!$B$32+constants!$A$32*ABS($A$7:$A$456-$A1575)))</f>
        <v>1.0008598980985349E-11</v>
      </c>
      <c r="AA1575">
        <f t="shared" si="351"/>
        <v>83862.550281165502</v>
      </c>
      <c r="AB1575">
        <f t="shared" si="357"/>
        <v>83856.348445468189</v>
      </c>
      <c r="AD1575" s="4"/>
      <c r="AE1575" s="4"/>
      <c r="AF1575" s="4"/>
      <c r="AI1575" s="5">
        <f>SUMPRODUCT(constants!$B$13:$B$20,A1575^constants!$A$13:$A$20)*constants!$C$10/((A1575/1000000000)^5*(EXP(0.014388/(A1575/1000000000)/constants!$B$9)-1))</f>
        <v>2.2332285011191703E-5</v>
      </c>
      <c r="AL1575" s="17">
        <f t="shared" si="352"/>
        <v>2.6631597279381173E-10</v>
      </c>
      <c r="AQ1575">
        <f t="shared" si="359"/>
        <v>2.6631597279381173E-10</v>
      </c>
    </row>
    <row r="1576" spans="1:43" x14ac:dyDescent="0.2">
      <c r="A1576">
        <f>front!A1576</f>
        <v>906.39</v>
      </c>
      <c r="B1576" s="1">
        <f t="shared" si="358"/>
        <v>0.42999999999994998</v>
      </c>
      <c r="C1576">
        <f>front!D1576-front!B1576</f>
        <v>48640.2</v>
      </c>
      <c r="D1576" s="2">
        <f>front!E1576-front!C1576</f>
        <v>51913</v>
      </c>
      <c r="E1576" s="2">
        <f>IF(front!F1576-front!C1576&gt;0,front!F1576-front!C1576,0)</f>
        <v>51913</v>
      </c>
      <c r="F1576" s="2">
        <f>front!I1576-front!H1576</f>
        <v>4120.3999999999978</v>
      </c>
      <c r="G1576" s="2"/>
      <c r="H1576" s="2"/>
      <c r="I1576" s="4">
        <f>C1576/(constants!$A$4+constants!$B$4*data!C1576+constants!$C$4*data!C1576^2+constants!$D$4*data!C1576^3+constants!$E$4*data!C1576^4+constants!$F$4*data!C1576^5+constants!$G$4*data!C1576^6+constants!$H$4*data!C1576^7)</f>
        <v>50982.290143092432</v>
      </c>
      <c r="J1576" s="4">
        <f>D1576/(constants!$A$4+constants!$B$4*data!D1576+constants!$C$4*data!D1576^2+constants!$D$4*data!D1576^3+constants!$E$4*data!D1576^4+constants!$F$4*data!D1576^5+constants!$G$4*data!D1576^6+constants!$H$4*data!D1576^7)</f>
        <v>54599.232599717441</v>
      </c>
      <c r="K1576" s="4">
        <f>E1576/(constants!$A$4+constants!$B$4*data!E1576+constants!$C$4*data!E1576^2+constants!$D$4*data!E1576^3+constants!$E$4*data!E1576^4+constants!$F$4*data!E1576^5+constants!$G$4*data!E1576^6+constants!$H$4*data!E1576^7)</f>
        <v>54599.232599717441</v>
      </c>
      <c r="L1576" s="4">
        <f>F1576/(constants!$A$4+constants!$B$4*data!F1576+constants!$C$4*data!F1576^2+constants!$D$4*data!F1576^3+constants!$E$4*data!F1576^4+constants!$F$4*data!F1576^5+constants!$G$4*data!F1576^6+constants!$H$4*data!F1576^7)</f>
        <v>4111.269820425865</v>
      </c>
      <c r="M1576" s="4"/>
      <c r="N1576" s="4"/>
      <c r="O1576" s="4">
        <f t="shared" si="353"/>
        <v>84970.483571820718</v>
      </c>
      <c r="P1576" s="4">
        <f t="shared" si="354"/>
        <v>10919.846519943487</v>
      </c>
      <c r="Q1576" s="4">
        <f t="shared" si="354"/>
        <v>10919.846519943487</v>
      </c>
      <c r="R1576" s="4">
        <f t="shared" si="355"/>
        <v>685.21163673764408</v>
      </c>
      <c r="S1576" s="4"/>
      <c r="T1576" s="4"/>
      <c r="U1576" s="4">
        <f t="shared" si="356"/>
        <v>1</v>
      </c>
      <c r="V1576" s="4"/>
      <c r="W1576" s="4"/>
      <c r="X1576">
        <f>IF(front!E1576&gt;$X$2,O1576,P1576)</f>
        <v>84970.483571820718</v>
      </c>
      <c r="Y1576">
        <f t="shared" si="350"/>
        <v>84637.000652500661</v>
      </c>
      <c r="Z1576">
        <f>SUMPRODUCT($B$7:$B$456,Y$7:Y$456,EXP(constants!$B$32+constants!$A$32*ABS($A$7:$A$456-$A1576)))</f>
        <v>9.7667740443060274E-12</v>
      </c>
      <c r="AA1576">
        <f t="shared" si="351"/>
        <v>84637.000652500647</v>
      </c>
      <c r="AB1576">
        <f t="shared" si="357"/>
        <v>84630.798816803333</v>
      </c>
      <c r="AD1576" s="4"/>
      <c r="AE1576" s="4"/>
      <c r="AF1576" s="4"/>
      <c r="AI1576" s="5">
        <f>SUMPRODUCT(constants!$B$13:$B$20,A1576^constants!$A$13:$A$20)*constants!$C$10/((A1576/1000000000)^5*(EXP(0.014388/(A1576/1000000000)/constants!$B$9)-1))</f>
        <v>2.2329702837734277E-5</v>
      </c>
      <c r="AL1576" s="17">
        <f t="shared" si="352"/>
        <v>2.6384842338627132E-10</v>
      </c>
      <c r="AQ1576">
        <f t="shared" si="359"/>
        <v>2.6384842338627132E-10</v>
      </c>
    </row>
    <row r="1577" spans="1:43" x14ac:dyDescent="0.2">
      <c r="A1577">
        <f>front!A1577</f>
        <v>906.83</v>
      </c>
      <c r="B1577" s="1">
        <f t="shared" si="358"/>
        <v>0.44000000000005457</v>
      </c>
      <c r="C1577">
        <f>front!D1577-front!B1577</f>
        <v>49041.8</v>
      </c>
      <c r="D1577" s="2">
        <f>front!E1577-front!C1577</f>
        <v>52546.6</v>
      </c>
      <c r="E1577" s="2">
        <f>IF(front!F1577-front!C1577&gt;0,front!F1577-front!C1577,0)</f>
        <v>52546.6</v>
      </c>
      <c r="F1577" s="2">
        <f>front!I1577-front!H1577</f>
        <v>3360.6999999999989</v>
      </c>
      <c r="G1577" s="2"/>
      <c r="H1577" s="2"/>
      <c r="I1577" s="4">
        <f>C1577/(constants!$A$4+constants!$B$4*data!C1577+constants!$C$4*data!C1577^2+constants!$D$4*data!C1577^3+constants!$E$4*data!C1577^4+constants!$F$4*data!C1577^5+constants!$G$4*data!C1577^6+constants!$H$4*data!C1577^7)</f>
        <v>51425.693848326853</v>
      </c>
      <c r="J1577" s="4">
        <f>D1577/(constants!$A$4+constants!$B$4*data!D1577+constants!$C$4*data!D1577^2+constants!$D$4*data!D1577^3+constants!$E$4*data!D1577^4+constants!$F$4*data!D1577^5+constants!$G$4*data!D1577^6+constants!$H$4*data!D1577^7)</f>
        <v>55300.351472476003</v>
      </c>
      <c r="K1577" s="4">
        <f>E1577/(constants!$A$4+constants!$B$4*data!E1577+constants!$C$4*data!E1577^2+constants!$D$4*data!E1577^3+constants!$E$4*data!E1577^4+constants!$F$4*data!E1577^5+constants!$G$4*data!E1577^6+constants!$H$4*data!E1577^7)</f>
        <v>55300.351472476003</v>
      </c>
      <c r="L1577" s="4">
        <f>F1577/(constants!$A$4+constants!$B$4*data!F1577+constants!$C$4*data!F1577^2+constants!$D$4*data!F1577^3+constants!$E$4*data!F1577^4+constants!$F$4*data!F1577^5+constants!$G$4*data!F1577^6+constants!$H$4*data!F1577^7)</f>
        <v>3353.1061744000631</v>
      </c>
      <c r="M1577" s="4"/>
      <c r="N1577" s="4"/>
      <c r="O1577" s="4">
        <f t="shared" si="353"/>
        <v>85709.489747211424</v>
      </c>
      <c r="P1577" s="4">
        <f t="shared" si="354"/>
        <v>11060.070294495201</v>
      </c>
      <c r="Q1577" s="4">
        <f t="shared" si="354"/>
        <v>11060.070294495201</v>
      </c>
      <c r="R1577" s="4">
        <f t="shared" si="355"/>
        <v>558.85102906667726</v>
      </c>
      <c r="S1577" s="4"/>
      <c r="T1577" s="4"/>
      <c r="U1577" s="4">
        <f t="shared" si="356"/>
        <v>1</v>
      </c>
      <c r="V1577" s="4"/>
      <c r="W1577" s="4"/>
      <c r="X1577">
        <f>IF(front!E1577&gt;$X$2,O1577,P1577)</f>
        <v>85709.489747211424</v>
      </c>
      <c r="Y1577">
        <f t="shared" si="350"/>
        <v>85376.006827891368</v>
      </c>
      <c r="Z1577">
        <f>SUMPRODUCT($B$7:$B$456,Y$7:Y$456,EXP(constants!$B$32+constants!$A$32*ABS($A$7:$A$456-$A1577)))</f>
        <v>9.5253724402986521E-12</v>
      </c>
      <c r="AA1577">
        <f t="shared" si="351"/>
        <v>85376.006827891353</v>
      </c>
      <c r="AB1577">
        <f t="shared" si="357"/>
        <v>85369.80499219404</v>
      </c>
      <c r="AD1577" s="4"/>
      <c r="AE1577" s="4"/>
      <c r="AF1577" s="4"/>
      <c r="AI1577" s="5">
        <f>SUMPRODUCT(constants!$B$13:$B$20,A1577^constants!$A$13:$A$20)*constants!$C$10/((A1577/1000000000)^5*(EXP(0.014388/(A1577/1000000000)/constants!$B$9)-1))</f>
        <v>2.2327018265444592E-5</v>
      </c>
      <c r="AL1577" s="17">
        <f t="shared" si="352"/>
        <v>2.6153296551967183E-10</v>
      </c>
      <c r="AQ1577">
        <f t="shared" si="359"/>
        <v>2.6153296551967183E-10</v>
      </c>
    </row>
    <row r="1578" spans="1:43" x14ac:dyDescent="0.2">
      <c r="A1578">
        <f>front!A1578</f>
        <v>907.26</v>
      </c>
      <c r="B1578" s="1">
        <f t="shared" si="358"/>
        <v>0.42999999999994998</v>
      </c>
      <c r="C1578">
        <f>front!D1578-front!B1578</f>
        <v>49584.869999999995</v>
      </c>
      <c r="D1578" s="2">
        <f>front!E1578-front!C1578</f>
        <v>52058.400000000001</v>
      </c>
      <c r="E1578" s="2">
        <f>IF(front!F1578-front!C1578&gt;0,front!F1578-front!C1578,0)</f>
        <v>52058.400000000001</v>
      </c>
      <c r="F1578" s="2">
        <f>front!I1578-front!H1578</f>
        <v>3154.5</v>
      </c>
      <c r="G1578" s="2"/>
      <c r="H1578" s="2"/>
      <c r="I1578" s="4">
        <f>C1578/(constants!$A$4+constants!$B$4*data!C1578+constants!$C$4*data!C1578^2+constants!$D$4*data!C1578^3+constants!$E$4*data!C1578^4+constants!$F$4*data!C1578^5+constants!$G$4*data!C1578^6+constants!$H$4*data!C1578^7)</f>
        <v>52025.501218673184</v>
      </c>
      <c r="J1578" s="4">
        <f>D1578/(constants!$A$4+constants!$B$4*data!D1578+constants!$C$4*data!D1578^2+constants!$D$4*data!D1578^3+constants!$E$4*data!D1578^4+constants!$F$4*data!D1578^5+constants!$G$4*data!D1578^6+constants!$H$4*data!D1578^7)</f>
        <v>54760.097977203601</v>
      </c>
      <c r="K1578" s="4">
        <f>E1578/(constants!$A$4+constants!$B$4*data!E1578+constants!$C$4*data!E1578^2+constants!$D$4*data!E1578^3+constants!$E$4*data!E1578^4+constants!$F$4*data!E1578^5+constants!$G$4*data!E1578^6+constants!$H$4*data!E1578^7)</f>
        <v>54760.097977203601</v>
      </c>
      <c r="L1578" s="4">
        <f>F1578/(constants!$A$4+constants!$B$4*data!F1578+constants!$C$4*data!F1578^2+constants!$D$4*data!F1578^3+constants!$E$4*data!F1578^4+constants!$F$4*data!F1578^5+constants!$G$4*data!F1578^6+constants!$H$4*data!F1578^7)</f>
        <v>3147.3506091496638</v>
      </c>
      <c r="M1578" s="4"/>
      <c r="N1578" s="4"/>
      <c r="O1578" s="4">
        <f t="shared" si="353"/>
        <v>86709.168697788642</v>
      </c>
      <c r="P1578" s="4">
        <f t="shared" si="354"/>
        <v>10952.019595440721</v>
      </c>
      <c r="Q1578" s="4">
        <f t="shared" si="354"/>
        <v>10952.019595440721</v>
      </c>
      <c r="R1578" s="4">
        <f t="shared" si="355"/>
        <v>524.55843485827734</v>
      </c>
      <c r="S1578" s="4"/>
      <c r="T1578" s="4"/>
      <c r="U1578" s="4">
        <f t="shared" si="356"/>
        <v>1</v>
      </c>
      <c r="V1578" s="4"/>
      <c r="W1578" s="4"/>
      <c r="X1578">
        <f>IF(front!E1578&gt;$X$2,O1578,P1578)</f>
        <v>86709.168697788642</v>
      </c>
      <c r="Y1578">
        <f t="shared" si="350"/>
        <v>86375.685778468585</v>
      </c>
      <c r="Z1578">
        <f>SUMPRODUCT($B$7:$B$456,Y$7:Y$456,EXP(constants!$B$32+constants!$A$32*ABS($A$7:$A$456-$A1578)))</f>
        <v>9.2952230865680827E-12</v>
      </c>
      <c r="AA1578">
        <f t="shared" si="351"/>
        <v>86375.685778468571</v>
      </c>
      <c r="AB1578">
        <f t="shared" si="357"/>
        <v>86369.483942771258</v>
      </c>
      <c r="AD1578" s="4"/>
      <c r="AE1578" s="4"/>
      <c r="AF1578" s="4"/>
      <c r="AI1578" s="5">
        <f>SUMPRODUCT(constants!$B$13:$B$20,A1578^constants!$A$13:$A$20)*constants!$C$10/((A1578/1000000000)^5*(EXP(0.014388/(A1578/1000000000)/constants!$B$9)-1))</f>
        <v>2.232435345782034E-5</v>
      </c>
      <c r="AL1578" s="17">
        <f t="shared" si="352"/>
        <v>2.5847501268633886E-10</v>
      </c>
      <c r="AQ1578">
        <f t="shared" si="359"/>
        <v>2.5847501268633886E-10</v>
      </c>
    </row>
    <row r="1579" spans="1:43" x14ac:dyDescent="0.2">
      <c r="A1579">
        <f>front!A1579</f>
        <v>907.7</v>
      </c>
      <c r="B1579" s="1">
        <f t="shared" si="358"/>
        <v>0.44000000000005457</v>
      </c>
      <c r="C1579">
        <f>front!D1579-front!B1579</f>
        <v>49834.8</v>
      </c>
      <c r="D1579" s="2">
        <f>front!E1579-front!C1579</f>
        <v>52446.6</v>
      </c>
      <c r="E1579" s="2">
        <f>IF(front!F1579-front!C1579&gt;0,front!F1579-front!C1579,0)</f>
        <v>52446.6</v>
      </c>
      <c r="F1579" s="2">
        <f>front!I1579-front!H1579</f>
        <v>3014.6000000000004</v>
      </c>
      <c r="G1579" s="2"/>
      <c r="H1579" s="2"/>
      <c r="I1579" s="4">
        <f>C1579/(constants!$A$4+constants!$B$4*data!C1579+constants!$C$4*data!C1579^2+constants!$D$4*data!C1579^3+constants!$E$4*data!C1579^4+constants!$F$4*data!C1579^5+constants!$G$4*data!C1579^6+constants!$H$4*data!C1579^7)</f>
        <v>52301.617539158193</v>
      </c>
      <c r="J1579" s="4">
        <f>D1579/(constants!$A$4+constants!$B$4*data!D1579+constants!$C$4*data!D1579^2+constants!$D$4*data!D1579^3+constants!$E$4*data!D1579^4+constants!$F$4*data!D1579^5+constants!$G$4*data!D1579^6+constants!$H$4*data!D1579^7)</f>
        <v>55189.672469722143</v>
      </c>
      <c r="K1579" s="4">
        <f>E1579/(constants!$A$4+constants!$B$4*data!E1579+constants!$C$4*data!E1579^2+constants!$D$4*data!E1579^3+constants!$E$4*data!E1579^4+constants!$F$4*data!E1579^5+constants!$G$4*data!E1579^6+constants!$H$4*data!E1579^7)</f>
        <v>55189.672469722143</v>
      </c>
      <c r="L1579" s="4">
        <f>F1579/(constants!$A$4+constants!$B$4*data!F1579+constants!$C$4*data!F1579^2+constants!$D$4*data!F1579^3+constants!$E$4*data!F1579^4+constants!$F$4*data!F1579^5+constants!$G$4*data!F1579^6+constants!$H$4*data!F1579^7)</f>
        <v>3007.7566677098916</v>
      </c>
      <c r="M1579" s="4"/>
      <c r="N1579" s="4"/>
      <c r="O1579" s="4">
        <f t="shared" si="353"/>
        <v>87169.362565263655</v>
      </c>
      <c r="P1579" s="4">
        <f t="shared" si="354"/>
        <v>11037.934493944429</v>
      </c>
      <c r="Q1579" s="4">
        <f t="shared" si="354"/>
        <v>11037.934493944429</v>
      </c>
      <c r="R1579" s="4">
        <f t="shared" si="355"/>
        <v>501.29277795164859</v>
      </c>
      <c r="S1579" s="4"/>
      <c r="T1579" s="4"/>
      <c r="U1579" s="4">
        <f t="shared" si="356"/>
        <v>1</v>
      </c>
      <c r="V1579" s="4"/>
      <c r="W1579" s="4"/>
      <c r="X1579">
        <f>IF(front!E1579&gt;$X$2,O1579,P1579)</f>
        <v>87169.362565263655</v>
      </c>
      <c r="Y1579">
        <f t="shared" si="350"/>
        <v>86835.879645943598</v>
      </c>
      <c r="Z1579">
        <f>SUMPRODUCT($B$7:$B$456,Y$7:Y$456,EXP(constants!$B$32+constants!$A$32*ABS($A$7:$A$456-$A1579)))</f>
        <v>9.0654766265266373E-12</v>
      </c>
      <c r="AA1579">
        <f t="shared" si="351"/>
        <v>86835.879645943583</v>
      </c>
      <c r="AB1579">
        <f t="shared" si="357"/>
        <v>86829.67781024627</v>
      </c>
      <c r="AD1579" s="4"/>
      <c r="AE1579" s="4"/>
      <c r="AF1579" s="4"/>
      <c r="AI1579" s="5">
        <f>SUMPRODUCT(constants!$B$13:$B$20,A1579^constants!$A$13:$A$20)*constants!$C$10/((A1579/1000000000)^5*(EXP(0.014388/(A1579/1000000000)/constants!$B$9)-1))</f>
        <v>2.2321584614501054E-5</v>
      </c>
      <c r="AL1579" s="17">
        <f t="shared" si="352"/>
        <v>2.5707321710074353E-10</v>
      </c>
      <c r="AQ1579">
        <f t="shared" si="359"/>
        <v>2.5707321710074353E-10</v>
      </c>
    </row>
    <row r="1580" spans="1:43" x14ac:dyDescent="0.2">
      <c r="A1580">
        <f>front!A1580</f>
        <v>908.13</v>
      </c>
      <c r="B1580" s="1">
        <f t="shared" si="358"/>
        <v>0.42999999999994998</v>
      </c>
      <c r="C1580">
        <f>front!D1580-front!B1580</f>
        <v>49656</v>
      </c>
      <c r="D1580" s="2">
        <f>front!E1580-front!C1580</f>
        <v>52715.9</v>
      </c>
      <c r="E1580" s="2">
        <f>IF(front!F1580-front!C1580&gt;0,front!F1580-front!C1580,0)</f>
        <v>52715.9</v>
      </c>
      <c r="F1580" s="2">
        <f>front!I1580-front!H1580</f>
        <v>3049</v>
      </c>
      <c r="G1580" s="2"/>
      <c r="H1580" s="2"/>
      <c r="I1580" s="4">
        <f>C1580/(constants!$A$4+constants!$B$4*data!C1580+constants!$C$4*data!C1580^2+constants!$D$4*data!C1580^3+constants!$E$4*data!C1580^4+constants!$F$4*data!C1580^5+constants!$G$4*data!C1580^6+constants!$H$4*data!C1580^7)</f>
        <v>52104.079190899254</v>
      </c>
      <c r="J1580" s="4">
        <f>D1580/(constants!$A$4+constants!$B$4*data!D1580+constants!$C$4*data!D1580^2+constants!$D$4*data!D1580^3+constants!$E$4*data!D1580^4+constants!$F$4*data!D1580^5+constants!$G$4*data!D1580^6+constants!$H$4*data!D1580^7)</f>
        <v>55487.751974414408</v>
      </c>
      <c r="K1580" s="4">
        <f>E1580/(constants!$A$4+constants!$B$4*data!E1580+constants!$C$4*data!E1580^2+constants!$D$4*data!E1580^3+constants!$E$4*data!E1580^4+constants!$F$4*data!E1580^5+constants!$G$4*data!E1580^6+constants!$H$4*data!E1580^7)</f>
        <v>55487.751974414408</v>
      </c>
      <c r="L1580" s="4">
        <f>F1580/(constants!$A$4+constants!$B$4*data!F1580+constants!$C$4*data!F1580^2+constants!$D$4*data!F1580^3+constants!$E$4*data!F1580^4+constants!$F$4*data!F1580^5+constants!$G$4*data!F1580^6+constants!$H$4*data!F1580^7)</f>
        <v>3042.0811126377098</v>
      </c>
      <c r="M1580" s="4"/>
      <c r="N1580" s="4"/>
      <c r="O1580" s="4">
        <f t="shared" si="353"/>
        <v>86840.131984832085</v>
      </c>
      <c r="P1580" s="4">
        <f t="shared" si="354"/>
        <v>11097.550394882881</v>
      </c>
      <c r="Q1580" s="4">
        <f t="shared" si="354"/>
        <v>11097.550394882881</v>
      </c>
      <c r="R1580" s="4">
        <f t="shared" si="355"/>
        <v>507.01351877295161</v>
      </c>
      <c r="S1580" s="4"/>
      <c r="T1580" s="4"/>
      <c r="U1580" s="4">
        <f t="shared" si="356"/>
        <v>1</v>
      </c>
      <c r="V1580" s="4"/>
      <c r="W1580" s="4"/>
      <c r="X1580">
        <f>IF(front!E1580&gt;$X$2,O1580,P1580)</f>
        <v>86840.131984832085</v>
      </c>
      <c r="Y1580">
        <f t="shared" si="350"/>
        <v>86506.649065512029</v>
      </c>
      <c r="Z1580">
        <f>SUMPRODUCT($B$7:$B$456,Y$7:Y$456,EXP(constants!$B$32+constants!$A$32*ABS($A$7:$A$456-$A1580)))</f>
        <v>8.8464391453224664E-12</v>
      </c>
      <c r="AA1580">
        <f t="shared" si="351"/>
        <v>86506.649065512014</v>
      </c>
      <c r="AB1580">
        <f t="shared" si="357"/>
        <v>86500.447229814701</v>
      </c>
      <c r="AD1580" s="4"/>
      <c r="AE1580" s="4"/>
      <c r="AF1580" s="4"/>
      <c r="AI1580" s="5">
        <f>SUMPRODUCT(constants!$B$13:$B$20,A1580^constants!$A$13:$A$20)*constants!$C$10/((A1580/1000000000)^5*(EXP(0.014388/(A1580/1000000000)/constants!$B$9)-1))</f>
        <v>2.2318837734189265E-5</v>
      </c>
      <c r="AL1580" s="17">
        <f t="shared" si="352"/>
        <v>2.5801991144499516E-10</v>
      </c>
      <c r="AQ1580">
        <f t="shared" si="359"/>
        <v>2.5801991144499516E-10</v>
      </c>
    </row>
    <row r="1581" spans="1:43" x14ac:dyDescent="0.2">
      <c r="A1581">
        <f>front!A1581</f>
        <v>908.57</v>
      </c>
      <c r="B1581" s="1">
        <f t="shared" si="358"/>
        <v>0.44000000000005457</v>
      </c>
      <c r="C1581">
        <f>front!D1581-front!B1581</f>
        <v>49112.53</v>
      </c>
      <c r="D1581" s="2">
        <f>front!E1581-front!C1581</f>
        <v>52177.1</v>
      </c>
      <c r="E1581" s="2">
        <f>IF(front!F1581-front!C1581&gt;0,front!F1581-front!C1581,0)</f>
        <v>52177.1</v>
      </c>
      <c r="F1581" s="2">
        <f>front!I1581-front!H1581</f>
        <v>2917.3000000000011</v>
      </c>
      <c r="G1581" s="2"/>
      <c r="H1581" s="2"/>
      <c r="I1581" s="4">
        <f>C1581/(constants!$A$4+constants!$B$4*data!C1581+constants!$C$4*data!C1581^2+constants!$D$4*data!C1581^3+constants!$E$4*data!C1581^4+constants!$F$4*data!C1581^5+constants!$G$4*data!C1581^6+constants!$H$4*data!C1581^7)</f>
        <v>51503.800251357628</v>
      </c>
      <c r="J1581" s="4">
        <f>D1581/(constants!$A$4+constants!$B$4*data!D1581+constants!$C$4*data!D1581^2+constants!$D$4*data!D1581^3+constants!$E$4*data!D1581^4+constants!$F$4*data!D1581^5+constants!$G$4*data!D1581^6+constants!$H$4*data!D1581^7)</f>
        <v>54891.435811769814</v>
      </c>
      <c r="K1581" s="4">
        <f>E1581/(constants!$A$4+constants!$B$4*data!E1581+constants!$C$4*data!E1581^2+constants!$D$4*data!E1581^3+constants!$E$4*data!E1581^4+constants!$F$4*data!E1581^5+constants!$G$4*data!E1581^6+constants!$H$4*data!E1581^7)</f>
        <v>54891.435811769814</v>
      </c>
      <c r="L1581" s="4">
        <f>F1581/(constants!$A$4+constants!$B$4*data!F1581+constants!$C$4*data!F1581^2+constants!$D$4*data!F1581^3+constants!$E$4*data!F1581^4+constants!$F$4*data!F1581^5+constants!$G$4*data!F1581^6+constants!$H$4*data!F1581^7)</f>
        <v>2910.671324000039</v>
      </c>
      <c r="M1581" s="4"/>
      <c r="N1581" s="4"/>
      <c r="O1581" s="4">
        <f t="shared" si="353"/>
        <v>85839.667085596055</v>
      </c>
      <c r="P1581" s="4">
        <f t="shared" si="354"/>
        <v>10978.287162353963</v>
      </c>
      <c r="Q1581" s="4">
        <f t="shared" si="354"/>
        <v>10978.287162353963</v>
      </c>
      <c r="R1581" s="4">
        <f t="shared" si="355"/>
        <v>485.11188733333984</v>
      </c>
      <c r="S1581" s="4"/>
      <c r="T1581" s="4"/>
      <c r="U1581" s="4">
        <f t="shared" si="356"/>
        <v>1</v>
      </c>
      <c r="V1581" s="4"/>
      <c r="W1581" s="4"/>
      <c r="X1581">
        <f>IF(front!E1581&gt;$X$2,O1581,P1581)</f>
        <v>85839.667085596055</v>
      </c>
      <c r="Y1581">
        <f t="shared" si="350"/>
        <v>85506.184166275998</v>
      </c>
      <c r="Z1581">
        <f>SUMPRODUCT($B$7:$B$456,Y$7:Y$456,EXP(constants!$B$32+constants!$A$32*ABS($A$7:$A$456-$A1581)))</f>
        <v>8.6277851056419335E-12</v>
      </c>
      <c r="AA1581">
        <f t="shared" si="351"/>
        <v>85506.184166275983</v>
      </c>
      <c r="AB1581">
        <f t="shared" si="357"/>
        <v>85499.98233057867</v>
      </c>
      <c r="AD1581" s="4"/>
      <c r="AE1581" s="4"/>
      <c r="AF1581" s="4"/>
      <c r="AI1581" s="5">
        <f>SUMPRODUCT(constants!$B$13:$B$20,A1581^constants!$A$13:$A$20)*constants!$C$10/((A1581/1000000000)^5*(EXP(0.014388/(A1581/1000000000)/constants!$B$9)-1))</f>
        <v>2.2315985204131813E-5</v>
      </c>
      <c r="AL1581" s="17">
        <f t="shared" si="352"/>
        <v>2.6100572884154391E-10</v>
      </c>
      <c r="AQ1581">
        <f t="shared" si="359"/>
        <v>2.6100572884154391E-10</v>
      </c>
    </row>
    <row r="1582" spans="1:43" x14ac:dyDescent="0.2">
      <c r="A1582">
        <f>front!A1582</f>
        <v>909</v>
      </c>
      <c r="B1582" s="1">
        <f t="shared" si="358"/>
        <v>0.42999999999994998</v>
      </c>
      <c r="C1582">
        <f>front!D1582-front!B1582</f>
        <v>48351.270000000004</v>
      </c>
      <c r="D1582" s="2">
        <f>front!E1582-front!C1582</f>
        <v>51640.9</v>
      </c>
      <c r="E1582" s="2">
        <f>IF(front!F1582-front!C1582&gt;0,front!F1582-front!C1582,0)</f>
        <v>51640.9</v>
      </c>
      <c r="F1582" s="2">
        <f>front!I1582-front!H1582</f>
        <v>2788.2999999999993</v>
      </c>
      <c r="G1582" s="2"/>
      <c r="H1582" s="2"/>
      <c r="I1582" s="4">
        <f>C1582/(constants!$A$4+constants!$B$4*data!C1582+constants!$C$4*data!C1582^2+constants!$D$4*data!C1582^3+constants!$E$4*data!C1582^4+constants!$F$4*data!C1582^5+constants!$G$4*data!C1582^6+constants!$H$4*data!C1582^7)</f>
        <v>50663.371883190113</v>
      </c>
      <c r="J1582" s="4">
        <f>D1582/(constants!$A$4+constants!$B$4*data!D1582+constants!$C$4*data!D1582^2+constants!$D$4*data!D1582^3+constants!$E$4*data!D1582^4+constants!$F$4*data!D1582^5+constants!$G$4*data!D1582^6+constants!$H$4*data!D1582^7)</f>
        <v>54298.233923759617</v>
      </c>
      <c r="K1582" s="4">
        <f>E1582/(constants!$A$4+constants!$B$4*data!E1582+constants!$C$4*data!E1582^2+constants!$D$4*data!E1582^3+constants!$E$4*data!E1582^4+constants!$F$4*data!E1582^5+constants!$G$4*data!E1582^6+constants!$H$4*data!E1582^7)</f>
        <v>54298.233923759617</v>
      </c>
      <c r="L1582" s="4">
        <f>F1582/(constants!$A$4+constants!$B$4*data!F1582+constants!$C$4*data!F1582^2+constants!$D$4*data!F1582^3+constants!$E$4*data!F1582^4+constants!$F$4*data!F1582^5+constants!$G$4*data!F1582^6+constants!$H$4*data!F1582^7)</f>
        <v>2781.9578301711495</v>
      </c>
      <c r="M1582" s="4"/>
      <c r="N1582" s="4"/>
      <c r="O1582" s="4">
        <f t="shared" si="353"/>
        <v>84438.953138650177</v>
      </c>
      <c r="P1582" s="4">
        <f t="shared" si="354"/>
        <v>10859.646784751923</v>
      </c>
      <c r="Q1582" s="4">
        <f t="shared" si="354"/>
        <v>10859.646784751923</v>
      </c>
      <c r="R1582" s="4">
        <f t="shared" si="355"/>
        <v>463.65963836185819</v>
      </c>
      <c r="S1582" s="4"/>
      <c r="T1582" s="4"/>
      <c r="U1582" s="4">
        <f t="shared" si="356"/>
        <v>1</v>
      </c>
      <c r="V1582" s="4"/>
      <c r="W1582" s="4"/>
      <c r="X1582">
        <f>IF(front!E1582&gt;$X$2,O1582,P1582)</f>
        <v>84438.953138650177</v>
      </c>
      <c r="Y1582">
        <f t="shared" si="350"/>
        <v>84105.47021933012</v>
      </c>
      <c r="Z1582">
        <f>SUMPRODUCT($B$7:$B$456,Y$7:Y$456,EXP(constants!$B$32+constants!$A$32*ABS($A$7:$A$456-$A1582)))</f>
        <v>8.4193230031220319E-12</v>
      </c>
      <c r="AA1582">
        <f t="shared" si="351"/>
        <v>84105.470219330105</v>
      </c>
      <c r="AB1582">
        <f t="shared" si="357"/>
        <v>84099.268383632792</v>
      </c>
      <c r="AD1582" s="4"/>
      <c r="AE1582" s="4"/>
      <c r="AF1582" s="4"/>
      <c r="AI1582" s="5">
        <f>SUMPRODUCT(constants!$B$13:$B$20,A1582^constants!$A$13:$A$20)*constants!$C$10/((A1582/1000000000)^5*(EXP(0.014388/(A1582/1000000000)/constants!$B$9)-1))</f>
        <v>2.231315683174497E-5</v>
      </c>
      <c r="AL1582" s="17">
        <f t="shared" si="352"/>
        <v>2.6531927400319106E-10</v>
      </c>
      <c r="AQ1582">
        <f t="shared" si="359"/>
        <v>2.6531927400319106E-10</v>
      </c>
    </row>
    <row r="1583" spans="1:43" x14ac:dyDescent="0.2">
      <c r="A1583">
        <f>front!A1583</f>
        <v>909.44</v>
      </c>
      <c r="B1583" s="1">
        <f t="shared" si="358"/>
        <v>0.44000000000005457</v>
      </c>
      <c r="C1583">
        <f>front!D1583-front!B1583</f>
        <v>47494</v>
      </c>
      <c r="D1583" s="2">
        <f>front!E1583-front!C1583</f>
        <v>52713.4</v>
      </c>
      <c r="E1583" s="2">
        <f>IF(front!F1583-front!C1583&gt;0,front!F1583-front!C1583,0)</f>
        <v>52713.4</v>
      </c>
      <c r="F1583" s="2">
        <f>front!I1583-front!H1583</f>
        <v>2831.2999999999993</v>
      </c>
      <c r="G1583" s="2"/>
      <c r="H1583" s="2"/>
      <c r="I1583" s="4">
        <f>C1583/(constants!$A$4+constants!$B$4*data!C1583+constants!$C$4*data!C1583^2+constants!$D$4*data!C1583^3+constants!$E$4*data!C1583^4+constants!$F$4*data!C1583^5+constants!$G$4*data!C1583^6+constants!$H$4*data!C1583^7)</f>
        <v>49717.60195732065</v>
      </c>
      <c r="J1583" s="4">
        <f>D1583/(constants!$A$4+constants!$B$4*data!D1583+constants!$C$4*data!D1583^2+constants!$D$4*data!D1583^3+constants!$E$4*data!D1583^4+constants!$F$4*data!D1583^5+constants!$G$4*data!D1583^6+constants!$H$4*data!D1583^7)</f>
        <v>55484.98449264896</v>
      </c>
      <c r="K1583" s="4">
        <f>E1583/(constants!$A$4+constants!$B$4*data!E1583+constants!$C$4*data!E1583^2+constants!$D$4*data!E1583^3+constants!$E$4*data!E1583^4+constants!$F$4*data!E1583^5+constants!$G$4*data!E1583^6+constants!$H$4*data!E1583^7)</f>
        <v>55484.98449264896</v>
      </c>
      <c r="L1583" s="4">
        <f>F1583/(constants!$A$4+constants!$B$4*data!F1583+constants!$C$4*data!F1583^2+constants!$D$4*data!F1583^3+constants!$E$4*data!F1583^4+constants!$F$4*data!F1583^5+constants!$G$4*data!F1583^6+constants!$H$4*data!F1583^7)</f>
        <v>2824.8621068624566</v>
      </c>
      <c r="M1583" s="4"/>
      <c r="N1583" s="4"/>
      <c r="O1583" s="4">
        <f t="shared" si="353"/>
        <v>82862.669928867748</v>
      </c>
      <c r="P1583" s="4">
        <f t="shared" si="354"/>
        <v>11096.996898529791</v>
      </c>
      <c r="Q1583" s="4">
        <f t="shared" si="354"/>
        <v>11096.996898529791</v>
      </c>
      <c r="R1583" s="4">
        <f t="shared" si="355"/>
        <v>470.81035114374276</v>
      </c>
      <c r="S1583" s="4"/>
      <c r="T1583" s="4"/>
      <c r="U1583" s="4">
        <f t="shared" si="356"/>
        <v>1</v>
      </c>
      <c r="V1583" s="4"/>
      <c r="W1583" s="4"/>
      <c r="X1583">
        <f>IF(front!E1583&gt;$X$2,O1583,P1583)</f>
        <v>82862.669928867748</v>
      </c>
      <c r="Y1583">
        <f t="shared" si="350"/>
        <v>82529.187009547692</v>
      </c>
      <c r="Z1583">
        <f>SUMPRODUCT($B$7:$B$456,Y$7:Y$456,EXP(constants!$B$32+constants!$A$32*ABS($A$7:$A$456-$A1583)))</f>
        <v>8.2112258291329715E-12</v>
      </c>
      <c r="AA1583">
        <f t="shared" si="351"/>
        <v>82529.187009547677</v>
      </c>
      <c r="AB1583">
        <f t="shared" si="357"/>
        <v>82522.985173850364</v>
      </c>
      <c r="AD1583" s="4"/>
      <c r="AE1583" s="4"/>
      <c r="AF1583" s="4"/>
      <c r="AI1583" s="5">
        <f>SUMPRODUCT(constants!$B$13:$B$20,A1583^constants!$A$13:$A$20)*constants!$C$10/((A1583/1000000000)^5*(EXP(0.014388/(A1583/1000000000)/constants!$B$9)-1))</f>
        <v>2.2310221218862014E-5</v>
      </c>
      <c r="AL1583" s="17">
        <f t="shared" si="352"/>
        <v>2.7035160170056003E-10</v>
      </c>
      <c r="AQ1583">
        <f t="shared" si="359"/>
        <v>2.7035160170056003E-10</v>
      </c>
    </row>
    <row r="1584" spans="1:43" x14ac:dyDescent="0.2">
      <c r="A1584">
        <f>front!A1584</f>
        <v>909.87</v>
      </c>
      <c r="B1584" s="1">
        <f t="shared" si="358"/>
        <v>0.42999999999994998</v>
      </c>
      <c r="C1584">
        <f>front!D1584-front!B1584</f>
        <v>46478.53</v>
      </c>
      <c r="D1584" s="2">
        <f>front!E1584-front!C1584</f>
        <v>53170.6</v>
      </c>
      <c r="E1584" s="2">
        <f>IF(front!F1584-front!C1584&gt;0,front!F1584-front!C1584,0)</f>
        <v>53170.6</v>
      </c>
      <c r="F1584" s="2">
        <f>front!I1584-front!H1584</f>
        <v>2912</v>
      </c>
      <c r="G1584" s="2"/>
      <c r="H1584" s="2"/>
      <c r="I1584" s="4">
        <f>C1584/(constants!$A$4+constants!$B$4*data!C1584+constants!$C$4*data!C1584^2+constants!$D$4*data!C1584^3+constants!$E$4*data!C1584^4+constants!$F$4*data!C1584^5+constants!$G$4*data!C1584^6+constants!$H$4*data!C1584^7)</f>
        <v>48598.363729295859</v>
      </c>
      <c r="J1584" s="4">
        <f>D1584/(constants!$A$4+constants!$B$4*data!D1584+constants!$C$4*data!D1584^2+constants!$D$4*data!D1584^3+constants!$E$4*data!D1584^4+constants!$F$4*data!D1584^5+constants!$G$4*data!D1584^6+constants!$H$4*data!D1584^7)</f>
        <v>55991.207464238774</v>
      </c>
      <c r="K1584" s="4">
        <f>E1584/(constants!$A$4+constants!$B$4*data!E1584+constants!$C$4*data!E1584^2+constants!$D$4*data!E1584^3+constants!$E$4*data!E1584^4+constants!$F$4*data!E1584^5+constants!$G$4*data!E1584^6+constants!$H$4*data!E1584^7)</f>
        <v>55991.207464238774</v>
      </c>
      <c r="L1584" s="4">
        <f>F1584/(constants!$A$4+constants!$B$4*data!F1584+constants!$C$4*data!F1584^2+constants!$D$4*data!F1584^3+constants!$E$4*data!F1584^4+constants!$F$4*data!F1584^5+constants!$G$4*data!F1584^6+constants!$H$4*data!F1584^7)</f>
        <v>2905.3830543120971</v>
      </c>
      <c r="M1584" s="4"/>
      <c r="N1584" s="4"/>
      <c r="O1584" s="4">
        <f t="shared" si="353"/>
        <v>80997.272882159756</v>
      </c>
      <c r="P1584" s="4">
        <f t="shared" si="354"/>
        <v>11198.241492847756</v>
      </c>
      <c r="Q1584" s="4">
        <f t="shared" si="354"/>
        <v>11198.241492847756</v>
      </c>
      <c r="R1584" s="4">
        <f t="shared" si="355"/>
        <v>484.23050905201615</v>
      </c>
      <c r="S1584" s="4"/>
      <c r="T1584" s="4"/>
      <c r="U1584" s="4">
        <f t="shared" si="356"/>
        <v>1</v>
      </c>
      <c r="V1584" s="4"/>
      <c r="W1584" s="4"/>
      <c r="X1584">
        <f>IF(front!E1584&gt;$X$2,O1584,P1584)</f>
        <v>80997.272882159756</v>
      </c>
      <c r="Y1584">
        <f t="shared" si="350"/>
        <v>80663.789962839699</v>
      </c>
      <c r="Z1584">
        <f>SUMPRODUCT($B$7:$B$456,Y$7:Y$456,EXP(constants!$B$32+constants!$A$32*ABS($A$7:$A$456-$A1584)))</f>
        <v>8.0128285139880453E-12</v>
      </c>
      <c r="AA1584">
        <f t="shared" si="351"/>
        <v>80663.789962839684</v>
      </c>
      <c r="AB1584">
        <f t="shared" si="357"/>
        <v>80657.588127142371</v>
      </c>
      <c r="AD1584" s="4"/>
      <c r="AE1584" s="4"/>
      <c r="AF1584" s="4"/>
      <c r="AI1584" s="5">
        <f>SUMPRODUCT(constants!$B$13:$B$20,A1584^constants!$A$13:$A$20)*constants!$C$10/((A1584/1000000000)^5*(EXP(0.014388/(A1584/1000000000)/constants!$B$9)-1))</f>
        <v>2.2307311954290851E-5</v>
      </c>
      <c r="AL1584" s="17">
        <f t="shared" si="352"/>
        <v>2.7656805109430417E-10</v>
      </c>
      <c r="AQ1584">
        <f t="shared" si="359"/>
        <v>2.7656805109430417E-10</v>
      </c>
    </row>
    <row r="1585" spans="1:43" x14ac:dyDescent="0.2">
      <c r="A1585">
        <f>front!A1585</f>
        <v>910.31</v>
      </c>
      <c r="B1585" s="1">
        <f t="shared" si="358"/>
        <v>0.43999999999994088</v>
      </c>
      <c r="C1585">
        <f>front!D1585-front!B1585</f>
        <v>45479.4</v>
      </c>
      <c r="D1585" s="2">
        <f>front!E1585-front!C1585</f>
        <v>52391.8</v>
      </c>
      <c r="E1585" s="2">
        <f>IF(front!F1585-front!C1585&gt;0,front!F1585-front!C1585,0)</f>
        <v>52391.8</v>
      </c>
      <c r="F1585" s="2">
        <f>front!I1585-front!H1585</f>
        <v>2968.9000000000015</v>
      </c>
      <c r="G1585" s="2"/>
      <c r="H1585" s="2"/>
      <c r="I1585" s="4">
        <f>C1585/(constants!$A$4+constants!$B$4*data!C1585+constants!$C$4*data!C1585^2+constants!$D$4*data!C1585^3+constants!$E$4*data!C1585^4+constants!$F$4*data!C1585^5+constants!$G$4*data!C1585^6+constants!$H$4*data!C1585^7)</f>
        <v>47498.471388508835</v>
      </c>
      <c r="J1585" s="4">
        <f>D1585/(constants!$A$4+constants!$B$4*data!D1585+constants!$C$4*data!D1585^2+constants!$D$4*data!D1585^3+constants!$E$4*data!D1585^4+constants!$F$4*data!D1585^5+constants!$G$4*data!D1585^6+constants!$H$4*data!D1585^7)</f>
        <v>55129.024140890586</v>
      </c>
      <c r="K1585" s="4">
        <f>E1585/(constants!$A$4+constants!$B$4*data!E1585+constants!$C$4*data!E1585^2+constants!$D$4*data!E1585^3+constants!$E$4*data!E1585^4+constants!$F$4*data!E1585^5+constants!$G$4*data!E1585^6+constants!$H$4*data!E1585^7)</f>
        <v>55129.024140890586</v>
      </c>
      <c r="L1585" s="4">
        <f>F1585/(constants!$A$4+constants!$B$4*data!F1585+constants!$C$4*data!F1585^2+constants!$D$4*data!F1585^3+constants!$E$4*data!F1585^4+constants!$F$4*data!F1585^5+constants!$G$4*data!F1585^6+constants!$H$4*data!F1585^7)</f>
        <v>2962.1573193224053</v>
      </c>
      <c r="M1585" s="4"/>
      <c r="N1585" s="4"/>
      <c r="O1585" s="4">
        <f t="shared" si="353"/>
        <v>79164.118980848056</v>
      </c>
      <c r="P1585" s="4">
        <f t="shared" si="354"/>
        <v>11025.804828178118</v>
      </c>
      <c r="Q1585" s="4">
        <f t="shared" si="354"/>
        <v>11025.804828178118</v>
      </c>
      <c r="R1585" s="4">
        <f t="shared" si="355"/>
        <v>493.69288655373424</v>
      </c>
      <c r="S1585" s="4"/>
      <c r="T1585" s="4"/>
      <c r="U1585" s="4">
        <f t="shared" si="356"/>
        <v>1</v>
      </c>
      <c r="V1585" s="4"/>
      <c r="W1585" s="4"/>
      <c r="X1585">
        <f>IF(front!E1585&gt;$X$2,O1585,P1585)</f>
        <v>79164.118980848056</v>
      </c>
      <c r="Y1585">
        <f t="shared" si="350"/>
        <v>78830.636061527999</v>
      </c>
      <c r="Z1585">
        <f>SUMPRODUCT($B$7:$B$456,Y$7:Y$456,EXP(constants!$B$32+constants!$A$32*ABS($A$7:$A$456-$A1585)))</f>
        <v>7.8147785082095259E-12</v>
      </c>
      <c r="AA1585">
        <f t="shared" si="351"/>
        <v>78830.636061527985</v>
      </c>
      <c r="AB1585">
        <f t="shared" si="357"/>
        <v>78824.434225830671</v>
      </c>
      <c r="AD1585" s="4"/>
      <c r="AE1585" s="4"/>
      <c r="AF1585" s="4"/>
      <c r="AI1585" s="5">
        <f>SUMPRODUCT(constants!$B$13:$B$20,A1585^constants!$A$13:$A$20)*constants!$C$10/((A1585/1000000000)^5*(EXP(0.014388/(A1585/1000000000)/constants!$B$9)-1))</f>
        <v>2.2304293882474663E-5</v>
      </c>
      <c r="AL1585" s="17">
        <f t="shared" si="352"/>
        <v>2.8296167427695371E-10</v>
      </c>
      <c r="AQ1585">
        <f t="shared" si="359"/>
        <v>2.8296167427695371E-10</v>
      </c>
    </row>
    <row r="1586" spans="1:43" x14ac:dyDescent="0.2">
      <c r="A1586">
        <f>front!A1586</f>
        <v>910.74</v>
      </c>
      <c r="B1586" s="1">
        <f t="shared" si="358"/>
        <v>0.43000000000006366</v>
      </c>
      <c r="C1586">
        <f>front!D1586-front!B1586</f>
        <v>44947.47</v>
      </c>
      <c r="D1586" s="2">
        <f>front!E1586-front!C1586</f>
        <v>52388.4</v>
      </c>
      <c r="E1586" s="2">
        <f>IF(front!F1586-front!C1586&gt;0,front!F1586-front!C1586,0)</f>
        <v>52388.4</v>
      </c>
      <c r="F1586" s="2">
        <f>front!I1586-front!H1586</f>
        <v>3194.4000000000015</v>
      </c>
      <c r="G1586" s="2"/>
      <c r="H1586" s="2"/>
      <c r="I1586" s="4">
        <f>C1586/(constants!$A$4+constants!$B$4*data!C1586+constants!$C$4*data!C1586^2+constants!$D$4*data!C1586^3+constants!$E$4*data!C1586^4+constants!$F$4*data!C1586^5+constants!$G$4*data!C1586^6+constants!$H$4*data!C1586^7)</f>
        <v>46913.513372765534</v>
      </c>
      <c r="J1586" s="4">
        <f>D1586/(constants!$A$4+constants!$B$4*data!D1586+constants!$C$4*data!D1586^2+constants!$D$4*data!D1586^3+constants!$E$4*data!D1586^4+constants!$F$4*data!D1586^5+constants!$G$4*data!D1586^6+constants!$H$4*data!D1586^7)</f>
        <v>55125.261374759255</v>
      </c>
      <c r="K1586" s="4">
        <f>E1586/(constants!$A$4+constants!$B$4*data!E1586+constants!$C$4*data!E1586^2+constants!$D$4*data!E1586^3+constants!$E$4*data!E1586^4+constants!$F$4*data!E1586^5+constants!$G$4*data!E1586^6+constants!$H$4*data!E1586^7)</f>
        <v>55125.261374759255</v>
      </c>
      <c r="L1586" s="4">
        <f>F1586/(constants!$A$4+constants!$B$4*data!F1586+constants!$C$4*data!F1586^2+constants!$D$4*data!F1586^3+constants!$E$4*data!F1586^4+constants!$F$4*data!F1586^5+constants!$G$4*data!F1586^6+constants!$H$4*data!F1586^7)</f>
        <v>3187.163946740613</v>
      </c>
      <c r="M1586" s="4"/>
      <c r="N1586" s="4"/>
      <c r="O1586" s="4">
        <f t="shared" si="353"/>
        <v>78189.188954609228</v>
      </c>
      <c r="P1586" s="4">
        <f t="shared" si="354"/>
        <v>11025.052274951851</v>
      </c>
      <c r="Q1586" s="4">
        <f t="shared" si="354"/>
        <v>11025.052274951851</v>
      </c>
      <c r="R1586" s="4">
        <f t="shared" si="355"/>
        <v>531.19399112343547</v>
      </c>
      <c r="S1586" s="4"/>
      <c r="T1586" s="4"/>
      <c r="U1586" s="4">
        <f t="shared" si="356"/>
        <v>1</v>
      </c>
      <c r="V1586" s="4"/>
      <c r="W1586" s="4"/>
      <c r="X1586">
        <f>IF(front!E1586&gt;$X$2,O1586,P1586)</f>
        <v>78189.188954609228</v>
      </c>
      <c r="Y1586">
        <f t="shared" si="350"/>
        <v>77855.706035289171</v>
      </c>
      <c r="Z1586">
        <f>SUMPRODUCT($B$7:$B$456,Y$7:Y$456,EXP(constants!$B$32+constants!$A$32*ABS($A$7:$A$456-$A1586)))</f>
        <v>7.6259600410592822E-12</v>
      </c>
      <c r="AA1586">
        <f t="shared" si="351"/>
        <v>77855.706035289157</v>
      </c>
      <c r="AB1586">
        <f t="shared" si="357"/>
        <v>77849.504199591844</v>
      </c>
      <c r="AD1586" s="4"/>
      <c r="AE1586" s="4"/>
      <c r="AF1586" s="4"/>
      <c r="AI1586" s="5">
        <f>SUMPRODUCT(constants!$B$13:$B$20,A1586^constants!$A$13:$A$20)*constants!$C$10/((A1586/1000000000)^5*(EXP(0.014388/(A1586/1000000000)/constants!$B$9)-1))</f>
        <v>2.2301304345259175E-5</v>
      </c>
      <c r="AL1586" s="17">
        <f t="shared" si="352"/>
        <v>2.8646687701546209E-10</v>
      </c>
      <c r="AQ1586">
        <f t="shared" si="359"/>
        <v>2.8646687701546209E-10</v>
      </c>
    </row>
    <row r="1587" spans="1:43" x14ac:dyDescent="0.2">
      <c r="A1587">
        <f>front!A1587</f>
        <v>911.18</v>
      </c>
      <c r="B1587" s="1">
        <f t="shared" si="358"/>
        <v>0.43999999999994088</v>
      </c>
      <c r="C1587">
        <f>front!D1587-front!B1587</f>
        <v>44722.6</v>
      </c>
      <c r="D1587" s="2">
        <f>front!E1587-front!C1587</f>
        <v>52732.800000000003</v>
      </c>
      <c r="E1587" s="2">
        <f>IF(front!F1587-front!C1587&gt;0,front!F1587-front!C1587,0)</f>
        <v>52732.800000000003</v>
      </c>
      <c r="F1587" s="2">
        <f>front!I1587-front!H1587</f>
        <v>3193.4000000000015</v>
      </c>
      <c r="G1587" s="2"/>
      <c r="H1587" s="2"/>
      <c r="I1587" s="4">
        <f>C1587/(constants!$A$4+constants!$B$4*data!C1587+constants!$C$4*data!C1587^2+constants!$D$4*data!C1587^3+constants!$E$4*data!C1587^4+constants!$F$4*data!C1587^5+constants!$G$4*data!C1587^6+constants!$H$4*data!C1587^7)</f>
        <v>46666.365855739277</v>
      </c>
      <c r="J1587" s="4">
        <f>D1587/(constants!$A$4+constants!$B$4*data!D1587+constants!$C$4*data!D1587^2+constants!$D$4*data!D1587^3+constants!$E$4*data!D1587^4+constants!$F$4*data!D1587^5+constants!$G$4*data!D1587^6+constants!$H$4*data!D1587^7)</f>
        <v>55506.460309590024</v>
      </c>
      <c r="K1587" s="4">
        <f>E1587/(constants!$A$4+constants!$B$4*data!E1587+constants!$C$4*data!E1587^2+constants!$D$4*data!E1587^3+constants!$E$4*data!E1587^4+constants!$F$4*data!E1587^5+constants!$G$4*data!E1587^6+constants!$H$4*data!E1587^7)</f>
        <v>55506.460309590024</v>
      </c>
      <c r="L1587" s="4">
        <f>F1587/(constants!$A$4+constants!$B$4*data!F1587+constants!$C$4*data!F1587^2+constants!$D$4*data!F1587^3+constants!$E$4*data!F1587^4+constants!$F$4*data!F1587^5+constants!$G$4*data!F1587^6+constants!$H$4*data!F1587^7)</f>
        <v>3186.1661150831246</v>
      </c>
      <c r="M1587" s="4"/>
      <c r="N1587" s="4"/>
      <c r="O1587" s="4">
        <f t="shared" si="353"/>
        <v>77777.276426232129</v>
      </c>
      <c r="P1587" s="4">
        <f t="shared" si="354"/>
        <v>11101.292061918006</v>
      </c>
      <c r="Q1587" s="4">
        <f t="shared" si="354"/>
        <v>11101.292061918006</v>
      </c>
      <c r="R1587" s="4">
        <f t="shared" si="355"/>
        <v>531.0276858471874</v>
      </c>
      <c r="S1587" s="4"/>
      <c r="T1587" s="4"/>
      <c r="U1587" s="4">
        <f t="shared" si="356"/>
        <v>1</v>
      </c>
      <c r="V1587" s="4"/>
      <c r="W1587" s="4"/>
      <c r="X1587">
        <f>IF(front!E1587&gt;$X$2,O1587,P1587)</f>
        <v>77777.276426232129</v>
      </c>
      <c r="Y1587">
        <f t="shared" si="350"/>
        <v>77443.793506912072</v>
      </c>
      <c r="Z1587">
        <f>SUMPRODUCT($B$7:$B$456,Y$7:Y$456,EXP(constants!$B$32+constants!$A$32*ABS($A$7:$A$456-$A1587)))</f>
        <v>7.4374721147843124E-12</v>
      </c>
      <c r="AA1587">
        <f t="shared" si="351"/>
        <v>77443.793506912058</v>
      </c>
      <c r="AB1587">
        <f t="shared" si="357"/>
        <v>77437.591671214745</v>
      </c>
      <c r="AD1587" s="4"/>
      <c r="AE1587" s="4"/>
      <c r="AF1587" s="4"/>
      <c r="AI1587" s="5">
        <f>SUMPRODUCT(constants!$B$13:$B$20,A1587^constants!$A$13:$A$20)*constants!$C$10/((A1587/1000000000)^5*(EXP(0.014388/(A1587/1000000000)/constants!$B$9)-1))</f>
        <v>2.2298204458592894E-5</v>
      </c>
      <c r="AL1587" s="17">
        <f t="shared" si="352"/>
        <v>2.8795064486595631E-10</v>
      </c>
      <c r="AQ1587">
        <f t="shared" si="359"/>
        <v>2.8795064486595631E-10</v>
      </c>
    </row>
    <row r="1588" spans="1:43" x14ac:dyDescent="0.2">
      <c r="A1588">
        <f>front!A1588</f>
        <v>911.62</v>
      </c>
      <c r="B1588" s="1">
        <f t="shared" si="358"/>
        <v>0.44000000000005457</v>
      </c>
      <c r="C1588">
        <f>front!D1588-front!B1588</f>
        <v>45023.07</v>
      </c>
      <c r="D1588" s="2">
        <f>front!E1588-front!C1588</f>
        <v>52937.8</v>
      </c>
      <c r="E1588" s="2">
        <f>IF(front!F1588-front!C1588&gt;0,front!F1588-front!C1588,0)</f>
        <v>52937.8</v>
      </c>
      <c r="F1588" s="2">
        <f>front!I1588-front!H1588</f>
        <v>3639.0999999999985</v>
      </c>
      <c r="G1588" s="2"/>
      <c r="H1588" s="2"/>
      <c r="I1588" s="4">
        <f>C1588/(constants!$A$4+constants!$B$4*data!C1588+constants!$C$4*data!C1588^2+constants!$D$4*data!C1588^3+constants!$E$4*data!C1588^4+constants!$F$4*data!C1588^5+constants!$G$4*data!C1588^6+constants!$H$4*data!C1588^7)</f>
        <v>46996.621962764671</v>
      </c>
      <c r="J1588" s="4">
        <f>D1588/(constants!$A$4+constants!$B$4*data!D1588+constants!$C$4*data!D1588^2+constants!$D$4*data!D1588^3+constants!$E$4*data!D1588^4+constants!$F$4*data!D1588^5+constants!$G$4*data!D1588^6+constants!$H$4*data!D1588^7)</f>
        <v>55733.418307098364</v>
      </c>
      <c r="K1588" s="4">
        <f>E1588/(constants!$A$4+constants!$B$4*data!E1588+constants!$C$4*data!E1588^2+constants!$D$4*data!E1588^3+constants!$E$4*data!E1588^4+constants!$F$4*data!E1588^5+constants!$G$4*data!E1588^6+constants!$H$4*data!E1588^7)</f>
        <v>55733.418307098364</v>
      </c>
      <c r="L1588" s="4">
        <f>F1588/(constants!$A$4+constants!$B$4*data!F1588+constants!$C$4*data!F1588^2+constants!$D$4*data!F1588^3+constants!$E$4*data!F1588^4+constants!$F$4*data!F1588^5+constants!$G$4*data!F1588^6+constants!$H$4*data!F1588^7)</f>
        <v>3630.9219579097044</v>
      </c>
      <c r="M1588" s="4"/>
      <c r="N1588" s="4"/>
      <c r="O1588" s="4">
        <f t="shared" si="353"/>
        <v>78327.703271274455</v>
      </c>
      <c r="P1588" s="4">
        <f t="shared" si="354"/>
        <v>11146.683661419673</v>
      </c>
      <c r="Q1588" s="4">
        <f t="shared" si="354"/>
        <v>11146.683661419673</v>
      </c>
      <c r="R1588" s="4">
        <f t="shared" si="355"/>
        <v>605.15365965161732</v>
      </c>
      <c r="S1588" s="4"/>
      <c r="T1588" s="4"/>
      <c r="U1588" s="4">
        <f t="shared" si="356"/>
        <v>1</v>
      </c>
      <c r="V1588" s="4"/>
      <c r="W1588" s="4"/>
      <c r="X1588">
        <f>IF(front!E1588&gt;$X$2,O1588,P1588)</f>
        <v>78327.703271274455</v>
      </c>
      <c r="Y1588">
        <f t="shared" si="350"/>
        <v>77994.220351954398</v>
      </c>
      <c r="Z1588">
        <f>SUMPRODUCT($B$7:$B$456,Y$7:Y$456,EXP(constants!$B$32+constants!$A$32*ABS($A$7:$A$456-$A1588)))</f>
        <v>7.2536429722113071E-12</v>
      </c>
      <c r="AA1588">
        <f t="shared" si="351"/>
        <v>77994.220351954398</v>
      </c>
      <c r="AB1588">
        <f t="shared" si="357"/>
        <v>77988.018516257085</v>
      </c>
      <c r="AD1588" s="4"/>
      <c r="AE1588" s="4"/>
      <c r="AF1588" s="4"/>
      <c r="AI1588" s="5">
        <f>SUMPRODUCT(constants!$B$13:$B$20,A1588^constants!$A$13:$A$20)*constants!$C$10/((A1588/1000000000)^5*(EXP(0.014388/(A1588/1000000000)/constants!$B$9)-1))</f>
        <v>2.229506344607322E-5</v>
      </c>
      <c r="AL1588" s="17">
        <f t="shared" si="352"/>
        <v>2.8587806012055143E-10</v>
      </c>
      <c r="AQ1588">
        <f t="shared" si="359"/>
        <v>2.8587806012055143E-10</v>
      </c>
    </row>
    <row r="1589" spans="1:43" x14ac:dyDescent="0.2">
      <c r="A1589">
        <f>front!A1589</f>
        <v>912.05</v>
      </c>
      <c r="B1589" s="1">
        <f t="shared" si="358"/>
        <v>0.42999999999994998</v>
      </c>
      <c r="C1589">
        <f>front!D1589-front!B1589</f>
        <v>45371.94</v>
      </c>
      <c r="D1589" s="2">
        <f>front!E1589-front!C1589</f>
        <v>52764.4</v>
      </c>
      <c r="E1589" s="2">
        <f>IF(front!F1589-front!C1589&gt;0,front!F1589-front!C1589,0)</f>
        <v>52764.4</v>
      </c>
      <c r="F1589" s="2">
        <f>front!I1589-front!H1589</f>
        <v>3603.1000000000022</v>
      </c>
      <c r="G1589" s="2"/>
      <c r="H1589" s="2"/>
      <c r="I1589" s="4">
        <f>C1589/(constants!$A$4+constants!$B$4*data!C1589+constants!$C$4*data!C1589^2+constants!$D$4*data!C1589^3+constants!$E$4*data!C1589^4+constants!$F$4*data!C1589^5+constants!$G$4*data!C1589^6+constants!$H$4*data!C1589^7)</f>
        <v>47380.262315201493</v>
      </c>
      <c r="J1589" s="4">
        <f>D1589/(constants!$A$4+constants!$B$4*data!D1589+constants!$C$4*data!D1589^2+constants!$D$4*data!D1589^3+constants!$E$4*data!D1589^4+constants!$F$4*data!D1589^5+constants!$G$4*data!D1589^6+constants!$H$4*data!D1589^7)</f>
        <v>55541.44232037702</v>
      </c>
      <c r="K1589" s="4">
        <f>E1589/(constants!$A$4+constants!$B$4*data!E1589+constants!$C$4*data!E1589^2+constants!$D$4*data!E1589^3+constants!$E$4*data!E1589^4+constants!$F$4*data!E1589^5+constants!$G$4*data!E1589^6+constants!$H$4*data!E1589^7)</f>
        <v>55541.44232037702</v>
      </c>
      <c r="L1589" s="4">
        <f>F1589/(constants!$A$4+constants!$B$4*data!F1589+constants!$C$4*data!F1589^2+constants!$D$4*data!F1589^3+constants!$E$4*data!F1589^4+constants!$F$4*data!F1589^5+constants!$G$4*data!F1589^6+constants!$H$4*data!F1589^7)</f>
        <v>3594.9963201821624</v>
      </c>
      <c r="M1589" s="4"/>
      <c r="N1589" s="4"/>
      <c r="O1589" s="4">
        <f t="shared" si="353"/>
        <v>78967.103858669157</v>
      </c>
      <c r="P1589" s="4">
        <f t="shared" si="354"/>
        <v>11108.288464075404</v>
      </c>
      <c r="Q1589" s="4">
        <f t="shared" si="354"/>
        <v>11108.288464075404</v>
      </c>
      <c r="R1589" s="4">
        <f t="shared" si="355"/>
        <v>599.16605336369378</v>
      </c>
      <c r="S1589" s="4"/>
      <c r="T1589" s="4"/>
      <c r="U1589" s="4">
        <f t="shared" si="356"/>
        <v>1</v>
      </c>
      <c r="V1589" s="4"/>
      <c r="W1589" s="4"/>
      <c r="X1589">
        <f>IF(front!E1589&gt;$X$2,O1589,P1589)</f>
        <v>78967.103858669157</v>
      </c>
      <c r="Y1589">
        <f t="shared" ref="Y1589:Y1652" si="360">X1589-$U$4</f>
        <v>78633.620939349101</v>
      </c>
      <c r="Z1589">
        <f>SUMPRODUCT($B$7:$B$456,Y$7:Y$456,EXP(constants!$B$32+constants!$A$32*ABS($A$7:$A$456-$A1589)))</f>
        <v>7.078382503110497E-12</v>
      </c>
      <c r="AA1589">
        <f t="shared" si="351"/>
        <v>78633.620939349101</v>
      </c>
      <c r="AB1589">
        <f t="shared" si="357"/>
        <v>78627.419103651788</v>
      </c>
      <c r="AD1589" s="4"/>
      <c r="AE1589" s="4"/>
      <c r="AF1589" s="4"/>
      <c r="AI1589" s="5">
        <f>SUMPRODUCT(constants!$B$13:$B$20,A1589^constants!$A$13:$A$20)*constants!$C$10/((A1589/1000000000)^5*(EXP(0.014388/(A1589/1000000000)/constants!$B$9)-1))</f>
        <v>2.2291954251277809E-5</v>
      </c>
      <c r="AL1589" s="17">
        <f t="shared" si="352"/>
        <v>2.8351374756293478E-10</v>
      </c>
      <c r="AQ1589">
        <f t="shared" si="359"/>
        <v>2.8351374756293478E-10</v>
      </c>
    </row>
    <row r="1590" spans="1:43" x14ac:dyDescent="0.2">
      <c r="A1590">
        <f>front!A1590</f>
        <v>912.49</v>
      </c>
      <c r="B1590" s="1">
        <f t="shared" si="358"/>
        <v>0.44000000000005457</v>
      </c>
      <c r="C1590">
        <f>front!D1590-front!B1590</f>
        <v>46133.54</v>
      </c>
      <c r="D1590" s="2">
        <f>front!E1590-front!C1590</f>
        <v>52464.3</v>
      </c>
      <c r="E1590" s="2">
        <f>IF(front!F1590-front!C1590&gt;0,front!F1590-front!C1590,0)</f>
        <v>52464.3</v>
      </c>
      <c r="F1590" s="2">
        <f>front!I1590-front!H1590</f>
        <v>3480.0999999999985</v>
      </c>
      <c r="G1590" s="2"/>
      <c r="H1590" s="2"/>
      <c r="I1590" s="4">
        <f>C1590/(constants!$A$4+constants!$B$4*data!C1590+constants!$C$4*data!C1590^2+constants!$D$4*data!C1590^3+constants!$E$4*data!C1590^4+constants!$F$4*data!C1590^5+constants!$G$4*data!C1590^6+constants!$H$4*data!C1590^7)</f>
        <v>48218.42026858477</v>
      </c>
      <c r="J1590" s="4">
        <f>D1590/(constants!$A$4+constants!$B$4*data!D1590+constants!$C$4*data!D1590^2+constants!$D$4*data!D1590^3+constants!$E$4*data!D1590^4+constants!$F$4*data!D1590^5+constants!$G$4*data!D1590^6+constants!$H$4*data!D1590^7)</f>
        <v>55209.262001846808</v>
      </c>
      <c r="K1590" s="4">
        <f>E1590/(constants!$A$4+constants!$B$4*data!E1590+constants!$C$4*data!E1590^2+constants!$D$4*data!E1590^3+constants!$E$4*data!E1590^4+constants!$F$4*data!E1590^5+constants!$G$4*data!E1590^6+constants!$H$4*data!E1590^7)</f>
        <v>55209.262001846808</v>
      </c>
      <c r="L1590" s="4">
        <f>F1590/(constants!$A$4+constants!$B$4*data!F1590+constants!$C$4*data!F1590^2+constants!$D$4*data!F1590^3+constants!$E$4*data!F1590^4+constants!$F$4*data!F1590^5+constants!$G$4*data!F1590^6+constants!$H$4*data!F1590^7)</f>
        <v>3472.2531398786323</v>
      </c>
      <c r="M1590" s="4"/>
      <c r="N1590" s="4"/>
      <c r="O1590" s="4">
        <f t="shared" si="353"/>
        <v>80364.033780974627</v>
      </c>
      <c r="P1590" s="4">
        <f t="shared" si="354"/>
        <v>11041.852400369362</v>
      </c>
      <c r="Q1590" s="4">
        <f t="shared" si="354"/>
        <v>11041.852400369362</v>
      </c>
      <c r="R1590" s="4">
        <f t="shared" si="355"/>
        <v>578.70885664643879</v>
      </c>
      <c r="S1590" s="4"/>
      <c r="T1590" s="4"/>
      <c r="U1590" s="4">
        <f t="shared" si="356"/>
        <v>1</v>
      </c>
      <c r="V1590" s="4"/>
      <c r="W1590" s="4"/>
      <c r="X1590">
        <f>IF(front!E1590&gt;$X$2,O1590,P1590)</f>
        <v>80364.033780974627</v>
      </c>
      <c r="Y1590">
        <f t="shared" si="360"/>
        <v>80030.55086165457</v>
      </c>
      <c r="Z1590">
        <f>SUMPRODUCT($B$7:$B$456,Y$7:Y$456,EXP(constants!$B$32+constants!$A$32*ABS($A$7:$A$456-$A1590)))</f>
        <v>6.9034288405933582E-12</v>
      </c>
      <c r="AA1590">
        <f t="shared" si="351"/>
        <v>80030.55086165457</v>
      </c>
      <c r="AB1590">
        <f t="shared" si="357"/>
        <v>80024.349025957257</v>
      </c>
      <c r="AD1590" s="4"/>
      <c r="AE1590" s="4"/>
      <c r="AF1590" s="4"/>
      <c r="AI1590" s="5">
        <f>SUMPRODUCT(constants!$B$13:$B$20,A1590^constants!$A$13:$A$20)*constants!$C$10/((A1590/1000000000)^5*(EXP(0.014388/(A1590/1000000000)/constants!$B$9)-1))</f>
        <v>2.2288732432531509E-5</v>
      </c>
      <c r="AL1590" s="17">
        <f t="shared" si="352"/>
        <v>2.7852438293877006E-10</v>
      </c>
      <c r="AQ1590">
        <f t="shared" si="359"/>
        <v>2.7852438293877006E-10</v>
      </c>
    </row>
    <row r="1591" spans="1:43" x14ac:dyDescent="0.2">
      <c r="A1591">
        <f>front!A1591</f>
        <v>912.92</v>
      </c>
      <c r="B1591" s="1">
        <f t="shared" si="358"/>
        <v>0.42999999999994998</v>
      </c>
      <c r="C1591">
        <f>front!D1591-front!B1591</f>
        <v>47192.329999999994</v>
      </c>
      <c r="D1591" s="2">
        <f>front!E1591-front!C1591</f>
        <v>52769.9</v>
      </c>
      <c r="E1591" s="2">
        <f>IF(front!F1591-front!C1591&gt;0,front!F1591-front!C1591,0)</f>
        <v>52769.9</v>
      </c>
      <c r="F1591" s="2">
        <f>front!I1591-front!H1591</f>
        <v>3587.5000000000018</v>
      </c>
      <c r="G1591" s="2"/>
      <c r="H1591" s="2"/>
      <c r="I1591" s="4">
        <f>C1591/(constants!$A$4+constants!$B$4*data!C1591+constants!$C$4*data!C1591^2+constants!$D$4*data!C1591^3+constants!$E$4*data!C1591^4+constants!$F$4*data!C1591^5+constants!$G$4*data!C1591^6+constants!$H$4*data!C1591^7)</f>
        <v>49384.975780839748</v>
      </c>
      <c r="J1591" s="4">
        <f>D1591/(constants!$A$4+constants!$B$4*data!D1591+constants!$C$4*data!D1591^2+constants!$D$4*data!D1591^3+constants!$E$4*data!D1591^4+constants!$F$4*data!D1591^5+constants!$G$4*data!D1591^6+constants!$H$4*data!D1591^7)</f>
        <v>55547.531061308218</v>
      </c>
      <c r="K1591" s="4">
        <f>E1591/(constants!$A$4+constants!$B$4*data!E1591+constants!$C$4*data!E1591^2+constants!$D$4*data!E1591^3+constants!$E$4*data!E1591^4+constants!$F$4*data!E1591^5+constants!$G$4*data!E1591^6+constants!$H$4*data!E1591^7)</f>
        <v>55547.531061308218</v>
      </c>
      <c r="L1591" s="4">
        <f>F1591/(constants!$A$4+constants!$B$4*data!F1591+constants!$C$4*data!F1591^2+constants!$D$4*data!F1591^3+constants!$E$4*data!F1591^4+constants!$F$4*data!F1591^5+constants!$G$4*data!F1591^6+constants!$H$4*data!F1591^7)</f>
        <v>3579.4286606401429</v>
      </c>
      <c r="M1591" s="4"/>
      <c r="N1591" s="4"/>
      <c r="O1591" s="4">
        <f t="shared" si="353"/>
        <v>82308.292968066249</v>
      </c>
      <c r="P1591" s="4">
        <f t="shared" si="354"/>
        <v>11109.506212261644</v>
      </c>
      <c r="Q1591" s="4">
        <f t="shared" si="354"/>
        <v>11109.506212261644</v>
      </c>
      <c r="R1591" s="4">
        <f t="shared" si="355"/>
        <v>596.57144344002381</v>
      </c>
      <c r="S1591" s="4"/>
      <c r="T1591" s="4"/>
      <c r="U1591" s="4">
        <f t="shared" si="356"/>
        <v>1</v>
      </c>
      <c r="V1591" s="4"/>
      <c r="W1591" s="4"/>
      <c r="X1591">
        <f>IF(front!E1591&gt;$X$2,O1591,P1591)</f>
        <v>82308.292968066249</v>
      </c>
      <c r="Y1591">
        <f t="shared" si="360"/>
        <v>81974.810048746192</v>
      </c>
      <c r="Z1591">
        <f>SUMPRODUCT($B$7:$B$456,Y$7:Y$456,EXP(constants!$B$32+constants!$A$32*ABS($A$7:$A$456-$A1591)))</f>
        <v>6.7366301462487931E-12</v>
      </c>
      <c r="AA1591">
        <f t="shared" si="351"/>
        <v>81974.810048746192</v>
      </c>
      <c r="AB1591">
        <f t="shared" si="357"/>
        <v>81968.608213048879</v>
      </c>
      <c r="AD1591" s="4"/>
      <c r="AE1591" s="4"/>
      <c r="AF1591" s="4"/>
      <c r="AI1591" s="5">
        <f>SUMPRODUCT(constants!$B$13:$B$20,A1591^constants!$A$13:$A$20)*constants!$C$10/((A1591/1000000000)^5*(EXP(0.014388/(A1591/1000000000)/constants!$B$9)-1))</f>
        <v>2.2285544605554492E-5</v>
      </c>
      <c r="AL1591" s="17">
        <f t="shared" si="352"/>
        <v>2.7187901675274237E-10</v>
      </c>
      <c r="AQ1591">
        <f t="shared" si="359"/>
        <v>2.7187901675274237E-10</v>
      </c>
    </row>
    <row r="1592" spans="1:43" x14ac:dyDescent="0.2">
      <c r="A1592">
        <f>front!A1592</f>
        <v>913.36</v>
      </c>
      <c r="B1592" s="1">
        <f t="shared" si="358"/>
        <v>0.44000000000005457</v>
      </c>
      <c r="C1592">
        <f>front!D1592-front!B1592</f>
        <v>48248.73</v>
      </c>
      <c r="D1592" s="2">
        <f>front!E1592-front!C1592</f>
        <v>52319.6</v>
      </c>
      <c r="E1592" s="2">
        <f>IF(front!F1592-front!C1592&gt;0,front!F1592-front!C1592,0)</f>
        <v>52319.6</v>
      </c>
      <c r="F1592" s="2">
        <f>front!I1592-front!H1592</f>
        <v>3267.2000000000007</v>
      </c>
      <c r="G1592" s="2"/>
      <c r="H1592" s="2"/>
      <c r="I1592" s="4">
        <f>C1592/(constants!$A$4+constants!$B$4*data!C1592+constants!$C$4*data!C1592^2+constants!$D$4*data!C1592^3+constants!$E$4*data!C1592^4+constants!$F$4*data!C1592^5+constants!$G$4*data!C1592^6+constants!$H$4*data!C1592^7)</f>
        <v>50550.207683598281</v>
      </c>
      <c r="J1592" s="4">
        <f>D1592/(constants!$A$4+constants!$B$4*data!D1592+constants!$C$4*data!D1592^2+constants!$D$4*data!D1592^3+constants!$E$4*data!D1592^4+constants!$F$4*data!D1592^5+constants!$G$4*data!D1592^6+constants!$H$4*data!D1592^7)</f>
        <v>55049.122836383147</v>
      </c>
      <c r="K1592" s="4">
        <f>E1592/(constants!$A$4+constants!$B$4*data!E1592+constants!$C$4*data!E1592^2+constants!$D$4*data!E1592^3+constants!$E$4*data!E1592^4+constants!$F$4*data!E1592^5+constants!$G$4*data!E1592^6+constants!$H$4*data!E1592^7)</f>
        <v>55049.122836383147</v>
      </c>
      <c r="L1592" s="4">
        <f>F1592/(constants!$A$4+constants!$B$4*data!F1592+constants!$C$4*data!F1592^2+constants!$D$4*data!F1592^3+constants!$E$4*data!F1592^4+constants!$F$4*data!F1592^5+constants!$G$4*data!F1592^6+constants!$H$4*data!F1592^7)</f>
        <v>3259.8066175793501</v>
      </c>
      <c r="M1592" s="4"/>
      <c r="N1592" s="4"/>
      <c r="O1592" s="4">
        <f t="shared" si="353"/>
        <v>84250.346139330461</v>
      </c>
      <c r="P1592" s="4">
        <f t="shared" si="354"/>
        <v>11009.82456727663</v>
      </c>
      <c r="Q1592" s="4">
        <f t="shared" si="354"/>
        <v>11009.82456727663</v>
      </c>
      <c r="R1592" s="4">
        <f t="shared" si="355"/>
        <v>543.30110292989173</v>
      </c>
      <c r="S1592" s="4"/>
      <c r="T1592" s="4"/>
      <c r="U1592" s="4">
        <f t="shared" si="356"/>
        <v>1</v>
      </c>
      <c r="V1592" s="4"/>
      <c r="W1592" s="4"/>
      <c r="X1592">
        <f>IF(front!E1592&gt;$X$2,O1592,P1592)</f>
        <v>84250.346139330461</v>
      </c>
      <c r="Y1592">
        <f t="shared" si="360"/>
        <v>83916.863220010404</v>
      </c>
      <c r="Z1592">
        <f>SUMPRODUCT($B$7:$B$456,Y$7:Y$456,EXP(constants!$B$32+constants!$A$32*ABS($A$7:$A$456-$A1592)))</f>
        <v>6.5701234455171446E-12</v>
      </c>
      <c r="AA1592">
        <f t="shared" si="351"/>
        <v>83916.863220010404</v>
      </c>
      <c r="AB1592">
        <f t="shared" si="357"/>
        <v>83910.661384313091</v>
      </c>
      <c r="AD1592" s="4"/>
      <c r="AE1592" s="4"/>
      <c r="AF1592" s="4"/>
      <c r="AI1592" s="5">
        <f>SUMPRODUCT(constants!$B$13:$B$20,A1592^constants!$A$13:$A$20)*constants!$C$10/((A1592/1000000000)^5*(EXP(0.014388/(A1592/1000000000)/constants!$B$9)-1))</f>
        <v>2.2282242676646195E-5</v>
      </c>
      <c r="AL1592" s="17">
        <f t="shared" si="352"/>
        <v>2.6554721782721889E-10</v>
      </c>
      <c r="AQ1592">
        <f t="shared" si="359"/>
        <v>2.6554721782721889E-10</v>
      </c>
    </row>
    <row r="1593" spans="1:43" x14ac:dyDescent="0.2">
      <c r="A1593">
        <f>front!A1593</f>
        <v>913.79</v>
      </c>
      <c r="B1593" s="1">
        <f t="shared" si="358"/>
        <v>0.42999999999994998</v>
      </c>
      <c r="C1593">
        <f>front!D1593-front!B1593</f>
        <v>49289.270000000004</v>
      </c>
      <c r="D1593" s="2">
        <f>front!E1593-front!C1593</f>
        <v>52302.1</v>
      </c>
      <c r="E1593" s="2">
        <f>IF(front!F1593-front!C1593&gt;0,front!F1593-front!C1593,0)</f>
        <v>52302.1</v>
      </c>
      <c r="F1593" s="2">
        <f>front!I1593-front!H1593</f>
        <v>2932.6999999999989</v>
      </c>
      <c r="G1593" s="2"/>
      <c r="H1593" s="2"/>
      <c r="I1593" s="4">
        <f>C1593/(constants!$A$4+constants!$B$4*data!C1593+constants!$C$4*data!C1593^2+constants!$D$4*data!C1593^3+constants!$E$4*data!C1593^4+constants!$F$4*data!C1593^5+constants!$G$4*data!C1593^6+constants!$H$4*data!C1593^7)</f>
        <v>51698.989883506722</v>
      </c>
      <c r="J1593" s="4">
        <f>D1593/(constants!$A$4+constants!$B$4*data!D1593+constants!$C$4*data!D1593^2+constants!$D$4*data!D1593^3+constants!$E$4*data!D1593^4+constants!$F$4*data!D1593^5+constants!$G$4*data!D1593^6+constants!$H$4*data!D1593^7)</f>
        <v>55029.756847523015</v>
      </c>
      <c r="K1593" s="4">
        <f>E1593/(constants!$A$4+constants!$B$4*data!E1593+constants!$C$4*data!E1593^2+constants!$D$4*data!E1593^3+constants!$E$4*data!E1593^4+constants!$F$4*data!E1593^5+constants!$G$4*data!E1593^6+constants!$H$4*data!E1593^7)</f>
        <v>55029.756847523015</v>
      </c>
      <c r="L1593" s="4">
        <f>F1593/(constants!$A$4+constants!$B$4*data!F1593+constants!$C$4*data!F1593^2+constants!$D$4*data!F1593^3+constants!$E$4*data!F1593^4+constants!$F$4*data!F1593^5+constants!$G$4*data!F1593^6+constants!$H$4*data!F1593^7)</f>
        <v>2926.0372610240747</v>
      </c>
      <c r="M1593" s="4"/>
      <c r="N1593" s="4"/>
      <c r="O1593" s="4">
        <f t="shared" si="353"/>
        <v>86164.983139177872</v>
      </c>
      <c r="P1593" s="4">
        <f t="shared" si="354"/>
        <v>11005.951369504603</v>
      </c>
      <c r="Q1593" s="4">
        <f t="shared" si="354"/>
        <v>11005.951369504603</v>
      </c>
      <c r="R1593" s="4">
        <f t="shared" si="355"/>
        <v>487.67287683734577</v>
      </c>
      <c r="S1593" s="4"/>
      <c r="T1593" s="4"/>
      <c r="U1593" s="4">
        <f t="shared" si="356"/>
        <v>1</v>
      </c>
      <c r="V1593" s="4"/>
      <c r="W1593" s="4"/>
      <c r="X1593">
        <f>IF(front!E1593&gt;$X$2,O1593,P1593)</f>
        <v>86164.983139177872</v>
      </c>
      <c r="Y1593">
        <f t="shared" si="360"/>
        <v>85831.500219857815</v>
      </c>
      <c r="Z1593">
        <f>SUMPRODUCT($B$7:$B$456,Y$7:Y$456,EXP(constants!$B$32+constants!$A$32*ABS($A$7:$A$456-$A1593)))</f>
        <v>6.4113779818207731E-12</v>
      </c>
      <c r="AA1593">
        <f t="shared" si="351"/>
        <v>85831.500219857815</v>
      </c>
      <c r="AB1593">
        <f t="shared" si="357"/>
        <v>85825.298384160502</v>
      </c>
      <c r="AD1593" s="4"/>
      <c r="AE1593" s="4"/>
      <c r="AF1593" s="4"/>
      <c r="AI1593" s="5">
        <f>SUMPRODUCT(constants!$B$13:$B$20,A1593^constants!$A$13:$A$20)*constants!$C$10/((A1593/1000000000)^5*(EXP(0.014388/(A1593/1000000000)/constants!$B$9)-1))</f>
        <v>2.2278976908049449E-5</v>
      </c>
      <c r="AL1593" s="17">
        <f t="shared" si="352"/>
        <v>2.5958519606103866E-10</v>
      </c>
      <c r="AQ1593">
        <f t="shared" si="359"/>
        <v>2.5958519606103866E-10</v>
      </c>
    </row>
    <row r="1594" spans="1:43" x14ac:dyDescent="0.2">
      <c r="A1594">
        <f>front!A1594</f>
        <v>914.22</v>
      </c>
      <c r="B1594" s="1">
        <f t="shared" si="358"/>
        <v>0.43000000000006366</v>
      </c>
      <c r="C1594">
        <f>front!D1594-front!B1594</f>
        <v>50174.94</v>
      </c>
      <c r="D1594" s="2">
        <f>front!E1594-front!C1594</f>
        <v>52674.3</v>
      </c>
      <c r="E1594" s="2">
        <f>IF(front!F1594-front!C1594&gt;0,front!F1594-front!C1594,0)</f>
        <v>52674.3</v>
      </c>
      <c r="F1594" s="2">
        <f>front!I1594-front!H1594</f>
        <v>3037.6000000000022</v>
      </c>
      <c r="G1594" s="2"/>
      <c r="H1594" s="2"/>
      <c r="I1594" s="4">
        <f>C1594/(constants!$A$4+constants!$B$4*data!C1594+constants!$C$4*data!C1594^2+constants!$D$4*data!C1594^3+constants!$E$4*data!C1594^4+constants!$F$4*data!C1594^5+constants!$G$4*data!C1594^6+constants!$H$4*data!C1594^7)</f>
        <v>52677.467231670576</v>
      </c>
      <c r="J1594" s="4">
        <f>D1594/(constants!$A$4+constants!$B$4*data!D1594+constants!$C$4*data!D1594^2+constants!$D$4*data!D1594^3+constants!$E$4*data!D1594^4+constants!$F$4*data!D1594^5+constants!$G$4*data!D1594^6+constants!$H$4*data!D1594^7)</f>
        <v>55441.701858642577</v>
      </c>
      <c r="K1594" s="4">
        <f>E1594/(constants!$A$4+constants!$B$4*data!E1594+constants!$C$4*data!E1594^2+constants!$D$4*data!E1594^3+constants!$E$4*data!E1594^4+constants!$F$4*data!E1594^5+constants!$G$4*data!E1594^6+constants!$H$4*data!E1594^7)</f>
        <v>55441.701858642577</v>
      </c>
      <c r="L1594" s="4">
        <f>F1594/(constants!$A$4+constants!$B$4*data!F1594+constants!$C$4*data!F1594^2+constants!$D$4*data!F1594^3+constants!$E$4*data!F1594^4+constants!$F$4*data!F1594^5+constants!$G$4*data!F1594^6+constants!$H$4*data!F1594^7)</f>
        <v>3030.7061307445097</v>
      </c>
      <c r="M1594" s="4"/>
      <c r="N1594" s="4"/>
      <c r="O1594" s="4">
        <f t="shared" si="353"/>
        <v>87795.778719450958</v>
      </c>
      <c r="P1594" s="4">
        <f t="shared" si="354"/>
        <v>11088.340371728516</v>
      </c>
      <c r="Q1594" s="4">
        <f t="shared" si="354"/>
        <v>11088.340371728516</v>
      </c>
      <c r="R1594" s="4">
        <f t="shared" si="355"/>
        <v>505.1176884574183</v>
      </c>
      <c r="S1594" s="4"/>
      <c r="T1594" s="4"/>
      <c r="U1594" s="4">
        <f t="shared" si="356"/>
        <v>1</v>
      </c>
      <c r="V1594" s="4"/>
      <c r="W1594" s="4"/>
      <c r="X1594">
        <f>IF(front!E1594&gt;$X$2,O1594,P1594)</f>
        <v>87795.778719450958</v>
      </c>
      <c r="Y1594">
        <f t="shared" si="360"/>
        <v>87462.295800130902</v>
      </c>
      <c r="Z1594">
        <f>SUMPRODUCT($B$7:$B$456,Y$7:Y$456,EXP(constants!$B$32+constants!$A$32*ABS($A$7:$A$456-$A1594)))</f>
        <v>6.2564680811017038E-12</v>
      </c>
      <c r="AA1594">
        <f t="shared" si="351"/>
        <v>87462.295800130902</v>
      </c>
      <c r="AB1594">
        <f t="shared" si="357"/>
        <v>87456.093964433589</v>
      </c>
      <c r="AD1594" s="4"/>
      <c r="AE1594" s="4"/>
      <c r="AF1594" s="4"/>
      <c r="AI1594" s="5">
        <f>SUMPRODUCT(constants!$B$13:$B$20,A1594^constants!$A$13:$A$20)*constants!$C$10/((A1594/1000000000)^5*(EXP(0.014388/(A1594/1000000000)/constants!$B$9)-1))</f>
        <v>2.2275672877983908E-5</v>
      </c>
      <c r="AL1594" s="17">
        <f t="shared" si="352"/>
        <v>2.5470692627826391E-10</v>
      </c>
      <c r="AQ1594">
        <f t="shared" si="359"/>
        <v>2.5470692627826391E-10</v>
      </c>
    </row>
    <row r="1595" spans="1:43" x14ac:dyDescent="0.2">
      <c r="A1595">
        <f>front!A1595</f>
        <v>914.66</v>
      </c>
      <c r="B1595" s="1">
        <f t="shared" si="358"/>
        <v>0.43999999999994088</v>
      </c>
      <c r="C1595">
        <f>front!D1595-front!B1595</f>
        <v>50960.67</v>
      </c>
      <c r="D1595" s="2">
        <f>front!E1595-front!C1595</f>
        <v>53148.5</v>
      </c>
      <c r="E1595" s="2">
        <f>IF(front!F1595-front!C1595&gt;0,front!F1595-front!C1595,0)</f>
        <v>53148.5</v>
      </c>
      <c r="F1595" s="2">
        <f>front!I1595-front!H1595</f>
        <v>3078.3000000000011</v>
      </c>
      <c r="G1595" s="2"/>
      <c r="H1595" s="2"/>
      <c r="I1595" s="4">
        <f>C1595/(constants!$A$4+constants!$B$4*data!C1595+constants!$C$4*data!C1595^2+constants!$D$4*data!C1595^3+constants!$E$4*data!C1595^4+constants!$F$4*data!C1595^5+constants!$G$4*data!C1595^6+constants!$H$4*data!C1595^7)</f>
        <v>53545.989799149836</v>
      </c>
      <c r="J1595" s="4">
        <f>D1595/(constants!$A$4+constants!$B$4*data!D1595+constants!$C$4*data!D1595^2+constants!$D$4*data!D1595^3+constants!$E$4*data!D1595^4+constants!$F$4*data!D1595^5+constants!$G$4*data!D1595^6+constants!$H$4*data!D1595^7)</f>
        <v>55966.732642079049</v>
      </c>
      <c r="K1595" s="4">
        <f>E1595/(constants!$A$4+constants!$B$4*data!E1595+constants!$C$4*data!E1595^2+constants!$D$4*data!E1595^3+constants!$E$4*data!E1595^4+constants!$F$4*data!E1595^5+constants!$G$4*data!E1595^6+constants!$H$4*data!E1595^7)</f>
        <v>55966.732642079049</v>
      </c>
      <c r="L1595" s="4">
        <f>F1595/(constants!$A$4+constants!$B$4*data!F1595+constants!$C$4*data!F1595^2+constants!$D$4*data!F1595^3+constants!$E$4*data!F1595^4+constants!$F$4*data!F1595^5+constants!$G$4*data!F1595^6+constants!$H$4*data!F1595^7)</f>
        <v>3071.3169075262545</v>
      </c>
      <c r="M1595" s="4"/>
      <c r="N1595" s="4"/>
      <c r="O1595" s="4">
        <f t="shared" si="353"/>
        <v>89243.316331916387</v>
      </c>
      <c r="P1595" s="4">
        <f t="shared" si="354"/>
        <v>11193.34652841581</v>
      </c>
      <c r="Q1595" s="4">
        <f t="shared" si="354"/>
        <v>11193.34652841581</v>
      </c>
      <c r="R1595" s="4">
        <f t="shared" si="355"/>
        <v>511.88615125437576</v>
      </c>
      <c r="S1595" s="4"/>
      <c r="T1595" s="4"/>
      <c r="U1595" s="4">
        <f t="shared" si="356"/>
        <v>1</v>
      </c>
      <c r="V1595" s="4"/>
      <c r="W1595" s="4"/>
      <c r="X1595">
        <f>IF(front!E1595&gt;$X$2,O1595,P1595)</f>
        <v>89243.316331916387</v>
      </c>
      <c r="Y1595">
        <f t="shared" si="360"/>
        <v>88909.83341259633</v>
      </c>
      <c r="Z1595">
        <f>SUMPRODUCT($B$7:$B$456,Y$7:Y$456,EXP(constants!$B$32+constants!$A$32*ABS($A$7:$A$456-$A1595)))</f>
        <v>6.101829361771544E-12</v>
      </c>
      <c r="AA1595">
        <f t="shared" si="351"/>
        <v>88909.83341259633</v>
      </c>
      <c r="AB1595">
        <f t="shared" si="357"/>
        <v>88903.631576899017</v>
      </c>
      <c r="AD1595" s="4"/>
      <c r="AE1595" s="4"/>
      <c r="AF1595" s="4"/>
      <c r="AI1595" s="5">
        <f>SUMPRODUCT(constants!$B$13:$B$20,A1595^constants!$A$13:$A$20)*constants!$C$10/((A1595/1000000000)^5*(EXP(0.014388/(A1595/1000000000)/constants!$B$9)-1))</f>
        <v>2.2272252587493486E-5</v>
      </c>
      <c r="AL1595" s="17">
        <f t="shared" si="352"/>
        <v>2.5052129134037281E-10</v>
      </c>
      <c r="AQ1595">
        <f t="shared" si="359"/>
        <v>2.5052129134037281E-10</v>
      </c>
    </row>
    <row r="1596" spans="1:43" x14ac:dyDescent="0.2">
      <c r="A1596">
        <f>front!A1596</f>
        <v>915.09</v>
      </c>
      <c r="B1596" s="1">
        <f t="shared" si="358"/>
        <v>0.43000000000006366</v>
      </c>
      <c r="C1596">
        <f>front!D1596-front!B1596</f>
        <v>50833.86</v>
      </c>
      <c r="D1596" s="2">
        <f>front!E1596-front!C1596</f>
        <v>53098.5</v>
      </c>
      <c r="E1596" s="2">
        <f>IF(front!F1596-front!C1596&gt;0,front!F1596-front!C1596,0)</f>
        <v>53098.5</v>
      </c>
      <c r="F1596" s="2">
        <f>front!I1596-front!H1596</f>
        <v>3244.3000000000011</v>
      </c>
      <c r="G1596" s="2"/>
      <c r="H1596" s="2"/>
      <c r="I1596" s="4">
        <f>C1596/(constants!$A$4+constants!$B$4*data!C1596+constants!$C$4*data!C1596^2+constants!$D$4*data!C1596^3+constants!$E$4*data!C1596^4+constants!$F$4*data!C1596^5+constants!$G$4*data!C1596^6+constants!$H$4*data!C1596^7)</f>
        <v>53405.789694292005</v>
      </c>
      <c r="J1596" s="4">
        <f>D1596/(constants!$A$4+constants!$B$4*data!D1596+constants!$C$4*data!D1596^2+constants!$D$4*data!D1596^3+constants!$E$4*data!D1596^4+constants!$F$4*data!D1596^5+constants!$G$4*data!D1596^6+constants!$H$4*data!D1596^7)</f>
        <v>55911.361771164593</v>
      </c>
      <c r="K1596" s="4">
        <f>E1596/(constants!$A$4+constants!$B$4*data!E1596+constants!$C$4*data!E1596^2+constants!$D$4*data!E1596^3+constants!$E$4*data!E1596^4+constants!$F$4*data!E1596^5+constants!$G$4*data!E1596^6+constants!$H$4*data!E1596^7)</f>
        <v>55911.361771164593</v>
      </c>
      <c r="L1596" s="4">
        <f>F1596/(constants!$A$4+constants!$B$4*data!F1596+constants!$C$4*data!F1596^2+constants!$D$4*data!F1596^3+constants!$E$4*data!F1596^4+constants!$F$4*data!F1596^5+constants!$G$4*data!F1596^6+constants!$H$4*data!F1596^7)</f>
        <v>3236.9559930270548</v>
      </c>
      <c r="M1596" s="4"/>
      <c r="N1596" s="4"/>
      <c r="O1596" s="4">
        <f t="shared" si="353"/>
        <v>89009.649490486685</v>
      </c>
      <c r="P1596" s="4">
        <f t="shared" si="354"/>
        <v>11182.272354232919</v>
      </c>
      <c r="Q1596" s="4">
        <f t="shared" si="354"/>
        <v>11182.272354232919</v>
      </c>
      <c r="R1596" s="4">
        <f t="shared" si="355"/>
        <v>539.49266550450909</v>
      </c>
      <c r="S1596" s="4"/>
      <c r="T1596" s="4"/>
      <c r="U1596" s="4">
        <f t="shared" si="356"/>
        <v>1</v>
      </c>
      <c r="V1596" s="4"/>
      <c r="W1596" s="4"/>
      <c r="X1596">
        <f>IF(front!E1596&gt;$X$2,O1596,P1596)</f>
        <v>89009.649490486685</v>
      </c>
      <c r="Y1596">
        <f t="shared" si="360"/>
        <v>88676.166571166628</v>
      </c>
      <c r="Z1596">
        <f>SUMPRODUCT($B$7:$B$456,Y$7:Y$456,EXP(constants!$B$32+constants!$A$32*ABS($A$7:$A$456-$A1596)))</f>
        <v>5.9543986872243689E-12</v>
      </c>
      <c r="AA1596">
        <f t="shared" si="351"/>
        <v>88676.166571166628</v>
      </c>
      <c r="AB1596">
        <f t="shared" si="357"/>
        <v>88669.964735469315</v>
      </c>
      <c r="AD1596" s="4"/>
      <c r="AE1596" s="4"/>
      <c r="AF1596" s="4"/>
      <c r="AI1596" s="5">
        <f>SUMPRODUCT(constants!$B$13:$B$20,A1596^constants!$A$13:$A$20)*constants!$C$10/((A1596/1000000000)^5*(EXP(0.014388/(A1596/1000000000)/constants!$B$9)-1))</f>
        <v>2.2268871686735208E-5</v>
      </c>
      <c r="AL1596" s="17">
        <f t="shared" si="352"/>
        <v>2.51143346601866E-10</v>
      </c>
      <c r="AQ1596">
        <f t="shared" si="359"/>
        <v>2.51143346601866E-10</v>
      </c>
    </row>
    <row r="1597" spans="1:43" x14ac:dyDescent="0.2">
      <c r="A1597">
        <f>front!A1597</f>
        <v>915.53</v>
      </c>
      <c r="B1597" s="1">
        <f t="shared" si="358"/>
        <v>0.43999999999994088</v>
      </c>
      <c r="C1597">
        <f>front!D1597-front!B1597</f>
        <v>50311.87</v>
      </c>
      <c r="D1597" s="2">
        <f>front!E1597-front!C1597</f>
        <v>52803.1</v>
      </c>
      <c r="E1597" s="2">
        <f>IF(front!F1597-front!C1597&gt;0,front!F1597-front!C1597,0)</f>
        <v>52803.1</v>
      </c>
      <c r="F1597" s="2">
        <f>front!I1597-front!H1597</f>
        <v>3427.1000000000004</v>
      </c>
      <c r="G1597" s="2"/>
      <c r="H1597" s="2"/>
      <c r="I1597" s="4">
        <f>C1597/(constants!$A$4+constants!$B$4*data!C1597+constants!$C$4*data!C1597^2+constants!$D$4*data!C1597^3+constants!$E$4*data!C1597^4+constants!$F$4*data!C1597^5+constants!$G$4*data!C1597^6+constants!$H$4*data!C1597^7)</f>
        <v>52828.795540264917</v>
      </c>
      <c r="J1597" s="4">
        <f>D1597/(constants!$A$4+constants!$B$4*data!D1597+constants!$C$4*data!D1597^2+constants!$D$4*data!D1597^3+constants!$E$4*data!D1597^4+constants!$F$4*data!D1597^5+constants!$G$4*data!D1597^6+constants!$H$4*data!D1597^7)</f>
        <v>55584.285549323875</v>
      </c>
      <c r="K1597" s="4">
        <f>E1597/(constants!$A$4+constants!$B$4*data!E1597+constants!$C$4*data!E1597^2+constants!$D$4*data!E1597^3+constants!$E$4*data!E1597^4+constants!$F$4*data!E1597^5+constants!$G$4*data!E1597^6+constants!$H$4*data!E1597^7)</f>
        <v>55584.285549323875</v>
      </c>
      <c r="L1597" s="4">
        <f>F1597/(constants!$A$4+constants!$B$4*data!F1597+constants!$C$4*data!F1597^2+constants!$D$4*data!F1597^3+constants!$E$4*data!F1597^4+constants!$F$4*data!F1597^5+constants!$G$4*data!F1597^6+constants!$H$4*data!F1597^7)</f>
        <v>3419.3650300404929</v>
      </c>
      <c r="M1597" s="4"/>
      <c r="N1597" s="4"/>
      <c r="O1597" s="4">
        <f t="shared" si="353"/>
        <v>88047.992567108202</v>
      </c>
      <c r="P1597" s="4">
        <f t="shared" si="354"/>
        <v>11116.857109864774</v>
      </c>
      <c r="Q1597" s="4">
        <f t="shared" si="354"/>
        <v>11116.857109864774</v>
      </c>
      <c r="R1597" s="4">
        <f t="shared" si="355"/>
        <v>569.89417167341549</v>
      </c>
      <c r="S1597" s="4"/>
      <c r="T1597" s="4"/>
      <c r="U1597" s="4">
        <f t="shared" si="356"/>
        <v>1</v>
      </c>
      <c r="V1597" s="4"/>
      <c r="W1597" s="4"/>
      <c r="X1597">
        <f>IF(front!E1597&gt;$X$2,O1597,P1597)</f>
        <v>88047.992567108202</v>
      </c>
      <c r="Y1597">
        <f t="shared" si="360"/>
        <v>87714.509647788145</v>
      </c>
      <c r="Z1597">
        <f>SUMPRODUCT($B$7:$B$456,Y$7:Y$456,EXP(constants!$B$32+constants!$A$32*ABS($A$7:$A$456-$A1597)))</f>
        <v>5.8072261011202573E-12</v>
      </c>
      <c r="AA1597">
        <f t="shared" si="351"/>
        <v>87714.509647788145</v>
      </c>
      <c r="AB1597">
        <f t="shared" si="357"/>
        <v>87708.307812090832</v>
      </c>
      <c r="AD1597" s="4"/>
      <c r="AE1597" s="4"/>
      <c r="AF1597" s="4"/>
      <c r="AI1597" s="5">
        <f>SUMPRODUCT(constants!$B$13:$B$20,A1597^constants!$A$13:$A$20)*constants!$C$10/((A1597/1000000000)^5*(EXP(0.014388/(A1597/1000000000)/constants!$B$9)-1))</f>
        <v>2.2265373115365062E-5</v>
      </c>
      <c r="AL1597" s="17">
        <f t="shared" si="352"/>
        <v>2.5385705950532224E-10</v>
      </c>
      <c r="AQ1597">
        <f t="shared" si="359"/>
        <v>2.5385705950532224E-10</v>
      </c>
    </row>
    <row r="1598" spans="1:43" x14ac:dyDescent="0.2">
      <c r="A1598">
        <f>front!A1598</f>
        <v>915.96</v>
      </c>
      <c r="B1598" s="1">
        <f t="shared" si="358"/>
        <v>0.43000000000006366</v>
      </c>
      <c r="C1598">
        <f>front!D1598-front!B1598</f>
        <v>49023.199999999997</v>
      </c>
      <c r="D1598" s="2">
        <f>front!E1598-front!C1598</f>
        <v>52940</v>
      </c>
      <c r="E1598" s="2">
        <f>IF(front!F1598-front!C1598&gt;0,front!F1598-front!C1598,0)</f>
        <v>52940</v>
      </c>
      <c r="F1598" s="2">
        <f>front!I1598-front!H1598</f>
        <v>3315.8999999999996</v>
      </c>
      <c r="G1598" s="2"/>
      <c r="H1598" s="2"/>
      <c r="I1598" s="4">
        <f>C1598/(constants!$A$4+constants!$B$4*data!C1598+constants!$C$4*data!C1598^2+constants!$D$4*data!C1598^3+constants!$E$4*data!C1598^4+constants!$F$4*data!C1598^5+constants!$G$4*data!C1598^6+constants!$H$4*data!C1598^7)</f>
        <v>51405.154737135046</v>
      </c>
      <c r="J1598" s="4">
        <f>D1598/(constants!$A$4+constants!$B$4*data!D1598+constants!$C$4*data!D1598^2+constants!$D$4*data!D1598^3+constants!$E$4*data!D1598^4+constants!$F$4*data!D1598^5+constants!$G$4*data!D1598^6+constants!$H$4*data!D1598^7)</f>
        <v>55735.854186177639</v>
      </c>
      <c r="K1598" s="4">
        <f>E1598/(constants!$A$4+constants!$B$4*data!E1598+constants!$C$4*data!E1598^2+constants!$D$4*data!E1598^3+constants!$E$4*data!E1598^4+constants!$F$4*data!E1598^5+constants!$G$4*data!E1598^6+constants!$H$4*data!E1598^7)</f>
        <v>55735.854186177639</v>
      </c>
      <c r="L1598" s="4">
        <f>F1598/(constants!$A$4+constants!$B$4*data!F1598+constants!$C$4*data!F1598^2+constants!$D$4*data!F1598^3+constants!$E$4*data!F1598^4+constants!$F$4*data!F1598^5+constants!$G$4*data!F1598^6+constants!$H$4*data!F1598^7)</f>
        <v>3308.4019780268227</v>
      </c>
      <c r="M1598" s="4"/>
      <c r="N1598" s="4"/>
      <c r="O1598" s="4">
        <f t="shared" si="353"/>
        <v>85675.257895225077</v>
      </c>
      <c r="P1598" s="4">
        <f t="shared" si="354"/>
        <v>11147.170837235528</v>
      </c>
      <c r="Q1598" s="4">
        <f t="shared" si="354"/>
        <v>11147.170837235528</v>
      </c>
      <c r="R1598" s="4">
        <f t="shared" si="355"/>
        <v>551.40032967113711</v>
      </c>
      <c r="S1598" s="4"/>
      <c r="T1598" s="4"/>
      <c r="U1598" s="4">
        <f t="shared" si="356"/>
        <v>1</v>
      </c>
      <c r="V1598" s="4"/>
      <c r="W1598" s="4"/>
      <c r="X1598">
        <f>IF(front!E1598&gt;$X$2,O1598,P1598)</f>
        <v>85675.257895225077</v>
      </c>
      <c r="Y1598">
        <f t="shared" si="360"/>
        <v>85341.77497590502</v>
      </c>
      <c r="Z1598">
        <f>SUMPRODUCT($B$7:$B$456,Y$7:Y$456,EXP(constants!$B$32+constants!$A$32*ABS($A$7:$A$456-$A1598)))</f>
        <v>5.6669135471999486E-12</v>
      </c>
      <c r="AA1598">
        <f t="shared" si="351"/>
        <v>85341.77497590502</v>
      </c>
      <c r="AB1598">
        <f t="shared" si="357"/>
        <v>85335.573140207707</v>
      </c>
      <c r="AD1598" s="4"/>
      <c r="AE1598" s="4"/>
      <c r="AF1598" s="4"/>
      <c r="AI1598" s="5">
        <f>SUMPRODUCT(constants!$B$13:$B$20,A1598^constants!$A$13:$A$20)*constants!$C$10/((A1598/1000000000)^5*(EXP(0.014388/(A1598/1000000000)/constants!$B$9)-1))</f>
        <v>2.2261916087164557E-5</v>
      </c>
      <c r="AL1598" s="17">
        <f t="shared" si="352"/>
        <v>2.6087498176859813E-10</v>
      </c>
      <c r="AQ1598">
        <f t="shared" si="359"/>
        <v>2.6087498176859813E-10</v>
      </c>
    </row>
    <row r="1599" spans="1:43" x14ac:dyDescent="0.2">
      <c r="A1599">
        <f>front!A1599</f>
        <v>916.4</v>
      </c>
      <c r="B1599" s="1">
        <f t="shared" si="358"/>
        <v>0.43999999999994088</v>
      </c>
      <c r="C1599">
        <f>front!D1599-front!B1599</f>
        <v>47557.07</v>
      </c>
      <c r="D1599" s="2">
        <f>front!E1599-front!C1599</f>
        <v>52050.1</v>
      </c>
      <c r="E1599" s="2">
        <f>IF(front!F1599-front!C1599&gt;0,front!F1599-front!C1599,0)</f>
        <v>52050.1</v>
      </c>
      <c r="F1599" s="2">
        <f>front!I1599-front!H1599</f>
        <v>3511.1000000000004</v>
      </c>
      <c r="G1599" s="2"/>
      <c r="H1599" s="2"/>
      <c r="I1599" s="4">
        <f>C1599/(constants!$A$4+constants!$B$4*data!C1599+constants!$C$4*data!C1599^2+constants!$D$4*data!C1599^3+constants!$E$4*data!C1599^4+constants!$F$4*data!C1599^5+constants!$G$4*data!C1599^6+constants!$H$4*data!C1599^7)</f>
        <v>49787.156864112731</v>
      </c>
      <c r="J1599" s="4">
        <f>D1599/(constants!$A$4+constants!$B$4*data!D1599+constants!$C$4*data!D1599^2+constants!$D$4*data!D1599^3+constants!$E$4*data!D1599^4+constants!$F$4*data!D1599^5+constants!$G$4*data!D1599^6+constants!$H$4*data!D1599^7)</f>
        <v>54750.914708215241</v>
      </c>
      <c r="K1599" s="4">
        <f>E1599/(constants!$A$4+constants!$B$4*data!E1599+constants!$C$4*data!E1599^2+constants!$D$4*data!E1599^3+constants!$E$4*data!E1599^4+constants!$F$4*data!E1599^5+constants!$G$4*data!E1599^6+constants!$H$4*data!E1599^7)</f>
        <v>54750.914708215241</v>
      </c>
      <c r="L1599" s="4">
        <f>F1599/(constants!$A$4+constants!$B$4*data!F1599+constants!$C$4*data!F1599^2+constants!$D$4*data!F1599^3+constants!$E$4*data!F1599^4+constants!$F$4*data!F1599^5+constants!$G$4*data!F1599^6+constants!$H$4*data!F1599^7)</f>
        <v>3503.1880275575604</v>
      </c>
      <c r="M1599" s="4"/>
      <c r="N1599" s="4"/>
      <c r="O1599" s="4">
        <f t="shared" si="353"/>
        <v>82978.59477352121</v>
      </c>
      <c r="P1599" s="4">
        <f t="shared" si="354"/>
        <v>10950.182941643048</v>
      </c>
      <c r="Q1599" s="4">
        <f t="shared" si="354"/>
        <v>10950.182941643048</v>
      </c>
      <c r="R1599" s="4">
        <f t="shared" si="355"/>
        <v>583.86467125959336</v>
      </c>
      <c r="S1599" s="4"/>
      <c r="T1599" s="4"/>
      <c r="U1599" s="4">
        <f t="shared" si="356"/>
        <v>1</v>
      </c>
      <c r="V1599" s="4"/>
      <c r="W1599" s="4"/>
      <c r="X1599">
        <f>IF(front!E1599&gt;$X$2,O1599,P1599)</f>
        <v>82978.59477352121</v>
      </c>
      <c r="Y1599">
        <f t="shared" si="360"/>
        <v>82645.111854201154</v>
      </c>
      <c r="Z1599">
        <f>SUMPRODUCT($B$7:$B$456,Y$7:Y$456,EXP(constants!$B$32+constants!$A$32*ABS($A$7:$A$456-$A1599)))</f>
        <v>5.5268466209191671E-12</v>
      </c>
      <c r="AA1599">
        <f t="shared" si="351"/>
        <v>82645.111854201154</v>
      </c>
      <c r="AB1599">
        <f t="shared" si="357"/>
        <v>82638.910018503841</v>
      </c>
      <c r="AD1599" s="4"/>
      <c r="AE1599" s="4"/>
      <c r="AF1599" s="4"/>
      <c r="AI1599" s="5">
        <f>SUMPRODUCT(constants!$B$13:$B$20,A1599^constants!$A$13:$A$20)*constants!$C$10/((A1599/1000000000)^5*(EXP(0.014388/(A1599/1000000000)/constants!$B$9)-1))</f>
        <v>2.2258340006483132E-5</v>
      </c>
      <c r="AL1599" s="17">
        <f t="shared" si="352"/>
        <v>2.6934454969818969E-10</v>
      </c>
      <c r="AQ1599">
        <f t="shared" si="359"/>
        <v>2.6934454969818969E-10</v>
      </c>
    </row>
    <row r="1600" spans="1:43" x14ac:dyDescent="0.2">
      <c r="A1600">
        <f>front!A1600</f>
        <v>916.83</v>
      </c>
      <c r="B1600" s="1">
        <f t="shared" si="358"/>
        <v>0.43000000000006366</v>
      </c>
      <c r="C1600">
        <f>front!D1600-front!B1600</f>
        <v>46204.46</v>
      </c>
      <c r="D1600" s="2">
        <f>front!E1600-front!C1600</f>
        <v>52840.3</v>
      </c>
      <c r="E1600" s="2">
        <f>IF(front!F1600-front!C1600&gt;0,front!F1600-front!C1600,0)</f>
        <v>52840.3</v>
      </c>
      <c r="F1600" s="2">
        <f>front!I1600-front!H1600</f>
        <v>3859.2000000000007</v>
      </c>
      <c r="G1600" s="2"/>
      <c r="H1600" s="2"/>
      <c r="I1600" s="4">
        <f>C1600/(constants!$A$4+constants!$B$4*data!C1600+constants!$C$4*data!C1600^2+constants!$D$4*data!C1600^3+constants!$E$4*data!C1600^4+constants!$F$4*data!C1600^5+constants!$G$4*data!C1600^6+constants!$H$4*data!C1600^7)</f>
        <v>48296.512331917416</v>
      </c>
      <c r="J1600" s="4">
        <f>D1600/(constants!$A$4+constants!$B$4*data!D1600+constants!$C$4*data!D1600^2+constants!$D$4*data!D1600^3+constants!$E$4*data!D1600^4+constants!$F$4*data!D1600^5+constants!$G$4*data!D1600^6+constants!$H$4*data!D1600^7)</f>
        <v>55625.469592093068</v>
      </c>
      <c r="K1600" s="4">
        <f>E1600/(constants!$A$4+constants!$B$4*data!E1600+constants!$C$4*data!E1600^2+constants!$D$4*data!E1600^3+constants!$E$4*data!E1600^4+constants!$F$4*data!E1600^5+constants!$G$4*data!E1600^6+constants!$H$4*data!E1600^7)</f>
        <v>55625.469592093068</v>
      </c>
      <c r="L1600" s="4">
        <f>F1600/(constants!$A$4+constants!$B$4*data!F1600+constants!$C$4*data!F1600^2+constants!$D$4*data!F1600^3+constants!$E$4*data!F1600^4+constants!$F$4*data!F1600^5+constants!$G$4*data!F1600^6+constants!$H$4*data!F1600^7)</f>
        <v>3850.5761650153445</v>
      </c>
      <c r="M1600" s="4"/>
      <c r="N1600" s="4"/>
      <c r="O1600" s="4">
        <f t="shared" si="353"/>
        <v>80494.187219862361</v>
      </c>
      <c r="P1600" s="4">
        <f t="shared" si="354"/>
        <v>11125.093918418614</v>
      </c>
      <c r="Q1600" s="4">
        <f t="shared" si="354"/>
        <v>11125.093918418614</v>
      </c>
      <c r="R1600" s="4">
        <f t="shared" si="355"/>
        <v>641.76269416922412</v>
      </c>
      <c r="S1600" s="4"/>
      <c r="T1600" s="4"/>
      <c r="U1600" s="4">
        <f t="shared" si="356"/>
        <v>1</v>
      </c>
      <c r="V1600" s="4"/>
      <c r="W1600" s="4"/>
      <c r="X1600">
        <f>IF(front!E1600&gt;$X$2,O1600,P1600)</f>
        <v>80494.187219862361</v>
      </c>
      <c r="Y1600">
        <f t="shared" si="360"/>
        <v>80160.704300542304</v>
      </c>
      <c r="Z1600">
        <f>SUMPRODUCT($B$7:$B$456,Y$7:Y$456,EXP(constants!$B$32+constants!$A$32*ABS($A$7:$A$456-$A1600)))</f>
        <v>5.3933085166670477E-12</v>
      </c>
      <c r="AA1600">
        <f t="shared" si="351"/>
        <v>80160.704300542304</v>
      </c>
      <c r="AB1600">
        <f t="shared" si="357"/>
        <v>80154.502464844991</v>
      </c>
      <c r="AD1600" s="4"/>
      <c r="AE1600" s="4"/>
      <c r="AF1600" s="4"/>
      <c r="AI1600" s="5">
        <f>SUMPRODUCT(constants!$B$13:$B$20,A1600^constants!$A$13:$A$20)*constants!$C$10/((A1600/1000000000)^5*(EXP(0.014388/(A1600/1000000000)/constants!$B$9)-1))</f>
        <v>2.2254807615662406E-5</v>
      </c>
      <c r="AL1600" s="17">
        <f t="shared" si="352"/>
        <v>2.776488772470786E-10</v>
      </c>
      <c r="AQ1600">
        <f t="shared" si="359"/>
        <v>2.776488772470786E-10</v>
      </c>
    </row>
    <row r="1601" spans="1:43" x14ac:dyDescent="0.2">
      <c r="A1601">
        <f>front!A1601</f>
        <v>917.27</v>
      </c>
      <c r="B1601" s="1">
        <f t="shared" si="358"/>
        <v>0.43999999999994088</v>
      </c>
      <c r="C1601">
        <f>front!D1601-front!B1601</f>
        <v>45365.27</v>
      </c>
      <c r="D1601" s="2">
        <f>front!E1601-front!C1601</f>
        <v>51977.1</v>
      </c>
      <c r="E1601" s="2">
        <f>IF(front!F1601-front!C1601&gt;0,front!F1601-front!C1601,0)</f>
        <v>51977.1</v>
      </c>
      <c r="F1601" s="2">
        <f>front!I1601-front!H1601</f>
        <v>3512.8999999999996</v>
      </c>
      <c r="G1601" s="2"/>
      <c r="H1601" s="2"/>
      <c r="I1601" s="4">
        <f>C1601/(constants!$A$4+constants!$B$4*data!C1601+constants!$C$4*data!C1601^2+constants!$D$4*data!C1601^3+constants!$E$4*data!C1601^4+constants!$F$4*data!C1601^5+constants!$G$4*data!C1601^6+constants!$H$4*data!C1601^7)</f>
        <v>47372.925720570842</v>
      </c>
      <c r="J1601" s="4">
        <f>D1601/(constants!$A$4+constants!$B$4*data!D1601+constants!$C$4*data!D1601^2+constants!$D$4*data!D1601^3+constants!$E$4*data!D1601^4+constants!$F$4*data!D1601^5+constants!$G$4*data!D1601^6+constants!$H$4*data!D1601^7)</f>
        <v>54670.148529770297</v>
      </c>
      <c r="K1601" s="4">
        <f>E1601/(constants!$A$4+constants!$B$4*data!E1601+constants!$C$4*data!E1601^2+constants!$D$4*data!E1601^3+constants!$E$4*data!E1601^4+constants!$F$4*data!E1601^5+constants!$G$4*data!E1601^6+constants!$H$4*data!E1601^7)</f>
        <v>54670.148529770297</v>
      </c>
      <c r="L1601" s="4">
        <f>F1601/(constants!$A$4+constants!$B$4*data!F1601+constants!$C$4*data!F1601^2+constants!$D$4*data!F1601^3+constants!$E$4*data!F1601^4+constants!$F$4*data!F1601^5+constants!$G$4*data!F1601^6+constants!$H$4*data!F1601^7)</f>
        <v>3504.9842545978622</v>
      </c>
      <c r="M1601" s="4"/>
      <c r="N1601" s="4"/>
      <c r="O1601" s="4">
        <f t="shared" si="353"/>
        <v>78954.876200951403</v>
      </c>
      <c r="P1601" s="4">
        <f t="shared" si="354"/>
        <v>10934.029705954061</v>
      </c>
      <c r="Q1601" s="4">
        <f t="shared" si="354"/>
        <v>10934.029705954061</v>
      </c>
      <c r="R1601" s="4">
        <f t="shared" si="355"/>
        <v>584.164042432977</v>
      </c>
      <c r="S1601" s="4"/>
      <c r="T1601" s="4"/>
      <c r="U1601" s="4">
        <f t="shared" si="356"/>
        <v>1</v>
      </c>
      <c r="V1601" s="4"/>
      <c r="W1601" s="4"/>
      <c r="X1601">
        <f>IF(front!E1601&gt;$X$2,O1601,P1601)</f>
        <v>78954.876200951403</v>
      </c>
      <c r="Y1601">
        <f t="shared" si="360"/>
        <v>78621.393281631346</v>
      </c>
      <c r="Z1601">
        <f>SUMPRODUCT($B$7:$B$456,Y$7:Y$456,EXP(constants!$B$32+constants!$A$32*ABS($A$7:$A$456-$A1601)))</f>
        <v>5.2600041808726978E-12</v>
      </c>
      <c r="AA1601">
        <f t="shared" si="351"/>
        <v>78621.393281631346</v>
      </c>
      <c r="AB1601">
        <f t="shared" si="357"/>
        <v>78615.191445934033</v>
      </c>
      <c r="AD1601" s="4"/>
      <c r="AE1601" s="4"/>
      <c r="AF1601" s="4"/>
      <c r="AI1601" s="5">
        <f>SUMPRODUCT(constants!$B$13:$B$20,A1601^constants!$A$13:$A$20)*constants!$C$10/((A1601/1000000000)^5*(EXP(0.014388/(A1601/1000000000)/constants!$B$9)-1))</f>
        <v>2.2251154819493571E-5</v>
      </c>
      <c r="AL1601" s="17">
        <f t="shared" si="352"/>
        <v>2.8303886831842595E-10</v>
      </c>
      <c r="AQ1601">
        <f t="shared" si="359"/>
        <v>2.8303886831842595E-10</v>
      </c>
    </row>
    <row r="1602" spans="1:43" x14ac:dyDescent="0.2">
      <c r="A1602">
        <f>front!A1602</f>
        <v>917.7</v>
      </c>
      <c r="B1602" s="1">
        <f t="shared" si="358"/>
        <v>0.43000000000006366</v>
      </c>
      <c r="C1602">
        <f>front!D1602-front!B1602</f>
        <v>44989.4</v>
      </c>
      <c r="D1602" s="2">
        <f>front!E1602-front!C1602</f>
        <v>52818.5</v>
      </c>
      <c r="E1602" s="2">
        <f>IF(front!F1602-front!C1602&gt;0,front!F1602-front!C1602,0)</f>
        <v>52818.5</v>
      </c>
      <c r="F1602" s="2">
        <f>front!I1602-front!H1602</f>
        <v>3887.5999999999985</v>
      </c>
      <c r="G1602" s="2"/>
      <c r="H1602" s="2"/>
      <c r="I1602" s="4">
        <f>C1602/(constants!$A$4+constants!$B$4*data!C1602+constants!$C$4*data!C1602^2+constants!$D$4*data!C1602^3+constants!$E$4*data!C1602^4+constants!$F$4*data!C1602^5+constants!$G$4*data!C1602^6+constants!$H$4*data!C1602^7)</f>
        <v>46959.606690479472</v>
      </c>
      <c r="J1602" s="4">
        <f>D1602/(constants!$A$4+constants!$B$4*data!D1602+constants!$C$4*data!D1602^2+constants!$D$4*data!D1602^3+constants!$E$4*data!D1602^4+constants!$F$4*data!D1602^5+constants!$G$4*data!D1602^6+constants!$H$4*data!D1602^7)</f>
        <v>55601.334689334384</v>
      </c>
      <c r="K1602" s="4">
        <f>E1602/(constants!$A$4+constants!$B$4*data!E1602+constants!$C$4*data!E1602^2+constants!$D$4*data!E1602^3+constants!$E$4*data!E1602^4+constants!$F$4*data!E1602^5+constants!$G$4*data!E1602^6+constants!$H$4*data!E1602^7)</f>
        <v>55601.334689334384</v>
      </c>
      <c r="L1602" s="4">
        <f>F1602/(constants!$A$4+constants!$B$4*data!F1602+constants!$C$4*data!F1602^2+constants!$D$4*data!F1602^3+constants!$E$4*data!F1602^4+constants!$F$4*data!F1602^5+constants!$G$4*data!F1602^6+constants!$H$4*data!F1602^7)</f>
        <v>3878.9198411861207</v>
      </c>
      <c r="M1602" s="4"/>
      <c r="N1602" s="4"/>
      <c r="O1602" s="4">
        <f t="shared" si="353"/>
        <v>78266.011150799124</v>
      </c>
      <c r="P1602" s="4">
        <f t="shared" si="354"/>
        <v>11120.266937866878</v>
      </c>
      <c r="Q1602" s="4">
        <f t="shared" si="354"/>
        <v>11120.266937866878</v>
      </c>
      <c r="R1602" s="4">
        <f t="shared" si="355"/>
        <v>646.48664019768682</v>
      </c>
      <c r="S1602" s="4"/>
      <c r="T1602" s="4"/>
      <c r="U1602" s="4">
        <f t="shared" si="356"/>
        <v>1</v>
      </c>
      <c r="V1602" s="4"/>
      <c r="W1602" s="4"/>
      <c r="X1602">
        <f>IF(front!E1602&gt;$X$2,O1602,P1602)</f>
        <v>78266.011150799124</v>
      </c>
      <c r="Y1602">
        <f t="shared" si="360"/>
        <v>77932.528231479067</v>
      </c>
      <c r="Z1602">
        <f>SUMPRODUCT($B$7:$B$456,Y$7:Y$456,EXP(constants!$B$32+constants!$A$32*ABS($A$7:$A$456-$A1602)))</f>
        <v>5.1329134481548171E-12</v>
      </c>
      <c r="AA1602">
        <f t="shared" si="351"/>
        <v>77932.528231479067</v>
      </c>
      <c r="AB1602">
        <f t="shared" si="357"/>
        <v>77926.326395781754</v>
      </c>
      <c r="AD1602" s="4"/>
      <c r="AE1602" s="4"/>
      <c r="AF1602" s="4"/>
      <c r="AI1602" s="5">
        <f>SUMPRODUCT(constants!$B$13:$B$20,A1602^constants!$A$13:$A$20)*constants!$C$10/((A1602/1000000000)^5*(EXP(0.014388/(A1602/1000000000)/constants!$B$9)-1))</f>
        <v>2.2247547852860685E-5</v>
      </c>
      <c r="AL1602" s="17">
        <f t="shared" si="352"/>
        <v>2.8549463168412583E-10</v>
      </c>
      <c r="AQ1602">
        <f t="shared" si="359"/>
        <v>2.8549463168412583E-10</v>
      </c>
    </row>
    <row r="1603" spans="1:43" x14ac:dyDescent="0.2">
      <c r="A1603">
        <f>front!A1603</f>
        <v>918.14</v>
      </c>
      <c r="B1603" s="1">
        <f t="shared" si="358"/>
        <v>0.43999999999994088</v>
      </c>
      <c r="C1603">
        <f>front!D1603-front!B1603</f>
        <v>44929.2</v>
      </c>
      <c r="D1603" s="2">
        <f>front!E1603-front!C1603</f>
        <v>52049.9</v>
      </c>
      <c r="E1603" s="2">
        <f>IF(front!F1603-front!C1603&gt;0,front!F1603-front!C1603,0)</f>
        <v>52049.9</v>
      </c>
      <c r="F1603" s="2">
        <f>front!I1603-front!H1603</f>
        <v>3814.6000000000004</v>
      </c>
      <c r="G1603" s="2"/>
      <c r="H1603" s="2"/>
      <c r="I1603" s="4">
        <f>C1603/(constants!$A$4+constants!$B$4*data!C1603+constants!$C$4*data!C1603^2+constants!$D$4*data!C1603^3+constants!$E$4*data!C1603^4+constants!$F$4*data!C1603^5+constants!$G$4*data!C1603^6+constants!$H$4*data!C1603^7)</f>
        <v>46893.430220271694</v>
      </c>
      <c r="J1603" s="4">
        <f>D1603/(constants!$A$4+constants!$B$4*data!D1603+constants!$C$4*data!D1603^2+constants!$D$4*data!D1603^3+constants!$E$4*data!D1603^4+constants!$F$4*data!D1603^5+constants!$G$4*data!D1603^6+constants!$H$4*data!D1603^7)</f>
        <v>54750.69342529706</v>
      </c>
      <c r="K1603" s="4">
        <f>E1603/(constants!$A$4+constants!$B$4*data!E1603+constants!$C$4*data!E1603^2+constants!$D$4*data!E1603^3+constants!$E$4*data!E1603^4+constants!$F$4*data!E1603^5+constants!$G$4*data!E1603^6+constants!$H$4*data!E1603^7)</f>
        <v>54750.69342529706</v>
      </c>
      <c r="L1603" s="4">
        <f>F1603/(constants!$A$4+constants!$B$4*data!F1603+constants!$C$4*data!F1603^2+constants!$D$4*data!F1603^3+constants!$E$4*data!F1603^4+constants!$F$4*data!F1603^5+constants!$G$4*data!F1603^6+constants!$H$4*data!F1603^7)</f>
        <v>3806.0651957634896</v>
      </c>
      <c r="M1603" s="4"/>
      <c r="N1603" s="4"/>
      <c r="O1603" s="4">
        <f t="shared" si="353"/>
        <v>78155.717033786146</v>
      </c>
      <c r="P1603" s="4">
        <f t="shared" si="354"/>
        <v>10950.138685059412</v>
      </c>
      <c r="Q1603" s="4">
        <f t="shared" si="354"/>
        <v>10950.138685059412</v>
      </c>
      <c r="R1603" s="4">
        <f t="shared" si="355"/>
        <v>634.34419929391493</v>
      </c>
      <c r="S1603" s="4"/>
      <c r="T1603" s="4"/>
      <c r="U1603" s="4">
        <f t="shared" si="356"/>
        <v>1</v>
      </c>
      <c r="V1603" s="4"/>
      <c r="W1603" s="4"/>
      <c r="X1603">
        <f>IF(front!E1603&gt;$X$2,O1603,P1603)</f>
        <v>78155.717033786146</v>
      </c>
      <c r="Y1603">
        <f t="shared" si="360"/>
        <v>77822.23411446609</v>
      </c>
      <c r="Z1603">
        <f>SUMPRODUCT($B$7:$B$456,Y$7:Y$456,EXP(constants!$B$32+constants!$A$32*ABS($A$7:$A$456-$A1603)))</f>
        <v>5.0060451972877189E-12</v>
      </c>
      <c r="AA1603">
        <f t="shared" si="351"/>
        <v>77822.23411446609</v>
      </c>
      <c r="AB1603">
        <f t="shared" si="357"/>
        <v>77816.032278768776</v>
      </c>
      <c r="AD1603" s="4"/>
      <c r="AE1603" s="4"/>
      <c r="AF1603" s="4"/>
      <c r="AI1603" s="5">
        <f>SUMPRODUCT(constants!$B$13:$B$20,A1603^constants!$A$13:$A$20)*constants!$C$10/((A1603/1000000000)^5*(EXP(0.014388/(A1603/1000000000)/constants!$B$9)-1))</f>
        <v>2.2243819157594624E-5</v>
      </c>
      <c r="AL1603" s="17">
        <f t="shared" si="352"/>
        <v>2.8585136643703687E-10</v>
      </c>
      <c r="AQ1603">
        <f t="shared" si="359"/>
        <v>2.8585136643703687E-10</v>
      </c>
    </row>
    <row r="1604" spans="1:43" x14ac:dyDescent="0.2">
      <c r="A1604">
        <f>front!A1604</f>
        <v>918.57</v>
      </c>
      <c r="B1604" s="1">
        <f t="shared" si="358"/>
        <v>0.43000000000006366</v>
      </c>
      <c r="C1604">
        <f>front!D1604-front!B1604</f>
        <v>45231.33</v>
      </c>
      <c r="D1604" s="2">
        <f>front!E1604-front!C1604</f>
        <v>52939.9</v>
      </c>
      <c r="E1604" s="2">
        <f>IF(front!F1604-front!C1604&gt;0,front!F1604-front!C1604,0)</f>
        <v>52939.9</v>
      </c>
      <c r="F1604" s="2">
        <f>front!I1604-front!H1604</f>
        <v>3262.7000000000007</v>
      </c>
      <c r="G1604" s="2"/>
      <c r="H1604" s="2"/>
      <c r="I1604" s="4">
        <f>C1604/(constants!$A$4+constants!$B$4*data!C1604+constants!$C$4*data!C1604^2+constants!$D$4*data!C1604^3+constants!$E$4*data!C1604^4+constants!$F$4*data!C1604^5+constants!$G$4*data!C1604^6+constants!$H$4*data!C1604^7)</f>
        <v>47225.614777395691</v>
      </c>
      <c r="J1604" s="4">
        <f>D1604/(constants!$A$4+constants!$B$4*data!D1604+constants!$C$4*data!D1604^2+constants!$D$4*data!D1604^3+constants!$E$4*data!D1604^4+constants!$F$4*data!D1604^5+constants!$G$4*data!D1604^6+constants!$H$4*data!D1604^7)</f>
        <v>55735.743464291627</v>
      </c>
      <c r="K1604" s="4">
        <f>E1604/(constants!$A$4+constants!$B$4*data!E1604+constants!$C$4*data!E1604^2+constants!$D$4*data!E1604^3+constants!$E$4*data!E1604^4+constants!$F$4*data!E1604^5+constants!$G$4*data!E1604^6+constants!$H$4*data!E1604^7)</f>
        <v>55735.743464291627</v>
      </c>
      <c r="L1604" s="4">
        <f>F1604/(constants!$A$4+constants!$B$4*data!F1604+constants!$C$4*data!F1604^2+constants!$D$4*data!F1604^3+constants!$E$4*data!F1604^4+constants!$F$4*data!F1604^5+constants!$G$4*data!F1604^6+constants!$H$4*data!F1604^7)</f>
        <v>3255.316311699346</v>
      </c>
      <c r="M1604" s="4"/>
      <c r="N1604" s="4"/>
      <c r="O1604" s="4">
        <f t="shared" si="353"/>
        <v>78709.357962326147</v>
      </c>
      <c r="P1604" s="4">
        <f t="shared" si="354"/>
        <v>11147.148692858325</v>
      </c>
      <c r="Q1604" s="4">
        <f t="shared" si="354"/>
        <v>11147.148692858325</v>
      </c>
      <c r="R1604" s="4">
        <f t="shared" si="355"/>
        <v>542.55271861655774</v>
      </c>
      <c r="S1604" s="4"/>
      <c r="T1604" s="4"/>
      <c r="U1604" s="4">
        <f t="shared" si="356"/>
        <v>1</v>
      </c>
      <c r="V1604" s="4"/>
      <c r="W1604" s="4"/>
      <c r="X1604">
        <f>IF(front!E1604&gt;$X$2,O1604,P1604)</f>
        <v>78709.357962326147</v>
      </c>
      <c r="Y1604">
        <f t="shared" si="360"/>
        <v>78375.87504300609</v>
      </c>
      <c r="Z1604">
        <f>SUMPRODUCT($B$7:$B$456,Y$7:Y$456,EXP(constants!$B$32+constants!$A$32*ABS($A$7:$A$456-$A1604)))</f>
        <v>4.8850905496743817E-12</v>
      </c>
      <c r="AA1604">
        <f t="shared" si="351"/>
        <v>78375.87504300609</v>
      </c>
      <c r="AB1604">
        <f t="shared" si="357"/>
        <v>78369.673207308777</v>
      </c>
      <c r="AD1604" s="4"/>
      <c r="AE1604" s="4"/>
      <c r="AF1604" s="4"/>
      <c r="AI1604" s="5">
        <f>SUMPRODUCT(constants!$B$13:$B$20,A1604^constants!$A$13:$A$20)*constants!$C$10/((A1604/1000000000)^5*(EXP(0.014388/(A1604/1000000000)/constants!$B$9)-1))</f>
        <v>2.2240138424113772E-5</v>
      </c>
      <c r="AL1604" s="17">
        <f t="shared" si="352"/>
        <v>2.8378500909762186E-10</v>
      </c>
      <c r="AQ1604">
        <f t="shared" si="359"/>
        <v>2.8378500909762186E-10</v>
      </c>
    </row>
    <row r="1605" spans="1:43" x14ac:dyDescent="0.2">
      <c r="A1605">
        <f>front!A1605</f>
        <v>919.01</v>
      </c>
      <c r="B1605" s="1">
        <f t="shared" si="358"/>
        <v>0.43999999999994088</v>
      </c>
      <c r="C1605">
        <f>front!D1605-front!B1605</f>
        <v>45381.93</v>
      </c>
      <c r="D1605" s="2">
        <f>front!E1605-front!C1605</f>
        <v>52669.4</v>
      </c>
      <c r="E1605" s="2">
        <f>IF(front!F1605-front!C1605&gt;0,front!F1605-front!C1605,0)</f>
        <v>52669.4</v>
      </c>
      <c r="F1605" s="2">
        <f>front!I1605-front!H1605</f>
        <v>3168.5000000000018</v>
      </c>
      <c r="G1605" s="2"/>
      <c r="H1605" s="2"/>
      <c r="I1605" s="4">
        <f>C1605/(constants!$A$4+constants!$B$4*data!C1605+constants!$C$4*data!C1605^2+constants!$D$4*data!C1605^3+constants!$E$4*data!C1605^4+constants!$F$4*data!C1605^5+constants!$G$4*data!C1605^6+constants!$H$4*data!C1605^7)</f>
        <v>47391.250838978209</v>
      </c>
      <c r="J1605" s="4">
        <f>D1605/(constants!$A$4+constants!$B$4*data!D1605+constants!$C$4*data!D1605^2+constants!$D$4*data!D1605^3+constants!$E$4*data!D1605^4+constants!$F$4*data!D1605^5+constants!$G$4*data!D1605^6+constants!$H$4*data!D1605^7)</f>
        <v>55436.27779518129</v>
      </c>
      <c r="K1605" s="4">
        <f>E1605/(constants!$A$4+constants!$B$4*data!E1605+constants!$C$4*data!E1605^2+constants!$D$4*data!E1605^3+constants!$E$4*data!E1605^4+constants!$F$4*data!E1605^5+constants!$G$4*data!E1605^6+constants!$H$4*data!E1605^7)</f>
        <v>55436.27779518129</v>
      </c>
      <c r="L1605" s="4">
        <f>F1605/(constants!$A$4+constants!$B$4*data!F1605+constants!$C$4*data!F1605^2+constants!$D$4*data!F1605^3+constants!$E$4*data!F1605^4+constants!$F$4*data!F1605^5+constants!$G$4*data!F1605^6+constants!$H$4*data!F1605^7)</f>
        <v>3161.3201676155586</v>
      </c>
      <c r="M1605" s="4"/>
      <c r="N1605" s="4"/>
      <c r="O1605" s="4">
        <f t="shared" si="353"/>
        <v>78985.418064963684</v>
      </c>
      <c r="P1605" s="4">
        <f t="shared" si="354"/>
        <v>11087.255559036257</v>
      </c>
      <c r="Q1605" s="4">
        <f t="shared" si="354"/>
        <v>11087.255559036257</v>
      </c>
      <c r="R1605" s="4">
        <f t="shared" si="355"/>
        <v>526.88669460259302</v>
      </c>
      <c r="S1605" s="4"/>
      <c r="T1605" s="4"/>
      <c r="U1605" s="4">
        <f t="shared" si="356"/>
        <v>1</v>
      </c>
      <c r="V1605" s="4"/>
      <c r="W1605" s="4"/>
      <c r="X1605">
        <f>IF(front!E1605&gt;$X$2,O1605,P1605)</f>
        <v>78985.418064963684</v>
      </c>
      <c r="Y1605">
        <f t="shared" si="360"/>
        <v>78651.935145643627</v>
      </c>
      <c r="Z1605">
        <f>SUMPRODUCT($B$7:$B$456,Y$7:Y$456,EXP(constants!$B$32+constants!$A$32*ABS($A$7:$A$456-$A1605)))</f>
        <v>4.7643476422350656E-12</v>
      </c>
      <c r="AA1605">
        <f t="shared" si="351"/>
        <v>78651.935145643627</v>
      </c>
      <c r="AB1605">
        <f t="shared" si="357"/>
        <v>78645.733309946314</v>
      </c>
      <c r="AD1605" s="4"/>
      <c r="AE1605" s="4"/>
      <c r="AF1605" s="4"/>
      <c r="AI1605" s="5">
        <f>SUMPRODUCT(constants!$B$13:$B$20,A1605^constants!$A$13:$A$20)*constants!$C$10/((A1605/1000000000)^5*(EXP(0.014388/(A1605/1000000000)/constants!$B$9)-1))</f>
        <v>2.2236334669033485E-5</v>
      </c>
      <c r="AL1605" s="17">
        <f t="shared" si="352"/>
        <v>2.827405090292579E-10</v>
      </c>
      <c r="AQ1605">
        <f t="shared" si="359"/>
        <v>2.827405090292579E-10</v>
      </c>
    </row>
    <row r="1606" spans="1:43" x14ac:dyDescent="0.2">
      <c r="A1606">
        <f>front!A1606</f>
        <v>919.44</v>
      </c>
      <c r="B1606" s="1">
        <f t="shared" si="358"/>
        <v>0.43000000000006366</v>
      </c>
      <c r="C1606">
        <f>front!D1606-front!B1606</f>
        <v>45691.87</v>
      </c>
      <c r="D1606" s="2">
        <f>front!E1606-front!C1606</f>
        <v>52761.2</v>
      </c>
      <c r="E1606" s="2">
        <f>IF(front!F1606-front!C1606&gt;0,front!F1606-front!C1606,0)</f>
        <v>52761.2</v>
      </c>
      <c r="F1606" s="2">
        <f>front!I1606-front!H1606</f>
        <v>3496.8999999999996</v>
      </c>
      <c r="G1606" s="2"/>
      <c r="H1606" s="2"/>
      <c r="I1606" s="4">
        <f>C1606/(constants!$A$4+constants!$B$4*data!C1606+constants!$C$4*data!C1606^2+constants!$D$4*data!C1606^3+constants!$E$4*data!C1606^4+constants!$F$4*data!C1606^5+constants!$G$4*data!C1606^6+constants!$H$4*data!C1606^7)</f>
        <v>47732.246890856142</v>
      </c>
      <c r="J1606" s="4">
        <f>D1606/(constants!$A$4+constants!$B$4*data!D1606+constants!$C$4*data!D1606^2+constants!$D$4*data!D1606^3+constants!$E$4*data!D1606^4+constants!$F$4*data!D1606^5+constants!$G$4*data!D1606^6+constants!$H$4*data!D1606^7)</f>
        <v>55537.899793862045</v>
      </c>
      <c r="K1606" s="4">
        <f>E1606/(constants!$A$4+constants!$B$4*data!E1606+constants!$C$4*data!E1606^2+constants!$D$4*data!E1606^3+constants!$E$4*data!E1606^4+constants!$F$4*data!E1606^5+constants!$G$4*data!E1606^6+constants!$H$4*data!E1606^7)</f>
        <v>55537.899793862045</v>
      </c>
      <c r="L1606" s="4">
        <f>F1606/(constants!$A$4+constants!$B$4*data!F1606+constants!$C$4*data!F1606^2+constants!$D$4*data!F1606^3+constants!$E$4*data!F1606^4+constants!$F$4*data!F1606^5+constants!$G$4*data!F1606^6+constants!$H$4*data!F1606^7)</f>
        <v>3489.0178220214357</v>
      </c>
      <c r="M1606" s="4"/>
      <c r="N1606" s="4"/>
      <c r="O1606" s="4">
        <f t="shared" si="353"/>
        <v>79553.744818093561</v>
      </c>
      <c r="P1606" s="4">
        <f t="shared" si="354"/>
        <v>11107.579958772409</v>
      </c>
      <c r="Q1606" s="4">
        <f t="shared" si="354"/>
        <v>11107.579958772409</v>
      </c>
      <c r="R1606" s="4">
        <f t="shared" si="355"/>
        <v>581.50297033690595</v>
      </c>
      <c r="S1606" s="4"/>
      <c r="T1606" s="4"/>
      <c r="U1606" s="4">
        <f t="shared" si="356"/>
        <v>1</v>
      </c>
      <c r="V1606" s="4"/>
      <c r="W1606" s="4"/>
      <c r="X1606">
        <f>IF(front!E1606&gt;$X$2,O1606,P1606)</f>
        <v>79553.744818093561</v>
      </c>
      <c r="Y1606">
        <f t="shared" si="360"/>
        <v>79220.261898773504</v>
      </c>
      <c r="Z1606">
        <f>SUMPRODUCT($B$7:$B$456,Y$7:Y$456,EXP(constants!$B$32+constants!$A$32*ABS($A$7:$A$456-$A1606)))</f>
        <v>4.6492328225594072E-12</v>
      </c>
      <c r="AA1606">
        <f t="shared" si="351"/>
        <v>79220.261898773504</v>
      </c>
      <c r="AB1606">
        <f t="shared" si="357"/>
        <v>79214.060063076191</v>
      </c>
      <c r="AD1606" s="4"/>
      <c r="AE1606" s="4"/>
      <c r="AF1606" s="4"/>
      <c r="AI1606" s="5">
        <f>SUMPRODUCT(constants!$B$13:$B$20,A1606^constants!$A$13:$A$20)*constants!$C$10/((A1606/1000000000)^5*(EXP(0.014388/(A1606/1000000000)/constants!$B$9)-1))</f>
        <v>2.2232581000197609E-5</v>
      </c>
      <c r="AL1606" s="17">
        <f t="shared" si="352"/>
        <v>2.8066458129395659E-10</v>
      </c>
      <c r="AQ1606">
        <f t="shared" si="359"/>
        <v>2.8066458129395659E-10</v>
      </c>
    </row>
    <row r="1607" spans="1:43" x14ac:dyDescent="0.2">
      <c r="A1607">
        <f>front!A1607</f>
        <v>919.88</v>
      </c>
      <c r="B1607" s="1">
        <f t="shared" si="358"/>
        <v>0.43999999999994088</v>
      </c>
      <c r="C1607">
        <f>front!D1607-front!B1607</f>
        <v>46433.4</v>
      </c>
      <c r="D1607" s="2">
        <f>front!E1607-front!C1607</f>
        <v>52257.9</v>
      </c>
      <c r="E1607" s="2">
        <f>IF(front!F1607-front!C1607&gt;0,front!F1607-front!C1607,0)</f>
        <v>52257.9</v>
      </c>
      <c r="F1607" s="2">
        <f>front!I1607-front!H1607</f>
        <v>3429.4999999999982</v>
      </c>
      <c r="G1607" s="2"/>
      <c r="H1607" s="2"/>
      <c r="I1607" s="4">
        <f>C1607/(constants!$A$4+constants!$B$4*data!C1607+constants!$C$4*data!C1607^2+constants!$D$4*data!C1607^3+constants!$E$4*data!C1607^4+constants!$F$4*data!C1607^5+constants!$G$4*data!C1607^6+constants!$H$4*data!C1607^7)</f>
        <v>48548.652092033626</v>
      </c>
      <c r="J1607" s="4">
        <f>D1607/(constants!$A$4+constants!$B$4*data!D1607+constants!$C$4*data!D1607^2+constants!$D$4*data!D1607^3+constants!$E$4*data!D1607^4+constants!$F$4*data!D1607^5+constants!$G$4*data!D1607^6+constants!$H$4*data!D1607^7)</f>
        <v>54980.845043092602</v>
      </c>
      <c r="K1607" s="4">
        <f>E1607/(constants!$A$4+constants!$B$4*data!E1607+constants!$C$4*data!E1607^2+constants!$D$4*data!E1607^3+constants!$E$4*data!E1607^4+constants!$F$4*data!E1607^5+constants!$G$4*data!E1607^6+constants!$H$4*data!E1607^7)</f>
        <v>54980.845043092602</v>
      </c>
      <c r="L1607" s="4">
        <f>F1607/(constants!$A$4+constants!$B$4*data!F1607+constants!$C$4*data!F1607^2+constants!$D$4*data!F1607^3+constants!$E$4*data!F1607^4+constants!$F$4*data!F1607^5+constants!$G$4*data!F1607^6+constants!$H$4*data!F1607^7)</f>
        <v>3421.7599481978154</v>
      </c>
      <c r="M1607" s="4"/>
      <c r="N1607" s="4"/>
      <c r="O1607" s="4">
        <f t="shared" si="353"/>
        <v>80914.420153389379</v>
      </c>
      <c r="P1607" s="4">
        <f t="shared" si="354"/>
        <v>10996.169008618521</v>
      </c>
      <c r="Q1607" s="4">
        <f t="shared" si="354"/>
        <v>10996.169008618521</v>
      </c>
      <c r="R1607" s="4">
        <f t="shared" si="355"/>
        <v>570.29332469963595</v>
      </c>
      <c r="S1607" s="4"/>
      <c r="T1607" s="4"/>
      <c r="U1607" s="4">
        <f t="shared" si="356"/>
        <v>1</v>
      </c>
      <c r="V1607" s="4"/>
      <c r="W1607" s="4"/>
      <c r="X1607">
        <f>IF(front!E1607&gt;$X$2,O1607,P1607)</f>
        <v>80914.420153389379</v>
      </c>
      <c r="Y1607">
        <f t="shared" si="360"/>
        <v>80580.937234069323</v>
      </c>
      <c r="Z1607">
        <f>SUMPRODUCT($B$7:$B$456,Y$7:Y$456,EXP(constants!$B$32+constants!$A$32*ABS($A$7:$A$456-$A1607)))</f>
        <v>4.534319520001376E-12</v>
      </c>
      <c r="AA1607">
        <f t="shared" ref="AA1607:AA1670" si="361">Y1607-Z1607</f>
        <v>80580.937234069323</v>
      </c>
      <c r="AB1607">
        <f t="shared" si="357"/>
        <v>80574.73539837201</v>
      </c>
      <c r="AD1607" s="4"/>
      <c r="AE1607" s="4"/>
      <c r="AF1607" s="4"/>
      <c r="AI1607" s="5">
        <f>SUMPRODUCT(constants!$B$13:$B$20,A1607^constants!$A$13:$A$20)*constants!$C$10/((A1607/1000000000)^5*(EXP(0.014388/(A1607/1000000000)/constants!$B$9)-1))</f>
        <v>2.2228703047723396E-5</v>
      </c>
      <c r="AL1607" s="17">
        <f t="shared" ref="AL1607:AL1646" si="362">IF(AB1607=0,0,AI1607/AB1607)</f>
        <v>2.7587683580742505E-10</v>
      </c>
      <c r="AQ1607">
        <f t="shared" si="359"/>
        <v>2.7587683580742505E-10</v>
      </c>
    </row>
    <row r="1608" spans="1:43" x14ac:dyDescent="0.2">
      <c r="A1608">
        <f>front!A1608</f>
        <v>920.31</v>
      </c>
      <c r="B1608" s="1">
        <f t="shared" si="358"/>
        <v>0.42999999999994998</v>
      </c>
      <c r="C1608">
        <f>front!D1608-front!B1608</f>
        <v>46877</v>
      </c>
      <c r="D1608" s="2">
        <f>front!E1608-front!C1608</f>
        <v>52058.9</v>
      </c>
      <c r="E1608" s="2">
        <f>IF(front!F1608-front!C1608&gt;0,front!F1608-front!C1608,0)</f>
        <v>52058.9</v>
      </c>
      <c r="F1608" s="2">
        <f>front!I1608-front!H1608</f>
        <v>3526.5</v>
      </c>
      <c r="G1608" s="2"/>
      <c r="H1608" s="2"/>
      <c r="I1608" s="4">
        <f>C1608/(constants!$A$4+constants!$B$4*data!C1608+constants!$C$4*data!C1608^2+constants!$D$4*data!C1608^3+constants!$E$4*data!C1608^4+constants!$F$4*data!C1608^5+constants!$G$4*data!C1608^6+constants!$H$4*data!C1608^7)</f>
        <v>49037.401861457838</v>
      </c>
      <c r="J1608" s="4">
        <f>D1608/(constants!$A$4+constants!$B$4*data!D1608+constants!$C$4*data!D1608^2+constants!$D$4*data!D1608^3+constants!$E$4*data!D1608^4+constants!$F$4*data!D1608^5+constants!$G$4*data!D1608^6+constants!$H$4*data!D1608^7)</f>
        <v>54760.651187919357</v>
      </c>
      <c r="K1608" s="4">
        <f>E1608/(constants!$A$4+constants!$B$4*data!E1608+constants!$C$4*data!E1608^2+constants!$D$4*data!E1608^3+constants!$E$4*data!E1608^4+constants!$F$4*data!E1608^5+constants!$G$4*data!E1608^6+constants!$H$4*data!E1608^7)</f>
        <v>54760.651187919357</v>
      </c>
      <c r="L1608" s="4">
        <f>F1608/(constants!$A$4+constants!$B$4*data!F1608+constants!$C$4*data!F1608^2+constants!$D$4*data!F1608^3+constants!$E$4*data!F1608^4+constants!$F$4*data!F1608^5+constants!$G$4*data!F1608^6+constants!$H$4*data!F1608^7)</f>
        <v>3518.5557757078159</v>
      </c>
      <c r="M1608" s="4"/>
      <c r="N1608" s="4"/>
      <c r="O1608" s="4">
        <f t="shared" ref="O1608:O1671" si="363">I1608*1000/O$4</f>
        <v>81729.003102429735</v>
      </c>
      <c r="P1608" s="4">
        <f t="shared" ref="P1608:Q1671" si="364">J1608*1000/P$4</f>
        <v>10952.130237583871</v>
      </c>
      <c r="Q1608" s="4">
        <f t="shared" si="364"/>
        <v>10952.130237583871</v>
      </c>
      <c r="R1608" s="4">
        <f t="shared" ref="R1608:R1671" si="365">L1608*1000/R$4</f>
        <v>586.42596261796928</v>
      </c>
      <c r="S1608" s="4"/>
      <c r="T1608" s="4"/>
      <c r="U1608" s="4">
        <f t="shared" ref="U1608:U1671" si="366">Q1608/P1608</f>
        <v>1</v>
      </c>
      <c r="V1608" s="4"/>
      <c r="W1608" s="4"/>
      <c r="X1608">
        <f>IF(front!E1608&gt;$X$2,O1608,P1608)</f>
        <v>81729.003102429735</v>
      </c>
      <c r="Y1608">
        <f t="shared" si="360"/>
        <v>81395.520183109678</v>
      </c>
      <c r="Z1608">
        <f>SUMPRODUCT($B$7:$B$456,Y$7:Y$456,EXP(constants!$B$32+constants!$A$32*ABS($A$7:$A$456-$A1608)))</f>
        <v>4.4247625747294785E-12</v>
      </c>
      <c r="AA1608">
        <f t="shared" si="361"/>
        <v>81395.520183109678</v>
      </c>
      <c r="AB1608">
        <f t="shared" ref="AB1608:AB1671" si="367">IF((AA1608-$AA$3)&gt;0,AA1608-$AA$3,0)</f>
        <v>81389.318347412365</v>
      </c>
      <c r="AD1608" s="4"/>
      <c r="AE1608" s="4"/>
      <c r="AF1608" s="4"/>
      <c r="AI1608" s="5">
        <f>SUMPRODUCT(constants!$B$13:$B$20,A1608^constants!$A$13:$A$20)*constants!$C$10/((A1608/1000000000)^5*(EXP(0.014388/(A1608/1000000000)/constants!$B$9)-1))</f>
        <v>2.2224877297808156E-5</v>
      </c>
      <c r="AL1608" s="17">
        <f t="shared" si="362"/>
        <v>2.7306872387038192E-10</v>
      </c>
      <c r="AQ1608">
        <f t="shared" si="359"/>
        <v>2.7306872387038192E-10</v>
      </c>
    </row>
    <row r="1609" spans="1:43" x14ac:dyDescent="0.2">
      <c r="A1609">
        <f>front!A1609</f>
        <v>920.75</v>
      </c>
      <c r="B1609" s="1">
        <f t="shared" ref="B1609:B1672" si="368">A1609-A1608</f>
        <v>0.44000000000005457</v>
      </c>
      <c r="C1609">
        <f>front!D1609-front!B1609</f>
        <v>47521.54</v>
      </c>
      <c r="D1609" s="2">
        <f>front!E1609-front!C1609</f>
        <v>52521.599999999999</v>
      </c>
      <c r="E1609" s="2">
        <f>IF(front!F1609-front!C1609&gt;0,front!F1609-front!C1609,0)</f>
        <v>52521.599999999999</v>
      </c>
      <c r="F1609" s="2">
        <f>front!I1609-front!H1609</f>
        <v>3774.5999999999985</v>
      </c>
      <c r="G1609" s="2"/>
      <c r="H1609" s="2"/>
      <c r="I1609" s="4">
        <f>C1609/(constants!$A$4+constants!$B$4*data!C1609+constants!$C$4*data!C1609^2+constants!$D$4*data!C1609^3+constants!$E$4*data!C1609^4+constants!$F$4*data!C1609^5+constants!$G$4*data!C1609^6+constants!$H$4*data!C1609^7)</f>
        <v>49747.973103849108</v>
      </c>
      <c r="J1609" s="4">
        <f>D1609/(constants!$A$4+constants!$B$4*data!D1609+constants!$C$4*data!D1609^2+constants!$D$4*data!D1609^3+constants!$E$4*data!D1609^4+constants!$F$4*data!D1609^5+constants!$G$4*data!D1609^6+constants!$H$4*data!D1609^7)</f>
        <v>55272.680878291343</v>
      </c>
      <c r="K1609" s="4">
        <f>E1609/(constants!$A$4+constants!$B$4*data!E1609+constants!$C$4*data!E1609^2+constants!$D$4*data!E1609^3+constants!$E$4*data!E1609^4+constants!$F$4*data!E1609^5+constants!$G$4*data!E1609^6+constants!$H$4*data!E1609^7)</f>
        <v>55272.680878291343</v>
      </c>
      <c r="L1609" s="4">
        <f>F1609/(constants!$A$4+constants!$B$4*data!F1609+constants!$C$4*data!F1609^2+constants!$D$4*data!F1609^3+constants!$E$4*data!F1609^4+constants!$F$4*data!F1609^5+constants!$G$4*data!F1609^6+constants!$H$4*data!F1609^7)</f>
        <v>3766.1456277671186</v>
      </c>
      <c r="M1609" s="4"/>
      <c r="N1609" s="4"/>
      <c r="O1609" s="4">
        <f t="shared" si="363"/>
        <v>82913.288506415178</v>
      </c>
      <c r="P1609" s="4">
        <f t="shared" si="364"/>
        <v>11054.53617565827</v>
      </c>
      <c r="Q1609" s="4">
        <f t="shared" si="364"/>
        <v>11054.53617565827</v>
      </c>
      <c r="R1609" s="4">
        <f t="shared" si="365"/>
        <v>627.69093796118648</v>
      </c>
      <c r="S1609" s="4"/>
      <c r="T1609" s="4"/>
      <c r="U1609" s="4">
        <f t="shared" si="366"/>
        <v>1</v>
      </c>
      <c r="V1609" s="4"/>
      <c r="W1609" s="4"/>
      <c r="X1609">
        <f>IF(front!E1609&gt;$X$2,O1609,P1609)</f>
        <v>82913.288506415178</v>
      </c>
      <c r="Y1609">
        <f t="shared" si="360"/>
        <v>82579.805587095121</v>
      </c>
      <c r="Z1609">
        <f>SUMPRODUCT($B$7:$B$456,Y$7:Y$456,EXP(constants!$B$32+constants!$A$32*ABS($A$7:$A$456-$A1609)))</f>
        <v>4.3153974170995448E-12</v>
      </c>
      <c r="AA1609">
        <f t="shared" si="361"/>
        <v>82579.805587095121</v>
      </c>
      <c r="AB1609">
        <f t="shared" si="367"/>
        <v>82573.603751397808</v>
      </c>
      <c r="AD1609" s="4"/>
      <c r="AE1609" s="4"/>
      <c r="AF1609" s="4"/>
      <c r="AI1609" s="5">
        <f>SUMPRODUCT(constants!$B$13:$B$20,A1609^constants!$A$13:$A$20)*constants!$C$10/((A1609/1000000000)^5*(EXP(0.014388/(A1609/1000000000)/constants!$B$9)-1))</f>
        <v>2.2220926033879702E-5</v>
      </c>
      <c r="AL1609" s="17">
        <f t="shared" si="362"/>
        <v>2.6910447194214345E-10</v>
      </c>
      <c r="AQ1609">
        <f t="shared" si="359"/>
        <v>2.6910447194214345E-10</v>
      </c>
    </row>
    <row r="1610" spans="1:43" x14ac:dyDescent="0.2">
      <c r="A1610">
        <f>front!A1610</f>
        <v>921.18</v>
      </c>
      <c r="B1610" s="1">
        <f t="shared" si="368"/>
        <v>0.42999999999994998</v>
      </c>
      <c r="C1610">
        <f>front!D1610-front!B1610</f>
        <v>48141.07</v>
      </c>
      <c r="D1610" s="2">
        <f>front!E1610-front!C1610</f>
        <v>51591.199999999997</v>
      </c>
      <c r="E1610" s="2">
        <f>IF(front!F1610-front!C1610&gt;0,front!F1610-front!C1610,0)</f>
        <v>51591.199999999997</v>
      </c>
      <c r="F1610" s="2">
        <f>front!I1610-front!H1610</f>
        <v>3489.1999999999989</v>
      </c>
      <c r="G1610" s="2"/>
      <c r="H1610" s="2"/>
      <c r="I1610" s="4">
        <f>C1610/(constants!$A$4+constants!$B$4*data!C1610+constants!$C$4*data!C1610^2+constants!$D$4*data!C1610^3+constants!$E$4*data!C1610^4+constants!$F$4*data!C1610^5+constants!$G$4*data!C1610^6+constants!$H$4*data!C1610^7)</f>
        <v>50431.403782740774</v>
      </c>
      <c r="J1610" s="4">
        <f>D1610/(constants!$A$4+constants!$B$4*data!D1610+constants!$C$4*data!D1610^2+constants!$D$4*data!D1610^3+constants!$E$4*data!D1610^4+constants!$F$4*data!D1610^5+constants!$G$4*data!D1610^6+constants!$H$4*data!D1610^7)</f>
        <v>54243.261353320857</v>
      </c>
      <c r="K1610" s="4">
        <f>E1610/(constants!$A$4+constants!$B$4*data!E1610+constants!$C$4*data!E1610^2+constants!$D$4*data!E1610^3+constants!$E$4*data!E1610^4+constants!$F$4*data!E1610^5+constants!$G$4*data!E1610^6+constants!$H$4*data!E1610^7)</f>
        <v>54243.261353320857</v>
      </c>
      <c r="L1610" s="4">
        <f>F1610/(constants!$A$4+constants!$B$4*data!F1610+constants!$C$4*data!F1610^2+constants!$D$4*data!F1610^3+constants!$E$4*data!F1610^4+constants!$F$4*data!F1610^5+constants!$G$4*data!F1610^6+constants!$H$4*data!F1610^7)</f>
        <v>3481.3340002779119</v>
      </c>
      <c r="M1610" s="4"/>
      <c r="N1610" s="4"/>
      <c r="O1610" s="4">
        <f t="shared" si="363"/>
        <v>84052.339637901285</v>
      </c>
      <c r="P1610" s="4">
        <f t="shared" si="364"/>
        <v>10848.652270664172</v>
      </c>
      <c r="Q1610" s="4">
        <f t="shared" si="364"/>
        <v>10848.652270664172</v>
      </c>
      <c r="R1610" s="4">
        <f t="shared" si="365"/>
        <v>580.22233337965201</v>
      </c>
      <c r="S1610" s="4"/>
      <c r="T1610" s="4"/>
      <c r="U1610" s="4">
        <f t="shared" si="366"/>
        <v>1</v>
      </c>
      <c r="V1610" s="4"/>
      <c r="W1610" s="4"/>
      <c r="X1610">
        <f>IF(front!E1610&gt;$X$2,O1610,P1610)</f>
        <v>84052.339637901285</v>
      </c>
      <c r="Y1610">
        <f t="shared" si="360"/>
        <v>83718.856718581228</v>
      </c>
      <c r="Z1610">
        <f>SUMPRODUCT($B$7:$B$456,Y$7:Y$456,EXP(constants!$B$32+constants!$A$32*ABS($A$7:$A$456-$A1610)))</f>
        <v>4.2111300057346926E-12</v>
      </c>
      <c r="AA1610">
        <f t="shared" si="361"/>
        <v>83718.856718581228</v>
      </c>
      <c r="AB1610">
        <f t="shared" si="367"/>
        <v>83712.654882883915</v>
      </c>
      <c r="AD1610" s="4"/>
      <c r="AE1610" s="4"/>
      <c r="AF1610" s="4"/>
      <c r="AI1610" s="5">
        <f>SUMPRODUCT(constants!$B$13:$B$20,A1610^constants!$A$13:$A$20)*constants!$C$10/((A1610/1000000000)^5*(EXP(0.014388/(A1610/1000000000)/constants!$B$9)-1))</f>
        <v>2.2217029080244951E-5</v>
      </c>
      <c r="AL1610" s="17">
        <f t="shared" si="362"/>
        <v>2.6539630252232623E-10</v>
      </c>
      <c r="AQ1610">
        <f t="shared" si="359"/>
        <v>2.6539630252232623E-10</v>
      </c>
    </row>
    <row r="1611" spans="1:43" x14ac:dyDescent="0.2">
      <c r="A1611">
        <f>front!A1611</f>
        <v>921.61</v>
      </c>
      <c r="B1611" s="1">
        <f t="shared" si="368"/>
        <v>0.43000000000006366</v>
      </c>
      <c r="C1611">
        <f>front!D1611-front!B1611</f>
        <v>48958.07</v>
      </c>
      <c r="D1611" s="2">
        <f>front!E1611-front!C1611</f>
        <v>52343.199999999997</v>
      </c>
      <c r="E1611" s="2">
        <f>IF(front!F1611-front!C1611&gt;0,front!F1611-front!C1611,0)</f>
        <v>52343.199999999997</v>
      </c>
      <c r="F1611" s="2">
        <f>front!I1611-front!H1611</f>
        <v>3408.9000000000015</v>
      </c>
      <c r="G1611" s="2"/>
      <c r="H1611" s="2"/>
      <c r="I1611" s="4">
        <f>C1611/(constants!$A$4+constants!$B$4*data!C1611+constants!$C$4*data!C1611^2+constants!$D$4*data!C1611^3+constants!$E$4*data!C1611^4+constants!$F$4*data!C1611^5+constants!$G$4*data!C1611^6+constants!$H$4*data!C1611^7)</f>
        <v>51333.236958108129</v>
      </c>
      <c r="J1611" s="4">
        <f>D1611/(constants!$A$4+constants!$B$4*data!D1611+constants!$C$4*data!D1611^2+constants!$D$4*data!D1611^3+constants!$E$4*data!D1611^4+constants!$F$4*data!D1611^5+constants!$G$4*data!D1611^6+constants!$H$4*data!D1611^7)</f>
        <v>55075.239668163827</v>
      </c>
      <c r="K1611" s="4">
        <f>E1611/(constants!$A$4+constants!$B$4*data!E1611+constants!$C$4*data!E1611^2+constants!$D$4*data!E1611^3+constants!$E$4*data!E1611^4+constants!$F$4*data!E1611^5+constants!$G$4*data!E1611^6+constants!$H$4*data!E1611^7)</f>
        <v>55075.239668163827</v>
      </c>
      <c r="L1611" s="4">
        <f>F1611/(constants!$A$4+constants!$B$4*data!F1611+constants!$C$4*data!F1611^2+constants!$D$4*data!F1611^3+constants!$E$4*data!F1611^4+constants!$F$4*data!F1611^5+constants!$G$4*data!F1611^6+constants!$H$4*data!F1611^7)</f>
        <v>3401.2036129403546</v>
      </c>
      <c r="M1611" s="4"/>
      <c r="N1611" s="4"/>
      <c r="O1611" s="4">
        <f t="shared" si="363"/>
        <v>85555.394930180206</v>
      </c>
      <c r="P1611" s="4">
        <f t="shared" si="364"/>
        <v>11015.047933632766</v>
      </c>
      <c r="Q1611" s="4">
        <f t="shared" si="364"/>
        <v>11015.047933632766</v>
      </c>
      <c r="R1611" s="4">
        <f t="shared" si="365"/>
        <v>566.86726882339246</v>
      </c>
      <c r="S1611" s="4"/>
      <c r="T1611" s="4"/>
      <c r="U1611" s="4">
        <f t="shared" si="366"/>
        <v>1</v>
      </c>
      <c r="V1611" s="4"/>
      <c r="W1611" s="4"/>
      <c r="X1611">
        <f>IF(front!E1611&gt;$X$2,O1611,P1611)</f>
        <v>85555.394930180206</v>
      </c>
      <c r="Y1611">
        <f t="shared" si="360"/>
        <v>85221.912010860149</v>
      </c>
      <c r="Z1611">
        <f>SUMPRODUCT($B$7:$B$456,Y$7:Y$456,EXP(constants!$B$32+constants!$A$32*ABS($A$7:$A$456-$A1611)))</f>
        <v>4.1093818740611002E-12</v>
      </c>
      <c r="AA1611">
        <f t="shared" si="361"/>
        <v>85221.912010860149</v>
      </c>
      <c r="AB1611">
        <f t="shared" si="367"/>
        <v>85215.710175162836</v>
      </c>
      <c r="AD1611" s="4"/>
      <c r="AE1611" s="4"/>
      <c r="AF1611" s="4"/>
      <c r="AI1611" s="5">
        <f>SUMPRODUCT(constants!$B$13:$B$20,A1611^constants!$A$13:$A$20)*constants!$C$10/((A1611/1000000000)^5*(EXP(0.014388/(A1611/1000000000)/constants!$B$9)-1))</f>
        <v>2.221309726512769E-5</v>
      </c>
      <c r="AL1611" s="17">
        <f t="shared" si="362"/>
        <v>2.6066903883647933E-10</v>
      </c>
      <c r="AQ1611">
        <f t="shared" si="359"/>
        <v>2.6066903883647933E-10</v>
      </c>
    </row>
    <row r="1612" spans="1:43" x14ac:dyDescent="0.2">
      <c r="A1612">
        <f>front!A1612</f>
        <v>922.05</v>
      </c>
      <c r="B1612" s="1">
        <f t="shared" si="368"/>
        <v>0.43999999999994088</v>
      </c>
      <c r="C1612">
        <f>front!D1612-front!B1612</f>
        <v>49626.46</v>
      </c>
      <c r="D1612" s="2">
        <f>front!E1612-front!C1612</f>
        <v>52757.8</v>
      </c>
      <c r="E1612" s="2">
        <f>IF(front!F1612-front!C1612&gt;0,front!F1612-front!C1612,0)</f>
        <v>52757.8</v>
      </c>
      <c r="F1612" s="2">
        <f>front!I1612-front!H1612</f>
        <v>3232.6000000000022</v>
      </c>
      <c r="G1612" s="2"/>
      <c r="H1612" s="2"/>
      <c r="I1612" s="4">
        <f>C1612/(constants!$A$4+constants!$B$4*data!C1612+constants!$C$4*data!C1612^2+constants!$D$4*data!C1612^3+constants!$E$4*data!C1612^4+constants!$F$4*data!C1612^5+constants!$G$4*data!C1612^6+constants!$H$4*data!C1612^7)</f>
        <v>52071.445624847765</v>
      </c>
      <c r="J1612" s="4">
        <f>D1612/(constants!$A$4+constants!$B$4*data!D1612+constants!$C$4*data!D1612^2+constants!$D$4*data!D1612^3+constants!$E$4*data!D1612^4+constants!$F$4*data!D1612^5+constants!$G$4*data!D1612^6+constants!$H$4*data!D1612^7)</f>
        <v>55534.135870437414</v>
      </c>
      <c r="K1612" s="4">
        <f>E1612/(constants!$A$4+constants!$B$4*data!E1612+constants!$C$4*data!E1612^2+constants!$D$4*data!E1612^3+constants!$E$4*data!E1612^4+constants!$F$4*data!E1612^5+constants!$G$4*data!E1612^6+constants!$H$4*data!E1612^7)</f>
        <v>55534.135870437414</v>
      </c>
      <c r="L1612" s="4">
        <f>F1612/(constants!$A$4+constants!$B$4*data!F1612+constants!$C$4*data!F1612^2+constants!$D$4*data!F1612^3+constants!$E$4*data!F1612^4+constants!$F$4*data!F1612^5+constants!$G$4*data!F1612^6+constants!$H$4*data!F1612^7)</f>
        <v>3225.2812607787855</v>
      </c>
      <c r="M1612" s="4"/>
      <c r="N1612" s="4"/>
      <c r="O1612" s="4">
        <f t="shared" si="363"/>
        <v>86785.742708079604</v>
      </c>
      <c r="P1612" s="4">
        <f t="shared" si="364"/>
        <v>11106.827174087482</v>
      </c>
      <c r="Q1612" s="4">
        <f t="shared" si="364"/>
        <v>11106.827174087482</v>
      </c>
      <c r="R1612" s="4">
        <f t="shared" si="365"/>
        <v>537.54687679646429</v>
      </c>
      <c r="S1612" s="4"/>
      <c r="T1612" s="4"/>
      <c r="U1612" s="4">
        <f t="shared" si="366"/>
        <v>1</v>
      </c>
      <c r="V1612" s="4"/>
      <c r="W1612" s="4"/>
      <c r="X1612">
        <f>IF(front!E1612&gt;$X$2,O1612,P1612)</f>
        <v>86785.742708079604</v>
      </c>
      <c r="Y1612">
        <f t="shared" si="360"/>
        <v>86452.259788759548</v>
      </c>
      <c r="Z1612">
        <f>SUMPRODUCT($B$7:$B$456,Y$7:Y$456,EXP(constants!$B$32+constants!$A$32*ABS($A$7:$A$456-$A1612)))</f>
        <v>4.0078118601161938E-12</v>
      </c>
      <c r="AA1612">
        <f t="shared" si="361"/>
        <v>86452.259788759548</v>
      </c>
      <c r="AB1612">
        <f t="shared" si="367"/>
        <v>86446.057953062234</v>
      </c>
      <c r="AD1612" s="4"/>
      <c r="AE1612" s="4"/>
      <c r="AF1612" s="4"/>
      <c r="AI1612" s="5">
        <f>SUMPRODUCT(constants!$B$13:$B$20,A1612^constants!$A$13:$A$20)*constants!$C$10/((A1612/1000000000)^5*(EXP(0.014388/(A1612/1000000000)/constants!$B$9)-1))</f>
        <v>2.2209038157977873E-5</v>
      </c>
      <c r="AL1612" s="17">
        <f t="shared" si="362"/>
        <v>2.5691209852549611E-10</v>
      </c>
      <c r="AQ1612">
        <f t="shared" si="359"/>
        <v>2.5691209852549611E-10</v>
      </c>
    </row>
    <row r="1613" spans="1:43" x14ac:dyDescent="0.2">
      <c r="A1613">
        <f>front!A1613</f>
        <v>922.48</v>
      </c>
      <c r="B1613" s="1">
        <f t="shared" si="368"/>
        <v>0.43000000000006366</v>
      </c>
      <c r="C1613">
        <f>front!D1613-front!B1613</f>
        <v>49931</v>
      </c>
      <c r="D1613" s="2">
        <f>front!E1613-front!C1613</f>
        <v>53104.7</v>
      </c>
      <c r="E1613" s="2">
        <f>IF(front!F1613-front!C1613&gt;0,front!F1613-front!C1613,0)</f>
        <v>53104.7</v>
      </c>
      <c r="F1613" s="2">
        <f>front!I1613-front!H1613</f>
        <v>3471.7999999999993</v>
      </c>
      <c r="G1613" s="2"/>
      <c r="H1613" s="2"/>
      <c r="I1613" s="4">
        <f>C1613/(constants!$A$4+constants!$B$4*data!C1613+constants!$C$4*data!C1613^2+constants!$D$4*data!C1613^3+constants!$E$4*data!C1613^4+constants!$F$4*data!C1613^5+constants!$G$4*data!C1613^6+constants!$H$4*data!C1613^7)</f>
        <v>52407.90886742009</v>
      </c>
      <c r="J1613" s="4">
        <f>D1613/(constants!$A$4+constants!$B$4*data!D1613+constants!$C$4*data!D1613^2+constants!$D$4*data!D1613^3+constants!$E$4*data!D1613^4+constants!$F$4*data!D1613^5+constants!$G$4*data!D1613^6+constants!$H$4*data!D1613^7)</f>
        <v>55918.227607528628</v>
      </c>
      <c r="K1613" s="4">
        <f>E1613/(constants!$A$4+constants!$B$4*data!E1613+constants!$C$4*data!E1613^2+constants!$D$4*data!E1613^3+constants!$E$4*data!E1613^4+constants!$F$4*data!E1613^5+constants!$G$4*data!E1613^6+constants!$H$4*data!E1613^7)</f>
        <v>55918.227607528628</v>
      </c>
      <c r="L1613" s="4">
        <f>F1613/(constants!$A$4+constants!$B$4*data!F1613+constants!$C$4*data!F1613^2+constants!$D$4*data!F1613^3+constants!$E$4*data!F1613^4+constants!$F$4*data!F1613^5+constants!$G$4*data!F1613^6+constants!$H$4*data!F1613^7)</f>
        <v>3463.9706154726782</v>
      </c>
      <c r="M1613" s="4"/>
      <c r="N1613" s="4"/>
      <c r="O1613" s="4">
        <f t="shared" si="363"/>
        <v>87346.514779033489</v>
      </c>
      <c r="P1613" s="4">
        <f t="shared" si="364"/>
        <v>11183.645521505725</v>
      </c>
      <c r="Q1613" s="4">
        <f t="shared" si="364"/>
        <v>11183.645521505725</v>
      </c>
      <c r="R1613" s="4">
        <f t="shared" si="365"/>
        <v>577.32843591211304</v>
      </c>
      <c r="S1613" s="4"/>
      <c r="T1613" s="4"/>
      <c r="U1613" s="4">
        <f t="shared" si="366"/>
        <v>1</v>
      </c>
      <c r="V1613" s="4"/>
      <c r="W1613" s="4"/>
      <c r="X1613">
        <f>IF(front!E1613&gt;$X$2,O1613,P1613)</f>
        <v>87346.514779033489</v>
      </c>
      <c r="Y1613">
        <f t="shared" si="360"/>
        <v>87013.031859713432</v>
      </c>
      <c r="Z1613">
        <f>SUMPRODUCT($B$7:$B$456,Y$7:Y$456,EXP(constants!$B$32+constants!$A$32*ABS($A$7:$A$456-$A1613)))</f>
        <v>3.9109762439488554E-12</v>
      </c>
      <c r="AA1613">
        <f t="shared" si="361"/>
        <v>87013.031859713432</v>
      </c>
      <c r="AB1613">
        <f t="shared" si="367"/>
        <v>87006.830024016119</v>
      </c>
      <c r="AD1613" s="4"/>
      <c r="AE1613" s="4"/>
      <c r="AF1613" s="4"/>
      <c r="AI1613" s="5">
        <f>SUMPRODUCT(constants!$B$13:$B$20,A1613^constants!$A$13:$A$20)*constants!$C$10/((A1613/1000000000)^5*(EXP(0.014388/(A1613/1000000000)/constants!$B$9)-1))</f>
        <v>2.2205036493827378E-5</v>
      </c>
      <c r="AL1613" s="17">
        <f t="shared" si="362"/>
        <v>2.5521026898346048E-10</v>
      </c>
      <c r="AQ1613">
        <f t="shared" ref="AQ1613:AQ1646" si="369">AL1613</f>
        <v>2.5521026898346048E-10</v>
      </c>
    </row>
    <row r="1614" spans="1:43" x14ac:dyDescent="0.2">
      <c r="A1614">
        <f>front!A1614</f>
        <v>922.92</v>
      </c>
      <c r="B1614" s="1">
        <f t="shared" si="368"/>
        <v>0.43999999999994088</v>
      </c>
      <c r="C1614">
        <f>front!D1614-front!B1614</f>
        <v>50022.200000000004</v>
      </c>
      <c r="D1614" s="2">
        <f>front!E1614-front!C1614</f>
        <v>53143.1</v>
      </c>
      <c r="E1614" s="2">
        <f>IF(front!F1614-front!C1614&gt;0,front!F1614-front!C1614,0)</f>
        <v>53143.1</v>
      </c>
      <c r="F1614" s="2">
        <f>front!I1614-front!H1614</f>
        <v>4012.7999999999993</v>
      </c>
      <c r="G1614" s="2"/>
      <c r="H1614" s="2"/>
      <c r="I1614" s="4">
        <f>C1614/(constants!$A$4+constants!$B$4*data!C1614+constants!$C$4*data!C1614^2+constants!$D$4*data!C1614^3+constants!$E$4*data!C1614^4+constants!$F$4*data!C1614^5+constants!$G$4*data!C1614^6+constants!$H$4*data!C1614^7)</f>
        <v>52508.681745907073</v>
      </c>
      <c r="J1614" s="4">
        <f>D1614/(constants!$A$4+constants!$B$4*data!D1614+constants!$C$4*data!D1614^2+constants!$D$4*data!D1614^3+constants!$E$4*data!D1614^4+constants!$F$4*data!D1614^5+constants!$G$4*data!D1614^6+constants!$H$4*data!D1614^7)</f>
        <v>55960.752452884844</v>
      </c>
      <c r="K1614" s="4">
        <f>E1614/(constants!$A$4+constants!$B$4*data!E1614+constants!$C$4*data!E1614^2+constants!$D$4*data!E1614^3+constants!$E$4*data!E1614^4+constants!$F$4*data!E1614^5+constants!$G$4*data!E1614^6+constants!$H$4*data!E1614^7)</f>
        <v>55960.752452884844</v>
      </c>
      <c r="L1614" s="4">
        <f>F1614/(constants!$A$4+constants!$B$4*data!F1614+constants!$C$4*data!F1614^2+constants!$D$4*data!F1614^3+constants!$E$4*data!F1614^4+constants!$F$4*data!F1614^5+constants!$G$4*data!F1614^6+constants!$H$4*data!F1614^7)</f>
        <v>4003.8751348773653</v>
      </c>
      <c r="M1614" s="4"/>
      <c r="N1614" s="4"/>
      <c r="O1614" s="4">
        <f t="shared" si="363"/>
        <v>87514.469576511794</v>
      </c>
      <c r="P1614" s="4">
        <f t="shared" si="364"/>
        <v>11192.150490576969</v>
      </c>
      <c r="Q1614" s="4">
        <f t="shared" si="364"/>
        <v>11192.150490576969</v>
      </c>
      <c r="R1614" s="4">
        <f t="shared" si="365"/>
        <v>667.31252247956093</v>
      </c>
      <c r="S1614" s="4"/>
      <c r="T1614" s="4"/>
      <c r="U1614" s="4">
        <f t="shared" si="366"/>
        <v>1</v>
      </c>
      <c r="V1614" s="4"/>
      <c r="W1614" s="4"/>
      <c r="X1614">
        <f>IF(front!E1614&gt;$X$2,O1614,P1614)</f>
        <v>87514.469576511794</v>
      </c>
      <c r="Y1614">
        <f t="shared" si="360"/>
        <v>87180.986657191737</v>
      </c>
      <c r="Z1614">
        <f>SUMPRODUCT($B$7:$B$456,Y$7:Y$456,EXP(constants!$B$32+constants!$A$32*ABS($A$7:$A$456-$A1614)))</f>
        <v>3.8143101457837031E-12</v>
      </c>
      <c r="AA1614">
        <f t="shared" si="361"/>
        <v>87180.986657191737</v>
      </c>
      <c r="AB1614">
        <f t="shared" si="367"/>
        <v>87174.784821494424</v>
      </c>
      <c r="AD1614" s="4"/>
      <c r="AE1614" s="4"/>
      <c r="AF1614" s="4"/>
      <c r="AI1614" s="5">
        <f>SUMPRODUCT(constants!$B$13:$B$20,A1614^constants!$A$13:$A$20)*constants!$C$10/((A1614/1000000000)^5*(EXP(0.014388/(A1614/1000000000)/constants!$B$9)-1))</f>
        <v>2.2200906389208403E-5</v>
      </c>
      <c r="AL1614" s="17">
        <f t="shared" si="362"/>
        <v>2.5467119230255204E-10</v>
      </c>
      <c r="AQ1614">
        <f t="shared" si="369"/>
        <v>2.5467119230255204E-10</v>
      </c>
    </row>
    <row r="1615" spans="1:43" x14ac:dyDescent="0.2">
      <c r="A1615">
        <f>front!A1615</f>
        <v>923.35</v>
      </c>
      <c r="B1615" s="1">
        <f t="shared" si="368"/>
        <v>0.43000000000006366</v>
      </c>
      <c r="C1615">
        <f>front!D1615-front!B1615</f>
        <v>49791.8</v>
      </c>
      <c r="D1615" s="2">
        <f>front!E1615-front!C1615</f>
        <v>52481.599999999999</v>
      </c>
      <c r="E1615" s="2">
        <f>IF(front!F1615-front!C1615&gt;0,front!F1615-front!C1615,0)</f>
        <v>52481.599999999999</v>
      </c>
      <c r="F1615" s="2">
        <f>front!I1615-front!H1615</f>
        <v>3906.4000000000015</v>
      </c>
      <c r="G1615" s="2"/>
      <c r="H1615" s="2"/>
      <c r="I1615" s="4">
        <f>C1615/(constants!$A$4+constants!$B$4*data!C1615+constants!$C$4*data!C1615^2+constants!$D$4*data!C1615^3+constants!$E$4*data!C1615^4+constants!$F$4*data!C1615^5+constants!$G$4*data!C1615^6+constants!$H$4*data!C1615^7)</f>
        <v>52254.109000802237</v>
      </c>
      <c r="J1615" s="4">
        <f>D1615/(constants!$A$4+constants!$B$4*data!D1615+constants!$C$4*data!D1615^2+constants!$D$4*data!D1615^3+constants!$E$4*data!D1615^4+constants!$F$4*data!D1615^5+constants!$G$4*data!D1615^6+constants!$H$4*data!D1615^7)</f>
        <v>55228.409101574405</v>
      </c>
      <c r="K1615" s="4">
        <f>E1615/(constants!$A$4+constants!$B$4*data!E1615+constants!$C$4*data!E1615^2+constants!$D$4*data!E1615^3+constants!$E$4*data!E1615^4+constants!$F$4*data!E1615^5+constants!$G$4*data!E1615^6+constants!$H$4*data!E1615^7)</f>
        <v>55228.409101574405</v>
      </c>
      <c r="L1615" s="4">
        <f>F1615/(constants!$A$4+constants!$B$4*data!F1615+constants!$C$4*data!F1615^2+constants!$D$4*data!F1615^3+constants!$E$4*data!F1615^4+constants!$F$4*data!F1615^5+constants!$G$4*data!F1615^6+constants!$H$4*data!F1615^7)</f>
        <v>3897.6827178409603</v>
      </c>
      <c r="M1615" s="4"/>
      <c r="N1615" s="4"/>
      <c r="O1615" s="4">
        <f t="shared" si="363"/>
        <v>87090.18166800373</v>
      </c>
      <c r="P1615" s="4">
        <f t="shared" si="364"/>
        <v>11045.681820314881</v>
      </c>
      <c r="Q1615" s="4">
        <f t="shared" si="364"/>
        <v>11045.681820314881</v>
      </c>
      <c r="R1615" s="4">
        <f t="shared" si="365"/>
        <v>649.61378630682668</v>
      </c>
      <c r="S1615" s="4"/>
      <c r="T1615" s="4"/>
      <c r="U1615" s="4">
        <f t="shared" si="366"/>
        <v>1</v>
      </c>
      <c r="V1615" s="4"/>
      <c r="W1615" s="4"/>
      <c r="X1615">
        <f>IF(front!E1615&gt;$X$2,O1615,P1615)</f>
        <v>87090.18166800373</v>
      </c>
      <c r="Y1615">
        <f t="shared" si="360"/>
        <v>86756.698748683673</v>
      </c>
      <c r="Z1615">
        <f>SUMPRODUCT($B$7:$B$456,Y$7:Y$456,EXP(constants!$B$32+constants!$A$32*ABS($A$7:$A$456-$A1615)))</f>
        <v>3.7221498632874131E-12</v>
      </c>
      <c r="AA1615">
        <f t="shared" si="361"/>
        <v>86756.698748683673</v>
      </c>
      <c r="AB1615">
        <f t="shared" si="367"/>
        <v>86750.49691298636</v>
      </c>
      <c r="AD1615" s="4"/>
      <c r="AE1615" s="4"/>
      <c r="AF1615" s="4"/>
      <c r="AI1615" s="5">
        <f>SUMPRODUCT(constants!$B$13:$B$20,A1615^constants!$A$13:$A$20)*constants!$C$10/((A1615/1000000000)^5*(EXP(0.014388/(A1615/1000000000)/constants!$B$9)-1))</f>
        <v>2.2196835812306405E-5</v>
      </c>
      <c r="AL1615" s="17">
        <f t="shared" si="362"/>
        <v>2.558698405447818E-10</v>
      </c>
      <c r="AQ1615">
        <f t="shared" si="369"/>
        <v>2.558698405447818E-10</v>
      </c>
    </row>
    <row r="1616" spans="1:43" x14ac:dyDescent="0.2">
      <c r="A1616">
        <f>front!A1616</f>
        <v>923.79</v>
      </c>
      <c r="B1616" s="1">
        <f t="shared" si="368"/>
        <v>0.43999999999994088</v>
      </c>
      <c r="C1616">
        <f>front!D1616-front!B1616</f>
        <v>49323.27</v>
      </c>
      <c r="D1616" s="2">
        <f>front!E1616-front!C1616</f>
        <v>51678</v>
      </c>
      <c r="E1616" s="2">
        <f>IF(front!F1616-front!C1616&gt;0,front!F1616-front!C1616,0)</f>
        <v>51678</v>
      </c>
      <c r="F1616" s="2">
        <f>front!I1616-front!H1616</f>
        <v>3356.2000000000007</v>
      </c>
      <c r="G1616" s="2"/>
      <c r="H1616" s="2"/>
      <c r="I1616" s="4">
        <f>C1616/(constants!$A$4+constants!$B$4*data!C1616+constants!$C$4*data!C1616^2+constants!$D$4*data!C1616^3+constants!$E$4*data!C1616^4+constants!$F$4*data!C1616^5+constants!$G$4*data!C1616^6+constants!$H$4*data!C1616^7)</f>
        <v>51736.541911230161</v>
      </c>
      <c r="J1616" s="4">
        <f>D1616/(constants!$A$4+constants!$B$4*data!D1616+constants!$C$4*data!D1616^2+constants!$D$4*data!D1616^3+constants!$E$4*data!D1616^4+constants!$F$4*data!D1616^5+constants!$G$4*data!D1616^6+constants!$H$4*data!D1616^7)</f>
        <v>54339.270951226623</v>
      </c>
      <c r="K1616" s="4">
        <f>E1616/(constants!$A$4+constants!$B$4*data!E1616+constants!$C$4*data!E1616^2+constants!$D$4*data!E1616^3+constants!$E$4*data!E1616^4+constants!$F$4*data!E1616^5+constants!$G$4*data!E1616^6+constants!$H$4*data!E1616^7)</f>
        <v>54339.270951226623</v>
      </c>
      <c r="L1616" s="4">
        <f>F1616/(constants!$A$4+constants!$B$4*data!F1616+constants!$C$4*data!F1616^2+constants!$D$4*data!F1616^3+constants!$E$4*data!F1616^4+constants!$F$4*data!F1616^5+constants!$G$4*data!F1616^6+constants!$H$4*data!F1616^7)</f>
        <v>3348.6157771555554</v>
      </c>
      <c r="M1616" s="4"/>
      <c r="N1616" s="4"/>
      <c r="O1616" s="4">
        <f t="shared" si="363"/>
        <v>86227.569852050263</v>
      </c>
      <c r="P1616" s="4">
        <f t="shared" si="364"/>
        <v>10867.854190245323</v>
      </c>
      <c r="Q1616" s="4">
        <f t="shared" si="364"/>
        <v>10867.854190245323</v>
      </c>
      <c r="R1616" s="4">
        <f t="shared" si="365"/>
        <v>558.10262952592586</v>
      </c>
      <c r="S1616" s="4"/>
      <c r="T1616" s="4"/>
      <c r="U1616" s="4">
        <f t="shared" si="366"/>
        <v>1</v>
      </c>
      <c r="V1616" s="4"/>
      <c r="W1616" s="4"/>
      <c r="X1616">
        <f>IF(front!E1616&gt;$X$2,O1616,P1616)</f>
        <v>86227.569852050263</v>
      </c>
      <c r="Y1616">
        <f t="shared" si="360"/>
        <v>85894.086932730206</v>
      </c>
      <c r="Z1616">
        <f>SUMPRODUCT($B$7:$B$456,Y$7:Y$456,EXP(constants!$B$32+constants!$A$32*ABS($A$7:$A$456-$A1616)))</f>
        <v>3.6301509142713834E-12</v>
      </c>
      <c r="AA1616">
        <f t="shared" si="361"/>
        <v>85894.086932730206</v>
      </c>
      <c r="AB1616">
        <f t="shared" si="367"/>
        <v>85887.885097032893</v>
      </c>
      <c r="AD1616" s="4"/>
      <c r="AE1616" s="4"/>
      <c r="AF1616" s="4"/>
      <c r="AI1616" s="5">
        <f>SUMPRODUCT(constants!$B$13:$B$20,A1616^constants!$A$13:$A$20)*constants!$C$10/((A1616/1000000000)^5*(EXP(0.014388/(A1616/1000000000)/constants!$B$9)-1))</f>
        <v>2.2192635680573667E-5</v>
      </c>
      <c r="AL1616" s="17">
        <f t="shared" si="362"/>
        <v>2.583907573868103E-10</v>
      </c>
      <c r="AQ1616">
        <f t="shared" si="369"/>
        <v>2.583907573868103E-10</v>
      </c>
    </row>
    <row r="1617" spans="1:43" x14ac:dyDescent="0.2">
      <c r="A1617">
        <f>front!A1617</f>
        <v>924.22</v>
      </c>
      <c r="B1617" s="1">
        <f t="shared" si="368"/>
        <v>0.43000000000006366</v>
      </c>
      <c r="C1617">
        <f>front!D1617-front!B1617</f>
        <v>48677.73</v>
      </c>
      <c r="D1617" s="2">
        <f>front!E1617-front!C1617</f>
        <v>52219.6</v>
      </c>
      <c r="E1617" s="2">
        <f>IF(front!F1617-front!C1617&gt;0,front!F1617-front!C1617,0)</f>
        <v>52219.6</v>
      </c>
      <c r="F1617" s="2">
        <f>front!I1617-front!H1617</f>
        <v>3451.7000000000007</v>
      </c>
      <c r="G1617" s="2"/>
      <c r="H1617" s="2"/>
      <c r="I1617" s="4">
        <f>C1617/(constants!$A$4+constants!$B$4*data!C1617+constants!$C$4*data!C1617^2+constants!$D$4*data!C1617^3+constants!$E$4*data!C1617^4+constants!$F$4*data!C1617^5+constants!$G$4*data!C1617^6+constants!$H$4*data!C1617^7)</f>
        <v>51023.720898575579</v>
      </c>
      <c r="J1617" s="4">
        <f>D1617/(constants!$A$4+constants!$B$4*data!D1617+constants!$C$4*data!D1617^2+constants!$D$4*data!D1617^3+constants!$E$4*data!D1617^4+constants!$F$4*data!D1617^5+constants!$G$4*data!D1617^6+constants!$H$4*data!D1617^7)</f>
        <v>54938.463510051013</v>
      </c>
      <c r="K1617" s="4">
        <f>E1617/(constants!$A$4+constants!$B$4*data!E1617+constants!$C$4*data!E1617^2+constants!$D$4*data!E1617^3+constants!$E$4*data!E1617^4+constants!$F$4*data!E1617^5+constants!$G$4*data!E1617^6+constants!$H$4*data!E1617^7)</f>
        <v>54938.463510051013</v>
      </c>
      <c r="L1617" s="4">
        <f>F1617/(constants!$A$4+constants!$B$4*data!F1617+constants!$C$4*data!F1617^2+constants!$D$4*data!F1617^3+constants!$E$4*data!F1617^4+constants!$F$4*data!F1617^5+constants!$G$4*data!F1617^6+constants!$H$4*data!F1617^7)</f>
        <v>3443.9130085099309</v>
      </c>
      <c r="M1617" s="4"/>
      <c r="N1617" s="4"/>
      <c r="O1617" s="4">
        <f t="shared" si="363"/>
        <v>85039.534830959296</v>
      </c>
      <c r="P1617" s="4">
        <f t="shared" si="364"/>
        <v>10987.692702010203</v>
      </c>
      <c r="Q1617" s="4">
        <f t="shared" si="364"/>
        <v>10987.692702010203</v>
      </c>
      <c r="R1617" s="4">
        <f t="shared" si="365"/>
        <v>573.98550141832186</v>
      </c>
      <c r="S1617" s="4"/>
      <c r="T1617" s="4"/>
      <c r="U1617" s="4">
        <f t="shared" si="366"/>
        <v>1</v>
      </c>
      <c r="V1617" s="4"/>
      <c r="W1617" s="4"/>
      <c r="X1617">
        <f>IF(front!E1617&gt;$X$2,O1617,P1617)</f>
        <v>85039.534830959296</v>
      </c>
      <c r="Y1617">
        <f t="shared" si="360"/>
        <v>84706.051911639239</v>
      </c>
      <c r="Z1617">
        <f>SUMPRODUCT($B$7:$B$456,Y$7:Y$456,EXP(constants!$B$32+constants!$A$32*ABS($A$7:$A$456-$A1617)))</f>
        <v>3.5424402350196635E-12</v>
      </c>
      <c r="AA1617">
        <f t="shared" si="361"/>
        <v>84706.051911639239</v>
      </c>
      <c r="AB1617">
        <f t="shared" si="367"/>
        <v>84699.850075941926</v>
      </c>
      <c r="AD1617" s="4"/>
      <c r="AE1617" s="4"/>
      <c r="AF1617" s="4"/>
      <c r="AI1617" s="5">
        <f>SUMPRODUCT(constants!$B$13:$B$20,A1617^constants!$A$13:$A$20)*constants!$C$10/((A1617/1000000000)^5*(EXP(0.014388/(A1617/1000000000)/constants!$B$9)-1))</f>
        <v>2.2188497151321119E-5</v>
      </c>
      <c r="AL1617" s="17">
        <f t="shared" si="362"/>
        <v>2.6196619157444675E-10</v>
      </c>
      <c r="AQ1617">
        <f t="shared" si="369"/>
        <v>2.6196619157444675E-10</v>
      </c>
    </row>
    <row r="1618" spans="1:43" x14ac:dyDescent="0.2">
      <c r="A1618">
        <f>front!A1618</f>
        <v>924.65</v>
      </c>
      <c r="B1618" s="1">
        <f t="shared" si="368"/>
        <v>0.42999999999994998</v>
      </c>
      <c r="C1618">
        <f>front!D1618-front!B1618</f>
        <v>47805.8</v>
      </c>
      <c r="D1618" s="2">
        <f>front!E1618-front!C1618</f>
        <v>53304.6</v>
      </c>
      <c r="E1618" s="2">
        <f>IF(front!F1618-front!C1618&gt;0,front!F1618-front!C1618,0)</f>
        <v>53304.6</v>
      </c>
      <c r="F1618" s="2">
        <f>front!I1618-front!H1618</f>
        <v>3263.8000000000011</v>
      </c>
      <c r="G1618" s="2"/>
      <c r="H1618" s="2"/>
      <c r="I1618" s="4">
        <f>C1618/(constants!$A$4+constants!$B$4*data!C1618+constants!$C$4*data!C1618^2+constants!$D$4*data!C1618^3+constants!$E$4*data!C1618^4+constants!$F$4*data!C1618^5+constants!$G$4*data!C1618^6+constants!$H$4*data!C1618^7)</f>
        <v>50061.503332616943</v>
      </c>
      <c r="J1618" s="4">
        <f>D1618/(constants!$A$4+constants!$B$4*data!D1618+constants!$C$4*data!D1618^2+constants!$D$4*data!D1618^3+constants!$E$4*data!D1618^4+constants!$F$4*data!D1618^5+constants!$G$4*data!D1618^6+constants!$H$4*data!D1618^7)</f>
        <v>56139.618933930593</v>
      </c>
      <c r="K1618" s="4">
        <f>E1618/(constants!$A$4+constants!$B$4*data!E1618+constants!$C$4*data!E1618^2+constants!$D$4*data!E1618^3+constants!$E$4*data!E1618^4+constants!$F$4*data!E1618^5+constants!$G$4*data!E1618^6+constants!$H$4*data!E1618^7)</f>
        <v>56139.618933930593</v>
      </c>
      <c r="L1618" s="4">
        <f>F1618/(constants!$A$4+constants!$B$4*data!F1618+constants!$C$4*data!F1618^2+constants!$D$4*data!F1618^3+constants!$E$4*data!F1618^4+constants!$F$4*data!F1618^5+constants!$G$4*data!F1618^6+constants!$H$4*data!F1618^7)</f>
        <v>3256.4139416398252</v>
      </c>
      <c r="M1618" s="4"/>
      <c r="N1618" s="4"/>
      <c r="O1618" s="4">
        <f t="shared" si="363"/>
        <v>83435.838887694903</v>
      </c>
      <c r="P1618" s="4">
        <f t="shared" si="364"/>
        <v>11227.923786786117</v>
      </c>
      <c r="Q1618" s="4">
        <f t="shared" si="364"/>
        <v>11227.923786786117</v>
      </c>
      <c r="R1618" s="4">
        <f t="shared" si="365"/>
        <v>542.73565693997091</v>
      </c>
      <c r="S1618" s="4"/>
      <c r="T1618" s="4"/>
      <c r="U1618" s="4">
        <f t="shared" si="366"/>
        <v>1</v>
      </c>
      <c r="V1618" s="4"/>
      <c r="W1618" s="4"/>
      <c r="X1618">
        <f>IF(front!E1618&gt;$X$2,O1618,P1618)</f>
        <v>83435.838887694903</v>
      </c>
      <c r="Y1618">
        <f t="shared" si="360"/>
        <v>83102.355968374846</v>
      </c>
      <c r="Z1618">
        <f>SUMPRODUCT($B$7:$B$456,Y$7:Y$456,EXP(constants!$B$32+constants!$A$32*ABS($A$7:$A$456-$A1618)))</f>
        <v>3.4568487963826062E-12</v>
      </c>
      <c r="AA1618">
        <f t="shared" si="361"/>
        <v>83102.355968374846</v>
      </c>
      <c r="AB1618">
        <f t="shared" si="367"/>
        <v>83096.154132677533</v>
      </c>
      <c r="AD1618" s="4"/>
      <c r="AE1618" s="4"/>
      <c r="AF1618" s="4"/>
      <c r="AI1618" s="5">
        <f>SUMPRODUCT(constants!$B$13:$B$20,A1618^constants!$A$13:$A$20)*constants!$C$10/((A1618/1000000000)^5*(EXP(0.014388/(A1618/1000000000)/constants!$B$9)-1))</f>
        <v>2.2184325398553581E-5</v>
      </c>
      <c r="AL1618" s="17">
        <f t="shared" si="362"/>
        <v>2.6697174652791305E-10</v>
      </c>
      <c r="AQ1618">
        <f t="shared" si="369"/>
        <v>2.6697174652791305E-10</v>
      </c>
    </row>
    <row r="1619" spans="1:43" x14ac:dyDescent="0.2">
      <c r="A1619">
        <f>front!A1619</f>
        <v>925.09</v>
      </c>
      <c r="B1619" s="1">
        <f t="shared" si="368"/>
        <v>0.44000000000005457</v>
      </c>
      <c r="C1619">
        <f>front!D1619-front!B1619</f>
        <v>46893.86</v>
      </c>
      <c r="D1619" s="2">
        <f>front!E1619-front!C1619</f>
        <v>52276.3</v>
      </c>
      <c r="E1619" s="2">
        <f>IF(front!F1619-front!C1619&gt;0,front!F1619-front!C1619,0)</f>
        <v>52276.3</v>
      </c>
      <c r="F1619" s="2">
        <f>front!I1619-front!H1619</f>
        <v>2828.6999999999989</v>
      </c>
      <c r="G1619" s="2"/>
      <c r="H1619" s="2"/>
      <c r="I1619" s="4">
        <f>C1619/(constants!$A$4+constants!$B$4*data!C1619+constants!$C$4*data!C1619^2+constants!$D$4*data!C1619^3+constants!$E$4*data!C1619^4+constants!$F$4*data!C1619^5+constants!$G$4*data!C1619^6+constants!$H$4*data!C1619^7)</f>
        <v>49055.98281427547</v>
      </c>
      <c r="J1619" s="4">
        <f>D1619/(constants!$A$4+constants!$B$4*data!D1619+constants!$C$4*data!D1619^2+constants!$D$4*data!D1619^3+constants!$E$4*data!D1619^4+constants!$F$4*data!D1619^5+constants!$G$4*data!D1619^6+constants!$H$4*data!D1619^7)</f>
        <v>55001.206318838202</v>
      </c>
      <c r="K1619" s="4">
        <f>E1619/(constants!$A$4+constants!$B$4*data!E1619+constants!$C$4*data!E1619^2+constants!$D$4*data!E1619^3+constants!$E$4*data!E1619^4+constants!$F$4*data!E1619^5+constants!$G$4*data!E1619^6+constants!$H$4*data!E1619^7)</f>
        <v>55001.206318838202</v>
      </c>
      <c r="L1619" s="4">
        <f>F1619/(constants!$A$4+constants!$B$4*data!F1619+constants!$C$4*data!F1619^2+constants!$D$4*data!F1619^3+constants!$E$4*data!F1619^4+constants!$F$4*data!F1619^5+constants!$G$4*data!F1619^6+constants!$H$4*data!F1619^7)</f>
        <v>2822.267888784962</v>
      </c>
      <c r="M1619" s="4"/>
      <c r="N1619" s="4"/>
      <c r="O1619" s="4">
        <f t="shared" si="363"/>
        <v>81759.971357125789</v>
      </c>
      <c r="P1619" s="4">
        <f t="shared" si="364"/>
        <v>11000.241263767641</v>
      </c>
      <c r="Q1619" s="4">
        <f t="shared" si="364"/>
        <v>11000.241263767641</v>
      </c>
      <c r="R1619" s="4">
        <f t="shared" si="365"/>
        <v>470.37798146416031</v>
      </c>
      <c r="S1619" s="4"/>
      <c r="T1619" s="4"/>
      <c r="U1619" s="4">
        <f t="shared" si="366"/>
        <v>1</v>
      </c>
      <c r="V1619" s="4"/>
      <c r="W1619" s="4"/>
      <c r="X1619">
        <f>IF(front!E1619&gt;$X$2,O1619,P1619)</f>
        <v>81759.971357125789</v>
      </c>
      <c r="Y1619">
        <f t="shared" si="360"/>
        <v>81426.488437805732</v>
      </c>
      <c r="Z1619">
        <f>SUMPRODUCT($B$7:$B$456,Y$7:Y$456,EXP(constants!$B$32+constants!$A$32*ABS($A$7:$A$456-$A1619)))</f>
        <v>3.371407191972373E-12</v>
      </c>
      <c r="AA1619">
        <f t="shared" si="361"/>
        <v>81426.488437805732</v>
      </c>
      <c r="AB1619">
        <f t="shared" si="367"/>
        <v>81420.286602108419</v>
      </c>
      <c r="AD1619" s="4"/>
      <c r="AE1619" s="4"/>
      <c r="AF1619" s="4"/>
      <c r="AI1619" s="5">
        <f>SUMPRODUCT(constants!$B$13:$B$20,A1619^constants!$A$13:$A$20)*constants!$C$10/((A1619/1000000000)^5*(EXP(0.014388/(A1619/1000000000)/constants!$B$9)-1))</f>
        <v>2.2180022490915449E-5</v>
      </c>
      <c r="AL1619" s="17">
        <f t="shared" si="362"/>
        <v>2.7241395746132248E-10</v>
      </c>
      <c r="AQ1619">
        <f t="shared" si="369"/>
        <v>2.7241395746132248E-10</v>
      </c>
    </row>
    <row r="1620" spans="1:43" x14ac:dyDescent="0.2">
      <c r="A1620">
        <f>front!A1620</f>
        <v>925.52</v>
      </c>
      <c r="B1620" s="1">
        <f t="shared" si="368"/>
        <v>0.42999999999994998</v>
      </c>
      <c r="C1620">
        <f>front!D1620-front!B1620</f>
        <v>45965.4</v>
      </c>
      <c r="D1620" s="2">
        <f>front!E1620-front!C1620</f>
        <v>53115.4</v>
      </c>
      <c r="E1620" s="2">
        <f>IF(front!F1620-front!C1620&gt;0,front!F1620-front!C1620,0)</f>
        <v>53115.4</v>
      </c>
      <c r="F1620" s="2">
        <f>front!I1620-front!H1620</f>
        <v>2896.5999999999985</v>
      </c>
      <c r="G1620" s="2"/>
      <c r="H1620" s="2"/>
      <c r="I1620" s="4">
        <f>C1620/(constants!$A$4+constants!$B$4*data!C1620+constants!$C$4*data!C1620^2+constants!$D$4*data!C1620^3+constants!$E$4*data!C1620^4+constants!$F$4*data!C1620^5+constants!$G$4*data!C1620^6+constants!$H$4*data!C1620^7)</f>
        <v>48033.304847873653</v>
      </c>
      <c r="J1620" s="4">
        <f>D1620/(constants!$A$4+constants!$B$4*data!D1620+constants!$C$4*data!D1620^2+constants!$D$4*data!D1620^3+constants!$E$4*data!D1620^4+constants!$F$4*data!D1620^5+constants!$G$4*data!D1620^6+constants!$H$4*data!D1620^7)</f>
        <v>55930.076812765503</v>
      </c>
      <c r="K1620" s="4">
        <f>E1620/(constants!$A$4+constants!$B$4*data!E1620+constants!$C$4*data!E1620^2+constants!$D$4*data!E1620^3+constants!$E$4*data!E1620^4+constants!$F$4*data!E1620^5+constants!$G$4*data!E1620^6+constants!$H$4*data!E1620^7)</f>
        <v>55930.076812765503</v>
      </c>
      <c r="L1620" s="4">
        <f>F1620/(constants!$A$4+constants!$B$4*data!F1620+constants!$C$4*data!F1620^2+constants!$D$4*data!F1620^3+constants!$E$4*data!F1620^4+constants!$F$4*data!F1620^5+constants!$G$4*data!F1620^6+constants!$H$4*data!F1620^7)</f>
        <v>2890.017159572978</v>
      </c>
      <c r="M1620" s="4"/>
      <c r="N1620" s="4"/>
      <c r="O1620" s="4">
        <f t="shared" si="363"/>
        <v>80055.508079789419</v>
      </c>
      <c r="P1620" s="4">
        <f t="shared" si="364"/>
        <v>11186.0153625531</v>
      </c>
      <c r="Q1620" s="4">
        <f t="shared" si="364"/>
        <v>11186.0153625531</v>
      </c>
      <c r="R1620" s="4">
        <f t="shared" si="365"/>
        <v>481.66952659549634</v>
      </c>
      <c r="S1620" s="4"/>
      <c r="T1620" s="4"/>
      <c r="U1620" s="4">
        <f t="shared" si="366"/>
        <v>1</v>
      </c>
      <c r="V1620" s="4"/>
      <c r="W1620" s="4"/>
      <c r="X1620">
        <f>IF(front!E1620&gt;$X$2,O1620,P1620)</f>
        <v>80055.508079789419</v>
      </c>
      <c r="Y1620">
        <f t="shared" si="360"/>
        <v>79722.025160469362</v>
      </c>
      <c r="Z1620">
        <f>SUMPRODUCT($B$7:$B$456,Y$7:Y$456,EXP(constants!$B$32+constants!$A$32*ABS($A$7:$A$456-$A1620)))</f>
        <v>3.2899482053282022E-12</v>
      </c>
      <c r="AA1620">
        <f t="shared" si="361"/>
        <v>79722.025160469362</v>
      </c>
      <c r="AB1620">
        <f t="shared" si="367"/>
        <v>79715.823324772049</v>
      </c>
      <c r="AD1620" s="4"/>
      <c r="AE1620" s="4"/>
      <c r="AF1620" s="4"/>
      <c r="AI1620" s="5">
        <f>SUMPRODUCT(constants!$B$13:$B$20,A1620^constants!$A$13:$A$20)*constants!$C$10/((A1620/1000000000)^5*(EXP(0.014388/(A1620/1000000000)/constants!$B$9)-1))</f>
        <v>2.2175784266504021E-5</v>
      </c>
      <c r="AL1620" s="17">
        <f t="shared" si="362"/>
        <v>2.7818547612758325E-10</v>
      </c>
      <c r="AQ1620">
        <f t="shared" si="369"/>
        <v>2.7818547612758325E-10</v>
      </c>
    </row>
    <row r="1621" spans="1:43" x14ac:dyDescent="0.2">
      <c r="A1621">
        <f>front!A1621</f>
        <v>925.96</v>
      </c>
      <c r="B1621" s="1">
        <f t="shared" si="368"/>
        <v>0.44000000000005457</v>
      </c>
      <c r="C1621">
        <f>front!D1621-front!B1621</f>
        <v>44889.200000000004</v>
      </c>
      <c r="D1621" s="2">
        <f>front!E1621-front!C1621</f>
        <v>52066.1</v>
      </c>
      <c r="E1621" s="2">
        <f>IF(front!F1621-front!C1621&gt;0,front!F1621-front!C1621,0)</f>
        <v>52066.1</v>
      </c>
      <c r="F1621" s="2">
        <f>front!I1621-front!H1621</f>
        <v>2848.4999999999982</v>
      </c>
      <c r="G1621" s="2"/>
      <c r="H1621" s="2"/>
      <c r="I1621" s="4">
        <f>C1621/(constants!$A$4+constants!$B$4*data!C1621+constants!$C$4*data!C1621^2+constants!$D$4*data!C1621^3+constants!$E$4*data!C1621^4+constants!$F$4*data!C1621^5+constants!$G$4*data!C1621^6+constants!$H$4*data!C1621^7)</f>
        <v>46849.462483175936</v>
      </c>
      <c r="J1621" s="4">
        <f>D1621/(constants!$A$4+constants!$B$4*data!D1621+constants!$C$4*data!D1621^2+constants!$D$4*data!D1621^3+constants!$E$4*data!D1621^4+constants!$F$4*data!D1621^5+constants!$G$4*data!D1621^6+constants!$H$4*data!D1621^7)</f>
        <v>54768.617444185962</v>
      </c>
      <c r="K1621" s="4">
        <f>E1621/(constants!$A$4+constants!$B$4*data!E1621+constants!$C$4*data!E1621^2+constants!$D$4*data!E1621^3+constants!$E$4*data!E1621^4+constants!$F$4*data!E1621^5+constants!$G$4*data!E1621^6+constants!$H$4*data!E1621^7)</f>
        <v>54768.617444185962</v>
      </c>
      <c r="L1621" s="4">
        <f>F1621/(constants!$A$4+constants!$B$4*data!F1621+constants!$C$4*data!F1621^2+constants!$D$4*data!F1621^3+constants!$E$4*data!F1621^4+constants!$F$4*data!F1621^5+constants!$G$4*data!F1621^6+constants!$H$4*data!F1621^7)</f>
        <v>2842.0238772932016</v>
      </c>
      <c r="M1621" s="4"/>
      <c r="N1621" s="4"/>
      <c r="O1621" s="4">
        <f t="shared" si="363"/>
        <v>78082.437471959885</v>
      </c>
      <c r="P1621" s="4">
        <f t="shared" si="364"/>
        <v>10953.723488837193</v>
      </c>
      <c r="Q1621" s="4">
        <f t="shared" si="364"/>
        <v>10953.723488837193</v>
      </c>
      <c r="R1621" s="4">
        <f t="shared" si="365"/>
        <v>473.67064621553362</v>
      </c>
      <c r="S1621" s="4"/>
      <c r="T1621" s="4"/>
      <c r="U1621" s="4">
        <f t="shared" si="366"/>
        <v>1</v>
      </c>
      <c r="V1621" s="4"/>
      <c r="W1621" s="4"/>
      <c r="X1621">
        <f>IF(front!E1621&gt;$X$2,O1621,P1621)</f>
        <v>78082.437471959885</v>
      </c>
      <c r="Y1621">
        <f t="shared" si="360"/>
        <v>77748.954552639829</v>
      </c>
      <c r="Z1621">
        <f>SUMPRODUCT($B$7:$B$456,Y$7:Y$456,EXP(constants!$B$32+constants!$A$32*ABS($A$7:$A$456-$A1621)))</f>
        <v>3.2086318187439919E-12</v>
      </c>
      <c r="AA1621">
        <f t="shared" si="361"/>
        <v>77748.954552639829</v>
      </c>
      <c r="AB1621">
        <f t="shared" si="367"/>
        <v>77742.752716942516</v>
      </c>
      <c r="AD1621" s="4"/>
      <c r="AE1621" s="4"/>
      <c r="AF1621" s="4"/>
      <c r="AI1621" s="5">
        <f>SUMPRODUCT(constants!$B$13:$B$20,A1621^constants!$A$13:$A$20)*constants!$C$10/((A1621/1000000000)^5*(EXP(0.014388/(A1621/1000000000)/constants!$B$9)-1))</f>
        <v>2.2171413861017551E-5</v>
      </c>
      <c r="AL1621" s="17">
        <f t="shared" si="362"/>
        <v>2.8518946250517475E-10</v>
      </c>
      <c r="AQ1621">
        <f t="shared" si="369"/>
        <v>2.8518946250517475E-10</v>
      </c>
    </row>
    <row r="1622" spans="1:43" x14ac:dyDescent="0.2">
      <c r="A1622">
        <f>front!A1622</f>
        <v>926.39</v>
      </c>
      <c r="B1622" s="1">
        <f t="shared" si="368"/>
        <v>0.42999999999994998</v>
      </c>
      <c r="C1622">
        <f>front!D1622-front!B1622</f>
        <v>43881.67</v>
      </c>
      <c r="D1622" s="2">
        <f>front!E1622-front!C1622</f>
        <v>51214.9</v>
      </c>
      <c r="E1622" s="2">
        <f>IF(front!F1622-front!C1622&gt;0,front!F1622-front!C1622,0)</f>
        <v>51214.9</v>
      </c>
      <c r="F1622" s="2">
        <f>front!I1622-front!H1622</f>
        <v>2987.3000000000011</v>
      </c>
      <c r="G1622" s="2"/>
      <c r="H1622" s="2"/>
      <c r="I1622" s="4">
        <f>C1622/(constants!$A$4+constants!$B$4*data!C1622+constants!$C$4*data!C1622^2+constants!$D$4*data!C1622^3+constants!$E$4*data!C1622^4+constants!$F$4*data!C1622^5+constants!$G$4*data!C1622^6+constants!$H$4*data!C1622^7)</f>
        <v>45742.91133296035</v>
      </c>
      <c r="J1622" s="4">
        <f>D1622/(constants!$A$4+constants!$B$4*data!D1622+constants!$C$4*data!D1622^2+constants!$D$4*data!D1622^3+constants!$E$4*data!D1622^4+constants!$F$4*data!D1622^5+constants!$G$4*data!D1622^6+constants!$H$4*data!D1622^7)</f>
        <v>53827.097108025169</v>
      </c>
      <c r="K1622" s="4">
        <f>E1622/(constants!$A$4+constants!$B$4*data!E1622+constants!$C$4*data!E1622^2+constants!$D$4*data!E1622^3+constants!$E$4*data!E1622^4+constants!$F$4*data!E1622^5+constants!$G$4*data!E1622^6+constants!$H$4*data!E1622^7)</f>
        <v>53827.097108025169</v>
      </c>
      <c r="L1622" s="4">
        <f>F1622/(constants!$A$4+constants!$B$4*data!F1622+constants!$C$4*data!F1622^2+constants!$D$4*data!F1622^3+constants!$E$4*data!F1622^4+constants!$F$4*data!F1622^5+constants!$G$4*data!F1622^6+constants!$H$4*data!F1622^7)</f>
        <v>2980.5167573372319</v>
      </c>
      <c r="M1622" s="4"/>
      <c r="N1622" s="4"/>
      <c r="O1622" s="4">
        <f t="shared" si="363"/>
        <v>76238.185554933923</v>
      </c>
      <c r="P1622" s="4">
        <f t="shared" si="364"/>
        <v>10765.419421605035</v>
      </c>
      <c r="Q1622" s="4">
        <f t="shared" si="364"/>
        <v>10765.419421605035</v>
      </c>
      <c r="R1622" s="4">
        <f t="shared" si="365"/>
        <v>496.75279288953863</v>
      </c>
      <c r="S1622" s="4"/>
      <c r="T1622" s="4"/>
      <c r="U1622" s="4">
        <f t="shared" si="366"/>
        <v>1</v>
      </c>
      <c r="V1622" s="4"/>
      <c r="W1622" s="4"/>
      <c r="X1622">
        <f>IF(front!E1622&gt;$X$2,O1622,P1622)</f>
        <v>76238.185554933923</v>
      </c>
      <c r="Y1622">
        <f t="shared" si="360"/>
        <v>75904.702635613867</v>
      </c>
      <c r="Z1622">
        <f>SUMPRODUCT($B$7:$B$456,Y$7:Y$456,EXP(constants!$B$32+constants!$A$32*ABS($A$7:$A$456-$A1622)))</f>
        <v>3.1311057646110247E-12</v>
      </c>
      <c r="AA1622">
        <f t="shared" si="361"/>
        <v>75904.702635613867</v>
      </c>
      <c r="AB1622">
        <f t="shared" si="367"/>
        <v>75898.500799916554</v>
      </c>
      <c r="AD1622" s="4"/>
      <c r="AE1622" s="4"/>
      <c r="AF1622" s="4"/>
      <c r="AI1622" s="5">
        <f>SUMPRODUCT(constants!$B$13:$B$20,A1622^constants!$A$13:$A$20)*constants!$C$10/((A1622/1000000000)^5*(EXP(0.014388/(A1622/1000000000)/constants!$B$9)-1))</f>
        <v>2.2167110186902601E-5</v>
      </c>
      <c r="AL1622" s="17">
        <f t="shared" si="362"/>
        <v>2.9206255661543941E-10</v>
      </c>
      <c r="AQ1622">
        <f t="shared" si="369"/>
        <v>2.9206255661543941E-10</v>
      </c>
    </row>
    <row r="1623" spans="1:43" x14ac:dyDescent="0.2">
      <c r="A1623">
        <f>front!A1623</f>
        <v>926.82</v>
      </c>
      <c r="B1623" s="1">
        <f t="shared" si="368"/>
        <v>0.43000000000006366</v>
      </c>
      <c r="C1623">
        <f>front!D1623-front!B1623</f>
        <v>43375.53</v>
      </c>
      <c r="D1623" s="2">
        <f>front!E1623-front!C1623</f>
        <v>52740.4</v>
      </c>
      <c r="E1623" s="2">
        <f>IF(front!F1623-front!C1623&gt;0,front!F1623-front!C1623,0)</f>
        <v>52740.4</v>
      </c>
      <c r="F1623" s="2">
        <f>front!I1623-front!H1623</f>
        <v>2931</v>
      </c>
      <c r="G1623" s="2"/>
      <c r="H1623" s="2"/>
      <c r="I1623" s="4">
        <f>C1623/(constants!$A$4+constants!$B$4*data!C1623+constants!$C$4*data!C1623^2+constants!$D$4*data!C1623^3+constants!$E$4*data!C1623^4+constants!$F$4*data!C1623^5+constants!$G$4*data!C1623^6+constants!$H$4*data!C1623^7)</f>
        <v>45187.733385598192</v>
      </c>
      <c r="J1623" s="4">
        <f>D1623/(constants!$A$4+constants!$B$4*data!D1623+constants!$C$4*data!D1623^2+constants!$D$4*data!D1623^3+constants!$E$4*data!D1623^4+constants!$F$4*data!D1623^5+constants!$G$4*data!D1623^6+constants!$H$4*data!D1623^7)</f>
        <v>55514.873615671553</v>
      </c>
      <c r="K1623" s="4">
        <f>E1623/(constants!$A$4+constants!$B$4*data!E1623+constants!$C$4*data!E1623^2+constants!$D$4*data!E1623^3+constants!$E$4*data!E1623^4+constants!$F$4*data!E1623^5+constants!$G$4*data!E1623^6+constants!$H$4*data!E1623^7)</f>
        <v>55514.873615671553</v>
      </c>
      <c r="L1623" s="4">
        <f>F1623/(constants!$A$4+constants!$B$4*data!F1623+constants!$C$4*data!F1623^2+constants!$D$4*data!F1623^3+constants!$E$4*data!F1623^4+constants!$F$4*data!F1623^5+constants!$G$4*data!F1623^6+constants!$H$4*data!F1623^7)</f>
        <v>2924.3410196503128</v>
      </c>
      <c r="M1623" s="4"/>
      <c r="N1623" s="4"/>
      <c r="O1623" s="4">
        <f t="shared" si="363"/>
        <v>75312.88897599699</v>
      </c>
      <c r="P1623" s="4">
        <f t="shared" si="364"/>
        <v>11102.97472313431</v>
      </c>
      <c r="Q1623" s="4">
        <f t="shared" si="364"/>
        <v>11102.97472313431</v>
      </c>
      <c r="R1623" s="4">
        <f t="shared" si="365"/>
        <v>487.3901699417188</v>
      </c>
      <c r="S1623" s="4"/>
      <c r="T1623" s="4"/>
      <c r="U1623" s="4">
        <f t="shared" si="366"/>
        <v>1</v>
      </c>
      <c r="V1623" s="4"/>
      <c r="W1623" s="4"/>
      <c r="X1623">
        <f>IF(front!E1623&gt;$X$2,O1623,P1623)</f>
        <v>75312.88897599699</v>
      </c>
      <c r="Y1623">
        <f t="shared" si="360"/>
        <v>74979.406056676933</v>
      </c>
      <c r="Z1623">
        <f>SUMPRODUCT($B$7:$B$456,Y$7:Y$456,EXP(constants!$B$32+constants!$A$32*ABS($A$7:$A$456-$A1623)))</f>
        <v>3.0554528730622635E-12</v>
      </c>
      <c r="AA1623">
        <f t="shared" si="361"/>
        <v>74979.406056676933</v>
      </c>
      <c r="AB1623">
        <f t="shared" si="367"/>
        <v>74973.20422097962</v>
      </c>
      <c r="AD1623" s="4"/>
      <c r="AE1623" s="4"/>
      <c r="AF1623" s="4"/>
      <c r="AI1623" s="5">
        <f>SUMPRODUCT(constants!$B$13:$B$20,A1623^constants!$A$13:$A$20)*constants!$C$10/((A1623/1000000000)^5*(EXP(0.014388/(A1623/1000000000)/constants!$B$9)-1))</f>
        <v>2.2162774549163484E-5</v>
      </c>
      <c r="AL1623" s="17">
        <f t="shared" si="362"/>
        <v>2.9560927506632717E-10</v>
      </c>
      <c r="AQ1623">
        <f t="shared" si="369"/>
        <v>2.9560927506632717E-10</v>
      </c>
    </row>
    <row r="1624" spans="1:43" x14ac:dyDescent="0.2">
      <c r="A1624">
        <f>front!A1624</f>
        <v>927.26</v>
      </c>
      <c r="B1624" s="1">
        <f t="shared" si="368"/>
        <v>0.43999999999994088</v>
      </c>
      <c r="C1624">
        <f>front!D1624-front!B1624</f>
        <v>43432.600000000006</v>
      </c>
      <c r="D1624" s="2">
        <f>front!E1624-front!C1624</f>
        <v>52242.5</v>
      </c>
      <c r="E1624" s="2">
        <f>IF(front!F1624-front!C1624&gt;0,front!F1624-front!C1624,0)</f>
        <v>52242.5</v>
      </c>
      <c r="F1624" s="2">
        <f>front!I1624-front!H1624</f>
        <v>3064.6999999999989</v>
      </c>
      <c r="G1624" s="2"/>
      <c r="H1624" s="2"/>
      <c r="I1624" s="4">
        <f>C1624/(constants!$A$4+constants!$B$4*data!C1624+constants!$C$4*data!C1624^2+constants!$D$4*data!C1624^3+constants!$E$4*data!C1624^4+constants!$F$4*data!C1624^5+constants!$G$4*data!C1624^6+constants!$H$4*data!C1624^7)</f>
        <v>45250.307898221356</v>
      </c>
      <c r="J1624" s="4">
        <f>D1624/(constants!$A$4+constants!$B$4*data!D1624+constants!$C$4*data!D1624^2+constants!$D$4*data!D1624^3+constants!$E$4*data!D1624^4+constants!$F$4*data!D1624^5+constants!$G$4*data!D1624^6+constants!$H$4*data!D1624^7)</f>
        <v>54963.803757969894</v>
      </c>
      <c r="K1624" s="4">
        <f>E1624/(constants!$A$4+constants!$B$4*data!E1624+constants!$C$4*data!E1624^2+constants!$D$4*data!E1624^3+constants!$E$4*data!E1624^4+constants!$F$4*data!E1624^5+constants!$G$4*data!E1624^6+constants!$H$4*data!E1624^7)</f>
        <v>54963.803757969894</v>
      </c>
      <c r="L1624" s="4">
        <f>F1624/(constants!$A$4+constants!$B$4*data!F1624+constants!$C$4*data!F1624^2+constants!$D$4*data!F1624^3+constants!$E$4*data!F1624^4+constants!$F$4*data!F1624^5+constants!$G$4*data!F1624^6+constants!$H$4*data!F1624^7)</f>
        <v>3057.7466918609548</v>
      </c>
      <c r="M1624" s="4"/>
      <c r="N1624" s="4"/>
      <c r="O1624" s="4">
        <f t="shared" si="363"/>
        <v>75417.179830368928</v>
      </c>
      <c r="P1624" s="4">
        <f t="shared" si="364"/>
        <v>10992.760751593978</v>
      </c>
      <c r="Q1624" s="4">
        <f t="shared" si="364"/>
        <v>10992.760751593978</v>
      </c>
      <c r="R1624" s="4">
        <f t="shared" si="365"/>
        <v>509.62444864349249</v>
      </c>
      <c r="S1624" s="4"/>
      <c r="T1624" s="4"/>
      <c r="U1624" s="4">
        <f t="shared" si="366"/>
        <v>1</v>
      </c>
      <c r="V1624" s="4"/>
      <c r="W1624" s="4"/>
      <c r="X1624">
        <f>IF(front!E1624&gt;$X$2,O1624,P1624)</f>
        <v>75417.179830368928</v>
      </c>
      <c r="Y1624">
        <f t="shared" si="360"/>
        <v>75083.696911048872</v>
      </c>
      <c r="Z1624">
        <f>SUMPRODUCT($B$7:$B$456,Y$7:Y$456,EXP(constants!$B$32+constants!$A$32*ABS($A$7:$A$456-$A1624)))</f>
        <v>2.9799324175689769E-12</v>
      </c>
      <c r="AA1624">
        <f t="shared" si="361"/>
        <v>75083.696911048872</v>
      </c>
      <c r="AB1624">
        <f t="shared" si="367"/>
        <v>75077.495075351559</v>
      </c>
      <c r="AD1624" s="4"/>
      <c r="AE1624" s="4"/>
      <c r="AF1624" s="4"/>
      <c r="AI1624" s="5">
        <f>SUMPRODUCT(constants!$B$13:$B$20,A1624^constants!$A$13:$A$20)*constants!$C$10/((A1624/1000000000)^5*(EXP(0.014388/(A1624/1000000000)/constants!$B$9)-1))</f>
        <v>2.21583052654166E-5</v>
      </c>
      <c r="AL1624" s="17">
        <f t="shared" si="362"/>
        <v>2.9513911250205415E-10</v>
      </c>
      <c r="AQ1624">
        <f t="shared" si="369"/>
        <v>2.9513911250205415E-10</v>
      </c>
    </row>
    <row r="1625" spans="1:43" x14ac:dyDescent="0.2">
      <c r="A1625">
        <f>front!A1625</f>
        <v>927.69</v>
      </c>
      <c r="B1625" s="1">
        <f t="shared" si="368"/>
        <v>0.43000000000006366</v>
      </c>
      <c r="C1625">
        <f>front!D1625-front!B1625</f>
        <v>43774.93</v>
      </c>
      <c r="D1625" s="2">
        <f>front!E1625-front!C1625</f>
        <v>53223.5</v>
      </c>
      <c r="E1625" s="2">
        <f>IF(front!F1625-front!C1625&gt;0,front!F1625-front!C1625,0)</f>
        <v>53223.5</v>
      </c>
      <c r="F1625" s="2">
        <f>front!I1625-front!H1625</f>
        <v>3443.2000000000007</v>
      </c>
      <c r="G1625" s="2"/>
      <c r="H1625" s="2"/>
      <c r="I1625" s="4">
        <f>C1625/(constants!$A$4+constants!$B$4*data!C1625+constants!$C$4*data!C1625^2+constants!$D$4*data!C1625^3+constants!$E$4*data!C1625^4+constants!$F$4*data!C1625^5+constants!$G$4*data!C1625^6+constants!$H$4*data!C1625^7)</f>
        <v>45625.788924525936</v>
      </c>
      <c r="J1625" s="4">
        <f>D1625/(constants!$A$4+constants!$B$4*data!D1625+constants!$C$4*data!D1625^2+constants!$D$4*data!D1625^3+constants!$E$4*data!D1625^4+constants!$F$4*data!D1625^5+constants!$G$4*data!D1625^6+constants!$H$4*data!D1625^7)</f>
        <v>56049.794263404066</v>
      </c>
      <c r="K1625" s="4">
        <f>E1625/(constants!$A$4+constants!$B$4*data!E1625+constants!$C$4*data!E1625^2+constants!$D$4*data!E1625^3+constants!$E$4*data!E1625^4+constants!$F$4*data!E1625^5+constants!$G$4*data!E1625^6+constants!$H$4*data!E1625^7)</f>
        <v>56049.794263404066</v>
      </c>
      <c r="L1625" s="4">
        <f>F1625/(constants!$A$4+constants!$B$4*data!F1625+constants!$C$4*data!F1625^2+constants!$D$4*data!F1625^3+constants!$E$4*data!F1625^4+constants!$F$4*data!F1625^5+constants!$G$4*data!F1625^6+constants!$H$4*data!F1625^7)</f>
        <v>3435.4309664743223</v>
      </c>
      <c r="M1625" s="4"/>
      <c r="N1625" s="4"/>
      <c r="O1625" s="4">
        <f t="shared" si="363"/>
        <v>76042.981540876572</v>
      </c>
      <c r="P1625" s="4">
        <f t="shared" si="364"/>
        <v>11209.958852680813</v>
      </c>
      <c r="Q1625" s="4">
        <f t="shared" si="364"/>
        <v>11209.958852680813</v>
      </c>
      <c r="R1625" s="4">
        <f t="shared" si="365"/>
        <v>572.57182774572038</v>
      </c>
      <c r="S1625" s="4"/>
      <c r="T1625" s="4"/>
      <c r="U1625" s="4">
        <f t="shared" si="366"/>
        <v>1</v>
      </c>
      <c r="V1625" s="4"/>
      <c r="W1625" s="4"/>
      <c r="X1625">
        <f>IF(front!E1625&gt;$X$2,O1625,P1625)</f>
        <v>76042.981540876572</v>
      </c>
      <c r="Y1625">
        <f t="shared" si="360"/>
        <v>75709.498621556515</v>
      </c>
      <c r="Z1625">
        <f>SUMPRODUCT($B$7:$B$456,Y$7:Y$456,EXP(constants!$B$32+constants!$A$32*ABS($A$7:$A$456-$A1625)))</f>
        <v>2.9079321336574594E-12</v>
      </c>
      <c r="AA1625">
        <f t="shared" si="361"/>
        <v>75709.498621556515</v>
      </c>
      <c r="AB1625">
        <f t="shared" si="367"/>
        <v>75703.296785859202</v>
      </c>
      <c r="AD1625" s="4"/>
      <c r="AE1625" s="4"/>
      <c r="AF1625" s="4"/>
      <c r="AI1625" s="5">
        <f>SUMPRODUCT(constants!$B$13:$B$20,A1625^constants!$A$13:$A$20)*constants!$C$10/((A1625/1000000000)^5*(EXP(0.014388/(A1625/1000000000)/constants!$B$9)-1))</f>
        <v>2.2153905752030377E-5</v>
      </c>
      <c r="AL1625" s="17">
        <f t="shared" si="362"/>
        <v>2.9264122822413937E-10</v>
      </c>
      <c r="AQ1625">
        <f t="shared" si="369"/>
        <v>2.9264122822413937E-10</v>
      </c>
    </row>
    <row r="1626" spans="1:43" x14ac:dyDescent="0.2">
      <c r="A1626">
        <f>front!A1626</f>
        <v>928.13</v>
      </c>
      <c r="B1626" s="1">
        <f t="shared" si="368"/>
        <v>0.43999999999994088</v>
      </c>
      <c r="C1626">
        <f>front!D1626-front!B1626</f>
        <v>44167.67</v>
      </c>
      <c r="D1626" s="2">
        <f>front!E1626-front!C1626</f>
        <v>51185.7</v>
      </c>
      <c r="E1626" s="2">
        <f>IF(front!F1626-front!C1626&gt;0,front!F1626-front!C1626,0)</f>
        <v>51185.7</v>
      </c>
      <c r="F1626" s="2">
        <f>front!I1626-front!H1626</f>
        <v>3178.8000000000011</v>
      </c>
      <c r="G1626" s="2"/>
      <c r="H1626" s="2"/>
      <c r="I1626" s="4">
        <f>C1626/(constants!$A$4+constants!$B$4*data!C1626+constants!$C$4*data!C1626^2+constants!$D$4*data!C1626^3+constants!$E$4*data!C1626^4+constants!$F$4*data!C1626^5+constants!$G$4*data!C1626^6+constants!$H$4*data!C1626^7)</f>
        <v>46056.834759015786</v>
      </c>
      <c r="J1626" s="4">
        <f>D1626/(constants!$A$4+constants!$B$4*data!D1626+constants!$C$4*data!D1626^2+constants!$D$4*data!D1626^3+constants!$E$4*data!D1626^4+constants!$F$4*data!D1626^5+constants!$G$4*data!D1626^6+constants!$H$4*data!D1626^7)</f>
        <v>53794.807838913774</v>
      </c>
      <c r="K1626" s="4">
        <f>E1626/(constants!$A$4+constants!$B$4*data!E1626+constants!$C$4*data!E1626^2+constants!$D$4*data!E1626^3+constants!$E$4*data!E1626^4+constants!$F$4*data!E1626^5+constants!$G$4*data!E1626^6+constants!$H$4*data!E1626^7)</f>
        <v>53794.807838913774</v>
      </c>
      <c r="L1626" s="4">
        <f>F1626/(constants!$A$4+constants!$B$4*data!F1626+constants!$C$4*data!F1626^2+constants!$D$4*data!F1626^3+constants!$E$4*data!F1626^4+constants!$F$4*data!F1626^5+constants!$G$4*data!F1626^6+constants!$H$4*data!F1626^7)</f>
        <v>3171.597794443624</v>
      </c>
      <c r="M1626" s="4"/>
      <c r="N1626" s="4"/>
      <c r="O1626" s="4">
        <f t="shared" si="363"/>
        <v>76761.391265026308</v>
      </c>
      <c r="P1626" s="4">
        <f t="shared" si="364"/>
        <v>10758.961567782755</v>
      </c>
      <c r="Q1626" s="4">
        <f t="shared" si="364"/>
        <v>10758.961567782755</v>
      </c>
      <c r="R1626" s="4">
        <f t="shared" si="365"/>
        <v>528.59963240727063</v>
      </c>
      <c r="S1626" s="4"/>
      <c r="T1626" s="4"/>
      <c r="U1626" s="4">
        <f t="shared" si="366"/>
        <v>1</v>
      </c>
      <c r="V1626" s="4"/>
      <c r="W1626" s="4"/>
      <c r="X1626">
        <f>IF(front!E1626&gt;$X$2,O1626,P1626)</f>
        <v>76761.391265026308</v>
      </c>
      <c r="Y1626">
        <f t="shared" si="360"/>
        <v>76427.908345706252</v>
      </c>
      <c r="Z1626">
        <f>SUMPRODUCT($B$7:$B$456,Y$7:Y$456,EXP(constants!$B$32+constants!$A$32*ABS($A$7:$A$456-$A1626)))</f>
        <v>2.8360578916380517E-12</v>
      </c>
      <c r="AA1626">
        <f t="shared" si="361"/>
        <v>76427.908345706252</v>
      </c>
      <c r="AB1626">
        <f t="shared" si="367"/>
        <v>76421.706510008938</v>
      </c>
      <c r="AD1626" s="4"/>
      <c r="AE1626" s="4"/>
      <c r="AF1626" s="4"/>
      <c r="AI1626" s="5">
        <f>SUMPRODUCT(constants!$B$13:$B$20,A1626^constants!$A$13:$A$20)*constants!$C$10/((A1626/1000000000)^5*(EXP(0.014388/(A1626/1000000000)/constants!$B$9)-1))</f>
        <v>2.2149371659156634E-5</v>
      </c>
      <c r="AL1626" s="17">
        <f t="shared" si="362"/>
        <v>2.8983089583658713E-10</v>
      </c>
      <c r="AQ1626">
        <f t="shared" si="369"/>
        <v>2.8983089583658713E-10</v>
      </c>
    </row>
    <row r="1627" spans="1:43" x14ac:dyDescent="0.2">
      <c r="A1627">
        <f>front!A1627</f>
        <v>928.56</v>
      </c>
      <c r="B1627" s="1">
        <f t="shared" si="368"/>
        <v>0.42999999999994998</v>
      </c>
      <c r="C1627">
        <f>front!D1627-front!B1627</f>
        <v>44799.6</v>
      </c>
      <c r="D1627" s="2">
        <f>front!E1627-front!C1627</f>
        <v>52583.9</v>
      </c>
      <c r="E1627" s="2">
        <f>IF(front!F1627-front!C1627&gt;0,front!F1627-front!C1627,0)</f>
        <v>52583.9</v>
      </c>
      <c r="F1627" s="2">
        <f>front!I1627-front!H1627</f>
        <v>3101.3000000000011</v>
      </c>
      <c r="G1627" s="2"/>
      <c r="H1627" s="2"/>
      <c r="I1627" s="4">
        <f>C1627/(constants!$A$4+constants!$B$4*data!C1627+constants!$C$4*data!C1627^2+constants!$D$4*data!C1627^3+constants!$E$4*data!C1627^4+constants!$F$4*data!C1627^5+constants!$G$4*data!C1627^6+constants!$H$4*data!C1627^7)</f>
        <v>46750.98450406034</v>
      </c>
      <c r="J1627" s="4">
        <f>D1627/(constants!$A$4+constants!$B$4*data!D1627+constants!$C$4*data!D1627^2+constants!$D$4*data!D1627^3+constants!$E$4*data!D1627^4+constants!$F$4*data!D1627^5+constants!$G$4*data!D1627^6+constants!$H$4*data!D1627^7)</f>
        <v>55341.637059858404</v>
      </c>
      <c r="K1627" s="4">
        <f>E1627/(constants!$A$4+constants!$B$4*data!E1627+constants!$C$4*data!E1627^2+constants!$D$4*data!E1627^3+constants!$E$4*data!E1627^4+constants!$F$4*data!E1627^5+constants!$G$4*data!E1627^6+constants!$H$4*data!E1627^7)</f>
        <v>55341.637059858404</v>
      </c>
      <c r="L1627" s="4">
        <f>F1627/(constants!$A$4+constants!$B$4*data!F1627+constants!$C$4*data!F1627^2+constants!$D$4*data!F1627^3+constants!$E$4*data!F1627^4+constants!$F$4*data!F1627^5+constants!$G$4*data!F1627^6+constants!$H$4*data!F1627^7)</f>
        <v>3094.2666069167094</v>
      </c>
      <c r="M1627" s="4"/>
      <c r="N1627" s="4"/>
      <c r="O1627" s="4">
        <f t="shared" si="363"/>
        <v>77918.307506767233</v>
      </c>
      <c r="P1627" s="4">
        <f t="shared" si="364"/>
        <v>11068.327411971681</v>
      </c>
      <c r="Q1627" s="4">
        <f t="shared" si="364"/>
        <v>11068.327411971681</v>
      </c>
      <c r="R1627" s="4">
        <f t="shared" si="365"/>
        <v>515.71110115278486</v>
      </c>
      <c r="S1627" s="4"/>
      <c r="T1627" s="4"/>
      <c r="U1627" s="4">
        <f t="shared" si="366"/>
        <v>1</v>
      </c>
      <c r="V1627" s="4"/>
      <c r="W1627" s="4"/>
      <c r="X1627">
        <f>IF(front!E1627&gt;$X$2,O1627,P1627)</f>
        <v>77918.307506767233</v>
      </c>
      <c r="Y1627">
        <f t="shared" si="360"/>
        <v>77584.824587447176</v>
      </c>
      <c r="Z1627">
        <f>SUMPRODUCT($B$7:$B$456,Y$7:Y$456,EXP(constants!$B$32+constants!$A$32*ABS($A$7:$A$456-$A1627)))</f>
        <v>2.7675338633132852E-12</v>
      </c>
      <c r="AA1627">
        <f t="shared" si="361"/>
        <v>77584.824587447176</v>
      </c>
      <c r="AB1627">
        <f t="shared" si="367"/>
        <v>77578.622751749863</v>
      </c>
      <c r="AD1627" s="4"/>
      <c r="AE1627" s="4"/>
      <c r="AF1627" s="4"/>
      <c r="AI1627" s="5">
        <f>SUMPRODUCT(constants!$B$13:$B$20,A1627^constants!$A$13:$A$20)*constants!$C$10/((A1627/1000000000)^5*(EXP(0.014388/(A1627/1000000000)/constants!$B$9)-1))</f>
        <v>2.2144909355478207E-5</v>
      </c>
      <c r="AL1627" s="17">
        <f t="shared" si="362"/>
        <v>2.8545117933250119E-10</v>
      </c>
      <c r="AQ1627">
        <f t="shared" si="369"/>
        <v>2.8545117933250119E-10</v>
      </c>
    </row>
    <row r="1628" spans="1:43" x14ac:dyDescent="0.2">
      <c r="A1628">
        <f>front!A1628</f>
        <v>928.99</v>
      </c>
      <c r="B1628" s="1">
        <f t="shared" si="368"/>
        <v>0.43000000000006366</v>
      </c>
      <c r="C1628">
        <f>front!D1628-front!B1628</f>
        <v>45503.94</v>
      </c>
      <c r="D1628" s="2">
        <f>front!E1628-front!C1628</f>
        <v>53161</v>
      </c>
      <c r="E1628" s="2">
        <f>IF(front!F1628-front!C1628&gt;0,front!F1628-front!C1628,0)</f>
        <v>53161</v>
      </c>
      <c r="F1628" s="2">
        <f>front!I1628-front!H1628</f>
        <v>3183.1999999999989</v>
      </c>
      <c r="G1628" s="2"/>
      <c r="H1628" s="2"/>
      <c r="I1628" s="4">
        <f>C1628/(constants!$A$4+constants!$B$4*data!C1628+constants!$C$4*data!C1628^2+constants!$D$4*data!C1628^3+constants!$E$4*data!C1628^4+constants!$F$4*data!C1628^5+constants!$G$4*data!C1628^6+constants!$H$4*data!C1628^7)</f>
        <v>47525.468610749143</v>
      </c>
      <c r="J1628" s="4">
        <f>D1628/(constants!$A$4+constants!$B$4*data!D1628+constants!$C$4*data!D1628^2+constants!$D$4*data!D1628^3+constants!$E$4*data!D1628^4+constants!$F$4*data!D1628^5+constants!$G$4*data!D1628^6+constants!$H$4*data!D1628^7)</f>
        <v>55980.575799172198</v>
      </c>
      <c r="K1628" s="4">
        <f>E1628/(constants!$A$4+constants!$B$4*data!E1628+constants!$C$4*data!E1628^2+constants!$D$4*data!E1628^3+constants!$E$4*data!E1628^4+constants!$F$4*data!E1628^5+constants!$G$4*data!E1628^6+constants!$H$4*data!E1628^7)</f>
        <v>55980.575799172198</v>
      </c>
      <c r="L1628" s="4">
        <f>F1628/(constants!$A$4+constants!$B$4*data!F1628+constants!$C$4*data!F1628^2+constants!$D$4*data!F1628^3+constants!$E$4*data!F1628^4+constants!$F$4*data!F1628^5+constants!$G$4*data!F1628^6+constants!$H$4*data!F1628^7)</f>
        <v>3175.9882430091861</v>
      </c>
      <c r="M1628" s="4"/>
      <c r="N1628" s="4"/>
      <c r="O1628" s="4">
        <f t="shared" si="363"/>
        <v>79209.114351248572</v>
      </c>
      <c r="P1628" s="4">
        <f t="shared" si="364"/>
        <v>11196.11515983444</v>
      </c>
      <c r="Q1628" s="4">
        <f t="shared" si="364"/>
        <v>11196.11515983444</v>
      </c>
      <c r="R1628" s="4">
        <f t="shared" si="365"/>
        <v>529.33137383486439</v>
      </c>
      <c r="S1628" s="4"/>
      <c r="T1628" s="4"/>
      <c r="U1628" s="4">
        <f t="shared" si="366"/>
        <v>1</v>
      </c>
      <c r="V1628" s="4"/>
      <c r="W1628" s="4"/>
      <c r="X1628">
        <f>IF(front!E1628&gt;$X$2,O1628,P1628)</f>
        <v>79209.114351248572</v>
      </c>
      <c r="Y1628">
        <f t="shared" si="360"/>
        <v>78875.631431928516</v>
      </c>
      <c r="Z1628">
        <f>SUMPRODUCT($B$7:$B$456,Y$7:Y$456,EXP(constants!$B$32+constants!$A$32*ABS($A$7:$A$456-$A1628)))</f>
        <v>2.7006654931722411E-12</v>
      </c>
      <c r="AA1628">
        <f t="shared" si="361"/>
        <v>78875.631431928516</v>
      </c>
      <c r="AB1628">
        <f t="shared" si="367"/>
        <v>78869.429596231203</v>
      </c>
      <c r="AD1628" s="4"/>
      <c r="AE1628" s="4"/>
      <c r="AF1628" s="4"/>
      <c r="AI1628" s="5">
        <f>SUMPRODUCT(constants!$B$13:$B$20,A1628^constants!$A$13:$A$20)*constants!$C$10/((A1628/1000000000)^5*(EXP(0.014388/(A1628/1000000000)/constants!$B$9)-1))</f>
        <v>2.21404164262479E-5</v>
      </c>
      <c r="AL1628" s="17">
        <f t="shared" si="362"/>
        <v>2.8072241094673625E-10</v>
      </c>
      <c r="AQ1628">
        <f t="shared" si="369"/>
        <v>2.8072241094673625E-10</v>
      </c>
    </row>
    <row r="1629" spans="1:43" x14ac:dyDescent="0.2">
      <c r="A1629">
        <f>front!A1629</f>
        <v>929.43</v>
      </c>
      <c r="B1629" s="1">
        <f t="shared" si="368"/>
        <v>0.43999999999994088</v>
      </c>
      <c r="C1629">
        <f>front!D1629-front!B1629</f>
        <v>46314.670000000006</v>
      </c>
      <c r="D1629" s="2">
        <f>front!E1629-front!C1629</f>
        <v>51989.4</v>
      </c>
      <c r="E1629" s="2">
        <f>IF(front!F1629-front!C1629&gt;0,front!F1629-front!C1629,0)</f>
        <v>51989.4</v>
      </c>
      <c r="F1629" s="2">
        <f>front!I1629-front!H1629</f>
        <v>2956.3000000000011</v>
      </c>
      <c r="G1629" s="2"/>
      <c r="H1629" s="2"/>
      <c r="I1629" s="4">
        <f>C1629/(constants!$A$4+constants!$B$4*data!C1629+constants!$C$4*data!C1629^2+constants!$D$4*data!C1629^3+constants!$E$4*data!C1629^4+constants!$F$4*data!C1629^5+constants!$G$4*data!C1629^6+constants!$H$4*data!C1629^7)</f>
        <v>48417.881594207618</v>
      </c>
      <c r="J1629" s="4">
        <f>D1629/(constants!$A$4+constants!$B$4*data!D1629+constants!$C$4*data!D1629^2+constants!$D$4*data!D1629^3+constants!$E$4*data!D1629^4+constants!$F$4*data!D1629^5+constants!$G$4*data!D1629^6+constants!$H$4*data!D1629^7)</f>
        <v>54683.756785933525</v>
      </c>
      <c r="K1629" s="4">
        <f>E1629/(constants!$A$4+constants!$B$4*data!E1629+constants!$C$4*data!E1629^2+constants!$D$4*data!E1629^3+constants!$E$4*data!E1629^4+constants!$F$4*data!E1629^5+constants!$G$4*data!E1629^6+constants!$H$4*data!E1629^7)</f>
        <v>54683.756785933525</v>
      </c>
      <c r="L1629" s="4">
        <f>F1629/(constants!$A$4+constants!$B$4*data!F1629+constants!$C$4*data!F1629^2+constants!$D$4*data!F1629^3+constants!$E$4*data!F1629^4+constants!$F$4*data!F1629^5+constants!$G$4*data!F1629^6+constants!$H$4*data!F1629^7)</f>
        <v>2949.5851235145192</v>
      </c>
      <c r="M1629" s="4"/>
      <c r="N1629" s="4"/>
      <c r="O1629" s="4">
        <f t="shared" si="363"/>
        <v>80696.469323679354</v>
      </c>
      <c r="P1629" s="4">
        <f t="shared" si="364"/>
        <v>10936.751357186706</v>
      </c>
      <c r="Q1629" s="4">
        <f t="shared" si="364"/>
        <v>10936.751357186706</v>
      </c>
      <c r="R1629" s="4">
        <f t="shared" si="365"/>
        <v>491.59752058575316</v>
      </c>
      <c r="S1629" s="4"/>
      <c r="T1629" s="4"/>
      <c r="U1629" s="4">
        <f t="shared" si="366"/>
        <v>1</v>
      </c>
      <c r="V1629" s="4"/>
      <c r="W1629" s="4"/>
      <c r="X1629">
        <f>IF(front!E1629&gt;$X$2,O1629,P1629)</f>
        <v>80696.469323679354</v>
      </c>
      <c r="Y1629">
        <f t="shared" si="360"/>
        <v>80362.986404359297</v>
      </c>
      <c r="Z1629">
        <f>SUMPRODUCT($B$7:$B$456,Y$7:Y$456,EXP(constants!$B$32+constants!$A$32*ABS($A$7:$A$456-$A1629)))</f>
        <v>2.6339141811237086E-12</v>
      </c>
      <c r="AA1629">
        <f t="shared" si="361"/>
        <v>80362.986404359297</v>
      </c>
      <c r="AB1629">
        <f t="shared" si="367"/>
        <v>80356.784568661984</v>
      </c>
      <c r="AD1629" s="4"/>
      <c r="AE1629" s="4"/>
      <c r="AF1629" s="4"/>
      <c r="AI1629" s="5">
        <f>SUMPRODUCT(constants!$B$13:$B$20,A1629^constants!$A$13:$A$20)*constants!$C$10/((A1629/1000000000)^5*(EXP(0.014388/(A1629/1000000000)/constants!$B$9)-1))</f>
        <v>2.213578759466231E-5</v>
      </c>
      <c r="AL1629" s="17">
        <f t="shared" si="362"/>
        <v>2.7546880718886996E-10</v>
      </c>
      <c r="AQ1629">
        <f t="shared" si="369"/>
        <v>2.7546880718886996E-10</v>
      </c>
    </row>
    <row r="1630" spans="1:43" x14ac:dyDescent="0.2">
      <c r="A1630">
        <f>front!A1630</f>
        <v>929.86</v>
      </c>
      <c r="B1630" s="1">
        <f t="shared" si="368"/>
        <v>0.43000000000006366</v>
      </c>
      <c r="C1630">
        <f>front!D1630-front!B1630</f>
        <v>47174</v>
      </c>
      <c r="D1630" s="2">
        <f>front!E1630-front!C1630</f>
        <v>52773.4</v>
      </c>
      <c r="E1630" s="2">
        <f>IF(front!F1630-front!C1630&gt;0,front!F1630-front!C1630,0)</f>
        <v>52773.4</v>
      </c>
      <c r="F1630" s="2">
        <f>front!I1630-front!H1630</f>
        <v>3131.3999999999996</v>
      </c>
      <c r="G1630" s="2"/>
      <c r="H1630" s="2"/>
      <c r="I1630" s="4">
        <f>C1630/(constants!$A$4+constants!$B$4*data!C1630+constants!$C$4*data!C1630^2+constants!$D$4*data!C1630^3+constants!$E$4*data!C1630^4+constants!$F$4*data!C1630^5+constants!$G$4*data!C1630^6+constants!$H$4*data!C1630^7)</f>
        <v>49364.768202498701</v>
      </c>
      <c r="J1630" s="4">
        <f>D1630/(constants!$A$4+constants!$B$4*data!D1630+constants!$C$4*data!D1630^2+constants!$D$4*data!D1630^3+constants!$E$4*data!D1630^4+constants!$F$4*data!D1630^5+constants!$G$4*data!D1630^6+constants!$H$4*data!D1630^7)</f>
        <v>55551.405730109567</v>
      </c>
      <c r="K1630" s="4">
        <f>E1630/(constants!$A$4+constants!$B$4*data!E1630+constants!$C$4*data!E1630^2+constants!$D$4*data!E1630^3+constants!$E$4*data!E1630^4+constants!$F$4*data!E1630^5+constants!$G$4*data!E1630^6+constants!$H$4*data!E1630^7)</f>
        <v>55551.405730109567</v>
      </c>
      <c r="L1630" s="4">
        <f>F1630/(constants!$A$4+constants!$B$4*data!F1630+constants!$C$4*data!F1630^2+constants!$D$4*data!F1630^3+constants!$E$4*data!F1630^4+constants!$F$4*data!F1630^5+constants!$G$4*data!F1630^6+constants!$H$4*data!F1630^7)</f>
        <v>3124.3009153032126</v>
      </c>
      <c r="M1630" s="4"/>
      <c r="N1630" s="4"/>
      <c r="O1630" s="4">
        <f t="shared" si="363"/>
        <v>82274.613670831168</v>
      </c>
      <c r="P1630" s="4">
        <f t="shared" si="364"/>
        <v>11110.281146021913</v>
      </c>
      <c r="Q1630" s="4">
        <f t="shared" si="364"/>
        <v>11110.281146021913</v>
      </c>
      <c r="R1630" s="4">
        <f t="shared" si="365"/>
        <v>520.7168192172021</v>
      </c>
      <c r="S1630" s="4"/>
      <c r="T1630" s="4"/>
      <c r="U1630" s="4">
        <f t="shared" si="366"/>
        <v>1</v>
      </c>
      <c r="V1630" s="4"/>
      <c r="W1630" s="4"/>
      <c r="X1630">
        <f>IF(front!E1630&gt;$X$2,O1630,P1630)</f>
        <v>82274.613670831168</v>
      </c>
      <c r="Y1630">
        <f t="shared" si="360"/>
        <v>81941.130751511111</v>
      </c>
      <c r="Z1630">
        <f>SUMPRODUCT($B$7:$B$456,Y$7:Y$456,EXP(constants!$B$32+constants!$A$32*ABS($A$7:$A$456-$A1630)))</f>
        <v>2.5702742919364933E-12</v>
      </c>
      <c r="AA1630">
        <f t="shared" si="361"/>
        <v>81941.130751511111</v>
      </c>
      <c r="AB1630">
        <f t="shared" si="367"/>
        <v>81934.928915813798</v>
      </c>
      <c r="AD1630" s="4"/>
      <c r="AE1630" s="4"/>
      <c r="AF1630" s="4"/>
      <c r="AI1630" s="5">
        <f>SUMPRODUCT(constants!$B$13:$B$20,A1630^constants!$A$13:$A$20)*constants!$C$10/((A1630/1000000000)^5*(EXP(0.014388/(A1630/1000000000)/constants!$B$9)-1))</f>
        <v>2.2131233545403599E-5</v>
      </c>
      <c r="AL1630" s="17">
        <f t="shared" si="362"/>
        <v>2.7010743572064266E-10</v>
      </c>
      <c r="AQ1630">
        <f t="shared" si="369"/>
        <v>2.7010743572064266E-10</v>
      </c>
    </row>
    <row r="1631" spans="1:43" x14ac:dyDescent="0.2">
      <c r="A1631">
        <f>front!A1631</f>
        <v>930.3</v>
      </c>
      <c r="B1631" s="1">
        <f t="shared" si="368"/>
        <v>0.43999999999994088</v>
      </c>
      <c r="C1631">
        <f>front!D1631-front!B1631</f>
        <v>47626.47</v>
      </c>
      <c r="D1631" s="2">
        <f>front!E1631-front!C1631</f>
        <v>52380.1</v>
      </c>
      <c r="E1631" s="2">
        <f>IF(front!F1631-front!C1631&gt;0,front!F1631-front!C1631,0)</f>
        <v>52380.1</v>
      </c>
      <c r="F1631" s="2">
        <f>front!I1631-front!H1631</f>
        <v>3179.7999999999993</v>
      </c>
      <c r="G1631" s="2"/>
      <c r="H1631" s="2"/>
      <c r="I1631" s="4">
        <f>C1631/(constants!$A$4+constants!$B$4*data!C1631+constants!$C$4*data!C1631^2+constants!$D$4*data!C1631^3+constants!$E$4*data!C1631^4+constants!$F$4*data!C1631^5+constants!$G$4*data!C1631^6+constants!$H$4*data!C1631^7)</f>
        <v>49863.697645710767</v>
      </c>
      <c r="J1631" s="4">
        <f>D1631/(constants!$A$4+constants!$B$4*data!D1631+constants!$C$4*data!D1631^2+constants!$D$4*data!D1631^3+constants!$E$4*data!D1631^4+constants!$F$4*data!D1631^5+constants!$G$4*data!D1631^6+constants!$H$4*data!D1631^7)</f>
        <v>55116.075840724232</v>
      </c>
      <c r="K1631" s="4">
        <f>E1631/(constants!$A$4+constants!$B$4*data!E1631+constants!$C$4*data!E1631^2+constants!$D$4*data!E1631^3+constants!$E$4*data!E1631^4+constants!$F$4*data!E1631^5+constants!$G$4*data!E1631^6+constants!$H$4*data!E1631^7)</f>
        <v>55116.075840724232</v>
      </c>
      <c r="L1631" s="4">
        <f>F1631/(constants!$A$4+constants!$B$4*data!F1631+constants!$C$4*data!F1631^2+constants!$D$4*data!F1631^3+constants!$E$4*data!F1631^4+constants!$F$4*data!F1631^5+constants!$G$4*data!F1631^6+constants!$H$4*data!F1631^7)</f>
        <v>3172.5956233443167</v>
      </c>
      <c r="M1631" s="4"/>
      <c r="N1631" s="4"/>
      <c r="O1631" s="4">
        <f t="shared" si="363"/>
        <v>83106.162742851273</v>
      </c>
      <c r="P1631" s="4">
        <f t="shared" si="364"/>
        <v>11023.215168144847</v>
      </c>
      <c r="Q1631" s="4">
        <f t="shared" si="364"/>
        <v>11023.215168144847</v>
      </c>
      <c r="R1631" s="4">
        <f t="shared" si="365"/>
        <v>528.76593722405278</v>
      </c>
      <c r="S1631" s="4"/>
      <c r="T1631" s="4"/>
      <c r="U1631" s="4">
        <f t="shared" si="366"/>
        <v>1</v>
      </c>
      <c r="V1631" s="4"/>
      <c r="W1631" s="4"/>
      <c r="X1631">
        <f>IF(front!E1631&gt;$X$2,O1631,P1631)</f>
        <v>83106.162742851273</v>
      </c>
      <c r="Y1631">
        <f t="shared" si="360"/>
        <v>82772.679823531216</v>
      </c>
      <c r="Z1631">
        <f>SUMPRODUCT($B$7:$B$456,Y$7:Y$456,EXP(constants!$B$32+constants!$A$32*ABS($A$7:$A$456-$A1631)))</f>
        <v>2.5067458091439635E-12</v>
      </c>
      <c r="AA1631">
        <f t="shared" si="361"/>
        <v>82772.679823531216</v>
      </c>
      <c r="AB1631">
        <f t="shared" si="367"/>
        <v>82766.477987833903</v>
      </c>
      <c r="AD1631" s="4"/>
      <c r="AE1631" s="4"/>
      <c r="AF1631" s="4"/>
      <c r="AI1631" s="5">
        <f>SUMPRODUCT(constants!$B$13:$B$20,A1631^constants!$A$13:$A$20)*constants!$C$10/((A1631/1000000000)^5*(EXP(0.014388/(A1631/1000000000)/constants!$B$9)-1))</f>
        <v>2.2126542757714591E-5</v>
      </c>
      <c r="AL1631" s="17">
        <f t="shared" si="362"/>
        <v>2.6733701005094161E-10</v>
      </c>
      <c r="AQ1631">
        <f t="shared" si="369"/>
        <v>2.6733701005094161E-10</v>
      </c>
    </row>
    <row r="1632" spans="1:43" x14ac:dyDescent="0.2">
      <c r="A1632">
        <f>front!A1632</f>
        <v>930.73</v>
      </c>
      <c r="B1632" s="1">
        <f t="shared" si="368"/>
        <v>0.43000000000006366</v>
      </c>
      <c r="C1632">
        <f>front!D1632-front!B1632</f>
        <v>47586</v>
      </c>
      <c r="D1632" s="2">
        <f>front!E1632-front!C1632</f>
        <v>52075.9</v>
      </c>
      <c r="E1632" s="2">
        <f>IF(front!F1632-front!C1632&gt;0,front!F1632-front!C1632,0)</f>
        <v>52075.9</v>
      </c>
      <c r="F1632" s="2">
        <f>front!I1632-front!H1632</f>
        <v>2981.4000000000015</v>
      </c>
      <c r="G1632" s="2"/>
      <c r="H1632" s="2"/>
      <c r="I1632" s="4">
        <f>C1632/(constants!$A$4+constants!$B$4*data!C1632+constants!$C$4*data!C1632^2+constants!$D$4*data!C1632^3+constants!$E$4*data!C1632^4+constants!$F$4*data!C1632^5+constants!$G$4*data!C1632^6+constants!$H$4*data!C1632^7)</f>
        <v>49819.062926266379</v>
      </c>
      <c r="J1632" s="4">
        <f>D1632/(constants!$A$4+constants!$B$4*data!D1632+constants!$C$4*data!D1632^2+constants!$D$4*data!D1632^3+constants!$E$4*data!D1632^4+constants!$F$4*data!D1632^5+constants!$G$4*data!D1632^6+constants!$H$4*data!D1632^7)</f>
        <v>54779.460470192789</v>
      </c>
      <c r="K1632" s="4">
        <f>E1632/(constants!$A$4+constants!$B$4*data!E1632+constants!$C$4*data!E1632^2+constants!$D$4*data!E1632^3+constants!$E$4*data!E1632^4+constants!$F$4*data!E1632^5+constants!$G$4*data!E1632^6+constants!$H$4*data!E1632^7)</f>
        <v>54779.460470192789</v>
      </c>
      <c r="L1632" s="4">
        <f>F1632/(constants!$A$4+constants!$B$4*data!F1632+constants!$C$4*data!F1632^2+constants!$D$4*data!F1632^3+constants!$E$4*data!F1632^4+constants!$F$4*data!F1632^5+constants!$G$4*data!F1632^6+constants!$H$4*data!F1632^7)</f>
        <v>2974.6297582684579</v>
      </c>
      <c r="M1632" s="4"/>
      <c r="N1632" s="4"/>
      <c r="O1632" s="4">
        <f t="shared" si="363"/>
        <v>83031.7715437773</v>
      </c>
      <c r="P1632" s="4">
        <f t="shared" si="364"/>
        <v>10955.892094038558</v>
      </c>
      <c r="Q1632" s="4">
        <f t="shared" si="364"/>
        <v>10955.892094038558</v>
      </c>
      <c r="R1632" s="4">
        <f t="shared" si="365"/>
        <v>495.77162637807629</v>
      </c>
      <c r="S1632" s="4"/>
      <c r="T1632" s="4"/>
      <c r="U1632" s="4">
        <f t="shared" si="366"/>
        <v>1</v>
      </c>
      <c r="V1632" s="4"/>
      <c r="W1632" s="4"/>
      <c r="X1632">
        <f>IF(front!E1632&gt;$X$2,O1632,P1632)</f>
        <v>83031.7715437773</v>
      </c>
      <c r="Y1632">
        <f t="shared" si="360"/>
        <v>82698.288624457244</v>
      </c>
      <c r="Z1632">
        <f>SUMPRODUCT($B$7:$B$456,Y$7:Y$456,EXP(constants!$B$32+constants!$A$32*ABS($A$7:$A$456-$A1632)))</f>
        <v>2.4461785261786616E-12</v>
      </c>
      <c r="AA1632">
        <f t="shared" si="361"/>
        <v>82698.288624457244</v>
      </c>
      <c r="AB1632">
        <f t="shared" si="367"/>
        <v>82692.086788759931</v>
      </c>
      <c r="AD1632" s="4"/>
      <c r="AE1632" s="4"/>
      <c r="AF1632" s="4"/>
      <c r="AI1632" s="5">
        <f>SUMPRODUCT(constants!$B$13:$B$20,A1632^constants!$A$13:$A$20)*constants!$C$10/((A1632/1000000000)^5*(EXP(0.014388/(A1632/1000000000)/constants!$B$9)-1))</f>
        <v>2.212192873911074E-5</v>
      </c>
      <c r="AL1632" s="17">
        <f t="shared" si="362"/>
        <v>2.6752171336082065E-10</v>
      </c>
      <c r="AQ1632">
        <f t="shared" si="369"/>
        <v>2.6752171336082065E-10</v>
      </c>
    </row>
    <row r="1633" spans="1:43" x14ac:dyDescent="0.2">
      <c r="A1633">
        <f>front!A1633</f>
        <v>931.16</v>
      </c>
      <c r="B1633" s="1">
        <f t="shared" si="368"/>
        <v>0.42999999999994998</v>
      </c>
      <c r="C1633">
        <f>front!D1633-front!B1633</f>
        <v>47263.47</v>
      </c>
      <c r="D1633" s="2">
        <f>front!E1633-front!C1633</f>
        <v>52825.4</v>
      </c>
      <c r="E1633" s="2">
        <f>IF(front!F1633-front!C1633&gt;0,front!F1633-front!C1633,0)</f>
        <v>52825.4</v>
      </c>
      <c r="F1633" s="2">
        <f>front!I1633-front!H1633</f>
        <v>3555.5999999999985</v>
      </c>
      <c r="G1633" s="2"/>
      <c r="H1633" s="2"/>
      <c r="I1633" s="4">
        <f>C1633/(constants!$A$4+constants!$B$4*data!C1633+constants!$C$4*data!C1633^2+constants!$D$4*data!C1633^3+constants!$E$4*data!C1633^4+constants!$F$4*data!C1633^5+constants!$G$4*data!C1633^6+constants!$H$4*data!C1633^7)</f>
        <v>49463.406505965642</v>
      </c>
      <c r="J1633" s="4">
        <f>D1633/(constants!$A$4+constants!$B$4*data!D1633+constants!$C$4*data!D1633^2+constants!$D$4*data!D1633^3+constants!$E$4*data!D1633^4+constants!$F$4*data!D1633^5+constants!$G$4*data!D1633^6+constants!$H$4*data!D1633^7)</f>
        <v>55608.973666599974</v>
      </c>
      <c r="K1633" s="4">
        <f>E1633/(constants!$A$4+constants!$B$4*data!E1633+constants!$C$4*data!E1633^2+constants!$D$4*data!E1633^3+constants!$E$4*data!E1633^4+constants!$F$4*data!E1633^5+constants!$G$4*data!E1633^6+constants!$H$4*data!E1633^7)</f>
        <v>55608.973666599974</v>
      </c>
      <c r="L1633" s="4">
        <f>F1633/(constants!$A$4+constants!$B$4*data!F1633+constants!$C$4*data!F1633^2+constants!$D$4*data!F1633^3+constants!$E$4*data!F1633^4+constants!$F$4*data!F1633^5+constants!$G$4*data!F1633^6+constants!$H$4*data!F1633^7)</f>
        <v>3547.5950071950642</v>
      </c>
      <c r="M1633" s="4"/>
      <c r="N1633" s="4"/>
      <c r="O1633" s="4">
        <f t="shared" si="363"/>
        <v>82439.010843276075</v>
      </c>
      <c r="P1633" s="4">
        <f t="shared" si="364"/>
        <v>11121.794733319995</v>
      </c>
      <c r="Q1633" s="4">
        <f t="shared" si="364"/>
        <v>11121.794733319995</v>
      </c>
      <c r="R1633" s="4">
        <f t="shared" si="365"/>
        <v>591.26583453251067</v>
      </c>
      <c r="S1633" s="4"/>
      <c r="T1633" s="4"/>
      <c r="U1633" s="4">
        <f t="shared" si="366"/>
        <v>1</v>
      </c>
      <c r="V1633" s="4"/>
      <c r="W1633" s="4"/>
      <c r="X1633">
        <f>IF(front!E1633&gt;$X$2,O1633,P1633)</f>
        <v>82439.010843276075</v>
      </c>
      <c r="Y1633">
        <f t="shared" si="360"/>
        <v>82105.527923956019</v>
      </c>
      <c r="Z1633">
        <f>SUMPRODUCT($B$7:$B$456,Y$7:Y$456,EXP(constants!$B$32+constants!$A$32*ABS($A$7:$A$456-$A1633)))</f>
        <v>2.3870746527670764E-12</v>
      </c>
      <c r="AA1633">
        <f t="shared" si="361"/>
        <v>82105.527923956019</v>
      </c>
      <c r="AB1633">
        <f t="shared" si="367"/>
        <v>82099.326088258706</v>
      </c>
      <c r="AD1633" s="4"/>
      <c r="AE1633" s="4"/>
      <c r="AF1633" s="4"/>
      <c r="AI1633" s="5">
        <f>SUMPRODUCT(constants!$B$13:$B$20,A1633^constants!$A$13:$A$20)*constants!$C$10/((A1633/1000000000)^5*(EXP(0.014388/(A1633/1000000000)/constants!$B$9)-1))</f>
        <v>2.2117285513599218E-5</v>
      </c>
      <c r="AL1633" s="17">
        <f t="shared" si="362"/>
        <v>2.6939667555641829E-10</v>
      </c>
      <c r="AQ1633">
        <f t="shared" si="369"/>
        <v>2.6939667555641829E-10</v>
      </c>
    </row>
    <row r="1634" spans="1:43" x14ac:dyDescent="0.2">
      <c r="A1634">
        <f>front!A1634</f>
        <v>931.6</v>
      </c>
      <c r="B1634" s="1">
        <f t="shared" si="368"/>
        <v>0.44000000000005457</v>
      </c>
      <c r="C1634">
        <f>front!D1634-front!B1634</f>
        <v>46688.87</v>
      </c>
      <c r="D1634" s="2">
        <f>front!E1634-front!C1634</f>
        <v>52333.7</v>
      </c>
      <c r="E1634" s="2">
        <f>IF(front!F1634-front!C1634&gt;0,front!F1634-front!C1634,0)</f>
        <v>52333.7</v>
      </c>
      <c r="F1634" s="2">
        <f>front!I1634-front!H1634</f>
        <v>3613</v>
      </c>
      <c r="G1634" s="2"/>
      <c r="H1634" s="2"/>
      <c r="I1634" s="4">
        <f>C1634/(constants!$A$4+constants!$B$4*data!C1634+constants!$C$4*data!C1634^2+constants!$D$4*data!C1634^3+constants!$E$4*data!C1634^4+constants!$F$4*data!C1634^5+constants!$G$4*data!C1634^6+constants!$H$4*data!C1634^7)</f>
        <v>48830.092999264714</v>
      </c>
      <c r="J1634" s="4">
        <f>D1634/(constants!$A$4+constants!$B$4*data!D1634+constants!$C$4*data!D1634^2+constants!$D$4*data!D1634^3+constants!$E$4*data!D1634^4+constants!$F$4*data!D1634^5+constants!$G$4*data!D1634^6+constants!$H$4*data!D1634^7)</f>
        <v>55064.726479582321</v>
      </c>
      <c r="K1634" s="4">
        <f>E1634/(constants!$A$4+constants!$B$4*data!E1634+constants!$C$4*data!E1634^2+constants!$D$4*data!E1634^3+constants!$E$4*data!E1634^4+constants!$F$4*data!E1634^5+constants!$G$4*data!E1634^6+constants!$H$4*data!E1634^7)</f>
        <v>55064.726479582321</v>
      </c>
      <c r="L1634" s="4">
        <f>F1634/(constants!$A$4+constants!$B$4*data!F1634+constants!$C$4*data!F1634^2+constants!$D$4*data!F1634^3+constants!$E$4*data!F1634^4+constants!$F$4*data!F1634^5+constants!$G$4*data!F1634^6+constants!$H$4*data!F1634^7)</f>
        <v>3604.8758327795631</v>
      </c>
      <c r="M1634" s="4"/>
      <c r="N1634" s="4"/>
      <c r="O1634" s="4">
        <f t="shared" si="363"/>
        <v>81383.488332107867</v>
      </c>
      <c r="P1634" s="4">
        <f t="shared" si="364"/>
        <v>11012.945295916465</v>
      </c>
      <c r="Q1634" s="4">
        <f t="shared" si="364"/>
        <v>11012.945295916465</v>
      </c>
      <c r="R1634" s="4">
        <f t="shared" si="365"/>
        <v>600.81263879659389</v>
      </c>
      <c r="S1634" s="4"/>
      <c r="T1634" s="4"/>
      <c r="U1634" s="4">
        <f t="shared" si="366"/>
        <v>1</v>
      </c>
      <c r="V1634" s="4"/>
      <c r="W1634" s="4"/>
      <c r="X1634">
        <f>IF(front!E1634&gt;$X$2,O1634,P1634)</f>
        <v>81383.488332107867</v>
      </c>
      <c r="Y1634">
        <f t="shared" si="360"/>
        <v>81050.00541278781</v>
      </c>
      <c r="Z1634">
        <f>SUMPRODUCT($B$7:$B$456,Y$7:Y$456,EXP(constants!$B$32+constants!$A$32*ABS($A$7:$A$456-$A1634)))</f>
        <v>2.3280742451146372E-12</v>
      </c>
      <c r="AA1634">
        <f t="shared" si="361"/>
        <v>81050.00541278781</v>
      </c>
      <c r="AB1634">
        <f t="shared" si="367"/>
        <v>81043.803577090497</v>
      </c>
      <c r="AD1634" s="4"/>
      <c r="AE1634" s="4"/>
      <c r="AF1634" s="4"/>
      <c r="AI1634" s="5">
        <f>SUMPRODUCT(constants!$B$13:$B$20,A1634^constants!$A$13:$A$20)*constants!$C$10/((A1634/1000000000)^5*(EXP(0.014388/(A1634/1000000000)/constants!$B$9)-1))</f>
        <v>2.2112504375926232E-5</v>
      </c>
      <c r="AL1634" s="17">
        <f t="shared" si="362"/>
        <v>2.7284633000834386E-10</v>
      </c>
      <c r="AQ1634">
        <f t="shared" si="369"/>
        <v>2.7284633000834386E-10</v>
      </c>
    </row>
    <row r="1635" spans="1:43" x14ac:dyDescent="0.2">
      <c r="A1635">
        <f>front!A1635</f>
        <v>932.03</v>
      </c>
      <c r="B1635" s="1">
        <f t="shared" si="368"/>
        <v>0.42999999999994998</v>
      </c>
      <c r="C1635">
        <f>front!D1635-front!B1635</f>
        <v>45705.4</v>
      </c>
      <c r="D1635" s="2">
        <f>front!E1635-front!C1635</f>
        <v>53392.5</v>
      </c>
      <c r="E1635" s="2">
        <f>IF(front!F1635-front!C1635&gt;0,front!F1635-front!C1635,0)</f>
        <v>53392.5</v>
      </c>
      <c r="F1635" s="2">
        <f>front!I1635-front!H1635</f>
        <v>3168.0999999999985</v>
      </c>
      <c r="G1635" s="2"/>
      <c r="H1635" s="2"/>
      <c r="I1635" s="4">
        <f>C1635/(constants!$A$4+constants!$B$4*data!C1635+constants!$C$4*data!C1635^2+constants!$D$4*data!C1635^3+constants!$E$4*data!C1635^4+constants!$F$4*data!C1635^5+constants!$G$4*data!C1635^6+constants!$H$4*data!C1635^7)</f>
        <v>47747.135937399325</v>
      </c>
      <c r="J1635" s="4">
        <f>D1635/(constants!$A$4+constants!$B$4*data!D1635+constants!$C$4*data!D1635^2+constants!$D$4*data!D1635^3+constants!$E$4*data!D1635^4+constants!$F$4*data!D1635^5+constants!$G$4*data!D1635^6+constants!$H$4*data!D1635^7)</f>
        <v>56236.98407174943</v>
      </c>
      <c r="K1635" s="4">
        <f>E1635/(constants!$A$4+constants!$B$4*data!E1635+constants!$C$4*data!E1635^2+constants!$D$4*data!E1635^3+constants!$E$4*data!E1635^4+constants!$F$4*data!E1635^5+constants!$G$4*data!E1635^6+constants!$H$4*data!E1635^7)</f>
        <v>56236.98407174943</v>
      </c>
      <c r="L1635" s="4">
        <f>F1635/(constants!$A$4+constants!$B$4*data!F1635+constants!$C$4*data!F1635^2+constants!$D$4*data!F1635^3+constants!$E$4*data!F1635^4+constants!$F$4*data!F1635^5+constants!$G$4*data!F1635^6+constants!$H$4*data!F1635^7)</f>
        <v>3160.9210368737272</v>
      </c>
      <c r="M1635" s="4"/>
      <c r="N1635" s="4"/>
      <c r="O1635" s="4">
        <f t="shared" si="363"/>
        <v>79578.559895665545</v>
      </c>
      <c r="P1635" s="4">
        <f t="shared" si="364"/>
        <v>11247.396814349886</v>
      </c>
      <c r="Q1635" s="4">
        <f t="shared" si="364"/>
        <v>11247.396814349886</v>
      </c>
      <c r="R1635" s="4">
        <f t="shared" si="365"/>
        <v>526.82017281228786</v>
      </c>
      <c r="S1635" s="4"/>
      <c r="T1635" s="4"/>
      <c r="U1635" s="4">
        <f t="shared" si="366"/>
        <v>1</v>
      </c>
      <c r="V1635" s="4"/>
      <c r="W1635" s="4"/>
      <c r="X1635">
        <f>IF(front!E1635&gt;$X$2,O1635,P1635)</f>
        <v>79578.559895665545</v>
      </c>
      <c r="Y1635">
        <f t="shared" si="360"/>
        <v>79245.076976345488</v>
      </c>
      <c r="Z1635">
        <f>SUMPRODUCT($B$7:$B$456,Y$7:Y$456,EXP(constants!$B$32+constants!$A$32*ABS($A$7:$A$456-$A1635)))</f>
        <v>2.2718239739249134E-12</v>
      </c>
      <c r="AA1635">
        <f t="shared" si="361"/>
        <v>79245.076976345488</v>
      </c>
      <c r="AB1635">
        <f t="shared" si="367"/>
        <v>79238.875140648175</v>
      </c>
      <c r="AD1635" s="4"/>
      <c r="AE1635" s="4"/>
      <c r="AF1635" s="4"/>
      <c r="AI1635" s="5">
        <f>SUMPRODUCT(constants!$B$13:$B$20,A1635^constants!$A$13:$A$20)*constants!$C$10/((A1635/1000000000)^5*(EXP(0.014388/(A1635/1000000000)/constants!$B$9)-1))</f>
        <v>2.2107802950415796E-5</v>
      </c>
      <c r="AL1635" s="17">
        <f t="shared" si="362"/>
        <v>2.7900197865220421E-10</v>
      </c>
      <c r="AQ1635">
        <f t="shared" si="369"/>
        <v>2.7900197865220421E-10</v>
      </c>
    </row>
    <row r="1636" spans="1:43" x14ac:dyDescent="0.2">
      <c r="A1636">
        <f>front!A1636</f>
        <v>932.46</v>
      </c>
      <c r="B1636" s="1">
        <f t="shared" si="368"/>
        <v>0.43000000000006366</v>
      </c>
      <c r="C1636">
        <f>front!D1636-front!B1636</f>
        <v>44571.54</v>
      </c>
      <c r="D1636" s="2">
        <f>front!E1636-front!C1636</f>
        <v>51570.5</v>
      </c>
      <c r="E1636" s="2">
        <f>IF(front!F1636-front!C1636&gt;0,front!F1636-front!C1636,0)</f>
        <v>51570.5</v>
      </c>
      <c r="F1636" s="2">
        <f>front!I1636-front!H1636</f>
        <v>3049.9000000000015</v>
      </c>
      <c r="G1636" s="2"/>
      <c r="H1636" s="2"/>
      <c r="I1636" s="4">
        <f>C1636/(constants!$A$4+constants!$B$4*data!C1636+constants!$C$4*data!C1636^2+constants!$D$4*data!C1636^3+constants!$E$4*data!C1636^4+constants!$F$4*data!C1636^5+constants!$G$4*data!C1636^6+constants!$H$4*data!C1636^7)</f>
        <v>46500.389007157995</v>
      </c>
      <c r="J1636" s="4">
        <f>D1636/(constants!$A$4+constants!$B$4*data!D1636+constants!$C$4*data!D1636^2+constants!$D$4*data!D1636^3+constants!$E$4*data!D1636^4+constants!$F$4*data!D1636^5+constants!$G$4*data!D1636^6+constants!$H$4*data!D1636^7)</f>
        <v>54220.365857035722</v>
      </c>
      <c r="K1636" s="4">
        <f>E1636/(constants!$A$4+constants!$B$4*data!E1636+constants!$C$4*data!E1636^2+constants!$D$4*data!E1636^3+constants!$E$4*data!E1636^4+constants!$F$4*data!E1636^5+constants!$G$4*data!E1636^6+constants!$H$4*data!E1636^7)</f>
        <v>54220.365857035722</v>
      </c>
      <c r="L1636" s="4">
        <f>F1636/(constants!$A$4+constants!$B$4*data!F1636+constants!$C$4*data!F1636^2+constants!$D$4*data!F1636^3+constants!$E$4*data!F1636^4+constants!$F$4*data!F1636^5+constants!$G$4*data!F1636^6+constants!$H$4*data!F1636^7)</f>
        <v>3042.979138402588</v>
      </c>
      <c r="M1636" s="4"/>
      <c r="N1636" s="4"/>
      <c r="O1636" s="4">
        <f t="shared" si="363"/>
        <v>77500.648345263326</v>
      </c>
      <c r="P1636" s="4">
        <f t="shared" si="364"/>
        <v>10844.073171407144</v>
      </c>
      <c r="Q1636" s="4">
        <f t="shared" si="364"/>
        <v>10844.073171407144</v>
      </c>
      <c r="R1636" s="4">
        <f t="shared" si="365"/>
        <v>507.16318973376468</v>
      </c>
      <c r="S1636" s="4"/>
      <c r="T1636" s="4"/>
      <c r="U1636" s="4">
        <f t="shared" si="366"/>
        <v>1</v>
      </c>
      <c r="V1636" s="4"/>
      <c r="W1636" s="4"/>
      <c r="X1636">
        <f>IF(front!E1636&gt;$X$2,O1636,P1636)</f>
        <v>77500.648345263326</v>
      </c>
      <c r="Y1636">
        <f t="shared" si="360"/>
        <v>77167.165425943269</v>
      </c>
      <c r="Z1636">
        <f>SUMPRODUCT($B$7:$B$456,Y$7:Y$456,EXP(constants!$B$32+constants!$A$32*ABS($A$7:$A$456-$A1636)))</f>
        <v>2.2169328058718384E-12</v>
      </c>
      <c r="AA1636">
        <f t="shared" si="361"/>
        <v>77167.165425943269</v>
      </c>
      <c r="AB1636">
        <f t="shared" si="367"/>
        <v>77160.963590245956</v>
      </c>
      <c r="AD1636" s="4"/>
      <c r="AE1636" s="4"/>
      <c r="AF1636" s="4"/>
      <c r="AI1636" s="5">
        <f>SUMPRODUCT(constants!$B$13:$B$20,A1636^constants!$A$13:$A$20)*constants!$C$10/((A1636/1000000000)^5*(EXP(0.014388/(A1636/1000000000)/constants!$B$9)-1))</f>
        <v>2.2103073207446315E-5</v>
      </c>
      <c r="AL1636" s="17">
        <f t="shared" si="362"/>
        <v>2.8645408479891511E-10</v>
      </c>
      <c r="AQ1636">
        <f t="shared" si="369"/>
        <v>2.8645408479891511E-10</v>
      </c>
    </row>
    <row r="1637" spans="1:43" x14ac:dyDescent="0.2">
      <c r="A1637">
        <f>front!A1637</f>
        <v>932.9</v>
      </c>
      <c r="B1637" s="1">
        <f t="shared" si="368"/>
        <v>0.43999999999994088</v>
      </c>
      <c r="C1637">
        <f>front!D1637-front!B1637</f>
        <v>43695.8</v>
      </c>
      <c r="D1637" s="2">
        <f>front!E1637-front!C1637</f>
        <v>52025.8</v>
      </c>
      <c r="E1637" s="2">
        <f>IF(front!F1637-front!C1637&gt;0,front!F1637-front!C1637,0)</f>
        <v>52025.8</v>
      </c>
      <c r="F1637" s="2">
        <f>front!I1637-front!H1637</f>
        <v>3450.6000000000004</v>
      </c>
      <c r="G1637" s="2"/>
      <c r="H1637" s="2"/>
      <c r="I1637" s="4">
        <f>C1637/(constants!$A$4+constants!$B$4*data!C1637+constants!$C$4*data!C1637^2+constants!$D$4*data!C1637^3+constants!$E$4*data!C1637^4+constants!$F$4*data!C1637^5+constants!$G$4*data!C1637^6+constants!$H$4*data!C1637^7)</f>
        <v>45538.976018932924</v>
      </c>
      <c r="J1637" s="4">
        <f>D1637/(constants!$A$4+constants!$B$4*data!D1637+constants!$C$4*data!D1637^2+constants!$D$4*data!D1637^3+constants!$E$4*data!D1637^4+constants!$F$4*data!D1637^5+constants!$G$4*data!D1637^6+constants!$H$4*data!D1637^7)</f>
        <v>54724.029064525908</v>
      </c>
      <c r="K1637" s="4">
        <f>E1637/(constants!$A$4+constants!$B$4*data!E1637+constants!$C$4*data!E1637^2+constants!$D$4*data!E1637^3+constants!$E$4*data!E1637^4+constants!$F$4*data!E1637^5+constants!$G$4*data!E1637^6+constants!$H$4*data!E1637^7)</f>
        <v>54724.029064525908</v>
      </c>
      <c r="L1637" s="4">
        <f>F1637/(constants!$A$4+constants!$B$4*data!F1637+constants!$C$4*data!F1637^2+constants!$D$4*data!F1637^3+constants!$E$4*data!F1637^4+constants!$F$4*data!F1637^5+constants!$G$4*data!F1637^6+constants!$H$4*data!F1637^7)</f>
        <v>3442.8153314655374</v>
      </c>
      <c r="M1637" s="4"/>
      <c r="N1637" s="4"/>
      <c r="O1637" s="4">
        <f t="shared" si="363"/>
        <v>75898.293364888203</v>
      </c>
      <c r="P1637" s="4">
        <f t="shared" si="364"/>
        <v>10944.805812905182</v>
      </c>
      <c r="Q1637" s="4">
        <f t="shared" si="364"/>
        <v>10944.805812905182</v>
      </c>
      <c r="R1637" s="4">
        <f t="shared" si="365"/>
        <v>573.80255524425615</v>
      </c>
      <c r="S1637" s="4"/>
      <c r="T1637" s="4"/>
      <c r="U1637" s="4">
        <f t="shared" si="366"/>
        <v>1</v>
      </c>
      <c r="V1637" s="4"/>
      <c r="W1637" s="4"/>
      <c r="X1637">
        <f>IF(front!E1637&gt;$X$2,O1637,P1637)</f>
        <v>75898.293364888203</v>
      </c>
      <c r="Y1637">
        <f t="shared" si="360"/>
        <v>75564.810445568146</v>
      </c>
      <c r="Z1637">
        <f>SUMPRODUCT($B$7:$B$456,Y$7:Y$456,EXP(constants!$B$32+constants!$A$32*ABS($A$7:$A$456-$A1637)))</f>
        <v>2.1621377289215423E-12</v>
      </c>
      <c r="AA1637">
        <f t="shared" si="361"/>
        <v>75564.810445568146</v>
      </c>
      <c r="AB1637">
        <f t="shared" si="367"/>
        <v>75558.608609870833</v>
      </c>
      <c r="AD1637" s="4"/>
      <c r="AE1637" s="4"/>
      <c r="AF1637" s="4"/>
      <c r="AI1637" s="5">
        <f>SUMPRODUCT(constants!$B$13:$B$20,A1637^constants!$A$13:$A$20)*constants!$C$10/((A1637/1000000000)^5*(EXP(0.014388/(A1637/1000000000)/constants!$B$9)-1))</f>
        <v>2.209820447136967E-5</v>
      </c>
      <c r="AL1637" s="17">
        <f t="shared" si="362"/>
        <v>2.9246441772728465E-10</v>
      </c>
      <c r="AQ1637">
        <f t="shared" si="369"/>
        <v>2.9246441772728465E-10</v>
      </c>
    </row>
    <row r="1638" spans="1:43" x14ac:dyDescent="0.2">
      <c r="A1638">
        <f>front!A1638</f>
        <v>933.33</v>
      </c>
      <c r="B1638" s="1">
        <f t="shared" si="368"/>
        <v>0.43000000000006366</v>
      </c>
      <c r="C1638">
        <f>front!D1638-front!B1638</f>
        <v>42453.13</v>
      </c>
      <c r="D1638" s="2">
        <f>front!E1638-front!C1638</f>
        <v>50893.9</v>
      </c>
      <c r="E1638" s="2">
        <f>IF(front!F1638-front!C1638&gt;0,front!F1638-front!C1638,0)</f>
        <v>50893.9</v>
      </c>
      <c r="F1638" s="2">
        <f>front!I1638-front!H1638</f>
        <v>2955.6999999999989</v>
      </c>
      <c r="G1638" s="2"/>
      <c r="H1638" s="2"/>
      <c r="I1638" s="4">
        <f>C1638/(constants!$A$4+constants!$B$4*data!C1638+constants!$C$4*data!C1638^2+constants!$D$4*data!C1638^3+constants!$E$4*data!C1638^4+constants!$F$4*data!C1638^5+constants!$G$4*data!C1638^6+constants!$H$4*data!C1638^7)</f>
        <v>44177.276228093455</v>
      </c>
      <c r="J1638" s="4">
        <f>D1638/(constants!$A$4+constants!$B$4*data!D1638+constants!$C$4*data!D1638^2+constants!$D$4*data!D1638^3+constants!$E$4*data!D1638^4+constants!$F$4*data!D1638^5+constants!$G$4*data!D1638^6+constants!$H$4*data!D1638^7)</f>
        <v>53472.168083515571</v>
      </c>
      <c r="K1638" s="4">
        <f>E1638/(constants!$A$4+constants!$B$4*data!E1638+constants!$C$4*data!E1638^2+constants!$D$4*data!E1638^3+constants!$E$4*data!E1638^4+constants!$F$4*data!E1638^5+constants!$G$4*data!E1638^6+constants!$H$4*data!E1638^7)</f>
        <v>53472.168083515571</v>
      </c>
      <c r="L1638" s="4">
        <f>F1638/(constants!$A$4+constants!$B$4*data!F1638+constants!$C$4*data!F1638^2+constants!$D$4*data!F1638^3+constants!$E$4*data!F1638^4+constants!$F$4*data!F1638^5+constants!$G$4*data!F1638^6+constants!$H$4*data!F1638^7)</f>
        <v>2948.9864480841625</v>
      </c>
      <c r="M1638" s="4"/>
      <c r="N1638" s="4"/>
      <c r="O1638" s="4">
        <f t="shared" si="363"/>
        <v>73628.793713489082</v>
      </c>
      <c r="P1638" s="4">
        <f t="shared" si="364"/>
        <v>10694.433616703114</v>
      </c>
      <c r="Q1638" s="4">
        <f t="shared" si="364"/>
        <v>10694.433616703114</v>
      </c>
      <c r="R1638" s="4">
        <f t="shared" si="365"/>
        <v>491.49774134736043</v>
      </c>
      <c r="S1638" s="4"/>
      <c r="T1638" s="4"/>
      <c r="U1638" s="4">
        <f t="shared" si="366"/>
        <v>1</v>
      </c>
      <c r="V1638" s="4"/>
      <c r="W1638" s="4"/>
      <c r="X1638">
        <f>IF(front!E1638&gt;$X$2,O1638,P1638)</f>
        <v>73628.793713489082</v>
      </c>
      <c r="Y1638">
        <f t="shared" si="360"/>
        <v>73295.310794169025</v>
      </c>
      <c r="Z1638">
        <f>SUMPRODUCT($B$7:$B$456,Y$7:Y$456,EXP(constants!$B$32+constants!$A$32*ABS($A$7:$A$456-$A1638)))</f>
        <v>2.1098967688848875E-12</v>
      </c>
      <c r="AA1638">
        <f t="shared" si="361"/>
        <v>73295.310794169025</v>
      </c>
      <c r="AB1638">
        <f t="shared" si="367"/>
        <v>73289.108958471712</v>
      </c>
      <c r="AD1638" s="4"/>
      <c r="AE1638" s="4"/>
      <c r="AF1638" s="4"/>
      <c r="AI1638" s="5">
        <f>SUMPRODUCT(constants!$B$13:$B$20,A1638^constants!$A$13:$A$20)*constants!$C$10/((A1638/1000000000)^5*(EXP(0.014388/(A1638/1000000000)/constants!$B$9)-1))</f>
        <v>2.2093418358515138E-5</v>
      </c>
      <c r="AL1638" s="17">
        <f t="shared" si="362"/>
        <v>3.0145568246755566E-10</v>
      </c>
      <c r="AQ1638">
        <f t="shared" si="369"/>
        <v>3.0145568246755566E-10</v>
      </c>
    </row>
    <row r="1639" spans="1:43" x14ac:dyDescent="0.2">
      <c r="A1639">
        <f>front!A1639</f>
        <v>933.76</v>
      </c>
      <c r="B1639" s="1">
        <f t="shared" si="368"/>
        <v>0.42999999999994998</v>
      </c>
      <c r="C1639">
        <f>front!D1639-front!B1639</f>
        <v>41348.67</v>
      </c>
      <c r="D1639" s="2">
        <f>front!E1639-front!C1639</f>
        <v>52655.5</v>
      </c>
      <c r="E1639" s="2">
        <f>IF(front!F1639-front!C1639&gt;0,front!F1639-front!C1639,0)</f>
        <v>52655.5</v>
      </c>
      <c r="F1639" s="2">
        <f>front!I1639-front!H1639</f>
        <v>2897.6000000000004</v>
      </c>
      <c r="G1639" s="2"/>
      <c r="H1639" s="2"/>
      <c r="I1639" s="4">
        <f>C1639/(constants!$A$4+constants!$B$4*data!C1639+constants!$C$4*data!C1639^2+constants!$D$4*data!C1639^3+constants!$E$4*data!C1639^4+constants!$F$4*data!C1639^5+constants!$G$4*data!C1639^6+constants!$H$4*data!C1639^7)</f>
        <v>42969.751492328149</v>
      </c>
      <c r="J1639" s="4">
        <f>D1639/(constants!$A$4+constants!$B$4*data!D1639+constants!$C$4*data!D1639^2+constants!$D$4*data!D1639^3+constants!$E$4*data!D1639^4+constants!$F$4*data!D1639^5+constants!$G$4*data!D1639^6+constants!$H$4*data!D1639^7)</f>
        <v>55420.891290142703</v>
      </c>
      <c r="K1639" s="4">
        <f>E1639/(constants!$A$4+constants!$B$4*data!E1639+constants!$C$4*data!E1639^2+constants!$D$4*data!E1639^3+constants!$E$4*data!E1639^4+constants!$F$4*data!E1639^5+constants!$G$4*data!E1639^6+constants!$H$4*data!E1639^7)</f>
        <v>55420.891290142703</v>
      </c>
      <c r="L1639" s="4">
        <f>F1639/(constants!$A$4+constants!$B$4*data!F1639+constants!$C$4*data!F1639^2+constants!$D$4*data!F1639^3+constants!$E$4*data!F1639^4+constants!$F$4*data!F1639^5+constants!$G$4*data!F1639^6+constants!$H$4*data!F1639^7)</f>
        <v>2891.0149440079877</v>
      </c>
      <c r="M1639" s="4"/>
      <c r="N1639" s="4"/>
      <c r="O1639" s="4">
        <f t="shared" si="363"/>
        <v>71616.252487213584</v>
      </c>
      <c r="P1639" s="4">
        <f t="shared" si="364"/>
        <v>11084.17825802854</v>
      </c>
      <c r="Q1639" s="4">
        <f t="shared" si="364"/>
        <v>11084.17825802854</v>
      </c>
      <c r="R1639" s="4">
        <f t="shared" si="365"/>
        <v>481.83582400133128</v>
      </c>
      <c r="S1639" s="4"/>
      <c r="T1639" s="4"/>
      <c r="U1639" s="4">
        <f t="shared" si="366"/>
        <v>1</v>
      </c>
      <c r="V1639" s="4"/>
      <c r="W1639" s="4"/>
      <c r="X1639">
        <f>IF(front!E1639&gt;$X$2,O1639,P1639)</f>
        <v>71616.252487213584</v>
      </c>
      <c r="Y1639">
        <f t="shared" si="360"/>
        <v>71282.769567893527</v>
      </c>
      <c r="Z1639">
        <f>SUMPRODUCT($B$7:$B$456,Y$7:Y$456,EXP(constants!$B$32+constants!$A$32*ABS($A$7:$A$456-$A1639)))</f>
        <v>2.0589180401432479E-12</v>
      </c>
      <c r="AA1639">
        <f t="shared" si="361"/>
        <v>71282.769567893527</v>
      </c>
      <c r="AB1639">
        <f t="shared" si="367"/>
        <v>71276.567732196214</v>
      </c>
      <c r="AD1639" s="4"/>
      <c r="AE1639" s="4"/>
      <c r="AF1639" s="4"/>
      <c r="AI1639" s="5">
        <f>SUMPRODUCT(constants!$B$13:$B$20,A1639^constants!$A$13:$A$20)*constants!$C$10/((A1639/1000000000)^5*(EXP(0.014388/(A1639/1000000000)/constants!$B$9)-1))</f>
        <v>2.2088604847906291E-5</v>
      </c>
      <c r="AL1639" s="17">
        <f t="shared" si="362"/>
        <v>3.098999510035145E-10</v>
      </c>
      <c r="AQ1639">
        <f t="shared" si="369"/>
        <v>3.098999510035145E-10</v>
      </c>
    </row>
    <row r="1640" spans="1:43" x14ac:dyDescent="0.2">
      <c r="A1640">
        <f>front!A1640</f>
        <v>934.2</v>
      </c>
      <c r="B1640" s="1">
        <f t="shared" si="368"/>
        <v>0.44000000000005457</v>
      </c>
      <c r="C1640">
        <f>front!D1640-front!B1640</f>
        <v>40277.06</v>
      </c>
      <c r="D1640" s="2">
        <f>front!E1640-front!C1640</f>
        <v>51983.5</v>
      </c>
      <c r="E1640" s="2">
        <f>IF(front!F1640-front!C1640&gt;0,front!F1640-front!C1640,0)</f>
        <v>51983.5</v>
      </c>
      <c r="F1640" s="2">
        <f>front!I1640-front!H1640</f>
        <v>3189.3999999999996</v>
      </c>
      <c r="G1640" s="2"/>
      <c r="H1640" s="2"/>
      <c r="I1640" s="4">
        <f>C1640/(constants!$A$4+constants!$B$4*data!C1640+constants!$C$4*data!C1640^2+constants!$D$4*data!C1640^3+constants!$E$4*data!C1640^4+constants!$F$4*data!C1640^5+constants!$G$4*data!C1640^6+constants!$H$4*data!C1640^7)</f>
        <v>41800.767081021317</v>
      </c>
      <c r="J1640" s="4">
        <f>D1640/(constants!$A$4+constants!$B$4*data!D1640+constants!$C$4*data!D1640^2+constants!$D$4*data!D1640^3+constants!$E$4*data!D1640^4+constants!$F$4*data!D1640^5+constants!$G$4*data!D1640^6+constants!$H$4*data!D1640^7)</f>
        <v>54677.2292337498</v>
      </c>
      <c r="K1640" s="4">
        <f>E1640/(constants!$A$4+constants!$B$4*data!E1640+constants!$C$4*data!E1640^2+constants!$D$4*data!E1640^3+constants!$E$4*data!E1640^4+constants!$F$4*data!E1640^5+constants!$G$4*data!E1640^6+constants!$H$4*data!E1640^7)</f>
        <v>54677.2292337498</v>
      </c>
      <c r="L1640" s="4">
        <f>F1640/(constants!$A$4+constants!$B$4*data!F1640+constants!$C$4*data!F1640^2+constants!$D$4*data!F1640^3+constants!$E$4*data!F1640^4+constants!$F$4*data!F1640^5+constants!$G$4*data!F1640^6+constants!$H$4*data!F1640^7)</f>
        <v>3182.1747903541609</v>
      </c>
      <c r="M1640" s="4"/>
      <c r="N1640" s="4"/>
      <c r="O1640" s="4">
        <f t="shared" si="363"/>
        <v>69667.945135035523</v>
      </c>
      <c r="P1640" s="4">
        <f t="shared" si="364"/>
        <v>10935.445846749961</v>
      </c>
      <c r="Q1640" s="4">
        <f t="shared" si="364"/>
        <v>10935.445846749961</v>
      </c>
      <c r="R1640" s="4">
        <f t="shared" si="365"/>
        <v>530.36246505902682</v>
      </c>
      <c r="S1640" s="4"/>
      <c r="T1640" s="4"/>
      <c r="U1640" s="4">
        <f t="shared" si="366"/>
        <v>1</v>
      </c>
      <c r="V1640" s="4"/>
      <c r="W1640" s="4"/>
      <c r="X1640">
        <f>IF(front!E1640&gt;$X$2,O1640,P1640)</f>
        <v>69667.945135035523</v>
      </c>
      <c r="Y1640">
        <f t="shared" si="360"/>
        <v>69334.462215715466</v>
      </c>
      <c r="Z1640">
        <f>SUMPRODUCT($B$7:$B$456,Y$7:Y$456,EXP(constants!$B$32+constants!$A$32*ABS($A$7:$A$456-$A1640)))</f>
        <v>2.0080285534861796E-12</v>
      </c>
      <c r="AA1640">
        <f t="shared" si="361"/>
        <v>69334.462215715466</v>
      </c>
      <c r="AB1640">
        <f t="shared" si="367"/>
        <v>69328.260380018153</v>
      </c>
      <c r="AD1640" s="4"/>
      <c r="AE1640" s="4"/>
      <c r="AF1640" s="4"/>
      <c r="AI1640" s="5">
        <f>SUMPRODUCT(constants!$B$13:$B$20,A1640^constants!$A$13:$A$20)*constants!$C$10/((A1640/1000000000)^5*(EXP(0.014388/(A1640/1000000000)/constants!$B$9)-1))</f>
        <v>2.2083651358749664E-5</v>
      </c>
      <c r="AL1640" s="17">
        <f t="shared" si="362"/>
        <v>3.1853750891338726E-10</v>
      </c>
      <c r="AQ1640">
        <f t="shared" si="369"/>
        <v>3.1853750891338726E-10</v>
      </c>
    </row>
    <row r="1641" spans="1:43" x14ac:dyDescent="0.2">
      <c r="A1641">
        <f>front!A1641</f>
        <v>934.63</v>
      </c>
      <c r="B1641" s="1">
        <f t="shared" si="368"/>
        <v>0.42999999999994998</v>
      </c>
      <c r="C1641">
        <f>front!D1641-front!B1641</f>
        <v>39654.939999999995</v>
      </c>
      <c r="D1641" s="2">
        <f>front!E1641-front!C1641</f>
        <v>52019.199999999997</v>
      </c>
      <c r="E1641" s="2">
        <f>IF(front!F1641-front!C1641&gt;0,front!F1641-front!C1641,0)</f>
        <v>52019.199999999997</v>
      </c>
      <c r="F1641" s="2">
        <f>front!I1641-front!H1641</f>
        <v>2790.5000000000018</v>
      </c>
      <c r="G1641" s="2"/>
      <c r="H1641" s="2"/>
      <c r="I1641" s="4">
        <f>C1641/(constants!$A$4+constants!$B$4*data!C1641+constants!$C$4*data!C1641^2+constants!$D$4*data!C1641^3+constants!$E$4*data!C1641^4+constants!$F$4*data!C1641^5+constants!$G$4*data!C1641^6+constants!$H$4*data!C1641^7)</f>
        <v>41123.351108787603</v>
      </c>
      <c r="J1641" s="4">
        <f>D1641/(constants!$A$4+constants!$B$4*data!D1641+constants!$C$4*data!D1641^2+constants!$D$4*data!D1641^3+constants!$E$4*data!D1641^4+constants!$F$4*data!D1641^5+constants!$G$4*data!D1641^6+constants!$H$4*data!D1641^7)</f>
        <v>54716.726871122955</v>
      </c>
      <c r="K1641" s="4">
        <f>E1641/(constants!$A$4+constants!$B$4*data!E1641+constants!$C$4*data!E1641^2+constants!$D$4*data!E1641^3+constants!$E$4*data!E1641^4+constants!$F$4*data!E1641^5+constants!$G$4*data!E1641^6+constants!$H$4*data!E1641^7)</f>
        <v>54716.726871122955</v>
      </c>
      <c r="L1641" s="4">
        <f>F1641/(constants!$A$4+constants!$B$4*data!F1641+constants!$C$4*data!F1641^2+constants!$D$4*data!F1641^3+constants!$E$4*data!F1641^4+constants!$F$4*data!F1641^5+constants!$G$4*data!F1641^6+constants!$H$4*data!F1641^7)</f>
        <v>2784.152927677032</v>
      </c>
      <c r="M1641" s="4"/>
      <c r="N1641" s="4"/>
      <c r="O1641" s="4">
        <f t="shared" si="363"/>
        <v>68538.918514646008</v>
      </c>
      <c r="P1641" s="4">
        <f t="shared" si="364"/>
        <v>10943.345374224591</v>
      </c>
      <c r="Q1641" s="4">
        <f t="shared" si="364"/>
        <v>10943.345374224591</v>
      </c>
      <c r="R1641" s="4">
        <f t="shared" si="365"/>
        <v>464.02548794617201</v>
      </c>
      <c r="S1641" s="4"/>
      <c r="T1641" s="4"/>
      <c r="U1641" s="4">
        <f t="shared" si="366"/>
        <v>1</v>
      </c>
      <c r="V1641" s="4"/>
      <c r="W1641" s="4"/>
      <c r="X1641">
        <f>IF(front!E1641&gt;$X$2,O1641,P1641)</f>
        <v>68538.918514646008</v>
      </c>
      <c r="Y1641">
        <f t="shared" si="360"/>
        <v>68205.435595325951</v>
      </c>
      <c r="Z1641">
        <f>SUMPRODUCT($B$7:$B$456,Y$7:Y$456,EXP(constants!$B$32+constants!$A$32*ABS($A$7:$A$456-$A1641)))</f>
        <v>1.9595111357417374E-12</v>
      </c>
      <c r="AA1641">
        <f t="shared" si="361"/>
        <v>68205.435595325951</v>
      </c>
      <c r="AB1641">
        <f t="shared" si="367"/>
        <v>68199.233759628638</v>
      </c>
      <c r="AD1641" s="4"/>
      <c r="AE1641" s="4"/>
      <c r="AF1641" s="4"/>
      <c r="AI1641" s="5">
        <f>SUMPRODUCT(constants!$B$13:$B$20,A1641^constants!$A$13:$A$20)*constants!$C$10/((A1641/1000000000)^5*(EXP(0.014388/(A1641/1000000000)/constants!$B$9)-1))</f>
        <v>2.2078783370155668E-5</v>
      </c>
      <c r="AL1641" s="17">
        <f t="shared" si="362"/>
        <v>3.2373946381822066E-10</v>
      </c>
      <c r="AQ1641">
        <f t="shared" si="369"/>
        <v>3.2373946381822066E-10</v>
      </c>
    </row>
    <row r="1642" spans="1:43" x14ac:dyDescent="0.2">
      <c r="A1642">
        <f>front!A1642</f>
        <v>935.07</v>
      </c>
      <c r="B1642" s="1">
        <f t="shared" si="368"/>
        <v>0.44000000000005457</v>
      </c>
      <c r="C1642">
        <f>front!D1642-front!B1642</f>
        <v>39356.47</v>
      </c>
      <c r="D1642" s="2">
        <f>front!E1642-front!C1642</f>
        <v>52180.7</v>
      </c>
      <c r="E1642" s="2">
        <f>IF(front!F1642-front!C1642&gt;0,front!F1642-front!C1642,0)</f>
        <v>52180.7</v>
      </c>
      <c r="F1642" s="2">
        <f>front!I1642-front!H1642</f>
        <v>2374.6000000000004</v>
      </c>
      <c r="G1642" s="2"/>
      <c r="H1642" s="2"/>
      <c r="I1642" s="4">
        <f>C1642/(constants!$A$4+constants!$B$4*data!C1642+constants!$C$4*data!C1642^2+constants!$D$4*data!C1642^3+constants!$E$4*data!C1642^4+constants!$F$4*data!C1642^5+constants!$G$4*data!C1642^6+constants!$H$4*data!C1642^7)</f>
        <v>40798.680927491841</v>
      </c>
      <c r="J1642" s="4">
        <f>D1642/(constants!$A$4+constants!$B$4*data!D1642+constants!$C$4*data!D1642^2+constants!$D$4*data!D1642^3+constants!$E$4*data!D1642^4+constants!$F$4*data!D1642^5+constants!$G$4*data!D1642^6+constants!$H$4*data!D1642^7)</f>
        <v>54895.419277029861</v>
      </c>
      <c r="K1642" s="4">
        <f>E1642/(constants!$A$4+constants!$B$4*data!E1642+constants!$C$4*data!E1642^2+constants!$D$4*data!E1642^3+constants!$E$4*data!E1642^4+constants!$F$4*data!E1642^5+constants!$G$4*data!E1642^6+constants!$H$4*data!E1642^7)</f>
        <v>54895.419277029861</v>
      </c>
      <c r="L1642" s="4">
        <f>F1642/(constants!$A$4+constants!$B$4*data!F1642+constants!$C$4*data!F1642^2+constants!$D$4*data!F1642^3+constants!$E$4*data!F1642^4+constants!$F$4*data!F1642^5+constants!$G$4*data!F1642^6+constants!$H$4*data!F1642^7)</f>
        <v>2369.1871522538813</v>
      </c>
      <c r="M1642" s="4"/>
      <c r="N1642" s="4"/>
      <c r="O1642" s="4">
        <f t="shared" si="363"/>
        <v>67997.801545819733</v>
      </c>
      <c r="P1642" s="4">
        <f t="shared" si="364"/>
        <v>10979.083855405974</v>
      </c>
      <c r="Q1642" s="4">
        <f t="shared" si="364"/>
        <v>10979.083855405974</v>
      </c>
      <c r="R1642" s="4">
        <f t="shared" si="365"/>
        <v>394.86452537564685</v>
      </c>
      <c r="S1642" s="4"/>
      <c r="T1642" s="4"/>
      <c r="U1642" s="4">
        <f t="shared" si="366"/>
        <v>1</v>
      </c>
      <c r="V1642" s="4"/>
      <c r="W1642" s="4"/>
      <c r="X1642">
        <f>IF(front!E1642&gt;$X$2,O1642,P1642)</f>
        <v>67997.801545819733</v>
      </c>
      <c r="Y1642">
        <f t="shared" si="360"/>
        <v>67664.318626499677</v>
      </c>
      <c r="Z1642">
        <f>SUMPRODUCT($B$7:$B$456,Y$7:Y$456,EXP(constants!$B$32+constants!$A$32*ABS($A$7:$A$456-$A1642)))</f>
        <v>1.9110786513725362E-12</v>
      </c>
      <c r="AA1642">
        <f t="shared" si="361"/>
        <v>67664.318626499677</v>
      </c>
      <c r="AB1642">
        <f t="shared" si="367"/>
        <v>67658.116790802364</v>
      </c>
      <c r="AD1642" s="4"/>
      <c r="AE1642" s="4"/>
      <c r="AF1642" s="4"/>
      <c r="AI1642" s="5">
        <f>SUMPRODUCT(constants!$B$13:$B$20,A1642^constants!$A$13:$A$20)*constants!$C$10/((A1642/1000000000)^5*(EXP(0.014388/(A1642/1000000000)/constants!$B$9)-1))</f>
        <v>2.207377479814967E-5</v>
      </c>
      <c r="AL1642" s="17">
        <f t="shared" si="362"/>
        <v>3.2625464386485027E-10</v>
      </c>
      <c r="AQ1642">
        <f t="shared" si="369"/>
        <v>3.2625464386485027E-10</v>
      </c>
    </row>
    <row r="1643" spans="1:43" x14ac:dyDescent="0.2">
      <c r="A1643">
        <f>front!A1643</f>
        <v>935.5</v>
      </c>
      <c r="B1643" s="1">
        <f t="shared" si="368"/>
        <v>0.42999999999994998</v>
      </c>
      <c r="C1643">
        <f>front!D1643-front!B1643</f>
        <v>39225.660000000003</v>
      </c>
      <c r="D1643" s="2">
        <f>front!E1643-front!C1643</f>
        <v>52413.1</v>
      </c>
      <c r="E1643" s="2">
        <f>IF(front!F1643-front!C1643&gt;0,front!F1643-front!C1643,0)</f>
        <v>52413.1</v>
      </c>
      <c r="F1643" s="2">
        <f>front!I1643-front!H1643</f>
        <v>2231.8000000000011</v>
      </c>
      <c r="G1643" s="2"/>
      <c r="H1643" s="2"/>
      <c r="I1643" s="4">
        <f>C1643/(constants!$A$4+constants!$B$4*data!C1643+constants!$C$4*data!C1643^2+constants!$D$4*data!C1643^3+constants!$E$4*data!C1643^4+constants!$F$4*data!C1643^5+constants!$G$4*data!C1643^6+constants!$H$4*data!C1643^7)</f>
        <v>40656.455994725329</v>
      </c>
      <c r="J1643" s="4">
        <f>D1643/(constants!$A$4+constants!$B$4*data!D1643+constants!$C$4*data!D1643^2+constants!$D$4*data!D1643^3+constants!$E$4*data!D1643^4+constants!$F$4*data!D1643^5+constants!$G$4*data!D1643^6+constants!$H$4*data!D1643^7)</f>
        <v>55152.596992903644</v>
      </c>
      <c r="K1643" s="4">
        <f>E1643/(constants!$A$4+constants!$B$4*data!E1643+constants!$C$4*data!E1643^2+constants!$D$4*data!E1643^3+constants!$E$4*data!E1643^4+constants!$F$4*data!E1643^5+constants!$G$4*data!E1643^6+constants!$H$4*data!E1643^7)</f>
        <v>55152.596992903644</v>
      </c>
      <c r="L1643" s="4">
        <f>F1643/(constants!$A$4+constants!$B$4*data!F1643+constants!$C$4*data!F1643^2+constants!$D$4*data!F1643^3+constants!$E$4*data!F1643^4+constants!$F$4*data!F1643^5+constants!$G$4*data!F1643^6+constants!$H$4*data!F1643^7)</f>
        <v>2226.7102580125606</v>
      </c>
      <c r="M1643" s="4"/>
      <c r="N1643" s="4"/>
      <c r="O1643" s="4">
        <f t="shared" si="363"/>
        <v>67760.759991208892</v>
      </c>
      <c r="P1643" s="4">
        <f t="shared" si="364"/>
        <v>11030.519398580729</v>
      </c>
      <c r="Q1643" s="4">
        <f t="shared" si="364"/>
        <v>11030.519398580729</v>
      </c>
      <c r="R1643" s="4">
        <f t="shared" si="365"/>
        <v>371.11837633542677</v>
      </c>
      <c r="S1643" s="4"/>
      <c r="T1643" s="4"/>
      <c r="U1643" s="4">
        <f t="shared" si="366"/>
        <v>1</v>
      </c>
      <c r="V1643" s="4"/>
      <c r="W1643" s="4"/>
      <c r="X1643">
        <f>IF(front!E1643&gt;$X$2,O1643,P1643)</f>
        <v>67760.759991208892</v>
      </c>
      <c r="Y1643">
        <f t="shared" si="360"/>
        <v>67427.277071888835</v>
      </c>
      <c r="Z1643">
        <f>SUMPRODUCT($B$7:$B$456,Y$7:Y$456,EXP(constants!$B$32+constants!$A$32*ABS($A$7:$A$456-$A1643)))</f>
        <v>1.864903709731315E-12</v>
      </c>
      <c r="AA1643">
        <f t="shared" si="361"/>
        <v>67427.277071888835</v>
      </c>
      <c r="AB1643">
        <f t="shared" si="367"/>
        <v>67421.075236191522</v>
      </c>
      <c r="AD1643" s="4"/>
      <c r="AE1643" s="4"/>
      <c r="AF1643" s="4"/>
      <c r="AI1643" s="5">
        <f>SUMPRODUCT(constants!$B$13:$B$20,A1643^constants!$A$13:$A$20)*constants!$C$10/((A1643/1000000000)^5*(EXP(0.014388/(A1643/1000000000)/constants!$B$9)-1))</f>
        <v>2.2068853632706967E-5</v>
      </c>
      <c r="AL1643" s="17">
        <f t="shared" si="362"/>
        <v>3.2732871072427576E-10</v>
      </c>
      <c r="AQ1643">
        <f t="shared" si="369"/>
        <v>3.2732871072427576E-10</v>
      </c>
    </row>
    <row r="1644" spans="1:43" x14ac:dyDescent="0.2">
      <c r="A1644">
        <f>front!A1644</f>
        <v>935.93</v>
      </c>
      <c r="B1644" s="1">
        <f t="shared" si="368"/>
        <v>0.42999999999994998</v>
      </c>
      <c r="C1644">
        <f>front!D1644-front!B1644</f>
        <v>39123.93</v>
      </c>
      <c r="D1644" s="2">
        <f>front!E1644-front!C1644</f>
        <v>53110.7</v>
      </c>
      <c r="E1644" s="2">
        <f>IF(front!F1644-front!C1644&gt;0,front!F1644-front!C1644,0)</f>
        <v>53110.7</v>
      </c>
      <c r="F1644" s="2">
        <f>front!I1644-front!H1644</f>
        <v>2383.5</v>
      </c>
      <c r="G1644" s="2"/>
      <c r="H1644" s="2"/>
      <c r="I1644" s="4">
        <f>C1644/(constants!$A$4+constants!$B$4*data!C1644+constants!$C$4*data!C1644^2+constants!$D$4*data!C1644^3+constants!$E$4*data!C1644^4+constants!$F$4*data!C1644^5+constants!$G$4*data!C1644^6+constants!$H$4*data!C1644^7)</f>
        <v>40545.877347484457</v>
      </c>
      <c r="J1644" s="4">
        <f>D1644/(constants!$A$4+constants!$B$4*data!D1644+constants!$C$4*data!D1644^2+constants!$D$4*data!D1644^3+constants!$E$4*data!D1644^4+constants!$F$4*data!D1644^5+constants!$G$4*data!D1644^6+constants!$H$4*data!D1644^7)</f>
        <v>55924.87200597622</v>
      </c>
      <c r="K1644" s="4">
        <f>E1644/(constants!$A$4+constants!$B$4*data!E1644+constants!$C$4*data!E1644^2+constants!$D$4*data!E1644^3+constants!$E$4*data!E1644^4+constants!$F$4*data!E1644^5+constants!$G$4*data!E1644^6+constants!$H$4*data!E1644^7)</f>
        <v>55924.87200597622</v>
      </c>
      <c r="L1644" s="4">
        <f>F1644/(constants!$A$4+constants!$B$4*data!F1644+constants!$C$4*data!F1644^2+constants!$D$4*data!F1644^3+constants!$E$4*data!F1644^4+constants!$F$4*data!F1644^5+constants!$G$4*data!F1644^6+constants!$H$4*data!F1644^7)</f>
        <v>2378.0670417295178</v>
      </c>
      <c r="M1644" s="4"/>
      <c r="N1644" s="4"/>
      <c r="O1644" s="4">
        <f t="shared" si="363"/>
        <v>67576.46224580743</v>
      </c>
      <c r="P1644" s="4">
        <f t="shared" si="364"/>
        <v>11184.974401195244</v>
      </c>
      <c r="Q1644" s="4">
        <f t="shared" si="364"/>
        <v>11184.974401195244</v>
      </c>
      <c r="R1644" s="4">
        <f t="shared" si="365"/>
        <v>396.34450695491961</v>
      </c>
      <c r="S1644" s="4"/>
      <c r="T1644" s="4"/>
      <c r="U1644" s="4">
        <f t="shared" si="366"/>
        <v>1</v>
      </c>
      <c r="V1644" s="4"/>
      <c r="W1644" s="4"/>
      <c r="X1644">
        <f>IF(front!E1644&gt;$X$2,O1644,P1644)</f>
        <v>67576.46224580743</v>
      </c>
      <c r="Y1644">
        <f t="shared" si="360"/>
        <v>67242.979326487373</v>
      </c>
      <c r="Z1644">
        <f>SUMPRODUCT($B$7:$B$456,Y$7:Y$456,EXP(constants!$B$32+constants!$A$32*ABS($A$7:$A$456-$A1644)))</f>
        <v>1.8198444339649877E-12</v>
      </c>
      <c r="AA1644">
        <f t="shared" si="361"/>
        <v>67242.979326487373</v>
      </c>
      <c r="AB1644">
        <f t="shared" si="367"/>
        <v>67236.77749079006</v>
      </c>
      <c r="AD1644" s="4"/>
      <c r="AE1644" s="4"/>
      <c r="AF1644" s="4"/>
      <c r="AI1644" s="5">
        <f>SUMPRODUCT(constants!$B$13:$B$20,A1644^constants!$A$13:$A$20)*constants!$C$10/((A1644/1000000000)^5*(EXP(0.014388/(A1644/1000000000)/constants!$B$9)-1))</f>
        <v>2.2063906673641444E-5</v>
      </c>
      <c r="AL1644" s="17">
        <f t="shared" si="362"/>
        <v>3.2815235198718006E-10</v>
      </c>
      <c r="AQ1644">
        <f t="shared" si="369"/>
        <v>3.2815235198718006E-10</v>
      </c>
    </row>
    <row r="1645" spans="1:43" x14ac:dyDescent="0.2">
      <c r="A1645">
        <f>front!A1645</f>
        <v>936.37</v>
      </c>
      <c r="B1645" s="1">
        <f t="shared" si="368"/>
        <v>0.44000000000005457</v>
      </c>
      <c r="C1645">
        <f>front!D1645-front!B1645</f>
        <v>39345.269999999997</v>
      </c>
      <c r="D1645" s="2">
        <f>front!E1645-front!C1645</f>
        <v>52731.8</v>
      </c>
      <c r="E1645" s="2">
        <f>IF(front!F1645-front!C1645&gt;0,front!F1645-front!C1645,0)</f>
        <v>52731.8</v>
      </c>
      <c r="F1645" s="2">
        <f>front!I1645-front!H1645</f>
        <v>2248.6999999999989</v>
      </c>
      <c r="G1645" s="2"/>
      <c r="H1645" s="2"/>
      <c r="I1645" s="4">
        <f>C1645/(constants!$A$4+constants!$B$4*data!C1645+constants!$C$4*data!C1645^2+constants!$D$4*data!C1645^3+constants!$E$4*data!C1645^4+constants!$F$4*data!C1645^5+constants!$G$4*data!C1645^6+constants!$H$4*data!C1645^7)</f>
        <v>40786.501956038519</v>
      </c>
      <c r="J1645" s="4">
        <f>D1645/(constants!$A$4+constants!$B$4*data!D1645+constants!$C$4*data!D1645^2+constants!$D$4*data!D1645^3+constants!$E$4*data!D1645^4+constants!$F$4*data!D1645^5+constants!$G$4*data!D1645^6+constants!$H$4*data!D1645^7)</f>
        <v>55505.353299808645</v>
      </c>
      <c r="K1645" s="4">
        <f>E1645/(constants!$A$4+constants!$B$4*data!E1645+constants!$C$4*data!E1645^2+constants!$D$4*data!E1645^3+constants!$E$4*data!E1645^4+constants!$F$4*data!E1645^5+constants!$G$4*data!E1645^6+constants!$H$4*data!E1645^7)</f>
        <v>55505.353299808645</v>
      </c>
      <c r="L1645" s="4">
        <f>F1645/(constants!$A$4+constants!$B$4*data!F1645+constants!$C$4*data!F1645^2+constants!$D$4*data!F1645^3+constants!$E$4*data!F1645^4+constants!$F$4*data!F1645^5+constants!$G$4*data!F1645^6+constants!$H$4*data!F1645^7)</f>
        <v>2243.571982434647</v>
      </c>
      <c r="M1645" s="4"/>
      <c r="N1645" s="4"/>
      <c r="O1645" s="4">
        <f t="shared" si="363"/>
        <v>67977.503260064201</v>
      </c>
      <c r="P1645" s="4">
        <f t="shared" si="364"/>
        <v>11101.070659961728</v>
      </c>
      <c r="Q1645" s="4">
        <f t="shared" si="364"/>
        <v>11101.070659961728</v>
      </c>
      <c r="R1645" s="4">
        <f t="shared" si="365"/>
        <v>373.92866373910783</v>
      </c>
      <c r="S1645" s="4"/>
      <c r="T1645" s="4"/>
      <c r="U1645" s="4">
        <f t="shared" si="366"/>
        <v>1</v>
      </c>
      <c r="V1645" s="4"/>
      <c r="W1645" s="4"/>
      <c r="X1645">
        <f>IF(front!E1645&gt;$X$2,O1645,P1645)</f>
        <v>67977.503260064201</v>
      </c>
      <c r="Y1645">
        <f t="shared" si="360"/>
        <v>67644.020340744144</v>
      </c>
      <c r="Z1645">
        <f>SUMPRODUCT($B$7:$B$456,Y$7:Y$456,EXP(constants!$B$32+constants!$A$32*ABS($A$7:$A$456-$A1645)))</f>
        <v>1.7748640378372444E-12</v>
      </c>
      <c r="AA1645">
        <f t="shared" si="361"/>
        <v>67644.020340744144</v>
      </c>
      <c r="AB1645">
        <f t="shared" si="367"/>
        <v>67637.818505046831</v>
      </c>
      <c r="AD1645" s="4"/>
      <c r="AE1645" s="4"/>
      <c r="AF1645" s="4"/>
      <c r="AI1645" s="5">
        <f>SUMPRODUCT(constants!$B$13:$B$20,A1645^constants!$A$13:$A$20)*constants!$C$10/((A1645/1000000000)^5*(EXP(0.014388/(A1645/1000000000)/constants!$B$9)-1))</f>
        <v>2.2058818311130569E-5</v>
      </c>
      <c r="AL1645" s="17">
        <f t="shared" si="362"/>
        <v>3.2613142763444739E-10</v>
      </c>
      <c r="AQ1645">
        <f t="shared" si="369"/>
        <v>3.2613142763444739E-10</v>
      </c>
    </row>
    <row r="1646" spans="1:43" x14ac:dyDescent="0.2">
      <c r="A1646">
        <f>front!A1646</f>
        <v>936.8</v>
      </c>
      <c r="B1646" s="1">
        <f t="shared" si="368"/>
        <v>0.42999999999994998</v>
      </c>
      <c r="C1646">
        <f>front!D1646-front!B1646</f>
        <v>39509.93</v>
      </c>
      <c r="D1646" s="2">
        <f>front!E1646-front!C1646</f>
        <v>52949.9</v>
      </c>
      <c r="E1646" s="2">
        <f>IF(front!F1646-front!C1646&gt;0,front!F1646-front!C1646,0)</f>
        <v>52949.9</v>
      </c>
      <c r="F1646" s="2">
        <f>front!I1646-front!H1646</f>
        <v>2446.2000000000007</v>
      </c>
      <c r="G1646" s="2"/>
      <c r="H1646" s="2"/>
      <c r="I1646" s="4">
        <f>C1646/(constants!$A$4+constants!$B$4*data!C1646+constants!$C$4*data!C1646^2+constants!$D$4*data!C1646^3+constants!$E$4*data!C1646^4+constants!$F$4*data!C1646^5+constants!$G$4*data!C1646^6+constants!$H$4*data!C1646^7)</f>
        <v>40965.585092377754</v>
      </c>
      <c r="J1646" s="4">
        <f>D1646/(constants!$A$4+constants!$B$4*data!D1646+constants!$C$4*data!D1646^2+constants!$D$4*data!D1646^3+constants!$E$4*data!D1646^4+constants!$F$4*data!D1646^5+constants!$G$4*data!D1646^6+constants!$H$4*data!D1646^7)</f>
        <v>55746.815704685243</v>
      </c>
      <c r="K1646" s="4">
        <f>E1646/(constants!$A$4+constants!$B$4*data!E1646+constants!$C$4*data!E1646^2+constants!$D$4*data!E1646^3+constants!$E$4*data!E1646^4+constants!$F$4*data!E1646^5+constants!$G$4*data!E1646^6+constants!$H$4*data!E1646^7)</f>
        <v>55746.815704685243</v>
      </c>
      <c r="L1646" s="4">
        <f>F1646/(constants!$A$4+constants!$B$4*data!F1646+constants!$C$4*data!F1646^2+constants!$D$4*data!F1646^3+constants!$E$4*data!F1646^4+constants!$F$4*data!F1646^5+constants!$G$4*data!F1646^6+constants!$H$4*data!F1646^7)</f>
        <v>2440.6254742695996</v>
      </c>
      <c r="M1646" s="4"/>
      <c r="N1646" s="4"/>
      <c r="O1646" s="4">
        <f t="shared" si="363"/>
        <v>68275.975153962921</v>
      </c>
      <c r="P1646" s="4">
        <f t="shared" si="364"/>
        <v>11149.363140937048</v>
      </c>
      <c r="Q1646" s="4">
        <f t="shared" si="364"/>
        <v>11149.363140937048</v>
      </c>
      <c r="R1646" s="4">
        <f t="shared" si="365"/>
        <v>406.77091237826659</v>
      </c>
      <c r="S1646" s="4"/>
      <c r="T1646" s="4"/>
      <c r="U1646" s="4">
        <f t="shared" si="366"/>
        <v>1</v>
      </c>
      <c r="V1646" s="4"/>
      <c r="W1646" s="4"/>
      <c r="X1646">
        <f>IF(front!E1646&gt;$X$2,O1646,P1646)</f>
        <v>68275.975153962921</v>
      </c>
      <c r="Y1646">
        <f t="shared" si="360"/>
        <v>67942.492234642865</v>
      </c>
      <c r="Z1646">
        <f>SUMPRODUCT($B$7:$B$456,Y$7:Y$456,EXP(constants!$B$32+constants!$A$32*ABS($A$7:$A$456-$A1646)))</f>
        <v>1.7319802751467997E-12</v>
      </c>
      <c r="AA1646">
        <f t="shared" si="361"/>
        <v>67942.492234642865</v>
      </c>
      <c r="AB1646">
        <f t="shared" si="367"/>
        <v>67936.290398945552</v>
      </c>
      <c r="AD1646" s="4"/>
      <c r="AE1646" s="4"/>
      <c r="AF1646" s="4"/>
      <c r="AI1646" s="5">
        <f>SUMPRODUCT(constants!$B$13:$B$20,A1646^constants!$A$13:$A$20)*constants!$C$10/((A1646/1000000000)^5*(EXP(0.014388/(A1646/1000000000)/constants!$B$9)-1))</f>
        <v>2.2053820172619616E-5</v>
      </c>
      <c r="AL1646" s="17">
        <f t="shared" si="362"/>
        <v>3.2462502799478607E-10</v>
      </c>
      <c r="AQ1646">
        <f t="shared" si="369"/>
        <v>3.2462502799478607E-10</v>
      </c>
    </row>
    <row r="1647" spans="1:43" x14ac:dyDescent="0.2">
      <c r="A1647">
        <f>front!A1647</f>
        <v>937.23</v>
      </c>
      <c r="B1647" s="1">
        <f t="shared" si="368"/>
        <v>0.43000000000006366</v>
      </c>
      <c r="C1647">
        <f>front!D1647-front!B1647</f>
        <v>39946.47</v>
      </c>
      <c r="D1647" s="2">
        <f>front!E1647-front!C1647</f>
        <v>52373</v>
      </c>
      <c r="E1647" s="2">
        <f>IF(front!F1647-front!C1647&gt;0,front!F1647-front!C1647,0)</f>
        <v>52373</v>
      </c>
      <c r="F1647" s="2">
        <f>front!I1647-front!H1647</f>
        <v>2689.6000000000004</v>
      </c>
      <c r="G1647" s="2"/>
      <c r="H1647" s="2"/>
      <c r="I1647" s="4">
        <f>C1647/(constants!$A$4+constants!$B$4*data!C1647+constants!$C$4*data!C1647^2+constants!$D$4*data!C1647^3+constants!$E$4*data!C1647^4+constants!$F$4*data!C1647^5+constants!$G$4*data!C1647^6+constants!$H$4*data!C1647^7)</f>
        <v>41440.678507630961</v>
      </c>
      <c r="J1647" s="4">
        <f>D1647/(constants!$A$4+constants!$B$4*data!D1647+constants!$C$4*data!D1647^2+constants!$D$4*data!D1647^3+constants!$E$4*data!D1647^4+constants!$F$4*data!D1647^5+constants!$G$4*data!D1647^6+constants!$H$4*data!D1647^7)</f>
        <v>55108.218383029074</v>
      </c>
      <c r="K1647" s="4">
        <f>E1647/(constants!$A$4+constants!$B$4*data!E1647+constants!$C$4*data!E1647^2+constants!$D$4*data!E1647^3+constants!$E$4*data!E1647^4+constants!$F$4*data!E1647^5+constants!$G$4*data!E1647^6+constants!$H$4*data!E1647^7)</f>
        <v>55108.218383029074</v>
      </c>
      <c r="L1647" s="4">
        <f>F1647/(constants!$A$4+constants!$B$4*data!F1647+constants!$C$4*data!F1647^2+constants!$D$4*data!F1647^3+constants!$E$4*data!F1647^4+constants!$F$4*data!F1647^5+constants!$G$4*data!F1647^6+constants!$H$4*data!F1647^7)</f>
        <v>2683.4782895066332</v>
      </c>
      <c r="M1647" s="4"/>
      <c r="N1647" s="4"/>
      <c r="O1647" s="4">
        <f t="shared" si="363"/>
        <v>69067.797512718258</v>
      </c>
      <c r="P1647" s="4">
        <f t="shared" si="364"/>
        <v>11021.643676605814</v>
      </c>
      <c r="Q1647" s="4">
        <f t="shared" si="364"/>
        <v>11021.643676605814</v>
      </c>
      <c r="R1647" s="4">
        <f t="shared" si="365"/>
        <v>447.24638158443889</v>
      </c>
      <c r="S1647" s="4"/>
      <c r="T1647" s="4"/>
      <c r="U1647" s="4">
        <f t="shared" si="366"/>
        <v>1</v>
      </c>
      <c r="V1647" s="4"/>
      <c r="W1647" s="4"/>
      <c r="X1647">
        <f>IF(front!E1647&gt;$X$2,O1647,P1647)</f>
        <v>69067.797512718258</v>
      </c>
      <c r="Y1647">
        <f t="shared" si="360"/>
        <v>68734.314593398201</v>
      </c>
      <c r="Z1647">
        <f>SUMPRODUCT($B$7:$B$456,Y$7:Y$456,EXP(constants!$B$32+constants!$A$32*ABS($A$7:$A$456-$A1647)))</f>
        <v>1.6901326577966544E-12</v>
      </c>
      <c r="AA1647">
        <f t="shared" si="361"/>
        <v>68734.314593398201</v>
      </c>
      <c r="AB1647">
        <f t="shared" si="367"/>
        <v>68728.112757700888</v>
      </c>
      <c r="AD1647" s="4"/>
      <c r="AE1647" s="4"/>
      <c r="AF1647" s="4"/>
    </row>
    <row r="1648" spans="1:43" x14ac:dyDescent="0.2">
      <c r="A1648">
        <f>front!A1648</f>
        <v>937.67</v>
      </c>
      <c r="B1648" s="1">
        <f t="shared" si="368"/>
        <v>0.43999999999994088</v>
      </c>
      <c r="C1648">
        <f>front!D1648-front!B1648</f>
        <v>40213.47</v>
      </c>
      <c r="D1648" s="2">
        <f>front!E1648-front!C1648</f>
        <v>53070.2</v>
      </c>
      <c r="E1648" s="2">
        <f>IF(front!F1648-front!C1648&gt;0,front!F1648-front!C1648,0)</f>
        <v>53070.2</v>
      </c>
      <c r="F1648" s="2">
        <f>front!I1648-front!H1648</f>
        <v>2787</v>
      </c>
      <c r="G1648" s="2"/>
      <c r="H1648" s="2"/>
      <c r="I1648" s="4">
        <f>C1648/(constants!$A$4+constants!$B$4*data!C1648+constants!$C$4*data!C1648^2+constants!$D$4*data!C1648^3+constants!$E$4*data!C1648^4+constants!$F$4*data!C1648^5+constants!$G$4*data!C1648^6+constants!$H$4*data!C1648^7)</f>
        <v>41731.482846058294</v>
      </c>
      <c r="J1648" s="4">
        <f>D1648/(constants!$A$4+constants!$B$4*data!D1648+constants!$C$4*data!D1648^2+constants!$D$4*data!D1648^3+constants!$E$4*data!D1648^4+constants!$F$4*data!D1648^5+constants!$G$4*data!D1648^6+constants!$H$4*data!D1648^7)</f>
        <v>55880.02309011067</v>
      </c>
      <c r="K1648" s="4">
        <f>E1648/(constants!$A$4+constants!$B$4*data!E1648+constants!$C$4*data!E1648^2+constants!$D$4*data!E1648^3+constants!$E$4*data!E1648^4+constants!$F$4*data!E1648^5+constants!$G$4*data!E1648^6+constants!$H$4*data!E1648^7)</f>
        <v>55880.02309011067</v>
      </c>
      <c r="L1648" s="4">
        <f>F1648/(constants!$A$4+constants!$B$4*data!F1648+constants!$C$4*data!F1648^2+constants!$D$4*data!F1648^3+constants!$E$4*data!F1648^4+constants!$F$4*data!F1648^5+constants!$G$4*data!F1648^6+constants!$H$4*data!F1648^7)</f>
        <v>2780.6607273480495</v>
      </c>
      <c r="M1648" s="4"/>
      <c r="N1648" s="4"/>
      <c r="O1648" s="4">
        <f t="shared" si="363"/>
        <v>69552.471410097161</v>
      </c>
      <c r="P1648" s="4">
        <f t="shared" si="364"/>
        <v>11176.004618022134</v>
      </c>
      <c r="Q1648" s="4">
        <f t="shared" si="364"/>
        <v>11176.004618022134</v>
      </c>
      <c r="R1648" s="4">
        <f t="shared" si="365"/>
        <v>463.44345455800828</v>
      </c>
      <c r="S1648" s="4"/>
      <c r="T1648" s="4"/>
      <c r="U1648" s="4">
        <f t="shared" si="366"/>
        <v>1</v>
      </c>
      <c r="V1648" s="4"/>
      <c r="W1648" s="4"/>
      <c r="X1648">
        <f>IF(front!E1648&gt;$X$2,O1648,P1648)</f>
        <v>69552.471410097161</v>
      </c>
      <c r="Y1648">
        <f t="shared" si="360"/>
        <v>69218.988490777105</v>
      </c>
      <c r="Z1648">
        <f>SUMPRODUCT($B$7:$B$456,Y$7:Y$456,EXP(constants!$B$32+constants!$A$32*ABS($A$7:$A$456-$A1648)))</f>
        <v>1.6483582978364052E-12</v>
      </c>
      <c r="AA1648">
        <f t="shared" si="361"/>
        <v>69218.988490777105</v>
      </c>
      <c r="AB1648">
        <f t="shared" si="367"/>
        <v>69212.786655079792</v>
      </c>
      <c r="AD1648" s="4"/>
      <c r="AE1648" s="4"/>
      <c r="AF1648" s="4"/>
    </row>
    <row r="1649" spans="1:32" x14ac:dyDescent="0.2">
      <c r="A1649">
        <f>front!A1649</f>
        <v>938.1</v>
      </c>
      <c r="B1649" s="1">
        <f t="shared" si="368"/>
        <v>0.43000000000006366</v>
      </c>
      <c r="C1649">
        <f>front!D1649-front!B1649</f>
        <v>40084</v>
      </c>
      <c r="D1649" s="2">
        <f>front!E1649-front!C1649</f>
        <v>52170.8</v>
      </c>
      <c r="E1649" s="2">
        <f>IF(front!F1649-front!C1649&gt;0,front!F1649-front!C1649,0)</f>
        <v>52170.8</v>
      </c>
      <c r="F1649" s="2">
        <f>front!I1649-front!H1649</f>
        <v>2778.0999999999985</v>
      </c>
      <c r="G1649" s="2"/>
      <c r="H1649" s="2"/>
      <c r="I1649" s="4">
        <f>C1649/(constants!$A$4+constants!$B$4*data!C1649+constants!$C$4*data!C1649^2+constants!$D$4*data!C1649^3+constants!$E$4*data!C1649^4+constants!$F$4*data!C1649^5+constants!$G$4*data!C1649^6+constants!$H$4*data!C1649^7)</f>
        <v>41590.448854998176</v>
      </c>
      <c r="J1649" s="4">
        <f>D1649/(constants!$A$4+constants!$B$4*data!D1649+constants!$C$4*data!D1649^2+constants!$D$4*data!D1649^3+constants!$E$4*data!D1649^4+constants!$F$4*data!D1649^5+constants!$G$4*data!D1649^6+constants!$H$4*data!D1649^7)</f>
        <v>54884.464773023967</v>
      </c>
      <c r="K1649" s="4">
        <f>E1649/(constants!$A$4+constants!$B$4*data!E1649+constants!$C$4*data!E1649^2+constants!$D$4*data!E1649^3+constants!$E$4*data!E1649^4+constants!$F$4*data!E1649^5+constants!$G$4*data!E1649^6+constants!$H$4*data!E1649^7)</f>
        <v>54884.464773023967</v>
      </c>
      <c r="L1649" s="4">
        <f>F1649/(constants!$A$4+constants!$B$4*data!F1649+constants!$C$4*data!F1649^2+constants!$D$4*data!F1649^3+constants!$E$4*data!F1649^4+constants!$F$4*data!F1649^5+constants!$G$4*data!F1649^6+constants!$H$4*data!F1649^7)</f>
        <v>2771.7805667925063</v>
      </c>
      <c r="M1649" s="4"/>
      <c r="N1649" s="4"/>
      <c r="O1649" s="4">
        <f t="shared" si="363"/>
        <v>69317.414758330298</v>
      </c>
      <c r="P1649" s="4">
        <f t="shared" si="364"/>
        <v>10976.892954604793</v>
      </c>
      <c r="Q1649" s="4">
        <f t="shared" si="364"/>
        <v>10976.892954604793</v>
      </c>
      <c r="R1649" s="4">
        <f t="shared" si="365"/>
        <v>461.96342779875107</v>
      </c>
      <c r="S1649" s="4"/>
      <c r="T1649" s="4"/>
      <c r="U1649" s="4">
        <f t="shared" si="366"/>
        <v>1</v>
      </c>
      <c r="V1649" s="4"/>
      <c r="W1649" s="4"/>
      <c r="X1649">
        <f>IF(front!E1649&gt;$X$2,O1649,P1649)</f>
        <v>69317.414758330298</v>
      </c>
      <c r="Y1649">
        <f t="shared" si="360"/>
        <v>68983.931839010242</v>
      </c>
      <c r="Z1649">
        <f>SUMPRODUCT($B$7:$B$456,Y$7:Y$456,EXP(constants!$B$32+constants!$A$32*ABS($A$7:$A$456-$A1649)))</f>
        <v>1.6085311310414782E-12</v>
      </c>
      <c r="AA1649">
        <f t="shared" si="361"/>
        <v>68983.931839010242</v>
      </c>
      <c r="AB1649">
        <f t="shared" si="367"/>
        <v>68977.730003312929</v>
      </c>
      <c r="AD1649" s="4"/>
      <c r="AE1649" s="4"/>
      <c r="AF1649" s="4"/>
    </row>
    <row r="1650" spans="1:32" x14ac:dyDescent="0.2">
      <c r="A1650">
        <f>front!A1650</f>
        <v>938.53</v>
      </c>
      <c r="B1650" s="1">
        <f t="shared" si="368"/>
        <v>0.42999999999994998</v>
      </c>
      <c r="C1650">
        <f>front!D1650-front!B1650</f>
        <v>39961.53</v>
      </c>
      <c r="D1650" s="2">
        <f>front!E1650-front!C1650</f>
        <v>52813.1</v>
      </c>
      <c r="E1650" s="2">
        <f>IF(front!F1650-front!C1650&gt;0,front!F1650-front!C1650,0)</f>
        <v>52813.1</v>
      </c>
      <c r="F1650" s="2">
        <f>front!I1650-front!H1650</f>
        <v>2877.6999999999989</v>
      </c>
      <c r="G1650" s="2"/>
      <c r="H1650" s="2"/>
      <c r="I1650" s="4">
        <f>C1650/(constants!$A$4+constants!$B$4*data!C1650+constants!$C$4*data!C1650^2+constants!$D$4*data!C1650^3+constants!$E$4*data!C1650^4+constants!$F$4*data!C1650^5+constants!$G$4*data!C1650^6+constants!$H$4*data!C1650^7)</f>
        <v>41457.076674243603</v>
      </c>
      <c r="J1650" s="4">
        <f>D1650/(constants!$A$4+constants!$B$4*data!D1650+constants!$C$4*data!D1650^2+constants!$D$4*data!D1650^3+constants!$E$4*data!D1650^4+constants!$F$4*data!D1650^5+constants!$G$4*data!D1650^6+constants!$H$4*data!D1650^7)</f>
        <v>55595.356392522161</v>
      </c>
      <c r="K1650" s="4">
        <f>E1650/(constants!$A$4+constants!$B$4*data!E1650+constants!$C$4*data!E1650^2+constants!$D$4*data!E1650^3+constants!$E$4*data!E1650^4+constants!$F$4*data!E1650^5+constants!$G$4*data!E1650^6+constants!$H$4*data!E1650^7)</f>
        <v>55595.356392522161</v>
      </c>
      <c r="L1650" s="4">
        <f>F1650/(constants!$A$4+constants!$B$4*data!F1650+constants!$C$4*data!F1650^2+constants!$D$4*data!F1650^3+constants!$E$4*data!F1650^4+constants!$F$4*data!F1650^5+constants!$G$4*data!F1650^6+constants!$H$4*data!F1650^7)</f>
        <v>2871.159057832464</v>
      </c>
      <c r="M1650" s="4"/>
      <c r="N1650" s="4"/>
      <c r="O1650" s="4">
        <f t="shared" si="363"/>
        <v>69095.127790405997</v>
      </c>
      <c r="P1650" s="4">
        <f t="shared" si="364"/>
        <v>11119.071278504432</v>
      </c>
      <c r="Q1650" s="4">
        <f t="shared" si="364"/>
        <v>11119.071278504432</v>
      </c>
      <c r="R1650" s="4">
        <f t="shared" si="365"/>
        <v>478.52650963874402</v>
      </c>
      <c r="S1650" s="4"/>
      <c r="T1650" s="4"/>
      <c r="U1650" s="4">
        <f t="shared" si="366"/>
        <v>1</v>
      </c>
      <c r="V1650" s="4"/>
      <c r="W1650" s="4"/>
      <c r="X1650">
        <f>IF(front!E1650&gt;$X$2,O1650,P1650)</f>
        <v>69095.127790405997</v>
      </c>
      <c r="Y1650">
        <f t="shared" si="360"/>
        <v>68761.64487108594</v>
      </c>
      <c r="Z1650">
        <f>SUMPRODUCT($B$7:$B$456,Y$7:Y$456,EXP(constants!$B$32+constants!$A$32*ABS($A$7:$A$456-$A1650)))</f>
        <v>1.5696662569817E-12</v>
      </c>
      <c r="AA1650">
        <f t="shared" si="361"/>
        <v>68761.64487108594</v>
      </c>
      <c r="AB1650">
        <f t="shared" si="367"/>
        <v>68755.443035388627</v>
      </c>
      <c r="AD1650" s="4"/>
      <c r="AE1650" s="4"/>
      <c r="AF1650" s="4"/>
    </row>
    <row r="1651" spans="1:32" x14ac:dyDescent="0.2">
      <c r="A1651">
        <f>front!A1651</f>
        <v>938.96</v>
      </c>
      <c r="B1651" s="1">
        <f t="shared" si="368"/>
        <v>0.43000000000006366</v>
      </c>
      <c r="C1651">
        <f>front!D1651-front!B1651</f>
        <v>39488.47</v>
      </c>
      <c r="D1651" s="2">
        <f>front!E1651-front!C1651</f>
        <v>52757.1</v>
      </c>
      <c r="E1651" s="2">
        <f>IF(front!F1651-front!C1651&gt;0,front!F1651-front!C1651,0)</f>
        <v>52757.1</v>
      </c>
      <c r="F1651" s="2">
        <f>front!I1651-front!H1651</f>
        <v>2837</v>
      </c>
      <c r="G1651" s="2"/>
      <c r="H1651" s="2"/>
      <c r="I1651" s="4">
        <f>C1651/(constants!$A$4+constants!$B$4*data!C1651+constants!$C$4*data!C1651^2+constants!$D$4*data!C1651^3+constants!$E$4*data!C1651^4+constants!$F$4*data!C1651^5+constants!$G$4*data!C1651^6+constants!$H$4*data!C1651^7)</f>
        <v>40942.241630552759</v>
      </c>
      <c r="J1651" s="4">
        <f>D1651/(constants!$A$4+constants!$B$4*data!D1651+constants!$C$4*data!D1651^2+constants!$D$4*data!D1651^3+constants!$E$4*data!D1651^4+constants!$F$4*data!D1651^5+constants!$G$4*data!D1651^6+constants!$H$4*data!D1651^7)</f>
        <v>55533.360946431792</v>
      </c>
      <c r="K1651" s="4">
        <f>E1651/(constants!$A$4+constants!$B$4*data!E1651+constants!$C$4*data!E1651^2+constants!$D$4*data!E1651^3+constants!$E$4*data!E1651^4+constants!$F$4*data!E1651^5+constants!$G$4*data!E1651^6+constants!$H$4*data!E1651^7)</f>
        <v>55533.360946431792</v>
      </c>
      <c r="L1651" s="4">
        <f>F1651/(constants!$A$4+constants!$B$4*data!F1651+constants!$C$4*data!F1651^2+constants!$D$4*data!F1651^3+constants!$E$4*data!F1651^4+constants!$F$4*data!F1651^5+constants!$G$4*data!F1651^6+constants!$H$4*data!F1651^7)</f>
        <v>2830.5494338809581</v>
      </c>
      <c r="M1651" s="4"/>
      <c r="N1651" s="4"/>
      <c r="O1651" s="4">
        <f t="shared" si="363"/>
        <v>68237.069384254602</v>
      </c>
      <c r="P1651" s="4">
        <f t="shared" si="364"/>
        <v>11106.672189286359</v>
      </c>
      <c r="Q1651" s="4">
        <f t="shared" si="364"/>
        <v>11106.672189286359</v>
      </c>
      <c r="R1651" s="4">
        <f t="shared" si="365"/>
        <v>471.75823898015972</v>
      </c>
      <c r="S1651" s="4"/>
      <c r="T1651" s="4"/>
      <c r="U1651" s="4">
        <f t="shared" si="366"/>
        <v>1</v>
      </c>
      <c r="V1651" s="4"/>
      <c r="W1651" s="4"/>
      <c r="X1651">
        <f>IF(front!E1651&gt;$X$2,O1651,P1651)</f>
        <v>68237.069384254602</v>
      </c>
      <c r="Y1651">
        <f t="shared" si="360"/>
        <v>67903.586464934546</v>
      </c>
      <c r="Z1651">
        <f>SUMPRODUCT($B$7:$B$456,Y$7:Y$456,EXP(constants!$B$32+constants!$A$32*ABS($A$7:$A$456-$A1651)))</f>
        <v>1.5317404250122588E-12</v>
      </c>
      <c r="AA1651">
        <f t="shared" si="361"/>
        <v>67903.586464934546</v>
      </c>
      <c r="AB1651">
        <f t="shared" si="367"/>
        <v>67897.384629237233</v>
      </c>
      <c r="AD1651" s="4"/>
      <c r="AE1651" s="4"/>
      <c r="AF1651" s="4"/>
    </row>
    <row r="1652" spans="1:32" x14ac:dyDescent="0.2">
      <c r="A1652">
        <f>front!A1652</f>
        <v>939.4</v>
      </c>
      <c r="B1652" s="1">
        <f t="shared" si="368"/>
        <v>0.43999999999994088</v>
      </c>
      <c r="C1652">
        <f>front!D1652-front!B1652</f>
        <v>38468.339999999997</v>
      </c>
      <c r="D1652" s="2">
        <f>front!E1652-front!C1652</f>
        <v>52162.2</v>
      </c>
      <c r="E1652" s="2">
        <f>IF(front!F1652-front!C1652&gt;0,front!F1652-front!C1652,0)</f>
        <v>52162.2</v>
      </c>
      <c r="F1652" s="2">
        <f>front!I1652-front!H1652</f>
        <v>2886.2000000000007</v>
      </c>
      <c r="G1652" s="2"/>
      <c r="H1652" s="2"/>
      <c r="I1652" s="4">
        <f>C1652/(constants!$A$4+constants!$B$4*data!C1652+constants!$C$4*data!C1652^2+constants!$D$4*data!C1652^3+constants!$E$4*data!C1652^4+constants!$F$4*data!C1652^5+constants!$G$4*data!C1652^6+constants!$H$4*data!C1652^7)</f>
        <v>39833.867904863328</v>
      </c>
      <c r="J1652" s="4">
        <f>D1652/(constants!$A$4+constants!$B$4*data!D1652+constants!$C$4*data!D1652^2+constants!$D$4*data!D1652^3+constants!$E$4*data!D1652^4+constants!$F$4*data!D1652^5+constants!$G$4*data!D1652^6+constants!$H$4*data!D1652^7)</f>
        <v>54874.948804097941</v>
      </c>
      <c r="K1652" s="4">
        <f>E1652/(constants!$A$4+constants!$B$4*data!E1652+constants!$C$4*data!E1652^2+constants!$D$4*data!E1652^3+constants!$E$4*data!E1652^4+constants!$F$4*data!E1652^5+constants!$G$4*data!E1652^6+constants!$H$4*data!E1652^7)</f>
        <v>54874.948804097941</v>
      </c>
      <c r="L1652" s="4">
        <f>F1652/(constants!$A$4+constants!$B$4*data!F1652+constants!$C$4*data!F1652^2+constants!$D$4*data!F1652^3+constants!$E$4*data!F1652^4+constants!$F$4*data!F1652^5+constants!$G$4*data!F1652^6+constants!$H$4*data!F1652^7)</f>
        <v>2879.6402090717847</v>
      </c>
      <c r="M1652" s="4"/>
      <c r="N1652" s="4"/>
      <c r="O1652" s="4">
        <f t="shared" si="363"/>
        <v>66389.779841438882</v>
      </c>
      <c r="P1652" s="4">
        <f t="shared" si="364"/>
        <v>10974.989760819588</v>
      </c>
      <c r="Q1652" s="4">
        <f t="shared" si="364"/>
        <v>10974.989760819588</v>
      </c>
      <c r="R1652" s="4">
        <f t="shared" si="365"/>
        <v>479.94003484529748</v>
      </c>
      <c r="S1652" s="4"/>
      <c r="T1652" s="4"/>
      <c r="U1652" s="4">
        <f t="shared" si="366"/>
        <v>1</v>
      </c>
      <c r="V1652" s="4"/>
      <c r="W1652" s="4"/>
      <c r="X1652">
        <f>IF(front!E1652&gt;$X$2,O1652,P1652)</f>
        <v>66389.779841438882</v>
      </c>
      <c r="Y1652">
        <f t="shared" si="360"/>
        <v>66056.296922118825</v>
      </c>
      <c r="Z1652">
        <f>SUMPRODUCT($B$7:$B$456,Y$7:Y$456,EXP(constants!$B$32+constants!$A$32*ABS($A$7:$A$456-$A1652)))</f>
        <v>1.4938809850535365E-12</v>
      </c>
      <c r="AA1652">
        <f t="shared" si="361"/>
        <v>66056.296922118825</v>
      </c>
      <c r="AB1652">
        <f t="shared" si="367"/>
        <v>66050.095086421512</v>
      </c>
      <c r="AD1652" s="4"/>
      <c r="AE1652" s="4"/>
      <c r="AF1652" s="4"/>
    </row>
    <row r="1653" spans="1:32" x14ac:dyDescent="0.2">
      <c r="A1653">
        <f>front!A1653</f>
        <v>939.83</v>
      </c>
      <c r="B1653" s="1">
        <f t="shared" si="368"/>
        <v>0.43000000000006366</v>
      </c>
      <c r="C1653">
        <f>front!D1653-front!B1653</f>
        <v>37346.67</v>
      </c>
      <c r="D1653" s="2">
        <f>front!E1653-front!C1653</f>
        <v>53011.3</v>
      </c>
      <c r="E1653" s="2">
        <f>IF(front!F1653-front!C1653&gt;0,front!F1653-front!C1653,0)</f>
        <v>53011.3</v>
      </c>
      <c r="F1653" s="2">
        <f>front!I1653-front!H1653</f>
        <v>2787.8999999999996</v>
      </c>
      <c r="G1653" s="2"/>
      <c r="H1653" s="2"/>
      <c r="I1653" s="4">
        <f>C1653/(constants!$A$4+constants!$B$4*data!C1653+constants!$C$4*data!C1653^2+constants!$D$4*data!C1653^3+constants!$E$4*data!C1653^4+constants!$F$4*data!C1653^5+constants!$G$4*data!C1653^6+constants!$H$4*data!C1653^7)</f>
        <v>38618.117236536724</v>
      </c>
      <c r="J1653" s="4">
        <f>D1653/(constants!$A$4+constants!$B$4*data!D1653+constants!$C$4*data!D1653^2+constants!$D$4*data!D1653^3+constants!$E$4*data!D1653^4+constants!$F$4*data!D1653^5+constants!$G$4*data!D1653^6+constants!$H$4*data!D1653^7)</f>
        <v>55814.801574351593</v>
      </c>
      <c r="K1653" s="4">
        <f>E1653/(constants!$A$4+constants!$B$4*data!E1653+constants!$C$4*data!E1653^2+constants!$D$4*data!E1653^3+constants!$E$4*data!E1653^4+constants!$F$4*data!E1653^5+constants!$G$4*data!E1653^6+constants!$H$4*data!E1653^7)</f>
        <v>55814.801574351593</v>
      </c>
      <c r="L1653" s="4">
        <f>F1653/(constants!$A$4+constants!$B$4*data!F1653+constants!$C$4*data!F1653^2+constants!$D$4*data!F1653^3+constants!$E$4*data!F1653^4+constants!$F$4*data!F1653^5+constants!$G$4*data!F1653^6+constants!$H$4*data!F1653^7)</f>
        <v>2781.558721590558</v>
      </c>
      <c r="M1653" s="4"/>
      <c r="N1653" s="4"/>
      <c r="O1653" s="4">
        <f t="shared" si="363"/>
        <v>64363.528727561214</v>
      </c>
      <c r="P1653" s="4">
        <f t="shared" si="364"/>
        <v>11162.960314870319</v>
      </c>
      <c r="Q1653" s="4">
        <f t="shared" si="364"/>
        <v>11162.960314870319</v>
      </c>
      <c r="R1653" s="4">
        <f t="shared" si="365"/>
        <v>463.59312026509303</v>
      </c>
      <c r="S1653" s="4"/>
      <c r="T1653" s="4"/>
      <c r="U1653" s="4">
        <f t="shared" si="366"/>
        <v>1</v>
      </c>
      <c r="V1653" s="4"/>
      <c r="W1653" s="4"/>
      <c r="X1653">
        <f>IF(front!E1653&gt;$X$2,O1653,P1653)</f>
        <v>64363.528727561214</v>
      </c>
      <c r="Y1653">
        <f t="shared" ref="Y1653:Y1716" si="370">X1653-$U$4</f>
        <v>64030.045808241157</v>
      </c>
      <c r="Z1653">
        <f>SUMPRODUCT($B$7:$B$456,Y$7:Y$456,EXP(constants!$B$32+constants!$A$32*ABS($A$7:$A$456-$A1653)))</f>
        <v>1.4577862553812387E-12</v>
      </c>
      <c r="AA1653">
        <f t="shared" si="361"/>
        <v>64030.045808241157</v>
      </c>
      <c r="AB1653">
        <f t="shared" si="367"/>
        <v>64023.843972543851</v>
      </c>
      <c r="AD1653" s="4"/>
      <c r="AE1653" s="4"/>
      <c r="AF1653" s="4"/>
    </row>
    <row r="1654" spans="1:32" x14ac:dyDescent="0.2">
      <c r="A1654">
        <f>front!A1654</f>
        <v>940.26</v>
      </c>
      <c r="B1654" s="1">
        <f t="shared" si="368"/>
        <v>0.42999999999994998</v>
      </c>
      <c r="C1654">
        <f>front!D1654-front!B1654</f>
        <v>36250.53</v>
      </c>
      <c r="D1654" s="2">
        <f>front!E1654-front!C1654</f>
        <v>52570.6</v>
      </c>
      <c r="E1654" s="2">
        <f>IF(front!F1654-front!C1654&gt;0,front!F1654-front!C1654,0)</f>
        <v>52570.6</v>
      </c>
      <c r="F1654" s="2">
        <f>front!I1654-front!H1654</f>
        <v>2374.6999999999989</v>
      </c>
      <c r="G1654" s="2"/>
      <c r="H1654" s="2"/>
      <c r="I1654" s="4">
        <f>C1654/(constants!$A$4+constants!$B$4*data!C1654+constants!$C$4*data!C1654^2+constants!$D$4*data!C1654^3+constants!$E$4*data!C1654^4+constants!$F$4*data!C1654^5+constants!$G$4*data!C1654^6+constants!$H$4*data!C1654^7)</f>
        <v>37433.044639705004</v>
      </c>
      <c r="J1654" s="4">
        <f>D1654/(constants!$A$4+constants!$B$4*data!D1654+constants!$C$4*data!D1654^2+constants!$D$4*data!D1654^3+constants!$E$4*data!D1654^4+constants!$F$4*data!D1654^5+constants!$G$4*data!D1654^6+constants!$H$4*data!D1654^7)</f>
        <v>55326.915778986586</v>
      </c>
      <c r="K1654" s="4">
        <f>E1654/(constants!$A$4+constants!$B$4*data!E1654+constants!$C$4*data!E1654^2+constants!$D$4*data!E1654^3+constants!$E$4*data!E1654^4+constants!$F$4*data!E1654^5+constants!$G$4*data!E1654^6+constants!$H$4*data!E1654^7)</f>
        <v>55326.915778986586</v>
      </c>
      <c r="L1654" s="4">
        <f>F1654/(constants!$A$4+constants!$B$4*data!F1654+constants!$C$4*data!F1654^2+constants!$D$4*data!F1654^3+constants!$E$4*data!F1654^4+constants!$F$4*data!F1654^5+constants!$G$4*data!F1654^6+constants!$H$4*data!F1654^7)</f>
        <v>2369.2869262727299</v>
      </c>
      <c r="M1654" s="4"/>
      <c r="N1654" s="4"/>
      <c r="O1654" s="4">
        <f t="shared" si="363"/>
        <v>62388.407732841668</v>
      </c>
      <c r="P1654" s="4">
        <f t="shared" si="364"/>
        <v>11065.383155797317</v>
      </c>
      <c r="Q1654" s="4">
        <f t="shared" si="364"/>
        <v>11065.383155797317</v>
      </c>
      <c r="R1654" s="4">
        <f t="shared" si="365"/>
        <v>394.88115437878832</v>
      </c>
      <c r="S1654" s="4"/>
      <c r="T1654" s="4"/>
      <c r="U1654" s="4">
        <f t="shared" si="366"/>
        <v>1</v>
      </c>
      <c r="V1654" s="4"/>
      <c r="W1654" s="4"/>
      <c r="X1654">
        <f>IF(front!E1654&gt;$X$2,O1654,P1654)</f>
        <v>62388.407732841668</v>
      </c>
      <c r="Y1654">
        <f t="shared" si="370"/>
        <v>62054.924813521611</v>
      </c>
      <c r="Z1654">
        <f>SUMPRODUCT($B$7:$B$456,Y$7:Y$456,EXP(constants!$B$32+constants!$A$32*ABS($A$7:$A$456-$A1654)))</f>
        <v>1.422563636354409E-12</v>
      </c>
      <c r="AA1654">
        <f t="shared" si="361"/>
        <v>62054.924813521611</v>
      </c>
      <c r="AB1654">
        <f t="shared" si="367"/>
        <v>62048.722977824305</v>
      </c>
      <c r="AD1654" s="4"/>
      <c r="AE1654" s="4"/>
      <c r="AF1654" s="4"/>
    </row>
    <row r="1655" spans="1:32" x14ac:dyDescent="0.2">
      <c r="A1655">
        <f>front!A1655</f>
        <v>940.7</v>
      </c>
      <c r="B1655" s="1">
        <f t="shared" si="368"/>
        <v>0.44000000000005457</v>
      </c>
      <c r="C1655">
        <f>front!D1655-front!B1655</f>
        <v>34902.6</v>
      </c>
      <c r="D1655" s="2">
        <f>front!E1655-front!C1655</f>
        <v>52007.1</v>
      </c>
      <c r="E1655" s="2">
        <f>IF(front!F1655-front!C1655&gt;0,front!F1655-front!C1655,0)</f>
        <v>52007.1</v>
      </c>
      <c r="F1655" s="2">
        <f>front!I1655-front!H1655</f>
        <v>2324.8999999999996</v>
      </c>
      <c r="G1655" s="2"/>
      <c r="H1655" s="2"/>
      <c r="I1655" s="4">
        <f>C1655/(constants!$A$4+constants!$B$4*data!C1655+constants!$C$4*data!C1655^2+constants!$D$4*data!C1655^3+constants!$E$4*data!C1655^4+constants!$F$4*data!C1655^5+constants!$G$4*data!C1655^6+constants!$H$4*data!C1655^7)</f>
        <v>35979.827581940612</v>
      </c>
      <c r="J1655" s="4">
        <f>D1655/(constants!$A$4+constants!$B$4*data!D1655+constants!$C$4*data!D1655^2+constants!$D$4*data!D1655^3+constants!$E$4*data!D1655^4+constants!$F$4*data!D1655^5+constants!$G$4*data!D1655^6+constants!$H$4*data!D1655^7)</f>
        <v>54703.339605210371</v>
      </c>
      <c r="K1655" s="4">
        <f>E1655/(constants!$A$4+constants!$B$4*data!E1655+constants!$C$4*data!E1655^2+constants!$D$4*data!E1655^3+constants!$E$4*data!E1655^4+constants!$F$4*data!E1655^5+constants!$G$4*data!E1655^6+constants!$H$4*data!E1655^7)</f>
        <v>54703.339605210371</v>
      </c>
      <c r="L1655" s="4">
        <f>F1655/(constants!$A$4+constants!$B$4*data!F1655+constants!$C$4*data!F1655^2+constants!$D$4*data!F1655^3+constants!$E$4*data!F1655^4+constants!$F$4*data!F1655^5+constants!$G$4*data!F1655^6+constants!$H$4*data!F1655^7)</f>
        <v>2319.5995186425507</v>
      </c>
      <c r="M1655" s="4"/>
      <c r="N1655" s="4"/>
      <c r="O1655" s="4">
        <f t="shared" si="363"/>
        <v>59966.379303234353</v>
      </c>
      <c r="P1655" s="4">
        <f t="shared" si="364"/>
        <v>10940.667921042073</v>
      </c>
      <c r="Q1655" s="4">
        <f t="shared" si="364"/>
        <v>10940.667921042073</v>
      </c>
      <c r="R1655" s="4">
        <f t="shared" si="365"/>
        <v>386.59991977375847</v>
      </c>
      <c r="S1655" s="4"/>
      <c r="T1655" s="4"/>
      <c r="U1655" s="4">
        <f t="shared" si="366"/>
        <v>1</v>
      </c>
      <c r="V1655" s="4"/>
      <c r="W1655" s="4"/>
      <c r="X1655">
        <f>IF(front!E1655&gt;$X$2,O1655,P1655)</f>
        <v>59966.379303234353</v>
      </c>
      <c r="Y1655">
        <f t="shared" si="370"/>
        <v>59632.896383914296</v>
      </c>
      <c r="Z1655">
        <f>SUMPRODUCT($B$7:$B$456,Y$7:Y$456,EXP(constants!$B$32+constants!$A$32*ABS($A$7:$A$456-$A1655)))</f>
        <v>1.3874026771614676E-12</v>
      </c>
      <c r="AA1655">
        <f t="shared" si="361"/>
        <v>59632.896383914296</v>
      </c>
      <c r="AB1655">
        <f t="shared" si="367"/>
        <v>59626.69454821699</v>
      </c>
      <c r="AD1655" s="4"/>
      <c r="AE1655" s="4"/>
      <c r="AF1655" s="4"/>
    </row>
    <row r="1656" spans="1:32" x14ac:dyDescent="0.2">
      <c r="A1656">
        <f>front!A1656</f>
        <v>941.13</v>
      </c>
      <c r="B1656" s="1">
        <f t="shared" si="368"/>
        <v>0.42999999999994998</v>
      </c>
      <c r="C1656">
        <f>front!D1656-front!B1656</f>
        <v>33807.939999999995</v>
      </c>
      <c r="D1656" s="2">
        <f>front!E1656-front!C1656</f>
        <v>51282.9</v>
      </c>
      <c r="E1656" s="2">
        <f>IF(front!F1656-front!C1656&gt;0,front!F1656-front!C1656,0)</f>
        <v>51282.9</v>
      </c>
      <c r="F1656" s="2">
        <f>front!I1656-front!H1656</f>
        <v>2301.3999999999996</v>
      </c>
      <c r="G1656" s="2"/>
      <c r="H1656" s="2"/>
      <c r="I1656" s="4">
        <f>C1656/(constants!$A$4+constants!$B$4*data!C1656+constants!$C$4*data!C1656^2+constants!$D$4*data!C1656^3+constants!$E$4*data!C1656^4+constants!$F$4*data!C1656^5+constants!$G$4*data!C1656^6+constants!$H$4*data!C1656^7)</f>
        <v>34802.949023187</v>
      </c>
      <c r="J1656" s="4">
        <f>D1656/(constants!$A$4+constants!$B$4*data!D1656+constants!$C$4*data!D1656^2+constants!$D$4*data!D1656^3+constants!$E$4*data!D1656^4+constants!$F$4*data!D1656^5+constants!$G$4*data!D1656^6+constants!$H$4*data!D1656^7)</f>
        <v>53902.293560758822</v>
      </c>
      <c r="K1656" s="4">
        <f>E1656/(constants!$A$4+constants!$B$4*data!E1656+constants!$C$4*data!E1656^2+constants!$D$4*data!E1656^3+constants!$E$4*data!E1656^4+constants!$F$4*data!E1656^5+constants!$G$4*data!E1656^6+constants!$H$4*data!E1656^7)</f>
        <v>53902.293560758822</v>
      </c>
      <c r="L1656" s="4">
        <f>F1656/(constants!$A$4+constants!$B$4*data!F1656+constants!$C$4*data!F1656^2+constants!$D$4*data!F1656^3+constants!$E$4*data!F1656^4+constants!$F$4*data!F1656^5+constants!$G$4*data!F1656^6+constants!$H$4*data!F1656^7)</f>
        <v>2296.15268438667</v>
      </c>
      <c r="M1656" s="4"/>
      <c r="N1656" s="4"/>
      <c r="O1656" s="4">
        <f t="shared" si="363"/>
        <v>58004.915038645006</v>
      </c>
      <c r="P1656" s="4">
        <f t="shared" si="364"/>
        <v>10780.458712151765</v>
      </c>
      <c r="Q1656" s="4">
        <f t="shared" si="364"/>
        <v>10780.458712151765</v>
      </c>
      <c r="R1656" s="4">
        <f t="shared" si="365"/>
        <v>382.69211406444504</v>
      </c>
      <c r="S1656" s="4"/>
      <c r="T1656" s="4"/>
      <c r="U1656" s="4">
        <f t="shared" si="366"/>
        <v>1</v>
      </c>
      <c r="V1656" s="4"/>
      <c r="W1656" s="4"/>
      <c r="X1656">
        <f>IF(front!E1656&gt;$X$2,O1656,P1656)</f>
        <v>58004.915038645006</v>
      </c>
      <c r="Y1656">
        <f t="shared" si="370"/>
        <v>57671.432119324949</v>
      </c>
      <c r="Z1656">
        <f>SUMPRODUCT($B$7:$B$456,Y$7:Y$456,EXP(constants!$B$32+constants!$A$32*ABS($A$7:$A$456-$A1656)))</f>
        <v>1.3538806462367897E-12</v>
      </c>
      <c r="AA1656">
        <f t="shared" si="361"/>
        <v>57671.432119324949</v>
      </c>
      <c r="AB1656">
        <f t="shared" si="367"/>
        <v>57665.230283627643</v>
      </c>
      <c r="AD1656" s="4"/>
      <c r="AE1656" s="4"/>
      <c r="AF1656" s="4"/>
    </row>
    <row r="1657" spans="1:32" x14ac:dyDescent="0.2">
      <c r="A1657">
        <f>front!A1657</f>
        <v>941.56</v>
      </c>
      <c r="B1657" s="1">
        <f t="shared" si="368"/>
        <v>0.42999999999994998</v>
      </c>
      <c r="C1657">
        <f>front!D1657-front!B1657</f>
        <v>32933.53</v>
      </c>
      <c r="D1657" s="2">
        <f>front!E1657-front!C1657</f>
        <v>52878.3</v>
      </c>
      <c r="E1657" s="2">
        <f>IF(front!F1657-front!C1657&gt;0,front!F1657-front!C1657,0)</f>
        <v>52878.3</v>
      </c>
      <c r="F1657" s="2">
        <f>front!I1657-front!H1657</f>
        <v>2154.1999999999989</v>
      </c>
      <c r="G1657" s="2"/>
      <c r="H1657" s="2"/>
      <c r="I1657" s="4">
        <f>C1657/(constants!$A$4+constants!$B$4*data!C1657+constants!$C$4*data!C1657^2+constants!$D$4*data!C1657^3+constants!$E$4*data!C1657^4+constants!$F$4*data!C1657^5+constants!$G$4*data!C1657^6+constants!$H$4*data!C1657^7)</f>
        <v>33864.960768993813</v>
      </c>
      <c r="J1657" s="4">
        <f>D1657/(constants!$A$4+constants!$B$4*data!D1657+constants!$C$4*data!D1657^2+constants!$D$4*data!D1657^3+constants!$E$4*data!D1657^4+constants!$F$4*data!D1657^5+constants!$G$4*data!D1657^6+constants!$H$4*data!D1657^7)</f>
        <v>55667.540753566973</v>
      </c>
      <c r="K1657" s="4">
        <f>E1657/(constants!$A$4+constants!$B$4*data!E1657+constants!$C$4*data!E1657^2+constants!$D$4*data!E1657^3+constants!$E$4*data!E1657^4+constants!$F$4*data!E1657^5+constants!$G$4*data!E1657^6+constants!$H$4*data!E1657^7)</f>
        <v>55667.540753566973</v>
      </c>
      <c r="L1657" s="4">
        <f>F1657/(constants!$A$4+constants!$B$4*data!F1657+constants!$C$4*data!F1657^2+constants!$D$4*data!F1657^3+constants!$E$4*data!F1657^4+constants!$F$4*data!F1657^5+constants!$G$4*data!F1657^6+constants!$H$4*data!F1657^7)</f>
        <v>2149.2861055904541</v>
      </c>
      <c r="M1657" s="4"/>
      <c r="N1657" s="4"/>
      <c r="O1657" s="4">
        <f t="shared" si="363"/>
        <v>56441.601281656353</v>
      </c>
      <c r="P1657" s="4">
        <f t="shared" si="364"/>
        <v>11133.508150713395</v>
      </c>
      <c r="Q1657" s="4">
        <f t="shared" si="364"/>
        <v>11133.508150713395</v>
      </c>
      <c r="R1657" s="4">
        <f t="shared" si="365"/>
        <v>358.21435093174239</v>
      </c>
      <c r="S1657" s="4"/>
      <c r="T1657" s="4"/>
      <c r="U1657" s="4">
        <f t="shared" si="366"/>
        <v>1</v>
      </c>
      <c r="V1657" s="4"/>
      <c r="W1657" s="4"/>
      <c r="X1657">
        <f>IF(front!E1657&gt;$X$2,O1657,P1657)</f>
        <v>56441.601281656353</v>
      </c>
      <c r="Y1657">
        <f t="shared" si="370"/>
        <v>56108.118362336296</v>
      </c>
      <c r="Z1657">
        <f>SUMPRODUCT($B$7:$B$456,Y$7:Y$456,EXP(constants!$B$32+constants!$A$32*ABS($A$7:$A$456-$A1657)))</f>
        <v>1.3211685651383672E-12</v>
      </c>
      <c r="AA1657">
        <f t="shared" si="361"/>
        <v>56108.118362336296</v>
      </c>
      <c r="AB1657">
        <f t="shared" si="367"/>
        <v>56101.91652663899</v>
      </c>
      <c r="AD1657" s="4"/>
      <c r="AE1657" s="4"/>
      <c r="AF1657" s="4"/>
    </row>
    <row r="1658" spans="1:32" x14ac:dyDescent="0.2">
      <c r="A1658">
        <f>front!A1658</f>
        <v>942</v>
      </c>
      <c r="B1658" s="1">
        <f t="shared" si="368"/>
        <v>0.44000000000005457</v>
      </c>
      <c r="C1658">
        <f>front!D1658-front!B1658</f>
        <v>32205.200000000001</v>
      </c>
      <c r="D1658" s="2">
        <f>front!E1658-front!C1658</f>
        <v>51950.2</v>
      </c>
      <c r="E1658" s="2">
        <f>IF(front!F1658-front!C1658&gt;0,front!F1658-front!C1658,0)</f>
        <v>51950.2</v>
      </c>
      <c r="F1658" s="2">
        <f>front!I1658-front!H1658</f>
        <v>2275.6000000000004</v>
      </c>
      <c r="G1658" s="2"/>
      <c r="H1658" s="2"/>
      <c r="I1658" s="4">
        <f>C1658/(constants!$A$4+constants!$B$4*data!C1658+constants!$C$4*data!C1658^2+constants!$D$4*data!C1658^3+constants!$E$4*data!C1658^4+constants!$F$4*data!C1658^5+constants!$G$4*data!C1658^6+constants!$H$4*data!C1658^7)</f>
        <v>33085.086116233651</v>
      </c>
      <c r="J1658" s="4">
        <f>D1658/(constants!$A$4+constants!$B$4*data!D1658+constants!$C$4*data!D1658^2+constants!$D$4*data!D1658^3+constants!$E$4*data!D1658^4+constants!$F$4*data!D1658^5+constants!$G$4*data!D1658^6+constants!$H$4*data!D1658^7)</f>
        <v>54640.387792900096</v>
      </c>
      <c r="K1658" s="4">
        <f>E1658/(constants!$A$4+constants!$B$4*data!E1658+constants!$C$4*data!E1658^2+constants!$D$4*data!E1658^3+constants!$E$4*data!E1658^4+constants!$F$4*data!E1658^5+constants!$G$4*data!E1658^6+constants!$H$4*data!E1658^7)</f>
        <v>54640.387792900096</v>
      </c>
      <c r="L1658" s="4">
        <f>F1658/(constants!$A$4+constants!$B$4*data!F1658+constants!$C$4*data!F1658^2+constants!$D$4*data!F1658^3+constants!$E$4*data!F1658^4+constants!$F$4*data!F1658^5+constants!$G$4*data!F1658^6+constants!$H$4*data!F1658^7)</f>
        <v>2270.4110767516745</v>
      </c>
      <c r="M1658" s="4"/>
      <c r="N1658" s="4"/>
      <c r="O1658" s="4">
        <f t="shared" si="363"/>
        <v>55141.810193722747</v>
      </c>
      <c r="P1658" s="4">
        <f t="shared" si="364"/>
        <v>10928.077558580018</v>
      </c>
      <c r="Q1658" s="4">
        <f t="shared" si="364"/>
        <v>10928.077558580018</v>
      </c>
      <c r="R1658" s="4">
        <f t="shared" si="365"/>
        <v>378.40184612527906</v>
      </c>
      <c r="S1658" s="4"/>
      <c r="T1658" s="4"/>
      <c r="U1658" s="4">
        <f t="shared" si="366"/>
        <v>1</v>
      </c>
      <c r="V1658" s="4"/>
      <c r="W1658" s="4"/>
      <c r="X1658">
        <f>IF(front!E1658&gt;$X$2,O1658,P1658)</f>
        <v>55141.810193722747</v>
      </c>
      <c r="Y1658">
        <f t="shared" si="370"/>
        <v>54808.327274402691</v>
      </c>
      <c r="Z1658">
        <f>SUMPRODUCT($B$7:$B$456,Y$7:Y$456,EXP(constants!$B$32+constants!$A$32*ABS($A$7:$A$456-$A1658)))</f>
        <v>1.2885137489890721E-12</v>
      </c>
      <c r="AA1658">
        <f t="shared" si="361"/>
        <v>54808.327274402691</v>
      </c>
      <c r="AB1658">
        <f t="shared" si="367"/>
        <v>54802.125438705385</v>
      </c>
      <c r="AD1658" s="4"/>
      <c r="AE1658" s="4"/>
      <c r="AF1658" s="4"/>
    </row>
    <row r="1659" spans="1:32" x14ac:dyDescent="0.2">
      <c r="A1659">
        <f>front!A1659</f>
        <v>942.43</v>
      </c>
      <c r="B1659" s="1">
        <f t="shared" si="368"/>
        <v>0.42999999999994998</v>
      </c>
      <c r="C1659">
        <f>front!D1659-front!B1659</f>
        <v>31761.200000000001</v>
      </c>
      <c r="D1659" s="2">
        <f>front!E1659-front!C1659</f>
        <v>53016.2</v>
      </c>
      <c r="E1659" s="2">
        <f>IF(front!F1659-front!C1659&gt;0,front!F1659-front!C1659,0)</f>
        <v>53016.2</v>
      </c>
      <c r="F1659" s="2">
        <f>front!I1659-front!H1659</f>
        <v>2305.7999999999993</v>
      </c>
      <c r="G1659" s="2"/>
      <c r="H1659" s="2"/>
      <c r="I1659" s="4">
        <f>C1659/(constants!$A$4+constants!$B$4*data!C1659+constants!$C$4*data!C1659^2+constants!$D$4*data!C1659^3+constants!$E$4*data!C1659^4+constants!$F$4*data!C1659^5+constants!$G$4*data!C1659^6+constants!$H$4*data!C1659^7)</f>
        <v>32610.290670241193</v>
      </c>
      <c r="J1659" s="4">
        <f>D1659/(constants!$A$4+constants!$B$4*data!D1659+constants!$C$4*data!D1659^2+constants!$D$4*data!D1659^3+constants!$E$4*data!D1659^4+constants!$F$4*data!D1659^5+constants!$G$4*data!D1659^6+constants!$H$4*data!D1659^7)</f>
        <v>55820.227329857422</v>
      </c>
      <c r="K1659" s="4">
        <f>E1659/(constants!$A$4+constants!$B$4*data!E1659+constants!$C$4*data!E1659^2+constants!$D$4*data!E1659^3+constants!$E$4*data!E1659^4+constants!$F$4*data!E1659^5+constants!$G$4*data!E1659^6+constants!$H$4*data!E1659^7)</f>
        <v>55820.227329857422</v>
      </c>
      <c r="L1659" s="4">
        <f>F1659/(constants!$A$4+constants!$B$4*data!F1659+constants!$C$4*data!F1659^2+constants!$D$4*data!F1659^3+constants!$E$4*data!F1659^4+constants!$F$4*data!F1659^5+constants!$G$4*data!F1659^6+constants!$H$4*data!F1659^7)</f>
        <v>2300.5427283688086</v>
      </c>
      <c r="M1659" s="4"/>
      <c r="N1659" s="4"/>
      <c r="O1659" s="4">
        <f t="shared" si="363"/>
        <v>54350.484450401986</v>
      </c>
      <c r="P1659" s="4">
        <f t="shared" si="364"/>
        <v>11164.045465971485</v>
      </c>
      <c r="Q1659" s="4">
        <f t="shared" si="364"/>
        <v>11164.045465971485</v>
      </c>
      <c r="R1659" s="4">
        <f t="shared" si="365"/>
        <v>383.42378806146809</v>
      </c>
      <c r="S1659" s="4"/>
      <c r="T1659" s="4"/>
      <c r="U1659" s="4">
        <f t="shared" si="366"/>
        <v>1</v>
      </c>
      <c r="V1659" s="4"/>
      <c r="W1659" s="4"/>
      <c r="X1659">
        <f>IF(front!E1659&gt;$X$2,O1659,P1659)</f>
        <v>54350.484450401986</v>
      </c>
      <c r="Y1659">
        <f t="shared" si="370"/>
        <v>54017.001531081929</v>
      </c>
      <c r="Z1659">
        <f>SUMPRODUCT($B$7:$B$456,Y$7:Y$456,EXP(constants!$B$32+constants!$A$32*ABS($A$7:$A$456-$A1659)))</f>
        <v>1.2573810443666068E-12</v>
      </c>
      <c r="AA1659">
        <f t="shared" si="361"/>
        <v>54017.001531081929</v>
      </c>
      <c r="AB1659">
        <f t="shared" si="367"/>
        <v>54010.799695384623</v>
      </c>
      <c r="AD1659" s="4"/>
      <c r="AE1659" s="4"/>
      <c r="AF1659" s="4"/>
    </row>
    <row r="1660" spans="1:32" x14ac:dyDescent="0.2">
      <c r="A1660">
        <f>front!A1660</f>
        <v>942.86</v>
      </c>
      <c r="B1660" s="1">
        <f t="shared" si="368"/>
        <v>0.43000000000006366</v>
      </c>
      <c r="C1660">
        <f>front!D1660-front!B1660</f>
        <v>31589.74</v>
      </c>
      <c r="D1660" s="2">
        <f>front!E1660-front!C1660</f>
        <v>52768.5</v>
      </c>
      <c r="E1660" s="2">
        <f>IF(front!F1660-front!C1660&gt;0,front!F1660-front!C1660,0)</f>
        <v>52768.5</v>
      </c>
      <c r="F1660" s="2">
        <f>front!I1660-front!H1660</f>
        <v>2146.7000000000007</v>
      </c>
      <c r="G1660" s="2"/>
      <c r="H1660" s="2"/>
      <c r="I1660" s="4">
        <f>C1660/(constants!$A$4+constants!$B$4*data!C1660+constants!$C$4*data!C1660^2+constants!$D$4*data!C1660^3+constants!$E$4*data!C1660^4+constants!$F$4*data!C1660^5+constants!$G$4*data!C1660^6+constants!$H$4*data!C1660^7)</f>
        <v>32427.065167913846</v>
      </c>
      <c r="J1660" s="4">
        <f>D1660/(constants!$A$4+constants!$B$4*data!D1660+constants!$C$4*data!D1660^2+constants!$D$4*data!D1660^3+constants!$E$4*data!D1660^4+constants!$F$4*data!D1660^5+constants!$G$4*data!D1660^6+constants!$H$4*data!D1660^7)</f>
        <v>55545.981197160872</v>
      </c>
      <c r="K1660" s="4">
        <f>E1660/(constants!$A$4+constants!$B$4*data!E1660+constants!$C$4*data!E1660^2+constants!$D$4*data!E1660^3+constants!$E$4*data!E1660^4+constants!$F$4*data!E1660^5+constants!$G$4*data!E1660^6+constants!$H$4*data!E1660^7)</f>
        <v>55545.981197160872</v>
      </c>
      <c r="L1660" s="4">
        <f>F1660/(constants!$A$4+constants!$B$4*data!F1660+constants!$C$4*data!F1660^2+constants!$D$4*data!F1660^3+constants!$E$4*data!F1660^4+constants!$F$4*data!F1660^5+constants!$G$4*data!F1660^6+constants!$H$4*data!F1660^7)</f>
        <v>2141.8031084836721</v>
      </c>
      <c r="M1660" s="4"/>
      <c r="N1660" s="4"/>
      <c r="O1660" s="4">
        <f t="shared" si="363"/>
        <v>54045.108613189746</v>
      </c>
      <c r="P1660" s="4">
        <f t="shared" si="364"/>
        <v>11109.196239432174</v>
      </c>
      <c r="Q1660" s="4">
        <f t="shared" si="364"/>
        <v>11109.196239432174</v>
      </c>
      <c r="R1660" s="4">
        <f t="shared" si="365"/>
        <v>356.96718474727868</v>
      </c>
      <c r="S1660" s="4"/>
      <c r="T1660" s="4"/>
      <c r="U1660" s="4">
        <f t="shared" si="366"/>
        <v>1</v>
      </c>
      <c r="V1660" s="4"/>
      <c r="W1660" s="4"/>
      <c r="X1660">
        <f>IF(front!E1660&gt;$X$2,O1660,P1660)</f>
        <v>54045.108613189746</v>
      </c>
      <c r="Y1660">
        <f t="shared" si="370"/>
        <v>53711.62569386969</v>
      </c>
      <c r="Z1660">
        <f>SUMPRODUCT($B$7:$B$456,Y$7:Y$456,EXP(constants!$B$32+constants!$A$32*ABS($A$7:$A$456-$A1660)))</f>
        <v>1.2270005593443276E-12</v>
      </c>
      <c r="AA1660">
        <f t="shared" si="361"/>
        <v>53711.62569386969</v>
      </c>
      <c r="AB1660">
        <f t="shared" si="367"/>
        <v>53705.423858172384</v>
      </c>
      <c r="AD1660" s="4"/>
      <c r="AE1660" s="4"/>
      <c r="AF1660" s="4"/>
    </row>
    <row r="1661" spans="1:32" x14ac:dyDescent="0.2">
      <c r="A1661">
        <f>front!A1661</f>
        <v>943.29</v>
      </c>
      <c r="B1661" s="1">
        <f t="shared" si="368"/>
        <v>0.42999999999994998</v>
      </c>
      <c r="C1661">
        <f>front!D1661-front!B1661</f>
        <v>31632.54</v>
      </c>
      <c r="D1661" s="2">
        <f>front!E1661-front!C1661</f>
        <v>52154</v>
      </c>
      <c r="E1661" s="2">
        <f>IF(front!F1661-front!C1661&gt;0,front!F1661-front!C1661,0)</f>
        <v>52154</v>
      </c>
      <c r="F1661" s="2">
        <f>front!I1661-front!H1661</f>
        <v>2031.7000000000007</v>
      </c>
      <c r="G1661" s="2"/>
      <c r="H1661" s="2"/>
      <c r="I1661" s="4">
        <f>C1661/(constants!$A$4+constants!$B$4*data!C1661+constants!$C$4*data!C1661^2+constants!$D$4*data!C1661^3+constants!$E$4*data!C1661^4+constants!$F$4*data!C1661^5+constants!$G$4*data!C1661^6+constants!$H$4*data!C1661^7)</f>
        <v>32472.795470668774</v>
      </c>
      <c r="J1661" s="4">
        <f>D1661/(constants!$A$4+constants!$B$4*data!D1661+constants!$C$4*data!D1661^2+constants!$D$4*data!D1661^3+constants!$E$4*data!D1661^4+constants!$F$4*data!D1661^5+constants!$G$4*data!D1661^6+constants!$H$4*data!D1661^7)</f>
        <v>54865.875494401313</v>
      </c>
      <c r="K1661" s="4">
        <f>E1661/(constants!$A$4+constants!$B$4*data!E1661+constants!$C$4*data!E1661^2+constants!$D$4*data!E1661^3+constants!$E$4*data!E1661^4+constants!$F$4*data!E1661^5+constants!$G$4*data!E1661^6+constants!$H$4*data!E1661^7)</f>
        <v>54865.875494401313</v>
      </c>
      <c r="L1661" s="4">
        <f>F1661/(constants!$A$4+constants!$B$4*data!F1661+constants!$C$4*data!F1661^2+constants!$D$4*data!F1661^3+constants!$E$4*data!F1661^4+constants!$F$4*data!F1661^5+constants!$G$4*data!F1661^6+constants!$H$4*data!F1661^7)</f>
        <v>2027.06393578861</v>
      </c>
      <c r="M1661" s="4"/>
      <c r="N1661" s="4"/>
      <c r="O1661" s="4">
        <f t="shared" si="363"/>
        <v>54121.325784447959</v>
      </c>
      <c r="P1661" s="4">
        <f t="shared" si="364"/>
        <v>10973.175098880263</v>
      </c>
      <c r="Q1661" s="4">
        <f t="shared" si="364"/>
        <v>10973.175098880263</v>
      </c>
      <c r="R1661" s="4">
        <f t="shared" si="365"/>
        <v>337.84398929810169</v>
      </c>
      <c r="S1661" s="4"/>
      <c r="T1661" s="4"/>
      <c r="U1661" s="4">
        <f t="shared" si="366"/>
        <v>1</v>
      </c>
      <c r="V1661" s="4"/>
      <c r="W1661" s="4"/>
      <c r="X1661">
        <f>IF(front!E1661&gt;$X$2,O1661,P1661)</f>
        <v>54121.325784447959</v>
      </c>
      <c r="Y1661">
        <f t="shared" si="370"/>
        <v>53787.842865127903</v>
      </c>
      <c r="Z1661">
        <f>SUMPRODUCT($B$7:$B$456,Y$7:Y$456,EXP(constants!$B$32+constants!$A$32*ABS($A$7:$A$456-$A1661)))</f>
        <v>1.1973541190051102E-12</v>
      </c>
      <c r="AA1661">
        <f t="shared" si="361"/>
        <v>53787.842865127903</v>
      </c>
      <c r="AB1661">
        <f t="shared" si="367"/>
        <v>53781.641029430597</v>
      </c>
      <c r="AD1661" s="4"/>
      <c r="AE1661" s="4"/>
      <c r="AF1661" s="4"/>
    </row>
    <row r="1662" spans="1:32" x14ac:dyDescent="0.2">
      <c r="A1662">
        <f>front!A1662</f>
        <v>943.73</v>
      </c>
      <c r="B1662" s="1">
        <f t="shared" si="368"/>
        <v>0.44000000000005457</v>
      </c>
      <c r="C1662">
        <f>front!D1662-front!B1662</f>
        <v>31945.33</v>
      </c>
      <c r="D1662" s="2">
        <f>front!E1662-front!C1662</f>
        <v>53114.8</v>
      </c>
      <c r="E1662" s="2">
        <f>IF(front!F1662-front!C1662&gt;0,front!F1662-front!C1662,0)</f>
        <v>53114.8</v>
      </c>
      <c r="F1662" s="2">
        <f>front!I1662-front!H1662</f>
        <v>2148.3000000000011</v>
      </c>
      <c r="G1662" s="2"/>
      <c r="H1662" s="2"/>
      <c r="I1662" s="4">
        <f>C1662/(constants!$A$4+constants!$B$4*data!C1662+constants!$C$4*data!C1662^2+constants!$D$4*data!C1662^3+constants!$E$4*data!C1662^4+constants!$F$4*data!C1662^5+constants!$G$4*data!C1662^6+constants!$H$4*data!C1662^7)</f>
        <v>32807.13423488586</v>
      </c>
      <c r="J1662" s="4">
        <f>D1662/(constants!$A$4+constants!$B$4*data!D1662+constants!$C$4*data!D1662^2+constants!$D$4*data!D1662^3+constants!$E$4*data!D1662^4+constants!$F$4*data!D1662^5+constants!$G$4*data!D1662^6+constants!$H$4*data!D1662^7)</f>
        <v>55929.412367973884</v>
      </c>
      <c r="K1662" s="4">
        <f>E1662/(constants!$A$4+constants!$B$4*data!E1662+constants!$C$4*data!E1662^2+constants!$D$4*data!E1662^3+constants!$E$4*data!E1662^4+constants!$F$4*data!E1662^5+constants!$G$4*data!E1662^6+constants!$H$4*data!E1662^7)</f>
        <v>55929.412367973884</v>
      </c>
      <c r="L1662" s="4">
        <f>F1662/(constants!$A$4+constants!$B$4*data!F1662+constants!$C$4*data!F1662^2+constants!$D$4*data!F1662^3+constants!$E$4*data!F1662^4+constants!$F$4*data!F1662^5+constants!$G$4*data!F1662^6+constants!$H$4*data!F1662^7)</f>
        <v>2143.3994811047673</v>
      </c>
      <c r="M1662" s="4"/>
      <c r="N1662" s="4"/>
      <c r="O1662" s="4">
        <f t="shared" si="363"/>
        <v>54678.557058143102</v>
      </c>
      <c r="P1662" s="4">
        <f t="shared" si="364"/>
        <v>11185.882473594776</v>
      </c>
      <c r="Q1662" s="4">
        <f t="shared" si="364"/>
        <v>11185.882473594776</v>
      </c>
      <c r="R1662" s="4">
        <f t="shared" si="365"/>
        <v>357.23324685079456</v>
      </c>
      <c r="S1662" s="4"/>
      <c r="T1662" s="4"/>
      <c r="U1662" s="4">
        <f t="shared" si="366"/>
        <v>1</v>
      </c>
      <c r="V1662" s="4"/>
      <c r="W1662" s="4"/>
      <c r="X1662">
        <f>IF(front!E1662&gt;$X$2,O1662,P1662)</f>
        <v>54678.557058143102</v>
      </c>
      <c r="Y1662">
        <f t="shared" si="370"/>
        <v>54345.074138823045</v>
      </c>
      <c r="Z1662">
        <f>SUMPRODUCT($B$7:$B$456,Y$7:Y$456,EXP(constants!$B$32+constants!$A$32*ABS($A$7:$A$456-$A1662)))</f>
        <v>1.1677595769811566E-12</v>
      </c>
      <c r="AA1662">
        <f t="shared" si="361"/>
        <v>54345.074138823045</v>
      </c>
      <c r="AB1662">
        <f t="shared" si="367"/>
        <v>54338.87230312574</v>
      </c>
      <c r="AD1662" s="4"/>
      <c r="AE1662" s="4"/>
      <c r="AF1662" s="4"/>
    </row>
    <row r="1663" spans="1:32" x14ac:dyDescent="0.2">
      <c r="A1663">
        <f>front!A1663</f>
        <v>944.16</v>
      </c>
      <c r="B1663" s="1">
        <f t="shared" si="368"/>
        <v>0.42999999999994998</v>
      </c>
      <c r="C1663">
        <f>front!D1663-front!B1663</f>
        <v>32226.27</v>
      </c>
      <c r="D1663" s="2">
        <f>front!E1663-front!C1663</f>
        <v>53245.5</v>
      </c>
      <c r="E1663" s="2">
        <f>IF(front!F1663-front!C1663&gt;0,front!F1663-front!C1663,0)</f>
        <v>53245.5</v>
      </c>
      <c r="F1663" s="2">
        <f>front!I1663-front!H1663</f>
        <v>2382.5</v>
      </c>
      <c r="G1663" s="2"/>
      <c r="H1663" s="2"/>
      <c r="I1663" s="4">
        <f>C1663/(constants!$A$4+constants!$B$4*data!C1663+constants!$C$4*data!C1663^2+constants!$D$4*data!C1663^3+constants!$E$4*data!C1663^4+constants!$F$4*data!C1663^5+constants!$G$4*data!C1663^6+constants!$H$4*data!C1663^7)</f>
        <v>33107.62929901696</v>
      </c>
      <c r="J1663" s="4">
        <f>D1663/(constants!$A$4+constants!$B$4*data!D1663+constants!$C$4*data!D1663^2+constants!$D$4*data!D1663^3+constants!$E$4*data!D1663^4+constants!$F$4*data!D1663^5+constants!$G$4*data!D1663^6+constants!$H$4*data!D1663^7)</f>
        <v>56074.160238556724</v>
      </c>
      <c r="K1663" s="4">
        <f>E1663/(constants!$A$4+constants!$B$4*data!E1663+constants!$C$4*data!E1663^2+constants!$D$4*data!E1663^3+constants!$E$4*data!E1663^4+constants!$F$4*data!E1663^5+constants!$G$4*data!E1663^6+constants!$H$4*data!E1663^7)</f>
        <v>56074.160238556724</v>
      </c>
      <c r="L1663" s="4">
        <f>F1663/(constants!$A$4+constants!$B$4*data!F1663+constants!$C$4*data!F1663^2+constants!$D$4*data!F1663^3+constants!$E$4*data!F1663^4+constants!$F$4*data!F1663^5+constants!$G$4*data!F1663^6+constants!$H$4*data!F1663^7)</f>
        <v>2377.0693011563126</v>
      </c>
      <c r="M1663" s="4"/>
      <c r="N1663" s="4"/>
      <c r="O1663" s="4">
        <f t="shared" si="363"/>
        <v>55179.38216502827</v>
      </c>
      <c r="P1663" s="4">
        <f t="shared" si="364"/>
        <v>11214.832047711345</v>
      </c>
      <c r="Q1663" s="4">
        <f t="shared" si="364"/>
        <v>11214.832047711345</v>
      </c>
      <c r="R1663" s="4">
        <f t="shared" si="365"/>
        <v>396.17821685938543</v>
      </c>
      <c r="S1663" s="4"/>
      <c r="T1663" s="4"/>
      <c r="U1663" s="4">
        <f t="shared" si="366"/>
        <v>1</v>
      </c>
      <c r="V1663" s="4"/>
      <c r="W1663" s="4"/>
      <c r="X1663">
        <f>IF(front!E1663&gt;$X$2,O1663,P1663)</f>
        <v>55179.38216502827</v>
      </c>
      <c r="Y1663">
        <f t="shared" si="370"/>
        <v>54845.899245708213</v>
      </c>
      <c r="Z1663">
        <f>SUMPRODUCT($B$7:$B$456,Y$7:Y$456,EXP(constants!$B$32+constants!$A$32*ABS($A$7:$A$456-$A1663)))</f>
        <v>1.1395445004957619E-12</v>
      </c>
      <c r="AA1663">
        <f t="shared" si="361"/>
        <v>54845.899245708213</v>
      </c>
      <c r="AB1663">
        <f t="shared" si="367"/>
        <v>54839.697410010907</v>
      </c>
      <c r="AD1663" s="4"/>
      <c r="AE1663" s="4"/>
      <c r="AF1663" s="4"/>
    </row>
    <row r="1664" spans="1:32" x14ac:dyDescent="0.2">
      <c r="A1664">
        <f>front!A1664</f>
        <v>944.59</v>
      </c>
      <c r="B1664" s="1">
        <f t="shared" si="368"/>
        <v>0.43000000000006366</v>
      </c>
      <c r="C1664">
        <f>front!D1664-front!B1664</f>
        <v>32527.53</v>
      </c>
      <c r="D1664" s="2">
        <f>front!E1664-front!C1664</f>
        <v>52196.5</v>
      </c>
      <c r="E1664" s="2">
        <f>IF(front!F1664-front!C1664&gt;0,front!F1664-front!C1664,0)</f>
        <v>52196.5</v>
      </c>
      <c r="F1664" s="2">
        <f>front!I1664-front!H1664</f>
        <v>2458.7000000000007</v>
      </c>
      <c r="G1664" s="2"/>
      <c r="H1664" s="2"/>
      <c r="I1664" s="4">
        <f>C1664/(constants!$A$4+constants!$B$4*data!C1664+constants!$C$4*data!C1664^2+constants!$D$4*data!C1664^3+constants!$E$4*data!C1664^4+constants!$F$4*data!C1664^5+constants!$G$4*data!C1664^6+constants!$H$4*data!C1664^7)</f>
        <v>33430.069898363894</v>
      </c>
      <c r="J1664" s="4">
        <f>D1664/(constants!$A$4+constants!$B$4*data!D1664+constants!$C$4*data!D1664^2+constants!$D$4*data!D1664^3+constants!$E$4*data!D1664^4+constants!$F$4*data!D1664^5+constants!$G$4*data!D1664^6+constants!$H$4*data!D1664^7)</f>
        <v>54912.902388860624</v>
      </c>
      <c r="K1664" s="4">
        <f>E1664/(constants!$A$4+constants!$B$4*data!E1664+constants!$C$4*data!E1664^2+constants!$D$4*data!E1664^3+constants!$E$4*data!E1664^4+constants!$F$4*data!E1664^5+constants!$G$4*data!E1664^6+constants!$H$4*data!E1664^7)</f>
        <v>54912.902388860624</v>
      </c>
      <c r="L1664" s="4">
        <f>F1664/(constants!$A$4+constants!$B$4*data!F1664+constants!$C$4*data!F1664^2+constants!$D$4*data!F1664^3+constants!$E$4*data!F1664^4+constants!$F$4*data!F1664^5+constants!$G$4*data!F1664^6+constants!$H$4*data!F1664^7)</f>
        <v>2453.0972758935159</v>
      </c>
      <c r="M1664" s="4"/>
      <c r="N1664" s="4"/>
      <c r="O1664" s="4">
        <f t="shared" si="363"/>
        <v>55716.783163939828</v>
      </c>
      <c r="P1664" s="4">
        <f t="shared" si="364"/>
        <v>10982.580477772126</v>
      </c>
      <c r="Q1664" s="4">
        <f t="shared" si="364"/>
        <v>10982.580477772126</v>
      </c>
      <c r="R1664" s="4">
        <f t="shared" si="365"/>
        <v>408.84954598225266</v>
      </c>
      <c r="S1664" s="4"/>
      <c r="T1664" s="4"/>
      <c r="U1664" s="4">
        <f t="shared" si="366"/>
        <v>1</v>
      </c>
      <c r="V1664" s="4"/>
      <c r="W1664" s="4"/>
      <c r="X1664">
        <f>IF(front!E1664&gt;$X$2,O1664,P1664)</f>
        <v>55716.783163939828</v>
      </c>
      <c r="Y1664">
        <f t="shared" si="370"/>
        <v>55383.300244619772</v>
      </c>
      <c r="Z1664">
        <f>SUMPRODUCT($B$7:$B$456,Y$7:Y$456,EXP(constants!$B$32+constants!$A$32*ABS($A$7:$A$456-$A1664)))</f>
        <v>1.1120111487050404E-12</v>
      </c>
      <c r="AA1664">
        <f t="shared" si="361"/>
        <v>55383.300244619772</v>
      </c>
      <c r="AB1664">
        <f t="shared" si="367"/>
        <v>55377.098408922466</v>
      </c>
      <c r="AD1664" s="4"/>
      <c r="AE1664" s="4"/>
      <c r="AF1664" s="4"/>
    </row>
    <row r="1665" spans="1:32" x14ac:dyDescent="0.2">
      <c r="A1665">
        <f>front!A1665</f>
        <v>945.03</v>
      </c>
      <c r="B1665" s="1">
        <f t="shared" si="368"/>
        <v>0.43999999999994088</v>
      </c>
      <c r="C1665">
        <f>front!D1665-front!B1665</f>
        <v>33058.800000000003</v>
      </c>
      <c r="D1665" s="2">
        <f>front!E1665-front!C1665</f>
        <v>52260.6</v>
      </c>
      <c r="E1665" s="2">
        <f>IF(front!F1665-front!C1665&gt;0,front!F1665-front!C1665,0)</f>
        <v>52260.6</v>
      </c>
      <c r="F1665" s="2">
        <f>front!I1665-front!H1665</f>
        <v>2508.9000000000015</v>
      </c>
      <c r="G1665" s="2"/>
      <c r="H1665" s="2"/>
      <c r="I1665" s="4">
        <f>C1665/(constants!$A$4+constants!$B$4*data!C1665+constants!$C$4*data!C1665^2+constants!$D$4*data!C1665^3+constants!$E$4*data!C1665^4+constants!$F$4*data!C1665^5+constants!$G$4*data!C1665^6+constants!$H$4*data!C1665^7)</f>
        <v>33999.225375148242</v>
      </c>
      <c r="J1665" s="4">
        <f>D1665/(constants!$A$4+constants!$B$4*data!D1665+constants!$C$4*data!D1665^2+constants!$D$4*data!D1665^3+constants!$E$4*data!D1665^4+constants!$F$4*data!D1665^5+constants!$G$4*data!D1665^6+constants!$H$4*data!D1665^7)</f>
        <v>54983.832821254924</v>
      </c>
      <c r="K1665" s="4">
        <f>E1665/(constants!$A$4+constants!$B$4*data!E1665+constants!$C$4*data!E1665^2+constants!$D$4*data!E1665^3+constants!$E$4*data!E1665^4+constants!$F$4*data!E1665^5+constants!$G$4*data!E1665^6+constants!$H$4*data!E1665^7)</f>
        <v>54983.832821254924</v>
      </c>
      <c r="L1665" s="4">
        <f>F1665/(constants!$A$4+constants!$B$4*data!F1665+constants!$C$4*data!F1665^2+constants!$D$4*data!F1665^3+constants!$E$4*data!F1665^4+constants!$F$4*data!F1665^5+constants!$G$4*data!F1665^6+constants!$H$4*data!F1665^7)</f>
        <v>2503.1841233228124</v>
      </c>
      <c r="M1665" s="4"/>
      <c r="N1665" s="4"/>
      <c r="O1665" s="4">
        <f t="shared" si="363"/>
        <v>56665.37562524707</v>
      </c>
      <c r="P1665" s="4">
        <f t="shared" si="364"/>
        <v>10996.766564250986</v>
      </c>
      <c r="Q1665" s="4">
        <f t="shared" si="364"/>
        <v>10996.766564250986</v>
      </c>
      <c r="R1665" s="4">
        <f t="shared" si="365"/>
        <v>417.19735388713542</v>
      </c>
      <c r="S1665" s="4"/>
      <c r="T1665" s="4"/>
      <c r="U1665" s="4">
        <f t="shared" si="366"/>
        <v>1</v>
      </c>
      <c r="V1665" s="4"/>
      <c r="W1665" s="4"/>
      <c r="X1665">
        <f>IF(front!E1665&gt;$X$2,O1665,P1665)</f>
        <v>56665.37562524707</v>
      </c>
      <c r="Y1665">
        <f t="shared" si="370"/>
        <v>56331.892705927014</v>
      </c>
      <c r="Z1665">
        <f>SUMPRODUCT($B$7:$B$456,Y$7:Y$456,EXP(constants!$B$32+constants!$A$32*ABS($A$7:$A$456-$A1665)))</f>
        <v>1.084525996109756E-12</v>
      </c>
      <c r="AA1665">
        <f t="shared" si="361"/>
        <v>56331.892705927014</v>
      </c>
      <c r="AB1665">
        <f t="shared" si="367"/>
        <v>56325.690870229708</v>
      </c>
      <c r="AD1665" s="4"/>
      <c r="AE1665" s="4"/>
      <c r="AF1665" s="4"/>
    </row>
    <row r="1666" spans="1:32" x14ac:dyDescent="0.2">
      <c r="A1666">
        <f>front!A1666</f>
        <v>945.46</v>
      </c>
      <c r="B1666" s="1">
        <f t="shared" si="368"/>
        <v>0.43000000000006366</v>
      </c>
      <c r="C1666">
        <f>front!D1666-front!B1666</f>
        <v>33464</v>
      </c>
      <c r="D1666" s="2">
        <f>front!E1666-front!C1666</f>
        <v>52229.5</v>
      </c>
      <c r="E1666" s="2">
        <f>IF(front!F1666-front!C1666&gt;0,front!F1666-front!C1666,0)</f>
        <v>52229.5</v>
      </c>
      <c r="F1666" s="2">
        <f>front!I1666-front!H1666</f>
        <v>2438.2999999999993</v>
      </c>
      <c r="G1666" s="2"/>
      <c r="H1666" s="2"/>
      <c r="I1666" s="4">
        <f>C1666/(constants!$A$4+constants!$B$4*data!C1666+constants!$C$4*data!C1666^2+constants!$D$4*data!C1666^3+constants!$E$4*data!C1666^4+constants!$F$4*data!C1666^5+constants!$G$4*data!C1666^6+constants!$H$4*data!C1666^7)</f>
        <v>34433.779778283395</v>
      </c>
      <c r="J1666" s="4">
        <f>D1666/(constants!$A$4+constants!$B$4*data!D1666+constants!$C$4*data!D1666^2+constants!$D$4*data!D1666^3+constants!$E$4*data!D1666^4+constants!$F$4*data!D1666^5+constants!$G$4*data!D1666^6+constants!$H$4*data!D1666^7)</f>
        <v>54949.418411065548</v>
      </c>
      <c r="K1666" s="4">
        <f>E1666/(constants!$A$4+constants!$B$4*data!E1666+constants!$C$4*data!E1666^2+constants!$D$4*data!E1666^3+constants!$E$4*data!E1666^4+constants!$F$4*data!E1666^5+constants!$G$4*data!E1666^6+constants!$H$4*data!E1666^7)</f>
        <v>54949.418411065548</v>
      </c>
      <c r="L1666" s="4">
        <f>F1666/(constants!$A$4+constants!$B$4*data!F1666+constants!$C$4*data!F1666^2+constants!$D$4*data!F1666^3+constants!$E$4*data!F1666^4+constants!$F$4*data!F1666^5+constants!$G$4*data!F1666^6+constants!$H$4*data!F1666^7)</f>
        <v>2432.7433000948677</v>
      </c>
      <c r="M1666" s="4"/>
      <c r="N1666" s="4"/>
      <c r="O1666" s="4">
        <f t="shared" si="363"/>
        <v>57389.632963805656</v>
      </c>
      <c r="P1666" s="4">
        <f t="shared" si="364"/>
        <v>10989.883682213109</v>
      </c>
      <c r="Q1666" s="4">
        <f t="shared" si="364"/>
        <v>10989.883682213109</v>
      </c>
      <c r="R1666" s="4">
        <f t="shared" si="365"/>
        <v>405.45721668247791</v>
      </c>
      <c r="S1666" s="4"/>
      <c r="T1666" s="4"/>
      <c r="U1666" s="4">
        <f t="shared" si="366"/>
        <v>1</v>
      </c>
      <c r="V1666" s="4"/>
      <c r="W1666" s="4"/>
      <c r="X1666">
        <f>IF(front!E1666&gt;$X$2,O1666,P1666)</f>
        <v>57389.632963805656</v>
      </c>
      <c r="Y1666">
        <f t="shared" si="370"/>
        <v>57056.150044485599</v>
      </c>
      <c r="Z1666">
        <f>SUMPRODUCT($B$7:$B$456,Y$7:Y$456,EXP(constants!$B$32+constants!$A$32*ABS($A$7:$A$456-$A1666)))</f>
        <v>1.0583219858547087E-12</v>
      </c>
      <c r="AA1666">
        <f t="shared" si="361"/>
        <v>57056.150044485599</v>
      </c>
      <c r="AB1666">
        <f t="shared" si="367"/>
        <v>57049.948208788293</v>
      </c>
      <c r="AD1666" s="4"/>
      <c r="AE1666" s="4"/>
      <c r="AF1666" s="4"/>
    </row>
    <row r="1667" spans="1:32" x14ac:dyDescent="0.2">
      <c r="A1667">
        <f>front!A1667</f>
        <v>945.89</v>
      </c>
      <c r="B1667" s="1">
        <f t="shared" si="368"/>
        <v>0.42999999999994998</v>
      </c>
      <c r="C1667">
        <f>front!D1667-front!B1667</f>
        <v>33903.870000000003</v>
      </c>
      <c r="D1667" s="2">
        <f>front!E1667-front!C1667</f>
        <v>52593.2</v>
      </c>
      <c r="E1667" s="2">
        <f>IF(front!F1667-front!C1667&gt;0,front!F1667-front!C1667,0)</f>
        <v>52593.2</v>
      </c>
      <c r="F1667" s="2">
        <f>front!I1667-front!H1667</f>
        <v>2419.8999999999996</v>
      </c>
      <c r="G1667" s="2"/>
      <c r="H1667" s="2"/>
      <c r="I1667" s="4">
        <f>C1667/(constants!$A$4+constants!$B$4*data!C1667+constants!$C$4*data!C1667^2+constants!$D$4*data!C1667^3+constants!$E$4*data!C1667^4+constants!$F$4*data!C1667^5+constants!$G$4*data!C1667^6+constants!$H$4*data!C1667^7)</f>
        <v>34905.967176240643</v>
      </c>
      <c r="J1667" s="4">
        <f>D1667/(constants!$A$4+constants!$B$4*data!D1667+constants!$C$4*data!D1667^2+constants!$D$4*data!D1667^3+constants!$E$4*data!D1667^4+constants!$F$4*data!D1667^5+constants!$G$4*data!D1667^6+constants!$H$4*data!D1667^7)</f>
        <v>55351.93098479024</v>
      </c>
      <c r="K1667" s="4">
        <f>E1667/(constants!$A$4+constants!$B$4*data!E1667+constants!$C$4*data!E1667^2+constants!$D$4*data!E1667^3+constants!$E$4*data!E1667^4+constants!$F$4*data!E1667^5+constants!$G$4*data!E1667^6+constants!$H$4*data!E1667^7)</f>
        <v>55351.93098479024</v>
      </c>
      <c r="L1667" s="4">
        <f>F1667/(constants!$A$4+constants!$B$4*data!F1667+constants!$C$4*data!F1667^2+constants!$D$4*data!F1667^3+constants!$E$4*data!F1667^4+constants!$F$4*data!F1667^5+constants!$G$4*data!F1667^6+constants!$H$4*data!F1667^7)</f>
        <v>2414.3848314120182</v>
      </c>
      <c r="M1667" s="4"/>
      <c r="N1667" s="4"/>
      <c r="O1667" s="4">
        <f t="shared" si="363"/>
        <v>58176.611960401075</v>
      </c>
      <c r="P1667" s="4">
        <f t="shared" si="364"/>
        <v>11070.386196958048</v>
      </c>
      <c r="Q1667" s="4">
        <f t="shared" si="364"/>
        <v>11070.386196958048</v>
      </c>
      <c r="R1667" s="4">
        <f t="shared" si="365"/>
        <v>402.39747190200302</v>
      </c>
      <c r="S1667" s="4"/>
      <c r="T1667" s="4"/>
      <c r="U1667" s="4">
        <f t="shared" si="366"/>
        <v>1</v>
      </c>
      <c r="V1667" s="4"/>
      <c r="W1667" s="4"/>
      <c r="X1667">
        <f>IF(front!E1667&gt;$X$2,O1667,P1667)</f>
        <v>58176.611960401075</v>
      </c>
      <c r="Y1667">
        <f t="shared" si="370"/>
        <v>57843.129041081018</v>
      </c>
      <c r="Z1667">
        <f>SUMPRODUCT($B$7:$B$456,Y$7:Y$456,EXP(constants!$B$32+constants!$A$32*ABS($A$7:$A$456-$A1667)))</f>
        <v>1.0327511094811153E-12</v>
      </c>
      <c r="AA1667">
        <f t="shared" si="361"/>
        <v>57843.129041081018</v>
      </c>
      <c r="AB1667">
        <f t="shared" si="367"/>
        <v>57836.927205383712</v>
      </c>
      <c r="AD1667" s="4"/>
      <c r="AE1667" s="4"/>
      <c r="AF1667" s="4"/>
    </row>
    <row r="1668" spans="1:32" x14ac:dyDescent="0.2">
      <c r="A1668">
        <f>front!A1668</f>
        <v>946.32</v>
      </c>
      <c r="B1668" s="1">
        <f t="shared" si="368"/>
        <v>0.43000000000006366</v>
      </c>
      <c r="C1668">
        <f>front!D1668-front!B1668</f>
        <v>34440.86</v>
      </c>
      <c r="D1668" s="2">
        <f>front!E1668-front!C1668</f>
        <v>52399.199999999997</v>
      </c>
      <c r="E1668" s="2">
        <f>IF(front!F1668-front!C1668&gt;0,front!F1668-front!C1668,0)</f>
        <v>52399.199999999997</v>
      </c>
      <c r="F1668" s="2">
        <f>front!I1668-front!H1668</f>
        <v>2419.6999999999989</v>
      </c>
      <c r="G1668" s="2"/>
      <c r="H1668" s="2"/>
      <c r="I1668" s="4">
        <f>C1668/(constants!$A$4+constants!$B$4*data!C1668+constants!$C$4*data!C1668^2+constants!$D$4*data!C1668^3+constants!$E$4*data!C1668^4+constants!$F$4*data!C1668^5+constants!$G$4*data!C1668^6+constants!$H$4*data!C1668^7)</f>
        <v>35483.049357966644</v>
      </c>
      <c r="J1668" s="4">
        <f>D1668/(constants!$A$4+constants!$B$4*data!D1668+constants!$C$4*data!D1668^2+constants!$D$4*data!D1668^3+constants!$E$4*data!D1668^4+constants!$F$4*data!D1668^5+constants!$G$4*data!D1668^6+constants!$H$4*data!D1668^7)</f>
        <v>55137.21372542777</v>
      </c>
      <c r="K1668" s="4">
        <f>E1668/(constants!$A$4+constants!$B$4*data!E1668+constants!$C$4*data!E1668^2+constants!$D$4*data!E1668^3+constants!$E$4*data!E1668^4+constants!$F$4*data!E1668^5+constants!$G$4*data!E1668^6+constants!$H$4*data!E1668^7)</f>
        <v>55137.21372542777</v>
      </c>
      <c r="L1668" s="4">
        <f>F1668/(constants!$A$4+constants!$B$4*data!F1668+constants!$C$4*data!F1668^2+constants!$D$4*data!F1668^3+constants!$E$4*data!F1668^4+constants!$F$4*data!F1668^5+constants!$G$4*data!F1668^6+constants!$H$4*data!F1668^7)</f>
        <v>2414.1852829366198</v>
      </c>
      <c r="M1668" s="4"/>
      <c r="N1668" s="4"/>
      <c r="O1668" s="4">
        <f t="shared" si="363"/>
        <v>59138.415596611077</v>
      </c>
      <c r="P1668" s="4">
        <f t="shared" si="364"/>
        <v>11027.442745085555</v>
      </c>
      <c r="Q1668" s="4">
        <f t="shared" si="364"/>
        <v>11027.442745085555</v>
      </c>
      <c r="R1668" s="4">
        <f t="shared" si="365"/>
        <v>402.36421382277001</v>
      </c>
      <c r="S1668" s="4"/>
      <c r="T1668" s="4"/>
      <c r="U1668" s="4">
        <f t="shared" si="366"/>
        <v>1</v>
      </c>
      <c r="V1668" s="4"/>
      <c r="W1668" s="4"/>
      <c r="X1668">
        <f>IF(front!E1668&gt;$X$2,O1668,P1668)</f>
        <v>59138.415596611077</v>
      </c>
      <c r="Y1668">
        <f t="shared" si="370"/>
        <v>58804.932677291021</v>
      </c>
      <c r="Z1668">
        <f>SUMPRODUCT($B$7:$B$456,Y$7:Y$456,EXP(constants!$B$32+constants!$A$32*ABS($A$7:$A$456-$A1668)))</f>
        <v>1.0077980693872606E-12</v>
      </c>
      <c r="AA1668">
        <f t="shared" si="361"/>
        <v>58804.932677291021</v>
      </c>
      <c r="AB1668">
        <f t="shared" si="367"/>
        <v>58798.730841593715</v>
      </c>
      <c r="AD1668" s="4"/>
      <c r="AE1668" s="4"/>
      <c r="AF1668" s="4"/>
    </row>
    <row r="1669" spans="1:32" x14ac:dyDescent="0.2">
      <c r="A1669">
        <f>front!A1669</f>
        <v>946.76</v>
      </c>
      <c r="B1669" s="1">
        <f t="shared" si="368"/>
        <v>0.43999999999994088</v>
      </c>
      <c r="C1669">
        <f>front!D1669-front!B1669</f>
        <v>35064</v>
      </c>
      <c r="D1669" s="2">
        <f>front!E1669-front!C1669</f>
        <v>52433</v>
      </c>
      <c r="E1669" s="2">
        <f>IF(front!F1669-front!C1669&gt;0,front!F1669-front!C1669,0)</f>
        <v>52433</v>
      </c>
      <c r="F1669" s="2">
        <f>front!I1669-front!H1669</f>
        <v>2418.8999999999996</v>
      </c>
      <c r="G1669" s="2"/>
      <c r="H1669" s="2"/>
      <c r="I1669" s="4">
        <f>C1669/(constants!$A$4+constants!$B$4*data!C1669+constants!$C$4*data!C1669^2+constants!$D$4*data!C1669^3+constants!$E$4*data!C1669^4+constants!$F$4*data!C1669^5+constants!$G$4*data!C1669^6+constants!$H$4*data!C1669^7)</f>
        <v>36153.598544269917</v>
      </c>
      <c r="J1669" s="4">
        <f>D1669/(constants!$A$4+constants!$B$4*data!D1669+constants!$C$4*data!D1669^2+constants!$D$4*data!D1669^3+constants!$E$4*data!D1669^4+constants!$F$4*data!D1669^5+constants!$G$4*data!D1669^6+constants!$H$4*data!D1669^7)</f>
        <v>55174.620813914342</v>
      </c>
      <c r="K1669" s="4">
        <f>E1669/(constants!$A$4+constants!$B$4*data!E1669+constants!$C$4*data!E1669^2+constants!$D$4*data!E1669^3+constants!$E$4*data!E1669^4+constants!$F$4*data!E1669^5+constants!$G$4*data!E1669^6+constants!$H$4*data!E1669^7)</f>
        <v>55174.620813914342</v>
      </c>
      <c r="L1669" s="4">
        <f>F1669/(constants!$A$4+constants!$B$4*data!F1669+constants!$C$4*data!F1669^2+constants!$D$4*data!F1669^3+constants!$E$4*data!F1669^4+constants!$F$4*data!F1669^5+constants!$G$4*data!F1669^6+constants!$H$4*data!F1669^7)</f>
        <v>2413.3870890555977</v>
      </c>
      <c r="M1669" s="4"/>
      <c r="N1669" s="4"/>
      <c r="O1669" s="4">
        <f t="shared" si="363"/>
        <v>60255.997573783199</v>
      </c>
      <c r="P1669" s="4">
        <f t="shared" si="364"/>
        <v>11034.924162782869</v>
      </c>
      <c r="Q1669" s="4">
        <f t="shared" si="364"/>
        <v>11034.924162782869</v>
      </c>
      <c r="R1669" s="4">
        <f t="shared" si="365"/>
        <v>402.23118150926632</v>
      </c>
      <c r="S1669" s="4"/>
      <c r="T1669" s="4"/>
      <c r="U1669" s="4">
        <f t="shared" si="366"/>
        <v>1</v>
      </c>
      <c r="V1669" s="4"/>
      <c r="W1669" s="4"/>
      <c r="X1669">
        <f>IF(front!E1669&gt;$X$2,O1669,P1669)</f>
        <v>60255.997573783199</v>
      </c>
      <c r="Y1669">
        <f t="shared" si="370"/>
        <v>59922.514654463143</v>
      </c>
      <c r="Z1669">
        <f>SUMPRODUCT($B$7:$B$456,Y$7:Y$456,EXP(constants!$B$32+constants!$A$32*ABS($A$7:$A$456-$A1669)))</f>
        <v>9.828887114598708E-13</v>
      </c>
      <c r="AA1669">
        <f t="shared" si="361"/>
        <v>59922.514654463143</v>
      </c>
      <c r="AB1669">
        <f t="shared" si="367"/>
        <v>59916.312818765837</v>
      </c>
      <c r="AD1669" s="4"/>
      <c r="AE1669" s="4"/>
      <c r="AF1669" s="4"/>
    </row>
    <row r="1670" spans="1:32" x14ac:dyDescent="0.2">
      <c r="A1670">
        <f>front!A1670</f>
        <v>947.19</v>
      </c>
      <c r="B1670" s="1">
        <f t="shared" si="368"/>
        <v>0.43000000000006366</v>
      </c>
      <c r="C1670">
        <f>front!D1670-front!B1670</f>
        <v>35576.6</v>
      </c>
      <c r="D1670" s="2">
        <f>front!E1670-front!C1670</f>
        <v>51718.6</v>
      </c>
      <c r="E1670" s="2">
        <f>IF(front!F1670-front!C1670&gt;0,front!F1670-front!C1670,0)</f>
        <v>51718.6</v>
      </c>
      <c r="F1670" s="2">
        <f>front!I1670-front!H1670</f>
        <v>2347</v>
      </c>
      <c r="G1670" s="2"/>
      <c r="H1670" s="2"/>
      <c r="I1670" s="4">
        <f>C1670/(constants!$A$4+constants!$B$4*data!C1670+constants!$C$4*data!C1670^2+constants!$D$4*data!C1670^3+constants!$E$4*data!C1670^4+constants!$F$4*data!C1670^5+constants!$G$4*data!C1670^6+constants!$H$4*data!C1670^7)</f>
        <v>36705.91344794113</v>
      </c>
      <c r="J1670" s="4">
        <f>D1670/(constants!$A$4+constants!$B$4*data!D1670+constants!$C$4*data!D1670^2+constants!$D$4*data!D1670^3+constants!$E$4*data!D1670^4+constants!$F$4*data!D1670^5+constants!$G$4*data!D1670^6+constants!$H$4*data!D1670^7)</f>
        <v>54384.180546300442</v>
      </c>
      <c r="K1670" s="4">
        <f>E1670/(constants!$A$4+constants!$B$4*data!E1670+constants!$C$4*data!E1670^2+constants!$D$4*data!E1670^3+constants!$E$4*data!E1670^4+constants!$F$4*data!E1670^5+constants!$G$4*data!E1670^6+constants!$H$4*data!E1670^7)</f>
        <v>54384.180546300442</v>
      </c>
      <c r="L1670" s="4">
        <f>F1670/(constants!$A$4+constants!$B$4*data!F1670+constants!$C$4*data!F1670^2+constants!$D$4*data!F1670^3+constants!$E$4*data!F1670^4+constants!$F$4*data!F1670^5+constants!$G$4*data!F1670^6+constants!$H$4*data!F1670^7)</f>
        <v>2341.6495400098142</v>
      </c>
      <c r="M1670" s="4"/>
      <c r="N1670" s="4"/>
      <c r="O1670" s="4">
        <f t="shared" si="363"/>
        <v>61176.522413235223</v>
      </c>
      <c r="P1670" s="4">
        <f t="shared" si="364"/>
        <v>10876.836109260088</v>
      </c>
      <c r="Q1670" s="4">
        <f t="shared" si="364"/>
        <v>10876.836109260088</v>
      </c>
      <c r="R1670" s="4">
        <f t="shared" si="365"/>
        <v>390.27492333496906</v>
      </c>
      <c r="S1670" s="4"/>
      <c r="T1670" s="4"/>
      <c r="U1670" s="4">
        <f t="shared" si="366"/>
        <v>1</v>
      </c>
      <c r="V1670" s="4"/>
      <c r="W1670" s="4"/>
      <c r="X1670">
        <f>IF(front!E1670&gt;$X$2,O1670,P1670)</f>
        <v>61176.522413235223</v>
      </c>
      <c r="Y1670">
        <f t="shared" si="370"/>
        <v>60843.039493915167</v>
      </c>
      <c r="Z1670">
        <f>SUMPRODUCT($B$7:$B$456,Y$7:Y$456,EXP(constants!$B$32+constants!$A$32*ABS($A$7:$A$456-$A1670)))</f>
        <v>9.5914043251860924E-13</v>
      </c>
      <c r="AA1670">
        <f t="shared" si="361"/>
        <v>60843.039493915167</v>
      </c>
      <c r="AB1670">
        <f t="shared" si="367"/>
        <v>60836.837658217861</v>
      </c>
      <c r="AD1670" s="4"/>
      <c r="AE1670" s="4"/>
      <c r="AF1670" s="4"/>
    </row>
    <row r="1671" spans="1:32" x14ac:dyDescent="0.2">
      <c r="A1671">
        <f>front!A1671</f>
        <v>947.62</v>
      </c>
      <c r="B1671" s="1">
        <f t="shared" si="368"/>
        <v>0.42999999999994998</v>
      </c>
      <c r="C1671">
        <f>front!D1671-front!B1671</f>
        <v>35868.26</v>
      </c>
      <c r="D1671" s="2">
        <f>front!E1671-front!C1671</f>
        <v>52692.9</v>
      </c>
      <c r="E1671" s="2">
        <f>IF(front!F1671-front!C1671&gt;0,front!F1671-front!C1671,0)</f>
        <v>52692.9</v>
      </c>
      <c r="F1671" s="2">
        <f>front!I1671-front!H1671</f>
        <v>2293.8999999999996</v>
      </c>
      <c r="G1671" s="2"/>
      <c r="H1671" s="2"/>
      <c r="I1671" s="4">
        <f>C1671/(constants!$A$4+constants!$B$4*data!C1671+constants!$C$4*data!C1671^2+constants!$D$4*data!C1671^3+constants!$E$4*data!C1671^4+constants!$F$4*data!C1671^5+constants!$G$4*data!C1671^6+constants!$H$4*data!C1671^7)</f>
        <v>37020.459795081159</v>
      </c>
      <c r="J1671" s="4">
        <f>D1671/(constants!$A$4+constants!$B$4*data!D1671+constants!$C$4*data!D1671^2+constants!$D$4*data!D1671^3+constants!$E$4*data!D1671^4+constants!$F$4*data!D1671^5+constants!$G$4*data!D1671^6+constants!$H$4*data!D1671^7)</f>
        <v>55462.291368988685</v>
      </c>
      <c r="K1671" s="4">
        <f>E1671/(constants!$A$4+constants!$B$4*data!E1671+constants!$C$4*data!E1671^2+constants!$D$4*data!E1671^3+constants!$E$4*data!E1671^4+constants!$F$4*data!E1671^5+constants!$G$4*data!E1671^6+constants!$H$4*data!E1671^7)</f>
        <v>55462.291368988685</v>
      </c>
      <c r="L1671" s="4">
        <f>F1671/(constants!$A$4+constants!$B$4*data!F1671+constants!$C$4*data!F1671^2+constants!$D$4*data!F1671^3+constants!$E$4*data!F1671^4+constants!$F$4*data!F1671^5+constants!$G$4*data!F1671^6+constants!$H$4*data!F1671^7)</f>
        <v>2288.6696564954218</v>
      </c>
      <c r="M1671" s="4"/>
      <c r="N1671" s="4"/>
      <c r="O1671" s="4">
        <f t="shared" si="363"/>
        <v>61700.766325135271</v>
      </c>
      <c r="P1671" s="4">
        <f t="shared" si="364"/>
        <v>11092.458273797736</v>
      </c>
      <c r="Q1671" s="4">
        <f t="shared" si="364"/>
        <v>11092.458273797736</v>
      </c>
      <c r="R1671" s="4">
        <f t="shared" si="365"/>
        <v>381.44494274923693</v>
      </c>
      <c r="S1671" s="4"/>
      <c r="T1671" s="4"/>
      <c r="U1671" s="4">
        <f t="shared" si="366"/>
        <v>1</v>
      </c>
      <c r="V1671" s="4"/>
      <c r="W1671" s="4"/>
      <c r="X1671">
        <f>IF(front!E1671&gt;$X$2,O1671,P1671)</f>
        <v>61700.766325135271</v>
      </c>
      <c r="Y1671">
        <f t="shared" si="370"/>
        <v>61367.283405815215</v>
      </c>
      <c r="Z1671">
        <f>SUMPRODUCT($B$7:$B$456,Y$7:Y$456,EXP(constants!$B$32+constants!$A$32*ABS($A$7:$A$456-$A1671)))</f>
        <v>9.3596595277363695E-13</v>
      </c>
      <c r="AA1671">
        <f t="shared" ref="AA1671:AA1734" si="371">Y1671-Z1671</f>
        <v>61367.283405815215</v>
      </c>
      <c r="AB1671">
        <f t="shared" si="367"/>
        <v>61361.081570117909</v>
      </c>
      <c r="AD1671" s="4"/>
      <c r="AE1671" s="4"/>
      <c r="AF1671" s="4"/>
    </row>
    <row r="1672" spans="1:32" x14ac:dyDescent="0.2">
      <c r="A1672">
        <f>front!A1672</f>
        <v>948.05</v>
      </c>
      <c r="B1672" s="1">
        <f t="shared" si="368"/>
        <v>0.42999999999994998</v>
      </c>
      <c r="C1672">
        <f>front!D1672-front!B1672</f>
        <v>35954.6</v>
      </c>
      <c r="D1672" s="2">
        <f>front!E1672-front!C1672</f>
        <v>52576.9</v>
      </c>
      <c r="E1672" s="2">
        <f>IF(front!F1672-front!C1672&gt;0,front!F1672-front!C1672,0)</f>
        <v>52576.9</v>
      </c>
      <c r="F1672" s="2">
        <f>front!I1672-front!H1672</f>
        <v>2385.9000000000015</v>
      </c>
      <c r="G1672" s="2"/>
      <c r="H1672" s="2"/>
      <c r="I1672" s="4">
        <f>C1672/(constants!$A$4+constants!$B$4*data!C1672+constants!$C$4*data!C1672^2+constants!$D$4*data!C1672^3+constants!$E$4*data!C1672^4+constants!$F$4*data!C1672^5+constants!$G$4*data!C1672^6+constants!$H$4*data!C1672^7)</f>
        <v>37113.615149319405</v>
      </c>
      <c r="J1672" s="4">
        <f>D1672/(constants!$A$4+constants!$B$4*data!D1672+constants!$C$4*data!D1672^2+constants!$D$4*data!D1672^3+constants!$E$4*data!D1672^4+constants!$F$4*data!D1672^5+constants!$G$4*data!D1672^6+constants!$H$4*data!D1672^7)</f>
        <v>55333.888996987735</v>
      </c>
      <c r="K1672" s="4">
        <f>E1672/(constants!$A$4+constants!$B$4*data!E1672+constants!$C$4*data!E1672^2+constants!$D$4*data!E1672^3+constants!$E$4*data!E1672^4+constants!$F$4*data!E1672^5+constants!$G$4*data!E1672^6+constants!$H$4*data!E1672^7)</f>
        <v>55333.888996987735</v>
      </c>
      <c r="L1672" s="4">
        <f>F1672/(constants!$A$4+constants!$B$4*data!F1672+constants!$C$4*data!F1672^2+constants!$D$4*data!F1672^3+constants!$E$4*data!F1672^4+constants!$F$4*data!F1672^5+constants!$G$4*data!F1672^6+constants!$H$4*data!F1672^7)</f>
        <v>2380.4616192958856</v>
      </c>
      <c r="M1672" s="4"/>
      <c r="N1672" s="4"/>
      <c r="O1672" s="4">
        <f t="shared" ref="O1672:O1735" si="372">I1672*1000/O$4</f>
        <v>61856.02524886567</v>
      </c>
      <c r="P1672" s="4">
        <f t="shared" ref="P1672:Q1735" si="373">J1672*1000/P$4</f>
        <v>11066.777799397547</v>
      </c>
      <c r="Q1672" s="4">
        <f t="shared" si="373"/>
        <v>11066.777799397547</v>
      </c>
      <c r="R1672" s="4">
        <f t="shared" ref="R1672:R1735" si="374">L1672*1000/R$4</f>
        <v>396.74360321598095</v>
      </c>
      <c r="S1672" s="4"/>
      <c r="T1672" s="4"/>
      <c r="U1672" s="4">
        <f t="shared" ref="U1672:U1735" si="375">Q1672/P1672</f>
        <v>1</v>
      </c>
      <c r="V1672" s="4"/>
      <c r="W1672" s="4"/>
      <c r="X1672">
        <f>IF(front!E1672&gt;$X$2,O1672,P1672)</f>
        <v>61856.02524886567</v>
      </c>
      <c r="Y1672">
        <f t="shared" si="370"/>
        <v>61522.542329545613</v>
      </c>
      <c r="Z1672">
        <f>SUMPRODUCT($B$7:$B$456,Y$7:Y$456,EXP(constants!$B$32+constants!$A$32*ABS($A$7:$A$456-$A1672)))</f>
        <v>9.1335140825112191E-13</v>
      </c>
      <c r="AA1672">
        <f t="shared" si="371"/>
        <v>61522.542329545613</v>
      </c>
      <c r="AB1672">
        <f t="shared" ref="AB1672:AB1735" si="376">IF((AA1672-$AA$3)&gt;0,AA1672-$AA$3,0)</f>
        <v>61516.340493848307</v>
      </c>
      <c r="AD1672" s="4"/>
      <c r="AE1672" s="4"/>
      <c r="AF1672" s="4"/>
    </row>
    <row r="1673" spans="1:32" x14ac:dyDescent="0.2">
      <c r="A1673">
        <f>front!A1673</f>
        <v>948.49</v>
      </c>
      <c r="B1673" s="1">
        <f t="shared" ref="B1673:B1736" si="377">A1673-A1672</f>
        <v>0.44000000000005457</v>
      </c>
      <c r="C1673">
        <f>front!D1673-front!B1673</f>
        <v>35843.599999999999</v>
      </c>
      <c r="D1673" s="2">
        <f>front!E1673-front!C1673</f>
        <v>52254.6</v>
      </c>
      <c r="E1673" s="2">
        <f>IF(front!F1673-front!C1673&gt;0,front!F1673-front!C1673,0)</f>
        <v>52254.6</v>
      </c>
      <c r="F1673" s="2">
        <f>front!I1673-front!H1673</f>
        <v>2534.2000000000007</v>
      </c>
      <c r="G1673" s="2"/>
      <c r="H1673" s="2"/>
      <c r="I1673" s="4">
        <f>C1673/(constants!$A$4+constants!$B$4*data!C1673+constants!$C$4*data!C1673^2+constants!$D$4*data!C1673^3+constants!$E$4*data!C1673^4+constants!$F$4*data!C1673^5+constants!$G$4*data!C1673^6+constants!$H$4*data!C1673^7)</f>
        <v>36993.856610565999</v>
      </c>
      <c r="J1673" s="4">
        <f>D1673/(constants!$A$4+constants!$B$4*data!D1673+constants!$C$4*data!D1673^2+constants!$D$4*data!D1673^3+constants!$E$4*data!D1673^4+constants!$F$4*data!D1673^5+constants!$G$4*data!D1673^6+constants!$H$4*data!D1673^7)</f>
        <v>54977.193322494553</v>
      </c>
      <c r="K1673" s="4">
        <f>E1673/(constants!$A$4+constants!$B$4*data!E1673+constants!$C$4*data!E1673^2+constants!$D$4*data!E1673^3+constants!$E$4*data!E1673^4+constants!$F$4*data!E1673^5+constants!$G$4*data!E1673^6+constants!$H$4*data!E1673^7)</f>
        <v>54977.193322494553</v>
      </c>
      <c r="L1673" s="4">
        <f>F1673/(constants!$A$4+constants!$B$4*data!F1673+constants!$C$4*data!F1673^2+constants!$D$4*data!F1673^3+constants!$E$4*data!F1673^4+constants!$F$4*data!F1673^5+constants!$G$4*data!F1673^6+constants!$H$4*data!F1673^7)</f>
        <v>2528.4271561204041</v>
      </c>
      <c r="M1673" s="4"/>
      <c r="N1673" s="4"/>
      <c r="O1673" s="4">
        <f t="shared" si="372"/>
        <v>61656.427684276663</v>
      </c>
      <c r="P1673" s="4">
        <f t="shared" si="373"/>
        <v>10995.43866449891</v>
      </c>
      <c r="Q1673" s="4">
        <f t="shared" si="373"/>
        <v>10995.43866449891</v>
      </c>
      <c r="R1673" s="4">
        <f t="shared" si="374"/>
        <v>421.40452602006735</v>
      </c>
      <c r="S1673" s="4"/>
      <c r="T1673" s="4"/>
      <c r="U1673" s="4">
        <f t="shared" si="375"/>
        <v>1</v>
      </c>
      <c r="V1673" s="4"/>
      <c r="W1673" s="4"/>
      <c r="X1673">
        <f>IF(front!E1673&gt;$X$2,O1673,P1673)</f>
        <v>61656.427684276663</v>
      </c>
      <c r="Y1673">
        <f t="shared" si="370"/>
        <v>61322.944764956606</v>
      </c>
      <c r="Z1673">
        <f>SUMPRODUCT($B$7:$B$456,Y$7:Y$456,EXP(constants!$B$32+constants!$A$32*ABS($A$7:$A$456-$A1673)))</f>
        <v>8.9077645218333448E-13</v>
      </c>
      <c r="AA1673">
        <f t="shared" si="371"/>
        <v>61322.944764956606</v>
      </c>
      <c r="AB1673">
        <f t="shared" si="376"/>
        <v>61316.742929259301</v>
      </c>
      <c r="AD1673" s="4"/>
      <c r="AE1673" s="4"/>
      <c r="AF1673" s="4"/>
    </row>
    <row r="1674" spans="1:32" x14ac:dyDescent="0.2">
      <c r="A1674">
        <f>front!A1674</f>
        <v>948.92</v>
      </c>
      <c r="B1674" s="1">
        <f t="shared" si="377"/>
        <v>0.42999999999994998</v>
      </c>
      <c r="C1674">
        <f>front!D1674-front!B1674</f>
        <v>35615.799999999996</v>
      </c>
      <c r="D1674" s="2">
        <f>front!E1674-front!C1674</f>
        <v>53234.7</v>
      </c>
      <c r="E1674" s="2">
        <f>IF(front!F1674-front!C1674&gt;0,front!F1674-front!C1674,0)</f>
        <v>53234.7</v>
      </c>
      <c r="F1674" s="2">
        <f>front!I1674-front!H1674</f>
        <v>2365.0999999999985</v>
      </c>
      <c r="G1674" s="2"/>
      <c r="H1674" s="2"/>
      <c r="I1674" s="4">
        <f>C1674/(constants!$A$4+constants!$B$4*data!C1674+constants!$C$4*data!C1674^2+constants!$D$4*data!C1674^3+constants!$E$4*data!C1674^4+constants!$F$4*data!C1674^5+constants!$G$4*data!C1674^6+constants!$H$4*data!C1674^7)</f>
        <v>36748.177224846258</v>
      </c>
      <c r="J1674" s="4">
        <f>D1674/(constants!$A$4+constants!$B$4*data!D1674+constants!$C$4*data!D1674^2+constants!$D$4*data!D1674^3+constants!$E$4*data!D1674^4+constants!$F$4*data!D1674^5+constants!$G$4*data!D1674^6+constants!$H$4*data!D1674^7)</f>
        <v>56062.198689180281</v>
      </c>
      <c r="K1674" s="4">
        <f>E1674/(constants!$A$4+constants!$B$4*data!E1674+constants!$C$4*data!E1674^2+constants!$D$4*data!E1674^3+constants!$E$4*data!E1674^4+constants!$F$4*data!E1674^5+constants!$G$4*data!E1674^6+constants!$H$4*data!E1674^7)</f>
        <v>56062.198689180281</v>
      </c>
      <c r="L1674" s="4">
        <f>F1674/(constants!$A$4+constants!$B$4*data!F1674+constants!$C$4*data!F1674^2+constants!$D$4*data!F1674^3+constants!$E$4*data!F1674^4+constants!$F$4*data!F1674^5+constants!$G$4*data!F1674^6+constants!$H$4*data!F1674^7)</f>
        <v>2359.7086225210387</v>
      </c>
      <c r="M1674" s="4"/>
      <c r="N1674" s="4"/>
      <c r="O1674" s="4">
        <f t="shared" si="372"/>
        <v>61246.962041410428</v>
      </c>
      <c r="P1674" s="4">
        <f t="shared" si="373"/>
        <v>11212.439737836055</v>
      </c>
      <c r="Q1674" s="4">
        <f t="shared" si="373"/>
        <v>11212.439737836055</v>
      </c>
      <c r="R1674" s="4">
        <f t="shared" si="374"/>
        <v>393.28477042017312</v>
      </c>
      <c r="S1674" s="4"/>
      <c r="T1674" s="4"/>
      <c r="U1674" s="4">
        <f t="shared" si="375"/>
        <v>1</v>
      </c>
      <c r="V1674" s="4"/>
      <c r="W1674" s="4"/>
      <c r="X1674">
        <f>IF(front!E1674&gt;$X$2,O1674,P1674)</f>
        <v>61246.962041410428</v>
      </c>
      <c r="Y1674">
        <f t="shared" si="370"/>
        <v>60913.479122090372</v>
      </c>
      <c r="Z1674">
        <f>SUMPRODUCT($B$7:$B$456,Y$7:Y$456,EXP(constants!$B$32+constants!$A$32*ABS($A$7:$A$456-$A1674)))</f>
        <v>8.6925376358786621E-13</v>
      </c>
      <c r="AA1674">
        <f t="shared" si="371"/>
        <v>60913.479122090372</v>
      </c>
      <c r="AB1674">
        <f t="shared" si="376"/>
        <v>60907.277286393066</v>
      </c>
      <c r="AD1674" s="4"/>
      <c r="AE1674" s="4"/>
      <c r="AF1674" s="4"/>
    </row>
    <row r="1675" spans="1:32" x14ac:dyDescent="0.2">
      <c r="A1675">
        <f>front!A1675</f>
        <v>949.35</v>
      </c>
      <c r="B1675" s="1">
        <f t="shared" si="377"/>
        <v>0.43000000000006366</v>
      </c>
      <c r="C1675">
        <f>front!D1675-front!B1675</f>
        <v>35048</v>
      </c>
      <c r="D1675" s="2">
        <f>front!E1675-front!C1675</f>
        <v>53172.3</v>
      </c>
      <c r="E1675" s="2">
        <f>IF(front!F1675-front!C1675&gt;0,front!F1675-front!C1675,0)</f>
        <v>53172.3</v>
      </c>
      <c r="F1675" s="2">
        <f>front!I1675-front!H1675</f>
        <v>2665.5999999999985</v>
      </c>
      <c r="G1675" s="2"/>
      <c r="H1675" s="2"/>
      <c r="I1675" s="4">
        <f>C1675/(constants!$A$4+constants!$B$4*data!C1675+constants!$C$4*data!C1675^2+constants!$D$4*data!C1675^3+constants!$E$4*data!C1675^4+constants!$F$4*data!C1675^5+constants!$G$4*data!C1675^6+constants!$H$4*data!C1675^7)</f>
        <v>36136.36931900234</v>
      </c>
      <c r="J1675" s="4">
        <f>D1675/(constants!$A$4+constants!$B$4*data!D1675+constants!$C$4*data!D1675^2+constants!$D$4*data!D1675^3+constants!$E$4*data!D1675^4+constants!$F$4*data!D1675^5+constants!$G$4*data!D1675^6+constants!$H$4*data!D1675^7)</f>
        <v>55993.090165864283</v>
      </c>
      <c r="K1675" s="4">
        <f>E1675/(constants!$A$4+constants!$B$4*data!E1675+constants!$C$4*data!E1675^2+constants!$D$4*data!E1675^3+constants!$E$4*data!E1675^4+constants!$F$4*data!E1675^5+constants!$G$4*data!E1675^6+constants!$H$4*data!E1675^7)</f>
        <v>55993.090165864283</v>
      </c>
      <c r="L1675" s="4">
        <f>F1675/(constants!$A$4+constants!$B$4*data!F1675+constants!$C$4*data!F1675^2+constants!$D$4*data!F1675^3+constants!$E$4*data!F1675^4+constants!$F$4*data!F1675^5+constants!$G$4*data!F1675^6+constants!$H$4*data!F1675^7)</f>
        <v>2659.5320385498653</v>
      </c>
      <c r="M1675" s="4"/>
      <c r="N1675" s="4"/>
      <c r="O1675" s="4">
        <f t="shared" si="372"/>
        <v>60227.282198337227</v>
      </c>
      <c r="P1675" s="4">
        <f t="shared" si="373"/>
        <v>11198.618033172856</v>
      </c>
      <c r="Q1675" s="4">
        <f t="shared" si="373"/>
        <v>11198.618033172856</v>
      </c>
      <c r="R1675" s="4">
        <f t="shared" si="374"/>
        <v>443.25533975831087</v>
      </c>
      <c r="S1675" s="4"/>
      <c r="T1675" s="4"/>
      <c r="U1675" s="4">
        <f t="shared" si="375"/>
        <v>1</v>
      </c>
      <c r="V1675" s="4"/>
      <c r="W1675" s="4"/>
      <c r="X1675">
        <f>IF(front!E1675&gt;$X$2,O1675,P1675)</f>
        <v>60227.282198337227</v>
      </c>
      <c r="Y1675">
        <f t="shared" si="370"/>
        <v>59893.79927901717</v>
      </c>
      <c r="Z1675">
        <f>SUMPRODUCT($B$7:$B$456,Y$7:Y$456,EXP(constants!$B$32+constants!$A$32*ABS($A$7:$A$456-$A1675)))</f>
        <v>8.4825110010446434E-13</v>
      </c>
      <c r="AA1675">
        <f t="shared" si="371"/>
        <v>59893.79927901717</v>
      </c>
      <c r="AB1675">
        <f t="shared" si="376"/>
        <v>59887.597443319864</v>
      </c>
      <c r="AD1675" s="4"/>
      <c r="AE1675" s="4"/>
      <c r="AF1675" s="4"/>
    </row>
    <row r="1676" spans="1:32" x14ac:dyDescent="0.2">
      <c r="A1676">
        <f>front!A1676</f>
        <v>949.78</v>
      </c>
      <c r="B1676" s="1">
        <f t="shared" si="377"/>
        <v>0.42999999999994998</v>
      </c>
      <c r="C1676">
        <f>front!D1676-front!B1676</f>
        <v>34479.4</v>
      </c>
      <c r="D1676" s="2">
        <f>front!E1676-front!C1676</f>
        <v>53165.8</v>
      </c>
      <c r="E1676" s="2">
        <f>IF(front!F1676-front!C1676&gt;0,front!F1676-front!C1676,0)</f>
        <v>53165.8</v>
      </c>
      <c r="F1676" s="2">
        <f>front!I1676-front!H1676</f>
        <v>2791.7999999999993</v>
      </c>
      <c r="G1676" s="2"/>
      <c r="H1676" s="2"/>
      <c r="I1676" s="4">
        <f>C1676/(constants!$A$4+constants!$B$4*data!C1676+constants!$C$4*data!C1676^2+constants!$D$4*data!C1676^3+constants!$E$4*data!C1676^4+constants!$F$4*data!C1676^5+constants!$G$4*data!C1676^6+constants!$H$4*data!C1676^7)</f>
        <v>35524.493900961708</v>
      </c>
      <c r="J1676" s="4">
        <f>D1676/(constants!$A$4+constants!$B$4*data!D1676+constants!$C$4*data!D1676^2+constants!$D$4*data!D1676^3+constants!$E$4*data!D1676^4+constants!$F$4*data!D1676^5+constants!$G$4*data!D1676^6+constants!$H$4*data!D1676^7)</f>
        <v>55985.891618599264</v>
      </c>
      <c r="K1676" s="4">
        <f>E1676/(constants!$A$4+constants!$B$4*data!E1676+constants!$C$4*data!E1676^2+constants!$D$4*data!E1676^3+constants!$E$4*data!E1676^4+constants!$F$4*data!E1676^5+constants!$G$4*data!E1676^6+constants!$H$4*data!E1676^7)</f>
        <v>55985.891618599264</v>
      </c>
      <c r="L1676" s="4">
        <f>F1676/(constants!$A$4+constants!$B$4*data!F1676+constants!$C$4*data!F1676^2+constants!$D$4*data!F1676^3+constants!$E$4*data!F1676^4+constants!$F$4*data!F1676^5+constants!$G$4*data!F1676^6+constants!$H$4*data!F1676^7)</f>
        <v>2785.450030997893</v>
      </c>
      <c r="M1676" s="4"/>
      <c r="N1676" s="4"/>
      <c r="O1676" s="4">
        <f t="shared" si="372"/>
        <v>59207.48983493619</v>
      </c>
      <c r="P1676" s="4">
        <f t="shared" si="373"/>
        <v>11197.178323719852</v>
      </c>
      <c r="Q1676" s="4">
        <f t="shared" si="373"/>
        <v>11197.178323719852</v>
      </c>
      <c r="R1676" s="4">
        <f t="shared" si="374"/>
        <v>464.24167183298215</v>
      </c>
      <c r="S1676" s="4"/>
      <c r="T1676" s="4"/>
      <c r="U1676" s="4">
        <f t="shared" si="375"/>
        <v>1</v>
      </c>
      <c r="V1676" s="4"/>
      <c r="W1676" s="4"/>
      <c r="X1676">
        <f>IF(front!E1676&gt;$X$2,O1676,P1676)</f>
        <v>59207.48983493619</v>
      </c>
      <c r="Y1676">
        <f t="shared" si="370"/>
        <v>58874.006915616133</v>
      </c>
      <c r="Z1676">
        <f>SUMPRODUCT($B$7:$B$456,Y$7:Y$456,EXP(constants!$B$32+constants!$A$32*ABS($A$7:$A$456-$A1676)))</f>
        <v>8.2775589703352136E-13</v>
      </c>
      <c r="AA1676">
        <f t="shared" si="371"/>
        <v>58874.006915616133</v>
      </c>
      <c r="AB1676">
        <f t="shared" si="376"/>
        <v>58867.805079918828</v>
      </c>
      <c r="AD1676" s="4"/>
      <c r="AE1676" s="4"/>
      <c r="AF1676" s="4"/>
    </row>
    <row r="1677" spans="1:32" x14ac:dyDescent="0.2">
      <c r="A1677">
        <f>front!A1677</f>
        <v>950.22</v>
      </c>
      <c r="B1677" s="1">
        <f t="shared" si="377"/>
        <v>0.44000000000005457</v>
      </c>
      <c r="C1677">
        <f>front!D1677-front!B1677</f>
        <v>33867.129999999997</v>
      </c>
      <c r="D1677" s="2">
        <f>front!E1677-front!C1677</f>
        <v>50901.599999999999</v>
      </c>
      <c r="E1677" s="2">
        <f>IF(front!F1677-front!C1677&gt;0,front!F1677-front!C1677,0)</f>
        <v>50901.599999999999</v>
      </c>
      <c r="F1677" s="2">
        <f>front!I1677-front!H1677</f>
        <v>2513.3999999999996</v>
      </c>
      <c r="G1677" s="2"/>
      <c r="H1677" s="2"/>
      <c r="I1677" s="4">
        <f>C1677/(constants!$A$4+constants!$B$4*data!C1677+constants!$C$4*data!C1677^2+constants!$D$4*data!C1677^3+constants!$E$4*data!C1677^4+constants!$F$4*data!C1677^5+constants!$G$4*data!C1677^6+constants!$H$4*data!C1677^7)</f>
        <v>34866.509852766481</v>
      </c>
      <c r="J1677" s="4">
        <f>D1677/(constants!$A$4+constants!$B$4*data!D1677+constants!$C$4*data!D1677^2+constants!$D$4*data!D1677^3+constants!$E$4*data!D1677^4+constants!$F$4*data!D1677^5+constants!$G$4*data!D1677^6+constants!$H$4*data!D1677^7)</f>
        <v>53480.681143317575</v>
      </c>
      <c r="K1677" s="4">
        <f>E1677/(constants!$A$4+constants!$B$4*data!E1677+constants!$C$4*data!E1677^2+constants!$D$4*data!E1677^3+constants!$E$4*data!E1677^4+constants!$F$4*data!E1677^5+constants!$G$4*data!E1677^6+constants!$H$4*data!E1677^7)</f>
        <v>53480.681143317575</v>
      </c>
      <c r="L1677" s="4">
        <f>F1677/(constants!$A$4+constants!$B$4*data!F1677+constants!$C$4*data!F1677^2+constants!$D$4*data!F1677^3+constants!$E$4*data!F1677^4+constants!$F$4*data!F1677^5+constants!$G$4*data!F1677^6+constants!$H$4*data!F1677^7)</f>
        <v>2507.6739877583486</v>
      </c>
      <c r="M1677" s="4"/>
      <c r="N1677" s="4"/>
      <c r="O1677" s="4">
        <f t="shared" si="372"/>
        <v>58110.849754610805</v>
      </c>
      <c r="P1677" s="4">
        <f t="shared" si="373"/>
        <v>10696.136228663514</v>
      </c>
      <c r="Q1677" s="4">
        <f t="shared" si="373"/>
        <v>10696.136228663514</v>
      </c>
      <c r="R1677" s="4">
        <f t="shared" si="374"/>
        <v>417.94566462639148</v>
      </c>
      <c r="S1677" s="4"/>
      <c r="T1677" s="4"/>
      <c r="U1677" s="4">
        <f t="shared" si="375"/>
        <v>1</v>
      </c>
      <c r="V1677" s="4"/>
      <c r="W1677" s="4"/>
      <c r="X1677">
        <f>IF(front!E1677&gt;$X$2,O1677,P1677)</f>
        <v>58110.849754610805</v>
      </c>
      <c r="Y1677">
        <f t="shared" si="370"/>
        <v>57777.366835290748</v>
      </c>
      <c r="Z1677">
        <f>SUMPRODUCT($B$7:$B$456,Y$7:Y$456,EXP(constants!$B$32+constants!$A$32*ABS($A$7:$A$456-$A1677)))</f>
        <v>8.0729657235128856E-13</v>
      </c>
      <c r="AA1677">
        <f t="shared" si="371"/>
        <v>57777.366835290748</v>
      </c>
      <c r="AB1677">
        <f t="shared" si="376"/>
        <v>57771.164999593442</v>
      </c>
      <c r="AD1677" s="4"/>
      <c r="AE1677" s="4"/>
      <c r="AF1677" s="4"/>
    </row>
    <row r="1678" spans="1:32" x14ac:dyDescent="0.2">
      <c r="A1678">
        <f>front!A1678</f>
        <v>950.65</v>
      </c>
      <c r="B1678" s="1">
        <f t="shared" si="377"/>
        <v>0.42999999999994998</v>
      </c>
      <c r="C1678">
        <f>front!D1678-front!B1678</f>
        <v>33495.870000000003</v>
      </c>
      <c r="D1678" s="2">
        <f>front!E1678-front!C1678</f>
        <v>51848.5</v>
      </c>
      <c r="E1678" s="2">
        <f>IF(front!F1678-front!C1678&gt;0,front!F1678-front!C1678,0)</f>
        <v>51848.5</v>
      </c>
      <c r="F1678" s="2">
        <f>front!I1678-front!H1678</f>
        <v>2500.7999999999993</v>
      </c>
      <c r="G1678" s="2"/>
      <c r="H1678" s="2"/>
      <c r="I1678" s="4">
        <f>C1678/(constants!$A$4+constants!$B$4*data!C1678+constants!$C$4*data!C1678^2+constants!$D$4*data!C1678^3+constants!$E$4*data!C1678^4+constants!$F$4*data!C1678^5+constants!$G$4*data!C1678^6+constants!$H$4*data!C1678^7)</f>
        <v>34467.975470980353</v>
      </c>
      <c r="J1678" s="4">
        <f>D1678/(constants!$A$4+constants!$B$4*data!D1678+constants!$C$4*data!D1678^2+constants!$D$4*data!D1678^3+constants!$E$4*data!D1678^4+constants!$F$4*data!D1678^5+constants!$G$4*data!D1678^6+constants!$H$4*data!D1678^7)</f>
        <v>54527.877308059156</v>
      </c>
      <c r="K1678" s="4">
        <f>E1678/(constants!$A$4+constants!$B$4*data!E1678+constants!$C$4*data!E1678^2+constants!$D$4*data!E1678^3+constants!$E$4*data!E1678^4+constants!$F$4*data!E1678^5+constants!$G$4*data!E1678^6+constants!$H$4*data!E1678^7)</f>
        <v>54527.877308059156</v>
      </c>
      <c r="L1678" s="4">
        <f>F1678/(constants!$A$4+constants!$B$4*data!F1678+constants!$C$4*data!F1678^2+constants!$D$4*data!F1678^3+constants!$E$4*data!F1678^4+constants!$F$4*data!F1678^5+constants!$G$4*data!F1678^6+constants!$H$4*data!F1678^7)</f>
        <v>2495.1023705904372</v>
      </c>
      <c r="M1678" s="4"/>
      <c r="N1678" s="4"/>
      <c r="O1678" s="4">
        <f t="shared" si="372"/>
        <v>57446.625784967255</v>
      </c>
      <c r="P1678" s="4">
        <f t="shared" si="373"/>
        <v>10905.575461611832</v>
      </c>
      <c r="Q1678" s="4">
        <f t="shared" si="373"/>
        <v>10905.575461611832</v>
      </c>
      <c r="R1678" s="4">
        <f t="shared" si="374"/>
        <v>415.85039509840618</v>
      </c>
      <c r="S1678" s="4"/>
      <c r="T1678" s="4"/>
      <c r="U1678" s="4">
        <f t="shared" si="375"/>
        <v>1</v>
      </c>
      <c r="V1678" s="4"/>
      <c r="W1678" s="4"/>
      <c r="X1678">
        <f>IF(front!E1678&gt;$X$2,O1678,P1678)</f>
        <v>57446.625784967255</v>
      </c>
      <c r="Y1678">
        <f t="shared" si="370"/>
        <v>57113.142865647198</v>
      </c>
      <c r="Z1678">
        <f>SUMPRODUCT($B$7:$B$456,Y$7:Y$456,EXP(constants!$B$32+constants!$A$32*ABS($A$7:$A$456-$A1678)))</f>
        <v>7.8779090099197255E-13</v>
      </c>
      <c r="AA1678">
        <f t="shared" si="371"/>
        <v>57113.142865647198</v>
      </c>
      <c r="AB1678">
        <f t="shared" si="376"/>
        <v>57106.941029949892</v>
      </c>
      <c r="AD1678" s="4"/>
      <c r="AE1678" s="4"/>
      <c r="AF1678" s="4"/>
    </row>
    <row r="1679" spans="1:32" x14ac:dyDescent="0.2">
      <c r="A1679">
        <f>front!A1679</f>
        <v>951.08</v>
      </c>
      <c r="B1679" s="1">
        <f t="shared" si="377"/>
        <v>0.43000000000006366</v>
      </c>
      <c r="C1679">
        <f>front!D1679-front!B1679</f>
        <v>33122.93</v>
      </c>
      <c r="D1679" s="2">
        <f>front!E1679-front!C1679</f>
        <v>52688.800000000003</v>
      </c>
      <c r="E1679" s="2">
        <f>IF(front!F1679-front!C1679&gt;0,front!F1679-front!C1679,0)</f>
        <v>52688.800000000003</v>
      </c>
      <c r="F1679" s="2">
        <f>front!I1679-front!H1679</f>
        <v>2457.2000000000007</v>
      </c>
      <c r="G1679" s="2"/>
      <c r="H1679" s="2"/>
      <c r="I1679" s="4">
        <f>C1679/(constants!$A$4+constants!$B$4*data!C1679+constants!$C$4*data!C1679^2+constants!$D$4*data!C1679^3+constants!$E$4*data!C1679^4+constants!$F$4*data!C1679^5+constants!$G$4*data!C1679^6+constants!$H$4*data!C1679^7)</f>
        <v>34067.974719978614</v>
      </c>
      <c r="J1679" s="4">
        <f>D1679/(constants!$A$4+constants!$B$4*data!D1679+constants!$C$4*data!D1679^2+constants!$D$4*data!D1679^3+constants!$E$4*data!D1679^4+constants!$F$4*data!D1679^5+constants!$G$4*data!D1679^6+constants!$H$4*data!D1679^7)</f>
        <v>55457.752792625586</v>
      </c>
      <c r="K1679" s="4">
        <f>E1679/(constants!$A$4+constants!$B$4*data!E1679+constants!$C$4*data!E1679^2+constants!$D$4*data!E1679^3+constants!$E$4*data!E1679^4+constants!$F$4*data!E1679^5+constants!$G$4*data!E1679^6+constants!$H$4*data!E1679^7)</f>
        <v>55457.752792625586</v>
      </c>
      <c r="L1679" s="4">
        <f>F1679/(constants!$A$4+constants!$B$4*data!F1679+constants!$C$4*data!F1679^2+constants!$D$4*data!F1679^3+constants!$E$4*data!F1679^4+constants!$F$4*data!F1679^5+constants!$G$4*data!F1679^6+constants!$H$4*data!F1679^7)</f>
        <v>2451.6006592357166</v>
      </c>
      <c r="M1679" s="4"/>
      <c r="N1679" s="4"/>
      <c r="O1679" s="4">
        <f t="shared" si="372"/>
        <v>56779.957866631026</v>
      </c>
      <c r="P1679" s="4">
        <f t="shared" si="373"/>
        <v>11091.550558525118</v>
      </c>
      <c r="Q1679" s="4">
        <f t="shared" si="373"/>
        <v>11091.550558525118</v>
      </c>
      <c r="R1679" s="4">
        <f t="shared" si="374"/>
        <v>408.60010987261944</v>
      </c>
      <c r="S1679" s="4"/>
      <c r="T1679" s="4"/>
      <c r="U1679" s="4">
        <f t="shared" si="375"/>
        <v>1</v>
      </c>
      <c r="V1679" s="4"/>
      <c r="W1679" s="4"/>
      <c r="X1679">
        <f>IF(front!E1679&gt;$X$2,O1679,P1679)</f>
        <v>56779.957866631026</v>
      </c>
      <c r="Y1679">
        <f t="shared" si="370"/>
        <v>56446.47494731097</v>
      </c>
      <c r="Z1679">
        <f>SUMPRODUCT($B$7:$B$456,Y$7:Y$456,EXP(constants!$B$32+constants!$A$32*ABS($A$7:$A$456-$A1679)))</f>
        <v>7.687565201449714E-13</v>
      </c>
      <c r="AA1679">
        <f t="shared" si="371"/>
        <v>56446.47494731097</v>
      </c>
      <c r="AB1679">
        <f t="shared" si="376"/>
        <v>56440.273111613664</v>
      </c>
      <c r="AD1679" s="4"/>
      <c r="AE1679" s="4"/>
      <c r="AF1679" s="4"/>
    </row>
    <row r="1680" spans="1:32" x14ac:dyDescent="0.2">
      <c r="A1680">
        <f>front!A1680</f>
        <v>951.51</v>
      </c>
      <c r="B1680" s="1">
        <f t="shared" si="377"/>
        <v>0.42999999999994998</v>
      </c>
      <c r="C1680">
        <f>front!D1680-front!B1680</f>
        <v>32996.93</v>
      </c>
      <c r="D1680" s="2">
        <f>front!E1680-front!C1680</f>
        <v>52817.8</v>
      </c>
      <c r="E1680" s="2">
        <f>IF(front!F1680-front!C1680&gt;0,front!F1680-front!C1680,0)</f>
        <v>52817.8</v>
      </c>
      <c r="F1680" s="2">
        <f>front!I1680-front!H1680</f>
        <v>2799.5</v>
      </c>
      <c r="G1680" s="2"/>
      <c r="H1680" s="2"/>
      <c r="I1680" s="4">
        <f>C1680/(constants!$A$4+constants!$B$4*data!C1680+constants!$C$4*data!C1680^2+constants!$D$4*data!C1680^3+constants!$E$4*data!C1680^4+constants!$F$4*data!C1680^5+constants!$G$4*data!C1680^6+constants!$H$4*data!C1680^7)</f>
        <v>33932.90825520701</v>
      </c>
      <c r="J1680" s="4">
        <f>D1680/(constants!$A$4+constants!$B$4*data!D1680+constants!$C$4*data!D1680^2+constants!$D$4*data!D1680^3+constants!$E$4*data!D1680^4+constants!$F$4*data!D1680^5+constants!$G$4*data!D1680^6+constants!$H$4*data!D1680^7)</f>
        <v>55600.559723288752</v>
      </c>
      <c r="K1680" s="4">
        <f>E1680/(constants!$A$4+constants!$B$4*data!E1680+constants!$C$4*data!E1680^2+constants!$D$4*data!E1680^3+constants!$E$4*data!E1680^4+constants!$F$4*data!E1680^5+constants!$G$4*data!E1680^6+constants!$H$4*data!E1680^7)</f>
        <v>55600.559723288752</v>
      </c>
      <c r="L1680" s="4">
        <f>F1680/(constants!$A$4+constants!$B$4*data!F1680+constants!$C$4*data!F1680^2+constants!$D$4*data!F1680^3+constants!$E$4*data!F1680^4+constants!$F$4*data!F1680^5+constants!$G$4*data!F1680^6+constants!$H$4*data!F1680^7)</f>
        <v>2793.1328775633106</v>
      </c>
      <c r="M1680" s="4"/>
      <c r="N1680" s="4"/>
      <c r="O1680" s="4">
        <f t="shared" si="372"/>
        <v>56554.847092011682</v>
      </c>
      <c r="P1680" s="4">
        <f t="shared" si="373"/>
        <v>11120.11194465775</v>
      </c>
      <c r="Q1680" s="4">
        <f t="shared" si="373"/>
        <v>11120.11194465775</v>
      </c>
      <c r="R1680" s="4">
        <f t="shared" si="374"/>
        <v>465.52214626055178</v>
      </c>
      <c r="S1680" s="4"/>
      <c r="T1680" s="4"/>
      <c r="U1680" s="4">
        <f t="shared" si="375"/>
        <v>1</v>
      </c>
      <c r="V1680" s="4"/>
      <c r="W1680" s="4"/>
      <c r="X1680">
        <f>IF(front!E1680&gt;$X$2,O1680,P1680)</f>
        <v>56554.847092011682</v>
      </c>
      <c r="Y1680">
        <f t="shared" si="370"/>
        <v>56221.364172691625</v>
      </c>
      <c r="Z1680">
        <f>SUMPRODUCT($B$7:$B$456,Y$7:Y$456,EXP(constants!$B$32+constants!$A$32*ABS($A$7:$A$456-$A1680)))</f>
        <v>7.5018204262228677E-13</v>
      </c>
      <c r="AA1680">
        <f t="shared" si="371"/>
        <v>56221.364172691625</v>
      </c>
      <c r="AB1680">
        <f t="shared" si="376"/>
        <v>56215.162336994319</v>
      </c>
      <c r="AD1680" s="4"/>
      <c r="AE1680" s="4"/>
      <c r="AF1680" s="4"/>
    </row>
    <row r="1681" spans="1:32" x14ac:dyDescent="0.2">
      <c r="A1681">
        <f>front!A1681</f>
        <v>951.95</v>
      </c>
      <c r="B1681" s="1">
        <f t="shared" si="377"/>
        <v>0.44000000000005457</v>
      </c>
      <c r="C1681">
        <f>front!D1681-front!B1681</f>
        <v>33179.46</v>
      </c>
      <c r="D1681" s="2">
        <f>front!E1681-front!C1681</f>
        <v>52318.6</v>
      </c>
      <c r="E1681" s="2">
        <f>IF(front!F1681-front!C1681&gt;0,front!F1681-front!C1681,0)</f>
        <v>52318.6</v>
      </c>
      <c r="F1681" s="2">
        <f>front!I1681-front!H1681</f>
        <v>3044.4000000000015</v>
      </c>
      <c r="G1681" s="2"/>
      <c r="H1681" s="2"/>
      <c r="I1681" s="4">
        <f>C1681/(constants!$A$4+constants!$B$4*data!C1681+constants!$C$4*data!C1681^2+constants!$D$4*data!C1681^3+constants!$E$4*data!C1681^4+constants!$F$4*data!C1681^5+constants!$G$4*data!C1681^6+constants!$H$4*data!C1681^7)</f>
        <v>34128.58488861956</v>
      </c>
      <c r="J1681" s="4">
        <f>D1681/(constants!$A$4+constants!$B$4*data!D1681+constants!$C$4*data!D1681^2+constants!$D$4*data!D1681^3+constants!$E$4*data!D1681^4+constants!$F$4*data!D1681^5+constants!$G$4*data!D1681^6+constants!$H$4*data!D1681^7)</f>
        <v>55048.016201447848</v>
      </c>
      <c r="K1681" s="4">
        <f>E1681/(constants!$A$4+constants!$B$4*data!E1681+constants!$C$4*data!E1681^2+constants!$D$4*data!E1681^3+constants!$E$4*data!E1681^4+constants!$F$4*data!E1681^5+constants!$G$4*data!E1681^6+constants!$H$4*data!E1681^7)</f>
        <v>55048.016201447848</v>
      </c>
      <c r="L1681" s="4">
        <f>F1681/(constants!$A$4+constants!$B$4*data!F1681+constants!$C$4*data!F1681^2+constants!$D$4*data!F1681^3+constants!$E$4*data!F1681^4+constants!$F$4*data!F1681^5+constants!$G$4*data!F1681^6+constants!$H$4*data!F1681^7)</f>
        <v>3037.4912051866318</v>
      </c>
      <c r="M1681" s="4"/>
      <c r="N1681" s="4"/>
      <c r="O1681" s="4">
        <f t="shared" si="372"/>
        <v>56880.974814365931</v>
      </c>
      <c r="P1681" s="4">
        <f t="shared" si="373"/>
        <v>11009.603240289571</v>
      </c>
      <c r="Q1681" s="4">
        <f t="shared" si="373"/>
        <v>11009.603240289571</v>
      </c>
      <c r="R1681" s="4">
        <f t="shared" si="374"/>
        <v>506.2485341977719</v>
      </c>
      <c r="S1681" s="4"/>
      <c r="T1681" s="4"/>
      <c r="U1681" s="4">
        <f t="shared" si="375"/>
        <v>1</v>
      </c>
      <c r="V1681" s="4"/>
      <c r="W1681" s="4"/>
      <c r="X1681">
        <f>IF(front!E1681&gt;$X$2,O1681,P1681)</f>
        <v>56880.974814365931</v>
      </c>
      <c r="Y1681">
        <f t="shared" si="370"/>
        <v>56547.491895045874</v>
      </c>
      <c r="Z1681">
        <f>SUMPRODUCT($B$7:$B$456,Y$7:Y$456,EXP(constants!$B$32+constants!$A$32*ABS($A$7:$A$456-$A1681)))</f>
        <v>7.3164008111431819E-13</v>
      </c>
      <c r="AA1681">
        <f t="shared" si="371"/>
        <v>56547.491895045874</v>
      </c>
      <c r="AB1681">
        <f t="shared" si="376"/>
        <v>56541.290059348568</v>
      </c>
      <c r="AD1681" s="4"/>
      <c r="AE1681" s="4"/>
      <c r="AF1681" s="4"/>
    </row>
    <row r="1682" spans="1:32" x14ac:dyDescent="0.2">
      <c r="A1682">
        <f>front!A1682</f>
        <v>952.38</v>
      </c>
      <c r="B1682" s="1">
        <f t="shared" si="377"/>
        <v>0.42999999999994998</v>
      </c>
      <c r="C1682">
        <f>front!D1682-front!B1682</f>
        <v>33714.67</v>
      </c>
      <c r="D1682" s="2">
        <f>front!E1682-front!C1682</f>
        <v>53263.3</v>
      </c>
      <c r="E1682" s="2">
        <f>IF(front!F1682-front!C1682&gt;0,front!F1682-front!C1682,0)</f>
        <v>53263.3</v>
      </c>
      <c r="F1682" s="2">
        <f>front!I1682-front!H1682</f>
        <v>2876.6999999999989</v>
      </c>
      <c r="G1682" s="2"/>
      <c r="H1682" s="2"/>
      <c r="I1682" s="4">
        <f>C1682/(constants!$A$4+constants!$B$4*data!C1682+constants!$C$4*data!C1682^2+constants!$D$4*data!C1682^3+constants!$E$4*data!C1682^4+constants!$F$4*data!C1682^5+constants!$G$4*data!C1682^6+constants!$H$4*data!C1682^7)</f>
        <v>34702.80889954295</v>
      </c>
      <c r="J1682" s="4">
        <f>D1682/(constants!$A$4+constants!$B$4*data!D1682+constants!$C$4*data!D1682^2+constants!$D$4*data!D1682^3+constants!$E$4*data!D1682^4+constants!$F$4*data!D1682^5+constants!$G$4*data!D1682^6+constants!$H$4*data!D1682^7)</f>
        <v>56093.874942959854</v>
      </c>
      <c r="K1682" s="4">
        <f>E1682/(constants!$A$4+constants!$B$4*data!E1682+constants!$C$4*data!E1682^2+constants!$D$4*data!E1682^3+constants!$E$4*data!E1682^4+constants!$F$4*data!E1682^5+constants!$G$4*data!E1682^6+constants!$H$4*data!E1682^7)</f>
        <v>56093.874942959854</v>
      </c>
      <c r="L1682" s="4">
        <f>F1682/(constants!$A$4+constants!$B$4*data!F1682+constants!$C$4*data!F1682^2+constants!$D$4*data!F1682^3+constants!$E$4*data!F1682^4+constants!$F$4*data!F1682^5+constants!$G$4*data!F1682^6+constants!$H$4*data!F1682^7)</f>
        <v>2870.1612759325922</v>
      </c>
      <c r="M1682" s="4"/>
      <c r="N1682" s="4"/>
      <c r="O1682" s="4">
        <f t="shared" si="372"/>
        <v>57838.014832571585</v>
      </c>
      <c r="P1682" s="4">
        <f t="shared" si="373"/>
        <v>11218.774988591971</v>
      </c>
      <c r="Q1682" s="4">
        <f t="shared" si="373"/>
        <v>11218.774988591971</v>
      </c>
      <c r="R1682" s="4">
        <f t="shared" si="374"/>
        <v>478.36021265543206</v>
      </c>
      <c r="S1682" s="4"/>
      <c r="T1682" s="4"/>
      <c r="U1682" s="4">
        <f t="shared" si="375"/>
        <v>1</v>
      </c>
      <c r="V1682" s="4"/>
      <c r="W1682" s="4"/>
      <c r="X1682">
        <f>IF(front!E1682&gt;$X$2,O1682,P1682)</f>
        <v>57838.014832571585</v>
      </c>
      <c r="Y1682">
        <f t="shared" si="370"/>
        <v>57504.531913251529</v>
      </c>
      <c r="Z1682">
        <f>SUMPRODUCT($B$7:$B$456,Y$7:Y$456,EXP(constants!$B$32+constants!$A$32*ABS($A$7:$A$456-$A1682)))</f>
        <v>7.1396240048952138E-13</v>
      </c>
      <c r="AA1682">
        <f t="shared" si="371"/>
        <v>57504.531913251529</v>
      </c>
      <c r="AB1682">
        <f t="shared" si="376"/>
        <v>57498.330077554223</v>
      </c>
      <c r="AD1682" s="4"/>
      <c r="AE1682" s="4"/>
      <c r="AF1682" s="4"/>
    </row>
    <row r="1683" spans="1:32" x14ac:dyDescent="0.2">
      <c r="A1683">
        <f>front!A1683</f>
        <v>952.81</v>
      </c>
      <c r="B1683" s="1">
        <f t="shared" si="377"/>
        <v>0.42999999999994998</v>
      </c>
      <c r="C1683">
        <f>front!D1683-front!B1683</f>
        <v>34609.4</v>
      </c>
      <c r="D1683" s="2">
        <f>front!E1683-front!C1683</f>
        <v>52052.6</v>
      </c>
      <c r="E1683" s="2">
        <f>IF(front!F1683-front!C1683&gt;0,front!F1683-front!C1683,0)</f>
        <v>52052.6</v>
      </c>
      <c r="F1683" s="2">
        <f>front!I1683-front!H1683</f>
        <v>3101.6000000000004</v>
      </c>
      <c r="G1683" s="2"/>
      <c r="H1683" s="2"/>
      <c r="I1683" s="4">
        <f>C1683/(constants!$A$4+constants!$B$4*data!C1683+constants!$C$4*data!C1683^2+constants!$D$4*data!C1683^3+constants!$E$4*data!C1683^4+constants!$F$4*data!C1683^5+constants!$G$4*data!C1683^6+constants!$H$4*data!C1683^7)</f>
        <v>35664.31810032983</v>
      </c>
      <c r="J1683" s="4">
        <f>D1683/(constants!$A$4+constants!$B$4*data!D1683+constants!$C$4*data!D1683^2+constants!$D$4*data!D1683^3+constants!$E$4*data!D1683^4+constants!$F$4*data!D1683^5+constants!$G$4*data!D1683^6+constants!$H$4*data!D1683^7)</f>
        <v>54753.680747358398</v>
      </c>
      <c r="K1683" s="4">
        <f>E1683/(constants!$A$4+constants!$B$4*data!E1683+constants!$C$4*data!E1683^2+constants!$D$4*data!E1683^3+constants!$E$4*data!E1683^4+constants!$F$4*data!E1683^5+constants!$G$4*data!E1683^6+constants!$H$4*data!E1683^7)</f>
        <v>54753.680747358398</v>
      </c>
      <c r="L1683" s="4">
        <f>F1683/(constants!$A$4+constants!$B$4*data!F1683+constants!$C$4*data!F1683^2+constants!$D$4*data!F1683^3+constants!$E$4*data!F1683^4+constants!$F$4*data!F1683^5+constants!$G$4*data!F1683^6+constants!$H$4*data!F1683^7)</f>
        <v>3094.5659514117356</v>
      </c>
      <c r="M1683" s="4"/>
      <c r="N1683" s="4"/>
      <c r="O1683" s="4">
        <f t="shared" si="372"/>
        <v>59440.530167216384</v>
      </c>
      <c r="P1683" s="4">
        <f t="shared" si="373"/>
        <v>10950.736149471679</v>
      </c>
      <c r="Q1683" s="4">
        <f t="shared" si="373"/>
        <v>10950.736149471679</v>
      </c>
      <c r="R1683" s="4">
        <f t="shared" si="374"/>
        <v>515.760991901956</v>
      </c>
      <c r="S1683" s="4"/>
      <c r="T1683" s="4"/>
      <c r="U1683" s="4">
        <f t="shared" si="375"/>
        <v>1</v>
      </c>
      <c r="V1683" s="4"/>
      <c r="W1683" s="4"/>
      <c r="X1683">
        <f>IF(front!E1683&gt;$X$2,O1683,P1683)</f>
        <v>59440.530167216384</v>
      </c>
      <c r="Y1683">
        <f t="shared" si="370"/>
        <v>59107.047247896327</v>
      </c>
      <c r="Z1683">
        <f>SUMPRODUCT($B$7:$B$456,Y$7:Y$456,EXP(constants!$B$32+constants!$A$32*ABS($A$7:$A$456-$A1683)))</f>
        <v>6.9671184298214094E-13</v>
      </c>
      <c r="AA1683">
        <f t="shared" si="371"/>
        <v>59107.047247896327</v>
      </c>
      <c r="AB1683">
        <f t="shared" si="376"/>
        <v>59100.845412199022</v>
      </c>
      <c r="AD1683" s="4"/>
      <c r="AE1683" s="4"/>
      <c r="AF1683" s="4"/>
    </row>
    <row r="1684" spans="1:32" x14ac:dyDescent="0.2">
      <c r="A1684">
        <f>front!A1684</f>
        <v>953.24</v>
      </c>
      <c r="B1684" s="1">
        <f t="shared" si="377"/>
        <v>0.43000000000006366</v>
      </c>
      <c r="C1684">
        <f>front!D1684-front!B1684</f>
        <v>35614.06</v>
      </c>
      <c r="D1684" s="2">
        <f>front!E1684-front!C1684</f>
        <v>52850.400000000001</v>
      </c>
      <c r="E1684" s="2">
        <f>IF(front!F1684-front!C1684&gt;0,front!F1684-front!C1684,0)</f>
        <v>52850.400000000001</v>
      </c>
      <c r="F1684" s="2">
        <f>front!I1684-front!H1684</f>
        <v>3074.8999999999996</v>
      </c>
      <c r="G1684" s="2"/>
      <c r="H1684" s="2"/>
      <c r="I1684" s="4">
        <f>C1684/(constants!$A$4+constants!$B$4*data!C1684+constants!$C$4*data!C1684^2+constants!$D$4*data!C1684^3+constants!$E$4*data!C1684^4+constants!$F$4*data!C1684^5+constants!$G$4*data!C1684^6+constants!$H$4*data!C1684^7)</f>
        <v>36746.301150230567</v>
      </c>
      <c r="J1684" s="4">
        <f>D1684/(constants!$A$4+constants!$B$4*data!D1684+constants!$C$4*data!D1684^2+constants!$D$4*data!D1684^3+constants!$E$4*data!D1684^4+constants!$F$4*data!D1684^5+constants!$G$4*data!D1684^6+constants!$H$4*data!D1684^7)</f>
        <v>55636.651521121516</v>
      </c>
      <c r="K1684" s="4">
        <f>E1684/(constants!$A$4+constants!$B$4*data!E1684+constants!$C$4*data!E1684^2+constants!$D$4*data!E1684^3+constants!$E$4*data!E1684^4+constants!$F$4*data!E1684^5+constants!$G$4*data!E1684^6+constants!$H$4*data!E1684^7)</f>
        <v>55636.651521121516</v>
      </c>
      <c r="L1684" s="4">
        <f>F1684/(constants!$A$4+constants!$B$4*data!F1684+constants!$C$4*data!F1684^2+constants!$D$4*data!F1684^3+constants!$E$4*data!F1684^4+constants!$F$4*data!F1684^5+constants!$G$4*data!F1684^6+constants!$H$4*data!F1684^7)</f>
        <v>3067.9243507598931</v>
      </c>
      <c r="M1684" s="4"/>
      <c r="N1684" s="4"/>
      <c r="O1684" s="4">
        <f t="shared" si="372"/>
        <v>61243.835250384276</v>
      </c>
      <c r="P1684" s="4">
        <f t="shared" si="373"/>
        <v>11127.330304224304</v>
      </c>
      <c r="Q1684" s="4">
        <f t="shared" si="373"/>
        <v>11127.330304224304</v>
      </c>
      <c r="R1684" s="4">
        <f t="shared" si="374"/>
        <v>511.32072512664888</v>
      </c>
      <c r="S1684" s="4"/>
      <c r="T1684" s="4"/>
      <c r="U1684" s="4">
        <f t="shared" si="375"/>
        <v>1</v>
      </c>
      <c r="V1684" s="4"/>
      <c r="W1684" s="4"/>
      <c r="X1684">
        <f>IF(front!E1684&gt;$X$2,O1684,P1684)</f>
        <v>61243.835250384276</v>
      </c>
      <c r="Y1684">
        <f t="shared" si="370"/>
        <v>60910.352331064219</v>
      </c>
      <c r="Z1684">
        <f>SUMPRODUCT($B$7:$B$456,Y$7:Y$456,EXP(constants!$B$32+constants!$A$32*ABS($A$7:$A$456-$A1684)))</f>
        <v>6.798780885642625E-13</v>
      </c>
      <c r="AA1684">
        <f t="shared" si="371"/>
        <v>60910.352331064219</v>
      </c>
      <c r="AB1684">
        <f t="shared" si="376"/>
        <v>60904.150495366914</v>
      </c>
      <c r="AD1684" s="4"/>
      <c r="AE1684" s="4"/>
      <c r="AF1684" s="4"/>
    </row>
    <row r="1685" spans="1:32" x14ac:dyDescent="0.2">
      <c r="A1685">
        <f>front!A1685</f>
        <v>953.67</v>
      </c>
      <c r="B1685" s="1">
        <f t="shared" si="377"/>
        <v>0.42999999999994998</v>
      </c>
      <c r="C1685">
        <f>front!D1685-front!B1685</f>
        <v>36681.199999999997</v>
      </c>
      <c r="D1685" s="2">
        <f>front!E1685-front!C1685</f>
        <v>51394.400000000001</v>
      </c>
      <c r="E1685" s="2">
        <f>IF(front!F1685-front!C1685&gt;0,front!F1685-front!C1685,0)</f>
        <v>51394.400000000001</v>
      </c>
      <c r="F1685" s="2">
        <f>front!I1685-front!H1685</f>
        <v>2794.7000000000007</v>
      </c>
      <c r="G1685" s="2"/>
      <c r="H1685" s="2"/>
      <c r="I1685" s="4">
        <f>C1685/(constants!$A$4+constants!$B$4*data!C1685+constants!$C$4*data!C1685^2+constants!$D$4*data!C1685^3+constants!$E$4*data!C1685^4+constants!$F$4*data!C1685^5+constants!$G$4*data!C1685^6+constants!$H$4*data!C1685^7)</f>
        <v>37898.301007546244</v>
      </c>
      <c r="J1685" s="4">
        <f>D1685/(constants!$A$4+constants!$B$4*data!D1685+constants!$C$4*data!D1685^2+constants!$D$4*data!D1685^3+constants!$E$4*data!D1685^4+constants!$F$4*data!D1685^5+constants!$G$4*data!D1685^6+constants!$H$4*data!D1685^7)</f>
        <v>54025.600531611315</v>
      </c>
      <c r="K1685" s="4">
        <f>E1685/(constants!$A$4+constants!$B$4*data!E1685+constants!$C$4*data!E1685^2+constants!$D$4*data!E1685^3+constants!$E$4*data!E1685^4+constants!$F$4*data!E1685^5+constants!$G$4*data!E1685^6+constants!$H$4*data!E1685^7)</f>
        <v>54025.600531611315</v>
      </c>
      <c r="L1685" s="4">
        <f>F1685/(constants!$A$4+constants!$B$4*data!F1685+constants!$C$4*data!F1685^2+constants!$D$4*data!F1685^3+constants!$E$4*data!F1685^4+constants!$F$4*data!F1685^5+constants!$G$4*data!F1685^6+constants!$H$4*data!F1685^7)</f>
        <v>2788.3435698446356</v>
      </c>
      <c r="M1685" s="4"/>
      <c r="N1685" s="4"/>
      <c r="O1685" s="4">
        <f t="shared" si="372"/>
        <v>63163.835012577074</v>
      </c>
      <c r="P1685" s="4">
        <f t="shared" si="373"/>
        <v>10805.120106322263</v>
      </c>
      <c r="Q1685" s="4">
        <f t="shared" si="373"/>
        <v>10805.120106322263</v>
      </c>
      <c r="R1685" s="4">
        <f t="shared" si="374"/>
        <v>464.72392830743928</v>
      </c>
      <c r="S1685" s="4"/>
      <c r="T1685" s="4"/>
      <c r="U1685" s="4">
        <f t="shared" si="375"/>
        <v>1</v>
      </c>
      <c r="V1685" s="4"/>
      <c r="W1685" s="4"/>
      <c r="X1685">
        <f>IF(front!E1685&gt;$X$2,O1685,P1685)</f>
        <v>63163.835012577074</v>
      </c>
      <c r="Y1685">
        <f t="shared" si="370"/>
        <v>62830.352093257017</v>
      </c>
      <c r="Z1685">
        <f>SUMPRODUCT($B$7:$B$456,Y$7:Y$456,EXP(constants!$B$32+constants!$A$32*ABS($A$7:$A$456-$A1685)))</f>
        <v>6.6345106655757917E-13</v>
      </c>
      <c r="AA1685">
        <f t="shared" si="371"/>
        <v>62830.352093257017</v>
      </c>
      <c r="AB1685">
        <f t="shared" si="376"/>
        <v>62824.150257559711</v>
      </c>
      <c r="AD1685" s="4"/>
      <c r="AE1685" s="4"/>
      <c r="AF1685" s="4"/>
    </row>
    <row r="1686" spans="1:32" x14ac:dyDescent="0.2">
      <c r="A1686">
        <f>front!A1686</f>
        <v>954.11</v>
      </c>
      <c r="B1686" s="1">
        <f t="shared" si="377"/>
        <v>0.44000000000005457</v>
      </c>
      <c r="C1686">
        <f>front!D1686-front!B1686</f>
        <v>37832.730000000003</v>
      </c>
      <c r="D1686" s="2">
        <f>front!E1686-front!C1686</f>
        <v>53169.2</v>
      </c>
      <c r="E1686" s="2">
        <f>IF(front!F1686-front!C1686&gt;0,front!F1686-front!C1686,0)</f>
        <v>53169.2</v>
      </c>
      <c r="F1686" s="2">
        <f>front!I1686-front!H1686</f>
        <v>2595.5</v>
      </c>
      <c r="G1686" s="2"/>
      <c r="H1686" s="2"/>
      <c r="I1686" s="4">
        <f>C1686/(constants!$A$4+constants!$B$4*data!C1686+constants!$C$4*data!C1686^2+constants!$D$4*data!C1686^3+constants!$E$4*data!C1686^4+constants!$F$4*data!C1686^5+constants!$G$4*data!C1686^6+constants!$H$4*data!C1686^7)</f>
        <v>39144.564556152356</v>
      </c>
      <c r="J1686" s="4">
        <f>D1686/(constants!$A$4+constants!$B$4*data!D1686+constants!$C$4*data!D1686^2+constants!$D$4*data!D1686^3+constants!$E$4*data!D1686^4+constants!$F$4*data!D1686^5+constants!$G$4*data!D1686^6+constants!$H$4*data!D1686^7)</f>
        <v>55989.657006550027</v>
      </c>
      <c r="K1686" s="4">
        <f>E1686/(constants!$A$4+constants!$B$4*data!E1686+constants!$C$4*data!E1686^2+constants!$D$4*data!E1686^3+constants!$E$4*data!E1686^4+constants!$F$4*data!E1686^5+constants!$G$4*data!E1686^6+constants!$H$4*data!E1686^7)</f>
        <v>55989.657006550027</v>
      </c>
      <c r="L1686" s="4">
        <f>F1686/(constants!$A$4+constants!$B$4*data!F1686+constants!$C$4*data!F1686^2+constants!$D$4*data!F1686^3+constants!$E$4*data!F1686^4+constants!$F$4*data!F1686^5+constants!$G$4*data!F1686^6+constants!$H$4*data!F1686^7)</f>
        <v>2589.5893131240309</v>
      </c>
      <c r="M1686" s="4"/>
      <c r="N1686" s="4"/>
      <c r="O1686" s="4">
        <f t="shared" si="372"/>
        <v>65240.940926920601</v>
      </c>
      <c r="P1686" s="4">
        <f t="shared" si="373"/>
        <v>11197.931401310007</v>
      </c>
      <c r="Q1686" s="4">
        <f t="shared" si="373"/>
        <v>11197.931401310007</v>
      </c>
      <c r="R1686" s="4">
        <f t="shared" si="374"/>
        <v>431.59821885400515</v>
      </c>
      <c r="S1686" s="4"/>
      <c r="T1686" s="4"/>
      <c r="U1686" s="4">
        <f t="shared" si="375"/>
        <v>1</v>
      </c>
      <c r="V1686" s="4"/>
      <c r="W1686" s="4"/>
      <c r="X1686">
        <f>IF(front!E1686&gt;$X$2,O1686,P1686)</f>
        <v>65240.940926920601</v>
      </c>
      <c r="Y1686">
        <f t="shared" si="370"/>
        <v>64907.458007600544</v>
      </c>
      <c r="Z1686">
        <f>SUMPRODUCT($B$7:$B$456,Y$7:Y$456,EXP(constants!$B$32+constants!$A$32*ABS($A$7:$A$456-$A1686)))</f>
        <v>6.47052801283819E-13</v>
      </c>
      <c r="AA1686">
        <f t="shared" si="371"/>
        <v>64907.458007600544</v>
      </c>
      <c r="AB1686">
        <f t="shared" si="376"/>
        <v>64901.256171903238</v>
      </c>
      <c r="AD1686" s="4"/>
      <c r="AE1686" s="4"/>
      <c r="AF1686" s="4"/>
    </row>
    <row r="1687" spans="1:32" x14ac:dyDescent="0.2">
      <c r="A1687">
        <f>front!A1687</f>
        <v>954.54</v>
      </c>
      <c r="B1687" s="1">
        <f t="shared" si="377"/>
        <v>0.42999999999994998</v>
      </c>
      <c r="C1687">
        <f>front!D1687-front!B1687</f>
        <v>38624</v>
      </c>
      <c r="D1687" s="2">
        <f>front!E1687-front!C1687</f>
        <v>52909.7</v>
      </c>
      <c r="E1687" s="2">
        <f>IF(front!F1687-front!C1687&gt;0,front!F1687-front!C1687,0)</f>
        <v>52909.7</v>
      </c>
      <c r="F1687" s="2">
        <f>front!I1687-front!H1687</f>
        <v>2513.3999999999996</v>
      </c>
      <c r="G1687" s="2"/>
      <c r="H1687" s="2"/>
      <c r="I1687" s="4">
        <f>C1687/(constants!$A$4+constants!$B$4*data!C1687+constants!$C$4*data!C1687^2+constants!$D$4*data!C1687^3+constants!$E$4*data!C1687^4+constants!$F$4*data!C1687^5+constants!$G$4*data!C1687^6+constants!$H$4*data!C1687^7)</f>
        <v>40002.82873258512</v>
      </c>
      <c r="J1687" s="4">
        <f>D1687/(constants!$A$4+constants!$B$4*data!D1687+constants!$C$4*data!D1687^2+constants!$D$4*data!D1687^3+constants!$E$4*data!D1687^4+constants!$F$4*data!D1687^5+constants!$G$4*data!D1687^6+constants!$H$4*data!D1687^7)</f>
        <v>55702.305931075003</v>
      </c>
      <c r="K1687" s="4">
        <f>E1687/(constants!$A$4+constants!$B$4*data!E1687+constants!$C$4*data!E1687^2+constants!$D$4*data!E1687^3+constants!$E$4*data!E1687^4+constants!$F$4*data!E1687^5+constants!$G$4*data!E1687^6+constants!$H$4*data!E1687^7)</f>
        <v>55702.305931075003</v>
      </c>
      <c r="L1687" s="4">
        <f>F1687/(constants!$A$4+constants!$B$4*data!F1687+constants!$C$4*data!F1687^2+constants!$D$4*data!F1687^3+constants!$E$4*data!F1687^4+constants!$F$4*data!F1687^5+constants!$G$4*data!F1687^6+constants!$H$4*data!F1687^7)</f>
        <v>2507.6739877583486</v>
      </c>
      <c r="M1687" s="4"/>
      <c r="N1687" s="4"/>
      <c r="O1687" s="4">
        <f t="shared" si="372"/>
        <v>66671.381220975192</v>
      </c>
      <c r="P1687" s="4">
        <f t="shared" si="373"/>
        <v>11140.461186215001</v>
      </c>
      <c r="Q1687" s="4">
        <f t="shared" si="373"/>
        <v>11140.461186215001</v>
      </c>
      <c r="R1687" s="4">
        <f t="shared" si="374"/>
        <v>417.94566462639148</v>
      </c>
      <c r="S1687" s="4"/>
      <c r="T1687" s="4"/>
      <c r="U1687" s="4">
        <f t="shared" si="375"/>
        <v>1</v>
      </c>
      <c r="V1687" s="4"/>
      <c r="W1687" s="4"/>
      <c r="X1687">
        <f>IF(front!E1687&gt;$X$2,O1687,P1687)</f>
        <v>66671.381220975192</v>
      </c>
      <c r="Y1687">
        <f t="shared" si="370"/>
        <v>66337.898301655136</v>
      </c>
      <c r="Z1687">
        <f>SUMPRODUCT($B$7:$B$456,Y$7:Y$456,EXP(constants!$B$32+constants!$A$32*ABS($A$7:$A$456-$A1687)))</f>
        <v>6.3141889458060214E-13</v>
      </c>
      <c r="AA1687">
        <f t="shared" si="371"/>
        <v>66337.898301655136</v>
      </c>
      <c r="AB1687">
        <f t="shared" si="376"/>
        <v>66331.696465957823</v>
      </c>
      <c r="AD1687" s="4"/>
      <c r="AE1687" s="4"/>
      <c r="AF1687" s="4"/>
    </row>
    <row r="1688" spans="1:32" x14ac:dyDescent="0.2">
      <c r="A1688">
        <f>front!A1688</f>
        <v>954.97</v>
      </c>
      <c r="B1688" s="1">
        <f t="shared" si="377"/>
        <v>0.43000000000006366</v>
      </c>
      <c r="C1688">
        <f>front!D1688-front!B1688</f>
        <v>39206.269999999997</v>
      </c>
      <c r="D1688" s="2">
        <f>front!E1688-front!C1688</f>
        <v>52796.2</v>
      </c>
      <c r="E1688" s="2">
        <f>IF(front!F1688-front!C1688&gt;0,front!F1688-front!C1688,0)</f>
        <v>52796.2</v>
      </c>
      <c r="F1688" s="2">
        <f>front!I1688-front!H1688</f>
        <v>2343.8999999999996</v>
      </c>
      <c r="G1688" s="2"/>
      <c r="H1688" s="2"/>
      <c r="I1688" s="4">
        <f>C1688/(constants!$A$4+constants!$B$4*data!C1688+constants!$C$4*data!C1688^2+constants!$D$4*data!C1688^3+constants!$E$4*data!C1688^4+constants!$F$4*data!C1688^5+constants!$G$4*data!C1688^6+constants!$H$4*data!C1688^7)</f>
        <v>40635.377483238895</v>
      </c>
      <c r="J1688" s="4">
        <f>D1688/(constants!$A$4+constants!$B$4*data!D1688+constants!$C$4*data!D1688^2+constants!$D$4*data!D1688^3+constants!$E$4*data!D1688^4+constants!$F$4*data!D1688^5+constants!$G$4*data!D1688^6+constants!$H$4*data!D1688^7)</f>
        <v>55576.646725536099</v>
      </c>
      <c r="K1688" s="4">
        <f>E1688/(constants!$A$4+constants!$B$4*data!E1688+constants!$C$4*data!E1688^2+constants!$D$4*data!E1688^3+constants!$E$4*data!E1688^4+constants!$F$4*data!E1688^5+constants!$G$4*data!E1688^6+constants!$H$4*data!E1688^7)</f>
        <v>55576.646725536099</v>
      </c>
      <c r="L1688" s="4">
        <f>F1688/(constants!$A$4+constants!$B$4*data!F1688+constants!$C$4*data!F1688^2+constants!$D$4*data!F1688^3+constants!$E$4*data!F1688^4+constants!$F$4*data!F1688^5+constants!$G$4*data!F1688^6+constants!$H$4*data!F1688^7)</f>
        <v>2338.5565493796389</v>
      </c>
      <c r="M1688" s="4"/>
      <c r="N1688" s="4"/>
      <c r="O1688" s="4">
        <f t="shared" si="372"/>
        <v>67725.6291387315</v>
      </c>
      <c r="P1688" s="4">
        <f t="shared" si="373"/>
        <v>11115.32934510722</v>
      </c>
      <c r="Q1688" s="4">
        <f t="shared" si="373"/>
        <v>11115.32934510722</v>
      </c>
      <c r="R1688" s="4">
        <f t="shared" si="374"/>
        <v>389.7594248966065</v>
      </c>
      <c r="S1688" s="4"/>
      <c r="T1688" s="4"/>
      <c r="U1688" s="4">
        <f t="shared" si="375"/>
        <v>1</v>
      </c>
      <c r="V1688" s="4"/>
      <c r="W1688" s="4"/>
      <c r="X1688">
        <f>IF(front!E1688&gt;$X$2,O1688,P1688)</f>
        <v>67725.6291387315</v>
      </c>
      <c r="Y1688">
        <f t="shared" si="370"/>
        <v>67392.146219411443</v>
      </c>
      <c r="Z1688">
        <f>SUMPRODUCT($B$7:$B$456,Y$7:Y$456,EXP(constants!$B$32+constants!$A$32*ABS($A$7:$A$456-$A1688)))</f>
        <v>6.1616272990758294E-13</v>
      </c>
      <c r="AA1688">
        <f t="shared" si="371"/>
        <v>67392.146219411443</v>
      </c>
      <c r="AB1688">
        <f t="shared" si="376"/>
        <v>67385.94438371413</v>
      </c>
      <c r="AD1688" s="4"/>
      <c r="AE1688" s="4"/>
      <c r="AF1688" s="4"/>
    </row>
    <row r="1689" spans="1:32" x14ac:dyDescent="0.2">
      <c r="A1689">
        <f>front!A1689</f>
        <v>955.4</v>
      </c>
      <c r="B1689" s="1">
        <f t="shared" si="377"/>
        <v>0.42999999999994998</v>
      </c>
      <c r="C1689">
        <f>front!D1689-front!B1689</f>
        <v>39426.74</v>
      </c>
      <c r="D1689" s="2">
        <f>front!E1689-front!C1689</f>
        <v>52884</v>
      </c>
      <c r="E1689" s="2">
        <f>IF(front!F1689-front!C1689&gt;0,front!F1689-front!C1689,0)</f>
        <v>52884</v>
      </c>
      <c r="F1689" s="2">
        <f>front!I1689-front!H1689</f>
        <v>2390.8999999999996</v>
      </c>
      <c r="G1689" s="2"/>
      <c r="H1689" s="2"/>
      <c r="I1689" s="4">
        <f>C1689/(constants!$A$4+constants!$B$4*data!C1689+constants!$C$4*data!C1689^2+constants!$D$4*data!C1689^3+constants!$E$4*data!C1689^4+constants!$F$4*data!C1689^5+constants!$G$4*data!C1689^6+constants!$H$4*data!C1689^7)</f>
        <v>40875.100015448203</v>
      </c>
      <c r="J1689" s="4">
        <f>D1689/(constants!$A$4+constants!$B$4*data!D1689+constants!$C$4*data!D1689^2+constants!$D$4*data!D1689^3+constants!$E$4*data!D1689^4+constants!$F$4*data!D1689^5+constants!$G$4*data!D1689^6+constants!$H$4*data!D1689^7)</f>
        <v>55673.851554559493</v>
      </c>
      <c r="K1689" s="4">
        <f>E1689/(constants!$A$4+constants!$B$4*data!E1689+constants!$C$4*data!E1689^2+constants!$D$4*data!E1689^3+constants!$E$4*data!E1689^4+constants!$F$4*data!E1689^5+constants!$G$4*data!E1689^6+constants!$H$4*data!E1689^7)</f>
        <v>55673.851554559493</v>
      </c>
      <c r="L1689" s="4">
        <f>F1689/(constants!$A$4+constants!$B$4*data!F1689+constants!$C$4*data!F1689^2+constants!$D$4*data!F1689^3+constants!$E$4*data!F1689^4+constants!$F$4*data!F1689^5+constants!$G$4*data!F1689^6+constants!$H$4*data!F1689^7)</f>
        <v>2385.4503234304511</v>
      </c>
      <c r="M1689" s="4"/>
      <c r="N1689" s="4"/>
      <c r="O1689" s="4">
        <f t="shared" si="372"/>
        <v>68125.166692413681</v>
      </c>
      <c r="P1689" s="4">
        <f t="shared" si="373"/>
        <v>11134.770310911897</v>
      </c>
      <c r="Q1689" s="4">
        <f t="shared" si="373"/>
        <v>11134.770310911897</v>
      </c>
      <c r="R1689" s="4">
        <f t="shared" si="374"/>
        <v>397.57505390507521</v>
      </c>
      <c r="S1689" s="4"/>
      <c r="T1689" s="4"/>
      <c r="U1689" s="4">
        <f t="shared" si="375"/>
        <v>1</v>
      </c>
      <c r="V1689" s="4"/>
      <c r="W1689" s="4"/>
      <c r="X1689">
        <f>IF(front!E1689&gt;$X$2,O1689,P1689)</f>
        <v>68125.166692413681</v>
      </c>
      <c r="Y1689">
        <f t="shared" si="370"/>
        <v>67791.683773093624</v>
      </c>
      <c r="Z1689">
        <f>SUMPRODUCT($B$7:$B$456,Y$7:Y$456,EXP(constants!$B$32+constants!$A$32*ABS($A$7:$A$456-$A1689)))</f>
        <v>6.0127518036871709E-13</v>
      </c>
      <c r="AA1689">
        <f t="shared" si="371"/>
        <v>67791.683773093624</v>
      </c>
      <c r="AB1689">
        <f t="shared" si="376"/>
        <v>67785.481937396311</v>
      </c>
      <c r="AD1689" s="4"/>
      <c r="AE1689" s="4"/>
      <c r="AF1689" s="4"/>
    </row>
    <row r="1690" spans="1:32" x14ac:dyDescent="0.2">
      <c r="A1690">
        <f>front!A1690</f>
        <v>955.83</v>
      </c>
      <c r="B1690" s="1">
        <f t="shared" si="377"/>
        <v>0.43000000000006366</v>
      </c>
      <c r="C1690">
        <f>front!D1690-front!B1690</f>
        <v>39392.130000000005</v>
      </c>
      <c r="D1690" s="2">
        <f>front!E1690-front!C1690</f>
        <v>52753</v>
      </c>
      <c r="E1690" s="2">
        <f>IF(front!F1690-front!C1690&gt;0,front!F1690-front!C1690,0)</f>
        <v>52753</v>
      </c>
      <c r="F1690" s="2">
        <f>front!I1690-front!H1690</f>
        <v>2453.3999999999996</v>
      </c>
      <c r="G1690" s="2"/>
      <c r="H1690" s="2"/>
      <c r="I1690" s="4">
        <f>C1690/(constants!$A$4+constants!$B$4*data!C1690+constants!$C$4*data!C1690^2+constants!$D$4*data!C1690^3+constants!$E$4*data!C1690^4+constants!$F$4*data!C1690^5+constants!$G$4*data!C1690^6+constants!$H$4*data!C1690^7)</f>
        <v>40837.459921932605</v>
      </c>
      <c r="J1690" s="4">
        <f>D1690/(constants!$A$4+constants!$B$4*data!D1690+constants!$C$4*data!D1690^2+constants!$D$4*data!D1690^3+constants!$E$4*data!D1690^4+constants!$F$4*data!D1690^5+constants!$G$4*data!D1690^6+constants!$H$4*data!D1690^7)</f>
        <v>55528.822115455107</v>
      </c>
      <c r="K1690" s="4">
        <f>E1690/(constants!$A$4+constants!$B$4*data!E1690+constants!$C$4*data!E1690^2+constants!$D$4*data!E1690^3+constants!$E$4*data!E1690^4+constants!$F$4*data!E1690^5+constants!$G$4*data!E1690^6+constants!$H$4*data!E1690^7)</f>
        <v>55528.822115455107</v>
      </c>
      <c r="L1690" s="4">
        <f>F1690/(constants!$A$4+constants!$B$4*data!F1690+constants!$C$4*data!F1690^2+constants!$D$4*data!F1690^3+constants!$E$4*data!F1690^4+constants!$F$4*data!F1690^5+constants!$G$4*data!F1690^6+constants!$H$4*data!F1690^7)</f>
        <v>2447.8092309376871</v>
      </c>
      <c r="M1690" s="4"/>
      <c r="N1690" s="4"/>
      <c r="O1690" s="4">
        <f t="shared" si="372"/>
        <v>68062.433203221008</v>
      </c>
      <c r="P1690" s="4">
        <f t="shared" si="373"/>
        <v>11105.764423091021</v>
      </c>
      <c r="Q1690" s="4">
        <f t="shared" si="373"/>
        <v>11105.764423091021</v>
      </c>
      <c r="R1690" s="4">
        <f t="shared" si="374"/>
        <v>407.96820515628121</v>
      </c>
      <c r="S1690" s="4"/>
      <c r="T1690" s="4"/>
      <c r="U1690" s="4">
        <f t="shared" si="375"/>
        <v>1</v>
      </c>
      <c r="V1690" s="4"/>
      <c r="W1690" s="4"/>
      <c r="X1690">
        <f>IF(front!E1690&gt;$X$2,O1690,P1690)</f>
        <v>68062.433203221008</v>
      </c>
      <c r="Y1690">
        <f t="shared" si="370"/>
        <v>67728.950283900951</v>
      </c>
      <c r="Z1690">
        <f>SUMPRODUCT($B$7:$B$456,Y$7:Y$456,EXP(constants!$B$32+constants!$A$32*ABS($A$7:$A$456-$A1690)))</f>
        <v>5.8674733958942387E-13</v>
      </c>
      <c r="AA1690">
        <f t="shared" si="371"/>
        <v>67728.950283900951</v>
      </c>
      <c r="AB1690">
        <f t="shared" si="376"/>
        <v>67722.748448203638</v>
      </c>
      <c r="AD1690" s="4"/>
      <c r="AE1690" s="4"/>
      <c r="AF1690" s="4"/>
    </row>
    <row r="1691" spans="1:32" x14ac:dyDescent="0.2">
      <c r="A1691">
        <f>front!A1691</f>
        <v>956.27</v>
      </c>
      <c r="B1691" s="1">
        <f t="shared" si="377"/>
        <v>0.43999999999994088</v>
      </c>
      <c r="C1691">
        <f>front!D1691-front!B1691</f>
        <v>39072.799999999996</v>
      </c>
      <c r="D1691" s="2">
        <f>front!E1691-front!C1691</f>
        <v>52290.2</v>
      </c>
      <c r="E1691" s="2">
        <f>IF(front!F1691-front!C1691&gt;0,front!F1691-front!C1691,0)</f>
        <v>52290.2</v>
      </c>
      <c r="F1691" s="2">
        <f>front!I1691-front!H1691</f>
        <v>2245.7000000000007</v>
      </c>
      <c r="G1691" s="2"/>
      <c r="H1691" s="2"/>
      <c r="I1691" s="4">
        <f>C1691/(constants!$A$4+constants!$B$4*data!C1691+constants!$C$4*data!C1691^2+constants!$D$4*data!C1691^3+constants!$E$4*data!C1691^4+constants!$F$4*data!C1691^5+constants!$G$4*data!C1691^6+constants!$H$4*data!C1691^7)</f>
        <v>40490.309461934383</v>
      </c>
      <c r="J1691" s="4">
        <f>D1691/(constants!$A$4+constants!$B$4*data!D1691+constants!$C$4*data!D1691^2+constants!$D$4*data!D1691^3+constants!$E$4*data!D1691^4+constants!$F$4*data!D1691^5+constants!$G$4*data!D1691^6+constants!$H$4*data!D1691^7)</f>
        <v>55016.588123125679</v>
      </c>
      <c r="K1691" s="4">
        <f>E1691/(constants!$A$4+constants!$B$4*data!E1691+constants!$C$4*data!E1691^2+constants!$D$4*data!E1691^3+constants!$E$4*data!E1691^4+constants!$F$4*data!E1691^5+constants!$G$4*data!E1691^6+constants!$H$4*data!E1691^7)</f>
        <v>55016.588123125679</v>
      </c>
      <c r="L1691" s="4">
        <f>F1691/(constants!$A$4+constants!$B$4*data!F1691+constants!$C$4*data!F1691^2+constants!$D$4*data!F1691^3+constants!$E$4*data!F1691^4+constants!$F$4*data!F1691^5+constants!$G$4*data!F1691^6+constants!$H$4*data!F1691^7)</f>
        <v>2240.5787762961604</v>
      </c>
      <c r="M1691" s="4"/>
      <c r="N1691" s="4"/>
      <c r="O1691" s="4">
        <f t="shared" si="372"/>
        <v>67483.849103223969</v>
      </c>
      <c r="P1691" s="4">
        <f t="shared" si="373"/>
        <v>11003.317624625135</v>
      </c>
      <c r="Q1691" s="4">
        <f t="shared" si="373"/>
        <v>11003.317624625135</v>
      </c>
      <c r="R1691" s="4">
        <f t="shared" si="374"/>
        <v>373.42979604936005</v>
      </c>
      <c r="S1691" s="4"/>
      <c r="T1691" s="4"/>
      <c r="U1691" s="4">
        <f t="shared" si="375"/>
        <v>1</v>
      </c>
      <c r="V1691" s="4"/>
      <c r="W1691" s="4"/>
      <c r="X1691">
        <f>IF(front!E1691&gt;$X$2,O1691,P1691)</f>
        <v>67483.849103223969</v>
      </c>
      <c r="Y1691">
        <f t="shared" si="370"/>
        <v>67150.366183903912</v>
      </c>
      <c r="Z1691">
        <f>SUMPRODUCT($B$7:$B$456,Y$7:Y$456,EXP(constants!$B$32+constants!$A$32*ABS($A$7:$A$456-$A1691)))</f>
        <v>5.7224493088401409E-13</v>
      </c>
      <c r="AA1691">
        <f t="shared" si="371"/>
        <v>67150.366183903912</v>
      </c>
      <c r="AB1691">
        <f t="shared" si="376"/>
        <v>67144.164348206599</v>
      </c>
      <c r="AD1691" s="4"/>
      <c r="AE1691" s="4"/>
      <c r="AF1691" s="4"/>
    </row>
    <row r="1692" spans="1:32" x14ac:dyDescent="0.2">
      <c r="A1692">
        <f>front!A1692</f>
        <v>956.7</v>
      </c>
      <c r="B1692" s="1">
        <f t="shared" si="377"/>
        <v>0.43000000000006366</v>
      </c>
      <c r="C1692">
        <f>front!D1692-front!B1692</f>
        <v>38477.670000000006</v>
      </c>
      <c r="D1692" s="2">
        <f>front!E1692-front!C1692</f>
        <v>53040.7</v>
      </c>
      <c r="E1692" s="2">
        <f>IF(front!F1692-front!C1692&gt;0,front!F1692-front!C1692,0)</f>
        <v>53040.7</v>
      </c>
      <c r="F1692" s="2">
        <f>front!I1692-front!H1692</f>
        <v>2138.7999999999993</v>
      </c>
      <c r="G1692" s="2"/>
      <c r="H1692" s="2"/>
      <c r="I1692" s="4">
        <f>C1692/(constants!$A$4+constants!$B$4*data!C1692+constants!$C$4*data!C1692^2+constants!$D$4*data!C1692^3+constants!$E$4*data!C1692^4+constants!$F$4*data!C1692^5+constants!$G$4*data!C1692^6+constants!$H$4*data!C1692^7)</f>
        <v>39843.993460169419</v>
      </c>
      <c r="J1692" s="4">
        <f>D1692/(constants!$A$4+constants!$B$4*data!D1692+constants!$C$4*data!D1692^2+constants!$D$4*data!D1692^3+constants!$E$4*data!D1692^4+constants!$F$4*data!D1692^5+constants!$G$4*data!D1692^6+constants!$H$4*data!D1692^7)</f>
        <v>55847.356495468754</v>
      </c>
      <c r="K1692" s="4">
        <f>E1692/(constants!$A$4+constants!$B$4*data!E1692+constants!$C$4*data!E1692^2+constants!$D$4*data!E1692^3+constants!$E$4*data!E1692^4+constants!$F$4*data!E1692^5+constants!$G$4*data!E1692^6+constants!$H$4*data!E1692^7)</f>
        <v>55847.356495468754</v>
      </c>
      <c r="L1692" s="4">
        <f>F1692/(constants!$A$4+constants!$B$4*data!F1692+constants!$C$4*data!F1692^2+constants!$D$4*data!F1692^3+constants!$E$4*data!F1692^4+constants!$F$4*data!F1692^5+constants!$G$4*data!F1692^6+constants!$H$4*data!F1692^7)</f>
        <v>2133.92101940374</v>
      </c>
      <c r="M1692" s="4"/>
      <c r="N1692" s="4"/>
      <c r="O1692" s="4">
        <f t="shared" si="372"/>
        <v>66406.655766949028</v>
      </c>
      <c r="P1692" s="4">
        <f t="shared" si="373"/>
        <v>11169.47129909375</v>
      </c>
      <c r="Q1692" s="4">
        <f t="shared" si="373"/>
        <v>11169.47129909375</v>
      </c>
      <c r="R1692" s="4">
        <f t="shared" si="374"/>
        <v>355.65350323395666</v>
      </c>
      <c r="S1692" s="4"/>
      <c r="T1692" s="4"/>
      <c r="U1692" s="4">
        <f t="shared" si="375"/>
        <v>1</v>
      </c>
      <c r="V1692" s="4"/>
      <c r="W1692" s="4"/>
      <c r="X1692">
        <f>IF(front!E1692&gt;$X$2,O1692,P1692)</f>
        <v>66406.655766949028</v>
      </c>
      <c r="Y1692">
        <f t="shared" si="370"/>
        <v>66073.172847628972</v>
      </c>
      <c r="Z1692">
        <f>SUMPRODUCT($B$7:$B$456,Y$7:Y$456,EXP(constants!$B$32+constants!$A$32*ABS($A$7:$A$456-$A1692)))</f>
        <v>5.5841851077875923E-13</v>
      </c>
      <c r="AA1692">
        <f t="shared" si="371"/>
        <v>66073.172847628972</v>
      </c>
      <c r="AB1692">
        <f t="shared" si="376"/>
        <v>66066.971011931659</v>
      </c>
      <c r="AD1692" s="4"/>
      <c r="AE1692" s="4"/>
      <c r="AF1692" s="4"/>
    </row>
    <row r="1693" spans="1:32" x14ac:dyDescent="0.2">
      <c r="A1693">
        <f>front!A1693</f>
        <v>957.13</v>
      </c>
      <c r="B1693" s="1">
        <f t="shared" si="377"/>
        <v>0.42999999999994998</v>
      </c>
      <c r="C1693">
        <f>front!D1693-front!B1693</f>
        <v>37757</v>
      </c>
      <c r="D1693" s="2">
        <f>front!E1693-front!C1693</f>
        <v>52227.6</v>
      </c>
      <c r="E1693" s="2">
        <f>IF(front!F1693-front!C1693&gt;0,front!F1693-front!C1693,0)</f>
        <v>52227.6</v>
      </c>
      <c r="F1693" s="2">
        <f>front!I1693-front!H1693</f>
        <v>2105.6000000000004</v>
      </c>
      <c r="G1693" s="2"/>
      <c r="H1693" s="2"/>
      <c r="I1693" s="4">
        <f>C1693/(constants!$A$4+constants!$B$4*data!C1693+constants!$C$4*data!C1693^2+constants!$D$4*data!C1693^3+constants!$E$4*data!C1693^4+constants!$F$4*data!C1693^5+constants!$G$4*data!C1693^6+constants!$H$4*data!C1693^7)</f>
        <v>39062.503648429083</v>
      </c>
      <c r="J1693" s="4">
        <f>D1693/(constants!$A$4+constants!$B$4*data!D1693+constants!$C$4*data!D1693^2+constants!$D$4*data!D1693^3+constants!$E$4*data!D1693^4+constants!$F$4*data!D1693^5+constants!$G$4*data!D1693^6+constants!$H$4*data!D1693^7)</f>
        <v>54947.315949025964</v>
      </c>
      <c r="K1693" s="4">
        <f>E1693/(constants!$A$4+constants!$B$4*data!E1693+constants!$C$4*data!E1693^2+constants!$D$4*data!E1693^3+constants!$E$4*data!E1693^4+constants!$F$4*data!E1693^5+constants!$G$4*data!E1693^6+constants!$H$4*data!E1693^7)</f>
        <v>54947.315949025964</v>
      </c>
      <c r="L1693" s="4">
        <f>F1693/(constants!$A$4+constants!$B$4*data!F1693+constants!$C$4*data!F1693^2+constants!$D$4*data!F1693^3+constants!$E$4*data!F1693^4+constants!$F$4*data!F1693^5+constants!$G$4*data!F1693^6+constants!$H$4*data!F1693^7)</f>
        <v>2100.7963030812384</v>
      </c>
      <c r="M1693" s="4"/>
      <c r="N1693" s="4"/>
      <c r="O1693" s="4">
        <f t="shared" si="372"/>
        <v>65104.172747381803</v>
      </c>
      <c r="P1693" s="4">
        <f t="shared" si="373"/>
        <v>10989.463189805194</v>
      </c>
      <c r="Q1693" s="4">
        <f t="shared" si="373"/>
        <v>10989.463189805194</v>
      </c>
      <c r="R1693" s="4">
        <f t="shared" si="374"/>
        <v>350.13271718020644</v>
      </c>
      <c r="S1693" s="4"/>
      <c r="T1693" s="4"/>
      <c r="U1693" s="4">
        <f t="shared" si="375"/>
        <v>1</v>
      </c>
      <c r="V1693" s="4"/>
      <c r="W1693" s="4"/>
      <c r="X1693">
        <f>IF(front!E1693&gt;$X$2,O1693,P1693)</f>
        <v>65104.172747381803</v>
      </c>
      <c r="Y1693">
        <f t="shared" si="370"/>
        <v>64770.689828061746</v>
      </c>
      <c r="Z1693">
        <f>SUMPRODUCT($B$7:$B$456,Y$7:Y$456,EXP(constants!$B$32+constants!$A$32*ABS($A$7:$A$456-$A1693)))</f>
        <v>5.4492616072395274E-13</v>
      </c>
      <c r="AA1693">
        <f t="shared" si="371"/>
        <v>64770.689828061746</v>
      </c>
      <c r="AB1693">
        <f t="shared" si="376"/>
        <v>64764.48799236444</v>
      </c>
      <c r="AD1693" s="4"/>
      <c r="AE1693" s="4"/>
      <c r="AF1693" s="4"/>
    </row>
    <row r="1694" spans="1:32" x14ac:dyDescent="0.2">
      <c r="A1694">
        <f>front!A1694</f>
        <v>957.56</v>
      </c>
      <c r="B1694" s="1">
        <f t="shared" si="377"/>
        <v>0.42999999999994998</v>
      </c>
      <c r="C1694">
        <f>front!D1694-front!B1694</f>
        <v>37040.33</v>
      </c>
      <c r="D1694" s="2">
        <f>front!E1694-front!C1694</f>
        <v>50823</v>
      </c>
      <c r="E1694" s="2">
        <f>IF(front!F1694-front!C1694&gt;0,front!F1694-front!C1694,0)</f>
        <v>50823</v>
      </c>
      <c r="F1694" s="2">
        <f>front!I1694-front!H1694</f>
        <v>2095.7000000000007</v>
      </c>
      <c r="G1694" s="2"/>
      <c r="H1694" s="2"/>
      <c r="I1694" s="4">
        <f>C1694/(constants!$A$4+constants!$B$4*data!C1694+constants!$C$4*data!C1694^2+constants!$D$4*data!C1694^3+constants!$E$4*data!C1694^4+constants!$F$4*data!C1694^5+constants!$G$4*data!C1694^6+constants!$H$4*data!C1694^7)</f>
        <v>38286.623432501125</v>
      </c>
      <c r="J1694" s="4">
        <f>D1694/(constants!$A$4+constants!$B$4*data!D1694+constants!$C$4*data!D1694^2+constants!$D$4*data!D1694^3+constants!$E$4*data!D1694^4+constants!$F$4*data!D1694^5+constants!$G$4*data!D1694^6+constants!$H$4*data!D1694^7)</f>
        <v>53393.783468514252</v>
      </c>
      <c r="K1694" s="4">
        <f>E1694/(constants!$A$4+constants!$B$4*data!E1694+constants!$C$4*data!E1694^2+constants!$D$4*data!E1694^3+constants!$E$4*data!E1694^4+constants!$F$4*data!E1694^5+constants!$G$4*data!E1694^6+constants!$H$4*data!E1694^7)</f>
        <v>53393.783468514252</v>
      </c>
      <c r="L1694" s="4">
        <f>F1694/(constants!$A$4+constants!$B$4*data!F1694+constants!$C$4*data!F1694^2+constants!$D$4*data!F1694^3+constants!$E$4*data!F1694^4+constants!$F$4*data!F1694^5+constants!$G$4*data!F1694^6+constants!$H$4*data!F1694^7)</f>
        <v>2090.9187556898478</v>
      </c>
      <c r="M1694" s="4"/>
      <c r="N1694" s="4"/>
      <c r="O1694" s="4">
        <f t="shared" si="372"/>
        <v>63811.039054168534</v>
      </c>
      <c r="P1694" s="4">
        <f t="shared" si="373"/>
        <v>10678.75669370285</v>
      </c>
      <c r="Q1694" s="4">
        <f t="shared" si="373"/>
        <v>10678.75669370285</v>
      </c>
      <c r="R1694" s="4">
        <f t="shared" si="374"/>
        <v>348.48645928164132</v>
      </c>
      <c r="S1694" s="4"/>
      <c r="T1694" s="4"/>
      <c r="U1694" s="4">
        <f t="shared" si="375"/>
        <v>1</v>
      </c>
      <c r="V1694" s="4"/>
      <c r="W1694" s="4"/>
      <c r="X1694">
        <f>IF(front!E1694&gt;$X$2,O1694,P1694)</f>
        <v>63811.039054168534</v>
      </c>
      <c r="Y1694">
        <f t="shared" si="370"/>
        <v>63477.556134848477</v>
      </c>
      <c r="Z1694">
        <f>SUMPRODUCT($B$7:$B$456,Y$7:Y$456,EXP(constants!$B$32+constants!$A$32*ABS($A$7:$A$456-$A1694)))</f>
        <v>5.3175980901355523E-13</v>
      </c>
      <c r="AA1694">
        <f t="shared" si="371"/>
        <v>63477.556134848477</v>
      </c>
      <c r="AB1694">
        <f t="shared" si="376"/>
        <v>63471.354299151171</v>
      </c>
      <c r="AD1694" s="4"/>
      <c r="AE1694" s="4"/>
      <c r="AF1694" s="4"/>
    </row>
    <row r="1695" spans="1:32" x14ac:dyDescent="0.2">
      <c r="A1695">
        <f>front!A1695</f>
        <v>957.99</v>
      </c>
      <c r="B1695" s="1">
        <f t="shared" si="377"/>
        <v>0.43000000000006366</v>
      </c>
      <c r="C1695">
        <f>front!D1695-front!B1695</f>
        <v>36382.270000000004</v>
      </c>
      <c r="D1695" s="2">
        <f>front!E1695-front!C1695</f>
        <v>53139.9</v>
      </c>
      <c r="E1695" s="2">
        <f>IF(front!F1695-front!C1695&gt;0,front!F1695-front!C1695,0)</f>
        <v>53139.9</v>
      </c>
      <c r="F1695" s="2">
        <f>front!I1695-front!H1695</f>
        <v>2244.2999999999993</v>
      </c>
      <c r="G1695" s="2"/>
      <c r="H1695" s="2"/>
      <c r="I1695" s="4">
        <f>C1695/(constants!$A$4+constants!$B$4*data!C1695+constants!$C$4*data!C1695^2+constants!$D$4*data!C1695^3+constants!$E$4*data!C1695^4+constants!$F$4*data!C1695^5+constants!$G$4*data!C1695^6+constants!$H$4*data!C1695^7)</f>
        <v>37575.315690717129</v>
      </c>
      <c r="J1695" s="4">
        <f>D1695/(constants!$A$4+constants!$B$4*data!D1695+constants!$C$4*data!D1695^2+constants!$D$4*data!D1695^3+constants!$E$4*data!D1695^4+constants!$F$4*data!D1695^5+constants!$G$4*data!D1695^6+constants!$H$4*data!D1695^7)</f>
        <v>55957.208652589135</v>
      </c>
      <c r="K1695" s="4">
        <f>E1695/(constants!$A$4+constants!$B$4*data!E1695+constants!$C$4*data!E1695^2+constants!$D$4*data!E1695^3+constants!$E$4*data!E1695^4+constants!$F$4*data!E1695^5+constants!$G$4*data!E1695^6+constants!$H$4*data!E1695^7)</f>
        <v>55957.208652589135</v>
      </c>
      <c r="L1695" s="4">
        <f>F1695/(constants!$A$4+constants!$B$4*data!F1695+constants!$C$4*data!F1695^2+constants!$D$4*data!F1695^3+constants!$E$4*data!F1695^4+constants!$F$4*data!F1695^5+constants!$G$4*data!F1695^6+constants!$H$4*data!F1695^7)</f>
        <v>2239.1819468578346</v>
      </c>
      <c r="M1695" s="4"/>
      <c r="N1695" s="4"/>
      <c r="O1695" s="4">
        <f t="shared" si="372"/>
        <v>62625.526151195219</v>
      </c>
      <c r="P1695" s="4">
        <f t="shared" si="373"/>
        <v>11191.441730517827</v>
      </c>
      <c r="Q1695" s="4">
        <f t="shared" si="373"/>
        <v>11191.441730517827</v>
      </c>
      <c r="R1695" s="4">
        <f t="shared" si="374"/>
        <v>373.19699114297242</v>
      </c>
      <c r="S1695" s="4"/>
      <c r="T1695" s="4"/>
      <c r="U1695" s="4">
        <f t="shared" si="375"/>
        <v>1</v>
      </c>
      <c r="V1695" s="4"/>
      <c r="W1695" s="4"/>
      <c r="X1695">
        <f>IF(front!E1695&gt;$X$2,O1695,P1695)</f>
        <v>62625.526151195219</v>
      </c>
      <c r="Y1695">
        <f t="shared" si="370"/>
        <v>62292.043231875163</v>
      </c>
      <c r="Z1695">
        <f>SUMPRODUCT($B$7:$B$456,Y$7:Y$456,EXP(constants!$B$32+constants!$A$32*ABS($A$7:$A$456-$A1695)))</f>
        <v>5.1891157896780643E-13</v>
      </c>
      <c r="AA1695">
        <f t="shared" si="371"/>
        <v>62292.043231875163</v>
      </c>
      <c r="AB1695">
        <f t="shared" si="376"/>
        <v>62285.841396177857</v>
      </c>
      <c r="AD1695" s="4"/>
      <c r="AE1695" s="4"/>
      <c r="AF1695" s="4"/>
    </row>
    <row r="1696" spans="1:32" x14ac:dyDescent="0.2">
      <c r="A1696">
        <f>front!A1696</f>
        <v>958.43</v>
      </c>
      <c r="B1696" s="1">
        <f t="shared" si="377"/>
        <v>0.43999999999994088</v>
      </c>
      <c r="C1696">
        <f>front!D1696-front!B1696</f>
        <v>35794.199999999997</v>
      </c>
      <c r="D1696" s="2">
        <f>front!E1696-front!C1696</f>
        <v>52298.400000000001</v>
      </c>
      <c r="E1696" s="2">
        <f>IF(front!F1696-front!C1696&gt;0,front!F1696-front!C1696,0)</f>
        <v>52298.400000000001</v>
      </c>
      <c r="F1696" s="2">
        <f>front!I1696-front!H1696</f>
        <v>2163.6999999999989</v>
      </c>
      <c r="G1696" s="2"/>
      <c r="H1696" s="2"/>
      <c r="I1696" s="4">
        <f>C1696/(constants!$A$4+constants!$B$4*data!C1696+constants!$C$4*data!C1696^2+constants!$D$4*data!C1696^3+constants!$E$4*data!C1696^4+constants!$F$4*data!C1696^5+constants!$G$4*data!C1696^6+constants!$H$4*data!C1696^7)</f>
        <v>36940.568458058042</v>
      </c>
      <c r="J1696" s="4">
        <f>D1696/(constants!$A$4+constants!$B$4*data!D1696+constants!$C$4*data!D1696^2+constants!$D$4*data!D1696^3+constants!$E$4*data!D1696^4+constants!$F$4*data!D1696^5+constants!$G$4*data!D1696^6+constants!$H$4*data!D1696^7)</f>
        <v>55025.662357378766</v>
      </c>
      <c r="K1696" s="4">
        <f>E1696/(constants!$A$4+constants!$B$4*data!E1696+constants!$C$4*data!E1696^2+constants!$D$4*data!E1696^3+constants!$E$4*data!E1696^4+constants!$F$4*data!E1696^5+constants!$G$4*data!E1696^6+constants!$H$4*data!E1696^7)</f>
        <v>55025.662357378766</v>
      </c>
      <c r="L1696" s="4">
        <f>F1696/(constants!$A$4+constants!$B$4*data!F1696+constants!$C$4*data!F1696^2+constants!$D$4*data!F1696^3+constants!$E$4*data!F1696^4+constants!$F$4*data!F1696^5+constants!$G$4*data!F1696^6+constants!$H$4*data!F1696^7)</f>
        <v>2158.7645702585651</v>
      </c>
      <c r="M1696" s="4"/>
      <c r="N1696" s="4"/>
      <c r="O1696" s="4">
        <f t="shared" si="372"/>
        <v>61567.614096763406</v>
      </c>
      <c r="P1696" s="4">
        <f t="shared" si="373"/>
        <v>11005.132471475754</v>
      </c>
      <c r="Q1696" s="4">
        <f t="shared" si="373"/>
        <v>11005.132471475754</v>
      </c>
      <c r="R1696" s="4">
        <f t="shared" si="374"/>
        <v>359.79409504309422</v>
      </c>
      <c r="S1696" s="4"/>
      <c r="T1696" s="4"/>
      <c r="U1696" s="4">
        <f t="shared" si="375"/>
        <v>1</v>
      </c>
      <c r="V1696" s="4"/>
      <c r="W1696" s="4"/>
      <c r="X1696">
        <f>IF(front!E1696&gt;$X$2,O1696,P1696)</f>
        <v>61567.614096763406</v>
      </c>
      <c r="Y1696">
        <f t="shared" si="370"/>
        <v>61234.131177443349</v>
      </c>
      <c r="Z1696">
        <f>SUMPRODUCT($B$7:$B$456,Y$7:Y$456,EXP(constants!$B$32+constants!$A$32*ABS($A$7:$A$456-$A1696)))</f>
        <v>5.0608584071149585E-13</v>
      </c>
      <c r="AA1696">
        <f t="shared" si="371"/>
        <v>61234.131177443349</v>
      </c>
      <c r="AB1696">
        <f t="shared" si="376"/>
        <v>61227.929341746043</v>
      </c>
      <c r="AD1696" s="4"/>
      <c r="AE1696" s="4"/>
      <c r="AF1696" s="4"/>
    </row>
    <row r="1697" spans="1:32" x14ac:dyDescent="0.2">
      <c r="A1697">
        <f>front!A1697</f>
        <v>958.86</v>
      </c>
      <c r="B1697" s="1">
        <f t="shared" si="377"/>
        <v>0.43000000000006366</v>
      </c>
      <c r="C1697">
        <f>front!D1697-front!B1697</f>
        <v>35505.659999999996</v>
      </c>
      <c r="D1697" s="2">
        <f>front!E1697-front!C1697</f>
        <v>52460.3</v>
      </c>
      <c r="E1697" s="2">
        <f>IF(front!F1697-front!C1697&gt;0,front!F1697-front!C1697,0)</f>
        <v>52460.3</v>
      </c>
      <c r="F1697" s="2">
        <f>front!I1697-front!H1697</f>
        <v>2225.0999999999985</v>
      </c>
      <c r="G1697" s="2"/>
      <c r="H1697" s="2"/>
      <c r="I1697" s="4">
        <f>C1697/(constants!$A$4+constants!$B$4*data!C1697+constants!$C$4*data!C1697^2+constants!$D$4*data!C1697^3+constants!$E$4*data!C1697^4+constants!$F$4*data!C1697^5+constants!$G$4*data!C1697^6+constants!$H$4*data!C1697^7)</f>
        <v>36629.438589776109</v>
      </c>
      <c r="J1697" s="4">
        <f>D1697/(constants!$A$4+constants!$B$4*data!D1697+constants!$C$4*data!D1697^2+constants!$D$4*data!D1697^3+constants!$E$4*data!D1697^4+constants!$F$4*data!D1697^5+constants!$G$4*data!D1697^6+constants!$H$4*data!D1697^7)</f>
        <v>55204.8349646555</v>
      </c>
      <c r="K1697" s="4">
        <f>E1697/(constants!$A$4+constants!$B$4*data!E1697+constants!$C$4*data!E1697^2+constants!$D$4*data!E1697^3+constants!$E$4*data!E1697^4+constants!$F$4*data!E1697^5+constants!$G$4*data!E1697^6+constants!$H$4*data!E1697^7)</f>
        <v>55204.8349646555</v>
      </c>
      <c r="L1697" s="4">
        <f>F1697/(constants!$A$4+constants!$B$4*data!F1697+constants!$C$4*data!F1697^2+constants!$D$4*data!F1697^3+constants!$E$4*data!F1697^4+constants!$F$4*data!F1697^5+constants!$G$4*data!F1697^6+constants!$H$4*data!F1697^7)</f>
        <v>2220.0254346446263</v>
      </c>
      <c r="M1697" s="4"/>
      <c r="N1697" s="4"/>
      <c r="O1697" s="4">
        <f t="shared" si="372"/>
        <v>61049.064316293508</v>
      </c>
      <c r="P1697" s="4">
        <f t="shared" si="373"/>
        <v>11040.966992931099</v>
      </c>
      <c r="Q1697" s="4">
        <f t="shared" si="373"/>
        <v>11040.966992931099</v>
      </c>
      <c r="R1697" s="4">
        <f t="shared" si="374"/>
        <v>370.00423910743774</v>
      </c>
      <c r="S1697" s="4"/>
      <c r="T1697" s="4"/>
      <c r="U1697" s="4">
        <f t="shared" si="375"/>
        <v>1</v>
      </c>
      <c r="V1697" s="4"/>
      <c r="W1697" s="4"/>
      <c r="X1697">
        <f>IF(front!E1697&gt;$X$2,O1697,P1697)</f>
        <v>61049.064316293508</v>
      </c>
      <c r="Y1697">
        <f t="shared" si="370"/>
        <v>60715.581396973452</v>
      </c>
      <c r="Z1697">
        <f>SUMPRODUCT($B$7:$B$456,Y$7:Y$456,EXP(constants!$B$32+constants!$A$32*ABS($A$7:$A$456-$A1697)))</f>
        <v>4.9385793782349921E-13</v>
      </c>
      <c r="AA1697">
        <f t="shared" si="371"/>
        <v>60715.581396973452</v>
      </c>
      <c r="AB1697">
        <f t="shared" si="376"/>
        <v>60709.379561276146</v>
      </c>
      <c r="AD1697" s="4"/>
      <c r="AE1697" s="4"/>
      <c r="AF1697" s="4"/>
    </row>
    <row r="1698" spans="1:32" x14ac:dyDescent="0.2">
      <c r="A1698">
        <f>front!A1698</f>
        <v>959.29</v>
      </c>
      <c r="B1698" s="1">
        <f t="shared" si="377"/>
        <v>0.42999999999994998</v>
      </c>
      <c r="C1698">
        <f>front!D1698-front!B1698</f>
        <v>35263.599999999999</v>
      </c>
      <c r="D1698" s="2">
        <f>front!E1698-front!C1698</f>
        <v>52806.400000000001</v>
      </c>
      <c r="E1698" s="2">
        <f>IF(front!F1698-front!C1698&gt;0,front!F1698-front!C1698,0)</f>
        <v>52806.400000000001</v>
      </c>
      <c r="F1698" s="2">
        <f>front!I1698-front!H1698</f>
        <v>2340.1000000000004</v>
      </c>
      <c r="G1698" s="2"/>
      <c r="H1698" s="2"/>
      <c r="I1698" s="4">
        <f>C1698/(constants!$A$4+constants!$B$4*data!C1698+constants!$C$4*data!C1698^2+constants!$D$4*data!C1698^3+constants!$E$4*data!C1698^4+constants!$F$4*data!C1698^5+constants!$G$4*data!C1698^6+constants!$H$4*data!C1698^7)</f>
        <v>36368.58607429226</v>
      </c>
      <c r="J1698" s="4">
        <f>D1698/(constants!$A$4+constants!$B$4*data!D1698+constants!$C$4*data!D1698^2+constants!$D$4*data!D1698^3+constants!$E$4*data!D1698^4+constants!$F$4*data!D1698^5+constants!$G$4*data!D1698^6+constants!$H$4*data!D1698^7)</f>
        <v>55587.938916565312</v>
      </c>
      <c r="K1698" s="4">
        <f>E1698/(constants!$A$4+constants!$B$4*data!E1698+constants!$C$4*data!E1698^2+constants!$D$4*data!E1698^3+constants!$E$4*data!E1698^4+constants!$F$4*data!E1698^5+constants!$G$4*data!E1698^6+constants!$H$4*data!E1698^7)</f>
        <v>55587.938916565312</v>
      </c>
      <c r="L1698" s="4">
        <f>F1698/(constants!$A$4+constants!$B$4*data!F1698+constants!$C$4*data!F1698^2+constants!$D$4*data!F1698^3+constants!$E$4*data!F1698^4+constants!$F$4*data!F1698^5+constants!$G$4*data!F1698^6+constants!$H$4*data!F1698^7)</f>
        <v>2334.7651420561729</v>
      </c>
      <c r="M1698" s="4"/>
      <c r="N1698" s="4"/>
      <c r="O1698" s="4">
        <f t="shared" si="372"/>
        <v>60614.310123820433</v>
      </c>
      <c r="P1698" s="4">
        <f t="shared" si="373"/>
        <v>11117.587783313063</v>
      </c>
      <c r="Q1698" s="4">
        <f t="shared" si="373"/>
        <v>11117.587783313063</v>
      </c>
      <c r="R1698" s="4">
        <f t="shared" si="374"/>
        <v>389.12752367602877</v>
      </c>
      <c r="S1698" s="4"/>
      <c r="T1698" s="4"/>
      <c r="U1698" s="4">
        <f t="shared" si="375"/>
        <v>1</v>
      </c>
      <c r="V1698" s="4"/>
      <c r="W1698" s="4"/>
      <c r="X1698">
        <f>IF(front!E1698&gt;$X$2,O1698,P1698)</f>
        <v>60614.310123820433</v>
      </c>
      <c r="Y1698">
        <f t="shared" si="370"/>
        <v>60280.827204500376</v>
      </c>
      <c r="Z1698">
        <f>SUMPRODUCT($B$7:$B$456,Y$7:Y$456,EXP(constants!$B$32+constants!$A$32*ABS($A$7:$A$456-$A1698)))</f>
        <v>4.8192548206524149E-13</v>
      </c>
      <c r="AA1698">
        <f t="shared" si="371"/>
        <v>60280.827204500376</v>
      </c>
      <c r="AB1698">
        <f t="shared" si="376"/>
        <v>60274.62536880307</v>
      </c>
      <c r="AD1698" s="4"/>
      <c r="AE1698" s="4"/>
      <c r="AF1698" s="4"/>
    </row>
    <row r="1699" spans="1:32" x14ac:dyDescent="0.2">
      <c r="A1699">
        <f>front!A1699</f>
        <v>959.72</v>
      </c>
      <c r="B1699" s="1">
        <f t="shared" si="377"/>
        <v>0.43000000000006366</v>
      </c>
      <c r="C1699">
        <f>front!D1699-front!B1699</f>
        <v>35217.269999999997</v>
      </c>
      <c r="D1699" s="2">
        <f>front!E1699-front!C1699</f>
        <v>52904.1</v>
      </c>
      <c r="E1699" s="2">
        <f>IF(front!F1699-front!C1699&gt;0,front!F1699-front!C1699,0)</f>
        <v>52904.1</v>
      </c>
      <c r="F1699" s="2">
        <f>front!I1699-front!H1699</f>
        <v>2235.9000000000015</v>
      </c>
      <c r="G1699" s="2"/>
      <c r="H1699" s="2"/>
      <c r="I1699" s="4">
        <f>C1699/(constants!$A$4+constants!$B$4*data!C1699+constants!$C$4*data!C1699^2+constants!$D$4*data!C1699^3+constants!$E$4*data!C1699^4+constants!$F$4*data!C1699^5+constants!$G$4*data!C1699^6+constants!$H$4*data!C1699^7)</f>
        <v>36318.675669781383</v>
      </c>
      <c r="J1699" s="4">
        <f>D1699/(constants!$A$4+constants!$B$4*data!D1699+constants!$C$4*data!D1699^2+constants!$D$4*data!D1699^3+constants!$E$4*data!D1699^4+constants!$F$4*data!D1699^5+constants!$G$4*data!D1699^6+constants!$H$4*data!D1699^7)</f>
        <v>55696.105697700819</v>
      </c>
      <c r="K1699" s="4">
        <f>E1699/(constants!$A$4+constants!$B$4*data!E1699+constants!$C$4*data!E1699^2+constants!$D$4*data!E1699^3+constants!$E$4*data!E1699^4+constants!$F$4*data!E1699^5+constants!$G$4*data!E1699^6+constants!$H$4*data!E1699^7)</f>
        <v>55696.105697700819</v>
      </c>
      <c r="L1699" s="4">
        <f>F1699/(constants!$A$4+constants!$B$4*data!F1699+constants!$C$4*data!F1699^2+constants!$D$4*data!F1699^3+constants!$E$4*data!F1699^4+constants!$F$4*data!F1699^5+constants!$G$4*data!F1699^6+constants!$H$4*data!F1699^7)</f>
        <v>2230.8009714509117</v>
      </c>
      <c r="M1699" s="4"/>
      <c r="N1699" s="4"/>
      <c r="O1699" s="4">
        <f t="shared" si="372"/>
        <v>60531.126116302308</v>
      </c>
      <c r="P1699" s="4">
        <f t="shared" si="373"/>
        <v>11139.221139540165</v>
      </c>
      <c r="Q1699" s="4">
        <f t="shared" si="373"/>
        <v>11139.221139540165</v>
      </c>
      <c r="R1699" s="4">
        <f t="shared" si="374"/>
        <v>371.80016190848528</v>
      </c>
      <c r="S1699" s="4"/>
      <c r="T1699" s="4"/>
      <c r="U1699" s="4">
        <f t="shared" si="375"/>
        <v>1</v>
      </c>
      <c r="V1699" s="4"/>
      <c r="W1699" s="4"/>
      <c r="X1699">
        <f>IF(front!E1699&gt;$X$2,O1699,P1699)</f>
        <v>60531.126116302308</v>
      </c>
      <c r="Y1699">
        <f t="shared" si="370"/>
        <v>60197.643196982252</v>
      </c>
      <c r="Z1699">
        <f>SUMPRODUCT($B$7:$B$456,Y$7:Y$456,EXP(constants!$B$32+constants!$A$32*ABS($A$7:$A$456-$A1699)))</f>
        <v>4.7028133492676375E-13</v>
      </c>
      <c r="AA1699">
        <f t="shared" si="371"/>
        <v>60197.643196982252</v>
      </c>
      <c r="AB1699">
        <f t="shared" si="376"/>
        <v>60191.441361284946</v>
      </c>
      <c r="AD1699" s="4"/>
      <c r="AE1699" s="4"/>
      <c r="AF1699" s="4"/>
    </row>
    <row r="1700" spans="1:32" x14ac:dyDescent="0.2">
      <c r="A1700">
        <f>front!A1700</f>
        <v>960.15</v>
      </c>
      <c r="B1700" s="1">
        <f t="shared" si="377"/>
        <v>0.42999999999994998</v>
      </c>
      <c r="C1700">
        <f>front!D1700-front!B1700</f>
        <v>35178.469999999994</v>
      </c>
      <c r="D1700" s="2">
        <f>front!E1700-front!C1700</f>
        <v>52890.3</v>
      </c>
      <c r="E1700" s="2">
        <f>IF(front!F1700-front!C1700&gt;0,front!F1700-front!C1700,0)</f>
        <v>52890.3</v>
      </c>
      <c r="F1700" s="2">
        <f>front!I1700-front!H1700</f>
        <v>2138.3999999999996</v>
      </c>
      <c r="G1700" s="2"/>
      <c r="H1700" s="2"/>
      <c r="I1700" s="4">
        <f>C1700/(constants!$A$4+constants!$B$4*data!C1700+constants!$C$4*data!C1700^2+constants!$D$4*data!C1700^3+constants!$E$4*data!C1700^4+constants!$F$4*data!C1700^5+constants!$G$4*data!C1700^6+constants!$H$4*data!C1700^7)</f>
        <v>36276.88125369131</v>
      </c>
      <c r="J1700" s="4">
        <f>D1700/(constants!$A$4+constants!$B$4*data!D1700+constants!$C$4*data!D1700^2+constants!$D$4*data!D1700^3+constants!$E$4*data!D1700^4+constants!$F$4*data!D1700^5+constants!$G$4*data!D1700^6+constants!$H$4*data!D1700^7)</f>
        <v>55680.826689100679</v>
      </c>
      <c r="K1700" s="4">
        <f>E1700/(constants!$A$4+constants!$B$4*data!E1700+constants!$C$4*data!E1700^2+constants!$D$4*data!E1700^3+constants!$E$4*data!E1700^4+constants!$F$4*data!E1700^5+constants!$G$4*data!E1700^6+constants!$H$4*data!E1700^7)</f>
        <v>55680.826689100679</v>
      </c>
      <c r="L1700" s="4">
        <f>F1700/(constants!$A$4+constants!$B$4*data!F1700+constants!$C$4*data!F1700^2+constants!$D$4*data!F1700^3+constants!$E$4*data!F1700^4+constants!$F$4*data!F1700^5+constants!$G$4*data!F1700^6+constants!$H$4*data!F1700^7)</f>
        <v>2133.5219263178315</v>
      </c>
      <c r="M1700" s="4"/>
      <c r="N1700" s="4"/>
      <c r="O1700" s="4">
        <f t="shared" si="372"/>
        <v>60461.468756152179</v>
      </c>
      <c r="P1700" s="4">
        <f t="shared" si="373"/>
        <v>11136.165337820135</v>
      </c>
      <c r="Q1700" s="4">
        <f t="shared" si="373"/>
        <v>11136.165337820135</v>
      </c>
      <c r="R1700" s="4">
        <f t="shared" si="374"/>
        <v>355.58698771963856</v>
      </c>
      <c r="S1700" s="4"/>
      <c r="T1700" s="4"/>
      <c r="U1700" s="4">
        <f t="shared" si="375"/>
        <v>1</v>
      </c>
      <c r="V1700" s="4"/>
      <c r="W1700" s="4"/>
      <c r="X1700">
        <f>IF(front!E1700&gt;$X$2,O1700,P1700)</f>
        <v>60461.468756152179</v>
      </c>
      <c r="Y1700">
        <f t="shared" si="370"/>
        <v>60127.985836832122</v>
      </c>
      <c r="Z1700">
        <f>SUMPRODUCT($B$7:$B$456,Y$7:Y$456,EXP(constants!$B$32+constants!$A$32*ABS($A$7:$A$456-$A1700)))</f>
        <v>4.5891853037677726E-13</v>
      </c>
      <c r="AA1700">
        <f t="shared" si="371"/>
        <v>60127.985836832122</v>
      </c>
      <c r="AB1700">
        <f t="shared" si="376"/>
        <v>60121.784001134816</v>
      </c>
      <c r="AD1700" s="4"/>
      <c r="AE1700" s="4"/>
      <c r="AF1700" s="4"/>
    </row>
    <row r="1701" spans="1:32" x14ac:dyDescent="0.2">
      <c r="A1701">
        <f>front!A1701</f>
        <v>960.58</v>
      </c>
      <c r="B1701" s="1">
        <f t="shared" si="377"/>
        <v>0.43000000000006366</v>
      </c>
      <c r="C1701">
        <f>front!D1701-front!B1701</f>
        <v>35512.26</v>
      </c>
      <c r="D1701" s="2">
        <f>front!E1701-front!C1701</f>
        <v>53483.3</v>
      </c>
      <c r="E1701" s="2">
        <f>IF(front!F1701-front!C1701&gt;0,front!F1701-front!C1701,0)</f>
        <v>53483.3</v>
      </c>
      <c r="F1701" s="2">
        <f>front!I1701-front!H1701</f>
        <v>2038.3000000000011</v>
      </c>
      <c r="G1701" s="2"/>
      <c r="H1701" s="2"/>
      <c r="I1701" s="4">
        <f>C1701/(constants!$A$4+constants!$B$4*data!C1701+constants!$C$4*data!C1701^2+constants!$D$4*data!C1701^3+constants!$E$4*data!C1701^4+constants!$F$4*data!C1701^5+constants!$G$4*data!C1701^6+constants!$H$4*data!C1701^7)</f>
        <v>36636.553009058189</v>
      </c>
      <c r="J1701" s="4">
        <f>D1701/(constants!$A$4+constants!$B$4*data!D1701+constants!$C$4*data!D1701^2+constants!$D$4*data!D1701^3+constants!$E$4*data!D1701^4+constants!$F$4*data!D1701^5+constants!$G$4*data!D1701^6+constants!$H$4*data!D1701^7)</f>
        <v>56337.571577631723</v>
      </c>
      <c r="K1701" s="4">
        <f>E1701/(constants!$A$4+constants!$B$4*data!E1701+constants!$C$4*data!E1701^2+constants!$D$4*data!E1701^3+constants!$E$4*data!E1701^4+constants!$F$4*data!E1701^5+constants!$G$4*data!E1701^6+constants!$H$4*data!E1701^7)</f>
        <v>56337.571577631723</v>
      </c>
      <c r="L1701" s="4">
        <f>F1701/(constants!$A$4+constants!$B$4*data!F1701+constants!$C$4*data!F1701^2+constants!$D$4*data!F1701^3+constants!$E$4*data!F1701^4+constants!$F$4*data!F1701^5+constants!$G$4*data!F1701^6+constants!$H$4*data!F1701^7)</f>
        <v>2033.6489618980938</v>
      </c>
      <c r="M1701" s="4"/>
      <c r="N1701" s="4"/>
      <c r="O1701" s="4">
        <f t="shared" si="372"/>
        <v>61060.921681763655</v>
      </c>
      <c r="P1701" s="4">
        <f t="shared" si="373"/>
        <v>11267.514315526343</v>
      </c>
      <c r="Q1701" s="4">
        <f t="shared" si="373"/>
        <v>11267.514315526343</v>
      </c>
      <c r="R1701" s="4">
        <f t="shared" si="374"/>
        <v>338.94149364968229</v>
      </c>
      <c r="S1701" s="4"/>
      <c r="T1701" s="4"/>
      <c r="U1701" s="4">
        <f t="shared" si="375"/>
        <v>1</v>
      </c>
      <c r="V1701" s="4"/>
      <c r="W1701" s="4"/>
      <c r="X1701">
        <f>IF(front!E1701&gt;$X$2,O1701,P1701)</f>
        <v>61060.921681763655</v>
      </c>
      <c r="Y1701">
        <f t="shared" si="370"/>
        <v>60727.438762443599</v>
      </c>
      <c r="Z1701">
        <f>SUMPRODUCT($B$7:$B$456,Y$7:Y$456,EXP(constants!$B$32+constants!$A$32*ABS($A$7:$A$456-$A1701)))</f>
        <v>4.4783027069525695E-13</v>
      </c>
      <c r="AA1701">
        <f t="shared" si="371"/>
        <v>60727.438762443599</v>
      </c>
      <c r="AB1701">
        <f t="shared" si="376"/>
        <v>60721.236926746293</v>
      </c>
      <c r="AD1701" s="4"/>
      <c r="AE1701" s="4"/>
      <c r="AF1701" s="4"/>
    </row>
    <row r="1702" spans="1:32" x14ac:dyDescent="0.2">
      <c r="A1702">
        <f>front!A1702</f>
        <v>961.02</v>
      </c>
      <c r="B1702" s="1">
        <f t="shared" si="377"/>
        <v>0.43999999999994088</v>
      </c>
      <c r="C1702">
        <f>front!D1702-front!B1702</f>
        <v>35911.199999999997</v>
      </c>
      <c r="D1702" s="2">
        <f>front!E1702-front!C1702</f>
        <v>52805.7</v>
      </c>
      <c r="E1702" s="2">
        <f>IF(front!F1702-front!C1702&gt;0,front!F1702-front!C1702,0)</f>
        <v>52805.7</v>
      </c>
      <c r="F1702" s="2">
        <f>front!I1702-front!H1702</f>
        <v>2048.0999999999985</v>
      </c>
      <c r="G1702" s="2"/>
      <c r="H1702" s="2"/>
      <c r="I1702" s="4">
        <f>C1702/(constants!$A$4+constants!$B$4*data!C1702+constants!$C$4*data!C1702^2+constants!$D$4*data!C1702^3+constants!$E$4*data!C1702^4+constants!$F$4*data!C1702^5+constants!$G$4*data!C1702^6+constants!$H$4*data!C1702^7)</f>
        <v>37066.78701342499</v>
      </c>
      <c r="J1702" s="4">
        <f>D1702/(constants!$A$4+constants!$B$4*data!D1702+constants!$C$4*data!D1702^2+constants!$D$4*data!D1702^3+constants!$E$4*data!D1702^4+constants!$F$4*data!D1702^5+constants!$G$4*data!D1702^6+constants!$H$4*data!D1702^7)</f>
        <v>55587.163958971862</v>
      </c>
      <c r="K1702" s="4">
        <f>E1702/(constants!$A$4+constants!$B$4*data!E1702+constants!$C$4*data!E1702^2+constants!$D$4*data!E1702^3+constants!$E$4*data!E1702^4+constants!$F$4*data!E1702^5+constants!$G$4*data!E1702^6+constants!$H$4*data!E1702^7)</f>
        <v>55587.163958971862</v>
      </c>
      <c r="L1702" s="4">
        <f>F1702/(constants!$A$4+constants!$B$4*data!F1702+constants!$C$4*data!F1702^2+constants!$D$4*data!F1702^3+constants!$E$4*data!F1702^4+constants!$F$4*data!F1702^5+constants!$G$4*data!F1702^6+constants!$H$4*data!F1702^7)</f>
        <v>2043.4267287631524</v>
      </c>
      <c r="M1702" s="4"/>
      <c r="N1702" s="4"/>
      <c r="O1702" s="4">
        <f t="shared" si="372"/>
        <v>61777.978355708321</v>
      </c>
      <c r="P1702" s="4">
        <f t="shared" si="373"/>
        <v>11117.432791794372</v>
      </c>
      <c r="Q1702" s="4">
        <f t="shared" si="373"/>
        <v>11117.432791794372</v>
      </c>
      <c r="R1702" s="4">
        <f t="shared" si="374"/>
        <v>340.57112146052538</v>
      </c>
      <c r="S1702" s="4"/>
      <c r="T1702" s="4"/>
      <c r="U1702" s="4">
        <f t="shared" si="375"/>
        <v>1</v>
      </c>
      <c r="V1702" s="4"/>
      <c r="W1702" s="4"/>
      <c r="X1702">
        <f>IF(front!E1702&gt;$X$2,O1702,P1702)</f>
        <v>61777.978355708321</v>
      </c>
      <c r="Y1702">
        <f t="shared" si="370"/>
        <v>61444.495436388264</v>
      </c>
      <c r="Z1702">
        <f>SUMPRODUCT($B$7:$B$456,Y$7:Y$456,EXP(constants!$B$32+constants!$A$32*ABS($A$7:$A$456-$A1702)))</f>
        <v>4.3676142184317466E-13</v>
      </c>
      <c r="AA1702">
        <f t="shared" si="371"/>
        <v>61444.495436388264</v>
      </c>
      <c r="AB1702">
        <f t="shared" si="376"/>
        <v>61438.293600690959</v>
      </c>
      <c r="AD1702" s="4"/>
      <c r="AE1702" s="4"/>
      <c r="AF1702" s="4"/>
    </row>
    <row r="1703" spans="1:32" x14ac:dyDescent="0.2">
      <c r="A1703">
        <f>front!A1703</f>
        <v>961.45</v>
      </c>
      <c r="B1703" s="1">
        <f t="shared" si="377"/>
        <v>0.43000000000006366</v>
      </c>
      <c r="C1703">
        <f>front!D1703-front!B1703</f>
        <v>36479.599999999999</v>
      </c>
      <c r="D1703" s="2">
        <f>front!E1703-front!C1703</f>
        <v>52310.400000000001</v>
      </c>
      <c r="E1703" s="2">
        <f>IF(front!F1703-front!C1703&gt;0,front!F1703-front!C1703,0)</f>
        <v>52310.400000000001</v>
      </c>
      <c r="F1703" s="2">
        <f>front!I1703-front!H1703</f>
        <v>2109</v>
      </c>
      <c r="G1703" s="2"/>
      <c r="H1703" s="2"/>
      <c r="I1703" s="4">
        <f>C1703/(constants!$A$4+constants!$B$4*data!C1703+constants!$C$4*data!C1703^2+constants!$D$4*data!C1703^3+constants!$E$4*data!C1703^4+constants!$F$4*data!C1703^5+constants!$G$4*data!C1703^6+constants!$H$4*data!C1703^7)</f>
        <v>37680.453672721473</v>
      </c>
      <c r="J1703" s="4">
        <f>D1703/(constants!$A$4+constants!$B$4*data!D1703+constants!$C$4*data!D1703^2+constants!$D$4*data!D1703^3+constants!$E$4*data!D1703^4+constants!$F$4*data!D1703^5+constants!$G$4*data!D1703^6+constants!$H$4*data!D1703^7)</f>
        <v>55038.941827010822</v>
      </c>
      <c r="K1703" s="4">
        <f>E1703/(constants!$A$4+constants!$B$4*data!E1703+constants!$C$4*data!E1703^2+constants!$D$4*data!E1703^3+constants!$E$4*data!E1703^4+constants!$F$4*data!E1703^5+constants!$G$4*data!E1703^6+constants!$H$4*data!E1703^7)</f>
        <v>55038.941827010822</v>
      </c>
      <c r="L1703" s="4">
        <f>F1703/(constants!$A$4+constants!$B$4*data!F1703+constants!$C$4*data!F1703^2+constants!$D$4*data!F1703^3+constants!$E$4*data!F1703^4+constants!$F$4*data!F1703^5+constants!$G$4*data!F1703^6+constants!$H$4*data!F1703^7)</f>
        <v>2104.1885924409617</v>
      </c>
      <c r="M1703" s="4"/>
      <c r="N1703" s="4"/>
      <c r="O1703" s="4">
        <f t="shared" si="372"/>
        <v>62800.756121202459</v>
      </c>
      <c r="P1703" s="4">
        <f t="shared" si="373"/>
        <v>11007.788365402164</v>
      </c>
      <c r="Q1703" s="4">
        <f t="shared" si="373"/>
        <v>11007.788365402164</v>
      </c>
      <c r="R1703" s="4">
        <f t="shared" si="374"/>
        <v>350.69809874016033</v>
      </c>
      <c r="S1703" s="4"/>
      <c r="T1703" s="4"/>
      <c r="U1703" s="4">
        <f t="shared" si="375"/>
        <v>1</v>
      </c>
      <c r="V1703" s="4"/>
      <c r="W1703" s="4"/>
      <c r="X1703">
        <f>IF(front!E1703&gt;$X$2,O1703,P1703)</f>
        <v>62800.756121202459</v>
      </c>
      <c r="Y1703">
        <f t="shared" si="370"/>
        <v>62467.273201882403</v>
      </c>
      <c r="Z1703">
        <f>SUMPRODUCT($B$7:$B$456,Y$7:Y$456,EXP(constants!$B$32+constants!$A$32*ABS($A$7:$A$456-$A1703)))</f>
        <v>4.2620851594876463E-13</v>
      </c>
      <c r="AA1703">
        <f t="shared" si="371"/>
        <v>62467.273201882403</v>
      </c>
      <c r="AB1703">
        <f t="shared" si="376"/>
        <v>62461.071366185097</v>
      </c>
      <c r="AD1703" s="4"/>
      <c r="AE1703" s="4"/>
      <c r="AF1703" s="4"/>
    </row>
    <row r="1704" spans="1:32" x14ac:dyDescent="0.2">
      <c r="A1704">
        <f>front!A1704</f>
        <v>961.88</v>
      </c>
      <c r="B1704" s="1">
        <f t="shared" si="377"/>
        <v>0.42999999999994998</v>
      </c>
      <c r="C1704">
        <f>front!D1704-front!B1704</f>
        <v>37169.799999999996</v>
      </c>
      <c r="D1704" s="2">
        <f>front!E1704-front!C1704</f>
        <v>52332.6</v>
      </c>
      <c r="E1704" s="2">
        <f>IF(front!F1704-front!C1704&gt;0,front!F1704-front!C1704,0)</f>
        <v>52332.6</v>
      </c>
      <c r="F1704" s="2">
        <f>front!I1704-front!H1704</f>
        <v>2133.6000000000004</v>
      </c>
      <c r="G1704" s="2"/>
      <c r="H1704" s="2"/>
      <c r="I1704" s="4">
        <f>C1704/(constants!$A$4+constants!$B$4*data!C1704+constants!$C$4*data!C1704^2+constants!$D$4*data!C1704^3+constants!$E$4*data!C1704^4+constants!$F$4*data!C1704^5+constants!$G$4*data!C1704^6+constants!$H$4*data!C1704^7)</f>
        <v>38426.695954208488</v>
      </c>
      <c r="J1704" s="4">
        <f>D1704/(constants!$A$4+constants!$B$4*data!D1704+constants!$C$4*data!D1704^2+constants!$D$4*data!D1704^3+constants!$E$4*data!D1704^4+constants!$F$4*data!D1704^5+constants!$G$4*data!D1704^6+constants!$H$4*data!D1704^7)</f>
        <v>55063.509167990313</v>
      </c>
      <c r="K1704" s="4">
        <f>E1704/(constants!$A$4+constants!$B$4*data!E1704+constants!$C$4*data!E1704^2+constants!$D$4*data!E1704^3+constants!$E$4*data!E1704^4+constants!$F$4*data!E1704^5+constants!$G$4*data!E1704^6+constants!$H$4*data!E1704^7)</f>
        <v>55063.509167990313</v>
      </c>
      <c r="L1704" s="4">
        <f>F1704/(constants!$A$4+constants!$B$4*data!F1704+constants!$C$4*data!F1704^2+constants!$D$4*data!F1704^3+constants!$E$4*data!F1704^4+constants!$F$4*data!F1704^5+constants!$G$4*data!F1704^6+constants!$H$4*data!F1704^7)</f>
        <v>2128.7328095227394</v>
      </c>
      <c r="M1704" s="4"/>
      <c r="N1704" s="4"/>
      <c r="O1704" s="4">
        <f t="shared" si="372"/>
        <v>64044.493257014146</v>
      </c>
      <c r="P1704" s="4">
        <f t="shared" si="373"/>
        <v>11012.701833598063</v>
      </c>
      <c r="Q1704" s="4">
        <f t="shared" si="373"/>
        <v>11012.701833598063</v>
      </c>
      <c r="R1704" s="4">
        <f t="shared" si="374"/>
        <v>354.78880158712326</v>
      </c>
      <c r="S1704" s="4"/>
      <c r="T1704" s="4"/>
      <c r="U1704" s="4">
        <f t="shared" si="375"/>
        <v>1</v>
      </c>
      <c r="V1704" s="4"/>
      <c r="W1704" s="4"/>
      <c r="X1704">
        <f>IF(front!E1704&gt;$X$2,O1704,P1704)</f>
        <v>64044.493257014146</v>
      </c>
      <c r="Y1704">
        <f t="shared" si="370"/>
        <v>63711.01033769409</v>
      </c>
      <c r="Z1704">
        <f>SUMPRODUCT($B$7:$B$456,Y$7:Y$456,EXP(constants!$B$32+constants!$A$32*ABS($A$7:$A$456-$A1704)))</f>
        <v>4.1591058638066931E-13</v>
      </c>
      <c r="AA1704">
        <f t="shared" si="371"/>
        <v>63711.01033769409</v>
      </c>
      <c r="AB1704">
        <f t="shared" si="376"/>
        <v>63704.808501996784</v>
      </c>
      <c r="AD1704" s="4"/>
      <c r="AE1704" s="4"/>
      <c r="AF1704" s="4"/>
    </row>
    <row r="1705" spans="1:32" x14ac:dyDescent="0.2">
      <c r="A1705">
        <f>front!A1705</f>
        <v>962.31</v>
      </c>
      <c r="B1705" s="1">
        <f t="shared" si="377"/>
        <v>0.42999999999994998</v>
      </c>
      <c r="C1705">
        <f>front!D1705-front!B1705</f>
        <v>37814.200000000004</v>
      </c>
      <c r="D1705" s="2">
        <f>front!E1705-front!C1705</f>
        <v>51992.7</v>
      </c>
      <c r="E1705" s="2">
        <f>IF(front!F1705-front!C1705&gt;0,front!F1705-front!C1705,0)</f>
        <v>51992.7</v>
      </c>
      <c r="F1705" s="2">
        <f>front!I1705-front!H1705</f>
        <v>2089.2999999999993</v>
      </c>
      <c r="G1705" s="2"/>
      <c r="H1705" s="2"/>
      <c r="I1705" s="4">
        <f>C1705/(constants!$A$4+constants!$B$4*data!C1705+constants!$C$4*data!C1705^2+constants!$D$4*data!C1705^3+constants!$E$4*data!C1705^4+constants!$F$4*data!C1705^5+constants!$G$4*data!C1705^6+constants!$H$4*data!C1705^7)</f>
        <v>39124.484168668503</v>
      </c>
      <c r="J1705" s="4">
        <f>D1705/(constants!$A$4+constants!$B$4*data!D1705+constants!$C$4*data!D1705^2+constants!$D$4*data!D1705^3+constants!$E$4*data!D1705^4+constants!$F$4*data!D1705^5+constants!$G$4*data!D1705^6+constants!$H$4*data!D1705^7)</f>
        <v>54687.407801510642</v>
      </c>
      <c r="K1705" s="4">
        <f>E1705/(constants!$A$4+constants!$B$4*data!E1705+constants!$C$4*data!E1705^2+constants!$D$4*data!E1705^3+constants!$E$4*data!E1705^4+constants!$F$4*data!E1705^5+constants!$G$4*data!E1705^6+constants!$H$4*data!E1705^7)</f>
        <v>54687.407801510642</v>
      </c>
      <c r="L1705" s="4">
        <f>F1705/(constants!$A$4+constants!$B$4*data!F1705+constants!$C$4*data!F1705^2+constants!$D$4*data!F1705^3+constants!$E$4*data!F1705^4+constants!$F$4*data!F1705^5+constants!$G$4*data!F1705^6+constants!$H$4*data!F1705^7)</f>
        <v>2084.5332712992931</v>
      </c>
      <c r="M1705" s="4"/>
      <c r="N1705" s="4"/>
      <c r="O1705" s="4">
        <f t="shared" si="372"/>
        <v>65207.473614447503</v>
      </c>
      <c r="P1705" s="4">
        <f t="shared" si="373"/>
        <v>10937.481560302127</v>
      </c>
      <c r="Q1705" s="4">
        <f t="shared" si="373"/>
        <v>10937.481560302127</v>
      </c>
      <c r="R1705" s="4">
        <f t="shared" si="374"/>
        <v>347.42221188321548</v>
      </c>
      <c r="S1705" s="4"/>
      <c r="T1705" s="4"/>
      <c r="U1705" s="4">
        <f t="shared" si="375"/>
        <v>1</v>
      </c>
      <c r="V1705" s="4"/>
      <c r="W1705" s="4"/>
      <c r="X1705">
        <f>IF(front!E1705&gt;$X$2,O1705,P1705)</f>
        <v>65207.473614447503</v>
      </c>
      <c r="Y1705">
        <f t="shared" si="370"/>
        <v>64873.990695127446</v>
      </c>
      <c r="Z1705">
        <f>SUMPRODUCT($B$7:$B$456,Y$7:Y$456,EXP(constants!$B$32+constants!$A$32*ABS($A$7:$A$456-$A1705)))</f>
        <v>4.058614724730337E-13</v>
      </c>
      <c r="AA1705">
        <f t="shared" si="371"/>
        <v>64873.990695127446</v>
      </c>
      <c r="AB1705">
        <f t="shared" si="376"/>
        <v>64867.78885943014</v>
      </c>
      <c r="AD1705" s="4"/>
      <c r="AE1705" s="4"/>
      <c r="AF1705" s="4"/>
    </row>
    <row r="1706" spans="1:32" x14ac:dyDescent="0.2">
      <c r="A1706">
        <f>front!A1706</f>
        <v>962.74</v>
      </c>
      <c r="B1706" s="1">
        <f t="shared" si="377"/>
        <v>0.43000000000006366</v>
      </c>
      <c r="C1706">
        <f>front!D1706-front!B1706</f>
        <v>38631.539999999994</v>
      </c>
      <c r="D1706" s="2">
        <f>front!E1706-front!C1706</f>
        <v>52214.9</v>
      </c>
      <c r="E1706" s="2">
        <f>IF(front!F1706-front!C1706&gt;0,front!F1706-front!C1706,0)</f>
        <v>52214.9</v>
      </c>
      <c r="F1706" s="2">
        <f>front!I1706-front!H1706</f>
        <v>2147.8999999999996</v>
      </c>
      <c r="G1706" s="2"/>
      <c r="H1706" s="2"/>
      <c r="I1706" s="4">
        <f>C1706/(constants!$A$4+constants!$B$4*data!C1706+constants!$C$4*data!C1706^2+constants!$D$4*data!C1706^3+constants!$E$4*data!C1706^4+constants!$F$4*data!C1706^5+constants!$G$4*data!C1706^6+constants!$H$4*data!C1706^7)</f>
        <v>40011.014517938725</v>
      </c>
      <c r="J1706" s="4">
        <f>D1706/(constants!$A$4+constants!$B$4*data!D1706+constants!$C$4*data!D1706^2+constants!$D$4*data!D1706^3+constants!$E$4*data!D1706^4+constants!$F$4*data!D1706^5+constants!$G$4*data!D1706^6+constants!$H$4*data!D1706^7)</f>
        <v>54933.262726817578</v>
      </c>
      <c r="K1706" s="4">
        <f>E1706/(constants!$A$4+constants!$B$4*data!E1706+constants!$C$4*data!E1706^2+constants!$D$4*data!E1706^3+constants!$E$4*data!E1706^4+constants!$F$4*data!E1706^5+constants!$G$4*data!E1706^6+constants!$H$4*data!E1706^7)</f>
        <v>54933.262726817578</v>
      </c>
      <c r="L1706" s="4">
        <f>F1706/(constants!$A$4+constants!$B$4*data!F1706+constants!$C$4*data!F1706^2+constants!$D$4*data!F1706^3+constants!$E$4*data!F1706^4+constants!$F$4*data!F1706^5+constants!$G$4*data!F1706^6+constants!$H$4*data!F1706^7)</f>
        <v>2143.000387944709</v>
      </c>
      <c r="M1706" s="4"/>
      <c r="N1706" s="4"/>
      <c r="O1706" s="4">
        <f t="shared" si="372"/>
        <v>66685.02419656454</v>
      </c>
      <c r="P1706" s="4">
        <f t="shared" si="373"/>
        <v>10986.652545363515</v>
      </c>
      <c r="Q1706" s="4">
        <f t="shared" si="373"/>
        <v>10986.652545363515</v>
      </c>
      <c r="R1706" s="4">
        <f t="shared" si="374"/>
        <v>357.16673132411819</v>
      </c>
      <c r="S1706" s="4"/>
      <c r="T1706" s="4"/>
      <c r="U1706" s="4">
        <f t="shared" si="375"/>
        <v>1</v>
      </c>
      <c r="V1706" s="4"/>
      <c r="W1706" s="4"/>
      <c r="X1706">
        <f>IF(front!E1706&gt;$X$2,O1706,P1706)</f>
        <v>66685.02419656454</v>
      </c>
      <c r="Y1706">
        <f t="shared" si="370"/>
        <v>66351.541277244483</v>
      </c>
      <c r="Z1706">
        <f>SUMPRODUCT($B$7:$B$456,Y$7:Y$456,EXP(constants!$B$32+constants!$A$32*ABS($A$7:$A$456-$A1706)))</f>
        <v>3.9605516241226914E-13</v>
      </c>
      <c r="AA1706">
        <f t="shared" si="371"/>
        <v>66351.541277244483</v>
      </c>
      <c r="AB1706">
        <f t="shared" si="376"/>
        <v>66345.33944154717</v>
      </c>
      <c r="AD1706" s="4"/>
      <c r="AE1706" s="4"/>
      <c r="AF1706" s="4"/>
    </row>
    <row r="1707" spans="1:32" x14ac:dyDescent="0.2">
      <c r="A1707">
        <f>front!A1707</f>
        <v>963.17</v>
      </c>
      <c r="B1707" s="1">
        <f t="shared" si="377"/>
        <v>0.42999999999994998</v>
      </c>
      <c r="C1707">
        <f>front!D1707-front!B1707</f>
        <v>39240.14</v>
      </c>
      <c r="D1707" s="2">
        <f>front!E1707-front!C1707</f>
        <v>52938.1</v>
      </c>
      <c r="E1707" s="2">
        <f>IF(front!F1707-front!C1707&gt;0,front!F1707-front!C1707,0)</f>
        <v>52938.1</v>
      </c>
      <c r="F1707" s="2">
        <f>front!I1707-front!H1707</f>
        <v>2332.0999999999985</v>
      </c>
      <c r="G1707" s="2"/>
      <c r="H1707" s="2"/>
      <c r="I1707" s="4">
        <f>C1707/(constants!$A$4+constants!$B$4*data!C1707+constants!$C$4*data!C1707^2+constants!$D$4*data!C1707^3+constants!$E$4*data!C1707^4+constants!$F$4*data!C1707^5+constants!$G$4*data!C1707^6+constants!$H$4*data!C1707^7)</f>
        <v>40672.197530147612</v>
      </c>
      <c r="J1707" s="4">
        <f>D1707/(constants!$A$4+constants!$B$4*data!D1707+constants!$C$4*data!D1707^2+constants!$D$4*data!D1707^3+constants!$E$4*data!D1707^4+constants!$F$4*data!D1707^5+constants!$G$4*data!D1707^6+constants!$H$4*data!D1707^7)</f>
        <v>55733.75047212965</v>
      </c>
      <c r="K1707" s="4">
        <f>E1707/(constants!$A$4+constants!$B$4*data!E1707+constants!$C$4*data!E1707^2+constants!$D$4*data!E1707^3+constants!$E$4*data!E1707^4+constants!$F$4*data!E1707^5+constants!$G$4*data!E1707^6+constants!$H$4*data!E1707^7)</f>
        <v>55733.75047212965</v>
      </c>
      <c r="L1707" s="4">
        <f>F1707/(constants!$A$4+constants!$B$4*data!F1707+constants!$C$4*data!F1707^2+constants!$D$4*data!F1707^3+constants!$E$4*data!F1707^4+constants!$F$4*data!F1707^5+constants!$G$4*data!F1707^6+constants!$H$4*data!F1707^7)</f>
        <v>2326.7832338374992</v>
      </c>
      <c r="M1707" s="4"/>
      <c r="N1707" s="4"/>
      <c r="O1707" s="4">
        <f t="shared" si="372"/>
        <v>67786.995883579351</v>
      </c>
      <c r="P1707" s="4">
        <f t="shared" si="373"/>
        <v>11146.75009442593</v>
      </c>
      <c r="Q1707" s="4">
        <f t="shared" si="373"/>
        <v>11146.75009442593</v>
      </c>
      <c r="R1707" s="4">
        <f t="shared" si="374"/>
        <v>387.79720563958324</v>
      </c>
      <c r="S1707" s="4"/>
      <c r="T1707" s="4"/>
      <c r="U1707" s="4">
        <f t="shared" si="375"/>
        <v>1</v>
      </c>
      <c r="V1707" s="4"/>
      <c r="W1707" s="4"/>
      <c r="X1707">
        <f>IF(front!E1707&gt;$X$2,O1707,P1707)</f>
        <v>67786.995883579351</v>
      </c>
      <c r="Y1707">
        <f t="shared" si="370"/>
        <v>67453.512964259295</v>
      </c>
      <c r="Z1707">
        <f>SUMPRODUCT($B$7:$B$456,Y$7:Y$456,EXP(constants!$B$32+constants!$A$32*ABS($A$7:$A$456-$A1707)))</f>
        <v>3.8648578964053304E-13</v>
      </c>
      <c r="AA1707">
        <f t="shared" si="371"/>
        <v>67453.512964259295</v>
      </c>
      <c r="AB1707">
        <f t="shared" si="376"/>
        <v>67447.311128561982</v>
      </c>
      <c r="AD1707" s="4"/>
      <c r="AE1707" s="4"/>
      <c r="AF1707" s="4"/>
    </row>
    <row r="1708" spans="1:32" x14ac:dyDescent="0.2">
      <c r="A1708">
        <f>front!A1708</f>
        <v>963.61</v>
      </c>
      <c r="B1708" s="1">
        <f t="shared" si="377"/>
        <v>0.44000000000005457</v>
      </c>
      <c r="C1708">
        <f>front!D1708-front!B1708</f>
        <v>39862.07</v>
      </c>
      <c r="D1708" s="2">
        <f>front!E1708-front!C1708</f>
        <v>52548.7</v>
      </c>
      <c r="E1708" s="2">
        <f>IF(front!F1708-front!C1708&gt;0,front!F1708-front!C1708,0)</f>
        <v>52548.7</v>
      </c>
      <c r="F1708" s="2">
        <f>front!I1708-front!H1708</f>
        <v>2420.7000000000007</v>
      </c>
      <c r="G1708" s="2"/>
      <c r="H1708" s="2"/>
      <c r="I1708" s="4">
        <f>C1708/(constants!$A$4+constants!$B$4*data!C1708+constants!$C$4*data!C1708^2+constants!$D$4*data!C1708^3+constants!$E$4*data!C1708^4+constants!$F$4*data!C1708^5+constants!$G$4*data!C1708^6+constants!$H$4*data!C1708^7)</f>
        <v>41348.789089556012</v>
      </c>
      <c r="J1708" s="4">
        <f>D1708/(constants!$A$4+constants!$B$4*data!D1708+constants!$C$4*data!D1708^2+constants!$D$4*data!D1708^3+constants!$E$4*data!D1708^4+constants!$F$4*data!D1708^5+constants!$G$4*data!D1708^6+constants!$H$4*data!D1708^7)</f>
        <v>55302.67582826921</v>
      </c>
      <c r="K1708" s="4">
        <f>E1708/(constants!$A$4+constants!$B$4*data!E1708+constants!$C$4*data!E1708^2+constants!$D$4*data!E1708^3+constants!$E$4*data!E1708^4+constants!$F$4*data!E1708^5+constants!$G$4*data!E1708^6+constants!$H$4*data!E1708^7)</f>
        <v>55302.67582826921</v>
      </c>
      <c r="L1708" s="4">
        <f>F1708/(constants!$A$4+constants!$B$4*data!F1708+constants!$C$4*data!F1708^2+constants!$D$4*data!F1708^3+constants!$E$4*data!F1708^4+constants!$F$4*data!F1708^5+constants!$G$4*data!F1708^6+constants!$H$4*data!F1708^7)</f>
        <v>2415.1830253342036</v>
      </c>
      <c r="M1708" s="4"/>
      <c r="N1708" s="4"/>
      <c r="O1708" s="4">
        <f t="shared" si="372"/>
        <v>68914.648482593344</v>
      </c>
      <c r="P1708" s="4">
        <f t="shared" si="373"/>
        <v>11060.535165653842</v>
      </c>
      <c r="Q1708" s="4">
        <f t="shared" si="373"/>
        <v>11060.535165653842</v>
      </c>
      <c r="R1708" s="4">
        <f t="shared" si="374"/>
        <v>402.53050422236726</v>
      </c>
      <c r="S1708" s="4"/>
      <c r="T1708" s="4"/>
      <c r="U1708" s="4">
        <f t="shared" si="375"/>
        <v>1</v>
      </c>
      <c r="V1708" s="4"/>
      <c r="W1708" s="4"/>
      <c r="X1708">
        <f>IF(front!E1708&gt;$X$2,O1708,P1708)</f>
        <v>68914.648482593344</v>
      </c>
      <c r="Y1708">
        <f t="shared" si="370"/>
        <v>68581.165563273287</v>
      </c>
      <c r="Z1708">
        <f>SUMPRODUCT($B$7:$B$456,Y$7:Y$456,EXP(constants!$B$32+constants!$A$32*ABS($A$7:$A$456-$A1708)))</f>
        <v>3.7693316877288081E-13</v>
      </c>
      <c r="AA1708">
        <f t="shared" si="371"/>
        <v>68581.165563273287</v>
      </c>
      <c r="AB1708">
        <f t="shared" si="376"/>
        <v>68574.963727575974</v>
      </c>
      <c r="AD1708" s="4"/>
      <c r="AE1708" s="4"/>
      <c r="AF1708" s="4"/>
    </row>
    <row r="1709" spans="1:32" x14ac:dyDescent="0.2">
      <c r="A1709">
        <f>front!A1709</f>
        <v>964.04</v>
      </c>
      <c r="B1709" s="1">
        <f t="shared" si="377"/>
        <v>0.42999999999994998</v>
      </c>
      <c r="C1709">
        <f>front!D1709-front!B1709</f>
        <v>40173.599999999999</v>
      </c>
      <c r="D1709" s="2">
        <f>front!E1709-front!C1709</f>
        <v>52823</v>
      </c>
      <c r="E1709" s="2">
        <f>IF(front!F1709-front!C1709&gt;0,front!F1709-front!C1709,0)</f>
        <v>52823</v>
      </c>
      <c r="F1709" s="2">
        <f>front!I1709-front!H1709</f>
        <v>2426</v>
      </c>
      <c r="G1709" s="2"/>
      <c r="H1709" s="2"/>
      <c r="I1709" s="4">
        <f>C1709/(constants!$A$4+constants!$B$4*data!C1709+constants!$C$4*data!C1709^2+constants!$D$4*data!C1709^3+constants!$E$4*data!C1709^4+constants!$F$4*data!C1709^5+constants!$G$4*data!C1709^6+constants!$H$4*data!C1709^7)</f>
        <v>41688.047514159516</v>
      </c>
      <c r="J1709" s="4">
        <f>D1709/(constants!$A$4+constants!$B$4*data!D1709+constants!$C$4*data!D1709^2+constants!$D$4*data!D1709^3+constants!$E$4*data!D1709^4+constants!$F$4*data!D1709^5+constants!$G$4*data!D1709^6+constants!$H$4*data!D1709^7)</f>
        <v>55606.316625621061</v>
      </c>
      <c r="K1709" s="4">
        <f>E1709/(constants!$A$4+constants!$B$4*data!E1709+constants!$C$4*data!E1709^2+constants!$D$4*data!E1709^3+constants!$E$4*data!E1709^4+constants!$F$4*data!E1709^5+constants!$G$4*data!E1709^6+constants!$H$4*data!E1709^7)</f>
        <v>55606.316625621061</v>
      </c>
      <c r="L1709" s="4">
        <f>F1709/(constants!$A$4+constants!$B$4*data!F1709+constants!$C$4*data!F1709^2+constants!$D$4*data!F1709^3+constants!$E$4*data!F1709^4+constants!$F$4*data!F1709^5+constants!$G$4*data!F1709^6+constants!$H$4*data!F1709^7)</f>
        <v>2420.4710609055896</v>
      </c>
      <c r="M1709" s="4"/>
      <c r="N1709" s="4"/>
      <c r="O1709" s="4">
        <f t="shared" si="372"/>
        <v>69480.079190265853</v>
      </c>
      <c r="P1709" s="4">
        <f t="shared" si="373"/>
        <v>11121.263325124211</v>
      </c>
      <c r="Q1709" s="4">
        <f t="shared" si="373"/>
        <v>11121.263325124211</v>
      </c>
      <c r="R1709" s="4">
        <f t="shared" si="374"/>
        <v>403.41184348426498</v>
      </c>
      <c r="S1709" s="4"/>
      <c r="T1709" s="4"/>
      <c r="U1709" s="4">
        <f t="shared" si="375"/>
        <v>1</v>
      </c>
      <c r="V1709" s="4"/>
      <c r="W1709" s="4"/>
      <c r="X1709">
        <f>IF(front!E1709&gt;$X$2,O1709,P1709)</f>
        <v>69480.079190265853</v>
      </c>
      <c r="Y1709">
        <f t="shared" si="370"/>
        <v>69146.596270945796</v>
      </c>
      <c r="Z1709">
        <f>SUMPRODUCT($B$7:$B$456,Y$7:Y$456,EXP(constants!$B$32+constants!$A$32*ABS($A$7:$A$456-$A1709)))</f>
        <v>3.6782581620095627E-13</v>
      </c>
      <c r="AA1709">
        <f t="shared" si="371"/>
        <v>69146.596270945796</v>
      </c>
      <c r="AB1709">
        <f t="shared" si="376"/>
        <v>69140.394435248483</v>
      </c>
      <c r="AD1709" s="4"/>
      <c r="AE1709" s="4"/>
      <c r="AF1709" s="4"/>
    </row>
    <row r="1710" spans="1:32" x14ac:dyDescent="0.2">
      <c r="A1710">
        <f>front!A1710</f>
        <v>964.47</v>
      </c>
      <c r="B1710" s="1">
        <f t="shared" si="377"/>
        <v>0.43000000000006366</v>
      </c>
      <c r="C1710">
        <f>front!D1710-front!B1710</f>
        <v>40187.53</v>
      </c>
      <c r="D1710" s="2">
        <f>front!E1710-front!C1710</f>
        <v>52488.2</v>
      </c>
      <c r="E1710" s="2">
        <f>IF(front!F1710-front!C1710&gt;0,front!F1710-front!C1710,0)</f>
        <v>52488.2</v>
      </c>
      <c r="F1710" s="2">
        <f>front!I1710-front!H1710</f>
        <v>2525.3999999999996</v>
      </c>
      <c r="G1710" s="2"/>
      <c r="H1710" s="2"/>
      <c r="I1710" s="4">
        <f>C1710/(constants!$A$4+constants!$B$4*data!C1710+constants!$C$4*data!C1710^2+constants!$D$4*data!C1710^3+constants!$E$4*data!C1710^4+constants!$F$4*data!C1710^5+constants!$G$4*data!C1710^6+constants!$H$4*data!C1710^7)</f>
        <v>41703.222762401601</v>
      </c>
      <c r="J1710" s="4">
        <f>D1710/(constants!$A$4+constants!$B$4*data!D1710+constants!$C$4*data!D1710^2+constants!$D$4*data!D1710^3+constants!$E$4*data!D1710^4+constants!$F$4*data!D1710^5+constants!$G$4*data!D1710^6+constants!$H$4*data!D1710^7)</f>
        <v>55235.713845814593</v>
      </c>
      <c r="K1710" s="4">
        <f>E1710/(constants!$A$4+constants!$B$4*data!E1710+constants!$C$4*data!E1710^2+constants!$D$4*data!E1710^3+constants!$E$4*data!E1710^4+constants!$F$4*data!E1710^5+constants!$G$4*data!E1710^6+constants!$H$4*data!E1710^7)</f>
        <v>55235.713845814593</v>
      </c>
      <c r="L1710" s="4">
        <f>F1710/(constants!$A$4+constants!$B$4*data!F1710+constants!$C$4*data!F1710^2+constants!$D$4*data!F1710^3+constants!$E$4*data!F1710^4+constants!$F$4*data!F1710^5+constants!$G$4*data!F1710^6+constants!$H$4*data!F1710^7)</f>
        <v>2519.6469660129137</v>
      </c>
      <c r="M1710" s="4"/>
      <c r="N1710" s="4"/>
      <c r="O1710" s="4">
        <f t="shared" si="372"/>
        <v>69505.371270669333</v>
      </c>
      <c r="P1710" s="4">
        <f t="shared" si="373"/>
        <v>11047.142769162918</v>
      </c>
      <c r="Q1710" s="4">
        <f t="shared" si="373"/>
        <v>11047.142769162918</v>
      </c>
      <c r="R1710" s="4">
        <f t="shared" si="374"/>
        <v>419.94116100215228</v>
      </c>
      <c r="S1710" s="4"/>
      <c r="T1710" s="4"/>
      <c r="U1710" s="4">
        <f t="shared" si="375"/>
        <v>1</v>
      </c>
      <c r="V1710" s="4"/>
      <c r="W1710" s="4"/>
      <c r="X1710">
        <f>IF(front!E1710&gt;$X$2,O1710,P1710)</f>
        <v>69505.371270669333</v>
      </c>
      <c r="Y1710">
        <f t="shared" si="370"/>
        <v>69171.888351349276</v>
      </c>
      <c r="Z1710">
        <f>SUMPRODUCT($B$7:$B$456,Y$7:Y$456,EXP(constants!$B$32+constants!$A$32*ABS($A$7:$A$456-$A1710)))</f>
        <v>3.5893851290497734E-13</v>
      </c>
      <c r="AA1710">
        <f t="shared" si="371"/>
        <v>69171.888351349276</v>
      </c>
      <c r="AB1710">
        <f t="shared" si="376"/>
        <v>69165.686515651963</v>
      </c>
      <c r="AD1710" s="4"/>
      <c r="AE1710" s="4"/>
      <c r="AF1710" s="4"/>
    </row>
    <row r="1711" spans="1:32" x14ac:dyDescent="0.2">
      <c r="A1711">
        <f>front!A1711</f>
        <v>964.9</v>
      </c>
      <c r="B1711" s="1">
        <f t="shared" si="377"/>
        <v>0.42999999999994998</v>
      </c>
      <c r="C1711">
        <f>front!D1711-front!B1711</f>
        <v>39893.4</v>
      </c>
      <c r="D1711" s="2">
        <f>front!E1711-front!C1711</f>
        <v>52655</v>
      </c>
      <c r="E1711" s="2">
        <f>IF(front!F1711-front!C1711&gt;0,front!F1711-front!C1711,0)</f>
        <v>52655</v>
      </c>
      <c r="F1711" s="2">
        <f>front!I1711-front!H1711</f>
        <v>2668.2000000000007</v>
      </c>
      <c r="G1711" s="2"/>
      <c r="H1711" s="2"/>
      <c r="I1711" s="4">
        <f>C1711/(constants!$A$4+constants!$B$4*data!C1711+constants!$C$4*data!C1711^2+constants!$D$4*data!C1711^3+constants!$E$4*data!C1711^4+constants!$F$4*data!C1711^5+constants!$G$4*data!C1711^6+constants!$H$4*data!C1711^7)</f>
        <v>41382.897243110259</v>
      </c>
      <c r="J1711" s="4">
        <f>D1711/(constants!$A$4+constants!$B$4*data!D1711+constants!$C$4*data!D1711^2+constants!$D$4*data!D1711^3+constants!$E$4*data!D1711^4+constants!$F$4*data!D1711^5+constants!$G$4*data!D1711^6+constants!$H$4*data!D1711^7)</f>
        <v>55420.337822146539</v>
      </c>
      <c r="K1711" s="4">
        <f>E1711/(constants!$A$4+constants!$B$4*data!E1711+constants!$C$4*data!E1711^2+constants!$D$4*data!E1711^3+constants!$E$4*data!E1711^4+constants!$F$4*data!E1711^5+constants!$G$4*data!E1711^6+constants!$H$4*data!E1711^7)</f>
        <v>55420.337822146539</v>
      </c>
      <c r="L1711" s="4">
        <f>F1711/(constants!$A$4+constants!$B$4*data!F1711+constants!$C$4*data!F1711^2+constants!$D$4*data!F1711^3+constants!$E$4*data!F1711^4+constants!$F$4*data!F1711^5+constants!$G$4*data!F1711^6+constants!$H$4*data!F1711^7)</f>
        <v>2662.1262132434349</v>
      </c>
      <c r="M1711" s="4"/>
      <c r="N1711" s="4"/>
      <c r="O1711" s="4">
        <f t="shared" si="372"/>
        <v>68971.49540518377</v>
      </c>
      <c r="P1711" s="4">
        <f t="shared" si="373"/>
        <v>11084.067564429308</v>
      </c>
      <c r="Q1711" s="4">
        <f t="shared" si="373"/>
        <v>11084.067564429308</v>
      </c>
      <c r="R1711" s="4">
        <f t="shared" si="374"/>
        <v>443.68770220723917</v>
      </c>
      <c r="S1711" s="4"/>
      <c r="T1711" s="4"/>
      <c r="U1711" s="4">
        <f t="shared" si="375"/>
        <v>1</v>
      </c>
      <c r="V1711" s="4"/>
      <c r="W1711" s="4"/>
      <c r="X1711">
        <f>IF(front!E1711&gt;$X$2,O1711,P1711)</f>
        <v>68971.49540518377</v>
      </c>
      <c r="Y1711">
        <f t="shared" si="370"/>
        <v>68638.012485863714</v>
      </c>
      <c r="Z1711">
        <f>SUMPRODUCT($B$7:$B$456,Y$7:Y$456,EXP(constants!$B$32+constants!$A$32*ABS($A$7:$A$456-$A1711)))</f>
        <v>3.5026594211660598E-13</v>
      </c>
      <c r="AA1711">
        <f t="shared" si="371"/>
        <v>68638.012485863714</v>
      </c>
      <c r="AB1711">
        <f t="shared" si="376"/>
        <v>68631.810650166401</v>
      </c>
      <c r="AD1711" s="4"/>
      <c r="AE1711" s="4"/>
      <c r="AF1711" s="4"/>
    </row>
    <row r="1712" spans="1:32" x14ac:dyDescent="0.2">
      <c r="A1712">
        <f>front!A1712</f>
        <v>965.33</v>
      </c>
      <c r="B1712" s="1">
        <f t="shared" si="377"/>
        <v>0.43000000000006366</v>
      </c>
      <c r="C1712">
        <f>front!D1712-front!B1712</f>
        <v>39195.599999999999</v>
      </c>
      <c r="D1712" s="2">
        <f>front!E1712-front!C1712</f>
        <v>52910.1</v>
      </c>
      <c r="E1712" s="2">
        <f>IF(front!F1712-front!C1712&gt;0,front!F1712-front!C1712,0)</f>
        <v>52910.1</v>
      </c>
      <c r="F1712" s="2">
        <f>front!I1712-front!H1712</f>
        <v>2562.6999999999989</v>
      </c>
      <c r="G1712" s="2"/>
      <c r="H1712" s="2"/>
      <c r="I1712" s="4">
        <f>C1712/(constants!$A$4+constants!$B$4*data!C1712+constants!$C$4*data!C1712^2+constants!$D$4*data!C1712^3+constants!$E$4*data!C1712^4+constants!$F$4*data!C1712^5+constants!$G$4*data!C1712^6+constants!$H$4*data!C1712^7)</f>
        <v>40623.778711823332</v>
      </c>
      <c r="J1712" s="4">
        <f>D1712/(constants!$A$4+constants!$B$4*data!D1712+constants!$C$4*data!D1712^2+constants!$D$4*data!D1712^3+constants!$E$4*data!D1712^4+constants!$F$4*data!D1712^5+constants!$G$4*data!D1712^6+constants!$H$4*data!D1712^7)</f>
        <v>55702.748806126903</v>
      </c>
      <c r="K1712" s="4">
        <f>E1712/(constants!$A$4+constants!$B$4*data!E1712+constants!$C$4*data!E1712^2+constants!$D$4*data!E1712^3+constants!$E$4*data!E1712^4+constants!$F$4*data!E1712^5+constants!$G$4*data!E1712^6+constants!$H$4*data!E1712^7)</f>
        <v>55702.748806126903</v>
      </c>
      <c r="L1712" s="4">
        <f>F1712/(constants!$A$4+constants!$B$4*data!F1712+constants!$C$4*data!F1712^2+constants!$D$4*data!F1712^3+constants!$E$4*data!F1712^4+constants!$F$4*data!F1712^5+constants!$G$4*data!F1712^6+constants!$H$4*data!F1712^7)</f>
        <v>2556.8630355391542</v>
      </c>
      <c r="M1712" s="4"/>
      <c r="N1712" s="4"/>
      <c r="O1712" s="4">
        <f t="shared" si="372"/>
        <v>67706.297853038879</v>
      </c>
      <c r="P1712" s="4">
        <f t="shared" si="373"/>
        <v>11140.54976122538</v>
      </c>
      <c r="Q1712" s="4">
        <f t="shared" si="373"/>
        <v>11140.54976122538</v>
      </c>
      <c r="R1712" s="4">
        <f t="shared" si="374"/>
        <v>426.14383925652572</v>
      </c>
      <c r="S1712" s="4"/>
      <c r="T1712" s="4"/>
      <c r="U1712" s="4">
        <f t="shared" si="375"/>
        <v>1</v>
      </c>
      <c r="V1712" s="4"/>
      <c r="W1712" s="4"/>
      <c r="X1712">
        <f>IF(front!E1712&gt;$X$2,O1712,P1712)</f>
        <v>67706.297853038879</v>
      </c>
      <c r="Y1712">
        <f t="shared" si="370"/>
        <v>67372.814933718822</v>
      </c>
      <c r="Z1712">
        <f>SUMPRODUCT($B$7:$B$456,Y$7:Y$456,EXP(constants!$B$32+constants!$A$32*ABS($A$7:$A$456-$A1712)))</f>
        <v>3.4180291552974658E-13</v>
      </c>
      <c r="AA1712">
        <f t="shared" si="371"/>
        <v>67372.814933718822</v>
      </c>
      <c r="AB1712">
        <f t="shared" si="376"/>
        <v>67366.613098021509</v>
      </c>
      <c r="AD1712" s="4"/>
      <c r="AE1712" s="4"/>
      <c r="AF1712" s="4"/>
    </row>
    <row r="1713" spans="1:32" x14ac:dyDescent="0.2">
      <c r="A1713">
        <f>front!A1713</f>
        <v>965.76</v>
      </c>
      <c r="B1713" s="1">
        <f t="shared" si="377"/>
        <v>0.42999999999994998</v>
      </c>
      <c r="C1713">
        <f>front!D1713-front!B1713</f>
        <v>38397.939999999995</v>
      </c>
      <c r="D1713" s="2">
        <f>front!E1713-front!C1713</f>
        <v>52033.4</v>
      </c>
      <c r="E1713" s="2">
        <f>IF(front!F1713-front!C1713&gt;0,front!F1713-front!C1713,0)</f>
        <v>52033.4</v>
      </c>
      <c r="F1713" s="2">
        <f>front!I1713-front!H1713</f>
        <v>2502.5</v>
      </c>
      <c r="G1713" s="2"/>
      <c r="H1713" s="2"/>
      <c r="I1713" s="4">
        <f>C1713/(constants!$A$4+constants!$B$4*data!C1713+constants!$C$4*data!C1713^2+constants!$D$4*data!C1713^3+constants!$E$4*data!C1713^4+constants!$F$4*data!C1713^5+constants!$G$4*data!C1713^6+constants!$H$4*data!C1713^7)</f>
        <v>39757.471890138644</v>
      </c>
      <c r="J1713" s="4">
        <f>D1713/(constants!$A$4+constants!$B$4*data!D1713+constants!$C$4*data!D1713^2+constants!$D$4*data!D1713^3+constants!$E$4*data!D1713^4+constants!$F$4*data!D1713^5+constants!$G$4*data!D1713^6+constants!$H$4*data!D1713^7)</f>
        <v>54732.437693245854</v>
      </c>
      <c r="K1713" s="4">
        <f>E1713/(constants!$A$4+constants!$B$4*data!E1713+constants!$C$4*data!E1713^2+constants!$D$4*data!E1713^3+constants!$E$4*data!E1713^4+constants!$F$4*data!E1713^5+constants!$G$4*data!E1713^6+constants!$H$4*data!E1713^7)</f>
        <v>54732.437693245854</v>
      </c>
      <c r="L1713" s="4">
        <f>F1713/(constants!$A$4+constants!$B$4*data!F1713+constants!$C$4*data!F1713^2+constants!$D$4*data!F1713^3+constants!$E$4*data!F1713^4+constants!$F$4*data!F1713^5+constants!$G$4*data!F1713^6+constants!$H$4*data!F1713^7)</f>
        <v>2496.7985405732179</v>
      </c>
      <c r="M1713" s="4"/>
      <c r="N1713" s="4"/>
      <c r="O1713" s="4">
        <f t="shared" si="372"/>
        <v>66262.453150231071</v>
      </c>
      <c r="P1713" s="4">
        <f t="shared" si="373"/>
        <v>10946.487538649171</v>
      </c>
      <c r="Q1713" s="4">
        <f t="shared" si="373"/>
        <v>10946.487538649171</v>
      </c>
      <c r="R1713" s="4">
        <f t="shared" si="374"/>
        <v>416.13309009553632</v>
      </c>
      <c r="S1713" s="4"/>
      <c r="T1713" s="4"/>
      <c r="U1713" s="4">
        <f t="shared" si="375"/>
        <v>1</v>
      </c>
      <c r="V1713" s="4"/>
      <c r="W1713" s="4"/>
      <c r="X1713">
        <f>IF(front!E1713&gt;$X$2,O1713,P1713)</f>
        <v>66262.453150231071</v>
      </c>
      <c r="Y1713">
        <f t="shared" si="370"/>
        <v>65928.970230911014</v>
      </c>
      <c r="Z1713">
        <f>SUMPRODUCT($B$7:$B$456,Y$7:Y$456,EXP(constants!$B$32+constants!$A$32*ABS($A$7:$A$456-$A1713)))</f>
        <v>3.3354437019669599E-13</v>
      </c>
      <c r="AA1713">
        <f t="shared" si="371"/>
        <v>65928.970230911014</v>
      </c>
      <c r="AB1713">
        <f t="shared" si="376"/>
        <v>65922.768395213701</v>
      </c>
      <c r="AD1713" s="4"/>
      <c r="AE1713" s="4"/>
      <c r="AF1713" s="4"/>
    </row>
    <row r="1714" spans="1:32" x14ac:dyDescent="0.2">
      <c r="A1714">
        <f>front!A1714</f>
        <v>966.19</v>
      </c>
      <c r="B1714" s="1">
        <f t="shared" si="377"/>
        <v>0.43000000000006366</v>
      </c>
      <c r="C1714">
        <f>front!D1714-front!B1714</f>
        <v>37488.129999999997</v>
      </c>
      <c r="D1714" s="2">
        <f>front!E1714-front!C1714</f>
        <v>52830</v>
      </c>
      <c r="E1714" s="2">
        <f>IF(front!F1714-front!C1714&gt;0,front!F1714-front!C1714,0)</f>
        <v>52830</v>
      </c>
      <c r="F1714" s="2">
        <f>front!I1714-front!H1714</f>
        <v>2357.6000000000004</v>
      </c>
      <c r="G1714" s="2"/>
      <c r="H1714" s="2"/>
      <c r="I1714" s="4">
        <f>C1714/(constants!$A$4+constants!$B$4*data!C1714+constants!$C$4*data!C1714^2+constants!$D$4*data!C1714^3+constants!$E$4*data!C1714^4+constants!$F$4*data!C1714^5+constants!$G$4*data!C1714^6+constants!$H$4*data!C1714^7)</f>
        <v>38771.271038584964</v>
      </c>
      <c r="J1714" s="4">
        <f>D1714/(constants!$A$4+constants!$B$4*data!D1714+constants!$C$4*data!D1714^2+constants!$D$4*data!D1714^3+constants!$E$4*data!D1714^4+constants!$F$4*data!D1714^5+constants!$G$4*data!D1714^6+constants!$H$4*data!D1714^7)</f>
        <v>55614.066344622675</v>
      </c>
      <c r="K1714" s="4">
        <f>E1714/(constants!$A$4+constants!$B$4*data!E1714+constants!$C$4*data!E1714^2+constants!$D$4*data!E1714^3+constants!$E$4*data!E1714^4+constants!$F$4*data!E1714^5+constants!$G$4*data!E1714^6+constants!$H$4*data!E1714^7)</f>
        <v>55614.066344622675</v>
      </c>
      <c r="L1714" s="4">
        <f>F1714/(constants!$A$4+constants!$B$4*data!F1714+constants!$C$4*data!F1714^2+constants!$D$4*data!F1714^3+constants!$E$4*data!F1714^4+constants!$F$4*data!F1714^5+constants!$G$4*data!F1714^6+constants!$H$4*data!F1714^7)</f>
        <v>2352.2255755627089</v>
      </c>
      <c r="M1714" s="4"/>
      <c r="N1714" s="4"/>
      <c r="O1714" s="4">
        <f t="shared" si="372"/>
        <v>64618.785064308271</v>
      </c>
      <c r="P1714" s="4">
        <f t="shared" si="373"/>
        <v>11122.813268924536</v>
      </c>
      <c r="Q1714" s="4">
        <f t="shared" si="373"/>
        <v>11122.813268924536</v>
      </c>
      <c r="R1714" s="4">
        <f t="shared" si="374"/>
        <v>392.03759592711816</v>
      </c>
      <c r="S1714" s="4"/>
      <c r="T1714" s="4"/>
      <c r="U1714" s="4">
        <f t="shared" si="375"/>
        <v>1</v>
      </c>
      <c r="V1714" s="4"/>
      <c r="W1714" s="4"/>
      <c r="X1714">
        <f>IF(front!E1714&gt;$X$2,O1714,P1714)</f>
        <v>64618.785064308271</v>
      </c>
      <c r="Y1714">
        <f t="shared" si="370"/>
        <v>64285.302144988214</v>
      </c>
      <c r="Z1714">
        <f>SUMPRODUCT($B$7:$B$456,Y$7:Y$456,EXP(constants!$B$32+constants!$A$32*ABS($A$7:$A$456-$A1714)))</f>
        <v>3.2548536549925326E-13</v>
      </c>
      <c r="AA1714">
        <f t="shared" si="371"/>
        <v>64285.302144988214</v>
      </c>
      <c r="AB1714">
        <f t="shared" si="376"/>
        <v>64279.100309290909</v>
      </c>
      <c r="AD1714" s="4"/>
      <c r="AE1714" s="4"/>
      <c r="AF1714" s="4"/>
    </row>
    <row r="1715" spans="1:32" x14ac:dyDescent="0.2">
      <c r="A1715">
        <f>front!A1715</f>
        <v>966.62</v>
      </c>
      <c r="B1715" s="1">
        <f t="shared" si="377"/>
        <v>0.42999999999994998</v>
      </c>
      <c r="C1715">
        <f>front!D1715-front!B1715</f>
        <v>36546.199999999997</v>
      </c>
      <c r="D1715" s="2">
        <f>front!E1715-front!C1715</f>
        <v>52686.400000000001</v>
      </c>
      <c r="E1715" s="2">
        <f>IF(front!F1715-front!C1715&gt;0,front!F1715-front!C1715,0)</f>
        <v>52686.400000000001</v>
      </c>
      <c r="F1715" s="2">
        <f>front!I1715-front!H1715</f>
        <v>2375.2000000000007</v>
      </c>
      <c r="G1715" s="2"/>
      <c r="H1715" s="2"/>
      <c r="I1715" s="4">
        <f>C1715/(constants!$A$4+constants!$B$4*data!C1715+constants!$C$4*data!C1715^2+constants!$D$4*data!C1715^3+constants!$E$4*data!C1715^4+constants!$F$4*data!C1715^5+constants!$G$4*data!C1715^6+constants!$H$4*data!C1715^7)</f>
        <v>37752.409960235193</v>
      </c>
      <c r="J1715" s="4">
        <f>D1715/(constants!$A$4+constants!$B$4*data!D1715+constants!$C$4*data!D1715^2+constants!$D$4*data!D1715^3+constants!$E$4*data!D1715^4+constants!$F$4*data!D1715^5+constants!$G$4*data!D1715^6+constants!$H$4*data!D1715^7)</f>
        <v>55455.096072456727</v>
      </c>
      <c r="K1715" s="4">
        <f>E1715/(constants!$A$4+constants!$B$4*data!E1715+constants!$C$4*data!E1715^2+constants!$D$4*data!E1715^3+constants!$E$4*data!E1715^4+constants!$F$4*data!E1715^5+constants!$G$4*data!E1715^6+constants!$H$4*data!E1715^7)</f>
        <v>55455.096072456727</v>
      </c>
      <c r="L1715" s="4">
        <f>F1715/(constants!$A$4+constants!$B$4*data!F1715+constants!$C$4*data!F1715^2+constants!$D$4*data!F1715^3+constants!$E$4*data!F1715^4+constants!$F$4*data!F1715^5+constants!$G$4*data!F1715^6+constants!$H$4*data!F1715^7)</f>
        <v>2369.7857963738134</v>
      </c>
      <c r="M1715" s="4"/>
      <c r="N1715" s="4"/>
      <c r="O1715" s="4">
        <f t="shared" si="372"/>
        <v>62920.683267058659</v>
      </c>
      <c r="P1715" s="4">
        <f t="shared" si="373"/>
        <v>11091.019214491345</v>
      </c>
      <c r="Q1715" s="4">
        <f t="shared" si="373"/>
        <v>11091.019214491345</v>
      </c>
      <c r="R1715" s="4">
        <f t="shared" si="374"/>
        <v>394.96429939563558</v>
      </c>
      <c r="S1715" s="4"/>
      <c r="T1715" s="4"/>
      <c r="U1715" s="4">
        <f t="shared" si="375"/>
        <v>1</v>
      </c>
      <c r="V1715" s="4"/>
      <c r="W1715" s="4"/>
      <c r="X1715">
        <f>IF(front!E1715&gt;$X$2,O1715,P1715)</f>
        <v>62920.683267058659</v>
      </c>
      <c r="Y1715">
        <f t="shared" si="370"/>
        <v>62587.200347738602</v>
      </c>
      <c r="Z1715">
        <f>SUMPRODUCT($B$7:$B$456,Y$7:Y$456,EXP(constants!$B$32+constants!$A$32*ABS($A$7:$A$456-$A1715)))</f>
        <v>3.176210801930439E-13</v>
      </c>
      <c r="AA1715">
        <f t="shared" si="371"/>
        <v>62587.200347738602</v>
      </c>
      <c r="AB1715">
        <f t="shared" si="376"/>
        <v>62580.998512041297</v>
      </c>
      <c r="AD1715" s="4"/>
      <c r="AE1715" s="4"/>
      <c r="AF1715" s="4"/>
    </row>
    <row r="1716" spans="1:32" x14ac:dyDescent="0.2">
      <c r="A1716">
        <f>front!A1716</f>
        <v>967.06</v>
      </c>
      <c r="B1716" s="1">
        <f t="shared" si="377"/>
        <v>0.43999999999994088</v>
      </c>
      <c r="C1716">
        <f>front!D1716-front!B1716</f>
        <v>35728.47</v>
      </c>
      <c r="D1716" s="2">
        <f>front!E1716-front!C1716</f>
        <v>52210.9</v>
      </c>
      <c r="E1716" s="2">
        <f>IF(front!F1716-front!C1716&gt;0,front!F1716-front!C1716,0)</f>
        <v>52210.9</v>
      </c>
      <c r="F1716" s="2">
        <f>front!I1716-front!H1716</f>
        <v>2385.6999999999989</v>
      </c>
      <c r="G1716" s="2"/>
      <c r="H1716" s="2"/>
      <c r="I1716" s="4">
        <f>C1716/(constants!$A$4+constants!$B$4*data!C1716+constants!$C$4*data!C1716^2+constants!$D$4*data!C1716^3+constants!$E$4*data!C1716^4+constants!$F$4*data!C1716^5+constants!$G$4*data!C1716^6+constants!$H$4*data!C1716^7)</f>
        <v>36869.674359499084</v>
      </c>
      <c r="J1716" s="4">
        <f>D1716/(constants!$A$4+constants!$B$4*data!D1716+constants!$C$4*data!D1716^2+constants!$D$4*data!D1716^3+constants!$E$4*data!D1716^4+constants!$F$4*data!D1716^5+constants!$G$4*data!D1716^6+constants!$H$4*data!D1716^7)</f>
        <v>54928.836542678546</v>
      </c>
      <c r="K1716" s="4">
        <f>E1716/(constants!$A$4+constants!$B$4*data!E1716+constants!$C$4*data!E1716^2+constants!$D$4*data!E1716^3+constants!$E$4*data!E1716^4+constants!$F$4*data!E1716^5+constants!$G$4*data!E1716^6+constants!$H$4*data!E1716^7)</f>
        <v>54928.836542678546</v>
      </c>
      <c r="L1716" s="4">
        <f>F1716/(constants!$A$4+constants!$B$4*data!F1716+constants!$C$4*data!F1716^2+constants!$D$4*data!F1716^3+constants!$E$4*data!F1716^4+constants!$F$4*data!F1716^5+constants!$G$4*data!F1716^6+constants!$H$4*data!F1716^7)</f>
        <v>2380.2620711550408</v>
      </c>
      <c r="M1716" s="4"/>
      <c r="N1716" s="4"/>
      <c r="O1716" s="4">
        <f t="shared" si="372"/>
        <v>61449.457265831807</v>
      </c>
      <c r="P1716" s="4">
        <f t="shared" si="373"/>
        <v>10985.767308535709</v>
      </c>
      <c r="Q1716" s="4">
        <f t="shared" si="373"/>
        <v>10985.767308535709</v>
      </c>
      <c r="R1716" s="4">
        <f t="shared" si="374"/>
        <v>396.71034519250674</v>
      </c>
      <c r="S1716" s="4"/>
      <c r="T1716" s="4"/>
      <c r="U1716" s="4">
        <f t="shared" si="375"/>
        <v>1</v>
      </c>
      <c r="V1716" s="4"/>
      <c r="W1716" s="4"/>
      <c r="X1716">
        <f>IF(front!E1716&gt;$X$2,O1716,P1716)</f>
        <v>61449.457265831807</v>
      </c>
      <c r="Y1716">
        <f t="shared" si="370"/>
        <v>61115.97434651175</v>
      </c>
      <c r="Z1716">
        <f>SUMPRODUCT($B$7:$B$456,Y$7:Y$456,EXP(constants!$B$32+constants!$A$32*ABS($A$7:$A$456-$A1716)))</f>
        <v>3.0977056190754736E-13</v>
      </c>
      <c r="AA1716">
        <f t="shared" si="371"/>
        <v>61115.97434651175</v>
      </c>
      <c r="AB1716">
        <f t="shared" si="376"/>
        <v>61109.772510814444</v>
      </c>
      <c r="AD1716" s="4"/>
      <c r="AE1716" s="4"/>
      <c r="AF1716" s="4"/>
    </row>
    <row r="1717" spans="1:32" x14ac:dyDescent="0.2">
      <c r="A1717">
        <f>front!A1717</f>
        <v>967.49</v>
      </c>
      <c r="B1717" s="1">
        <f t="shared" si="377"/>
        <v>0.43000000000006366</v>
      </c>
      <c r="C1717">
        <f>front!D1717-front!B1717</f>
        <v>35085.060000000005</v>
      </c>
      <c r="D1717" s="2">
        <f>front!E1717-front!C1717</f>
        <v>52938.9</v>
      </c>
      <c r="E1717" s="2">
        <f>IF(front!F1717-front!C1717&gt;0,front!F1717-front!C1717,0)</f>
        <v>52938.9</v>
      </c>
      <c r="F1717" s="2">
        <f>front!I1717-front!H1717</f>
        <v>2260.1000000000004</v>
      </c>
      <c r="G1717" s="2"/>
      <c r="H1717" s="2"/>
      <c r="I1717" s="4">
        <f>C1717/(constants!$A$4+constants!$B$4*data!C1717+constants!$C$4*data!C1717^2+constants!$D$4*data!C1717^3+constants!$E$4*data!C1717^4+constants!$F$4*data!C1717^5+constants!$G$4*data!C1717^6+constants!$H$4*data!C1717^7)</f>
        <v>36176.277471862071</v>
      </c>
      <c r="J1717" s="4">
        <f>D1717/(constants!$A$4+constants!$B$4*data!D1717+constants!$C$4*data!D1717^2+constants!$D$4*data!D1717^3+constants!$E$4*data!D1717^4+constants!$F$4*data!D1717^5+constants!$G$4*data!D1717^6+constants!$H$4*data!D1717^7)</f>
        <v>55734.636246006063</v>
      </c>
      <c r="K1717" s="4">
        <f>E1717/(constants!$A$4+constants!$B$4*data!E1717+constants!$C$4*data!E1717^2+constants!$D$4*data!E1717^3+constants!$E$4*data!E1717^4+constants!$F$4*data!E1717^5+constants!$G$4*data!E1717^6+constants!$H$4*data!E1717^7)</f>
        <v>55734.636246006063</v>
      </c>
      <c r="L1717" s="4">
        <f>F1717/(constants!$A$4+constants!$B$4*data!F1717+constants!$C$4*data!F1717^2+constants!$D$4*data!F1717^3+constants!$E$4*data!F1717^4+constants!$F$4*data!F1717^5+constants!$G$4*data!F1717^6+constants!$H$4*data!F1717^7)</f>
        <v>2254.9461682866499</v>
      </c>
      <c r="M1717" s="4"/>
      <c r="N1717" s="4"/>
      <c r="O1717" s="4">
        <f t="shared" si="372"/>
        <v>60293.795786436785</v>
      </c>
      <c r="P1717" s="4">
        <f t="shared" si="373"/>
        <v>11146.927249201213</v>
      </c>
      <c r="Q1717" s="4">
        <f t="shared" si="373"/>
        <v>11146.927249201213</v>
      </c>
      <c r="R1717" s="4">
        <f t="shared" si="374"/>
        <v>375.8243613811083</v>
      </c>
      <c r="S1717" s="4"/>
      <c r="T1717" s="4"/>
      <c r="U1717" s="4">
        <f t="shared" si="375"/>
        <v>1</v>
      </c>
      <c r="V1717" s="4"/>
      <c r="W1717" s="4"/>
      <c r="X1717">
        <f>IF(front!E1717&gt;$X$2,O1717,P1717)</f>
        <v>60293.795786436785</v>
      </c>
      <c r="Y1717">
        <f t="shared" ref="Y1717:Y1780" si="378">X1717-$U$4</f>
        <v>59960.312867116729</v>
      </c>
      <c r="Z1717">
        <f>SUMPRODUCT($B$7:$B$456,Y$7:Y$456,EXP(constants!$B$32+constants!$A$32*ABS($A$7:$A$456-$A1717)))</f>
        <v>3.0228597323926869E-13</v>
      </c>
      <c r="AA1717">
        <f t="shared" si="371"/>
        <v>59960.312867116729</v>
      </c>
      <c r="AB1717">
        <f t="shared" si="376"/>
        <v>59954.111031419423</v>
      </c>
      <c r="AD1717" s="4"/>
      <c r="AE1717" s="4"/>
      <c r="AF1717" s="4"/>
    </row>
    <row r="1718" spans="1:32" x14ac:dyDescent="0.2">
      <c r="A1718">
        <f>front!A1718</f>
        <v>967.92</v>
      </c>
      <c r="B1718" s="1">
        <f t="shared" si="377"/>
        <v>0.42999999999994998</v>
      </c>
      <c r="C1718">
        <f>front!D1718-front!B1718</f>
        <v>34826.130000000005</v>
      </c>
      <c r="D1718" s="2">
        <f>front!E1718-front!C1718</f>
        <v>52836.5</v>
      </c>
      <c r="E1718" s="2">
        <f>IF(front!F1718-front!C1718&gt;0,front!F1718-front!C1718,0)</f>
        <v>52836.5</v>
      </c>
      <c r="F1718" s="2">
        <f>front!I1718-front!H1718</f>
        <v>2175.2000000000007</v>
      </c>
      <c r="G1718" s="2"/>
      <c r="H1718" s="2"/>
      <c r="I1718" s="4">
        <f>C1718/(constants!$A$4+constants!$B$4*data!C1718+constants!$C$4*data!C1718^2+constants!$D$4*data!C1718^3+constants!$E$4*data!C1718^4+constants!$F$4*data!C1718^5+constants!$G$4*data!C1718^6+constants!$H$4*data!C1718^7)</f>
        <v>35897.518668990684</v>
      </c>
      <c r="J1718" s="4">
        <f>D1718/(constants!$A$4+constants!$B$4*data!D1718+constants!$C$4*data!D1718^2+constants!$D$4*data!D1718^3+constants!$E$4*data!D1718^4+constants!$F$4*data!D1718^5+constants!$G$4*data!D1718^6+constants!$H$4*data!D1718^7)</f>
        <v>55621.26255632691</v>
      </c>
      <c r="K1718" s="4">
        <f>E1718/(constants!$A$4+constants!$B$4*data!E1718+constants!$C$4*data!E1718^2+constants!$D$4*data!E1718^3+constants!$E$4*data!E1718^4+constants!$F$4*data!E1718^5+constants!$G$4*data!E1718^6+constants!$H$4*data!E1718^7)</f>
        <v>55621.26255632691</v>
      </c>
      <c r="L1718" s="4">
        <f>F1718/(constants!$A$4+constants!$B$4*data!F1718+constants!$C$4*data!F1718^2+constants!$D$4*data!F1718^3+constants!$E$4*data!F1718^4+constants!$F$4*data!F1718^5+constants!$G$4*data!F1718^6+constants!$H$4*data!F1718^7)</f>
        <v>2170.2385037775612</v>
      </c>
      <c r="M1718" s="4"/>
      <c r="N1718" s="4"/>
      <c r="O1718" s="4">
        <f t="shared" si="372"/>
        <v>59829.197781651143</v>
      </c>
      <c r="P1718" s="4">
        <f t="shared" si="373"/>
        <v>11124.252511265382</v>
      </c>
      <c r="Q1718" s="4">
        <f t="shared" si="373"/>
        <v>11124.252511265382</v>
      </c>
      <c r="R1718" s="4">
        <f t="shared" si="374"/>
        <v>361.70641729626021</v>
      </c>
      <c r="S1718" s="4"/>
      <c r="T1718" s="4"/>
      <c r="U1718" s="4">
        <f t="shared" si="375"/>
        <v>1</v>
      </c>
      <c r="V1718" s="4"/>
      <c r="W1718" s="4"/>
      <c r="X1718">
        <f>IF(front!E1718&gt;$X$2,O1718,P1718)</f>
        <v>59829.197781651143</v>
      </c>
      <c r="Y1718">
        <f t="shared" si="378"/>
        <v>59495.714862331086</v>
      </c>
      <c r="Z1718">
        <f>SUMPRODUCT($B$7:$B$456,Y$7:Y$456,EXP(constants!$B$32+constants!$A$32*ABS($A$7:$A$456-$A1718)))</f>
        <v>2.9498222508465545E-13</v>
      </c>
      <c r="AA1718">
        <f t="shared" si="371"/>
        <v>59495.714862331086</v>
      </c>
      <c r="AB1718">
        <f t="shared" si="376"/>
        <v>59489.51302663378</v>
      </c>
      <c r="AD1718" s="4"/>
      <c r="AE1718" s="4"/>
      <c r="AF1718" s="4"/>
    </row>
    <row r="1719" spans="1:32" x14ac:dyDescent="0.2">
      <c r="A1719">
        <f>front!A1719</f>
        <v>968.35</v>
      </c>
      <c r="B1719" s="1">
        <f t="shared" si="377"/>
        <v>0.43000000000006366</v>
      </c>
      <c r="C1719">
        <f>front!D1719-front!B1719</f>
        <v>34682.129999999997</v>
      </c>
      <c r="D1719" s="2">
        <f>front!E1719-front!C1719</f>
        <v>51885.8</v>
      </c>
      <c r="E1719" s="2">
        <f>IF(front!F1719-front!C1719&gt;0,front!F1719-front!C1719,0)</f>
        <v>51885.8</v>
      </c>
      <c r="F1719" s="2">
        <f>front!I1719-front!H1719</f>
        <v>2138.3999999999996</v>
      </c>
      <c r="G1719" s="2"/>
      <c r="H1719" s="2"/>
      <c r="I1719" s="4">
        <f>C1719/(constants!$A$4+constants!$B$4*data!C1719+constants!$C$4*data!C1719^2+constants!$D$4*data!C1719^3+constants!$E$4*data!C1719^4+constants!$F$4*data!C1719^5+constants!$G$4*data!C1719^6+constants!$H$4*data!C1719^7)</f>
        <v>35742.562429445345</v>
      </c>
      <c r="J1719" s="4">
        <f>D1719/(constants!$A$4+constants!$B$4*data!D1719+constants!$C$4*data!D1719^2+constants!$D$4*data!D1719^3+constants!$E$4*data!D1719^4+constants!$F$4*data!D1719^5+constants!$G$4*data!D1719^6+constants!$H$4*data!D1719^7)</f>
        <v>54569.141300753079</v>
      </c>
      <c r="K1719" s="4">
        <f>E1719/(constants!$A$4+constants!$B$4*data!E1719+constants!$C$4*data!E1719^2+constants!$D$4*data!E1719^3+constants!$E$4*data!E1719^4+constants!$F$4*data!E1719^5+constants!$G$4*data!E1719^6+constants!$H$4*data!E1719^7)</f>
        <v>54569.141300753079</v>
      </c>
      <c r="L1719" s="4">
        <f>F1719/(constants!$A$4+constants!$B$4*data!F1719+constants!$C$4*data!F1719^2+constants!$D$4*data!F1719^3+constants!$E$4*data!F1719^4+constants!$F$4*data!F1719^5+constants!$G$4*data!F1719^6+constants!$H$4*data!F1719^7)</f>
        <v>2133.5219263178315</v>
      </c>
      <c r="M1719" s="4"/>
      <c r="N1719" s="4"/>
      <c r="O1719" s="4">
        <f t="shared" si="372"/>
        <v>59570.937382408905</v>
      </c>
      <c r="P1719" s="4">
        <f t="shared" si="373"/>
        <v>10913.828260150616</v>
      </c>
      <c r="Q1719" s="4">
        <f t="shared" si="373"/>
        <v>10913.828260150616</v>
      </c>
      <c r="R1719" s="4">
        <f t="shared" si="374"/>
        <v>355.58698771963856</v>
      </c>
      <c r="S1719" s="4"/>
      <c r="T1719" s="4"/>
      <c r="U1719" s="4">
        <f t="shared" si="375"/>
        <v>1</v>
      </c>
      <c r="V1719" s="4"/>
      <c r="W1719" s="4"/>
      <c r="X1719">
        <f>IF(front!E1719&gt;$X$2,O1719,P1719)</f>
        <v>59570.937382408905</v>
      </c>
      <c r="Y1719">
        <f t="shared" si="378"/>
        <v>59237.454463088849</v>
      </c>
      <c r="Z1719">
        <f>SUMPRODUCT($B$7:$B$456,Y$7:Y$456,EXP(constants!$B$32+constants!$A$32*ABS($A$7:$A$456-$A1719)))</f>
        <v>2.878549480263813E-13</v>
      </c>
      <c r="AA1719">
        <f t="shared" si="371"/>
        <v>59237.454463088849</v>
      </c>
      <c r="AB1719">
        <f t="shared" si="376"/>
        <v>59231.252627391543</v>
      </c>
      <c r="AD1719" s="4"/>
      <c r="AE1719" s="4"/>
      <c r="AF1719" s="4"/>
    </row>
    <row r="1720" spans="1:32" x14ac:dyDescent="0.2">
      <c r="A1720">
        <f>front!A1720</f>
        <v>968.78</v>
      </c>
      <c r="B1720" s="1">
        <f t="shared" si="377"/>
        <v>0.42999999999994998</v>
      </c>
      <c r="C1720">
        <f>front!D1720-front!B1720</f>
        <v>34677.870000000003</v>
      </c>
      <c r="D1720" s="2">
        <f>front!E1720-front!C1720</f>
        <v>50084.9</v>
      </c>
      <c r="E1720" s="2">
        <f>IF(front!F1720-front!C1720&gt;0,front!F1720-front!C1720,0)</f>
        <v>50084.9</v>
      </c>
      <c r="F1720" s="2">
        <f>front!I1720-front!H1720</f>
        <v>2136.0999999999985</v>
      </c>
      <c r="G1720" s="2"/>
      <c r="H1720" s="2"/>
      <c r="I1720" s="4">
        <f>C1720/(constants!$A$4+constants!$B$4*data!C1720+constants!$C$4*data!C1720^2+constants!$D$4*data!C1720^3+constants!$E$4*data!C1720^4+constants!$F$4*data!C1720^5+constants!$G$4*data!C1720^6+constants!$H$4*data!C1720^7)</f>
        <v>35737.979082125617</v>
      </c>
      <c r="J1720" s="4">
        <f>D1720/(constants!$A$4+constants!$B$4*data!D1720+constants!$C$4*data!D1720^2+constants!$D$4*data!D1720^3+constants!$E$4*data!D1720^4+constants!$F$4*data!D1720^5+constants!$G$4*data!D1720^6+constants!$H$4*data!D1720^7)</f>
        <v>52577.966481013806</v>
      </c>
      <c r="K1720" s="4">
        <f>E1720/(constants!$A$4+constants!$B$4*data!E1720+constants!$C$4*data!E1720^2+constants!$D$4*data!E1720^3+constants!$E$4*data!E1720^4+constants!$F$4*data!E1720^5+constants!$G$4*data!E1720^6+constants!$H$4*data!E1720^7)</f>
        <v>52577.966481013806</v>
      </c>
      <c r="L1720" s="4">
        <f>F1720/(constants!$A$4+constants!$B$4*data!F1720+constants!$C$4*data!F1720^2+constants!$D$4*data!F1720^3+constants!$E$4*data!F1720^4+constants!$F$4*data!F1720^5+constants!$G$4*data!F1720^6+constants!$H$4*data!F1720^7)</f>
        <v>2131.2271411327715</v>
      </c>
      <c r="M1720" s="4"/>
      <c r="N1720" s="4"/>
      <c r="O1720" s="4">
        <f t="shared" si="372"/>
        <v>59563.298470209367</v>
      </c>
      <c r="P1720" s="4">
        <f t="shared" si="373"/>
        <v>10515.59329620276</v>
      </c>
      <c r="Q1720" s="4">
        <f t="shared" si="373"/>
        <v>10515.59329620276</v>
      </c>
      <c r="R1720" s="4">
        <f t="shared" si="374"/>
        <v>355.20452352212857</v>
      </c>
      <c r="S1720" s="4"/>
      <c r="T1720" s="4"/>
      <c r="U1720" s="4">
        <f t="shared" si="375"/>
        <v>1</v>
      </c>
      <c r="V1720" s="4"/>
      <c r="W1720" s="4"/>
      <c r="X1720">
        <f>IF(front!E1720&gt;$X$2,O1720,P1720)</f>
        <v>59563.298470209367</v>
      </c>
      <c r="Y1720">
        <f t="shared" si="378"/>
        <v>59229.815550889311</v>
      </c>
      <c r="Z1720">
        <f>SUMPRODUCT($B$7:$B$456,Y$7:Y$456,EXP(constants!$B$32+constants!$A$32*ABS($A$7:$A$456-$A1720)))</f>
        <v>2.8089987821975224E-13</v>
      </c>
      <c r="AA1720">
        <f t="shared" si="371"/>
        <v>59229.815550889311</v>
      </c>
      <c r="AB1720">
        <f t="shared" si="376"/>
        <v>59223.613715192005</v>
      </c>
      <c r="AD1720" s="4"/>
      <c r="AE1720" s="4"/>
      <c r="AF1720" s="4"/>
    </row>
    <row r="1721" spans="1:32" x14ac:dyDescent="0.2">
      <c r="A1721">
        <f>front!A1721</f>
        <v>969.21</v>
      </c>
      <c r="B1721" s="1">
        <f t="shared" si="377"/>
        <v>0.43000000000006366</v>
      </c>
      <c r="C1721">
        <f>front!D1721-front!B1721</f>
        <v>34773.129999999997</v>
      </c>
      <c r="D1721" s="2">
        <f>front!E1721-front!C1721</f>
        <v>52149.9</v>
      </c>
      <c r="E1721" s="2">
        <f>IF(front!F1721-front!C1721&gt;0,front!F1721-front!C1721,0)</f>
        <v>52149.9</v>
      </c>
      <c r="F1721" s="2">
        <f>front!I1721-front!H1721</f>
        <v>2227.8999999999996</v>
      </c>
      <c r="G1721" s="2"/>
      <c r="H1721" s="2"/>
      <c r="I1721" s="4">
        <f>C1721/(constants!$A$4+constants!$B$4*data!C1721+constants!$C$4*data!C1721^2+constants!$D$4*data!C1721^3+constants!$E$4*data!C1721^4+constants!$F$4*data!C1721^5+constants!$G$4*data!C1721^6+constants!$H$4*data!C1721^7)</f>
        <v>35840.480246340579</v>
      </c>
      <c r="J1721" s="4">
        <f>D1721/(constants!$A$4+constants!$B$4*data!D1721+constants!$C$4*data!D1721^2+constants!$D$4*data!D1721^3+constants!$E$4*data!D1721^4+constants!$F$4*data!D1721^5+constants!$G$4*data!D1721^6+constants!$H$4*data!D1721^7)</f>
        <v>54861.338860023119</v>
      </c>
      <c r="K1721" s="4">
        <f>E1721/(constants!$A$4+constants!$B$4*data!E1721+constants!$C$4*data!E1721^2+constants!$D$4*data!E1721^3+constants!$E$4*data!E1721^4+constants!$F$4*data!E1721^5+constants!$G$4*data!E1721^6+constants!$H$4*data!E1721^7)</f>
        <v>54861.338860023119</v>
      </c>
      <c r="L1721" s="4">
        <f>F1721/(constants!$A$4+constants!$B$4*data!F1721+constants!$C$4*data!F1721^2+constants!$D$4*data!F1721^3+constants!$E$4*data!F1721^4+constants!$F$4*data!F1721^5+constants!$G$4*data!F1721^6+constants!$H$4*data!F1721^7)</f>
        <v>2222.8190920174675</v>
      </c>
      <c r="M1721" s="4"/>
      <c r="N1721" s="4"/>
      <c r="O1721" s="4">
        <f t="shared" si="372"/>
        <v>59734.133743900966</v>
      </c>
      <c r="P1721" s="4">
        <f t="shared" si="373"/>
        <v>10972.267772004623</v>
      </c>
      <c r="Q1721" s="4">
        <f t="shared" si="373"/>
        <v>10972.267772004623</v>
      </c>
      <c r="R1721" s="4">
        <f t="shared" si="374"/>
        <v>370.46984866957791</v>
      </c>
      <c r="S1721" s="4"/>
      <c r="T1721" s="4"/>
      <c r="U1721" s="4">
        <f t="shared" si="375"/>
        <v>1</v>
      </c>
      <c r="V1721" s="4"/>
      <c r="W1721" s="4"/>
      <c r="X1721">
        <f>IF(front!E1721&gt;$X$2,O1721,P1721)</f>
        <v>59734.133743900966</v>
      </c>
      <c r="Y1721">
        <f t="shared" si="378"/>
        <v>59400.650824580909</v>
      </c>
      <c r="Z1721">
        <f>SUMPRODUCT($B$7:$B$456,Y$7:Y$456,EXP(constants!$B$32+constants!$A$32*ABS($A$7:$A$456-$A1721)))</f>
        <v>2.7411285484187567E-13</v>
      </c>
      <c r="AA1721">
        <f t="shared" si="371"/>
        <v>59400.650824580909</v>
      </c>
      <c r="AB1721">
        <f t="shared" si="376"/>
        <v>59394.448988883603</v>
      </c>
      <c r="AD1721" s="4"/>
      <c r="AE1721" s="4"/>
      <c r="AF1721" s="4"/>
    </row>
    <row r="1722" spans="1:32" x14ac:dyDescent="0.2">
      <c r="A1722">
        <f>front!A1722</f>
        <v>969.64</v>
      </c>
      <c r="B1722" s="1">
        <f t="shared" si="377"/>
        <v>0.42999999999994998</v>
      </c>
      <c r="C1722">
        <f>front!D1722-front!B1722</f>
        <v>34769.269999999997</v>
      </c>
      <c r="D1722" s="2">
        <f>front!E1722-front!C1722</f>
        <v>52687.1</v>
      </c>
      <c r="E1722" s="2">
        <f>IF(front!F1722-front!C1722&gt;0,front!F1722-front!C1722,0)</f>
        <v>52687.1</v>
      </c>
      <c r="F1722" s="2">
        <f>front!I1722-front!H1722</f>
        <v>2163.3999999999996</v>
      </c>
      <c r="G1722" s="2"/>
      <c r="H1722" s="2"/>
      <c r="I1722" s="4">
        <f>C1722/(constants!$A$4+constants!$B$4*data!C1722+constants!$C$4*data!C1722^2+constants!$D$4*data!C1722^3+constants!$E$4*data!C1722^4+constants!$F$4*data!C1722^5+constants!$G$4*data!C1722^6+constants!$H$4*data!C1722^7)</f>
        <v>35836.326396618671</v>
      </c>
      <c r="J1722" s="4">
        <f>D1722/(constants!$A$4+constants!$B$4*data!D1722+constants!$C$4*data!D1722^2+constants!$D$4*data!D1722^3+constants!$E$4*data!D1722^4+constants!$F$4*data!D1722^5+constants!$G$4*data!D1722^6+constants!$H$4*data!D1722^7)</f>
        <v>55455.870948604083</v>
      </c>
      <c r="K1722" s="4">
        <f>E1722/(constants!$A$4+constants!$B$4*data!E1722+constants!$C$4*data!E1722^2+constants!$D$4*data!E1722^3+constants!$E$4*data!E1722^4+constants!$F$4*data!E1722^5+constants!$G$4*data!E1722^6+constants!$H$4*data!E1722^7)</f>
        <v>55455.870948604083</v>
      </c>
      <c r="L1722" s="4">
        <f>F1722/(constants!$A$4+constants!$B$4*data!F1722+constants!$C$4*data!F1722^2+constants!$D$4*data!F1722^3+constants!$E$4*data!F1722^4+constants!$F$4*data!F1722^5+constants!$G$4*data!F1722^6+constants!$H$4*data!F1722^7)</f>
        <v>2158.4652502924469</v>
      </c>
      <c r="M1722" s="4"/>
      <c r="N1722" s="4"/>
      <c r="O1722" s="4">
        <f t="shared" si="372"/>
        <v>59727.210661031117</v>
      </c>
      <c r="P1722" s="4">
        <f t="shared" si="373"/>
        <v>11091.174189720818</v>
      </c>
      <c r="Q1722" s="4">
        <f t="shared" si="373"/>
        <v>11091.174189720818</v>
      </c>
      <c r="R1722" s="4">
        <f t="shared" si="374"/>
        <v>359.74420838207448</v>
      </c>
      <c r="S1722" s="4"/>
      <c r="T1722" s="4"/>
      <c r="U1722" s="4">
        <f t="shared" si="375"/>
        <v>1</v>
      </c>
      <c r="V1722" s="4"/>
      <c r="W1722" s="4"/>
      <c r="X1722">
        <f>IF(front!E1722&gt;$X$2,O1722,P1722)</f>
        <v>59727.210661031117</v>
      </c>
      <c r="Y1722">
        <f t="shared" si="378"/>
        <v>59393.72774171106</v>
      </c>
      <c r="Z1722">
        <f>SUMPRODUCT($B$7:$B$456,Y$7:Y$456,EXP(constants!$B$32+constants!$A$32*ABS($A$7:$A$456-$A1722)))</f>
        <v>2.6748981760249183E-13</v>
      </c>
      <c r="AA1722">
        <f t="shared" si="371"/>
        <v>59393.72774171106</v>
      </c>
      <c r="AB1722">
        <f t="shared" si="376"/>
        <v>59387.525906013754</v>
      </c>
      <c r="AD1722" s="4"/>
      <c r="AE1722" s="4"/>
      <c r="AF1722" s="4"/>
    </row>
    <row r="1723" spans="1:32" x14ac:dyDescent="0.2">
      <c r="A1723">
        <f>front!A1723</f>
        <v>970.07</v>
      </c>
      <c r="B1723" s="1">
        <f t="shared" si="377"/>
        <v>0.43000000000006366</v>
      </c>
      <c r="C1723">
        <f>front!D1723-front!B1723</f>
        <v>34799.46</v>
      </c>
      <c r="D1723" s="2">
        <f>front!E1723-front!C1723</f>
        <v>52315.6</v>
      </c>
      <c r="E1723" s="2">
        <f>IF(front!F1723-front!C1723&gt;0,front!F1723-front!C1723,0)</f>
        <v>52315.6</v>
      </c>
      <c r="F1723" s="2">
        <f>front!I1723-front!H1723</f>
        <v>2152</v>
      </c>
      <c r="G1723" s="2"/>
      <c r="H1723" s="2"/>
      <c r="I1723" s="4">
        <f>C1723/(constants!$A$4+constants!$B$4*data!C1723+constants!$C$4*data!C1723^2+constants!$D$4*data!C1723^3+constants!$E$4*data!C1723^4+constants!$F$4*data!C1723^5+constants!$G$4*data!C1723^6+constants!$H$4*data!C1723^7)</f>
        <v>35868.815642350062</v>
      </c>
      <c r="J1723" s="4">
        <f>D1723/(constants!$A$4+constants!$B$4*data!D1723+constants!$C$4*data!D1723^2+constants!$D$4*data!D1723^3+constants!$E$4*data!D1723^4+constants!$F$4*data!D1723^5+constants!$G$4*data!D1723^6+constants!$H$4*data!D1723^7)</f>
        <v>55044.696301739743</v>
      </c>
      <c r="K1723" s="4">
        <f>E1723/(constants!$A$4+constants!$B$4*data!E1723+constants!$C$4*data!E1723^2+constants!$D$4*data!E1723^3+constants!$E$4*data!E1723^4+constants!$F$4*data!E1723^5+constants!$G$4*data!E1723^6+constants!$H$4*data!E1723^7)</f>
        <v>55044.696301739743</v>
      </c>
      <c r="L1723" s="4">
        <f>F1723/(constants!$A$4+constants!$B$4*data!F1723+constants!$C$4*data!F1723^2+constants!$D$4*data!F1723^3+constants!$E$4*data!F1723^4+constants!$F$4*data!F1723^5+constants!$G$4*data!F1723^6+constants!$H$4*data!F1723^7)</f>
        <v>2147.0910929877327</v>
      </c>
      <c r="M1723" s="4"/>
      <c r="N1723" s="4"/>
      <c r="O1723" s="4">
        <f t="shared" si="372"/>
        <v>59781.359403916773</v>
      </c>
      <c r="P1723" s="4">
        <f t="shared" si="373"/>
        <v>11008.939260347948</v>
      </c>
      <c r="Q1723" s="4">
        <f t="shared" si="373"/>
        <v>11008.939260347948</v>
      </c>
      <c r="R1723" s="4">
        <f t="shared" si="374"/>
        <v>357.84851549795547</v>
      </c>
      <c r="S1723" s="4"/>
      <c r="T1723" s="4"/>
      <c r="U1723" s="4">
        <f t="shared" si="375"/>
        <v>1</v>
      </c>
      <c r="V1723" s="4"/>
      <c r="W1723" s="4"/>
      <c r="X1723">
        <f>IF(front!E1723&gt;$X$2,O1723,P1723)</f>
        <v>59781.359403916773</v>
      </c>
      <c r="Y1723">
        <f t="shared" si="378"/>
        <v>59447.876484596716</v>
      </c>
      <c r="Z1723">
        <f>SUMPRODUCT($B$7:$B$456,Y$7:Y$456,EXP(constants!$B$32+constants!$A$32*ABS($A$7:$A$456-$A1723)))</f>
        <v>2.6102680431491822E-13</v>
      </c>
      <c r="AA1723">
        <f t="shared" si="371"/>
        <v>59447.876484596716</v>
      </c>
      <c r="AB1723">
        <f t="shared" si="376"/>
        <v>59441.67464889941</v>
      </c>
      <c r="AD1723" s="4"/>
      <c r="AE1723" s="4"/>
      <c r="AF1723" s="4"/>
    </row>
    <row r="1724" spans="1:32" x14ac:dyDescent="0.2">
      <c r="A1724">
        <f>front!A1724</f>
        <v>970.5</v>
      </c>
      <c r="B1724" s="1">
        <f t="shared" si="377"/>
        <v>0.42999999999994998</v>
      </c>
      <c r="C1724">
        <f>front!D1724-front!B1724</f>
        <v>35064.399999999994</v>
      </c>
      <c r="D1724" s="2">
        <f>front!E1724-front!C1724</f>
        <v>53042.7</v>
      </c>
      <c r="E1724" s="2">
        <f>IF(front!F1724-front!C1724&gt;0,front!F1724-front!C1724,0)</f>
        <v>53042.7</v>
      </c>
      <c r="F1724" s="2">
        <f>front!I1724-front!H1724</f>
        <v>2126.6000000000004</v>
      </c>
      <c r="G1724" s="2"/>
      <c r="H1724" s="2"/>
      <c r="I1724" s="4">
        <f>C1724/(constants!$A$4+constants!$B$4*data!C1724+constants!$C$4*data!C1724^2+constants!$D$4*data!C1724^3+constants!$E$4*data!C1724^4+constants!$F$4*data!C1724^5+constants!$G$4*data!C1724^6+constants!$H$4*data!C1724^7)</f>
        <v>36154.029282968637</v>
      </c>
      <c r="J1724" s="4">
        <f>D1724/(constants!$A$4+constants!$B$4*data!D1724+constants!$C$4*data!D1724^2+constants!$D$4*data!D1724^3+constants!$E$4*data!D1724^4+constants!$F$4*data!D1724^5+constants!$G$4*data!D1724^6+constants!$H$4*data!D1724^7)</f>
        <v>55849.571149900257</v>
      </c>
      <c r="K1724" s="4">
        <f>E1724/(constants!$A$4+constants!$B$4*data!E1724+constants!$C$4*data!E1724^2+constants!$D$4*data!E1724^3+constants!$E$4*data!E1724^4+constants!$F$4*data!E1724^5+constants!$G$4*data!E1724^6+constants!$H$4*data!E1724^7)</f>
        <v>55849.571149900257</v>
      </c>
      <c r="L1724" s="4">
        <f>F1724/(constants!$A$4+constants!$B$4*data!F1724+constants!$C$4*data!F1724^2+constants!$D$4*data!F1724^3+constants!$E$4*data!F1724^4+constants!$F$4*data!F1724^5+constants!$G$4*data!F1724^6+constants!$H$4*data!F1724^7)</f>
        <v>2121.748681627615</v>
      </c>
      <c r="M1724" s="4"/>
      <c r="N1724" s="4"/>
      <c r="O1724" s="4">
        <f t="shared" si="372"/>
        <v>60256.7154716144</v>
      </c>
      <c r="P1724" s="4">
        <f t="shared" si="373"/>
        <v>11169.914229980051</v>
      </c>
      <c r="Q1724" s="4">
        <f t="shared" si="373"/>
        <v>11169.914229980051</v>
      </c>
      <c r="R1724" s="4">
        <f t="shared" si="374"/>
        <v>353.62478027126917</v>
      </c>
      <c r="S1724" s="4"/>
      <c r="T1724" s="4"/>
      <c r="U1724" s="4">
        <f t="shared" si="375"/>
        <v>1</v>
      </c>
      <c r="V1724" s="4"/>
      <c r="W1724" s="4"/>
      <c r="X1724">
        <f>IF(front!E1724&gt;$X$2,O1724,P1724)</f>
        <v>60256.7154716144</v>
      </c>
      <c r="Y1724">
        <f t="shared" si="378"/>
        <v>59923.232552294343</v>
      </c>
      <c r="Z1724">
        <f>SUMPRODUCT($B$7:$B$456,Y$7:Y$456,EXP(constants!$B$32+constants!$A$32*ABS($A$7:$A$456-$A1724)))</f>
        <v>2.5471994852571289E-13</v>
      </c>
      <c r="AA1724">
        <f t="shared" si="371"/>
        <v>59923.232552294343</v>
      </c>
      <c r="AB1724">
        <f t="shared" si="376"/>
        <v>59917.030716597037</v>
      </c>
      <c r="AD1724" s="4"/>
      <c r="AE1724" s="4"/>
      <c r="AF1724" s="4"/>
    </row>
    <row r="1725" spans="1:32" x14ac:dyDescent="0.2">
      <c r="A1725">
        <f>front!A1725</f>
        <v>970.93</v>
      </c>
      <c r="B1725" s="1">
        <f t="shared" si="377"/>
        <v>0.42999999999994998</v>
      </c>
      <c r="C1725">
        <f>front!D1725-front!B1725</f>
        <v>35283.199999999997</v>
      </c>
      <c r="D1725" s="2">
        <f>front!E1725-front!C1725</f>
        <v>52871.6</v>
      </c>
      <c r="E1725" s="2">
        <f>IF(front!F1725-front!C1725&gt;0,front!F1725-front!C1725,0)</f>
        <v>52871.6</v>
      </c>
      <c r="F1725" s="2">
        <f>front!I1725-front!H1725</f>
        <v>2103.6000000000004</v>
      </c>
      <c r="G1725" s="2"/>
      <c r="H1725" s="2"/>
      <c r="I1725" s="4">
        <f>C1725/(constants!$A$4+constants!$B$4*data!C1725+constants!$C$4*data!C1725^2+constants!$D$4*data!C1725^3+constants!$E$4*data!C1725^4+constants!$F$4*data!C1725^5+constants!$G$4*data!C1725^6+constants!$H$4*data!C1725^7)</f>
        <v>36389.702362902332</v>
      </c>
      <c r="J1725" s="4">
        <f>D1725/(constants!$A$4+constants!$B$4*data!D1725+constants!$C$4*data!D1725^2+constants!$D$4*data!D1725^3+constants!$E$4*data!D1725^4+constants!$F$4*data!D1725^5+constants!$G$4*data!D1725^6+constants!$H$4*data!D1725^7)</f>
        <v>55660.122836947121</v>
      </c>
      <c r="K1725" s="4">
        <f>E1725/(constants!$A$4+constants!$B$4*data!E1725+constants!$C$4*data!E1725^2+constants!$D$4*data!E1725^3+constants!$E$4*data!E1725^4+constants!$F$4*data!E1725^5+constants!$G$4*data!E1725^6+constants!$H$4*data!E1725^7)</f>
        <v>55660.122836947121</v>
      </c>
      <c r="L1725" s="4">
        <f>F1725/(constants!$A$4+constants!$B$4*data!F1725+constants!$C$4*data!F1725^2+constants!$D$4*data!F1725^3+constants!$E$4*data!F1725^4+constants!$F$4*data!F1725^5+constants!$G$4*data!F1725^6+constants!$H$4*data!F1725^7)</f>
        <v>2098.8008388384537</v>
      </c>
      <c r="M1725" s="4"/>
      <c r="N1725" s="4"/>
      <c r="O1725" s="4">
        <f t="shared" si="372"/>
        <v>60649.50393817055</v>
      </c>
      <c r="P1725" s="4">
        <f t="shared" si="373"/>
        <v>11132.024567389424</v>
      </c>
      <c r="Q1725" s="4">
        <f t="shared" si="373"/>
        <v>11132.024567389424</v>
      </c>
      <c r="R1725" s="4">
        <f t="shared" si="374"/>
        <v>349.80013980640899</v>
      </c>
      <c r="S1725" s="4"/>
      <c r="T1725" s="4"/>
      <c r="U1725" s="4">
        <f t="shared" si="375"/>
        <v>1</v>
      </c>
      <c r="V1725" s="4"/>
      <c r="W1725" s="4"/>
      <c r="X1725">
        <f>IF(front!E1725&gt;$X$2,O1725,P1725)</f>
        <v>60649.50393817055</v>
      </c>
      <c r="Y1725">
        <f t="shared" si="378"/>
        <v>60316.021018850493</v>
      </c>
      <c r="Z1725">
        <f>SUMPRODUCT($B$7:$B$456,Y$7:Y$456,EXP(constants!$B$32+constants!$A$32*ABS($A$7:$A$456-$A1725)))</f>
        <v>2.4856547720158294E-13</v>
      </c>
      <c r="AA1725">
        <f t="shared" si="371"/>
        <v>60316.021018850493</v>
      </c>
      <c r="AB1725">
        <f t="shared" si="376"/>
        <v>60309.819183153188</v>
      </c>
      <c r="AD1725" s="4"/>
      <c r="AE1725" s="4"/>
      <c r="AF1725" s="4"/>
    </row>
    <row r="1726" spans="1:32" x14ac:dyDescent="0.2">
      <c r="A1726">
        <f>front!A1726</f>
        <v>971.37</v>
      </c>
      <c r="B1726" s="1">
        <f t="shared" si="377"/>
        <v>0.44000000000005457</v>
      </c>
      <c r="C1726">
        <f>front!D1726-front!B1726</f>
        <v>35699.33</v>
      </c>
      <c r="D1726" s="2">
        <f>front!E1726-front!C1726</f>
        <v>52330.5</v>
      </c>
      <c r="E1726" s="2">
        <f>IF(front!F1726-front!C1726&gt;0,front!F1726-front!C1726,0)</f>
        <v>52330.5</v>
      </c>
      <c r="F1726" s="2">
        <f>front!I1726-front!H1726</f>
        <v>2061.9000000000015</v>
      </c>
      <c r="G1726" s="2"/>
      <c r="H1726" s="2"/>
      <c r="I1726" s="4">
        <f>C1726/(constants!$A$4+constants!$B$4*data!C1726+constants!$C$4*data!C1726^2+constants!$D$4*data!C1726^3+constants!$E$4*data!C1726^4+constants!$F$4*data!C1726^5+constants!$G$4*data!C1726^6+constants!$H$4*data!C1726^7)</f>
        <v>36838.248380190998</v>
      </c>
      <c r="J1726" s="4">
        <f>D1726/(constants!$A$4+constants!$B$4*data!D1726+constants!$C$4*data!D1726^2+constants!$D$4*data!D1726^3+constants!$E$4*data!D1726^4+constants!$F$4*data!D1726^5+constants!$G$4*data!D1726^6+constants!$H$4*data!D1726^7)</f>
        <v>55061.185212363409</v>
      </c>
      <c r="K1726" s="4">
        <f>E1726/(constants!$A$4+constants!$B$4*data!E1726+constants!$C$4*data!E1726^2+constants!$D$4*data!E1726^3+constants!$E$4*data!E1726^4+constants!$F$4*data!E1726^5+constants!$G$4*data!E1726^6+constants!$H$4*data!E1726^7)</f>
        <v>55061.185212363409</v>
      </c>
      <c r="L1726" s="4">
        <f>F1726/(constants!$A$4+constants!$B$4*data!F1726+constants!$C$4*data!F1726^2+constants!$D$4*data!F1726^3+constants!$E$4*data!F1726^4+constants!$F$4*data!F1726^5+constants!$G$4*data!F1726^6+constants!$H$4*data!F1726^7)</f>
        <v>2057.1954226834137</v>
      </c>
      <c r="M1726" s="4"/>
      <c r="N1726" s="4"/>
      <c r="O1726" s="4">
        <f t="shared" si="372"/>
        <v>61397.080633651662</v>
      </c>
      <c r="P1726" s="4">
        <f t="shared" si="373"/>
        <v>11012.237042472681</v>
      </c>
      <c r="Q1726" s="4">
        <f t="shared" si="373"/>
        <v>11012.237042472681</v>
      </c>
      <c r="R1726" s="4">
        <f t="shared" si="374"/>
        <v>342.86590378056894</v>
      </c>
      <c r="S1726" s="4"/>
      <c r="T1726" s="4"/>
      <c r="U1726" s="4">
        <f t="shared" si="375"/>
        <v>1</v>
      </c>
      <c r="V1726" s="4"/>
      <c r="W1726" s="4"/>
      <c r="X1726">
        <f>IF(front!E1726&gt;$X$2,O1726,P1726)</f>
        <v>61397.080633651662</v>
      </c>
      <c r="Y1726">
        <f t="shared" si="378"/>
        <v>61063.597714331605</v>
      </c>
      <c r="Z1726">
        <f>SUMPRODUCT($B$7:$B$456,Y$7:Y$456,EXP(constants!$B$32+constants!$A$32*ABS($A$7:$A$456-$A1726)))</f>
        <v>2.4242177974066918E-13</v>
      </c>
      <c r="AA1726">
        <f t="shared" si="371"/>
        <v>61063.597714331605</v>
      </c>
      <c r="AB1726">
        <f t="shared" si="376"/>
        <v>61057.395878634299</v>
      </c>
      <c r="AD1726" s="4"/>
      <c r="AE1726" s="4"/>
      <c r="AF1726" s="4"/>
    </row>
    <row r="1727" spans="1:32" x14ac:dyDescent="0.2">
      <c r="A1727">
        <f>front!A1727</f>
        <v>971.8</v>
      </c>
      <c r="B1727" s="1">
        <f t="shared" si="377"/>
        <v>0.42999999999994998</v>
      </c>
      <c r="C1727">
        <f>front!D1727-front!B1727</f>
        <v>36084.53</v>
      </c>
      <c r="D1727" s="2">
        <f>front!E1727-front!C1727</f>
        <v>52850.2</v>
      </c>
      <c r="E1727" s="2">
        <f>IF(front!F1727-front!C1727&gt;0,front!F1727-front!C1727,0)</f>
        <v>52850.2</v>
      </c>
      <c r="F1727" s="2">
        <f>front!I1727-front!H1727</f>
        <v>2133.0999999999985</v>
      </c>
      <c r="G1727" s="2"/>
      <c r="H1727" s="2"/>
      <c r="I1727" s="4">
        <f>C1727/(constants!$A$4+constants!$B$4*data!C1727+constants!$C$4*data!C1727^2+constants!$D$4*data!C1727^3+constants!$E$4*data!C1727^4+constants!$F$4*data!C1727^5+constants!$G$4*data!C1727^6+constants!$H$4*data!C1727^7)</f>
        <v>37253.836074781044</v>
      </c>
      <c r="J1727" s="4">
        <f>D1727/(constants!$A$4+constants!$B$4*data!D1727+constants!$C$4*data!D1727^2+constants!$D$4*data!D1727^3+constants!$E$4*data!D1727^4+constants!$F$4*data!D1727^5+constants!$G$4*data!D1727^6+constants!$H$4*data!D1727^7)</f>
        <v>55636.430095784111</v>
      </c>
      <c r="K1727" s="4">
        <f>E1727/(constants!$A$4+constants!$B$4*data!E1727+constants!$C$4*data!E1727^2+constants!$D$4*data!E1727^3+constants!$E$4*data!E1727^4+constants!$F$4*data!E1727^5+constants!$G$4*data!E1727^6+constants!$H$4*data!E1727^7)</f>
        <v>55636.430095784111</v>
      </c>
      <c r="L1727" s="4">
        <f>F1727/(constants!$A$4+constants!$B$4*data!F1727+constants!$C$4*data!F1727^2+constants!$D$4*data!F1727^3+constants!$E$4*data!F1727^4+constants!$F$4*data!F1727^5+constants!$G$4*data!F1727^6+constants!$H$4*data!F1727^7)</f>
        <v>2128.2339432147123</v>
      </c>
      <c r="M1727" s="4"/>
      <c r="N1727" s="4"/>
      <c r="O1727" s="4">
        <f t="shared" si="372"/>
        <v>62089.726791301742</v>
      </c>
      <c r="P1727" s="4">
        <f t="shared" si="373"/>
        <v>11127.286019156823</v>
      </c>
      <c r="Q1727" s="4">
        <f t="shared" si="373"/>
        <v>11127.286019156823</v>
      </c>
      <c r="R1727" s="4">
        <f t="shared" si="374"/>
        <v>354.70565720245202</v>
      </c>
      <c r="S1727" s="4"/>
      <c r="T1727" s="4"/>
      <c r="U1727" s="4">
        <f t="shared" si="375"/>
        <v>1</v>
      </c>
      <c r="V1727" s="4"/>
      <c r="W1727" s="4"/>
      <c r="X1727">
        <f>IF(front!E1727&gt;$X$2,O1727,P1727)</f>
        <v>62089.726791301742</v>
      </c>
      <c r="Y1727">
        <f t="shared" si="378"/>
        <v>61756.243871981686</v>
      </c>
      <c r="Z1727">
        <f>SUMPRODUCT($B$7:$B$456,Y$7:Y$456,EXP(constants!$B$32+constants!$A$32*ABS($A$7:$A$456-$A1727)))</f>
        <v>2.3656445329099814E-13</v>
      </c>
      <c r="AA1727">
        <f t="shared" si="371"/>
        <v>61756.243871981686</v>
      </c>
      <c r="AB1727">
        <f t="shared" si="376"/>
        <v>61750.04203628438</v>
      </c>
      <c r="AD1727" s="4"/>
      <c r="AE1727" s="4"/>
      <c r="AF1727" s="4"/>
    </row>
    <row r="1728" spans="1:32" x14ac:dyDescent="0.2">
      <c r="A1728">
        <f>front!A1728</f>
        <v>972.23</v>
      </c>
      <c r="B1728" s="1">
        <f t="shared" si="377"/>
        <v>0.43000000000006366</v>
      </c>
      <c r="C1728">
        <f>front!D1728-front!B1728</f>
        <v>36688</v>
      </c>
      <c r="D1728" s="2">
        <f>front!E1728-front!C1728</f>
        <v>52612.9</v>
      </c>
      <c r="E1728" s="2">
        <f>IF(front!F1728-front!C1728&gt;0,front!F1728-front!C1728,0)</f>
        <v>52612.9</v>
      </c>
      <c r="F1728" s="2">
        <f>front!I1728-front!H1728</f>
        <v>2197.1000000000004</v>
      </c>
      <c r="G1728" s="2"/>
      <c r="H1728" s="2"/>
      <c r="I1728" s="4">
        <f>C1728/(constants!$A$4+constants!$B$4*data!C1728+constants!$C$4*data!C1728^2+constants!$D$4*data!C1728^3+constants!$E$4*data!C1728^4+constants!$F$4*data!C1728^5+constants!$G$4*data!C1728^6+constants!$H$4*data!C1728^7)</f>
        <v>37905.65078797951</v>
      </c>
      <c r="J1728" s="4">
        <f>D1728/(constants!$A$4+constants!$B$4*data!D1728+constants!$C$4*data!D1728^2+constants!$D$4*data!D1728^3+constants!$E$4*data!D1728^4+constants!$F$4*data!D1728^5+constants!$G$4*data!D1728^6+constants!$H$4*data!D1728^7)</f>
        <v>55373.736660429524</v>
      </c>
      <c r="K1728" s="4">
        <f>E1728/(constants!$A$4+constants!$B$4*data!E1728+constants!$C$4*data!E1728^2+constants!$D$4*data!E1728^3+constants!$E$4*data!E1728^4+constants!$F$4*data!E1728^5+constants!$G$4*data!E1728^6+constants!$H$4*data!E1728^7)</f>
        <v>55373.736660429524</v>
      </c>
      <c r="L1728" s="4">
        <f>F1728/(constants!$A$4+constants!$B$4*data!F1728+constants!$C$4*data!F1728^2+constants!$D$4*data!F1728^3+constants!$E$4*data!F1728^4+constants!$F$4*data!F1728^5+constants!$G$4*data!F1728^6+constants!$H$4*data!F1728^7)</f>
        <v>2192.0888725474906</v>
      </c>
      <c r="M1728" s="4"/>
      <c r="N1728" s="4"/>
      <c r="O1728" s="4">
        <f t="shared" si="372"/>
        <v>63176.084646632524</v>
      </c>
      <c r="P1728" s="4">
        <f t="shared" si="373"/>
        <v>11074.747332085904</v>
      </c>
      <c r="Q1728" s="4">
        <f t="shared" si="373"/>
        <v>11074.747332085904</v>
      </c>
      <c r="R1728" s="4">
        <f t="shared" si="374"/>
        <v>365.34814542458173</v>
      </c>
      <c r="S1728" s="4"/>
      <c r="T1728" s="4"/>
      <c r="U1728" s="4">
        <f t="shared" si="375"/>
        <v>1</v>
      </c>
      <c r="V1728" s="4"/>
      <c r="W1728" s="4"/>
      <c r="X1728">
        <f>IF(front!E1728&gt;$X$2,O1728,P1728)</f>
        <v>63176.084646632524</v>
      </c>
      <c r="Y1728">
        <f t="shared" si="378"/>
        <v>62842.601727312467</v>
      </c>
      <c r="Z1728">
        <f>SUMPRODUCT($B$7:$B$456,Y$7:Y$456,EXP(constants!$B$32+constants!$A$32*ABS($A$7:$A$456-$A1728)))</f>
        <v>2.3084864990569172E-13</v>
      </c>
      <c r="AA1728">
        <f t="shared" si="371"/>
        <v>62842.601727312467</v>
      </c>
      <c r="AB1728">
        <f t="shared" si="376"/>
        <v>62836.399891615161</v>
      </c>
      <c r="AD1728" s="4"/>
      <c r="AE1728" s="4"/>
      <c r="AF1728" s="4"/>
    </row>
    <row r="1729" spans="1:32" x14ac:dyDescent="0.2">
      <c r="A1729">
        <f>front!A1729</f>
        <v>972.66</v>
      </c>
      <c r="B1729" s="1">
        <f t="shared" si="377"/>
        <v>0.42999999999994998</v>
      </c>
      <c r="C1729">
        <f>front!D1729-front!B1729</f>
        <v>37305.399999999994</v>
      </c>
      <c r="D1729" s="2">
        <f>front!E1729-front!C1729</f>
        <v>53129.2</v>
      </c>
      <c r="E1729" s="2">
        <f>IF(front!F1729-front!C1729&gt;0,front!F1729-front!C1729,0)</f>
        <v>53129.2</v>
      </c>
      <c r="F1729" s="2">
        <f>front!I1729-front!H1729</f>
        <v>2247</v>
      </c>
      <c r="G1729" s="2"/>
      <c r="H1729" s="2"/>
      <c r="I1729" s="4">
        <f>C1729/(constants!$A$4+constants!$B$4*data!C1729+constants!$C$4*data!C1729^2+constants!$D$4*data!C1729^3+constants!$E$4*data!C1729^4+constants!$F$4*data!C1729^5+constants!$G$4*data!C1729^6+constants!$H$4*data!C1729^7)</f>
        <v>38573.444981729866</v>
      </c>
      <c r="J1729" s="4">
        <f>D1729/(constants!$A$4+constants!$B$4*data!D1729+constants!$C$4*data!D1729^2+constants!$D$4*data!D1729^3+constants!$E$4*data!D1729^4+constants!$F$4*data!D1729^5+constants!$G$4*data!D1729^6+constants!$H$4*data!D1729^7)</f>
        <v>55945.359154037229</v>
      </c>
      <c r="K1729" s="4">
        <f>E1729/(constants!$A$4+constants!$B$4*data!E1729+constants!$C$4*data!E1729^2+constants!$D$4*data!E1729^3+constants!$E$4*data!E1729^4+constants!$F$4*data!E1729^5+constants!$G$4*data!E1729^6+constants!$H$4*data!E1729^7)</f>
        <v>55945.359154037229</v>
      </c>
      <c r="L1729" s="4">
        <f>F1729/(constants!$A$4+constants!$B$4*data!F1729+constants!$C$4*data!F1729^2+constants!$D$4*data!F1729^3+constants!$E$4*data!F1729^4+constants!$F$4*data!F1729^5+constants!$G$4*data!F1729^6+constants!$H$4*data!F1729^7)</f>
        <v>2241.8758322560402</v>
      </c>
      <c r="M1729" s="4"/>
      <c r="N1729" s="4"/>
      <c r="O1729" s="4">
        <f t="shared" si="372"/>
        <v>64289.074969549773</v>
      </c>
      <c r="P1729" s="4">
        <f t="shared" si="373"/>
        <v>11189.071830807447</v>
      </c>
      <c r="Q1729" s="4">
        <f t="shared" si="373"/>
        <v>11189.071830807447</v>
      </c>
      <c r="R1729" s="4">
        <f t="shared" si="374"/>
        <v>373.64597204267335</v>
      </c>
      <c r="S1729" s="4"/>
      <c r="T1729" s="4"/>
      <c r="U1729" s="4">
        <f t="shared" si="375"/>
        <v>1</v>
      </c>
      <c r="V1729" s="4"/>
      <c r="W1729" s="4"/>
      <c r="X1729">
        <f>IF(front!E1729&gt;$X$2,O1729,P1729)</f>
        <v>64289.074969549773</v>
      </c>
      <c r="Y1729">
        <f t="shared" si="378"/>
        <v>63955.592050229716</v>
      </c>
      <c r="Z1729">
        <f>SUMPRODUCT($B$7:$B$456,Y$7:Y$456,EXP(constants!$B$32+constants!$A$32*ABS($A$7:$A$456-$A1729)))</f>
        <v>2.2527095014451538E-13</v>
      </c>
      <c r="AA1729">
        <f t="shared" si="371"/>
        <v>63955.592050229716</v>
      </c>
      <c r="AB1729">
        <f t="shared" si="376"/>
        <v>63949.39021453241</v>
      </c>
      <c r="AD1729" s="4"/>
      <c r="AE1729" s="4"/>
      <c r="AF1729" s="4"/>
    </row>
    <row r="1730" spans="1:32" x14ac:dyDescent="0.2">
      <c r="A1730">
        <f>front!A1730</f>
        <v>973.09</v>
      </c>
      <c r="B1730" s="1">
        <f t="shared" si="377"/>
        <v>0.43000000000006366</v>
      </c>
      <c r="C1730">
        <f>front!D1730-front!B1730</f>
        <v>37849.399999999994</v>
      </c>
      <c r="D1730" s="2">
        <f>front!E1730-front!C1730</f>
        <v>52947</v>
      </c>
      <c r="E1730" s="2">
        <f>IF(front!F1730-front!C1730&gt;0,front!F1730-front!C1730,0)</f>
        <v>52947</v>
      </c>
      <c r="F1730" s="2">
        <f>front!I1730-front!H1730</f>
        <v>2464.1000000000004</v>
      </c>
      <c r="G1730" s="2"/>
      <c r="H1730" s="2"/>
      <c r="I1730" s="4">
        <f>C1730/(constants!$A$4+constants!$B$4*data!C1730+constants!$C$4*data!C1730^2+constants!$D$4*data!C1730^3+constants!$E$4*data!C1730^4+constants!$F$4*data!C1730^5+constants!$G$4*data!C1730^6+constants!$H$4*data!C1730^7)</f>
        <v>39162.630043684134</v>
      </c>
      <c r="J1730" s="4">
        <f>D1730/(constants!$A$4+constants!$B$4*data!D1730+constants!$C$4*data!D1730^2+constants!$D$4*data!D1730^3+constants!$E$4*data!D1730^4+constants!$F$4*data!D1730^5+constants!$G$4*data!D1730^6+constants!$H$4*data!D1730^7)</f>
        <v>55743.604744190292</v>
      </c>
      <c r="K1730" s="4">
        <f>E1730/(constants!$A$4+constants!$B$4*data!E1730+constants!$C$4*data!E1730^2+constants!$D$4*data!E1730^3+constants!$E$4*data!E1730^4+constants!$F$4*data!E1730^5+constants!$G$4*data!E1730^6+constants!$H$4*data!E1730^7)</f>
        <v>55743.604744190292</v>
      </c>
      <c r="L1730" s="4">
        <f>F1730/(constants!$A$4+constants!$B$4*data!F1730+constants!$C$4*data!F1730^2+constants!$D$4*data!F1730^3+constants!$E$4*data!F1730^4+constants!$F$4*data!F1730^5+constants!$G$4*data!F1730^6+constants!$H$4*data!F1730^7)</f>
        <v>2458.4850969223867</v>
      </c>
      <c r="M1730" s="4"/>
      <c r="N1730" s="4"/>
      <c r="O1730" s="4">
        <f t="shared" si="372"/>
        <v>65271.050072806887</v>
      </c>
      <c r="P1730" s="4">
        <f t="shared" si="373"/>
        <v>11148.720948838058</v>
      </c>
      <c r="Q1730" s="4">
        <f t="shared" si="373"/>
        <v>11148.720948838058</v>
      </c>
      <c r="R1730" s="4">
        <f t="shared" si="374"/>
        <v>409.74751615373117</v>
      </c>
      <c r="S1730" s="4"/>
      <c r="T1730" s="4"/>
      <c r="U1730" s="4">
        <f t="shared" si="375"/>
        <v>1</v>
      </c>
      <c r="V1730" s="4"/>
      <c r="W1730" s="4"/>
      <c r="X1730">
        <f>IF(front!E1730&gt;$X$2,O1730,P1730)</f>
        <v>65271.050072806887</v>
      </c>
      <c r="Y1730">
        <f t="shared" si="378"/>
        <v>64937.567153486831</v>
      </c>
      <c r="Z1730">
        <f>SUMPRODUCT($B$7:$B$456,Y$7:Y$456,EXP(constants!$B$32+constants!$A$32*ABS($A$7:$A$456-$A1730)))</f>
        <v>2.1982801718677596E-13</v>
      </c>
      <c r="AA1730">
        <f t="shared" si="371"/>
        <v>64937.567153486831</v>
      </c>
      <c r="AB1730">
        <f t="shared" si="376"/>
        <v>64931.365317789525</v>
      </c>
      <c r="AD1730" s="4"/>
      <c r="AE1730" s="4"/>
      <c r="AF1730" s="4"/>
    </row>
    <row r="1731" spans="1:32" x14ac:dyDescent="0.2">
      <c r="A1731">
        <f>front!A1731</f>
        <v>973.52</v>
      </c>
      <c r="B1731" s="1">
        <f t="shared" si="377"/>
        <v>0.42999999999994998</v>
      </c>
      <c r="C1731">
        <f>front!D1731-front!B1731</f>
        <v>38026.129999999997</v>
      </c>
      <c r="D1731" s="2">
        <f>front!E1731-front!C1731</f>
        <v>52777.8</v>
      </c>
      <c r="E1731" s="2">
        <f>IF(front!F1731-front!C1731&gt;0,front!F1731-front!C1731,0)</f>
        <v>52777.8</v>
      </c>
      <c r="F1731" s="2">
        <f>front!I1731-front!H1731</f>
        <v>2408.8000000000011</v>
      </c>
      <c r="G1731" s="2"/>
      <c r="H1731" s="2"/>
      <c r="I1731" s="4">
        <f>C1731/(constants!$A$4+constants!$B$4*data!C1731+constants!$C$4*data!C1731^2+constants!$D$4*data!C1731^3+constants!$E$4*data!C1731^4+constants!$F$4*data!C1731^5+constants!$G$4*data!C1731^6+constants!$H$4*data!C1731^7)</f>
        <v>39354.196733646342</v>
      </c>
      <c r="J1731" s="4">
        <f>D1731/(constants!$A$4+constants!$B$4*data!D1731+constants!$C$4*data!D1731^2+constants!$D$4*data!D1731^3+constants!$E$4*data!D1731^4+constants!$F$4*data!D1731^5+constants!$G$4*data!D1731^6+constants!$H$4*data!D1731^7)</f>
        <v>55556.276759427397</v>
      </c>
      <c r="K1731" s="4">
        <f>E1731/(constants!$A$4+constants!$B$4*data!E1731+constants!$C$4*data!E1731^2+constants!$D$4*data!E1731^3+constants!$E$4*data!E1731^4+constants!$F$4*data!E1731^5+constants!$G$4*data!E1731^6+constants!$H$4*data!E1731^7)</f>
        <v>55556.276759427397</v>
      </c>
      <c r="L1731" s="4">
        <f>F1731/(constants!$A$4+constants!$B$4*data!F1731+constants!$C$4*data!F1731^2+constants!$D$4*data!F1731^3+constants!$E$4*data!F1731^4+constants!$F$4*data!F1731^5+constants!$G$4*data!F1731^6+constants!$H$4*data!F1731^7)</f>
        <v>2403.3098941104076</v>
      </c>
      <c r="M1731" s="4"/>
      <c r="N1731" s="4"/>
      <c r="O1731" s="4">
        <f t="shared" si="372"/>
        <v>65590.327889410561</v>
      </c>
      <c r="P1731" s="4">
        <f t="shared" si="373"/>
        <v>11111.25535188548</v>
      </c>
      <c r="Q1731" s="4">
        <f t="shared" si="373"/>
        <v>11111.25535188548</v>
      </c>
      <c r="R1731" s="4">
        <f t="shared" si="374"/>
        <v>400.55164901840129</v>
      </c>
      <c r="S1731" s="4"/>
      <c r="T1731" s="4"/>
      <c r="U1731" s="4">
        <f t="shared" si="375"/>
        <v>1</v>
      </c>
      <c r="V1731" s="4"/>
      <c r="W1731" s="4"/>
      <c r="X1731">
        <f>IF(front!E1731&gt;$X$2,O1731,P1731)</f>
        <v>65590.327889410561</v>
      </c>
      <c r="Y1731">
        <f t="shared" si="378"/>
        <v>65256.844970090504</v>
      </c>
      <c r="Z1731">
        <f>SUMPRODUCT($B$7:$B$456,Y$7:Y$456,EXP(constants!$B$32+constants!$A$32*ABS($A$7:$A$456-$A1731)))</f>
        <v>2.1451659483510335E-13</v>
      </c>
      <c r="AA1731">
        <f t="shared" si="371"/>
        <v>65256.844970090504</v>
      </c>
      <c r="AB1731">
        <f t="shared" si="376"/>
        <v>65250.643134393198</v>
      </c>
      <c r="AD1731" s="4"/>
      <c r="AE1731" s="4"/>
      <c r="AF1731" s="4"/>
    </row>
    <row r="1732" spans="1:32" x14ac:dyDescent="0.2">
      <c r="A1732">
        <f>front!A1732</f>
        <v>973.95</v>
      </c>
      <c r="B1732" s="1">
        <f t="shared" si="377"/>
        <v>0.43000000000006366</v>
      </c>
      <c r="C1732">
        <f>front!D1732-front!B1732</f>
        <v>37929.200000000004</v>
      </c>
      <c r="D1732" s="2">
        <f>front!E1732-front!C1732</f>
        <v>52352.800000000003</v>
      </c>
      <c r="E1732" s="2">
        <f>IF(front!F1732-front!C1732&gt;0,front!F1732-front!C1732,0)</f>
        <v>52352.800000000003</v>
      </c>
      <c r="F1732" s="2">
        <f>front!I1732-front!H1732</f>
        <v>2379.9000000000015</v>
      </c>
      <c r="G1732" s="2"/>
      <c r="H1732" s="2"/>
      <c r="I1732" s="4">
        <f>C1732/(constants!$A$4+constants!$B$4*data!C1732+constants!$C$4*data!C1732^2+constants!$D$4*data!C1732^3+constants!$E$4*data!C1732^4+constants!$F$4*data!C1732^5+constants!$G$4*data!C1732^6+constants!$H$4*data!C1732^7)</f>
        <v>39249.119804115391</v>
      </c>
      <c r="J1732" s="4">
        <f>D1732/(constants!$A$4+constants!$B$4*data!D1732+constants!$C$4*data!D1732^2+constants!$D$4*data!D1732^3+constants!$E$4*data!D1732^4+constants!$F$4*data!D1732^5+constants!$G$4*data!D1732^6+constants!$H$4*data!D1732^7)</f>
        <v>55085.863600367695</v>
      </c>
      <c r="K1732" s="4">
        <f>E1732/(constants!$A$4+constants!$B$4*data!E1732+constants!$C$4*data!E1732^2+constants!$D$4*data!E1732^3+constants!$E$4*data!E1732^4+constants!$F$4*data!E1732^5+constants!$G$4*data!E1732^6+constants!$H$4*data!E1732^7)</f>
        <v>55085.863600367695</v>
      </c>
      <c r="L1732" s="4">
        <f>F1732/(constants!$A$4+constants!$B$4*data!F1732+constants!$C$4*data!F1732^2+constants!$D$4*data!F1732^3+constants!$E$4*data!F1732^4+constants!$F$4*data!F1732^5+constants!$G$4*data!F1732^6+constants!$H$4*data!F1732^7)</f>
        <v>2374.4751758834941</v>
      </c>
      <c r="M1732" s="4"/>
      <c r="N1732" s="4"/>
      <c r="O1732" s="4">
        <f t="shared" si="372"/>
        <v>65415.199673525654</v>
      </c>
      <c r="P1732" s="4">
        <f t="shared" si="373"/>
        <v>11017.172720073539</v>
      </c>
      <c r="Q1732" s="4">
        <f t="shared" si="373"/>
        <v>11017.172720073539</v>
      </c>
      <c r="R1732" s="4">
        <f t="shared" si="374"/>
        <v>395.74586264724906</v>
      </c>
      <c r="S1732" s="4"/>
      <c r="T1732" s="4"/>
      <c r="U1732" s="4">
        <f t="shared" si="375"/>
        <v>1</v>
      </c>
      <c r="V1732" s="4"/>
      <c r="W1732" s="4"/>
      <c r="X1732">
        <f>IF(front!E1732&gt;$X$2,O1732,P1732)</f>
        <v>65415.199673525654</v>
      </c>
      <c r="Y1732">
        <f t="shared" si="378"/>
        <v>65081.716754205598</v>
      </c>
      <c r="Z1732">
        <f>SUMPRODUCT($B$7:$B$456,Y$7:Y$456,EXP(constants!$B$32+constants!$A$32*ABS($A$7:$A$456-$A1732)))</f>
        <v>2.0933350556744148E-13</v>
      </c>
      <c r="AA1732">
        <f t="shared" si="371"/>
        <v>65081.716754205598</v>
      </c>
      <c r="AB1732">
        <f t="shared" si="376"/>
        <v>65075.514918508292</v>
      </c>
      <c r="AD1732" s="4"/>
      <c r="AE1732" s="4"/>
      <c r="AF1732" s="4"/>
    </row>
    <row r="1733" spans="1:32" x14ac:dyDescent="0.2">
      <c r="A1733">
        <f>front!A1733</f>
        <v>974.38</v>
      </c>
      <c r="B1733" s="1">
        <f t="shared" si="377"/>
        <v>0.42999999999994998</v>
      </c>
      <c r="C1733">
        <f>front!D1733-front!B1733</f>
        <v>37554.33</v>
      </c>
      <c r="D1733" s="2">
        <f>front!E1733-front!C1733</f>
        <v>52730.9</v>
      </c>
      <c r="E1733" s="2">
        <f>IF(front!F1733-front!C1733&gt;0,front!F1733-front!C1733,0)</f>
        <v>52730.9</v>
      </c>
      <c r="F1733" s="2">
        <f>front!I1733-front!H1733</f>
        <v>2511.6000000000004</v>
      </c>
      <c r="G1733" s="2"/>
      <c r="H1733" s="2"/>
      <c r="I1733" s="4">
        <f>C1733/(constants!$A$4+constants!$B$4*data!C1733+constants!$C$4*data!C1733^2+constants!$D$4*data!C1733^3+constants!$E$4*data!C1733^4+constants!$F$4*data!C1733^5+constants!$G$4*data!C1733^6+constants!$H$4*data!C1733^7)</f>
        <v>38842.960474574749</v>
      </c>
      <c r="J1733" s="4">
        <f>D1733/(constants!$A$4+constants!$B$4*data!D1733+constants!$C$4*data!D1733^2+constants!$D$4*data!D1733^3+constants!$E$4*data!D1733^4+constants!$F$4*data!D1733^5+constants!$G$4*data!D1733^6+constants!$H$4*data!D1733^7)</f>
        <v>55504.356991834771</v>
      </c>
      <c r="K1733" s="4">
        <f>E1733/(constants!$A$4+constants!$B$4*data!E1733+constants!$C$4*data!E1733^2+constants!$D$4*data!E1733^3+constants!$E$4*data!E1733^4+constants!$F$4*data!E1733^5+constants!$G$4*data!E1733^6+constants!$H$4*data!E1733^7)</f>
        <v>55504.356991834771</v>
      </c>
      <c r="L1733" s="4">
        <f>F1733/(constants!$A$4+constants!$B$4*data!F1733+constants!$C$4*data!F1733^2+constants!$D$4*data!F1733^3+constants!$E$4*data!F1733^4+constants!$F$4*data!F1733^5+constants!$G$4*data!F1733^6+constants!$H$4*data!F1733^7)</f>
        <v>2505.8780418280253</v>
      </c>
      <c r="M1733" s="4"/>
      <c r="N1733" s="4"/>
      <c r="O1733" s="4">
        <f t="shared" si="372"/>
        <v>64738.267457624584</v>
      </c>
      <c r="P1733" s="4">
        <f t="shared" si="373"/>
        <v>11100.871398366955</v>
      </c>
      <c r="Q1733" s="4">
        <f t="shared" si="373"/>
        <v>11100.871398366955</v>
      </c>
      <c r="R1733" s="4">
        <f t="shared" si="374"/>
        <v>417.64634030467084</v>
      </c>
      <c r="S1733" s="4"/>
      <c r="T1733" s="4"/>
      <c r="U1733" s="4">
        <f t="shared" si="375"/>
        <v>1</v>
      </c>
      <c r="V1733" s="4"/>
      <c r="W1733" s="4"/>
      <c r="X1733">
        <f>IF(front!E1733&gt;$X$2,O1733,P1733)</f>
        <v>64738.267457624584</v>
      </c>
      <c r="Y1733">
        <f t="shared" si="378"/>
        <v>64404.784538304528</v>
      </c>
      <c r="Z1733">
        <f>SUMPRODUCT($B$7:$B$456,Y$7:Y$456,EXP(constants!$B$32+constants!$A$32*ABS($A$7:$A$456-$A1733)))</f>
        <v>2.0427564863612859E-13</v>
      </c>
      <c r="AA1733">
        <f t="shared" si="371"/>
        <v>64404.784538304528</v>
      </c>
      <c r="AB1733">
        <f t="shared" si="376"/>
        <v>64398.582702607222</v>
      </c>
      <c r="AD1733" s="4"/>
      <c r="AE1733" s="4"/>
      <c r="AF1733" s="4"/>
    </row>
    <row r="1734" spans="1:32" x14ac:dyDescent="0.2">
      <c r="A1734">
        <f>front!A1734</f>
        <v>974.81</v>
      </c>
      <c r="B1734" s="1">
        <f t="shared" si="377"/>
        <v>0.42999999999994998</v>
      </c>
      <c r="C1734">
        <f>front!D1734-front!B1734</f>
        <v>36804.869999999995</v>
      </c>
      <c r="D1734" s="2">
        <f>front!E1734-front!C1734</f>
        <v>52187.6</v>
      </c>
      <c r="E1734" s="2">
        <f>IF(front!F1734-front!C1734&gt;0,front!F1734-front!C1734,0)</f>
        <v>52187.6</v>
      </c>
      <c r="F1734" s="2">
        <f>front!I1734-front!H1734</f>
        <v>2414.2999999999993</v>
      </c>
      <c r="G1734" s="2"/>
      <c r="H1734" s="2"/>
      <c r="I1734" s="4">
        <f>C1734/(constants!$A$4+constants!$B$4*data!C1734+constants!$C$4*data!C1734^2+constants!$D$4*data!C1734^3+constants!$E$4*data!C1734^4+constants!$F$4*data!C1734^5+constants!$G$4*data!C1734^6+constants!$H$4*data!C1734^7)</f>
        <v>38031.987638717801</v>
      </c>
      <c r="J1734" s="4">
        <f>D1734/(constants!$A$4+constants!$B$4*data!D1734+constants!$C$4*data!D1734^2+constants!$D$4*data!D1734^3+constants!$E$4*data!D1734^4+constants!$F$4*data!D1734^5+constants!$G$4*data!D1734^6+constants!$H$4*data!D1734^7)</f>
        <v>54903.054281730372</v>
      </c>
      <c r="K1734" s="4">
        <f>E1734/(constants!$A$4+constants!$B$4*data!E1734+constants!$C$4*data!E1734^2+constants!$D$4*data!E1734^3+constants!$E$4*data!E1734^4+constants!$F$4*data!E1734^5+constants!$G$4*data!E1734^6+constants!$H$4*data!E1734^7)</f>
        <v>54903.054281730372</v>
      </c>
      <c r="L1734" s="4">
        <f>F1734/(constants!$A$4+constants!$B$4*data!F1734+constants!$C$4*data!F1734^2+constants!$D$4*data!F1734^3+constants!$E$4*data!F1734^4+constants!$F$4*data!F1734^5+constants!$G$4*data!F1734^6+constants!$H$4*data!F1734^7)</f>
        <v>2408.7974748751403</v>
      </c>
      <c r="M1734" s="4"/>
      <c r="N1734" s="4"/>
      <c r="O1734" s="4">
        <f t="shared" si="372"/>
        <v>63386.646064529668</v>
      </c>
      <c r="P1734" s="4">
        <f t="shared" si="373"/>
        <v>10980.610856346073</v>
      </c>
      <c r="Q1734" s="4">
        <f t="shared" si="373"/>
        <v>10980.610856346073</v>
      </c>
      <c r="R1734" s="4">
        <f t="shared" si="374"/>
        <v>401.46624581252343</v>
      </c>
      <c r="S1734" s="4"/>
      <c r="T1734" s="4"/>
      <c r="U1734" s="4">
        <f t="shared" si="375"/>
        <v>1</v>
      </c>
      <c r="V1734" s="4"/>
      <c r="W1734" s="4"/>
      <c r="X1734">
        <f>IF(front!E1734&gt;$X$2,O1734,P1734)</f>
        <v>63386.646064529668</v>
      </c>
      <c r="Y1734">
        <f t="shared" si="378"/>
        <v>63053.163145209612</v>
      </c>
      <c r="Z1734">
        <f>SUMPRODUCT($B$7:$B$456,Y$7:Y$456,EXP(constants!$B$32+constants!$A$32*ABS($A$7:$A$456-$A1734)))</f>
        <v>1.9933999821288657E-13</v>
      </c>
      <c r="AA1734">
        <f t="shared" si="371"/>
        <v>63053.163145209612</v>
      </c>
      <c r="AB1734">
        <f t="shared" si="376"/>
        <v>63046.961309512306</v>
      </c>
      <c r="AD1734" s="4"/>
      <c r="AE1734" s="4"/>
      <c r="AF1734" s="4"/>
    </row>
    <row r="1735" spans="1:32" x14ac:dyDescent="0.2">
      <c r="A1735">
        <f>front!A1735</f>
        <v>975.24</v>
      </c>
      <c r="B1735" s="1">
        <f t="shared" si="377"/>
        <v>0.43000000000006366</v>
      </c>
      <c r="C1735">
        <f>front!D1735-front!B1735</f>
        <v>36068.67</v>
      </c>
      <c r="D1735" s="2">
        <f>front!E1735-front!C1735</f>
        <v>52475.6</v>
      </c>
      <c r="E1735" s="2">
        <f>IF(front!F1735-front!C1735&gt;0,front!F1735-front!C1735,0)</f>
        <v>52475.6</v>
      </c>
      <c r="F1735" s="2">
        <f>front!I1735-front!H1735</f>
        <v>2272.6000000000004</v>
      </c>
      <c r="G1735" s="2"/>
      <c r="H1735" s="2"/>
      <c r="I1735" s="4">
        <f>C1735/(constants!$A$4+constants!$B$4*data!C1735+constants!$C$4*data!C1735^2+constants!$D$4*data!C1735^3+constants!$E$4*data!C1735^4+constants!$F$4*data!C1735^5+constants!$G$4*data!C1735^6+constants!$H$4*data!C1735^7)</f>
        <v>37236.717668136313</v>
      </c>
      <c r="J1735" s="4">
        <f>D1735/(constants!$A$4+constants!$B$4*data!D1735+constants!$C$4*data!D1735^2+constants!$D$4*data!D1735^3+constants!$E$4*data!D1735^4+constants!$F$4*data!D1735^5+constants!$G$4*data!D1735^6+constants!$H$4*data!D1735^7)</f>
        <v>55221.768458751692</v>
      </c>
      <c r="K1735" s="4">
        <f>E1735/(constants!$A$4+constants!$B$4*data!E1735+constants!$C$4*data!E1735^2+constants!$D$4*data!E1735^3+constants!$E$4*data!E1735^4+constants!$F$4*data!E1735^5+constants!$G$4*data!E1735^6+constants!$H$4*data!E1735^7)</f>
        <v>55221.768458751692</v>
      </c>
      <c r="L1735" s="4">
        <f>F1735/(constants!$A$4+constants!$B$4*data!F1735+constants!$C$4*data!F1735^2+constants!$D$4*data!F1735^3+constants!$E$4*data!F1735^4+constants!$F$4*data!F1735^5+constants!$G$4*data!F1735^6+constants!$H$4*data!F1735^7)</f>
        <v>2267.4178680467644</v>
      </c>
      <c r="M1735" s="4"/>
      <c r="N1735" s="4"/>
      <c r="O1735" s="4">
        <f t="shared" si="372"/>
        <v>62061.196113560523</v>
      </c>
      <c r="P1735" s="4">
        <f t="shared" si="373"/>
        <v>11044.353691750339</v>
      </c>
      <c r="Q1735" s="4">
        <f t="shared" si="373"/>
        <v>11044.353691750339</v>
      </c>
      <c r="R1735" s="4">
        <f t="shared" si="374"/>
        <v>377.90297800779405</v>
      </c>
      <c r="S1735" s="4"/>
      <c r="T1735" s="4"/>
      <c r="U1735" s="4">
        <f t="shared" si="375"/>
        <v>1</v>
      </c>
      <c r="V1735" s="4"/>
      <c r="W1735" s="4"/>
      <c r="X1735">
        <f>IF(front!E1735&gt;$X$2,O1735,P1735)</f>
        <v>62061.196113560523</v>
      </c>
      <c r="Y1735">
        <f t="shared" si="378"/>
        <v>61727.713194240467</v>
      </c>
      <c r="Z1735">
        <f>SUMPRODUCT($B$7:$B$456,Y$7:Y$456,EXP(constants!$B$32+constants!$A$32*ABS($A$7:$A$456-$A1735)))</f>
        <v>1.945236015786441E-13</v>
      </c>
      <c r="AA1735">
        <f t="shared" ref="AA1735:AA1798" si="379">Y1735-Z1735</f>
        <v>61727.713194240467</v>
      </c>
      <c r="AB1735">
        <f t="shared" si="376"/>
        <v>61721.511358543161</v>
      </c>
      <c r="AD1735" s="4"/>
      <c r="AE1735" s="4"/>
      <c r="AF1735" s="4"/>
    </row>
    <row r="1736" spans="1:32" x14ac:dyDescent="0.2">
      <c r="A1736">
        <f>front!A1736</f>
        <v>975.67</v>
      </c>
      <c r="B1736" s="1">
        <f t="shared" si="377"/>
        <v>0.42999999999994998</v>
      </c>
      <c r="C1736">
        <f>front!D1736-front!B1736</f>
        <v>35193.339999999997</v>
      </c>
      <c r="D1736" s="2">
        <f>front!E1736-front!C1736</f>
        <v>52943.5</v>
      </c>
      <c r="E1736" s="2">
        <f>IF(front!F1736-front!C1736&gt;0,front!F1736-front!C1736,0)</f>
        <v>52943.5</v>
      </c>
      <c r="F1736" s="2">
        <f>front!I1736-front!H1736</f>
        <v>2239</v>
      </c>
      <c r="G1736" s="2"/>
      <c r="H1736" s="2"/>
      <c r="I1736" s="4">
        <f>C1736/(constants!$A$4+constants!$B$4*data!C1736+constants!$C$4*data!C1736^2+constants!$D$4*data!C1736^3+constants!$E$4*data!C1736^4+constants!$F$4*data!C1736^5+constants!$G$4*data!C1736^6+constants!$H$4*data!C1736^7)</f>
        <v>36292.898417931188</v>
      </c>
      <c r="J1736" s="4">
        <f>D1736/(constants!$A$4+constants!$B$4*data!D1736+constants!$C$4*data!D1736^2+constants!$D$4*data!D1736^3+constants!$E$4*data!D1736^4+constants!$F$4*data!D1736^5+constants!$G$4*data!D1736^6+constants!$H$4*data!D1736^7)</f>
        <v>55739.729458774964</v>
      </c>
      <c r="K1736" s="4">
        <f>E1736/(constants!$A$4+constants!$B$4*data!E1736+constants!$C$4*data!E1736^2+constants!$D$4*data!E1736^3+constants!$E$4*data!E1736^4+constants!$F$4*data!E1736^5+constants!$G$4*data!E1736^6+constants!$H$4*data!E1736^7)</f>
        <v>55739.729458774964</v>
      </c>
      <c r="L1736" s="4">
        <f>F1736/(constants!$A$4+constants!$B$4*data!F1736+constants!$C$4*data!F1736^2+constants!$D$4*data!F1736^3+constants!$E$4*data!F1736^4+constants!$F$4*data!F1736^5+constants!$G$4*data!F1736^6+constants!$H$4*data!F1736^7)</f>
        <v>2233.8939502280555</v>
      </c>
      <c r="M1736" s="4"/>
      <c r="N1736" s="4"/>
      <c r="O1736" s="4">
        <f t="shared" ref="O1736:O1799" si="380">I1736*1000/O$4</f>
        <v>60488.164029885316</v>
      </c>
      <c r="P1736" s="4">
        <f t="shared" ref="P1736:Q1799" si="381">J1736*1000/P$4</f>
        <v>11147.945891754993</v>
      </c>
      <c r="Q1736" s="4">
        <f t="shared" si="381"/>
        <v>11147.945891754993</v>
      </c>
      <c r="R1736" s="4">
        <f t="shared" ref="R1736:R1799" si="382">L1736*1000/R$4</f>
        <v>372.31565837134258</v>
      </c>
      <c r="S1736" s="4"/>
      <c r="T1736" s="4"/>
      <c r="U1736" s="4">
        <f t="shared" ref="U1736:U1799" si="383">Q1736/P1736</f>
        <v>1</v>
      </c>
      <c r="V1736" s="4"/>
      <c r="W1736" s="4"/>
      <c r="X1736">
        <f>IF(front!E1736&gt;$X$2,O1736,P1736)</f>
        <v>60488.164029885316</v>
      </c>
      <c r="Y1736">
        <f t="shared" si="378"/>
        <v>60154.68111056526</v>
      </c>
      <c r="Z1736">
        <f>SUMPRODUCT($B$7:$B$456,Y$7:Y$456,EXP(constants!$B$32+constants!$A$32*ABS($A$7:$A$456-$A1736)))</f>
        <v>1.8982357735709625E-13</v>
      </c>
      <c r="AA1736">
        <f t="shared" si="379"/>
        <v>60154.68111056526</v>
      </c>
      <c r="AB1736">
        <f t="shared" ref="AB1736:AB1799" si="384">IF((AA1736-$AA$3)&gt;0,AA1736-$AA$3,0)</f>
        <v>60148.479274867954</v>
      </c>
      <c r="AD1736" s="4"/>
      <c r="AE1736" s="4"/>
      <c r="AF1736" s="4"/>
    </row>
    <row r="1737" spans="1:32" x14ac:dyDescent="0.2">
      <c r="A1737">
        <f>front!A1737</f>
        <v>976.1</v>
      </c>
      <c r="B1737" s="1">
        <f t="shared" ref="B1737:B1800" si="385">A1737-A1736</f>
        <v>0.43000000000006366</v>
      </c>
      <c r="C1737">
        <f>front!D1737-front!B1737</f>
        <v>34445.199999999997</v>
      </c>
      <c r="D1737" s="2">
        <f>front!E1737-front!C1737</f>
        <v>52837.3</v>
      </c>
      <c r="E1737" s="2">
        <f>IF(front!F1737-front!C1737&gt;0,front!F1737-front!C1737,0)</f>
        <v>52837.3</v>
      </c>
      <c r="F1737" s="2">
        <f>front!I1737-front!H1737</f>
        <v>2167.0999999999985</v>
      </c>
      <c r="G1737" s="2"/>
      <c r="H1737" s="2"/>
      <c r="I1737" s="4">
        <f>C1737/(constants!$A$4+constants!$B$4*data!C1737+constants!$C$4*data!C1737^2+constants!$D$4*data!C1737^3+constants!$E$4*data!C1737^4+constants!$F$4*data!C1737^5+constants!$G$4*data!C1737^6+constants!$H$4*data!C1737^7)</f>
        <v>35487.716257671185</v>
      </c>
      <c r="J1737" s="4">
        <f>D1737/(constants!$A$4+constants!$B$4*data!D1737+constants!$C$4*data!D1737^2+constants!$D$4*data!D1737^3+constants!$E$4*data!D1737^4+constants!$F$4*data!D1737^5+constants!$G$4*data!D1737^6+constants!$H$4*data!D1737^7)</f>
        <v>55622.148246858582</v>
      </c>
      <c r="K1737" s="4">
        <f>E1737/(constants!$A$4+constants!$B$4*data!E1737+constants!$C$4*data!E1737^2+constants!$D$4*data!E1737^3+constants!$E$4*data!E1737^4+constants!$F$4*data!E1737^5+constants!$G$4*data!E1737^6+constants!$H$4*data!E1737^7)</f>
        <v>55622.148246858582</v>
      </c>
      <c r="L1737" s="4">
        <f>F1737/(constants!$A$4+constants!$B$4*data!F1737+constants!$C$4*data!F1737^2+constants!$D$4*data!F1737^3+constants!$E$4*data!F1737^4+constants!$F$4*data!F1737^5+constants!$G$4*data!F1737^6+constants!$H$4*data!F1737^7)</f>
        <v>2162.1568633438287</v>
      </c>
      <c r="M1737" s="4"/>
      <c r="N1737" s="4"/>
      <c r="O1737" s="4">
        <f t="shared" si="380"/>
        <v>59146.193762785311</v>
      </c>
      <c r="P1737" s="4">
        <f t="shared" si="381"/>
        <v>11124.429649371716</v>
      </c>
      <c r="Q1737" s="4">
        <f t="shared" si="381"/>
        <v>11124.429649371716</v>
      </c>
      <c r="R1737" s="4">
        <f t="shared" si="382"/>
        <v>360.35947722397145</v>
      </c>
      <c r="S1737" s="4"/>
      <c r="T1737" s="4"/>
      <c r="U1737" s="4">
        <f t="shared" si="383"/>
        <v>1</v>
      </c>
      <c r="V1737" s="4"/>
      <c r="W1737" s="4"/>
      <c r="X1737">
        <f>IF(front!E1737&gt;$X$2,O1737,P1737)</f>
        <v>59146.193762785311</v>
      </c>
      <c r="Y1737">
        <f t="shared" si="378"/>
        <v>58812.710843465255</v>
      </c>
      <c r="Z1737">
        <f>SUMPRODUCT($B$7:$B$456,Y$7:Y$456,EXP(constants!$B$32+constants!$A$32*ABS($A$7:$A$456-$A1737)))</f>
        <v>1.8523711379093243E-13</v>
      </c>
      <c r="AA1737">
        <f t="shared" si="379"/>
        <v>58812.710843465255</v>
      </c>
      <c r="AB1737">
        <f t="shared" si="384"/>
        <v>58806.509007767949</v>
      </c>
      <c r="AD1737" s="4"/>
      <c r="AE1737" s="4"/>
      <c r="AF1737" s="4"/>
    </row>
    <row r="1738" spans="1:32" x14ac:dyDescent="0.2">
      <c r="A1738">
        <f>front!A1738</f>
        <v>976.53</v>
      </c>
      <c r="B1738" s="1">
        <f t="shared" si="385"/>
        <v>0.42999999999994998</v>
      </c>
      <c r="C1738">
        <f>front!D1738-front!B1738</f>
        <v>33857.539999999994</v>
      </c>
      <c r="D1738" s="2">
        <f>front!E1738-front!C1738</f>
        <v>52918.8</v>
      </c>
      <c r="E1738" s="2">
        <f>IF(front!F1738-front!C1738&gt;0,front!F1738-front!C1738,0)</f>
        <v>52918.8</v>
      </c>
      <c r="F1738" s="2">
        <f>front!I1738-front!H1738</f>
        <v>2263.3999999999996</v>
      </c>
      <c r="G1738" s="2"/>
      <c r="H1738" s="2"/>
      <c r="I1738" s="4">
        <f>C1738/(constants!$A$4+constants!$B$4*data!C1738+constants!$C$4*data!C1738^2+constants!$D$4*data!C1738^3+constants!$E$4*data!C1738^4+constants!$F$4*data!C1738^5+constants!$G$4*data!C1738^6+constants!$H$4*data!C1738^7)</f>
        <v>34856.211108984971</v>
      </c>
      <c r="J1738" s="4">
        <f>D1738/(constants!$A$4+constants!$B$4*data!D1738+constants!$C$4*data!D1738^2+constants!$D$4*data!D1738^3+constants!$E$4*data!D1738^4+constants!$F$4*data!D1738^5+constants!$G$4*data!D1738^6+constants!$H$4*data!D1738^7)</f>
        <v>55712.381379464554</v>
      </c>
      <c r="K1738" s="4">
        <f>E1738/(constants!$A$4+constants!$B$4*data!E1738+constants!$C$4*data!E1738^2+constants!$D$4*data!E1738^3+constants!$E$4*data!E1738^4+constants!$F$4*data!E1738^5+constants!$G$4*data!E1738^6+constants!$H$4*data!E1738^7)</f>
        <v>55712.381379464554</v>
      </c>
      <c r="L1738" s="4">
        <f>F1738/(constants!$A$4+constants!$B$4*data!F1738+constants!$C$4*data!F1738^2+constants!$D$4*data!F1738^3+constants!$E$4*data!F1738^4+constants!$F$4*data!F1738^5+constants!$G$4*data!F1738^6+constants!$H$4*data!F1738^7)</f>
        <v>2258.238696532519</v>
      </c>
      <c r="M1738" s="4"/>
      <c r="N1738" s="4"/>
      <c r="O1738" s="4">
        <f t="shared" si="380"/>
        <v>58093.685181641617</v>
      </c>
      <c r="P1738" s="4">
        <f t="shared" si="381"/>
        <v>11142.47627589291</v>
      </c>
      <c r="Q1738" s="4">
        <f t="shared" si="381"/>
        <v>11142.47627589291</v>
      </c>
      <c r="R1738" s="4">
        <f t="shared" si="382"/>
        <v>376.37311608875319</v>
      </c>
      <c r="S1738" s="4"/>
      <c r="T1738" s="4"/>
      <c r="U1738" s="4">
        <f t="shared" si="383"/>
        <v>1</v>
      </c>
      <c r="V1738" s="4"/>
      <c r="W1738" s="4"/>
      <c r="X1738">
        <f>IF(front!E1738&gt;$X$2,O1738,P1738)</f>
        <v>58093.685181641617</v>
      </c>
      <c r="Y1738">
        <f t="shared" si="378"/>
        <v>57760.20226232156</v>
      </c>
      <c r="Z1738">
        <f>SUMPRODUCT($B$7:$B$456,Y$7:Y$456,EXP(constants!$B$32+constants!$A$32*ABS($A$7:$A$456-$A1738)))</f>
        <v>1.8076146705973091E-13</v>
      </c>
      <c r="AA1738">
        <f t="shared" si="379"/>
        <v>57760.20226232156</v>
      </c>
      <c r="AB1738">
        <f t="shared" si="384"/>
        <v>57754.000426624254</v>
      </c>
      <c r="AD1738" s="4"/>
      <c r="AE1738" s="4"/>
      <c r="AF1738" s="4"/>
    </row>
    <row r="1739" spans="1:32" x14ac:dyDescent="0.2">
      <c r="A1739">
        <f>front!A1739</f>
        <v>976.96</v>
      </c>
      <c r="B1739" s="1">
        <f t="shared" si="385"/>
        <v>0.43000000000006366</v>
      </c>
      <c r="C1739">
        <f>front!D1739-front!B1739</f>
        <v>33327.129999999997</v>
      </c>
      <c r="D1739" s="2">
        <f>front!E1739-front!C1739</f>
        <v>52524.3</v>
      </c>
      <c r="E1739" s="2">
        <f>IF(front!F1739-front!C1739&gt;0,front!F1739-front!C1739,0)</f>
        <v>52524.3</v>
      </c>
      <c r="F1739" s="2">
        <f>front!I1739-front!H1739</f>
        <v>2279.8999999999996</v>
      </c>
      <c r="G1739" s="2"/>
      <c r="H1739" s="2"/>
      <c r="I1739" s="4">
        <f>C1739/(constants!$A$4+constants!$B$4*data!C1739+constants!$C$4*data!C1739^2+constants!$D$4*data!C1739^3+constants!$E$4*data!C1739^4+constants!$F$4*data!C1739^5+constants!$G$4*data!C1739^6+constants!$H$4*data!C1739^7)</f>
        <v>34286.949810497601</v>
      </c>
      <c r="J1739" s="4">
        <f>D1739/(constants!$A$4+constants!$B$4*data!D1739+constants!$C$4*data!D1739^2+constants!$D$4*data!D1739^3+constants!$E$4*data!D1739^4+constants!$F$4*data!D1739^5+constants!$G$4*data!D1739^6+constants!$H$4*data!D1739^7)</f>
        <v>55275.66927515265</v>
      </c>
      <c r="K1739" s="4">
        <f>E1739/(constants!$A$4+constants!$B$4*data!E1739+constants!$C$4*data!E1739^2+constants!$D$4*data!E1739^3+constants!$E$4*data!E1739^4+constants!$F$4*data!E1739^5+constants!$G$4*data!E1739^6+constants!$H$4*data!E1739^7)</f>
        <v>55275.66927515265</v>
      </c>
      <c r="L1739" s="4">
        <f>F1739/(constants!$A$4+constants!$B$4*data!F1739+constants!$C$4*data!F1739^2+constants!$D$4*data!F1739^3+constants!$E$4*data!F1739^4+constants!$F$4*data!F1739^5+constants!$G$4*data!F1739^6+constants!$H$4*data!F1739^7)</f>
        <v>2274.7013430886113</v>
      </c>
      <c r="M1739" s="4"/>
      <c r="N1739" s="4"/>
      <c r="O1739" s="4">
        <f t="shared" si="380"/>
        <v>57144.916350829342</v>
      </c>
      <c r="P1739" s="4">
        <f t="shared" si="381"/>
        <v>11055.13385503053</v>
      </c>
      <c r="Q1739" s="4">
        <f t="shared" si="381"/>
        <v>11055.13385503053</v>
      </c>
      <c r="R1739" s="4">
        <f t="shared" si="382"/>
        <v>379.11689051476856</v>
      </c>
      <c r="S1739" s="4"/>
      <c r="T1739" s="4"/>
      <c r="U1739" s="4">
        <f t="shared" si="383"/>
        <v>1</v>
      </c>
      <c r="V1739" s="4"/>
      <c r="W1739" s="4"/>
      <c r="X1739">
        <f>IF(front!E1739&gt;$X$2,O1739,P1739)</f>
        <v>57144.916350829342</v>
      </c>
      <c r="Y1739">
        <f t="shared" si="378"/>
        <v>56811.433431509286</v>
      </c>
      <c r="Z1739">
        <f>SUMPRODUCT($B$7:$B$456,Y$7:Y$456,EXP(constants!$B$32+constants!$A$32*ABS($A$7:$A$456-$A1739)))</f>
        <v>1.7639395963847857E-13</v>
      </c>
      <c r="AA1739">
        <f t="shared" si="379"/>
        <v>56811.433431509286</v>
      </c>
      <c r="AB1739">
        <f t="shared" si="384"/>
        <v>56805.23159581198</v>
      </c>
      <c r="AD1739" s="4"/>
      <c r="AE1739" s="4"/>
      <c r="AF1739" s="4"/>
    </row>
    <row r="1740" spans="1:32" x14ac:dyDescent="0.2">
      <c r="A1740">
        <f>front!A1740</f>
        <v>977.39</v>
      </c>
      <c r="B1740" s="1">
        <f t="shared" si="385"/>
        <v>0.42999999999994998</v>
      </c>
      <c r="C1740">
        <f>front!D1740-front!B1740</f>
        <v>33065.659999999996</v>
      </c>
      <c r="D1740" s="2">
        <f>front!E1740-front!C1740</f>
        <v>53092.5</v>
      </c>
      <c r="E1740" s="2">
        <f>IF(front!F1740-front!C1740&gt;0,front!F1740-front!C1740,0)</f>
        <v>53092.5</v>
      </c>
      <c r="F1740" s="2">
        <f>front!I1740-front!H1740</f>
        <v>2221</v>
      </c>
      <c r="G1740" s="2"/>
      <c r="H1740" s="2"/>
      <c r="I1740" s="4">
        <f>C1740/(constants!$A$4+constants!$B$4*data!C1740+constants!$C$4*data!C1740^2+constants!$D$4*data!C1740^3+constants!$E$4*data!C1740^4+constants!$F$4*data!C1740^5+constants!$G$4*data!C1740^6+constants!$H$4*data!C1740^7)</f>
        <v>34006.57903189645</v>
      </c>
      <c r="J1740" s="4">
        <f>D1740/(constants!$A$4+constants!$B$4*data!D1740+constants!$C$4*data!D1740^2+constants!$D$4*data!D1740^3+constants!$E$4*data!D1740^4+constants!$F$4*data!D1740^5+constants!$G$4*data!D1740^6+constants!$H$4*data!D1740^7)</f>
        <v>55904.717453975376</v>
      </c>
      <c r="K1740" s="4">
        <f>E1740/(constants!$A$4+constants!$B$4*data!E1740+constants!$C$4*data!E1740^2+constants!$D$4*data!E1740^3+constants!$E$4*data!E1740^4+constants!$F$4*data!E1740^5+constants!$G$4*data!E1740^6+constants!$H$4*data!E1740^7)</f>
        <v>55904.717453975376</v>
      </c>
      <c r="L1740" s="4">
        <f>F1740/(constants!$A$4+constants!$B$4*data!F1740+constants!$C$4*data!F1740^2+constants!$D$4*data!F1740^3+constants!$E$4*data!F1740^4+constants!$F$4*data!F1740^5+constants!$G$4*data!F1740^6+constants!$H$4*data!F1740^7)</f>
        <v>2215.9347224565713</v>
      </c>
      <c r="M1740" s="4"/>
      <c r="N1740" s="4"/>
      <c r="O1740" s="4">
        <f t="shared" si="380"/>
        <v>56677.631719827419</v>
      </c>
      <c r="P1740" s="4">
        <f t="shared" si="381"/>
        <v>11180.943490795076</v>
      </c>
      <c r="Q1740" s="4">
        <f t="shared" si="381"/>
        <v>11180.943490795076</v>
      </c>
      <c r="R1740" s="4">
        <f t="shared" si="382"/>
        <v>369.32245374276187</v>
      </c>
      <c r="S1740" s="4"/>
      <c r="T1740" s="4"/>
      <c r="U1740" s="4">
        <f t="shared" si="383"/>
        <v>1</v>
      </c>
      <c r="V1740" s="4"/>
      <c r="W1740" s="4"/>
      <c r="X1740">
        <f>IF(front!E1740&gt;$X$2,O1740,P1740)</f>
        <v>56677.631719827419</v>
      </c>
      <c r="Y1740">
        <f t="shared" si="378"/>
        <v>56344.148800507362</v>
      </c>
      <c r="Z1740">
        <f>SUMPRODUCT($B$7:$B$456,Y$7:Y$456,EXP(constants!$B$32+constants!$A$32*ABS($A$7:$A$456-$A1740)))</f>
        <v>1.72131978695768E-13</v>
      </c>
      <c r="AA1740">
        <f t="shared" si="379"/>
        <v>56344.148800507362</v>
      </c>
      <c r="AB1740">
        <f t="shared" si="384"/>
        <v>56337.946964810057</v>
      </c>
      <c r="AD1740" s="4"/>
      <c r="AE1740" s="4"/>
      <c r="AF1740" s="4"/>
    </row>
    <row r="1741" spans="1:32" x14ac:dyDescent="0.2">
      <c r="A1741">
        <f>front!A1741</f>
        <v>977.82</v>
      </c>
      <c r="B1741" s="1">
        <f t="shared" si="385"/>
        <v>0.43000000000006366</v>
      </c>
      <c r="C1741">
        <f>front!D1741-front!B1741</f>
        <v>32904.6</v>
      </c>
      <c r="D1741" s="2">
        <f>front!E1741-front!C1741</f>
        <v>52189.4</v>
      </c>
      <c r="E1741" s="2">
        <f>IF(front!F1741-front!C1741&gt;0,front!F1741-front!C1741,0)</f>
        <v>52189.4</v>
      </c>
      <c r="F1741" s="2">
        <f>front!I1741-front!H1741</f>
        <v>2210.1000000000004</v>
      </c>
      <c r="G1741" s="2"/>
      <c r="H1741" s="2"/>
      <c r="I1741" s="4">
        <f>C1741/(constants!$A$4+constants!$B$4*data!C1741+constants!$C$4*data!C1741^2+constants!$D$4*data!C1741^3+constants!$E$4*data!C1741^4+constants!$F$4*data!C1741^5+constants!$G$4*data!C1741^6+constants!$H$4*data!C1741^7)</f>
        <v>33833.958939522447</v>
      </c>
      <c r="J1741" s="4">
        <f>D1741/(constants!$A$4+constants!$B$4*data!D1741+constants!$C$4*data!D1741^2+constants!$D$4*data!D1741^3+constants!$E$4*data!D1741^4+constants!$F$4*data!D1741^5+constants!$G$4*data!D1741^6+constants!$H$4*data!D1741^7)</f>
        <v>54905.046028496239</v>
      </c>
      <c r="K1741" s="4">
        <f>E1741/(constants!$A$4+constants!$B$4*data!E1741+constants!$C$4*data!E1741^2+constants!$D$4*data!E1741^3+constants!$E$4*data!E1741^4+constants!$F$4*data!E1741^5+constants!$G$4*data!E1741^6+constants!$H$4*data!E1741^7)</f>
        <v>54905.046028496239</v>
      </c>
      <c r="L1741" s="4">
        <f>F1741/(constants!$A$4+constants!$B$4*data!F1741+constants!$C$4*data!F1741^2+constants!$D$4*data!F1741^3+constants!$E$4*data!F1741^4+constants!$F$4*data!F1741^5+constants!$G$4*data!F1741^6+constants!$H$4*data!F1741^7)</f>
        <v>2205.0594166671194</v>
      </c>
      <c r="M1741" s="4"/>
      <c r="N1741" s="4"/>
      <c r="O1741" s="4">
        <f t="shared" si="380"/>
        <v>56389.931565870742</v>
      </c>
      <c r="P1741" s="4">
        <f t="shared" si="381"/>
        <v>10981.009205699247</v>
      </c>
      <c r="Q1741" s="4">
        <f t="shared" si="381"/>
        <v>10981.009205699247</v>
      </c>
      <c r="R1741" s="4">
        <f t="shared" si="382"/>
        <v>367.50990277785326</v>
      </c>
      <c r="S1741" s="4"/>
      <c r="T1741" s="4"/>
      <c r="U1741" s="4">
        <f t="shared" si="383"/>
        <v>1</v>
      </c>
      <c r="V1741" s="4"/>
      <c r="W1741" s="4"/>
      <c r="X1741">
        <f>IF(front!E1741&gt;$X$2,O1741,P1741)</f>
        <v>56389.931565870742</v>
      </c>
      <c r="Y1741">
        <f t="shared" si="378"/>
        <v>56056.448646550685</v>
      </c>
      <c r="Z1741">
        <f>SUMPRODUCT($B$7:$B$456,Y$7:Y$456,EXP(constants!$B$32+constants!$A$32*ABS($A$7:$A$456-$A1741)))</f>
        <v>1.6797297453068129E-13</v>
      </c>
      <c r="AA1741">
        <f t="shared" si="379"/>
        <v>56056.448646550685</v>
      </c>
      <c r="AB1741">
        <f t="shared" si="384"/>
        <v>56050.246810853379</v>
      </c>
      <c r="AD1741" s="4"/>
      <c r="AE1741" s="4"/>
      <c r="AF1741" s="4"/>
    </row>
    <row r="1742" spans="1:32" x14ac:dyDescent="0.2">
      <c r="A1742">
        <f>front!A1742</f>
        <v>978.26</v>
      </c>
      <c r="B1742" s="1">
        <f t="shared" si="385"/>
        <v>0.43999999999994088</v>
      </c>
      <c r="C1742">
        <f>front!D1742-front!B1742</f>
        <v>32892.74</v>
      </c>
      <c r="D1742" s="2">
        <f>front!E1742-front!C1742</f>
        <v>52532.3</v>
      </c>
      <c r="E1742" s="2">
        <f>IF(front!F1742-front!C1742&gt;0,front!F1742-front!C1742,0)</f>
        <v>52532.3</v>
      </c>
      <c r="F1742" s="2">
        <f>front!I1742-front!H1742</f>
        <v>2285.3999999999996</v>
      </c>
      <c r="G1742" s="2"/>
      <c r="H1742" s="2"/>
      <c r="I1742" s="4">
        <f>C1742/(constants!$A$4+constants!$B$4*data!C1742+constants!$C$4*data!C1742^2+constants!$D$4*data!C1742^3+constants!$E$4*data!C1742^4+constants!$F$4*data!C1742^5+constants!$G$4*data!C1742^6+constants!$H$4*data!C1742^7)</f>
        <v>33821.250167400489</v>
      </c>
      <c r="J1742" s="4">
        <f>D1742/(constants!$A$4+constants!$B$4*data!D1742+constants!$C$4*data!D1742^2+constants!$D$4*data!D1742^3+constants!$E$4*data!D1742^4+constants!$F$4*data!D1742^5+constants!$G$4*data!D1742^6+constants!$H$4*data!D1742^7)</f>
        <v>55284.523823138836</v>
      </c>
      <c r="K1742" s="4">
        <f>E1742/(constants!$A$4+constants!$B$4*data!E1742+constants!$C$4*data!E1742^2+constants!$D$4*data!E1742^3+constants!$E$4*data!E1742^4+constants!$F$4*data!E1742^5+constants!$G$4*data!E1742^6+constants!$H$4*data!E1742^7)</f>
        <v>55284.523823138836</v>
      </c>
      <c r="L1742" s="4">
        <f>F1742/(constants!$A$4+constants!$B$4*data!F1742+constants!$C$4*data!F1742^2+constants!$D$4*data!F1742^3+constants!$E$4*data!F1742^4+constants!$F$4*data!F1742^5+constants!$G$4*data!F1742^6+constants!$H$4*data!F1742^7)</f>
        <v>2280.1888939718842</v>
      </c>
      <c r="M1742" s="4"/>
      <c r="N1742" s="4"/>
      <c r="O1742" s="4">
        <f t="shared" si="380"/>
        <v>56368.750279000815</v>
      </c>
      <c r="P1742" s="4">
        <f t="shared" si="381"/>
        <v>11056.904764627767</v>
      </c>
      <c r="Q1742" s="4">
        <f t="shared" si="381"/>
        <v>11056.904764627767</v>
      </c>
      <c r="R1742" s="4">
        <f t="shared" si="382"/>
        <v>380.03148232864737</v>
      </c>
      <c r="S1742" s="4"/>
      <c r="T1742" s="4"/>
      <c r="U1742" s="4">
        <f t="shared" si="383"/>
        <v>1</v>
      </c>
      <c r="V1742" s="4"/>
      <c r="W1742" s="4"/>
      <c r="X1742">
        <f>IF(front!E1742&gt;$X$2,O1742,P1742)</f>
        <v>56368.750279000815</v>
      </c>
      <c r="Y1742">
        <f t="shared" si="378"/>
        <v>56035.267359680758</v>
      </c>
      <c r="Z1742">
        <f>SUMPRODUCT($B$7:$B$456,Y$7:Y$456,EXP(constants!$B$32+constants!$A$32*ABS($A$7:$A$456-$A1742)))</f>
        <v>1.6382125101402775E-13</v>
      </c>
      <c r="AA1742">
        <f t="shared" si="379"/>
        <v>56035.267359680758</v>
      </c>
      <c r="AB1742">
        <f t="shared" si="384"/>
        <v>56029.065523983452</v>
      </c>
      <c r="AD1742" s="4"/>
      <c r="AE1742" s="4"/>
      <c r="AF1742" s="4"/>
    </row>
    <row r="1743" spans="1:32" x14ac:dyDescent="0.2">
      <c r="A1743">
        <f>front!A1743</f>
        <v>978.69</v>
      </c>
      <c r="B1743" s="1">
        <f t="shared" si="385"/>
        <v>0.43000000000006366</v>
      </c>
      <c r="C1743">
        <f>front!D1743-front!B1743</f>
        <v>33075.07</v>
      </c>
      <c r="D1743" s="2">
        <f>front!E1743-front!C1743</f>
        <v>52769.2</v>
      </c>
      <c r="E1743" s="2">
        <f>IF(front!F1743-front!C1743&gt;0,front!F1743-front!C1743,0)</f>
        <v>52769.2</v>
      </c>
      <c r="F1743" s="2">
        <f>front!I1743-front!H1743</f>
        <v>2158.6000000000004</v>
      </c>
      <c r="G1743" s="2"/>
      <c r="H1743" s="2"/>
      <c r="I1743" s="4">
        <f>C1743/(constants!$A$4+constants!$B$4*data!C1743+constants!$C$4*data!C1743^2+constants!$D$4*data!C1743^3+constants!$E$4*data!C1743^4+constants!$F$4*data!C1743^5+constants!$G$4*data!C1743^6+constants!$H$4*data!C1743^7)</f>
        <v>34016.666376094057</v>
      </c>
      <c r="J1743" s="4">
        <f>D1743/(constants!$A$4+constants!$B$4*data!D1743+constants!$C$4*data!D1743^2+constants!$D$4*data!D1743^3+constants!$E$4*data!D1743^4+constants!$F$4*data!D1743^5+constants!$G$4*data!D1743^6+constants!$H$4*data!D1743^7)</f>
        <v>55546.756128993678</v>
      </c>
      <c r="K1743" s="4">
        <f>E1743/(constants!$A$4+constants!$B$4*data!E1743+constants!$C$4*data!E1743^2+constants!$D$4*data!E1743^3+constants!$E$4*data!E1743^4+constants!$F$4*data!E1743^5+constants!$G$4*data!E1743^6+constants!$H$4*data!E1743^7)</f>
        <v>55546.756128993678</v>
      </c>
      <c r="L1743" s="4">
        <f>F1743/(constants!$A$4+constants!$B$4*data!F1743+constants!$C$4*data!F1743^2+constants!$D$4*data!F1743^3+constants!$E$4*data!F1743^4+constants!$F$4*data!F1743^5+constants!$G$4*data!F1743^6+constants!$H$4*data!F1743^7)</f>
        <v>2153.676131095589</v>
      </c>
      <c r="M1743" s="4"/>
      <c r="N1743" s="4"/>
      <c r="O1743" s="4">
        <f t="shared" si="380"/>
        <v>56694.443960156765</v>
      </c>
      <c r="P1743" s="4">
        <f t="shared" si="381"/>
        <v>11109.351225798735</v>
      </c>
      <c r="Q1743" s="4">
        <f t="shared" si="381"/>
        <v>11109.351225798735</v>
      </c>
      <c r="R1743" s="4">
        <f t="shared" si="382"/>
        <v>358.94602184926487</v>
      </c>
      <c r="S1743" s="4"/>
      <c r="T1743" s="4"/>
      <c r="U1743" s="4">
        <f t="shared" si="383"/>
        <v>1</v>
      </c>
      <c r="V1743" s="4"/>
      <c r="W1743" s="4"/>
      <c r="X1743">
        <f>IF(front!E1743&gt;$X$2,O1743,P1743)</f>
        <v>56694.443960156765</v>
      </c>
      <c r="Y1743">
        <f t="shared" si="378"/>
        <v>56360.961040836708</v>
      </c>
      <c r="Z1743">
        <f>SUMPRODUCT($B$7:$B$456,Y$7:Y$456,EXP(constants!$B$32+constants!$A$32*ABS($A$7:$A$456-$A1743)))</f>
        <v>1.5986304829969487E-13</v>
      </c>
      <c r="AA1743">
        <f t="shared" si="379"/>
        <v>56360.961040836708</v>
      </c>
      <c r="AB1743">
        <f t="shared" si="384"/>
        <v>56354.759205139402</v>
      </c>
      <c r="AD1743" s="4"/>
      <c r="AE1743" s="4"/>
      <c r="AF1743" s="4"/>
    </row>
    <row r="1744" spans="1:32" x14ac:dyDescent="0.2">
      <c r="A1744">
        <f>front!A1744</f>
        <v>979.12</v>
      </c>
      <c r="B1744" s="1">
        <f t="shared" si="385"/>
        <v>0.42999999999994998</v>
      </c>
      <c r="C1744">
        <f>front!D1744-front!B1744</f>
        <v>33458.33</v>
      </c>
      <c r="D1744" s="2">
        <f>front!E1744-front!C1744</f>
        <v>52751.5</v>
      </c>
      <c r="E1744" s="2">
        <f>IF(front!F1744-front!C1744&gt;0,front!F1744-front!C1744,0)</f>
        <v>52751.5</v>
      </c>
      <c r="F1744" s="2">
        <f>front!I1744-front!H1744</f>
        <v>2079.8999999999996</v>
      </c>
      <c r="G1744" s="2"/>
      <c r="H1744" s="2"/>
      <c r="I1744" s="4">
        <f>C1744/(constants!$A$4+constants!$B$4*data!C1744+constants!$C$4*data!C1744^2+constants!$D$4*data!C1744^3+constants!$E$4*data!C1744^4+constants!$F$4*data!C1744^5+constants!$G$4*data!C1744^6+constants!$H$4*data!C1744^7)</f>
        <v>34427.696272130182</v>
      </c>
      <c r="J1744" s="4">
        <f>D1744/(constants!$A$4+constants!$B$4*data!D1744+constants!$C$4*data!D1744^2+constants!$D$4*data!D1744^3+constants!$E$4*data!D1744^4+constants!$F$4*data!D1744^5+constants!$G$4*data!D1744^6+constants!$H$4*data!D1744^7)</f>
        <v>55527.161571643002</v>
      </c>
      <c r="K1744" s="4">
        <f>E1744/(constants!$A$4+constants!$B$4*data!E1744+constants!$C$4*data!E1744^2+constants!$D$4*data!E1744^3+constants!$E$4*data!E1744^4+constants!$F$4*data!E1744^5+constants!$G$4*data!E1744^6+constants!$H$4*data!E1744^7)</f>
        <v>55527.161571643002</v>
      </c>
      <c r="L1744" s="4">
        <f>F1744/(constants!$A$4+constants!$B$4*data!F1744+constants!$C$4*data!F1744^2+constants!$D$4*data!F1744^3+constants!$E$4*data!F1744^4+constants!$F$4*data!F1744^5+constants!$G$4*data!F1744^6+constants!$H$4*data!F1744^7)</f>
        <v>2075.1545921710999</v>
      </c>
      <c r="M1744" s="4"/>
      <c r="N1744" s="4"/>
      <c r="O1744" s="4">
        <f t="shared" si="380"/>
        <v>57379.493786883642</v>
      </c>
      <c r="P1744" s="4">
        <f t="shared" si="381"/>
        <v>11105.4323143286</v>
      </c>
      <c r="Q1744" s="4">
        <f t="shared" si="381"/>
        <v>11105.4323143286</v>
      </c>
      <c r="R1744" s="4">
        <f t="shared" si="382"/>
        <v>345.85909869518332</v>
      </c>
      <c r="S1744" s="4"/>
      <c r="T1744" s="4"/>
      <c r="U1744" s="4">
        <f t="shared" si="383"/>
        <v>1</v>
      </c>
      <c r="V1744" s="4"/>
      <c r="W1744" s="4"/>
      <c r="X1744">
        <f>IF(front!E1744&gt;$X$2,O1744,P1744)</f>
        <v>57379.493786883642</v>
      </c>
      <c r="Y1744">
        <f t="shared" si="378"/>
        <v>57046.010867563586</v>
      </c>
      <c r="Z1744">
        <f>SUMPRODUCT($B$7:$B$456,Y$7:Y$456,EXP(constants!$B$32+constants!$A$32*ABS($A$7:$A$456-$A1744)))</f>
        <v>1.5600048255938676E-13</v>
      </c>
      <c r="AA1744">
        <f t="shared" si="379"/>
        <v>57046.010867563586</v>
      </c>
      <c r="AB1744">
        <f t="shared" si="384"/>
        <v>57039.80903186628</v>
      </c>
      <c r="AD1744" s="4"/>
      <c r="AE1744" s="4"/>
      <c r="AF1744" s="4"/>
    </row>
    <row r="1745" spans="1:32" x14ac:dyDescent="0.2">
      <c r="A1745">
        <f>front!A1745</f>
        <v>979.55</v>
      </c>
      <c r="B1745" s="1">
        <f t="shared" si="385"/>
        <v>0.42999999999994998</v>
      </c>
      <c r="C1745">
        <f>front!D1745-front!B1745</f>
        <v>33879.800000000003</v>
      </c>
      <c r="D1745" s="2">
        <f>front!E1745-front!C1745</f>
        <v>52784.9</v>
      </c>
      <c r="E1745" s="2">
        <f>IF(front!F1745-front!C1745&gt;0,front!F1745-front!C1745,0)</f>
        <v>52784.9</v>
      </c>
      <c r="F1745" s="2">
        <f>front!I1745-front!H1745</f>
        <v>2026.5999999999985</v>
      </c>
      <c r="G1745" s="2"/>
      <c r="H1745" s="2"/>
      <c r="I1745" s="4">
        <f>C1745/(constants!$A$4+constants!$B$4*data!C1745+constants!$C$4*data!C1745^2+constants!$D$4*data!C1745^3+constants!$E$4*data!C1745^4+constants!$F$4*data!C1745^5+constants!$G$4*data!C1745^6+constants!$H$4*data!C1745^7)</f>
        <v>34880.116565839024</v>
      </c>
      <c r="J1745" s="4">
        <f>D1745/(constants!$A$4+constants!$B$4*data!D1745+constants!$C$4*data!D1745^2+constants!$D$4*data!D1745^3+constants!$E$4*data!D1745^4+constants!$F$4*data!D1745^5+constants!$G$4*data!D1745^6+constants!$H$4*data!D1745^7)</f>
        <v>55564.136869725255</v>
      </c>
      <c r="K1745" s="4">
        <f>E1745/(constants!$A$4+constants!$B$4*data!E1745+constants!$C$4*data!E1745^2+constants!$D$4*data!E1745^3+constants!$E$4*data!E1745^4+constants!$F$4*data!E1745^5+constants!$G$4*data!E1745^6+constants!$H$4*data!E1745^7)</f>
        <v>55564.136869725255</v>
      </c>
      <c r="L1745" s="4">
        <f>F1745/(constants!$A$4+constants!$B$4*data!F1745+constants!$C$4*data!F1745^2+constants!$D$4*data!F1745^3+constants!$E$4*data!F1745^4+constants!$F$4*data!F1745^5+constants!$G$4*data!F1745^6+constants!$H$4*data!F1745^7)</f>
        <v>2021.9755068106701</v>
      </c>
      <c r="M1745" s="4"/>
      <c r="N1745" s="4"/>
      <c r="O1745" s="4">
        <f t="shared" si="380"/>
        <v>58133.527609731704</v>
      </c>
      <c r="P1745" s="4">
        <f t="shared" si="381"/>
        <v>11112.827373945051</v>
      </c>
      <c r="Q1745" s="4">
        <f t="shared" si="381"/>
        <v>11112.827373945051</v>
      </c>
      <c r="R1745" s="4">
        <f t="shared" si="382"/>
        <v>336.99591780177838</v>
      </c>
      <c r="S1745" s="4"/>
      <c r="T1745" s="4"/>
      <c r="U1745" s="4">
        <f t="shared" si="383"/>
        <v>1</v>
      </c>
      <c r="V1745" s="4"/>
      <c r="W1745" s="4"/>
      <c r="X1745">
        <f>IF(front!E1745&gt;$X$2,O1745,P1745)</f>
        <v>58133.527609731704</v>
      </c>
      <c r="Y1745">
        <f t="shared" si="378"/>
        <v>57800.044690411647</v>
      </c>
      <c r="Z1745">
        <f>SUMPRODUCT($B$7:$B$456,Y$7:Y$456,EXP(constants!$B$32+constants!$A$32*ABS($A$7:$A$456-$A1745)))</f>
        <v>1.5223124303959593E-13</v>
      </c>
      <c r="AA1745">
        <f t="shared" si="379"/>
        <v>57800.044690411647</v>
      </c>
      <c r="AB1745">
        <f t="shared" si="384"/>
        <v>57793.842854714341</v>
      </c>
      <c r="AD1745" s="4"/>
      <c r="AE1745" s="4"/>
      <c r="AF1745" s="4"/>
    </row>
    <row r="1746" spans="1:32" x14ac:dyDescent="0.2">
      <c r="A1746">
        <f>front!A1746</f>
        <v>979.98</v>
      </c>
      <c r="B1746" s="1">
        <f t="shared" si="385"/>
        <v>0.43000000000006366</v>
      </c>
      <c r="C1746">
        <f>front!D1746-front!B1746</f>
        <v>34357.67</v>
      </c>
      <c r="D1746" s="2">
        <f>front!E1746-front!C1746</f>
        <v>52046.6</v>
      </c>
      <c r="E1746" s="2">
        <f>IF(front!F1746-front!C1746&gt;0,front!F1746-front!C1746,0)</f>
        <v>52046.6</v>
      </c>
      <c r="F1746" s="2">
        <f>front!I1746-front!H1746</f>
        <v>2038.3999999999996</v>
      </c>
      <c r="G1746" s="2"/>
      <c r="H1746" s="2"/>
      <c r="I1746" s="4">
        <f>C1746/(constants!$A$4+constants!$B$4*data!C1746+constants!$C$4*data!C1746^2+constants!$D$4*data!C1746^3+constants!$E$4*data!C1746^4+constants!$F$4*data!C1746^5+constants!$G$4*data!C1746^6+constants!$H$4*data!C1746^7)</f>
        <v>35393.602188164768</v>
      </c>
      <c r="J1746" s="4">
        <f>D1746/(constants!$A$4+constants!$B$4*data!D1746+constants!$C$4*data!D1746^2+constants!$D$4*data!D1746^3+constants!$E$4*data!D1746^4+constants!$F$4*data!D1746^5+constants!$G$4*data!D1746^6+constants!$H$4*data!D1746^7)</f>
        <v>54747.042261709379</v>
      </c>
      <c r="K1746" s="4">
        <f>E1746/(constants!$A$4+constants!$B$4*data!E1746+constants!$C$4*data!E1746^2+constants!$D$4*data!E1746^3+constants!$E$4*data!E1746^4+constants!$F$4*data!E1746^5+constants!$G$4*data!E1746^6+constants!$H$4*data!E1746^7)</f>
        <v>54747.042261709379</v>
      </c>
      <c r="L1746" s="4">
        <f>F1746/(constants!$A$4+constants!$B$4*data!F1746+constants!$C$4*data!F1746^2+constants!$D$4*data!F1746^3+constants!$E$4*data!F1746^4+constants!$F$4*data!F1746^5+constants!$G$4*data!F1746^6+constants!$H$4*data!F1746^7)</f>
        <v>2033.7487350243093</v>
      </c>
      <c r="M1746" s="4"/>
      <c r="N1746" s="4"/>
      <c r="O1746" s="4">
        <f t="shared" si="380"/>
        <v>58989.336980274617</v>
      </c>
      <c r="P1746" s="4">
        <f t="shared" si="381"/>
        <v>10949.408452341875</v>
      </c>
      <c r="Q1746" s="4">
        <f t="shared" si="381"/>
        <v>10949.408452341875</v>
      </c>
      <c r="R1746" s="4">
        <f t="shared" si="382"/>
        <v>338.95812250405152</v>
      </c>
      <c r="S1746" s="4"/>
      <c r="T1746" s="4"/>
      <c r="U1746" s="4">
        <f t="shared" si="383"/>
        <v>1</v>
      </c>
      <c r="V1746" s="4"/>
      <c r="W1746" s="4"/>
      <c r="X1746">
        <f>IF(front!E1746&gt;$X$2,O1746,P1746)</f>
        <v>58989.336980274617</v>
      </c>
      <c r="Y1746">
        <f t="shared" si="378"/>
        <v>58655.85406095456</v>
      </c>
      <c r="Z1746">
        <f>SUMPRODUCT($B$7:$B$456,Y$7:Y$456,EXP(constants!$B$32+constants!$A$32*ABS($A$7:$A$456-$A1746)))</f>
        <v>1.4855307481858776E-13</v>
      </c>
      <c r="AA1746">
        <f t="shared" si="379"/>
        <v>58655.85406095456</v>
      </c>
      <c r="AB1746">
        <f t="shared" si="384"/>
        <v>58649.652225257254</v>
      </c>
      <c r="AD1746" s="4"/>
      <c r="AE1746" s="4"/>
      <c r="AF1746" s="4"/>
    </row>
    <row r="1747" spans="1:32" x14ac:dyDescent="0.2">
      <c r="A1747">
        <f>front!A1747</f>
        <v>980.41</v>
      </c>
      <c r="B1747" s="1">
        <f t="shared" si="385"/>
        <v>0.42999999999994998</v>
      </c>
      <c r="C1747">
        <f>front!D1747-front!B1747</f>
        <v>34747.199999999997</v>
      </c>
      <c r="D1747" s="2">
        <f>front!E1747-front!C1747</f>
        <v>52254.7</v>
      </c>
      <c r="E1747" s="2">
        <f>IF(front!F1747-front!C1747&gt;0,front!F1747-front!C1747,0)</f>
        <v>52254.7</v>
      </c>
      <c r="F1747" s="2">
        <f>front!I1747-front!H1747</f>
        <v>2050.8999999999996</v>
      </c>
      <c r="G1747" s="2"/>
      <c r="H1747" s="2"/>
      <c r="I1747" s="4">
        <f>C1747/(constants!$A$4+constants!$B$4*data!C1747+constants!$C$4*data!C1747^2+constants!$D$4*data!C1747^3+constants!$E$4*data!C1747^4+constants!$F$4*data!C1747^5+constants!$G$4*data!C1747^6+constants!$H$4*data!C1747^7)</f>
        <v>35812.576978772988</v>
      </c>
      <c r="J1747" s="4">
        <f>D1747/(constants!$A$4+constants!$B$4*data!D1747+constants!$C$4*data!D1747^2+constants!$D$4*data!D1747^3+constants!$E$4*data!D1747^4+constants!$F$4*data!D1747^5+constants!$G$4*data!D1747^6+constants!$H$4*data!D1747^7)</f>
        <v>54977.303980560973</v>
      </c>
      <c r="K1747" s="4">
        <f>E1747/(constants!$A$4+constants!$B$4*data!E1747+constants!$C$4*data!E1747^2+constants!$D$4*data!E1747^3+constants!$E$4*data!E1747^4+constants!$F$4*data!E1747^5+constants!$G$4*data!E1747^6+constants!$H$4*data!E1747^7)</f>
        <v>54977.303980560973</v>
      </c>
      <c r="L1747" s="4">
        <f>F1747/(constants!$A$4+constants!$B$4*data!F1747+constants!$C$4*data!F1747^2+constants!$D$4*data!F1747^3+constants!$E$4*data!F1747^4+constants!$F$4*data!F1747^5+constants!$G$4*data!F1747^6+constants!$H$4*data!F1747^7)</f>
        <v>2046.220376628951</v>
      </c>
      <c r="M1747" s="4"/>
      <c r="N1747" s="4"/>
      <c r="O1747" s="4">
        <f t="shared" si="380"/>
        <v>59687.628297954987</v>
      </c>
      <c r="P1747" s="4">
        <f t="shared" si="381"/>
        <v>10995.460796112195</v>
      </c>
      <c r="Q1747" s="4">
        <f t="shared" si="381"/>
        <v>10995.460796112195</v>
      </c>
      <c r="R1747" s="4">
        <f t="shared" si="382"/>
        <v>341.03672943815849</v>
      </c>
      <c r="S1747" s="4"/>
      <c r="T1747" s="4"/>
      <c r="U1747" s="4">
        <f t="shared" si="383"/>
        <v>1</v>
      </c>
      <c r="V1747" s="4"/>
      <c r="W1747" s="4"/>
      <c r="X1747">
        <f>IF(front!E1747&gt;$X$2,O1747,P1747)</f>
        <v>59687.628297954987</v>
      </c>
      <c r="Y1747">
        <f t="shared" si="378"/>
        <v>59354.14537863493</v>
      </c>
      <c r="Z1747">
        <f>SUMPRODUCT($B$7:$B$456,Y$7:Y$456,EXP(constants!$B$32+constants!$A$32*ABS($A$7:$A$456-$A1747)))</f>
        <v>1.4496377745741128E-13</v>
      </c>
      <c r="AA1747">
        <f t="shared" si="379"/>
        <v>59354.14537863493</v>
      </c>
      <c r="AB1747">
        <f t="shared" si="384"/>
        <v>59347.943542937624</v>
      </c>
      <c r="AD1747" s="4"/>
      <c r="AE1747" s="4"/>
      <c r="AF1747" s="4"/>
    </row>
    <row r="1748" spans="1:32" x14ac:dyDescent="0.2">
      <c r="A1748">
        <f>front!A1748</f>
        <v>980.84</v>
      </c>
      <c r="B1748" s="1">
        <f t="shared" si="385"/>
        <v>0.43000000000006366</v>
      </c>
      <c r="C1748">
        <f>front!D1748-front!B1748</f>
        <v>35205.86</v>
      </c>
      <c r="D1748" s="2">
        <f>front!E1748-front!C1748</f>
        <v>52881.8</v>
      </c>
      <c r="E1748" s="2">
        <f>IF(front!F1748-front!C1748&gt;0,front!F1748-front!C1748,0)</f>
        <v>52881.8</v>
      </c>
      <c r="F1748" s="2">
        <f>front!I1748-front!H1748</f>
        <v>2117.6000000000004</v>
      </c>
      <c r="G1748" s="2"/>
      <c r="H1748" s="2"/>
      <c r="I1748" s="4">
        <f>C1748/(constants!$A$4+constants!$B$4*data!C1748+constants!$C$4*data!C1748^2+constants!$D$4*data!C1748^3+constants!$E$4*data!C1748^4+constants!$F$4*data!C1748^5+constants!$G$4*data!C1748^6+constants!$H$4*data!C1748^7)</f>
        <v>36306.384710661398</v>
      </c>
      <c r="J1748" s="4">
        <f>D1748/(constants!$A$4+constants!$B$4*data!D1748+constants!$C$4*data!D1748^2+constants!$D$4*data!D1748^3+constants!$E$4*data!D1748^4+constants!$F$4*data!D1748^5+constants!$G$4*data!D1748^6+constants!$H$4*data!D1748^7)</f>
        <v>55671.415802869677</v>
      </c>
      <c r="K1748" s="4">
        <f>E1748/(constants!$A$4+constants!$B$4*data!E1748+constants!$C$4*data!E1748^2+constants!$D$4*data!E1748^3+constants!$E$4*data!E1748^4+constants!$F$4*data!E1748^5+constants!$G$4*data!E1748^6+constants!$H$4*data!E1748^7)</f>
        <v>55671.415802869677</v>
      </c>
      <c r="L1748" s="4">
        <f>F1748/(constants!$A$4+constants!$B$4*data!F1748+constants!$C$4*data!F1748^2+constants!$D$4*data!F1748^3+constants!$E$4*data!F1748^4+constants!$F$4*data!F1748^5+constants!$G$4*data!F1748^6+constants!$H$4*data!F1748^7)</f>
        <v>2112.7690899050067</v>
      </c>
      <c r="M1748" s="4"/>
      <c r="N1748" s="4"/>
      <c r="O1748" s="4">
        <f t="shared" si="380"/>
        <v>60510.641184435663</v>
      </c>
      <c r="P1748" s="4">
        <f t="shared" si="381"/>
        <v>11134.283160573936</v>
      </c>
      <c r="Q1748" s="4">
        <f t="shared" si="381"/>
        <v>11134.283160573936</v>
      </c>
      <c r="R1748" s="4">
        <f t="shared" si="382"/>
        <v>352.12818165083445</v>
      </c>
      <c r="S1748" s="4"/>
      <c r="T1748" s="4"/>
      <c r="U1748" s="4">
        <f t="shared" si="383"/>
        <v>1</v>
      </c>
      <c r="V1748" s="4"/>
      <c r="W1748" s="4"/>
      <c r="X1748">
        <f>IF(front!E1748&gt;$X$2,O1748,P1748)</f>
        <v>60510.641184435663</v>
      </c>
      <c r="Y1748">
        <f t="shared" si="378"/>
        <v>60177.158265115606</v>
      </c>
      <c r="Z1748">
        <f>SUMPRODUCT($B$7:$B$456,Y$7:Y$456,EXP(constants!$B$32+constants!$A$32*ABS($A$7:$A$456-$A1748)))</f>
        <v>1.4146120368349519E-13</v>
      </c>
      <c r="AA1748">
        <f t="shared" si="379"/>
        <v>60177.158265115606</v>
      </c>
      <c r="AB1748">
        <f t="shared" si="384"/>
        <v>60170.9564294183</v>
      </c>
      <c r="AD1748" s="4"/>
      <c r="AE1748" s="4"/>
      <c r="AF1748" s="4"/>
    </row>
    <row r="1749" spans="1:32" x14ac:dyDescent="0.2">
      <c r="A1749">
        <f>front!A1749</f>
        <v>981.27</v>
      </c>
      <c r="B1749" s="1">
        <f t="shared" si="385"/>
        <v>0.42999999999994998</v>
      </c>
      <c r="C1749">
        <f>front!D1749-front!B1749</f>
        <v>35608.870000000003</v>
      </c>
      <c r="D1749" s="2">
        <f>front!E1749-front!C1749</f>
        <v>52361.2</v>
      </c>
      <c r="E1749" s="2">
        <f>IF(front!F1749-front!C1749&gt;0,front!F1749-front!C1749,0)</f>
        <v>52361.2</v>
      </c>
      <c r="F1749" s="2">
        <f>front!I1749-front!H1749</f>
        <v>2142.7000000000007</v>
      </c>
      <c r="G1749" s="2"/>
      <c r="H1749" s="2"/>
      <c r="I1749" s="4">
        <f>C1749/(constants!$A$4+constants!$B$4*data!C1749+constants!$C$4*data!C1749^2+constants!$D$4*data!C1749^3+constants!$E$4*data!C1749^4+constants!$F$4*data!C1749^5+constants!$G$4*data!C1749^6+constants!$H$4*data!C1749^7)</f>
        <v>36740.70531688544</v>
      </c>
      <c r="J1749" s="4">
        <f>D1749/(constants!$A$4+constants!$B$4*data!D1749+constants!$C$4*data!D1749^2+constants!$D$4*data!D1749^3+constants!$E$4*data!D1749^4+constants!$F$4*data!D1749^5+constants!$G$4*data!D1749^6+constants!$H$4*data!D1749^7)</f>
        <v>55095.159605937188</v>
      </c>
      <c r="K1749" s="4">
        <f>E1749/(constants!$A$4+constants!$B$4*data!E1749+constants!$C$4*data!E1749^2+constants!$D$4*data!E1749^3+constants!$E$4*data!E1749^4+constants!$F$4*data!E1749^5+constants!$G$4*data!E1749^6+constants!$H$4*data!E1749^7)</f>
        <v>55095.159605937188</v>
      </c>
      <c r="L1749" s="4">
        <f>F1749/(constants!$A$4+constants!$B$4*data!F1749+constants!$C$4*data!F1749^2+constants!$D$4*data!F1749^3+constants!$E$4*data!F1749^4+constants!$F$4*data!F1749^5+constants!$G$4*data!F1749^6+constants!$H$4*data!F1749^7)</f>
        <v>2137.8121771522306</v>
      </c>
      <c r="M1749" s="4"/>
      <c r="N1749" s="4"/>
      <c r="O1749" s="4">
        <f t="shared" si="380"/>
        <v>61234.508861475733</v>
      </c>
      <c r="P1749" s="4">
        <f t="shared" si="381"/>
        <v>11019.031921187438</v>
      </c>
      <c r="Q1749" s="4">
        <f t="shared" si="381"/>
        <v>11019.031921187438</v>
      </c>
      <c r="R1749" s="4">
        <f t="shared" si="382"/>
        <v>356.30202952537172</v>
      </c>
      <c r="S1749" s="4"/>
      <c r="T1749" s="4"/>
      <c r="U1749" s="4">
        <f t="shared" si="383"/>
        <v>1</v>
      </c>
      <c r="V1749" s="4"/>
      <c r="W1749" s="4"/>
      <c r="X1749">
        <f>IF(front!E1749&gt;$X$2,O1749,P1749)</f>
        <v>61234.508861475733</v>
      </c>
      <c r="Y1749">
        <f t="shared" si="378"/>
        <v>60901.025942155677</v>
      </c>
      <c r="Z1749">
        <f>SUMPRODUCT($B$7:$B$456,Y$7:Y$456,EXP(constants!$B$32+constants!$A$32*ABS($A$7:$A$456-$A1749)))</f>
        <v>1.3804325810606382E-13</v>
      </c>
      <c r="AA1749">
        <f t="shared" si="379"/>
        <v>60901.025942155677</v>
      </c>
      <c r="AB1749">
        <f t="shared" si="384"/>
        <v>60894.824106458371</v>
      </c>
      <c r="AD1749" s="4"/>
      <c r="AE1749" s="4"/>
      <c r="AF1749" s="4"/>
    </row>
    <row r="1750" spans="1:32" x14ac:dyDescent="0.2">
      <c r="A1750">
        <f>front!A1750</f>
        <v>981.7</v>
      </c>
      <c r="B1750" s="1">
        <f t="shared" si="385"/>
        <v>0.43000000000006366</v>
      </c>
      <c r="C1750">
        <f>front!D1750-front!B1750</f>
        <v>36016.600000000006</v>
      </c>
      <c r="D1750" s="2">
        <f>front!E1750-front!C1750</f>
        <v>51954.400000000001</v>
      </c>
      <c r="E1750" s="2">
        <f>IF(front!F1750-front!C1750&gt;0,front!F1750-front!C1750,0)</f>
        <v>51954.400000000001</v>
      </c>
      <c r="F1750" s="2">
        <f>front!I1750-front!H1750</f>
        <v>2140.0999999999985</v>
      </c>
      <c r="G1750" s="2"/>
      <c r="H1750" s="2"/>
      <c r="I1750" s="4">
        <f>C1750/(constants!$A$4+constants!$B$4*data!C1750+constants!$C$4*data!C1750^2+constants!$D$4*data!C1750^3+constants!$E$4*data!C1750^4+constants!$F$4*data!C1750^5+constants!$G$4*data!C1750^6+constants!$H$4*data!C1750^7)</f>
        <v>37180.520565228682</v>
      </c>
      <c r="J1750" s="4">
        <f>D1750/(constants!$A$4+constants!$B$4*data!D1750+constants!$C$4*data!D1750^2+constants!$D$4*data!D1750^3+constants!$E$4*data!D1750^4+constants!$F$4*data!D1750^5+constants!$G$4*data!D1750^6+constants!$H$4*data!D1750^7)</f>
        <v>54645.034413848487</v>
      </c>
      <c r="K1750" s="4">
        <f>E1750/(constants!$A$4+constants!$B$4*data!E1750+constants!$C$4*data!E1750^2+constants!$D$4*data!E1750^3+constants!$E$4*data!E1750^4+constants!$F$4*data!E1750^5+constants!$G$4*data!E1750^6+constants!$H$4*data!E1750^7)</f>
        <v>54645.034413848487</v>
      </c>
      <c r="L1750" s="4">
        <f>F1750/(constants!$A$4+constants!$B$4*data!F1750+constants!$C$4*data!F1750^2+constants!$D$4*data!F1750^3+constants!$E$4*data!F1750^4+constants!$F$4*data!F1750^5+constants!$G$4*data!F1750^6+constants!$H$4*data!F1750^7)</f>
        <v>2135.218071954052</v>
      </c>
      <c r="M1750" s="4"/>
      <c r="N1750" s="4"/>
      <c r="O1750" s="4">
        <f t="shared" si="380"/>
        <v>61967.534275381142</v>
      </c>
      <c r="P1750" s="4">
        <f t="shared" si="381"/>
        <v>10929.006882769698</v>
      </c>
      <c r="Q1750" s="4">
        <f t="shared" si="381"/>
        <v>10929.006882769698</v>
      </c>
      <c r="R1750" s="4">
        <f t="shared" si="382"/>
        <v>355.86967865900868</v>
      </c>
      <c r="S1750" s="4"/>
      <c r="T1750" s="4"/>
      <c r="U1750" s="4">
        <f t="shared" si="383"/>
        <v>1</v>
      </c>
      <c r="V1750" s="4"/>
      <c r="W1750" s="4"/>
      <c r="X1750">
        <f>IF(front!E1750&gt;$X$2,O1750,P1750)</f>
        <v>61967.534275381142</v>
      </c>
      <c r="Y1750">
        <f t="shared" si="378"/>
        <v>61634.051356061085</v>
      </c>
      <c r="Z1750">
        <f>SUMPRODUCT($B$7:$B$456,Y$7:Y$456,EXP(constants!$B$32+constants!$A$32*ABS($A$7:$A$456-$A1750)))</f>
        <v>1.3470789596257739E-13</v>
      </c>
      <c r="AA1750">
        <f t="shared" si="379"/>
        <v>61634.051356061085</v>
      </c>
      <c r="AB1750">
        <f t="shared" si="384"/>
        <v>61627.849520363779</v>
      </c>
      <c r="AD1750" s="4"/>
      <c r="AE1750" s="4"/>
      <c r="AF1750" s="4"/>
    </row>
    <row r="1751" spans="1:32" x14ac:dyDescent="0.2">
      <c r="A1751">
        <f>front!A1751</f>
        <v>982.13</v>
      </c>
      <c r="B1751" s="1">
        <f t="shared" si="385"/>
        <v>0.42999999999994998</v>
      </c>
      <c r="C1751">
        <f>front!D1751-front!B1751</f>
        <v>36133.93</v>
      </c>
      <c r="D1751" s="2">
        <f>front!E1751-front!C1751</f>
        <v>52637.7</v>
      </c>
      <c r="E1751" s="2">
        <f>IF(front!F1751-front!C1751&gt;0,front!F1751-front!C1751,0)</f>
        <v>52637.7</v>
      </c>
      <c r="F1751" s="2">
        <f>front!I1751-front!H1751</f>
        <v>2174</v>
      </c>
      <c r="G1751" s="2"/>
      <c r="H1751" s="2"/>
      <c r="I1751" s="4">
        <f>C1751/(constants!$A$4+constants!$B$4*data!C1751+constants!$C$4*data!C1751^2+constants!$D$4*data!C1751^3+constants!$E$4*data!C1751^4+constants!$F$4*data!C1751^5+constants!$G$4*data!C1751^6+constants!$H$4*data!C1751^7)</f>
        <v>37307.159689834538</v>
      </c>
      <c r="J1751" s="4">
        <f>D1751/(constants!$A$4+constants!$B$4*data!D1751+constants!$C$4*data!D1751^2+constants!$D$4*data!D1751^3+constants!$E$4*data!D1751^4+constants!$F$4*data!D1751^5+constants!$G$4*data!D1751^6+constants!$H$4*data!D1751^7)</f>
        <v>55401.187974720851</v>
      </c>
      <c r="K1751" s="4">
        <f>E1751/(constants!$A$4+constants!$B$4*data!E1751+constants!$C$4*data!E1751^2+constants!$D$4*data!E1751^3+constants!$E$4*data!E1751^4+constants!$F$4*data!E1751^5+constants!$G$4*data!E1751^6+constants!$H$4*data!E1751^7)</f>
        <v>55401.187974720851</v>
      </c>
      <c r="L1751" s="4">
        <f>F1751/(constants!$A$4+constants!$B$4*data!F1751+constants!$C$4*data!F1751^2+constants!$D$4*data!F1751^3+constants!$E$4*data!F1751^4+constants!$F$4*data!F1751^5+constants!$G$4*data!F1751^6+constants!$H$4*data!F1751^7)</f>
        <v>2169.0412236207922</v>
      </c>
      <c r="M1751" s="4"/>
      <c r="N1751" s="4"/>
      <c r="O1751" s="4">
        <f t="shared" si="380"/>
        <v>62178.599483057558</v>
      </c>
      <c r="P1751" s="4">
        <f t="shared" si="381"/>
        <v>11080.23759494417</v>
      </c>
      <c r="Q1751" s="4">
        <f t="shared" si="381"/>
        <v>11080.23759494417</v>
      </c>
      <c r="R1751" s="4">
        <f t="shared" si="382"/>
        <v>361.5068706034653</v>
      </c>
      <c r="S1751" s="4"/>
      <c r="T1751" s="4"/>
      <c r="U1751" s="4">
        <f t="shared" si="383"/>
        <v>1</v>
      </c>
      <c r="V1751" s="4"/>
      <c r="W1751" s="4"/>
      <c r="X1751">
        <f>IF(front!E1751&gt;$X$2,O1751,P1751)</f>
        <v>62178.599483057558</v>
      </c>
      <c r="Y1751">
        <f t="shared" si="378"/>
        <v>61845.116563737502</v>
      </c>
      <c r="Z1751">
        <f>SUMPRODUCT($B$7:$B$456,Y$7:Y$456,EXP(constants!$B$32+constants!$A$32*ABS($A$7:$A$456-$A1751)))</f>
        <v>1.314531218954733E-13</v>
      </c>
      <c r="AA1751">
        <f t="shared" si="379"/>
        <v>61845.116563737502</v>
      </c>
      <c r="AB1751">
        <f t="shared" si="384"/>
        <v>61838.914728040196</v>
      </c>
      <c r="AD1751" s="4"/>
      <c r="AE1751" s="4"/>
      <c r="AF1751" s="4"/>
    </row>
    <row r="1752" spans="1:32" x14ac:dyDescent="0.2">
      <c r="A1752">
        <f>front!A1752</f>
        <v>982.56</v>
      </c>
      <c r="B1752" s="1">
        <f t="shared" si="385"/>
        <v>0.42999999999994998</v>
      </c>
      <c r="C1752">
        <f>front!D1752-front!B1752</f>
        <v>36150.06</v>
      </c>
      <c r="D1752" s="2">
        <f>front!E1752-front!C1752</f>
        <v>52613.1</v>
      </c>
      <c r="E1752" s="2">
        <f>IF(front!F1752-front!C1752&gt;0,front!F1752-front!C1752,0)</f>
        <v>52613.1</v>
      </c>
      <c r="F1752" s="2">
        <f>front!I1752-front!H1752</f>
        <v>2183.1999999999989</v>
      </c>
      <c r="G1752" s="2"/>
      <c r="H1752" s="2"/>
      <c r="I1752" s="4">
        <f>C1752/(constants!$A$4+constants!$B$4*data!C1752+constants!$C$4*data!C1752^2+constants!$D$4*data!C1752^3+constants!$E$4*data!C1752^4+constants!$F$4*data!C1752^5+constants!$G$4*data!C1752^6+constants!$H$4*data!C1752^7)</f>
        <v>37324.572129240536</v>
      </c>
      <c r="J1752" s="4">
        <f>D1752/(constants!$A$4+constants!$B$4*data!D1752+constants!$C$4*data!D1752^2+constants!$D$4*data!D1752^3+constants!$E$4*data!D1752^4+constants!$F$4*data!D1752^5+constants!$G$4*data!D1752^6+constants!$H$4*data!D1752^7)</f>
        <v>55373.958039697609</v>
      </c>
      <c r="K1752" s="4">
        <f>E1752/(constants!$A$4+constants!$B$4*data!E1752+constants!$C$4*data!E1752^2+constants!$D$4*data!E1752^3+constants!$E$4*data!E1752^4+constants!$F$4*data!E1752^5+constants!$G$4*data!E1752^6+constants!$H$4*data!E1752^7)</f>
        <v>55373.958039697609</v>
      </c>
      <c r="L1752" s="4">
        <f>F1752/(constants!$A$4+constants!$B$4*data!F1752+constants!$C$4*data!F1752^2+constants!$D$4*data!F1752^3+constants!$E$4*data!F1752^4+constants!$F$4*data!F1752^5+constants!$G$4*data!F1752^6+constants!$H$4*data!F1752^7)</f>
        <v>2178.2203723316143</v>
      </c>
      <c r="M1752" s="4"/>
      <c r="N1752" s="4"/>
      <c r="O1752" s="4">
        <f t="shared" si="380"/>
        <v>62207.620215400893</v>
      </c>
      <c r="P1752" s="4">
        <f t="shared" si="381"/>
        <v>11074.791607939522</v>
      </c>
      <c r="Q1752" s="4">
        <f t="shared" si="381"/>
        <v>11074.791607939522</v>
      </c>
      <c r="R1752" s="4">
        <f t="shared" si="382"/>
        <v>363.03672872193567</v>
      </c>
      <c r="S1752" s="4"/>
      <c r="T1752" s="4"/>
      <c r="U1752" s="4">
        <f t="shared" si="383"/>
        <v>1</v>
      </c>
      <c r="V1752" s="4"/>
      <c r="W1752" s="4"/>
      <c r="X1752">
        <f>IF(front!E1752&gt;$X$2,O1752,P1752)</f>
        <v>62207.620215400893</v>
      </c>
      <c r="Y1752">
        <f t="shared" si="378"/>
        <v>61874.137296080837</v>
      </c>
      <c r="Z1752">
        <f>SUMPRODUCT($B$7:$B$456,Y$7:Y$456,EXP(constants!$B$32+constants!$A$32*ABS($A$7:$A$456-$A1752)))</f>
        <v>1.2827698875845136E-13</v>
      </c>
      <c r="AA1752">
        <f t="shared" si="379"/>
        <v>61874.137296080837</v>
      </c>
      <c r="AB1752">
        <f t="shared" si="384"/>
        <v>61867.935460383531</v>
      </c>
      <c r="AD1752" s="4"/>
      <c r="AE1752" s="4"/>
      <c r="AF1752" s="4"/>
    </row>
    <row r="1753" spans="1:32" x14ac:dyDescent="0.2">
      <c r="A1753">
        <f>front!A1753</f>
        <v>982.99</v>
      </c>
      <c r="B1753" s="1">
        <f t="shared" si="385"/>
        <v>0.43000000000006366</v>
      </c>
      <c r="C1753">
        <f>front!D1753-front!B1753</f>
        <v>36148.47</v>
      </c>
      <c r="D1753" s="2">
        <f>front!E1753-front!C1753</f>
        <v>52841.599999999999</v>
      </c>
      <c r="E1753" s="2">
        <f>IF(front!F1753-front!C1753&gt;0,front!F1753-front!C1753,0)</f>
        <v>52841.599999999999</v>
      </c>
      <c r="F1753" s="2">
        <f>front!I1753-front!H1753</f>
        <v>2235.8000000000011</v>
      </c>
      <c r="G1753" s="2"/>
      <c r="H1753" s="2"/>
      <c r="I1753" s="4">
        <f>C1753/(constants!$A$4+constants!$B$4*data!C1753+constants!$C$4*data!C1753^2+constants!$D$4*data!C1753^3+constants!$E$4*data!C1753^4+constants!$F$4*data!C1753^5+constants!$G$4*data!C1753^6+constants!$H$4*data!C1753^7)</f>
        <v>37322.855685346702</v>
      </c>
      <c r="J1753" s="4">
        <f>D1753/(constants!$A$4+constants!$B$4*data!D1753+constants!$C$4*data!D1753^2+constants!$D$4*data!D1753^3+constants!$E$4*data!D1753^4+constants!$F$4*data!D1753^5+constants!$G$4*data!D1753^6+constants!$H$4*data!D1753^7)</f>
        <v>55626.908844511418</v>
      </c>
      <c r="K1753" s="4">
        <f>E1753/(constants!$A$4+constants!$B$4*data!E1753+constants!$C$4*data!E1753^2+constants!$D$4*data!E1753^3+constants!$E$4*data!E1753^4+constants!$F$4*data!E1753^5+constants!$G$4*data!E1753^6+constants!$H$4*data!E1753^7)</f>
        <v>55626.908844511418</v>
      </c>
      <c r="L1753" s="4">
        <f>F1753/(constants!$A$4+constants!$B$4*data!F1753+constants!$C$4*data!F1753^2+constants!$D$4*data!F1753^3+constants!$E$4*data!F1753^4+constants!$F$4*data!F1753^5+constants!$G$4*data!F1753^6+constants!$H$4*data!F1753^7)</f>
        <v>2230.7011979466365</v>
      </c>
      <c r="M1753" s="4"/>
      <c r="N1753" s="4"/>
      <c r="O1753" s="4">
        <f t="shared" si="380"/>
        <v>62204.759475577834</v>
      </c>
      <c r="P1753" s="4">
        <f t="shared" si="381"/>
        <v>11125.381768902284</v>
      </c>
      <c r="Q1753" s="4">
        <f t="shared" si="381"/>
        <v>11125.381768902284</v>
      </c>
      <c r="R1753" s="4">
        <f t="shared" si="382"/>
        <v>371.78353299110609</v>
      </c>
      <c r="S1753" s="4"/>
      <c r="T1753" s="4"/>
      <c r="U1753" s="4">
        <f t="shared" si="383"/>
        <v>1</v>
      </c>
      <c r="V1753" s="4"/>
      <c r="W1753" s="4"/>
      <c r="X1753">
        <f>IF(front!E1753&gt;$X$2,O1753,P1753)</f>
        <v>62204.759475577834</v>
      </c>
      <c r="Y1753">
        <f t="shared" si="378"/>
        <v>61871.276556257777</v>
      </c>
      <c r="Z1753">
        <f>SUMPRODUCT($B$7:$B$456,Y$7:Y$456,EXP(constants!$B$32+constants!$A$32*ABS($A$7:$A$456-$A1753)))</f>
        <v>1.2517759645160904E-13</v>
      </c>
      <c r="AA1753">
        <f t="shared" si="379"/>
        <v>61871.276556257777</v>
      </c>
      <c r="AB1753">
        <f t="shared" si="384"/>
        <v>61865.074720560471</v>
      </c>
      <c r="AD1753" s="4"/>
      <c r="AE1753" s="4"/>
      <c r="AF1753" s="4"/>
    </row>
    <row r="1754" spans="1:32" x14ac:dyDescent="0.2">
      <c r="A1754">
        <f>front!A1754</f>
        <v>983.42</v>
      </c>
      <c r="B1754" s="1">
        <f t="shared" si="385"/>
        <v>0.42999999999994998</v>
      </c>
      <c r="C1754">
        <f>front!D1754-front!B1754</f>
        <v>36087.129999999997</v>
      </c>
      <c r="D1754" s="2">
        <f>front!E1754-front!C1754</f>
        <v>52740.5</v>
      </c>
      <c r="E1754" s="2">
        <f>IF(front!F1754-front!C1754&gt;0,front!F1754-front!C1754,0)</f>
        <v>52740.5</v>
      </c>
      <c r="F1754" s="2">
        <f>front!I1754-front!H1754</f>
        <v>2179.7999999999993</v>
      </c>
      <c r="G1754" s="2"/>
      <c r="H1754" s="2"/>
      <c r="I1754" s="4">
        <f>C1754/(constants!$A$4+constants!$B$4*data!C1754+constants!$C$4*data!C1754^2+constants!$D$4*data!C1754^3+constants!$E$4*data!C1754^4+constants!$F$4*data!C1754^5+constants!$G$4*data!C1754^6+constants!$H$4*data!C1754^7)</f>
        <v>37256.642430318454</v>
      </c>
      <c r="J1754" s="4">
        <f>D1754/(constants!$A$4+constants!$B$4*data!D1754+constants!$C$4*data!D1754^2+constants!$D$4*data!D1754^3+constants!$E$4*data!D1754^4+constants!$F$4*data!D1754^5+constants!$G$4*data!D1754^6+constants!$H$4*data!D1754^7)</f>
        <v>55514.984317441726</v>
      </c>
      <c r="K1754" s="4">
        <f>E1754/(constants!$A$4+constants!$B$4*data!E1754+constants!$C$4*data!E1754^2+constants!$D$4*data!E1754^3+constants!$E$4*data!E1754^4+constants!$F$4*data!E1754^5+constants!$G$4*data!E1754^6+constants!$H$4*data!E1754^7)</f>
        <v>55514.984317441726</v>
      </c>
      <c r="L1754" s="4">
        <f>F1754/(constants!$A$4+constants!$B$4*data!F1754+constants!$C$4*data!F1754^2+constants!$D$4*data!F1754^3+constants!$E$4*data!F1754^4+constants!$F$4*data!F1754^5+constants!$G$4*data!F1754^6+constants!$H$4*data!F1754^7)</f>
        <v>2174.828078015626</v>
      </c>
      <c r="M1754" s="4"/>
      <c r="N1754" s="4"/>
      <c r="O1754" s="4">
        <f t="shared" si="380"/>
        <v>62094.404050530757</v>
      </c>
      <c r="P1754" s="4">
        <f t="shared" si="381"/>
        <v>11102.996863488344</v>
      </c>
      <c r="Q1754" s="4">
        <f t="shared" si="381"/>
        <v>11102.996863488344</v>
      </c>
      <c r="R1754" s="4">
        <f t="shared" si="382"/>
        <v>362.47134633593765</v>
      </c>
      <c r="S1754" s="4"/>
      <c r="T1754" s="4"/>
      <c r="U1754" s="4">
        <f t="shared" si="383"/>
        <v>1</v>
      </c>
      <c r="V1754" s="4"/>
      <c r="W1754" s="4"/>
      <c r="X1754">
        <f>IF(front!E1754&gt;$X$2,O1754,P1754)</f>
        <v>62094.404050530757</v>
      </c>
      <c r="Y1754">
        <f t="shared" si="378"/>
        <v>61760.9211312107</v>
      </c>
      <c r="Z1754">
        <f>SUMPRODUCT($B$7:$B$456,Y$7:Y$456,EXP(constants!$B$32+constants!$A$32*ABS($A$7:$A$456-$A1754)))</f>
        <v>1.2215309078472306E-13</v>
      </c>
      <c r="AA1754">
        <f t="shared" si="379"/>
        <v>61760.9211312107</v>
      </c>
      <c r="AB1754">
        <f t="shared" si="384"/>
        <v>61754.719295513394</v>
      </c>
      <c r="AD1754" s="4"/>
      <c r="AE1754" s="4"/>
      <c r="AF1754" s="4"/>
    </row>
    <row r="1755" spans="1:32" x14ac:dyDescent="0.2">
      <c r="A1755">
        <f>front!A1755</f>
        <v>983.85</v>
      </c>
      <c r="B1755" s="1">
        <f t="shared" si="385"/>
        <v>0.43000000000006366</v>
      </c>
      <c r="C1755">
        <f>front!D1755-front!B1755</f>
        <v>35755.33</v>
      </c>
      <c r="D1755" s="2">
        <f>front!E1755-front!C1755</f>
        <v>52954.9</v>
      </c>
      <c r="E1755" s="2">
        <f>IF(front!F1755-front!C1755&gt;0,front!F1755-front!C1755,0)</f>
        <v>52954.9</v>
      </c>
      <c r="F1755" s="2">
        <f>front!I1755-front!H1755</f>
        <v>2225.6000000000004</v>
      </c>
      <c r="G1755" s="2"/>
      <c r="H1755" s="2"/>
      <c r="I1755" s="4">
        <f>C1755/(constants!$A$4+constants!$B$4*data!C1755+constants!$C$4*data!C1755^2+constants!$D$4*data!C1755^3+constants!$E$4*data!C1755^4+constants!$F$4*data!C1755^5+constants!$G$4*data!C1755^6+constants!$H$4*data!C1755^7)</f>
        <v>36898.643334509172</v>
      </c>
      <c r="J1755" s="4">
        <f>D1755/(constants!$A$4+constants!$B$4*data!D1755+constants!$C$4*data!D1755^2+constants!$D$4*data!D1755^3+constants!$E$4*data!D1755^4+constants!$F$4*data!D1755^5+constants!$G$4*data!D1755^6+constants!$H$4*data!D1755^7)</f>
        <v>55752.351864189273</v>
      </c>
      <c r="K1755" s="4">
        <f>E1755/(constants!$A$4+constants!$B$4*data!E1755+constants!$C$4*data!E1755^2+constants!$D$4*data!E1755^3+constants!$E$4*data!E1755^4+constants!$F$4*data!E1755^5+constants!$G$4*data!E1755^6+constants!$H$4*data!E1755^7)</f>
        <v>55752.351864189273</v>
      </c>
      <c r="L1755" s="4">
        <f>F1755/(constants!$A$4+constants!$B$4*data!F1755+constants!$C$4*data!F1755^2+constants!$D$4*data!F1755^3+constants!$E$4*data!F1755^4+constants!$F$4*data!F1755^5+constants!$G$4*data!F1755^6+constants!$H$4*data!F1755^7)</f>
        <v>2220.5243020165399</v>
      </c>
      <c r="M1755" s="4"/>
      <c r="N1755" s="4"/>
      <c r="O1755" s="4">
        <f t="shared" si="380"/>
        <v>61497.738890848617</v>
      </c>
      <c r="P1755" s="4">
        <f t="shared" si="381"/>
        <v>11150.470372837855</v>
      </c>
      <c r="Q1755" s="4">
        <f t="shared" si="381"/>
        <v>11150.470372837855</v>
      </c>
      <c r="R1755" s="4">
        <f t="shared" si="382"/>
        <v>370.08738366942333</v>
      </c>
      <c r="S1755" s="4"/>
      <c r="T1755" s="4"/>
      <c r="U1755" s="4">
        <f t="shared" si="383"/>
        <v>1</v>
      </c>
      <c r="V1755" s="4"/>
      <c r="W1755" s="4"/>
      <c r="X1755">
        <f>IF(front!E1755&gt;$X$2,O1755,P1755)</f>
        <v>61497.738890848617</v>
      </c>
      <c r="Y1755">
        <f t="shared" si="378"/>
        <v>61164.255971528561</v>
      </c>
      <c r="Z1755">
        <f>SUMPRODUCT($B$7:$B$456,Y$7:Y$456,EXP(constants!$B$32+constants!$A$32*ABS($A$7:$A$456-$A1755)))</f>
        <v>1.1920166236798579E-13</v>
      </c>
      <c r="AA1755">
        <f t="shared" si="379"/>
        <v>61164.255971528561</v>
      </c>
      <c r="AB1755">
        <f t="shared" si="384"/>
        <v>61158.054135831255</v>
      </c>
      <c r="AD1755" s="4"/>
      <c r="AE1755" s="4"/>
      <c r="AF1755" s="4"/>
    </row>
    <row r="1756" spans="1:32" x14ac:dyDescent="0.2">
      <c r="A1756">
        <f>front!A1756</f>
        <v>984.28</v>
      </c>
      <c r="B1756" s="1">
        <f t="shared" si="385"/>
        <v>0.42999999999994998</v>
      </c>
      <c r="C1756">
        <f>front!D1756-front!B1756</f>
        <v>35446</v>
      </c>
      <c r="D1756" s="2">
        <f>front!E1756-front!C1756</f>
        <v>52059.5</v>
      </c>
      <c r="E1756" s="2">
        <f>IF(front!F1756-front!C1756&gt;0,front!F1756-front!C1756,0)</f>
        <v>52059.5</v>
      </c>
      <c r="F1756" s="2">
        <f>front!I1756-front!H1756</f>
        <v>2149</v>
      </c>
      <c r="G1756" s="2"/>
      <c r="H1756" s="2"/>
      <c r="I1756" s="4">
        <f>C1756/(constants!$A$4+constants!$B$4*data!C1756+constants!$C$4*data!C1756^2+constants!$D$4*data!C1756^3+constants!$E$4*data!C1756^4+constants!$F$4*data!C1756^5+constants!$G$4*data!C1756^6+constants!$H$4*data!C1756^7)</f>
        <v>36565.133426313827</v>
      </c>
      <c r="J1756" s="4">
        <f>D1756/(constants!$A$4+constants!$B$4*data!D1756+constants!$C$4*data!D1756^2+constants!$D$4*data!D1756^3+constants!$E$4*data!D1756^4+constants!$F$4*data!D1756^5+constants!$G$4*data!D1756^6+constants!$H$4*data!D1756^7)</f>
        <v>54761.315041039452</v>
      </c>
      <c r="K1756" s="4">
        <f>E1756/(constants!$A$4+constants!$B$4*data!E1756+constants!$C$4*data!E1756^2+constants!$D$4*data!E1756^3+constants!$E$4*data!E1756^4+constants!$F$4*data!E1756^5+constants!$G$4*data!E1756^6+constants!$H$4*data!E1756^7)</f>
        <v>54761.315041039452</v>
      </c>
      <c r="L1756" s="4">
        <f>F1756/(constants!$A$4+constants!$B$4*data!F1756+constants!$C$4*data!F1756^2+constants!$D$4*data!F1756^3+constants!$E$4*data!F1756^4+constants!$F$4*data!F1756^5+constants!$G$4*data!F1756^6+constants!$H$4*data!F1756^7)</f>
        <v>2144.0978941425647</v>
      </c>
      <c r="M1756" s="4"/>
      <c r="N1756" s="4"/>
      <c r="O1756" s="4">
        <f t="shared" si="380"/>
        <v>60941.889043856376</v>
      </c>
      <c r="P1756" s="4">
        <f t="shared" si="381"/>
        <v>10952.26300820789</v>
      </c>
      <c r="Q1756" s="4">
        <f t="shared" si="381"/>
        <v>10952.26300820789</v>
      </c>
      <c r="R1756" s="4">
        <f t="shared" si="382"/>
        <v>357.34964902376083</v>
      </c>
      <c r="S1756" s="4"/>
      <c r="T1756" s="4"/>
      <c r="U1756" s="4">
        <f t="shared" si="383"/>
        <v>1</v>
      </c>
      <c r="V1756" s="4"/>
      <c r="W1756" s="4"/>
      <c r="X1756">
        <f>IF(front!E1756&gt;$X$2,O1756,P1756)</f>
        <v>60941.889043856376</v>
      </c>
      <c r="Y1756">
        <f t="shared" si="378"/>
        <v>60608.406124536319</v>
      </c>
      <c r="Z1756">
        <f>SUMPRODUCT($B$7:$B$456,Y$7:Y$456,EXP(constants!$B$32+constants!$A$32*ABS($A$7:$A$456-$A1756)))</f>
        <v>1.163215455295579E-13</v>
      </c>
      <c r="AA1756">
        <f t="shared" si="379"/>
        <v>60608.406124536319</v>
      </c>
      <c r="AB1756">
        <f t="shared" si="384"/>
        <v>60602.204288839013</v>
      </c>
      <c r="AD1756" s="4"/>
      <c r="AE1756" s="4"/>
      <c r="AF1756" s="4"/>
    </row>
    <row r="1757" spans="1:32" x14ac:dyDescent="0.2">
      <c r="A1757">
        <f>front!A1757</f>
        <v>984.71</v>
      </c>
      <c r="B1757" s="1">
        <f t="shared" si="385"/>
        <v>0.43000000000006366</v>
      </c>
      <c r="C1757">
        <f>front!D1757-front!B1757</f>
        <v>35080.33</v>
      </c>
      <c r="D1757" s="2">
        <f>front!E1757-front!C1757</f>
        <v>52168.4</v>
      </c>
      <c r="E1757" s="2">
        <f>IF(front!F1757-front!C1757&gt;0,front!F1757-front!C1757,0)</f>
        <v>52168.4</v>
      </c>
      <c r="F1757" s="2">
        <f>front!I1757-front!H1757</f>
        <v>2150.8999999999996</v>
      </c>
      <c r="G1757" s="2"/>
      <c r="H1757" s="2"/>
      <c r="I1757" s="4">
        <f>C1757/(constants!$A$4+constants!$B$4*data!C1757+constants!$C$4*data!C1757^2+constants!$D$4*data!C1757^3+constants!$E$4*data!C1757^4+constants!$F$4*data!C1757^5+constants!$G$4*data!C1757^6+constants!$H$4*data!C1757^7)</f>
        <v>36171.183771569486</v>
      </c>
      <c r="J1757" s="4">
        <f>D1757/(constants!$A$4+constants!$B$4*data!D1757+constants!$C$4*data!D1757^2+constants!$D$4*data!D1757^3+constants!$E$4*data!D1757^4+constants!$F$4*data!D1757^5+constants!$G$4*data!D1757^6+constants!$H$4*data!D1757^7)</f>
        <v>54881.809147729786</v>
      </c>
      <c r="K1757" s="4">
        <f>E1757/(constants!$A$4+constants!$B$4*data!E1757+constants!$C$4*data!E1757^2+constants!$D$4*data!E1757^3+constants!$E$4*data!E1757^4+constants!$F$4*data!E1757^5+constants!$G$4*data!E1757^6+constants!$H$4*data!E1757^7)</f>
        <v>54881.809147729786</v>
      </c>
      <c r="L1757" s="4">
        <f>F1757/(constants!$A$4+constants!$B$4*data!F1757+constants!$C$4*data!F1757^2+constants!$D$4*data!F1757^3+constants!$E$4*data!F1757^4+constants!$F$4*data!F1757^5+constants!$G$4*data!F1757^6+constants!$H$4*data!F1757^7)</f>
        <v>2145.9935867233758</v>
      </c>
      <c r="M1757" s="4"/>
      <c r="N1757" s="4"/>
      <c r="O1757" s="4">
        <f t="shared" si="380"/>
        <v>60285.30628594914</v>
      </c>
      <c r="P1757" s="4">
        <f t="shared" si="381"/>
        <v>10976.361829545956</v>
      </c>
      <c r="Q1757" s="4">
        <f t="shared" si="381"/>
        <v>10976.361829545956</v>
      </c>
      <c r="R1757" s="4">
        <f t="shared" si="382"/>
        <v>357.66559778722927</v>
      </c>
      <c r="S1757" s="4"/>
      <c r="T1757" s="4"/>
      <c r="U1757" s="4">
        <f t="shared" si="383"/>
        <v>1</v>
      </c>
      <c r="V1757" s="4"/>
      <c r="W1757" s="4"/>
      <c r="X1757">
        <f>IF(front!E1757&gt;$X$2,O1757,P1757)</f>
        <v>60285.30628594914</v>
      </c>
      <c r="Y1757">
        <f t="shared" si="378"/>
        <v>59951.823366629083</v>
      </c>
      <c r="Z1757">
        <f>SUMPRODUCT($B$7:$B$456,Y$7:Y$456,EXP(constants!$B$32+constants!$A$32*ABS($A$7:$A$456-$A1757)))</f>
        <v>1.1351101725925998E-13</v>
      </c>
      <c r="AA1757">
        <f t="shared" si="379"/>
        <v>59951.823366629083</v>
      </c>
      <c r="AB1757">
        <f t="shared" si="384"/>
        <v>59945.621530931778</v>
      </c>
      <c r="AD1757" s="4"/>
      <c r="AE1757" s="4"/>
      <c r="AF1757" s="4"/>
    </row>
    <row r="1758" spans="1:32" x14ac:dyDescent="0.2">
      <c r="A1758">
        <f>front!A1758</f>
        <v>985.14</v>
      </c>
      <c r="B1758" s="1">
        <f t="shared" si="385"/>
        <v>0.42999999999994998</v>
      </c>
      <c r="C1758">
        <f>front!D1758-front!B1758</f>
        <v>34524.400000000001</v>
      </c>
      <c r="D1758" s="2">
        <f>front!E1758-front!C1758</f>
        <v>53179</v>
      </c>
      <c r="E1758" s="2">
        <f>IF(front!F1758-front!C1758&gt;0,front!F1758-front!C1758,0)</f>
        <v>53179</v>
      </c>
      <c r="F1758" s="2">
        <f>front!I1758-front!H1758</f>
        <v>2110.2999999999993</v>
      </c>
      <c r="G1758" s="2"/>
      <c r="H1758" s="2"/>
      <c r="I1758" s="4">
        <f>C1758/(constants!$A$4+constants!$B$4*data!C1758+constants!$C$4*data!C1758^2+constants!$D$4*data!C1758^3+constants!$E$4*data!C1758^4+constants!$F$4*data!C1758^5+constants!$G$4*data!C1758^6+constants!$H$4*data!C1758^7)</f>
        <v>35572.889900311253</v>
      </c>
      <c r="J1758" s="4">
        <f>D1758/(constants!$A$4+constants!$B$4*data!D1758+constants!$C$4*data!D1758^2+constants!$D$4*data!D1758^3+constants!$E$4*data!D1758^4+constants!$F$4*data!D1758^5+constants!$G$4*data!D1758^6+constants!$H$4*data!D1758^7)</f>
        <v>56000.51025732758</v>
      </c>
      <c r="K1758" s="4">
        <f>E1758/(constants!$A$4+constants!$B$4*data!E1758+constants!$C$4*data!E1758^2+constants!$D$4*data!E1758^3+constants!$E$4*data!E1758^4+constants!$F$4*data!E1758^5+constants!$G$4*data!E1758^6+constants!$H$4*data!E1758^7)</f>
        <v>56000.51025732758</v>
      </c>
      <c r="L1758" s="4">
        <f>F1758/(constants!$A$4+constants!$B$4*data!F1758+constants!$C$4*data!F1758^2+constants!$D$4*data!F1758^3+constants!$E$4*data!F1758^4+constants!$F$4*data!F1758^5+constants!$G$4*data!F1758^6+constants!$H$4*data!F1758^7)</f>
        <v>2105.4856443045119</v>
      </c>
      <c r="M1758" s="4"/>
      <c r="N1758" s="4"/>
      <c r="O1758" s="4">
        <f t="shared" si="380"/>
        <v>59288.149833852091</v>
      </c>
      <c r="P1758" s="4">
        <f t="shared" si="381"/>
        <v>11200.102051465516</v>
      </c>
      <c r="Q1758" s="4">
        <f t="shared" si="381"/>
        <v>11200.102051465516</v>
      </c>
      <c r="R1758" s="4">
        <f t="shared" si="382"/>
        <v>350.914274050752</v>
      </c>
      <c r="S1758" s="4"/>
      <c r="T1758" s="4"/>
      <c r="U1758" s="4">
        <f t="shared" si="383"/>
        <v>1</v>
      </c>
      <c r="V1758" s="4"/>
      <c r="W1758" s="4"/>
      <c r="X1758">
        <f>IF(front!E1758&gt;$X$2,O1758,P1758)</f>
        <v>59288.149833852091</v>
      </c>
      <c r="Y1758">
        <f t="shared" si="378"/>
        <v>58954.666914532034</v>
      </c>
      <c r="Z1758">
        <f>SUMPRODUCT($B$7:$B$456,Y$7:Y$456,EXP(constants!$B$32+constants!$A$32*ABS($A$7:$A$456-$A1758)))</f>
        <v>1.1076839617780035E-13</v>
      </c>
      <c r="AA1758">
        <f t="shared" si="379"/>
        <v>58954.666914532034</v>
      </c>
      <c r="AB1758">
        <f t="shared" si="384"/>
        <v>58948.465078834728</v>
      </c>
      <c r="AD1758" s="4"/>
      <c r="AE1758" s="4"/>
      <c r="AF1758" s="4"/>
    </row>
    <row r="1759" spans="1:32" x14ac:dyDescent="0.2">
      <c r="A1759">
        <f>front!A1759</f>
        <v>985.57</v>
      </c>
      <c r="B1759" s="1">
        <f t="shared" si="385"/>
        <v>0.43000000000006366</v>
      </c>
      <c r="C1759">
        <f>front!D1759-front!B1759</f>
        <v>33885.599999999999</v>
      </c>
      <c r="D1759" s="2">
        <f>front!E1759-front!C1759</f>
        <v>53448.7</v>
      </c>
      <c r="E1759" s="2">
        <f>IF(front!F1759-front!C1759&gt;0,front!F1759-front!C1759,0)</f>
        <v>53448.7</v>
      </c>
      <c r="F1759" s="2">
        <f>front!I1759-front!H1759</f>
        <v>2113.5</v>
      </c>
      <c r="G1759" s="2"/>
      <c r="H1759" s="2"/>
      <c r="I1759" s="4">
        <f>C1759/(constants!$A$4+constants!$B$4*data!C1759+constants!$C$4*data!C1759^2+constants!$D$4*data!C1759^3+constants!$E$4*data!C1759^4+constants!$F$4*data!C1759^5+constants!$G$4*data!C1759^6+constants!$H$4*data!C1759^7)</f>
        <v>34886.34549948416</v>
      </c>
      <c r="J1759" s="4">
        <f>D1759/(constants!$A$4+constants!$B$4*data!D1759+constants!$C$4*data!D1759^2+constants!$D$4*data!D1759^3+constants!$E$4*data!D1759^4+constants!$F$4*data!D1759^5+constants!$G$4*data!D1759^6+constants!$H$4*data!D1759^7)</f>
        <v>56299.240744366252</v>
      </c>
      <c r="K1759" s="4">
        <f>E1759/(constants!$A$4+constants!$B$4*data!E1759+constants!$C$4*data!E1759^2+constants!$D$4*data!E1759^3+constants!$E$4*data!E1759^4+constants!$F$4*data!E1759^5+constants!$G$4*data!E1759^6+constants!$H$4*data!E1759^7)</f>
        <v>56299.240744366252</v>
      </c>
      <c r="L1759" s="4">
        <f>F1759/(constants!$A$4+constants!$B$4*data!F1759+constants!$C$4*data!F1759^2+constants!$D$4*data!F1759^3+constants!$E$4*data!F1759^4+constants!$F$4*data!F1759^5+constants!$G$4*data!F1759^6+constants!$H$4*data!F1759^7)</f>
        <v>2108.678387471748</v>
      </c>
      <c r="M1759" s="4"/>
      <c r="N1759" s="4"/>
      <c r="O1759" s="4">
        <f t="shared" si="380"/>
        <v>58143.90916580693</v>
      </c>
      <c r="P1759" s="4">
        <f t="shared" si="381"/>
        <v>11259.84814887325</v>
      </c>
      <c r="Q1759" s="4">
        <f t="shared" si="381"/>
        <v>11259.84814887325</v>
      </c>
      <c r="R1759" s="4">
        <f t="shared" si="382"/>
        <v>351.446397911958</v>
      </c>
      <c r="S1759" s="4"/>
      <c r="T1759" s="4"/>
      <c r="U1759" s="4">
        <f t="shared" si="383"/>
        <v>1</v>
      </c>
      <c r="V1759" s="4"/>
      <c r="W1759" s="4"/>
      <c r="X1759">
        <f>IF(front!E1759&gt;$X$2,O1759,P1759)</f>
        <v>58143.90916580693</v>
      </c>
      <c r="Y1759">
        <f t="shared" si="378"/>
        <v>57810.426246486873</v>
      </c>
      <c r="Z1759">
        <f>SUMPRODUCT($B$7:$B$456,Y$7:Y$456,EXP(constants!$B$32+constants!$A$32*ABS($A$7:$A$456-$A1759)))</f>
        <v>1.0809204153089483E-13</v>
      </c>
      <c r="AA1759">
        <f t="shared" si="379"/>
        <v>57810.426246486873</v>
      </c>
      <c r="AB1759">
        <f t="shared" si="384"/>
        <v>57804.224410789568</v>
      </c>
      <c r="AD1759" s="4"/>
      <c r="AE1759" s="4"/>
      <c r="AF1759" s="4"/>
    </row>
    <row r="1760" spans="1:32" x14ac:dyDescent="0.2">
      <c r="A1760">
        <f>front!A1760</f>
        <v>986</v>
      </c>
      <c r="B1760" s="1">
        <f t="shared" si="385"/>
        <v>0.42999999999994998</v>
      </c>
      <c r="C1760">
        <f>front!D1760-front!B1760</f>
        <v>33138.200000000004</v>
      </c>
      <c r="D1760" s="2">
        <f>front!E1760-front!C1760</f>
        <v>52658.2</v>
      </c>
      <c r="E1760" s="2">
        <f>IF(front!F1760-front!C1760&gt;0,front!F1760-front!C1760,0)</f>
        <v>52658.2</v>
      </c>
      <c r="F1760" s="2">
        <f>front!I1760-front!H1760</f>
        <v>2046.2999999999993</v>
      </c>
      <c r="G1760" s="2"/>
      <c r="H1760" s="2"/>
      <c r="I1760" s="4">
        <f>C1760/(constants!$A$4+constants!$B$4*data!C1760+constants!$C$4*data!C1760^2+constants!$D$4*data!C1760^3+constants!$E$4*data!C1760^4+constants!$F$4*data!C1760^5+constants!$G$4*data!C1760^6+constants!$H$4*data!C1760^7)</f>
        <v>34084.346100502618</v>
      </c>
      <c r="J1760" s="4">
        <f>D1760/(constants!$A$4+constants!$B$4*data!D1760+constants!$C$4*data!D1760^2+constants!$D$4*data!D1760^3+constants!$E$4*data!D1760^4+constants!$F$4*data!D1760^5+constants!$G$4*data!D1760^6+constants!$H$4*data!D1760^7)</f>
        <v>55423.880021406672</v>
      </c>
      <c r="K1760" s="4">
        <f>E1760/(constants!$A$4+constants!$B$4*data!E1760+constants!$C$4*data!E1760^2+constants!$D$4*data!E1760^3+constants!$E$4*data!E1760^4+constants!$F$4*data!E1760^5+constants!$G$4*data!E1760^6+constants!$H$4*data!E1760^7)</f>
        <v>55423.880021406672</v>
      </c>
      <c r="L1760" s="4">
        <f>F1760/(constants!$A$4+constants!$B$4*data!F1760+constants!$C$4*data!F1760^2+constants!$D$4*data!F1760^3+constants!$E$4*data!F1760^4+constants!$F$4*data!F1760^5+constants!$G$4*data!F1760^6+constants!$H$4*data!F1760^7)</f>
        <v>2041.6308123235151</v>
      </c>
      <c r="M1760" s="4"/>
      <c r="N1760" s="4"/>
      <c r="O1760" s="4">
        <f t="shared" si="380"/>
        <v>56807.2435008377</v>
      </c>
      <c r="P1760" s="4">
        <f t="shared" si="381"/>
        <v>11084.776004281335</v>
      </c>
      <c r="Q1760" s="4">
        <f t="shared" si="381"/>
        <v>11084.776004281335</v>
      </c>
      <c r="R1760" s="4">
        <f t="shared" si="382"/>
        <v>340.2718020539192</v>
      </c>
      <c r="S1760" s="4"/>
      <c r="T1760" s="4"/>
      <c r="U1760" s="4">
        <f t="shared" si="383"/>
        <v>1</v>
      </c>
      <c r="V1760" s="4"/>
      <c r="W1760" s="4"/>
      <c r="X1760">
        <f>IF(front!E1760&gt;$X$2,O1760,P1760)</f>
        <v>56807.2435008377</v>
      </c>
      <c r="Y1760">
        <f t="shared" si="378"/>
        <v>56473.760581517643</v>
      </c>
      <c r="Z1760">
        <f>SUMPRODUCT($B$7:$B$456,Y$7:Y$456,EXP(constants!$B$32+constants!$A$32*ABS($A$7:$A$456-$A1760)))</f>
        <v>1.0548035220770303E-13</v>
      </c>
      <c r="AA1760">
        <f t="shared" si="379"/>
        <v>56473.760581517643</v>
      </c>
      <c r="AB1760">
        <f t="shared" si="384"/>
        <v>56467.558745820337</v>
      </c>
      <c r="AD1760" s="4"/>
      <c r="AE1760" s="4"/>
      <c r="AF1760" s="4"/>
    </row>
    <row r="1761" spans="1:32" x14ac:dyDescent="0.2">
      <c r="A1761">
        <f>front!A1761</f>
        <v>986.43</v>
      </c>
      <c r="B1761" s="1">
        <f t="shared" si="385"/>
        <v>0.42999999999994998</v>
      </c>
      <c r="C1761">
        <f>front!D1761-front!B1761</f>
        <v>32454.26</v>
      </c>
      <c r="D1761" s="2">
        <f>front!E1761-front!C1761</f>
        <v>52222.6</v>
      </c>
      <c r="E1761" s="2">
        <f>IF(front!F1761-front!C1761&gt;0,front!F1761-front!C1761,0)</f>
        <v>52222.6</v>
      </c>
      <c r="F1761" s="2">
        <f>front!I1761-front!H1761</f>
        <v>1992.5</v>
      </c>
      <c r="G1761" s="2"/>
      <c r="H1761" s="2"/>
      <c r="I1761" s="4">
        <f>C1761/(constants!$A$4+constants!$B$4*data!C1761+constants!$C$4*data!C1761^2+constants!$D$4*data!C1761^3+constants!$E$4*data!C1761^4+constants!$F$4*data!C1761^5+constants!$G$4*data!C1761^6+constants!$H$4*data!C1761^7)</f>
        <v>33351.628397106208</v>
      </c>
      <c r="J1761" s="4">
        <f>D1761/(constants!$A$4+constants!$B$4*data!D1761+constants!$C$4*data!D1761^2+constants!$D$4*data!D1761^3+constants!$E$4*data!D1761^4+constants!$F$4*data!D1761^5+constants!$G$4*data!D1761^6+constants!$H$4*data!D1761^7)</f>
        <v>54941.783168464019</v>
      </c>
      <c r="K1761" s="4">
        <f>E1761/(constants!$A$4+constants!$B$4*data!E1761+constants!$C$4*data!E1761^2+constants!$D$4*data!E1761^3+constants!$E$4*data!E1761^4+constants!$F$4*data!E1761^5+constants!$G$4*data!E1761^6+constants!$H$4*data!E1761^7)</f>
        <v>54941.783168464019</v>
      </c>
      <c r="L1761" s="4">
        <f>F1761/(constants!$A$4+constants!$B$4*data!F1761+constants!$C$4*data!F1761^2+constants!$D$4*data!F1761^3+constants!$E$4*data!F1761^4+constants!$F$4*data!F1761^5+constants!$G$4*data!F1761^6+constants!$H$4*data!F1761^7)</f>
        <v>1987.9528794967887</v>
      </c>
      <c r="M1761" s="4"/>
      <c r="N1761" s="4"/>
      <c r="O1761" s="4">
        <f t="shared" si="380"/>
        <v>55586.047328510344</v>
      </c>
      <c r="P1761" s="4">
        <f t="shared" si="381"/>
        <v>10988.356633692803</v>
      </c>
      <c r="Q1761" s="4">
        <f t="shared" si="381"/>
        <v>10988.356633692803</v>
      </c>
      <c r="R1761" s="4">
        <f t="shared" si="382"/>
        <v>331.32547991613143</v>
      </c>
      <c r="S1761" s="4"/>
      <c r="T1761" s="4"/>
      <c r="U1761" s="4">
        <f t="shared" si="383"/>
        <v>1</v>
      </c>
      <c r="V1761" s="4"/>
      <c r="W1761" s="4"/>
      <c r="X1761">
        <f>IF(front!E1761&gt;$X$2,O1761,P1761)</f>
        <v>55586.047328510344</v>
      </c>
      <c r="Y1761">
        <f t="shared" si="378"/>
        <v>55252.564409190287</v>
      </c>
      <c r="Z1761">
        <f>SUMPRODUCT($B$7:$B$456,Y$7:Y$456,EXP(constants!$B$32+constants!$A$32*ABS($A$7:$A$456-$A1761)))</f>
        <v>1.0293176578296952E-13</v>
      </c>
      <c r="AA1761">
        <f t="shared" si="379"/>
        <v>55252.564409190287</v>
      </c>
      <c r="AB1761">
        <f t="shared" si="384"/>
        <v>55246.362573492981</v>
      </c>
      <c r="AD1761" s="4"/>
      <c r="AE1761" s="4"/>
      <c r="AF1761" s="4"/>
    </row>
    <row r="1762" spans="1:32" x14ac:dyDescent="0.2">
      <c r="A1762">
        <f>front!A1762</f>
        <v>986.86</v>
      </c>
      <c r="B1762" s="1">
        <f t="shared" si="385"/>
        <v>0.43000000000006366</v>
      </c>
      <c r="C1762">
        <f>front!D1762-front!B1762</f>
        <v>31817.800000000003</v>
      </c>
      <c r="D1762" s="2">
        <f>front!E1762-front!C1762</f>
        <v>52768.5</v>
      </c>
      <c r="E1762" s="2">
        <f>IF(front!F1762-front!C1762&gt;0,front!F1762-front!C1762,0)</f>
        <v>52768.5</v>
      </c>
      <c r="F1762" s="2">
        <f>front!I1762-front!H1762</f>
        <v>1949.5</v>
      </c>
      <c r="G1762" s="2"/>
      <c r="H1762" s="2"/>
      <c r="I1762" s="4">
        <f>C1762/(constants!$A$4+constants!$B$4*data!C1762+constants!$C$4*data!C1762^2+constants!$D$4*data!C1762^3+constants!$E$4*data!C1762^4+constants!$F$4*data!C1762^5+constants!$G$4*data!C1762^6+constants!$H$4*data!C1762^7)</f>
        <v>32670.790038701387</v>
      </c>
      <c r="J1762" s="4">
        <f>D1762/(constants!$A$4+constants!$B$4*data!D1762+constants!$C$4*data!D1762^2+constants!$D$4*data!D1762^3+constants!$E$4*data!D1762^4+constants!$F$4*data!D1762^5+constants!$G$4*data!D1762^6+constants!$H$4*data!D1762^7)</f>
        <v>55545.981197160872</v>
      </c>
      <c r="K1762" s="4">
        <f>E1762/(constants!$A$4+constants!$B$4*data!E1762+constants!$C$4*data!E1762^2+constants!$D$4*data!E1762^3+constants!$E$4*data!E1762^4+constants!$F$4*data!E1762^5+constants!$G$4*data!E1762^6+constants!$H$4*data!E1762^7)</f>
        <v>55545.981197160872</v>
      </c>
      <c r="L1762" s="4">
        <f>F1762/(constants!$A$4+constants!$B$4*data!F1762+constants!$C$4*data!F1762^2+constants!$D$4*data!F1762^3+constants!$E$4*data!F1762^4+constants!$F$4*data!F1762^5+constants!$G$4*data!F1762^6+constants!$H$4*data!F1762^7)</f>
        <v>1945.0504568160186</v>
      </c>
      <c r="M1762" s="4"/>
      <c r="N1762" s="4"/>
      <c r="O1762" s="4">
        <f t="shared" si="380"/>
        <v>54451.316731168976</v>
      </c>
      <c r="P1762" s="4">
        <f t="shared" si="381"/>
        <v>11109.196239432174</v>
      </c>
      <c r="Q1762" s="4">
        <f t="shared" si="381"/>
        <v>11109.196239432174</v>
      </c>
      <c r="R1762" s="4">
        <f t="shared" si="382"/>
        <v>324.1750761360031</v>
      </c>
      <c r="S1762" s="4"/>
      <c r="T1762" s="4"/>
      <c r="U1762" s="4">
        <f t="shared" si="383"/>
        <v>1</v>
      </c>
      <c r="V1762" s="4"/>
      <c r="W1762" s="4"/>
      <c r="X1762">
        <f>IF(front!E1762&gt;$X$2,O1762,P1762)</f>
        <v>54451.316731168976</v>
      </c>
      <c r="Y1762">
        <f t="shared" si="378"/>
        <v>54117.833811848919</v>
      </c>
      <c r="Z1762">
        <f>SUMPRODUCT($B$7:$B$456,Y$7:Y$456,EXP(constants!$B$32+constants!$A$32*ABS($A$7:$A$456-$A1762)))</f>
        <v>1.004447575823159E-13</v>
      </c>
      <c r="AA1762">
        <f t="shared" si="379"/>
        <v>54117.833811848919</v>
      </c>
      <c r="AB1762">
        <f t="shared" si="384"/>
        <v>54111.631976151613</v>
      </c>
      <c r="AD1762" s="4"/>
      <c r="AE1762" s="4"/>
      <c r="AF1762" s="4"/>
    </row>
    <row r="1763" spans="1:32" x14ac:dyDescent="0.2">
      <c r="A1763">
        <f>front!A1763</f>
        <v>987.29</v>
      </c>
      <c r="B1763" s="1">
        <f t="shared" si="385"/>
        <v>0.42999999999994998</v>
      </c>
      <c r="C1763">
        <f>front!D1763-front!B1763</f>
        <v>31280.660000000003</v>
      </c>
      <c r="D1763" s="2">
        <f>front!E1763-front!C1763</f>
        <v>52981.9</v>
      </c>
      <c r="E1763" s="2">
        <f>IF(front!F1763-front!C1763&gt;0,front!F1763-front!C1763,0)</f>
        <v>52981.9</v>
      </c>
      <c r="F1763" s="2">
        <f>front!I1763-front!H1763</f>
        <v>1979.9000000000015</v>
      </c>
      <c r="G1763" s="2"/>
      <c r="H1763" s="2"/>
      <c r="I1763" s="4">
        <f>C1763/(constants!$A$4+constants!$B$4*data!C1763+constants!$C$4*data!C1763^2+constants!$D$4*data!C1763^3+constants!$E$4*data!C1763^4+constants!$F$4*data!C1763^5+constants!$G$4*data!C1763^6+constants!$H$4*data!C1763^7)</f>
        <v>32096.95454252429</v>
      </c>
      <c r="J1763" s="4">
        <f>D1763/(constants!$A$4+constants!$B$4*data!D1763+constants!$C$4*data!D1763^2+constants!$D$4*data!D1763^3+constants!$E$4*data!D1763^4+constants!$F$4*data!D1763^5+constants!$G$4*data!D1763^6+constants!$H$4*data!D1763^7)</f>
        <v>55782.247580673124</v>
      </c>
      <c r="K1763" s="4">
        <f>E1763/(constants!$A$4+constants!$B$4*data!E1763+constants!$C$4*data!E1763^2+constants!$D$4*data!E1763^3+constants!$E$4*data!E1763^4+constants!$F$4*data!E1763^5+constants!$G$4*data!E1763^6+constants!$H$4*data!E1763^7)</f>
        <v>55782.247580673124</v>
      </c>
      <c r="L1763" s="4">
        <f>F1763/(constants!$A$4+constants!$B$4*data!F1763+constants!$C$4*data!F1763^2+constants!$D$4*data!F1763^3+constants!$E$4*data!F1763^4+constants!$F$4*data!F1763^5+constants!$G$4*data!F1763^6+constants!$H$4*data!F1763^7)</f>
        <v>1975.3814709171761</v>
      </c>
      <c r="M1763" s="4"/>
      <c r="N1763" s="4"/>
      <c r="O1763" s="4">
        <f t="shared" si="380"/>
        <v>53494.924237540479</v>
      </c>
      <c r="P1763" s="4">
        <f t="shared" si="381"/>
        <v>11156.449516134624</v>
      </c>
      <c r="Q1763" s="4">
        <f t="shared" si="381"/>
        <v>11156.449516134624</v>
      </c>
      <c r="R1763" s="4">
        <f t="shared" si="382"/>
        <v>329.23024515286266</v>
      </c>
      <c r="S1763" s="4"/>
      <c r="T1763" s="4"/>
      <c r="U1763" s="4">
        <f t="shared" si="383"/>
        <v>1</v>
      </c>
      <c r="V1763" s="4"/>
      <c r="W1763" s="4"/>
      <c r="X1763">
        <f>IF(front!E1763&gt;$X$2,O1763,P1763)</f>
        <v>53494.924237540479</v>
      </c>
      <c r="Y1763">
        <f t="shared" si="378"/>
        <v>53161.441318220423</v>
      </c>
      <c r="Z1763">
        <f>SUMPRODUCT($B$7:$B$456,Y$7:Y$456,EXP(constants!$B$32+constants!$A$32*ABS($A$7:$A$456-$A1763)))</f>
        <v>9.8017839770116509E-14</v>
      </c>
      <c r="AA1763">
        <f t="shared" si="379"/>
        <v>53161.441318220423</v>
      </c>
      <c r="AB1763">
        <f t="shared" si="384"/>
        <v>53155.239482523117</v>
      </c>
      <c r="AD1763" s="4"/>
      <c r="AE1763" s="4"/>
      <c r="AF1763" s="4"/>
    </row>
    <row r="1764" spans="1:32" x14ac:dyDescent="0.2">
      <c r="A1764">
        <f>front!A1764</f>
        <v>987.72</v>
      </c>
      <c r="B1764" s="1">
        <f t="shared" si="385"/>
        <v>0.43000000000006366</v>
      </c>
      <c r="C1764">
        <f>front!D1764-front!B1764</f>
        <v>31059.67</v>
      </c>
      <c r="D1764" s="2">
        <f>front!E1764-front!C1764</f>
        <v>52372.9</v>
      </c>
      <c r="E1764" s="2">
        <f>IF(front!F1764-front!C1764&gt;0,front!F1764-front!C1764,0)</f>
        <v>52372.9</v>
      </c>
      <c r="F1764" s="2">
        <f>front!I1764-front!H1764</f>
        <v>1838.1000000000004</v>
      </c>
      <c r="G1764" s="2"/>
      <c r="H1764" s="2"/>
      <c r="I1764" s="4">
        <f>C1764/(constants!$A$4+constants!$B$4*data!C1764+constants!$C$4*data!C1764^2+constants!$D$4*data!C1764^3+constants!$E$4*data!C1764^4+constants!$F$4*data!C1764^5+constants!$G$4*data!C1764^6+constants!$H$4*data!C1764^7)</f>
        <v>31861.068341942912</v>
      </c>
      <c r="J1764" s="4">
        <f>D1764/(constants!$A$4+constants!$B$4*data!D1764+constants!$C$4*data!D1764^2+constants!$D$4*data!D1764^3+constants!$E$4*data!D1764^4+constants!$F$4*data!D1764^5+constants!$G$4*data!D1764^6+constants!$H$4*data!D1764^7)</f>
        <v>55108.107714922044</v>
      </c>
      <c r="K1764" s="4">
        <f>E1764/(constants!$A$4+constants!$B$4*data!E1764+constants!$C$4*data!E1764^2+constants!$D$4*data!E1764^3+constants!$E$4*data!E1764^4+constants!$F$4*data!E1764^5+constants!$G$4*data!E1764^6+constants!$H$4*data!E1764^7)</f>
        <v>55108.107714922044</v>
      </c>
      <c r="L1764" s="4">
        <f>F1764/(constants!$A$4+constants!$B$4*data!F1764+constants!$C$4*data!F1764^2+constants!$D$4*data!F1764^3+constants!$E$4*data!F1764^4+constants!$F$4*data!F1764^5+constants!$G$4*data!F1764^6+constants!$H$4*data!F1764^7)</f>
        <v>1833.9032680928808</v>
      </c>
      <c r="M1764" s="4"/>
      <c r="N1764" s="4"/>
      <c r="O1764" s="4">
        <f t="shared" si="380"/>
        <v>53101.780569904848</v>
      </c>
      <c r="P1764" s="4">
        <f t="shared" si="381"/>
        <v>11021.621542984409</v>
      </c>
      <c r="Q1764" s="4">
        <f t="shared" si="381"/>
        <v>11021.621542984409</v>
      </c>
      <c r="R1764" s="4">
        <f t="shared" si="382"/>
        <v>305.6505446821468</v>
      </c>
      <c r="S1764" s="4"/>
      <c r="T1764" s="4"/>
      <c r="U1764" s="4">
        <f t="shared" si="383"/>
        <v>1</v>
      </c>
      <c r="V1764" s="4"/>
      <c r="W1764" s="4"/>
      <c r="X1764">
        <f>IF(front!E1764&gt;$X$2,O1764,P1764)</f>
        <v>53101.780569904848</v>
      </c>
      <c r="Y1764">
        <f t="shared" si="378"/>
        <v>52768.297650584791</v>
      </c>
      <c r="Z1764">
        <f>SUMPRODUCT($B$7:$B$456,Y$7:Y$456,EXP(constants!$B$32+constants!$A$32*ABS($A$7:$A$456-$A1764)))</f>
        <v>9.5649560459406734E-14</v>
      </c>
      <c r="AA1764">
        <f t="shared" si="379"/>
        <v>52768.297650584791</v>
      </c>
      <c r="AB1764">
        <f t="shared" si="384"/>
        <v>52762.095814887485</v>
      </c>
      <c r="AD1764" s="4"/>
      <c r="AE1764" s="4"/>
      <c r="AF1764" s="4"/>
    </row>
    <row r="1765" spans="1:32" x14ac:dyDescent="0.2">
      <c r="A1765">
        <f>front!A1765</f>
        <v>988.15</v>
      </c>
      <c r="B1765" s="1">
        <f t="shared" si="385"/>
        <v>0.42999999999994998</v>
      </c>
      <c r="C1765">
        <f>front!D1765-front!B1765</f>
        <v>30934.730000000003</v>
      </c>
      <c r="D1765" s="2">
        <f>front!E1765-front!C1765</f>
        <v>52691.4</v>
      </c>
      <c r="E1765" s="2">
        <f>IF(front!F1765-front!C1765&gt;0,front!F1765-front!C1765,0)</f>
        <v>52691.4</v>
      </c>
      <c r="F1765" s="2">
        <f>front!I1765-front!H1765</f>
        <v>1870.5</v>
      </c>
      <c r="G1765" s="2"/>
      <c r="H1765" s="2"/>
      <c r="I1765" s="4">
        <f>C1765/(constants!$A$4+constants!$B$4*data!C1765+constants!$C$4*data!C1765^2+constants!$D$4*data!C1765^3+constants!$E$4*data!C1765^4+constants!$F$4*data!C1765^5+constants!$G$4*data!C1765^6+constants!$H$4*data!C1765^7)</f>
        <v>31727.758394871074</v>
      </c>
      <c r="J1765" s="4">
        <f>D1765/(constants!$A$4+constants!$B$4*data!D1765+constants!$C$4*data!D1765^2+constants!$D$4*data!D1765^3+constants!$E$4*data!D1765^4+constants!$F$4*data!D1765^5+constants!$G$4*data!D1765^6+constants!$H$4*data!D1765^7)</f>
        <v>55460.63091235605</v>
      </c>
      <c r="K1765" s="4">
        <f>E1765/(constants!$A$4+constants!$B$4*data!E1765+constants!$C$4*data!E1765^2+constants!$D$4*data!E1765^3+constants!$E$4*data!E1765^4+constants!$F$4*data!E1765^5+constants!$G$4*data!E1765^6+constants!$H$4*data!E1765^7)</f>
        <v>55460.63091235605</v>
      </c>
      <c r="L1765" s="4">
        <f>F1765/(constants!$A$4+constants!$B$4*data!F1765+constants!$C$4*data!F1765^2+constants!$D$4*data!F1765^3+constants!$E$4*data!F1765^4+constants!$F$4*data!F1765^5+constants!$G$4*data!F1765^6+constants!$H$4*data!F1765^7)</f>
        <v>1866.2297400835776</v>
      </c>
      <c r="M1765" s="4"/>
      <c r="N1765" s="4"/>
      <c r="O1765" s="4">
        <f t="shared" si="380"/>
        <v>52879.597324785122</v>
      </c>
      <c r="P1765" s="4">
        <f t="shared" si="381"/>
        <v>11092.126182471209</v>
      </c>
      <c r="Q1765" s="4">
        <f t="shared" si="381"/>
        <v>11092.126182471209</v>
      </c>
      <c r="R1765" s="4">
        <f t="shared" si="382"/>
        <v>311.03829001392961</v>
      </c>
      <c r="S1765" s="4"/>
      <c r="T1765" s="4"/>
      <c r="U1765" s="4">
        <f t="shared" si="383"/>
        <v>1</v>
      </c>
      <c r="V1765" s="4"/>
      <c r="W1765" s="4"/>
      <c r="X1765">
        <f>IF(front!E1765&gt;$X$2,O1765,P1765)</f>
        <v>52879.597324785122</v>
      </c>
      <c r="Y1765">
        <f t="shared" si="378"/>
        <v>52546.114405465065</v>
      </c>
      <c r="Z1765">
        <f>SUMPRODUCT($B$7:$B$456,Y$7:Y$456,EXP(constants!$B$32+constants!$A$32*ABS($A$7:$A$456-$A1765)))</f>
        <v>9.3338502843306243E-14</v>
      </c>
      <c r="AA1765">
        <f t="shared" si="379"/>
        <v>52546.114405465065</v>
      </c>
      <c r="AB1765">
        <f t="shared" si="384"/>
        <v>52539.912569767759</v>
      </c>
      <c r="AD1765" s="4"/>
      <c r="AE1765" s="4"/>
      <c r="AF1765" s="4"/>
    </row>
    <row r="1766" spans="1:32" x14ac:dyDescent="0.2">
      <c r="A1766">
        <f>front!A1766</f>
        <v>988.57</v>
      </c>
      <c r="B1766" s="1">
        <f t="shared" si="385"/>
        <v>0.42000000000007276</v>
      </c>
      <c r="C1766">
        <f>front!D1766-front!B1766</f>
        <v>30966.739999999998</v>
      </c>
      <c r="D1766" s="2">
        <f>front!E1766-front!C1766</f>
        <v>52522.6</v>
      </c>
      <c r="E1766" s="2">
        <f>IF(front!F1766-front!C1766&gt;0,front!F1766-front!C1766,0)</f>
        <v>52522.6</v>
      </c>
      <c r="F1766" s="2">
        <f>front!I1766-front!H1766</f>
        <v>1858.7000000000007</v>
      </c>
      <c r="G1766" s="2"/>
      <c r="H1766" s="2"/>
      <c r="I1766" s="4">
        <f>C1766/(constants!$A$4+constants!$B$4*data!C1766+constants!$C$4*data!C1766^2+constants!$D$4*data!C1766^3+constants!$E$4*data!C1766^4+constants!$F$4*data!C1766^5+constants!$G$4*data!C1766^6+constants!$H$4*data!C1766^7)</f>
        <v>31761.909232305108</v>
      </c>
      <c r="J1766" s="4">
        <f>D1766/(constants!$A$4+constants!$B$4*data!D1766+constants!$C$4*data!D1766^2+constants!$D$4*data!D1766^3+constants!$E$4*data!D1766^4+constants!$F$4*data!D1766^5+constants!$G$4*data!D1766^6+constants!$H$4*data!D1766^7)</f>
        <v>55273.787691174599</v>
      </c>
      <c r="K1766" s="4">
        <f>E1766/(constants!$A$4+constants!$B$4*data!E1766+constants!$C$4*data!E1766^2+constants!$D$4*data!E1766^3+constants!$E$4*data!E1766^4+constants!$F$4*data!E1766^5+constants!$G$4*data!E1766^6+constants!$H$4*data!E1766^7)</f>
        <v>55273.787691174599</v>
      </c>
      <c r="L1766" s="4">
        <f>F1766/(constants!$A$4+constants!$B$4*data!F1766+constants!$C$4*data!F1766^2+constants!$D$4*data!F1766^3+constants!$E$4*data!F1766^4+constants!$F$4*data!F1766^5+constants!$G$4*data!F1766^6+constants!$H$4*data!F1766^7)</f>
        <v>1854.4565190697219</v>
      </c>
      <c r="M1766" s="4"/>
      <c r="N1766" s="4"/>
      <c r="O1766" s="4">
        <f t="shared" si="380"/>
        <v>52936.515387175183</v>
      </c>
      <c r="P1766" s="4">
        <f t="shared" si="381"/>
        <v>11054.757538234919</v>
      </c>
      <c r="Q1766" s="4">
        <f t="shared" si="381"/>
        <v>11054.757538234919</v>
      </c>
      <c r="R1766" s="4">
        <f t="shared" si="382"/>
        <v>309.0760865116203</v>
      </c>
      <c r="S1766" s="4"/>
      <c r="T1766" s="4"/>
      <c r="U1766" s="4">
        <f t="shared" si="383"/>
        <v>1</v>
      </c>
      <c r="V1766" s="4"/>
      <c r="W1766" s="4"/>
      <c r="X1766">
        <f>IF(front!E1766&gt;$X$2,O1766,P1766)</f>
        <v>52936.515387175183</v>
      </c>
      <c r="Y1766">
        <f t="shared" si="378"/>
        <v>52603.032467855126</v>
      </c>
      <c r="Z1766">
        <f>SUMPRODUCT($B$7:$B$456,Y$7:Y$456,EXP(constants!$B$32+constants!$A$32*ABS($A$7:$A$456-$A1766)))</f>
        <v>9.113510725659446E-14</v>
      </c>
      <c r="AA1766">
        <f t="shared" si="379"/>
        <v>52603.032467855126</v>
      </c>
      <c r="AB1766">
        <f t="shared" si="384"/>
        <v>52596.83063215782</v>
      </c>
      <c r="AD1766" s="4"/>
      <c r="AE1766" s="4"/>
      <c r="AF1766" s="4"/>
    </row>
    <row r="1767" spans="1:32" x14ac:dyDescent="0.2">
      <c r="A1767">
        <f>front!A1767</f>
        <v>989</v>
      </c>
      <c r="B1767" s="1">
        <f t="shared" si="385"/>
        <v>0.42999999999994998</v>
      </c>
      <c r="C1767">
        <f>front!D1767-front!B1767</f>
        <v>31182.870000000003</v>
      </c>
      <c r="D1767" s="2">
        <f>front!E1767-front!C1767</f>
        <v>52684.6</v>
      </c>
      <c r="E1767" s="2">
        <f>IF(front!F1767-front!C1767&gt;0,front!F1767-front!C1767,0)</f>
        <v>52684.6</v>
      </c>
      <c r="F1767" s="2">
        <f>front!I1767-front!H1767</f>
        <v>1875.7999999999993</v>
      </c>
      <c r="G1767" s="2"/>
      <c r="H1767" s="2"/>
      <c r="I1767" s="4">
        <f>C1767/(constants!$A$4+constants!$B$4*data!C1767+constants!$C$4*data!C1767^2+constants!$D$4*data!C1767^3+constants!$E$4*data!C1767^4+constants!$F$4*data!C1767^5+constants!$G$4*data!C1767^6+constants!$H$4*data!C1767^7)</f>
        <v>31992.558391949897</v>
      </c>
      <c r="J1767" s="4">
        <f>D1767/(constants!$A$4+constants!$B$4*data!D1767+constants!$C$4*data!D1767^2+constants!$D$4*data!D1767^3+constants!$E$4*data!D1767^4+constants!$F$4*data!D1767^5+constants!$G$4*data!D1767^6+constants!$H$4*data!D1767^7)</f>
        <v>55453.1035359409</v>
      </c>
      <c r="K1767" s="4">
        <f>E1767/(constants!$A$4+constants!$B$4*data!E1767+constants!$C$4*data!E1767^2+constants!$D$4*data!E1767^3+constants!$E$4*data!E1767^4+constants!$F$4*data!E1767^5+constants!$G$4*data!E1767^6+constants!$H$4*data!E1767^7)</f>
        <v>55453.1035359409</v>
      </c>
      <c r="L1767" s="4">
        <f>F1767/(constants!$A$4+constants!$B$4*data!F1767+constants!$C$4*data!F1767^2+constants!$D$4*data!F1767^3+constants!$E$4*data!F1767^4+constants!$F$4*data!F1767^5+constants!$G$4*data!F1767^6+constants!$H$4*data!F1767^7)</f>
        <v>1871.5177121654997</v>
      </c>
      <c r="M1767" s="4"/>
      <c r="N1767" s="4"/>
      <c r="O1767" s="4">
        <f t="shared" si="380"/>
        <v>53320.930653249823</v>
      </c>
      <c r="P1767" s="4">
        <f t="shared" si="381"/>
        <v>11090.62070718818</v>
      </c>
      <c r="Q1767" s="4">
        <f t="shared" si="381"/>
        <v>11090.62070718818</v>
      </c>
      <c r="R1767" s="4">
        <f t="shared" si="382"/>
        <v>311.91961869424995</v>
      </c>
      <c r="S1767" s="4"/>
      <c r="T1767" s="4"/>
      <c r="U1767" s="4">
        <f t="shared" si="383"/>
        <v>1</v>
      </c>
      <c r="V1767" s="4"/>
      <c r="W1767" s="4"/>
      <c r="X1767">
        <f>IF(front!E1767&gt;$X$2,O1767,P1767)</f>
        <v>53320.930653249823</v>
      </c>
      <c r="Y1767">
        <f t="shared" si="378"/>
        <v>52987.447733929766</v>
      </c>
      <c r="Z1767">
        <f>SUMPRODUCT($B$7:$B$456,Y$7:Y$456,EXP(constants!$B$32+constants!$A$32*ABS($A$7:$A$456-$A1767)))</f>
        <v>8.8933126581431102E-14</v>
      </c>
      <c r="AA1767">
        <f t="shared" si="379"/>
        <v>52987.447733929766</v>
      </c>
      <c r="AB1767">
        <f t="shared" si="384"/>
        <v>52981.245898232461</v>
      </c>
      <c r="AD1767" s="4"/>
      <c r="AE1767" s="4"/>
      <c r="AF1767" s="4"/>
    </row>
    <row r="1768" spans="1:32" x14ac:dyDescent="0.2">
      <c r="A1768">
        <f>front!A1768</f>
        <v>989.43</v>
      </c>
      <c r="B1768" s="1">
        <f t="shared" si="385"/>
        <v>0.42999999999994998</v>
      </c>
      <c r="C1768">
        <f>front!D1768-front!B1768</f>
        <v>31308.399999999998</v>
      </c>
      <c r="D1768" s="2">
        <f>front!E1768-front!C1768</f>
        <v>52479.4</v>
      </c>
      <c r="E1768" s="2">
        <f>IF(front!F1768-front!C1768&gt;0,front!F1768-front!C1768,0)</f>
        <v>52479.4</v>
      </c>
      <c r="F1768" s="2">
        <f>front!I1768-front!H1768</f>
        <v>1845.9000000000015</v>
      </c>
      <c r="G1768" s="2"/>
      <c r="H1768" s="2"/>
      <c r="I1768" s="4">
        <f>C1768/(constants!$A$4+constants!$B$4*data!C1768+constants!$C$4*data!C1768^2+constants!$D$4*data!C1768^3+constants!$E$4*data!C1768^4+constants!$F$4*data!C1768^5+constants!$G$4*data!C1768^6+constants!$H$4*data!C1768^7)</f>
        <v>32126.572680781283</v>
      </c>
      <c r="J1768" s="4">
        <f>D1768/(constants!$A$4+constants!$B$4*data!D1768+constants!$C$4*data!D1768^2+constants!$D$4*data!D1768^3+constants!$E$4*data!D1768^4+constants!$F$4*data!D1768^5+constants!$G$4*data!D1768^6+constants!$H$4*data!D1768^7)</f>
        <v>55225.974195476352</v>
      </c>
      <c r="K1768" s="4">
        <f>E1768/(constants!$A$4+constants!$B$4*data!E1768+constants!$C$4*data!E1768^2+constants!$D$4*data!E1768^3+constants!$E$4*data!E1768^4+constants!$F$4*data!E1768^5+constants!$G$4*data!E1768^6+constants!$H$4*data!E1768^7)</f>
        <v>55225.974195476352</v>
      </c>
      <c r="L1768" s="4">
        <f>F1768/(constants!$A$4+constants!$B$4*data!F1768+constants!$C$4*data!F1768^2+constants!$D$4*data!F1768^3+constants!$E$4*data!F1768^4+constants!$F$4*data!F1768^5+constants!$G$4*data!F1768^6+constants!$H$4*data!F1768^7)</f>
        <v>1841.6855671378453</v>
      </c>
      <c r="M1768" s="4"/>
      <c r="N1768" s="4"/>
      <c r="O1768" s="4">
        <f t="shared" si="380"/>
        <v>53544.28780130214</v>
      </c>
      <c r="P1768" s="4">
        <f t="shared" si="381"/>
        <v>11045.194839095271</v>
      </c>
      <c r="Q1768" s="4">
        <f t="shared" si="381"/>
        <v>11045.194839095271</v>
      </c>
      <c r="R1768" s="4">
        <f t="shared" si="382"/>
        <v>306.94759452297421</v>
      </c>
      <c r="S1768" s="4"/>
      <c r="T1768" s="4"/>
      <c r="U1768" s="4">
        <f t="shared" si="383"/>
        <v>1</v>
      </c>
      <c r="V1768" s="4"/>
      <c r="W1768" s="4"/>
      <c r="X1768">
        <f>IF(front!E1768&gt;$X$2,O1768,P1768)</f>
        <v>53544.28780130214</v>
      </c>
      <c r="Y1768">
        <f t="shared" si="378"/>
        <v>53210.804881982083</v>
      </c>
      <c r="Z1768">
        <f>SUMPRODUCT($B$7:$B$456,Y$7:Y$456,EXP(constants!$B$32+constants!$A$32*ABS($A$7:$A$456-$A1768)))</f>
        <v>8.6784349540298082E-14</v>
      </c>
      <c r="AA1768">
        <f t="shared" si="379"/>
        <v>53210.804881982083</v>
      </c>
      <c r="AB1768">
        <f t="shared" si="384"/>
        <v>53204.603046284778</v>
      </c>
      <c r="AD1768" s="4"/>
      <c r="AE1768" s="4"/>
      <c r="AF1768" s="4"/>
    </row>
    <row r="1769" spans="1:32" x14ac:dyDescent="0.2">
      <c r="A1769">
        <f>front!A1769</f>
        <v>989.86</v>
      </c>
      <c r="B1769" s="1">
        <f t="shared" si="385"/>
        <v>0.43000000000006366</v>
      </c>
      <c r="C1769">
        <f>front!D1769-front!B1769</f>
        <v>31683.07</v>
      </c>
      <c r="D1769" s="2">
        <f>front!E1769-front!C1769</f>
        <v>52622.2</v>
      </c>
      <c r="E1769" s="2">
        <f>IF(front!F1769-front!C1769&gt;0,front!F1769-front!C1769,0)</f>
        <v>52622.2</v>
      </c>
      <c r="F1769" s="2">
        <f>front!I1769-front!H1769</f>
        <v>1875.6000000000004</v>
      </c>
      <c r="G1769" s="2"/>
      <c r="H1769" s="2"/>
      <c r="I1769" s="4">
        <f>C1769/(constants!$A$4+constants!$B$4*data!C1769+constants!$C$4*data!C1769^2+constants!$D$4*data!C1769^3+constants!$E$4*data!C1769^4+constants!$F$4*data!C1769^5+constants!$G$4*data!C1769^6+constants!$H$4*data!C1769^7)</f>
        <v>32526.790670611397</v>
      </c>
      <c r="J1769" s="4">
        <f>D1769/(constants!$A$4+constants!$B$4*data!D1769+constants!$C$4*data!D1769^2+constants!$D$4*data!D1769^3+constants!$E$4*data!D1769^4+constants!$F$4*data!D1769^5+constants!$G$4*data!D1769^6+constants!$H$4*data!D1769^7)</f>
        <v>55384.03083586938</v>
      </c>
      <c r="K1769" s="4">
        <f>E1769/(constants!$A$4+constants!$B$4*data!E1769+constants!$C$4*data!E1769^2+constants!$D$4*data!E1769^3+constants!$E$4*data!E1769^4+constants!$F$4*data!E1769^5+constants!$G$4*data!E1769^6+constants!$H$4*data!E1769^7)</f>
        <v>55384.03083586938</v>
      </c>
      <c r="L1769" s="4">
        <f>F1769/(constants!$A$4+constants!$B$4*data!F1769+constants!$C$4*data!F1769^2+constants!$D$4*data!F1769^3+constants!$E$4*data!F1769^4+constants!$F$4*data!F1769^5+constants!$G$4*data!F1769^6+constants!$H$4*data!F1769^7)</f>
        <v>1871.3181660498103</v>
      </c>
      <c r="M1769" s="4"/>
      <c r="N1769" s="4"/>
      <c r="O1769" s="4">
        <f t="shared" si="380"/>
        <v>54211.31778435233</v>
      </c>
      <c r="P1769" s="4">
        <f t="shared" si="381"/>
        <v>11076.806167173876</v>
      </c>
      <c r="Q1769" s="4">
        <f t="shared" si="381"/>
        <v>11076.806167173876</v>
      </c>
      <c r="R1769" s="4">
        <f t="shared" si="382"/>
        <v>311.88636100830172</v>
      </c>
      <c r="S1769" s="4"/>
      <c r="T1769" s="4"/>
      <c r="U1769" s="4">
        <f t="shared" si="383"/>
        <v>1</v>
      </c>
      <c r="V1769" s="4"/>
      <c r="W1769" s="4"/>
      <c r="X1769">
        <f>IF(front!E1769&gt;$X$2,O1769,P1769)</f>
        <v>54211.31778435233</v>
      </c>
      <c r="Y1769">
        <f t="shared" si="378"/>
        <v>53877.834865032273</v>
      </c>
      <c r="Z1769">
        <f>SUMPRODUCT($B$7:$B$456,Y$7:Y$456,EXP(constants!$B$32+constants!$A$32*ABS($A$7:$A$456-$A1769)))</f>
        <v>8.4687490642043112E-14</v>
      </c>
      <c r="AA1769">
        <f t="shared" si="379"/>
        <v>53877.834865032273</v>
      </c>
      <c r="AB1769">
        <f t="shared" si="384"/>
        <v>53871.633029334967</v>
      </c>
      <c r="AD1769" s="4"/>
      <c r="AE1769" s="4"/>
      <c r="AF1769" s="4"/>
    </row>
    <row r="1770" spans="1:32" x14ac:dyDescent="0.2">
      <c r="A1770">
        <f>front!A1770</f>
        <v>990.29</v>
      </c>
      <c r="B1770" s="1">
        <f t="shared" si="385"/>
        <v>0.42999999999994998</v>
      </c>
      <c r="C1770">
        <f>front!D1770-front!B1770</f>
        <v>32014.329999999998</v>
      </c>
      <c r="D1770" s="2">
        <f>front!E1770-front!C1770</f>
        <v>52733.7</v>
      </c>
      <c r="E1770" s="2">
        <f>IF(front!F1770-front!C1770&gt;0,front!F1770-front!C1770,0)</f>
        <v>52733.7</v>
      </c>
      <c r="F1770" s="2">
        <f>front!I1770-front!H1770</f>
        <v>1908.1000000000004</v>
      </c>
      <c r="G1770" s="2"/>
      <c r="H1770" s="2"/>
      <c r="I1770" s="4">
        <f>C1770/(constants!$A$4+constants!$B$4*data!C1770+constants!$C$4*data!C1770^2+constants!$D$4*data!C1770^3+constants!$E$4*data!C1770^4+constants!$F$4*data!C1770^5+constants!$G$4*data!C1770^6+constants!$H$4*data!C1770^7)</f>
        <v>32880.919448548215</v>
      </c>
      <c r="J1770" s="4">
        <f>D1770/(constants!$A$4+constants!$B$4*data!D1770+constants!$C$4*data!D1770^2+constants!$D$4*data!D1770^3+constants!$E$4*data!D1770^4+constants!$F$4*data!D1770^5+constants!$G$4*data!D1770^6+constants!$H$4*data!D1770^7)</f>
        <v>55507.456619223238</v>
      </c>
      <c r="K1770" s="4">
        <f>E1770/(constants!$A$4+constants!$B$4*data!E1770+constants!$C$4*data!E1770^2+constants!$D$4*data!E1770^3+constants!$E$4*data!E1770^4+constants!$F$4*data!E1770^5+constants!$G$4*data!E1770^6+constants!$H$4*data!E1770^7)</f>
        <v>55507.456619223238</v>
      </c>
      <c r="L1770" s="4">
        <f>F1770/(constants!$A$4+constants!$B$4*data!F1770+constants!$C$4*data!F1770^2+constants!$D$4*data!F1770^3+constants!$E$4*data!F1770^4+constants!$F$4*data!F1770^5+constants!$G$4*data!F1770^6+constants!$H$4*data!F1770^7)</f>
        <v>1903.7444096042832</v>
      </c>
      <c r="M1770" s="4"/>
      <c r="N1770" s="4"/>
      <c r="O1770" s="4">
        <f t="shared" si="380"/>
        <v>54801.532414247027</v>
      </c>
      <c r="P1770" s="4">
        <f t="shared" si="381"/>
        <v>11101.491323844648</v>
      </c>
      <c r="Q1770" s="4">
        <f t="shared" si="381"/>
        <v>11101.491323844648</v>
      </c>
      <c r="R1770" s="4">
        <f t="shared" si="382"/>
        <v>317.29073493404724</v>
      </c>
      <c r="S1770" s="4"/>
      <c r="T1770" s="4"/>
      <c r="U1770" s="4">
        <f t="shared" si="383"/>
        <v>1</v>
      </c>
      <c r="V1770" s="4"/>
      <c r="W1770" s="4"/>
      <c r="X1770">
        <f>IF(front!E1770&gt;$X$2,O1770,P1770)</f>
        <v>54801.532414247027</v>
      </c>
      <c r="Y1770">
        <f t="shared" si="378"/>
        <v>54468.049494926971</v>
      </c>
      <c r="Z1770">
        <f>SUMPRODUCT($B$7:$B$456,Y$7:Y$456,EXP(constants!$B$32+constants!$A$32*ABS($A$7:$A$456-$A1770)))</f>
        <v>8.2641295455189228E-14</v>
      </c>
      <c r="AA1770">
        <f t="shared" si="379"/>
        <v>54468.049494926971</v>
      </c>
      <c r="AB1770">
        <f t="shared" si="384"/>
        <v>54461.847659229665</v>
      </c>
      <c r="AD1770" s="4"/>
      <c r="AE1770" s="4"/>
      <c r="AF1770" s="4"/>
    </row>
    <row r="1771" spans="1:32" x14ac:dyDescent="0.2">
      <c r="A1771">
        <f>front!A1771</f>
        <v>990.72</v>
      </c>
      <c r="B1771" s="1">
        <f t="shared" si="385"/>
        <v>0.43000000000006366</v>
      </c>
      <c r="C1771">
        <f>front!D1771-front!B1771</f>
        <v>32529.86</v>
      </c>
      <c r="D1771" s="2">
        <f>front!E1771-front!C1771</f>
        <v>52459.199999999997</v>
      </c>
      <c r="E1771" s="2">
        <f>IF(front!F1771-front!C1771&gt;0,front!F1771-front!C1771,0)</f>
        <v>52459.199999999997</v>
      </c>
      <c r="F1771" s="2">
        <f>front!I1771-front!H1771</f>
        <v>1992.8999999999996</v>
      </c>
      <c r="G1771" s="2"/>
      <c r="H1771" s="2"/>
      <c r="I1771" s="4">
        <f>C1771/(constants!$A$4+constants!$B$4*data!C1771+constants!$C$4*data!C1771^2+constants!$D$4*data!C1771^3+constants!$E$4*data!C1771^4+constants!$F$4*data!C1771^5+constants!$G$4*data!C1771^6+constants!$H$4*data!C1771^7)</f>
        <v>33432.564565471388</v>
      </c>
      <c r="J1771" s="4">
        <f>D1771/(constants!$A$4+constants!$B$4*data!D1771+constants!$C$4*data!D1771^2+constants!$D$4*data!D1771^3+constants!$E$4*data!D1771^4+constants!$F$4*data!D1771^5+constants!$G$4*data!D1771^6+constants!$H$4*data!D1771^7)</f>
        <v>55203.617531916912</v>
      </c>
      <c r="K1771" s="4">
        <f>E1771/(constants!$A$4+constants!$B$4*data!E1771+constants!$C$4*data!E1771^2+constants!$D$4*data!E1771^3+constants!$E$4*data!E1771^4+constants!$F$4*data!E1771^5+constants!$G$4*data!E1771^6+constants!$H$4*data!E1771^7)</f>
        <v>55203.617531916912</v>
      </c>
      <c r="L1771" s="4">
        <f>F1771/(constants!$A$4+constants!$B$4*data!F1771+constants!$C$4*data!F1771^2+constants!$D$4*data!F1771^3+constants!$E$4*data!F1771^4+constants!$F$4*data!F1771^5+constants!$G$4*data!F1771^6+constants!$H$4*data!F1771^7)</f>
        <v>1988.3519718489988</v>
      </c>
      <c r="M1771" s="4"/>
      <c r="N1771" s="4"/>
      <c r="O1771" s="4">
        <f t="shared" si="380"/>
        <v>55720.940942452311</v>
      </c>
      <c r="P1771" s="4">
        <f t="shared" si="381"/>
        <v>11040.723506383381</v>
      </c>
      <c r="Q1771" s="4">
        <f t="shared" si="381"/>
        <v>11040.723506383381</v>
      </c>
      <c r="R1771" s="4">
        <f t="shared" si="382"/>
        <v>331.39199530816643</v>
      </c>
      <c r="S1771" s="4"/>
      <c r="T1771" s="4"/>
      <c r="U1771" s="4">
        <f t="shared" si="383"/>
        <v>1</v>
      </c>
      <c r="V1771" s="4"/>
      <c r="W1771" s="4"/>
      <c r="X1771">
        <f>IF(front!E1771&gt;$X$2,O1771,P1771)</f>
        <v>55720.940942452311</v>
      </c>
      <c r="Y1771">
        <f t="shared" si="378"/>
        <v>55387.458023132254</v>
      </c>
      <c r="Z1771">
        <f>SUMPRODUCT($B$7:$B$456,Y$7:Y$456,EXP(constants!$B$32+constants!$A$32*ABS($A$7:$A$456-$A1771)))</f>
        <v>8.0644539857475567E-14</v>
      </c>
      <c r="AA1771">
        <f t="shared" si="379"/>
        <v>55387.458023132254</v>
      </c>
      <c r="AB1771">
        <f t="shared" si="384"/>
        <v>55381.256187434949</v>
      </c>
      <c r="AD1771" s="4"/>
      <c r="AE1771" s="4"/>
      <c r="AF1771" s="4"/>
    </row>
    <row r="1772" spans="1:32" x14ac:dyDescent="0.2">
      <c r="A1772">
        <f>front!A1772</f>
        <v>991.15</v>
      </c>
      <c r="B1772" s="1">
        <f t="shared" si="385"/>
        <v>0.42999999999994998</v>
      </c>
      <c r="C1772">
        <f>front!D1772-front!B1772</f>
        <v>33006.729999999996</v>
      </c>
      <c r="D1772" s="2">
        <f>front!E1772-front!C1772</f>
        <v>52622.3</v>
      </c>
      <c r="E1772" s="2">
        <f>IF(front!F1772-front!C1772&gt;0,front!F1772-front!C1772,0)</f>
        <v>52622.3</v>
      </c>
      <c r="F1772" s="2">
        <f>front!I1772-front!H1772</f>
        <v>1995.3000000000011</v>
      </c>
      <c r="G1772" s="2"/>
      <c r="H1772" s="2"/>
      <c r="I1772" s="4">
        <f>C1772/(constants!$A$4+constants!$B$4*data!C1772+constants!$C$4*data!C1772^2+constants!$D$4*data!C1772^3+constants!$E$4*data!C1772^4+constants!$F$4*data!C1772^5+constants!$G$4*data!C1772^6+constants!$H$4*data!C1772^7)</f>
        <v>33943.412046639802</v>
      </c>
      <c r="J1772" s="4">
        <f>D1772/(constants!$A$4+constants!$B$4*data!D1772+constants!$C$4*data!D1772^2+constants!$D$4*data!D1772^3+constants!$E$4*data!D1772^4+constants!$F$4*data!D1772^5+constants!$G$4*data!D1772^6+constants!$H$4*data!D1772^7)</f>
        <v>55384.141526366722</v>
      </c>
      <c r="K1772" s="4">
        <f>E1772/(constants!$A$4+constants!$B$4*data!E1772+constants!$C$4*data!E1772^2+constants!$D$4*data!E1772^3+constants!$E$4*data!E1772^4+constants!$F$4*data!E1772^5+constants!$G$4*data!E1772^6+constants!$H$4*data!E1772^7)</f>
        <v>55384.141526366722</v>
      </c>
      <c r="L1772" s="4">
        <f>F1772/(constants!$A$4+constants!$B$4*data!F1772+constants!$C$4*data!F1772^2+constants!$D$4*data!F1772^3+constants!$E$4*data!F1772^4+constants!$F$4*data!F1772^5+constants!$G$4*data!F1772^6+constants!$H$4*data!F1772^7)</f>
        <v>1990.7465259846772</v>
      </c>
      <c r="M1772" s="4"/>
      <c r="N1772" s="4"/>
      <c r="O1772" s="4">
        <f t="shared" si="380"/>
        <v>56572.353411066331</v>
      </c>
      <c r="P1772" s="4">
        <f t="shared" si="381"/>
        <v>11076.828305273346</v>
      </c>
      <c r="Q1772" s="4">
        <f t="shared" si="381"/>
        <v>11076.828305273346</v>
      </c>
      <c r="R1772" s="4">
        <f t="shared" si="382"/>
        <v>331.79108766411287</v>
      </c>
      <c r="S1772" s="4"/>
      <c r="T1772" s="4"/>
      <c r="U1772" s="4">
        <f t="shared" si="383"/>
        <v>1</v>
      </c>
      <c r="V1772" s="4"/>
      <c r="W1772" s="4"/>
      <c r="X1772">
        <f>IF(front!E1772&gt;$X$2,O1772,P1772)</f>
        <v>56572.353411066331</v>
      </c>
      <c r="Y1772">
        <f t="shared" si="378"/>
        <v>56238.870491746275</v>
      </c>
      <c r="Z1772">
        <f>SUMPRODUCT($B$7:$B$456,Y$7:Y$456,EXP(constants!$B$32+constants!$A$32*ABS($A$7:$A$456-$A1772)))</f>
        <v>7.8696029303539133E-14</v>
      </c>
      <c r="AA1772">
        <f t="shared" si="379"/>
        <v>56238.870491746275</v>
      </c>
      <c r="AB1772">
        <f t="shared" si="384"/>
        <v>56232.668656048969</v>
      </c>
      <c r="AD1772" s="4"/>
      <c r="AE1772" s="4"/>
      <c r="AF1772" s="4"/>
    </row>
    <row r="1773" spans="1:32" x14ac:dyDescent="0.2">
      <c r="A1773">
        <f>front!A1773</f>
        <v>991.58</v>
      </c>
      <c r="B1773" s="1">
        <f t="shared" si="385"/>
        <v>0.43000000000006366</v>
      </c>
      <c r="C1773">
        <f>front!D1773-front!B1773</f>
        <v>33365.4</v>
      </c>
      <c r="D1773" s="2">
        <f>front!E1773-front!C1773</f>
        <v>52436</v>
      </c>
      <c r="E1773" s="2">
        <f>IF(front!F1773-front!C1773&gt;0,front!F1773-front!C1773,0)</f>
        <v>52436</v>
      </c>
      <c r="F1773" s="2">
        <f>front!I1773-front!H1773</f>
        <v>2073.5</v>
      </c>
      <c r="G1773" s="2"/>
      <c r="H1773" s="2"/>
      <c r="I1773" s="4">
        <f>C1773/(constants!$A$4+constants!$B$4*data!C1773+constants!$C$4*data!C1773^2+constants!$D$4*data!C1773^3+constants!$E$4*data!C1773^4+constants!$F$4*data!C1773^5+constants!$G$4*data!C1773^6+constants!$H$4*data!C1773^7)</f>
        <v>34328.000122610145</v>
      </c>
      <c r="J1773" s="4">
        <f>D1773/(constants!$A$4+constants!$B$4*data!D1773+constants!$C$4*data!D1773^2+constants!$D$4*data!D1773^3+constants!$E$4*data!D1773^4+constants!$F$4*data!D1773^5+constants!$G$4*data!D1773^6+constants!$H$4*data!D1773^7)</f>
        <v>55177.941018097677</v>
      </c>
      <c r="K1773" s="4">
        <f>E1773/(constants!$A$4+constants!$B$4*data!E1773+constants!$C$4*data!E1773^2+constants!$D$4*data!E1773^3+constants!$E$4*data!E1773^4+constants!$F$4*data!E1773^5+constants!$G$4*data!E1773^6+constants!$H$4*data!E1773^7)</f>
        <v>55177.941018097677</v>
      </c>
      <c r="L1773" s="4">
        <f>F1773/(constants!$A$4+constants!$B$4*data!F1773+constants!$C$4*data!F1773^2+constants!$D$4*data!F1773^3+constants!$E$4*data!F1773^4+constants!$F$4*data!F1773^5+constants!$G$4*data!F1773^6+constants!$H$4*data!F1773^7)</f>
        <v>2068.7691092051859</v>
      </c>
      <c r="M1773" s="4"/>
      <c r="N1773" s="4"/>
      <c r="O1773" s="4">
        <f t="shared" si="380"/>
        <v>57213.333537683575</v>
      </c>
      <c r="P1773" s="4">
        <f t="shared" si="381"/>
        <v>11035.588203619534</v>
      </c>
      <c r="Q1773" s="4">
        <f t="shared" si="381"/>
        <v>11035.588203619534</v>
      </c>
      <c r="R1773" s="4">
        <f t="shared" si="382"/>
        <v>344.79485153419768</v>
      </c>
      <c r="S1773" s="4"/>
      <c r="T1773" s="4"/>
      <c r="U1773" s="4">
        <f t="shared" si="383"/>
        <v>1</v>
      </c>
      <c r="V1773" s="4"/>
      <c r="W1773" s="4"/>
      <c r="X1773">
        <f>IF(front!E1773&gt;$X$2,O1773,P1773)</f>
        <v>57213.333537683575</v>
      </c>
      <c r="Y1773">
        <f t="shared" si="378"/>
        <v>56879.850618363518</v>
      </c>
      <c r="Z1773">
        <f>SUMPRODUCT($B$7:$B$456,Y$7:Y$456,EXP(constants!$B$32+constants!$A$32*ABS($A$7:$A$456-$A1773)))</f>
        <v>7.6794598110281971E-14</v>
      </c>
      <c r="AA1773">
        <f t="shared" si="379"/>
        <v>56879.850618363518</v>
      </c>
      <c r="AB1773">
        <f t="shared" si="384"/>
        <v>56873.648782666212</v>
      </c>
      <c r="AD1773" s="4"/>
      <c r="AE1773" s="4"/>
      <c r="AF1773" s="4"/>
    </row>
    <row r="1774" spans="1:32" x14ac:dyDescent="0.2">
      <c r="A1774">
        <f>front!A1774</f>
        <v>992.01</v>
      </c>
      <c r="B1774" s="1">
        <f t="shared" si="385"/>
        <v>0.42999999999994998</v>
      </c>
      <c r="C1774">
        <f>front!D1774-front!B1774</f>
        <v>33567.130000000005</v>
      </c>
      <c r="D1774" s="2">
        <f>front!E1774-front!C1774</f>
        <v>51535.7</v>
      </c>
      <c r="E1774" s="2">
        <f>IF(front!F1774-front!C1774&gt;0,front!F1774-front!C1774,0)</f>
        <v>51535.7</v>
      </c>
      <c r="F1774" s="2">
        <f>front!I1774-front!H1774</f>
        <v>2114.4000000000015</v>
      </c>
      <c r="G1774" s="2"/>
      <c r="H1774" s="2"/>
      <c r="I1774" s="4">
        <f>C1774/(constants!$A$4+constants!$B$4*data!C1774+constants!$C$4*data!C1774^2+constants!$D$4*data!C1774^3+constants!$E$4*data!C1774^4+constants!$F$4*data!C1774^5+constants!$G$4*data!C1774^6+constants!$H$4*data!C1774^7)</f>
        <v>34544.444549188418</v>
      </c>
      <c r="J1774" s="4">
        <f>D1774/(constants!$A$4+constants!$B$4*data!D1774+constants!$C$4*data!D1774^2+constants!$D$4*data!D1774^3+constants!$E$4*data!D1774^4+constants!$F$4*data!D1774^5+constants!$G$4*data!D1774^6+constants!$H$4*data!D1774^7)</f>
        <v>54181.875568278396</v>
      </c>
      <c r="K1774" s="4">
        <f>E1774/(constants!$A$4+constants!$B$4*data!E1774+constants!$C$4*data!E1774^2+constants!$D$4*data!E1774^3+constants!$E$4*data!E1774^4+constants!$F$4*data!E1774^5+constants!$G$4*data!E1774^6+constants!$H$4*data!E1774^7)</f>
        <v>54181.875568278396</v>
      </c>
      <c r="L1774" s="4">
        <f>F1774/(constants!$A$4+constants!$B$4*data!F1774+constants!$C$4*data!F1774^2+constants!$D$4*data!F1774^3+constants!$E$4*data!F1774^4+constants!$F$4*data!F1774^5+constants!$G$4*data!F1774^6+constants!$H$4*data!F1774^7)</f>
        <v>2109.576346518204</v>
      </c>
      <c r="M1774" s="4"/>
      <c r="N1774" s="4"/>
      <c r="O1774" s="4">
        <f t="shared" si="380"/>
        <v>57574.074248647368</v>
      </c>
      <c r="P1774" s="4">
        <f t="shared" si="381"/>
        <v>10836.375113655678</v>
      </c>
      <c r="Q1774" s="4">
        <f t="shared" si="381"/>
        <v>10836.375113655678</v>
      </c>
      <c r="R1774" s="4">
        <f t="shared" si="382"/>
        <v>351.59605775303402</v>
      </c>
      <c r="S1774" s="4"/>
      <c r="T1774" s="4"/>
      <c r="U1774" s="4">
        <f t="shared" si="383"/>
        <v>1</v>
      </c>
      <c r="V1774" s="4"/>
      <c r="W1774" s="4"/>
      <c r="X1774">
        <f>IF(front!E1774&gt;$X$2,O1774,P1774)</f>
        <v>57574.074248647368</v>
      </c>
      <c r="Y1774">
        <f t="shared" si="378"/>
        <v>57240.591329327312</v>
      </c>
      <c r="Z1774">
        <f>SUMPRODUCT($B$7:$B$456,Y$7:Y$456,EXP(constants!$B$32+constants!$A$32*ABS($A$7:$A$456-$A1774)))</f>
        <v>7.4939108759513226E-14</v>
      </c>
      <c r="AA1774">
        <f t="shared" si="379"/>
        <v>57240.591329327312</v>
      </c>
      <c r="AB1774">
        <f t="shared" si="384"/>
        <v>57234.389493630006</v>
      </c>
      <c r="AD1774" s="4"/>
      <c r="AE1774" s="4"/>
      <c r="AF1774" s="4"/>
    </row>
    <row r="1775" spans="1:32" x14ac:dyDescent="0.2">
      <c r="A1775">
        <f>front!A1775</f>
        <v>992.44</v>
      </c>
      <c r="B1775" s="1">
        <f t="shared" si="385"/>
        <v>0.43000000000006366</v>
      </c>
      <c r="C1775">
        <f>front!D1775-front!B1775</f>
        <v>33744.530000000006</v>
      </c>
      <c r="D1775" s="2">
        <f>front!E1775-front!C1775</f>
        <v>52774.6</v>
      </c>
      <c r="E1775" s="2">
        <f>IF(front!F1775-front!C1775&gt;0,front!F1775-front!C1775,0)</f>
        <v>52774.6</v>
      </c>
      <c r="F1775" s="2">
        <f>front!I1775-front!H1775</f>
        <v>2130.8999999999996</v>
      </c>
      <c r="G1775" s="2"/>
      <c r="H1775" s="2"/>
      <c r="I1775" s="4">
        <f>C1775/(constants!$A$4+constants!$B$4*data!C1775+constants!$C$4*data!C1775^2+constants!$D$4*data!C1775^3+constants!$E$4*data!C1775^4+constants!$F$4*data!C1775^5+constants!$G$4*data!C1775^6+constants!$H$4*data!C1775^7)</f>
        <v>34734.866036596475</v>
      </c>
      <c r="J1775" s="4">
        <f>D1775/(constants!$A$4+constants!$B$4*data!D1775+constants!$C$4*data!D1775^2+constants!$D$4*data!D1775^3+constants!$E$4*data!D1775^4+constants!$F$4*data!D1775^5+constants!$G$4*data!D1775^6+constants!$H$4*data!D1775^7)</f>
        <v>55552.734190759504</v>
      </c>
      <c r="K1775" s="4">
        <f>E1775/(constants!$A$4+constants!$B$4*data!E1775+constants!$C$4*data!E1775^2+constants!$D$4*data!E1775^3+constants!$E$4*data!E1775^4+constants!$F$4*data!E1775^5+constants!$G$4*data!E1775^6+constants!$H$4*data!E1775^7)</f>
        <v>55552.734190759504</v>
      </c>
      <c r="L1775" s="4">
        <f>F1775/(constants!$A$4+constants!$B$4*data!F1775+constants!$C$4*data!F1775^2+constants!$D$4*data!F1775^3+constants!$E$4*data!F1775^4+constants!$F$4*data!F1775^5+constants!$G$4*data!F1775^6+constants!$H$4*data!F1775^7)</f>
        <v>2126.0389315142729</v>
      </c>
      <c r="M1775" s="4"/>
      <c r="N1775" s="4"/>
      <c r="O1775" s="4">
        <f t="shared" si="380"/>
        <v>57891.443394327463</v>
      </c>
      <c r="P1775" s="4">
        <f t="shared" si="381"/>
        <v>11110.5468381519</v>
      </c>
      <c r="Q1775" s="4">
        <f t="shared" si="381"/>
        <v>11110.5468381519</v>
      </c>
      <c r="R1775" s="4">
        <f t="shared" si="382"/>
        <v>354.33982191904551</v>
      </c>
      <c r="S1775" s="4"/>
      <c r="T1775" s="4"/>
      <c r="U1775" s="4">
        <f t="shared" si="383"/>
        <v>1</v>
      </c>
      <c r="V1775" s="4"/>
      <c r="W1775" s="4"/>
      <c r="X1775">
        <f>IF(front!E1775&gt;$X$2,O1775,P1775)</f>
        <v>57891.443394327463</v>
      </c>
      <c r="Y1775">
        <f t="shared" si="378"/>
        <v>57557.960475007407</v>
      </c>
      <c r="Z1775">
        <f>SUMPRODUCT($B$7:$B$456,Y$7:Y$456,EXP(constants!$B$32+constants!$A$32*ABS($A$7:$A$456-$A1775)))</f>
        <v>7.3128451217432855E-14</v>
      </c>
      <c r="AA1775">
        <f t="shared" si="379"/>
        <v>57557.960475007407</v>
      </c>
      <c r="AB1775">
        <f t="shared" si="384"/>
        <v>57551.758639310101</v>
      </c>
      <c r="AD1775" s="4"/>
      <c r="AE1775" s="4"/>
      <c r="AF1775" s="4"/>
    </row>
    <row r="1776" spans="1:32" x14ac:dyDescent="0.2">
      <c r="A1776">
        <f>front!A1776</f>
        <v>992.87</v>
      </c>
      <c r="B1776" s="1">
        <f t="shared" si="385"/>
        <v>0.42999999999994998</v>
      </c>
      <c r="C1776">
        <f>front!D1776-front!B1776</f>
        <v>33449.14</v>
      </c>
      <c r="D1776" s="2">
        <f>front!E1776-front!C1776</f>
        <v>52978.400000000001</v>
      </c>
      <c r="E1776" s="2">
        <f>IF(front!F1776-front!C1776&gt;0,front!F1776-front!C1776,0)</f>
        <v>52978.400000000001</v>
      </c>
      <c r="F1776" s="2">
        <f>front!I1776-front!H1776</f>
        <v>2199.2000000000007</v>
      </c>
      <c r="G1776" s="2"/>
      <c r="H1776" s="2"/>
      <c r="I1776" s="4">
        <f>C1776/(constants!$A$4+constants!$B$4*data!C1776+constants!$C$4*data!C1776^2+constants!$D$4*data!C1776^3+constants!$E$4*data!C1776^4+constants!$F$4*data!C1776^5+constants!$G$4*data!C1776^6+constants!$H$4*data!C1776^7)</f>
        <v>34417.836222481266</v>
      </c>
      <c r="J1776" s="4">
        <f>D1776/(constants!$A$4+constants!$B$4*data!D1776+constants!$C$4*data!D1776^2+constants!$D$4*data!D1776^3+constants!$E$4*data!D1776^4+constants!$F$4*data!D1776^5+constants!$G$4*data!D1776^6+constants!$H$4*data!D1776^7)</f>
        <v>55778.372166535693</v>
      </c>
      <c r="K1776" s="4">
        <f>E1776/(constants!$A$4+constants!$B$4*data!E1776+constants!$C$4*data!E1776^2+constants!$D$4*data!E1776^3+constants!$E$4*data!E1776^4+constants!$F$4*data!E1776^5+constants!$G$4*data!E1776^6+constants!$H$4*data!E1776^7)</f>
        <v>55778.372166535693</v>
      </c>
      <c r="L1776" s="4">
        <f>F1776/(constants!$A$4+constants!$B$4*data!F1776+constants!$C$4*data!F1776^2+constants!$D$4*data!F1776^3+constants!$E$4*data!F1776^4+constants!$F$4*data!F1776^5+constants!$G$4*data!F1776^6+constants!$H$4*data!F1776^7)</f>
        <v>2194.1841139988433</v>
      </c>
      <c r="M1776" s="4"/>
      <c r="N1776" s="4"/>
      <c r="O1776" s="4">
        <f t="shared" si="380"/>
        <v>57363.060370802108</v>
      </c>
      <c r="P1776" s="4">
        <f t="shared" si="381"/>
        <v>11155.674433307138</v>
      </c>
      <c r="Q1776" s="4">
        <f t="shared" si="381"/>
        <v>11155.674433307138</v>
      </c>
      <c r="R1776" s="4">
        <f t="shared" si="382"/>
        <v>365.69735233314054</v>
      </c>
      <c r="S1776" s="4"/>
      <c r="T1776" s="4"/>
      <c r="U1776" s="4">
        <f t="shared" si="383"/>
        <v>1</v>
      </c>
      <c r="V1776" s="4"/>
      <c r="W1776" s="4"/>
      <c r="X1776">
        <f>IF(front!E1776&gt;$X$2,O1776,P1776)</f>
        <v>57363.060370802108</v>
      </c>
      <c r="Y1776">
        <f t="shared" si="378"/>
        <v>57029.577451482051</v>
      </c>
      <c r="Z1776">
        <f>SUMPRODUCT($B$7:$B$456,Y$7:Y$456,EXP(constants!$B$32+constants!$A$32*ABS($A$7:$A$456-$A1776)))</f>
        <v>7.1361542270565279E-14</v>
      </c>
      <c r="AA1776">
        <f t="shared" si="379"/>
        <v>57029.577451482051</v>
      </c>
      <c r="AB1776">
        <f t="shared" si="384"/>
        <v>57023.375615784746</v>
      </c>
      <c r="AD1776" s="4"/>
      <c r="AE1776" s="4"/>
      <c r="AF1776" s="4"/>
    </row>
    <row r="1777" spans="1:32" x14ac:dyDescent="0.2">
      <c r="A1777">
        <f>front!A1777</f>
        <v>993.3</v>
      </c>
      <c r="B1777" s="1">
        <f t="shared" si="385"/>
        <v>0.42999999999994998</v>
      </c>
      <c r="C1777">
        <f>front!D1777-front!B1777</f>
        <v>33191.800000000003</v>
      </c>
      <c r="D1777" s="2">
        <f>front!E1777-front!C1777</f>
        <v>52684.9</v>
      </c>
      <c r="E1777" s="2">
        <f>IF(front!F1777-front!C1777&gt;0,front!F1777-front!C1777,0)</f>
        <v>52684.9</v>
      </c>
      <c r="F1777" s="2">
        <f>front!I1777-front!H1777</f>
        <v>2144.2000000000007</v>
      </c>
      <c r="G1777" s="2"/>
      <c r="H1777" s="2"/>
      <c r="I1777" s="4">
        <f>C1777/(constants!$A$4+constants!$B$4*data!C1777+constants!$C$4*data!C1777^2+constants!$D$4*data!C1777^3+constants!$E$4*data!C1777^4+constants!$F$4*data!C1777^5+constants!$G$4*data!C1777^6+constants!$H$4*data!C1777^7)</f>
        <v>34141.816582803185</v>
      </c>
      <c r="J1777" s="4">
        <f>D1777/(constants!$A$4+constants!$B$4*data!D1777+constants!$C$4*data!D1777^2+constants!$D$4*data!D1777^3+constants!$E$4*data!D1777^4+constants!$F$4*data!D1777^5+constants!$G$4*data!D1777^6+constants!$H$4*data!D1777^7)</f>
        <v>55453.435625145386</v>
      </c>
      <c r="K1777" s="4">
        <f>E1777/(constants!$A$4+constants!$B$4*data!E1777+constants!$C$4*data!E1777^2+constants!$D$4*data!E1777^3+constants!$E$4*data!E1777^4+constants!$F$4*data!E1777^5+constants!$G$4*data!E1777^6+constants!$H$4*data!E1777^7)</f>
        <v>55453.435625145386</v>
      </c>
      <c r="L1777" s="4">
        <f>F1777/(constants!$A$4+constants!$B$4*data!F1777+constants!$C$4*data!F1777^2+constants!$D$4*data!F1777^3+constants!$E$4*data!F1777^4+constants!$F$4*data!F1777^5+constants!$G$4*data!F1777^6+constants!$H$4*data!F1777^7)</f>
        <v>2139.3087763647213</v>
      </c>
      <c r="M1777" s="4"/>
      <c r="N1777" s="4"/>
      <c r="O1777" s="4">
        <f t="shared" si="380"/>
        <v>56903.027638005304</v>
      </c>
      <c r="P1777" s="4">
        <f t="shared" si="381"/>
        <v>11090.687125029077</v>
      </c>
      <c r="Q1777" s="4">
        <f t="shared" si="381"/>
        <v>11090.687125029077</v>
      </c>
      <c r="R1777" s="4">
        <f t="shared" si="382"/>
        <v>356.55146272745355</v>
      </c>
      <c r="S1777" s="4"/>
      <c r="T1777" s="4"/>
      <c r="U1777" s="4">
        <f t="shared" si="383"/>
        <v>1</v>
      </c>
      <c r="V1777" s="4"/>
      <c r="W1777" s="4"/>
      <c r="X1777">
        <f>IF(front!E1777&gt;$X$2,O1777,P1777)</f>
        <v>56903.027638005304</v>
      </c>
      <c r="Y1777">
        <f t="shared" si="378"/>
        <v>56569.544718685247</v>
      </c>
      <c r="Z1777">
        <f>SUMPRODUCT($B$7:$B$456,Y$7:Y$456,EXP(constants!$B$32+constants!$A$32*ABS($A$7:$A$456-$A1777)))</f>
        <v>6.9637324877730967E-14</v>
      </c>
      <c r="AA1777">
        <f t="shared" si="379"/>
        <v>56569.544718685247</v>
      </c>
      <c r="AB1777">
        <f t="shared" si="384"/>
        <v>56563.342882987941</v>
      </c>
      <c r="AD1777" s="4"/>
      <c r="AE1777" s="4"/>
      <c r="AF1777" s="4"/>
    </row>
    <row r="1778" spans="1:32" x14ac:dyDescent="0.2">
      <c r="A1778">
        <f>front!A1778</f>
        <v>993.73</v>
      </c>
      <c r="B1778" s="1">
        <f t="shared" si="385"/>
        <v>0.43000000000006366</v>
      </c>
      <c r="C1778">
        <f>front!D1778-front!B1778</f>
        <v>32767.070000000003</v>
      </c>
      <c r="D1778" s="2">
        <f>front!E1778-front!C1778</f>
        <v>53017.1</v>
      </c>
      <c r="E1778" s="2">
        <f>IF(front!F1778-front!C1778&gt;0,front!F1778-front!C1778,0)</f>
        <v>53017.1</v>
      </c>
      <c r="F1778" s="2">
        <f>front!I1778-front!H1778</f>
        <v>2219</v>
      </c>
      <c r="G1778" s="2"/>
      <c r="H1778" s="2"/>
      <c r="I1778" s="4">
        <f>C1778/(constants!$A$4+constants!$B$4*data!C1778+constants!$C$4*data!C1778^2+constants!$D$4*data!C1778^3+constants!$E$4*data!C1778^4+constants!$F$4*data!C1778^5+constants!$G$4*data!C1778^6+constants!$H$4*data!C1778^7)</f>
        <v>33686.607361793853</v>
      </c>
      <c r="J1778" s="4">
        <f>D1778/(constants!$A$4+constants!$B$4*data!D1778+constants!$C$4*data!D1778^2+constants!$D$4*data!D1778^3+constants!$E$4*data!D1778^4+constants!$F$4*data!D1778^5+constants!$G$4*data!D1778^6+constants!$H$4*data!D1778^7)</f>
        <v>55821.223899999422</v>
      </c>
      <c r="K1778" s="4">
        <f>E1778/(constants!$A$4+constants!$B$4*data!E1778+constants!$C$4*data!E1778^2+constants!$D$4*data!E1778^3+constants!$E$4*data!E1778^4+constants!$F$4*data!E1778^5+constants!$G$4*data!E1778^6+constants!$H$4*data!E1778^7)</f>
        <v>55821.223899999422</v>
      </c>
      <c r="L1778" s="4">
        <f>F1778/(constants!$A$4+constants!$B$4*data!F1778+constants!$C$4*data!F1778^2+constants!$D$4*data!F1778^3+constants!$E$4*data!F1778^4+constants!$F$4*data!F1778^5+constants!$G$4*data!F1778^6+constants!$H$4*data!F1778^7)</f>
        <v>2213.9392532643342</v>
      </c>
      <c r="M1778" s="4"/>
      <c r="N1778" s="4"/>
      <c r="O1778" s="4">
        <f t="shared" si="380"/>
        <v>56144.345602989757</v>
      </c>
      <c r="P1778" s="4">
        <f t="shared" si="381"/>
        <v>11164.244779999884</v>
      </c>
      <c r="Q1778" s="4">
        <f t="shared" si="381"/>
        <v>11164.244779999884</v>
      </c>
      <c r="R1778" s="4">
        <f t="shared" si="382"/>
        <v>368.98987554405568</v>
      </c>
      <c r="S1778" s="4"/>
      <c r="T1778" s="4"/>
      <c r="U1778" s="4">
        <f t="shared" si="383"/>
        <v>1</v>
      </c>
      <c r="V1778" s="4"/>
      <c r="W1778" s="4"/>
      <c r="X1778">
        <f>IF(front!E1778&gt;$X$2,O1778,P1778)</f>
        <v>56144.345602989757</v>
      </c>
      <c r="Y1778">
        <f t="shared" si="378"/>
        <v>55810.8626836697</v>
      </c>
      <c r="Z1778">
        <f>SUMPRODUCT($B$7:$B$456,Y$7:Y$456,EXP(constants!$B$32+constants!$A$32*ABS($A$7:$A$456-$A1778)))</f>
        <v>6.7954767537680433E-14</v>
      </c>
      <c r="AA1778">
        <f t="shared" si="379"/>
        <v>55810.8626836697</v>
      </c>
      <c r="AB1778">
        <f t="shared" si="384"/>
        <v>55804.660847972395</v>
      </c>
      <c r="AD1778" s="4"/>
      <c r="AE1778" s="4"/>
      <c r="AF1778" s="4"/>
    </row>
    <row r="1779" spans="1:32" x14ac:dyDescent="0.2">
      <c r="A1779">
        <f>front!A1779</f>
        <v>994.16</v>
      </c>
      <c r="B1779" s="1">
        <f t="shared" si="385"/>
        <v>0.42999999999994998</v>
      </c>
      <c r="C1779">
        <f>front!D1779-front!B1779</f>
        <v>32224.600000000002</v>
      </c>
      <c r="D1779" s="2">
        <f>front!E1779-front!C1779</f>
        <v>52862</v>
      </c>
      <c r="E1779" s="2">
        <f>IF(front!F1779-front!C1779&gt;0,front!F1779-front!C1779,0)</f>
        <v>52862</v>
      </c>
      <c r="F1779" s="2">
        <f>front!I1779-front!H1779</f>
        <v>2160.8000000000011</v>
      </c>
      <c r="G1779" s="2"/>
      <c r="H1779" s="2"/>
      <c r="I1779" s="4">
        <f>C1779/(constants!$A$4+constants!$B$4*data!C1779+constants!$C$4*data!C1779^2+constants!$D$4*data!C1779^3+constants!$E$4*data!C1779^4+constants!$F$4*data!C1779^5+constants!$G$4*data!C1779^6+constants!$H$4*data!C1779^7)</f>
        <v>33105.842496124984</v>
      </c>
      <c r="J1779" s="4">
        <f>D1779/(constants!$A$4+constants!$B$4*data!D1779+constants!$C$4*data!D1779^2+constants!$D$4*data!D1779^3+constants!$E$4*data!D1779^4+constants!$F$4*data!D1779^5+constants!$G$4*data!D1779^6+constants!$H$4*data!D1779^7)</f>
        <v>55649.49426002468</v>
      </c>
      <c r="K1779" s="4">
        <f>E1779/(constants!$A$4+constants!$B$4*data!E1779+constants!$C$4*data!E1779^2+constants!$D$4*data!E1779^3+constants!$E$4*data!E1779^4+constants!$F$4*data!E1779^5+constants!$G$4*data!E1779^6+constants!$H$4*data!E1779^7)</f>
        <v>55649.49426002468</v>
      </c>
      <c r="L1779" s="4">
        <f>F1779/(constants!$A$4+constants!$B$4*data!F1779+constants!$C$4*data!F1779^2+constants!$D$4*data!F1779^3+constants!$E$4*data!F1779^4+constants!$F$4*data!F1779^5+constants!$G$4*data!F1779^6+constants!$H$4*data!F1779^7)</f>
        <v>2155.8711440000957</v>
      </c>
      <c r="M1779" s="4"/>
      <c r="N1779" s="4"/>
      <c r="O1779" s="4">
        <f t="shared" si="380"/>
        <v>55176.404160208302</v>
      </c>
      <c r="P1779" s="4">
        <f t="shared" si="381"/>
        <v>11129.898852004937</v>
      </c>
      <c r="Q1779" s="4">
        <f t="shared" si="381"/>
        <v>11129.898852004937</v>
      </c>
      <c r="R1779" s="4">
        <f t="shared" si="382"/>
        <v>359.31185733334928</v>
      </c>
      <c r="S1779" s="4"/>
      <c r="T1779" s="4"/>
      <c r="U1779" s="4">
        <f t="shared" si="383"/>
        <v>1</v>
      </c>
      <c r="V1779" s="4"/>
      <c r="W1779" s="4"/>
      <c r="X1779">
        <f>IF(front!E1779&gt;$X$2,O1779,P1779)</f>
        <v>55176.404160208302</v>
      </c>
      <c r="Y1779">
        <f t="shared" si="378"/>
        <v>54842.921240888245</v>
      </c>
      <c r="Z1779">
        <f>SUMPRODUCT($B$7:$B$456,Y$7:Y$456,EXP(constants!$B$32+constants!$A$32*ABS($A$7:$A$456-$A1779)))</f>
        <v>6.6312863672006705E-14</v>
      </c>
      <c r="AA1779">
        <f t="shared" si="379"/>
        <v>54842.921240888245</v>
      </c>
      <c r="AB1779">
        <f t="shared" si="384"/>
        <v>54836.719405190939</v>
      </c>
      <c r="AD1779" s="4"/>
      <c r="AE1779" s="4"/>
      <c r="AF1779" s="4"/>
    </row>
    <row r="1780" spans="1:32" x14ac:dyDescent="0.2">
      <c r="A1780">
        <f>front!A1780</f>
        <v>994.59</v>
      </c>
      <c r="B1780" s="1">
        <f t="shared" si="385"/>
        <v>0.43000000000006366</v>
      </c>
      <c r="C1780">
        <f>front!D1780-front!B1780</f>
        <v>31656.940000000002</v>
      </c>
      <c r="D1780" s="2">
        <f>front!E1780-front!C1780</f>
        <v>52325.7</v>
      </c>
      <c r="E1780" s="2">
        <f>IF(front!F1780-front!C1780&gt;0,front!F1780-front!C1780,0)</f>
        <v>52325.7</v>
      </c>
      <c r="F1780" s="2">
        <f>front!I1780-front!H1780</f>
        <v>2123.8999999999996</v>
      </c>
      <c r="G1780" s="2"/>
      <c r="H1780" s="2"/>
      <c r="I1780" s="4">
        <f>C1780/(constants!$A$4+constants!$B$4*data!C1780+constants!$C$4*data!C1780^2+constants!$D$4*data!C1780^3+constants!$E$4*data!C1780^4+constants!$F$4*data!C1780^5+constants!$G$4*data!C1780^6+constants!$H$4*data!C1780^7)</f>
        <v>32498.867985858487</v>
      </c>
      <c r="J1780" s="4">
        <f>D1780/(constants!$A$4+constants!$B$4*data!D1780+constants!$C$4*data!D1780^2+constants!$D$4*data!D1780^3+constants!$E$4*data!D1780^4+constants!$F$4*data!D1780^5+constants!$G$4*data!D1780^6+constants!$H$4*data!D1780^7)</f>
        <v>55055.873327906287</v>
      </c>
      <c r="K1780" s="4">
        <f>E1780/(constants!$A$4+constants!$B$4*data!E1780+constants!$C$4*data!E1780^2+constants!$D$4*data!E1780^3+constants!$E$4*data!E1780^4+constants!$F$4*data!E1780^5+constants!$G$4*data!E1780^6+constants!$H$4*data!E1780^7)</f>
        <v>55055.873327906287</v>
      </c>
      <c r="L1780" s="4">
        <f>F1780/(constants!$A$4+constants!$B$4*data!F1780+constants!$C$4*data!F1780^2+constants!$D$4*data!F1780^3+constants!$E$4*data!F1780^4+constants!$F$4*data!F1780^5+constants!$G$4*data!F1780^6+constants!$H$4*data!F1780^7)</f>
        <v>2119.0548039615774</v>
      </c>
      <c r="M1780" s="4"/>
      <c r="N1780" s="4"/>
      <c r="O1780" s="4">
        <f t="shared" si="380"/>
        <v>54164.779976430815</v>
      </c>
      <c r="P1780" s="4">
        <f t="shared" si="381"/>
        <v>11011.174665581259</v>
      </c>
      <c r="Q1780" s="4">
        <f t="shared" si="381"/>
        <v>11011.174665581259</v>
      </c>
      <c r="R1780" s="4">
        <f t="shared" si="382"/>
        <v>353.17580066026289</v>
      </c>
      <c r="S1780" s="4"/>
      <c r="T1780" s="4"/>
      <c r="U1780" s="4">
        <f t="shared" si="383"/>
        <v>1</v>
      </c>
      <c r="V1780" s="4"/>
      <c r="W1780" s="4"/>
      <c r="X1780">
        <f>IF(front!E1780&gt;$X$2,O1780,P1780)</f>
        <v>54164.779976430815</v>
      </c>
      <c r="Y1780">
        <f t="shared" si="378"/>
        <v>53831.297057110758</v>
      </c>
      <c r="Z1780">
        <f>SUMPRODUCT($B$7:$B$456,Y$7:Y$456,EXP(constants!$B$32+constants!$A$32*ABS($A$7:$A$456-$A1780)))</f>
        <v>6.471063102296387E-14</v>
      </c>
      <c r="AA1780">
        <f t="shared" si="379"/>
        <v>53831.297057110758</v>
      </c>
      <c r="AB1780">
        <f t="shared" si="384"/>
        <v>53825.095221413452</v>
      </c>
      <c r="AD1780" s="4"/>
      <c r="AE1780" s="4"/>
      <c r="AF1780" s="4"/>
    </row>
    <row r="1781" spans="1:32" x14ac:dyDescent="0.2">
      <c r="A1781">
        <f>front!A1781</f>
        <v>995.02</v>
      </c>
      <c r="B1781" s="1">
        <f t="shared" si="385"/>
        <v>0.42999999999994998</v>
      </c>
      <c r="C1781">
        <f>front!D1781-front!B1781</f>
        <v>31095.199999999997</v>
      </c>
      <c r="D1781" s="2">
        <f>front!E1781-front!C1781</f>
        <v>52262.1</v>
      </c>
      <c r="E1781" s="2">
        <f>IF(front!F1781-front!C1781&gt;0,front!F1781-front!C1781,0)</f>
        <v>52262.1</v>
      </c>
      <c r="F1781" s="2">
        <f>front!I1781-front!H1781</f>
        <v>2062.7999999999993</v>
      </c>
      <c r="G1781" s="2"/>
      <c r="H1781" s="2"/>
      <c r="I1781" s="4">
        <f>C1781/(constants!$A$4+constants!$B$4*data!C1781+constants!$C$4*data!C1781^2+constants!$D$4*data!C1781^3+constants!$E$4*data!C1781^4+constants!$F$4*data!C1781^5+constants!$G$4*data!C1781^6+constants!$H$4*data!C1781^7)</f>
        <v>31898.98539682214</v>
      </c>
      <c r="J1781" s="4">
        <f>D1781/(constants!$A$4+constants!$B$4*data!D1781+constants!$C$4*data!D1781^2+constants!$D$4*data!D1781^3+constants!$E$4*data!D1781^4+constants!$F$4*data!D1781^5+constants!$G$4*data!D1781^6+constants!$H$4*data!D1781^7)</f>
        <v>54985.492700644019</v>
      </c>
      <c r="K1781" s="4">
        <f>E1781/(constants!$A$4+constants!$B$4*data!E1781+constants!$C$4*data!E1781^2+constants!$D$4*data!E1781^3+constants!$E$4*data!E1781^4+constants!$F$4*data!E1781^5+constants!$G$4*data!E1781^6+constants!$H$4*data!E1781^7)</f>
        <v>54985.492700644019</v>
      </c>
      <c r="L1781" s="4">
        <f>F1781/(constants!$A$4+constants!$B$4*data!F1781+constants!$C$4*data!F1781^2+constants!$D$4*data!F1781^3+constants!$E$4*data!F1781^4+constants!$F$4*data!F1781^5+constants!$G$4*data!F1781^6+constants!$H$4*data!F1781^7)</f>
        <v>2058.0933810603606</v>
      </c>
      <c r="M1781" s="4"/>
      <c r="N1781" s="4"/>
      <c r="O1781" s="4">
        <f t="shared" si="380"/>
        <v>53164.975661370234</v>
      </c>
      <c r="P1781" s="4">
        <f t="shared" si="381"/>
        <v>10997.098540128804</v>
      </c>
      <c r="Q1781" s="4">
        <f t="shared" si="381"/>
        <v>10997.098540128804</v>
      </c>
      <c r="R1781" s="4">
        <f t="shared" si="382"/>
        <v>343.01556351006008</v>
      </c>
      <c r="S1781" s="4"/>
      <c r="T1781" s="4"/>
      <c r="U1781" s="4">
        <f t="shared" si="383"/>
        <v>1</v>
      </c>
      <c r="V1781" s="4"/>
      <c r="W1781" s="4"/>
      <c r="X1781">
        <f>IF(front!E1781&gt;$X$2,O1781,P1781)</f>
        <v>53164.975661370234</v>
      </c>
      <c r="Y1781">
        <f t="shared" ref="Y1781:Y1844" si="386">X1781-$U$4</f>
        <v>52831.492742050177</v>
      </c>
      <c r="Z1781">
        <f>SUMPRODUCT($B$7:$B$456,Y$7:Y$456,EXP(constants!$B$32+constants!$A$32*ABS($A$7:$A$456-$A1781)))</f>
        <v>6.3147111065841257E-14</v>
      </c>
      <c r="AA1781">
        <f t="shared" si="379"/>
        <v>52831.492742050177</v>
      </c>
      <c r="AB1781">
        <f t="shared" si="384"/>
        <v>52825.290906352871</v>
      </c>
      <c r="AD1781" s="4"/>
      <c r="AE1781" s="4"/>
      <c r="AF1781" s="4"/>
    </row>
    <row r="1782" spans="1:32" x14ac:dyDescent="0.2">
      <c r="A1782">
        <f>front!A1782</f>
        <v>995.44</v>
      </c>
      <c r="B1782" s="1">
        <f t="shared" si="385"/>
        <v>0.42000000000007276</v>
      </c>
      <c r="C1782">
        <f>front!D1782-front!B1782</f>
        <v>30494.47</v>
      </c>
      <c r="D1782" s="2">
        <f>front!E1782-front!C1782</f>
        <v>52503</v>
      </c>
      <c r="E1782" s="2">
        <f>IF(front!F1782-front!C1782&gt;0,front!F1782-front!C1782,0)</f>
        <v>52503</v>
      </c>
      <c r="F1782" s="2">
        <f>front!I1782-front!H1782</f>
        <v>1983.3000000000011</v>
      </c>
      <c r="G1782" s="2"/>
      <c r="H1782" s="2"/>
      <c r="I1782" s="4">
        <f>C1782/(constants!$A$4+constants!$B$4*data!C1782+constants!$C$4*data!C1782^2+constants!$D$4*data!C1782^3+constants!$E$4*data!C1782^4+constants!$F$4*data!C1782^5+constants!$G$4*data!C1782^6+constants!$H$4*data!C1782^7)</f>
        <v>31258.303097461841</v>
      </c>
      <c r="J1782" s="4">
        <f>D1782/(constants!$A$4+constants!$B$4*data!D1782+constants!$C$4*data!D1782^2+constants!$D$4*data!D1782^3+constants!$E$4*data!D1782^4+constants!$F$4*data!D1782^5+constants!$G$4*data!D1782^6+constants!$H$4*data!D1782^7)</f>
        <v>55252.094323225268</v>
      </c>
      <c r="K1782" s="4">
        <f>E1782/(constants!$A$4+constants!$B$4*data!E1782+constants!$C$4*data!E1782^2+constants!$D$4*data!E1782^3+constants!$E$4*data!E1782^4+constants!$F$4*data!E1782^5+constants!$G$4*data!E1782^6+constants!$H$4*data!E1782^7)</f>
        <v>55252.094323225268</v>
      </c>
      <c r="L1782" s="4">
        <f>F1782/(constants!$A$4+constants!$B$4*data!F1782+constants!$C$4*data!F1782^2+constants!$D$4*data!F1782^3+constants!$E$4*data!F1782^4+constants!$F$4*data!F1782^5+constants!$G$4*data!F1782^6+constants!$H$4*data!F1782^7)</f>
        <v>1978.7737556773325</v>
      </c>
      <c r="M1782" s="4"/>
      <c r="N1782" s="4"/>
      <c r="O1782" s="4">
        <f t="shared" si="380"/>
        <v>52097.17182910307</v>
      </c>
      <c r="P1782" s="4">
        <f t="shared" si="381"/>
        <v>11050.418864645053</v>
      </c>
      <c r="Q1782" s="4">
        <f t="shared" si="381"/>
        <v>11050.418864645053</v>
      </c>
      <c r="R1782" s="4">
        <f t="shared" si="382"/>
        <v>329.79562594622206</v>
      </c>
      <c r="S1782" s="4"/>
      <c r="T1782" s="4"/>
      <c r="U1782" s="4">
        <f t="shared" si="383"/>
        <v>1</v>
      </c>
      <c r="V1782" s="4"/>
      <c r="W1782" s="4"/>
      <c r="X1782">
        <f>IF(front!E1782&gt;$X$2,O1782,P1782)</f>
        <v>52097.17182910307</v>
      </c>
      <c r="Y1782">
        <f t="shared" si="386"/>
        <v>51763.688909783014</v>
      </c>
      <c r="Z1782">
        <f>SUMPRODUCT($B$7:$B$456,Y$7:Y$456,EXP(constants!$B$32+constants!$A$32*ABS($A$7:$A$456-$A1782)))</f>
        <v>6.1656428640072624E-14</v>
      </c>
      <c r="AA1782">
        <f t="shared" si="379"/>
        <v>51763.688909783014</v>
      </c>
      <c r="AB1782">
        <f t="shared" si="384"/>
        <v>51757.487074085708</v>
      </c>
      <c r="AD1782" s="4"/>
      <c r="AE1782" s="4"/>
      <c r="AF1782" s="4"/>
    </row>
    <row r="1783" spans="1:32" x14ac:dyDescent="0.2">
      <c r="A1783">
        <f>front!A1783</f>
        <v>995.87</v>
      </c>
      <c r="B1783" s="1">
        <f t="shared" si="385"/>
        <v>0.42999999999994998</v>
      </c>
      <c r="C1783">
        <f>front!D1783-front!B1783</f>
        <v>29960.53</v>
      </c>
      <c r="D1783" s="2">
        <f>front!E1783-front!C1783</f>
        <v>52492.1</v>
      </c>
      <c r="E1783" s="2">
        <f>IF(front!F1783-front!C1783&gt;0,front!F1783-front!C1783,0)</f>
        <v>52492.1</v>
      </c>
      <c r="F1783" s="2">
        <f>front!I1783-front!H1783</f>
        <v>1966.7000000000007</v>
      </c>
      <c r="G1783" s="2"/>
      <c r="H1783" s="2"/>
      <c r="I1783" s="4">
        <f>C1783/(constants!$A$4+constants!$B$4*data!C1783+constants!$C$4*data!C1783^2+constants!$D$4*data!C1783^3+constants!$E$4*data!C1783^4+constants!$F$4*data!C1783^5+constants!$G$4*data!C1783^6+constants!$H$4*data!C1783^7)</f>
        <v>30689.579893971586</v>
      </c>
      <c r="J1783" s="4">
        <f>D1783/(constants!$A$4+constants!$B$4*data!D1783+constants!$C$4*data!D1783^2+constants!$D$4*data!D1783^3+constants!$E$4*data!D1783^4+constants!$F$4*data!D1783^5+constants!$G$4*data!D1783^6+constants!$H$4*data!D1783^7)</f>
        <v>55240.030303911102</v>
      </c>
      <c r="K1783" s="4">
        <f>E1783/(constants!$A$4+constants!$B$4*data!E1783+constants!$C$4*data!E1783^2+constants!$D$4*data!E1783^3+constants!$E$4*data!E1783^4+constants!$F$4*data!E1783^5+constants!$G$4*data!E1783^6+constants!$H$4*data!E1783^7)</f>
        <v>55240.030303911102</v>
      </c>
      <c r="L1783" s="4">
        <f>F1783/(constants!$A$4+constants!$B$4*data!F1783+constants!$C$4*data!F1783^2+constants!$D$4*data!F1783^3+constants!$E$4*data!F1783^4+constants!$F$4*data!F1783^5+constants!$G$4*data!F1783^6+constants!$H$4*data!F1783^7)</f>
        <v>1962.2114247957463</v>
      </c>
      <c r="M1783" s="4"/>
      <c r="N1783" s="4"/>
      <c r="O1783" s="4">
        <f t="shared" si="380"/>
        <v>51149.299823285975</v>
      </c>
      <c r="P1783" s="4">
        <f t="shared" si="381"/>
        <v>11048.006060782222</v>
      </c>
      <c r="Q1783" s="4">
        <f t="shared" si="381"/>
        <v>11048.006060782222</v>
      </c>
      <c r="R1783" s="4">
        <f t="shared" si="382"/>
        <v>327.03523746595772</v>
      </c>
      <c r="S1783" s="4"/>
      <c r="T1783" s="4"/>
      <c r="U1783" s="4">
        <f t="shared" si="383"/>
        <v>1</v>
      </c>
      <c r="V1783" s="4"/>
      <c r="W1783" s="4"/>
      <c r="X1783">
        <f>IF(front!E1783&gt;$X$2,O1783,P1783)</f>
        <v>51149.299823285975</v>
      </c>
      <c r="Y1783">
        <f t="shared" si="386"/>
        <v>50815.816903965919</v>
      </c>
      <c r="Z1783">
        <f>SUMPRODUCT($B$7:$B$456,Y$7:Y$456,EXP(constants!$B$32+constants!$A$32*ABS($A$7:$A$456-$A1783)))</f>
        <v>6.0166703456749219E-14</v>
      </c>
      <c r="AA1783">
        <f t="shared" si="379"/>
        <v>50815.816903965919</v>
      </c>
      <c r="AB1783">
        <f t="shared" si="384"/>
        <v>50809.615068268613</v>
      </c>
      <c r="AD1783" s="4"/>
      <c r="AE1783" s="4"/>
      <c r="AF1783" s="4"/>
    </row>
    <row r="1784" spans="1:32" x14ac:dyDescent="0.2">
      <c r="A1784">
        <f>front!A1784</f>
        <v>996.3</v>
      </c>
      <c r="B1784" s="1">
        <f t="shared" si="385"/>
        <v>0.42999999999994998</v>
      </c>
      <c r="C1784">
        <f>front!D1784-front!B1784</f>
        <v>29515.599999999999</v>
      </c>
      <c r="D1784" s="2">
        <f>front!E1784-front!C1784</f>
        <v>53311.4</v>
      </c>
      <c r="E1784" s="2">
        <f>IF(front!F1784-front!C1784&gt;0,front!F1784-front!C1784,0)</f>
        <v>53311.4</v>
      </c>
      <c r="F1784" s="2">
        <f>front!I1784-front!H1784</f>
        <v>2026.7999999999993</v>
      </c>
      <c r="G1784" s="2"/>
      <c r="H1784" s="2"/>
      <c r="I1784" s="4">
        <f>C1784/(constants!$A$4+constants!$B$4*data!C1784+constants!$C$4*data!C1784^2+constants!$D$4*data!C1784^3+constants!$E$4*data!C1784^4+constants!$F$4*data!C1784^5+constants!$G$4*data!C1784^6+constants!$H$4*data!C1784^7)</f>
        <v>30216.188959407242</v>
      </c>
      <c r="J1784" s="4">
        <f>D1784/(constants!$A$4+constants!$B$4*data!D1784+constants!$C$4*data!D1784^2+constants!$D$4*data!D1784^3+constants!$E$4*data!D1784^4+constants!$F$4*data!D1784^5+constants!$G$4*data!D1784^6+constants!$H$4*data!D1784^7)</f>
        <v>56147.150827714242</v>
      </c>
      <c r="K1784" s="4">
        <f>E1784/(constants!$A$4+constants!$B$4*data!E1784+constants!$C$4*data!E1784^2+constants!$D$4*data!E1784^3+constants!$E$4*data!E1784^4+constants!$F$4*data!E1784^5+constants!$G$4*data!E1784^6+constants!$H$4*data!E1784^7)</f>
        <v>56147.150827714242</v>
      </c>
      <c r="L1784" s="4">
        <f>F1784/(constants!$A$4+constants!$B$4*data!F1784+constants!$C$4*data!F1784^2+constants!$D$4*data!F1784^3+constants!$E$4*data!F1784^4+constants!$F$4*data!F1784^5+constants!$G$4*data!F1784^6+constants!$H$4*data!F1784^7)</f>
        <v>2022.1750530405134</v>
      </c>
      <c r="M1784" s="4"/>
      <c r="N1784" s="4"/>
      <c r="O1784" s="4">
        <f t="shared" si="380"/>
        <v>50360.314932345398</v>
      </c>
      <c r="P1784" s="4">
        <f t="shared" si="381"/>
        <v>11229.430165542848</v>
      </c>
      <c r="Q1784" s="4">
        <f t="shared" si="381"/>
        <v>11229.430165542848</v>
      </c>
      <c r="R1784" s="4">
        <f t="shared" si="382"/>
        <v>337.02917550675221</v>
      </c>
      <c r="S1784" s="4"/>
      <c r="T1784" s="4"/>
      <c r="U1784" s="4">
        <f t="shared" si="383"/>
        <v>1</v>
      </c>
      <c r="V1784" s="4"/>
      <c r="W1784" s="4"/>
      <c r="X1784">
        <f>IF(front!E1784&gt;$X$2,O1784,P1784)</f>
        <v>50360.314932345398</v>
      </c>
      <c r="Y1784">
        <f t="shared" si="386"/>
        <v>50026.832013025341</v>
      </c>
      <c r="Z1784">
        <f>SUMPRODUCT($B$7:$B$456,Y$7:Y$456,EXP(constants!$B$32+constants!$A$32*ABS($A$7:$A$456-$A1784)))</f>
        <v>5.8712972591792563E-14</v>
      </c>
      <c r="AA1784">
        <f t="shared" si="379"/>
        <v>50026.832013025341</v>
      </c>
      <c r="AB1784">
        <f t="shared" si="384"/>
        <v>50020.630177328036</v>
      </c>
      <c r="AD1784" s="4"/>
      <c r="AE1784" s="4"/>
      <c r="AF1784" s="4"/>
    </row>
    <row r="1785" spans="1:32" x14ac:dyDescent="0.2">
      <c r="A1785">
        <f>front!A1785</f>
        <v>996.73</v>
      </c>
      <c r="B1785" s="1">
        <f t="shared" si="385"/>
        <v>0.43000000000006366</v>
      </c>
      <c r="C1785">
        <f>front!D1785-front!B1785</f>
        <v>29270.269999999997</v>
      </c>
      <c r="D1785" s="2">
        <f>front!E1785-front!C1785</f>
        <v>53156.2</v>
      </c>
      <c r="E1785" s="2">
        <f>IF(front!F1785-front!C1785&gt;0,front!F1785-front!C1785,0)</f>
        <v>53156.2</v>
      </c>
      <c r="F1785" s="2">
        <f>front!I1785-front!H1785</f>
        <v>1947.3999999999996</v>
      </c>
      <c r="G1785" s="2"/>
      <c r="H1785" s="2"/>
      <c r="I1785" s="4">
        <f>C1785/(constants!$A$4+constants!$B$4*data!C1785+constants!$C$4*data!C1785^2+constants!$D$4*data!C1785^3+constants!$E$4*data!C1785^4+constants!$F$4*data!C1785^5+constants!$G$4*data!C1785^6+constants!$H$4*data!C1785^7)</f>
        <v>29955.370067073738</v>
      </c>
      <c r="J1785" s="4">
        <f>D1785/(constants!$A$4+constants!$B$4*data!D1785+constants!$C$4*data!D1785^2+constants!$D$4*data!D1785^3+constants!$E$4*data!D1785^4+constants!$F$4*data!D1785^5+constants!$G$4*data!D1785^6+constants!$H$4*data!D1785^7)</f>
        <v>55975.260005909142</v>
      </c>
      <c r="K1785" s="4">
        <f>E1785/(constants!$A$4+constants!$B$4*data!E1785+constants!$C$4*data!E1785^2+constants!$D$4*data!E1785^3+constants!$E$4*data!E1785^4+constants!$F$4*data!E1785^5+constants!$G$4*data!E1785^6+constants!$H$4*data!E1785^7)</f>
        <v>55975.260005909142</v>
      </c>
      <c r="L1785" s="4">
        <f>F1785/(constants!$A$4+constants!$B$4*data!F1785+constants!$C$4*data!F1785^2+constants!$D$4*data!F1785^3+constants!$E$4*data!F1785^4+constants!$F$4*data!F1785^5+constants!$G$4*data!F1785^6+constants!$H$4*data!F1785^7)</f>
        <v>1942.9552224317365</v>
      </c>
      <c r="M1785" s="4"/>
      <c r="N1785" s="4"/>
      <c r="O1785" s="4">
        <f t="shared" si="380"/>
        <v>49925.616778456228</v>
      </c>
      <c r="P1785" s="4">
        <f t="shared" si="381"/>
        <v>11195.05200118183</v>
      </c>
      <c r="Q1785" s="4">
        <f t="shared" si="381"/>
        <v>11195.05200118183</v>
      </c>
      <c r="R1785" s="4">
        <f t="shared" si="382"/>
        <v>323.82587040528944</v>
      </c>
      <c r="S1785" s="4"/>
      <c r="T1785" s="4"/>
      <c r="U1785" s="4">
        <f t="shared" si="383"/>
        <v>1</v>
      </c>
      <c r="V1785" s="4"/>
      <c r="W1785" s="4"/>
      <c r="X1785">
        <f>IF(front!E1785&gt;$X$2,O1785,P1785)</f>
        <v>49925.616778456228</v>
      </c>
      <c r="Y1785">
        <f t="shared" si="386"/>
        <v>49592.133859136171</v>
      </c>
      <c r="Z1785">
        <f>SUMPRODUCT($B$7:$B$456,Y$7:Y$456,EXP(constants!$B$32+constants!$A$32*ABS($A$7:$A$456-$A1785)))</f>
        <v>5.7294366360666383E-14</v>
      </c>
      <c r="AA1785">
        <f t="shared" si="379"/>
        <v>49592.133859136171</v>
      </c>
      <c r="AB1785">
        <f t="shared" si="384"/>
        <v>49585.932023438865</v>
      </c>
      <c r="AD1785" s="4"/>
      <c r="AE1785" s="4"/>
      <c r="AF1785" s="4"/>
    </row>
    <row r="1786" spans="1:32" x14ac:dyDescent="0.2">
      <c r="A1786">
        <f>front!A1786</f>
        <v>997.16</v>
      </c>
      <c r="B1786" s="1">
        <f t="shared" si="385"/>
        <v>0.42999999999994998</v>
      </c>
      <c r="C1786">
        <f>front!D1786-front!B1786</f>
        <v>28956.799999999999</v>
      </c>
      <c r="D1786" s="2">
        <f>front!E1786-front!C1786</f>
        <v>53508.6</v>
      </c>
      <c r="E1786" s="2">
        <f>IF(front!F1786-front!C1786&gt;0,front!F1786-front!C1786,0)</f>
        <v>53508.6</v>
      </c>
      <c r="F1786" s="2">
        <f>front!I1786-front!H1786</f>
        <v>1990.3999999999996</v>
      </c>
      <c r="G1786" s="2"/>
      <c r="H1786" s="2"/>
      <c r="I1786" s="4">
        <f>C1786/(constants!$A$4+constants!$B$4*data!C1786+constants!$C$4*data!C1786^2+constants!$D$4*data!C1786^3+constants!$E$4*data!C1786^4+constants!$F$4*data!C1786^5+constants!$G$4*data!C1786^6+constants!$H$4*data!C1786^7)</f>
        <v>29622.320992286757</v>
      </c>
      <c r="J1786" s="4">
        <f>D1786/(constants!$A$4+constants!$B$4*data!D1786+constants!$C$4*data!D1786^2+constants!$D$4*data!D1786^3+constants!$E$4*data!D1786^4+constants!$F$4*data!D1786^5+constants!$G$4*data!D1786^6+constants!$H$4*data!D1786^7)</f>
        <v>56365.600590684233</v>
      </c>
      <c r="K1786" s="4">
        <f>E1786/(constants!$A$4+constants!$B$4*data!E1786+constants!$C$4*data!E1786^2+constants!$D$4*data!E1786^3+constants!$E$4*data!E1786^4+constants!$F$4*data!E1786^5+constants!$G$4*data!E1786^6+constants!$H$4*data!E1786^7)</f>
        <v>56365.600590684233</v>
      </c>
      <c r="L1786" s="4">
        <f>F1786/(constants!$A$4+constants!$B$4*data!F1786+constants!$C$4*data!F1786^2+constants!$D$4*data!F1786^3+constants!$E$4*data!F1786^4+constants!$F$4*data!F1786^5+constants!$G$4*data!F1786^6+constants!$H$4*data!F1786^7)</f>
        <v>1985.8576446648685</v>
      </c>
      <c r="M1786" s="4"/>
      <c r="N1786" s="4"/>
      <c r="O1786" s="4">
        <f t="shared" si="380"/>
        <v>49370.534987144594</v>
      </c>
      <c r="P1786" s="4">
        <f t="shared" si="381"/>
        <v>11273.120118136847</v>
      </c>
      <c r="Q1786" s="4">
        <f t="shared" si="381"/>
        <v>11273.120118136847</v>
      </c>
      <c r="R1786" s="4">
        <f t="shared" si="382"/>
        <v>330.9762741108114</v>
      </c>
      <c r="S1786" s="4"/>
      <c r="T1786" s="4"/>
      <c r="U1786" s="4">
        <f t="shared" si="383"/>
        <v>1</v>
      </c>
      <c r="V1786" s="4"/>
      <c r="W1786" s="4"/>
      <c r="X1786">
        <f>IF(front!E1786&gt;$X$2,O1786,P1786)</f>
        <v>49370.534987144594</v>
      </c>
      <c r="Y1786">
        <f t="shared" si="386"/>
        <v>49037.052067824538</v>
      </c>
      <c r="Z1786">
        <f>SUMPRODUCT($B$7:$B$456,Y$7:Y$456,EXP(constants!$B$32+constants!$A$32*ABS($A$7:$A$456-$A1786)))</f>
        <v>5.5910036091907204E-14</v>
      </c>
      <c r="AA1786">
        <f t="shared" si="379"/>
        <v>49037.052067824538</v>
      </c>
      <c r="AB1786">
        <f t="shared" si="384"/>
        <v>49030.850232127232</v>
      </c>
      <c r="AD1786" s="4"/>
      <c r="AE1786" s="4"/>
      <c r="AF1786" s="4"/>
    </row>
    <row r="1787" spans="1:32" x14ac:dyDescent="0.2">
      <c r="A1787">
        <f>front!A1787</f>
        <v>997.59</v>
      </c>
      <c r="B1787" s="1">
        <f t="shared" si="385"/>
        <v>0.43000000000006366</v>
      </c>
      <c r="C1787">
        <f>front!D1787-front!B1787</f>
        <v>28694.93</v>
      </c>
      <c r="D1787" s="2">
        <f>front!E1787-front!C1787</f>
        <v>51988.2</v>
      </c>
      <c r="E1787" s="2">
        <f>IF(front!F1787-front!C1787&gt;0,front!F1787-front!C1787,0)</f>
        <v>51988.2</v>
      </c>
      <c r="F1787" s="2">
        <f>front!I1787-front!H1787</f>
        <v>1972.1000000000004</v>
      </c>
      <c r="G1787" s="2"/>
      <c r="H1787" s="2"/>
      <c r="I1787" s="4">
        <f>C1787/(constants!$A$4+constants!$B$4*data!C1787+constants!$C$4*data!C1787^2+constants!$D$4*data!C1787^3+constants!$E$4*data!C1787^4+constants!$F$4*data!C1787^5+constants!$G$4*data!C1787^6+constants!$H$4*data!C1787^7)</f>
        <v>29344.277548256276</v>
      </c>
      <c r="J1787" s="4">
        <f>D1787/(constants!$A$4+constants!$B$4*data!D1787+constants!$C$4*data!D1787^2+constants!$D$4*data!D1787^3+constants!$E$4*data!D1787^4+constants!$F$4*data!D1787^5+constants!$G$4*data!D1787^6+constants!$H$4*data!D1787^7)</f>
        <v>54682.429146007467</v>
      </c>
      <c r="K1787" s="4">
        <f>E1787/(constants!$A$4+constants!$B$4*data!E1787+constants!$C$4*data!E1787^2+constants!$D$4*data!E1787^3+constants!$E$4*data!E1787^4+constants!$F$4*data!E1787^5+constants!$G$4*data!E1787^6+constants!$H$4*data!E1787^7)</f>
        <v>54682.429146007467</v>
      </c>
      <c r="L1787" s="4">
        <f>F1787/(constants!$A$4+constants!$B$4*data!F1787+constants!$C$4*data!F1787^2+constants!$D$4*data!F1787^3+constants!$E$4*data!F1787^4+constants!$F$4*data!F1787^5+constants!$G$4*data!F1787^6+constants!$H$4*data!F1787^7)</f>
        <v>1967.599170827724</v>
      </c>
      <c r="M1787" s="4"/>
      <c r="N1787" s="4"/>
      <c r="O1787" s="4">
        <f t="shared" si="380"/>
        <v>48907.129247093791</v>
      </c>
      <c r="P1787" s="4">
        <f t="shared" si="381"/>
        <v>10936.485829201494</v>
      </c>
      <c r="Q1787" s="4">
        <f t="shared" si="381"/>
        <v>10936.485829201494</v>
      </c>
      <c r="R1787" s="4">
        <f t="shared" si="382"/>
        <v>327.93319513795399</v>
      </c>
      <c r="S1787" s="4"/>
      <c r="T1787" s="4"/>
      <c r="U1787" s="4">
        <f t="shared" si="383"/>
        <v>1</v>
      </c>
      <c r="V1787" s="4"/>
      <c r="W1787" s="4"/>
      <c r="X1787">
        <f>IF(front!E1787&gt;$X$2,O1787,P1787)</f>
        <v>48907.129247093791</v>
      </c>
      <c r="Y1787">
        <f t="shared" si="386"/>
        <v>48573.646327773735</v>
      </c>
      <c r="Z1787">
        <f>SUMPRODUCT($B$7:$B$456,Y$7:Y$456,EXP(constants!$B$32+constants!$A$32*ABS($A$7:$A$456-$A1787)))</f>
        <v>5.4559153619409876E-14</v>
      </c>
      <c r="AA1787">
        <f t="shared" si="379"/>
        <v>48573.646327773735</v>
      </c>
      <c r="AB1787">
        <f t="shared" si="384"/>
        <v>48567.444492076429</v>
      </c>
      <c r="AD1787" s="4"/>
      <c r="AE1787" s="4"/>
      <c r="AF1787" s="4"/>
    </row>
    <row r="1788" spans="1:32" x14ac:dyDescent="0.2">
      <c r="A1788">
        <f>front!A1788</f>
        <v>998.02</v>
      </c>
      <c r="B1788" s="1">
        <f t="shared" si="385"/>
        <v>0.42999999999994998</v>
      </c>
      <c r="C1788">
        <f>front!D1788-front!B1788</f>
        <v>28672.530000000002</v>
      </c>
      <c r="D1788" s="2">
        <f>front!E1788-front!C1788</f>
        <v>52152</v>
      </c>
      <c r="E1788" s="2">
        <f>IF(front!F1788-front!C1788&gt;0,front!F1788-front!C1788,0)</f>
        <v>52152</v>
      </c>
      <c r="F1788" s="2">
        <f>front!I1788-front!H1788</f>
        <v>1922.7000000000007</v>
      </c>
      <c r="G1788" s="2"/>
      <c r="H1788" s="2"/>
      <c r="I1788" s="4">
        <f>C1788/(constants!$A$4+constants!$B$4*data!C1788+constants!$C$4*data!C1788^2+constants!$D$4*data!C1788^3+constants!$E$4*data!C1788^4+constants!$F$4*data!C1788^5+constants!$G$4*data!C1788^6+constants!$H$4*data!C1788^7)</f>
        <v>29320.501835910683</v>
      </c>
      <c r="J1788" s="4">
        <f>D1788/(constants!$A$4+constants!$B$4*data!D1788+constants!$C$4*data!D1788^2+constants!$D$4*data!D1788^3+constants!$E$4*data!D1788^4+constants!$F$4*data!D1788^5+constants!$G$4*data!D1788^6+constants!$H$4*data!D1788^7)</f>
        <v>54863.662500318387</v>
      </c>
      <c r="K1788" s="4">
        <f>E1788/(constants!$A$4+constants!$B$4*data!E1788+constants!$C$4*data!E1788^2+constants!$D$4*data!E1788^3+constants!$E$4*data!E1788^4+constants!$F$4*data!E1788^5+constants!$G$4*data!E1788^6+constants!$H$4*data!E1788^7)</f>
        <v>54863.662500318387</v>
      </c>
      <c r="L1788" s="4">
        <f>F1788/(constants!$A$4+constants!$B$4*data!F1788+constants!$C$4*data!F1788^2+constants!$D$4*data!F1788^3+constants!$E$4*data!F1788^4+constants!$F$4*data!F1788^5+constants!$G$4*data!F1788^6+constants!$H$4*data!F1788^7)</f>
        <v>1918.3112761010395</v>
      </c>
      <c r="M1788" s="4"/>
      <c r="N1788" s="4"/>
      <c r="O1788" s="4">
        <f t="shared" si="380"/>
        <v>48867.503059851137</v>
      </c>
      <c r="P1788" s="4">
        <f t="shared" si="381"/>
        <v>10972.732500063677</v>
      </c>
      <c r="Q1788" s="4">
        <f t="shared" si="381"/>
        <v>10972.732500063677</v>
      </c>
      <c r="R1788" s="4">
        <f t="shared" si="382"/>
        <v>319.71854601683992</v>
      </c>
      <c r="S1788" s="4"/>
      <c r="T1788" s="4"/>
      <c r="U1788" s="4">
        <f t="shared" si="383"/>
        <v>1</v>
      </c>
      <c r="V1788" s="4"/>
      <c r="W1788" s="4"/>
      <c r="X1788">
        <f>IF(front!E1788&gt;$X$2,O1788,P1788)</f>
        <v>48867.503059851137</v>
      </c>
      <c r="Y1788">
        <f t="shared" si="386"/>
        <v>48534.02014053108</v>
      </c>
      <c r="Z1788">
        <f>SUMPRODUCT($B$7:$B$456,Y$7:Y$456,EXP(constants!$B$32+constants!$A$32*ABS($A$7:$A$456-$A1788)))</f>
        <v>5.3240910786985735E-14</v>
      </c>
      <c r="AA1788">
        <f t="shared" si="379"/>
        <v>48534.02014053108</v>
      </c>
      <c r="AB1788">
        <f t="shared" si="384"/>
        <v>48527.818304833774</v>
      </c>
      <c r="AD1788" s="4"/>
      <c r="AE1788" s="4"/>
      <c r="AF1788" s="4"/>
    </row>
    <row r="1789" spans="1:32" x14ac:dyDescent="0.2">
      <c r="A1789">
        <f>front!A1789</f>
        <v>998.45</v>
      </c>
      <c r="B1789" s="1">
        <f t="shared" si="385"/>
        <v>0.43000000000006366</v>
      </c>
      <c r="C1789">
        <f>front!D1789-front!B1789</f>
        <v>28761</v>
      </c>
      <c r="D1789" s="2">
        <f>front!E1789-front!C1789</f>
        <v>52909.599999999999</v>
      </c>
      <c r="E1789" s="2">
        <f>IF(front!F1789-front!C1789&gt;0,front!F1789-front!C1789,0)</f>
        <v>52909.599999999999</v>
      </c>
      <c r="F1789" s="2">
        <f>front!I1789-front!H1789</f>
        <v>1915.1999999999989</v>
      </c>
      <c r="G1789" s="2"/>
      <c r="H1789" s="2"/>
      <c r="I1789" s="4">
        <f>C1789/(constants!$A$4+constants!$B$4*data!C1789+constants!$C$4*data!C1789^2+constants!$D$4*data!C1789^3+constants!$E$4*data!C1789^4+constants!$F$4*data!C1789^5+constants!$G$4*data!C1789^6+constants!$H$4*data!C1789^7)</f>
        <v>29414.412398159904</v>
      </c>
      <c r="J1789" s="4">
        <f>D1789/(constants!$A$4+constants!$B$4*data!D1789+constants!$C$4*data!D1789^2+constants!$D$4*data!D1789^3+constants!$E$4*data!D1789^4+constants!$F$4*data!D1789^5+constants!$G$4*data!D1789^6+constants!$H$4*data!D1789^7)</f>
        <v>55702.195212337858</v>
      </c>
      <c r="K1789" s="4">
        <f>E1789/(constants!$A$4+constants!$B$4*data!E1789+constants!$C$4*data!E1789^2+constants!$D$4*data!E1789^3+constants!$E$4*data!E1789^4+constants!$F$4*data!E1789^5+constants!$G$4*data!E1789^6+constants!$H$4*data!E1789^7)</f>
        <v>55702.195212337858</v>
      </c>
      <c r="L1789" s="4">
        <f>F1789/(constants!$A$4+constants!$B$4*data!F1789+constants!$C$4*data!F1789^2+constants!$D$4*data!F1789^3+constants!$E$4*data!F1789^4+constants!$F$4*data!F1789^5+constants!$G$4*data!F1789^6+constants!$H$4*data!F1789^7)</f>
        <v>1910.8282967021637</v>
      </c>
      <c r="M1789" s="4"/>
      <c r="N1789" s="4"/>
      <c r="O1789" s="4">
        <f t="shared" si="380"/>
        <v>49024.02066359984</v>
      </c>
      <c r="P1789" s="4">
        <f t="shared" si="381"/>
        <v>11140.439042467571</v>
      </c>
      <c r="Q1789" s="4">
        <f t="shared" si="381"/>
        <v>11140.439042467571</v>
      </c>
      <c r="R1789" s="4">
        <f t="shared" si="382"/>
        <v>318.47138278369397</v>
      </c>
      <c r="S1789" s="4"/>
      <c r="T1789" s="4"/>
      <c r="U1789" s="4">
        <f t="shared" si="383"/>
        <v>1</v>
      </c>
      <c r="V1789" s="4"/>
      <c r="W1789" s="4"/>
      <c r="X1789">
        <f>IF(front!E1789&gt;$X$2,O1789,P1789)</f>
        <v>49024.02066359984</v>
      </c>
      <c r="Y1789">
        <f t="shared" si="386"/>
        <v>48690.537744279784</v>
      </c>
      <c r="Z1789">
        <f>SUMPRODUCT($B$7:$B$456,Y$7:Y$456,EXP(constants!$B$32+constants!$A$32*ABS($A$7:$A$456-$A1789)))</f>
        <v>5.1954518964885967E-14</v>
      </c>
      <c r="AA1789">
        <f t="shared" si="379"/>
        <v>48690.537744279784</v>
      </c>
      <c r="AB1789">
        <f t="shared" si="384"/>
        <v>48684.335908582478</v>
      </c>
      <c r="AD1789" s="4"/>
      <c r="AE1789" s="4"/>
      <c r="AF1789" s="4"/>
    </row>
    <row r="1790" spans="1:32" x14ac:dyDescent="0.2">
      <c r="A1790">
        <f>front!A1790</f>
        <v>998.88</v>
      </c>
      <c r="B1790" s="1">
        <f t="shared" si="385"/>
        <v>0.42999999999994998</v>
      </c>
      <c r="C1790">
        <f>front!D1790-front!B1790</f>
        <v>28869.4</v>
      </c>
      <c r="D1790" s="2">
        <f>front!E1790-front!C1790</f>
        <v>52475.6</v>
      </c>
      <c r="E1790" s="2">
        <f>IF(front!F1790-front!C1790&gt;0,front!F1790-front!C1790,0)</f>
        <v>52475.6</v>
      </c>
      <c r="F1790" s="2">
        <f>front!I1790-front!H1790</f>
        <v>1904.1999999999989</v>
      </c>
      <c r="G1790" s="2"/>
      <c r="H1790" s="2"/>
      <c r="I1790" s="4">
        <f>C1790/(constants!$A$4+constants!$B$4*data!C1790+constants!$C$4*data!C1790^2+constants!$D$4*data!C1790^3+constants!$E$4*data!C1790^4+constants!$F$4*data!C1790^5+constants!$G$4*data!C1790^6+constants!$H$4*data!C1790^7)</f>
        <v>29529.504526558743</v>
      </c>
      <c r="J1790" s="4">
        <f>D1790/(constants!$A$4+constants!$B$4*data!D1790+constants!$C$4*data!D1790^2+constants!$D$4*data!D1790^3+constants!$E$4*data!D1790^4+constants!$F$4*data!D1790^5+constants!$G$4*data!D1790^6+constants!$H$4*data!D1790^7)</f>
        <v>55221.768458751692</v>
      </c>
      <c r="K1790" s="4">
        <f>E1790/(constants!$A$4+constants!$B$4*data!E1790+constants!$C$4*data!E1790^2+constants!$D$4*data!E1790^3+constants!$E$4*data!E1790^4+constants!$F$4*data!E1790^5+constants!$G$4*data!E1790^6+constants!$H$4*data!E1790^7)</f>
        <v>55221.768458751692</v>
      </c>
      <c r="L1790" s="4">
        <f>F1790/(constants!$A$4+constants!$B$4*data!F1790+constants!$C$4*data!F1790^2+constants!$D$4*data!F1790^3+constants!$E$4*data!F1790^4+constants!$F$4*data!F1790^5+constants!$G$4*data!F1790^6+constants!$H$4*data!F1790^7)</f>
        <v>1899.8532603725337</v>
      </c>
      <c r="M1790" s="4"/>
      <c r="N1790" s="4"/>
      <c r="O1790" s="4">
        <f t="shared" si="380"/>
        <v>49215.840877597904</v>
      </c>
      <c r="P1790" s="4">
        <f t="shared" si="381"/>
        <v>11044.353691750339</v>
      </c>
      <c r="Q1790" s="4">
        <f t="shared" si="381"/>
        <v>11044.353691750339</v>
      </c>
      <c r="R1790" s="4">
        <f t="shared" si="382"/>
        <v>316.64221006208896</v>
      </c>
      <c r="S1790" s="4"/>
      <c r="T1790" s="4"/>
      <c r="U1790" s="4">
        <f t="shared" si="383"/>
        <v>1</v>
      </c>
      <c r="V1790" s="4"/>
      <c r="W1790" s="4"/>
      <c r="X1790">
        <f>IF(front!E1790&gt;$X$2,O1790,P1790)</f>
        <v>49215.840877597904</v>
      </c>
      <c r="Y1790">
        <f t="shared" si="386"/>
        <v>48882.357958277848</v>
      </c>
      <c r="Z1790">
        <f>SUMPRODUCT($B$7:$B$456,Y$7:Y$456,EXP(constants!$B$32+constants!$A$32*ABS($A$7:$A$456-$A1790)))</f>
        <v>5.0699208578011851E-14</v>
      </c>
      <c r="AA1790">
        <f t="shared" si="379"/>
        <v>48882.357958277848</v>
      </c>
      <c r="AB1790">
        <f t="shared" si="384"/>
        <v>48876.156122580542</v>
      </c>
      <c r="AD1790" s="4"/>
      <c r="AE1790" s="4"/>
      <c r="AF1790" s="4"/>
    </row>
    <row r="1791" spans="1:32" x14ac:dyDescent="0.2">
      <c r="A1791">
        <f>front!A1791</f>
        <v>999.31</v>
      </c>
      <c r="B1791" s="1">
        <f t="shared" si="385"/>
        <v>0.42999999999994998</v>
      </c>
      <c r="C1791">
        <f>front!D1791-front!B1791</f>
        <v>29027</v>
      </c>
      <c r="D1791" s="2">
        <f>front!E1791-front!C1791</f>
        <v>53057.4</v>
      </c>
      <c r="E1791" s="2">
        <f>IF(front!F1791-front!C1791&gt;0,front!F1791-front!C1791,0)</f>
        <v>53057.4</v>
      </c>
      <c r="F1791" s="2">
        <f>front!I1791-front!H1791</f>
        <v>1940.3999999999996</v>
      </c>
      <c r="G1791" s="2"/>
      <c r="H1791" s="2"/>
      <c r="I1791" s="4">
        <f>C1791/(constants!$A$4+constants!$B$4*data!C1791+constants!$C$4*data!C1791^2+constants!$D$4*data!C1791^3+constants!$E$4*data!C1791^4+constants!$F$4*data!C1791^5+constants!$G$4*data!C1791^6+constants!$H$4*data!C1791^7)</f>
        <v>29696.88493916468</v>
      </c>
      <c r="J1791" s="4">
        <f>D1791/(constants!$A$4+constants!$B$4*data!D1791+constants!$C$4*data!D1791^2+constants!$D$4*data!D1791^3+constants!$E$4*data!D1791^4+constants!$F$4*data!D1791^5+constants!$G$4*data!D1791^6+constants!$H$4*data!D1791^7)</f>
        <v>55865.848993442065</v>
      </c>
      <c r="K1791" s="4">
        <f>E1791/(constants!$A$4+constants!$B$4*data!E1791+constants!$C$4*data!E1791^2+constants!$D$4*data!E1791^3+constants!$E$4*data!E1791^4+constants!$F$4*data!E1791^5+constants!$G$4*data!E1791^6+constants!$H$4*data!E1791^7)</f>
        <v>55865.848993442065</v>
      </c>
      <c r="L1791" s="4">
        <f>F1791/(constants!$A$4+constants!$B$4*data!F1791+constants!$C$4*data!F1791^2+constants!$D$4*data!F1791^3+constants!$E$4*data!F1791^4+constants!$F$4*data!F1791^5+constants!$G$4*data!F1791^6+constants!$H$4*data!F1791^7)</f>
        <v>1935.9711079215228</v>
      </c>
      <c r="M1791" s="4"/>
      <c r="N1791" s="4"/>
      <c r="O1791" s="4">
        <f t="shared" si="380"/>
        <v>49494.808231941133</v>
      </c>
      <c r="P1791" s="4">
        <f t="shared" si="381"/>
        <v>11173.169798688414</v>
      </c>
      <c r="Q1791" s="4">
        <f t="shared" si="381"/>
        <v>11173.169798688414</v>
      </c>
      <c r="R1791" s="4">
        <f t="shared" si="382"/>
        <v>322.66185132025379</v>
      </c>
      <c r="S1791" s="4"/>
      <c r="T1791" s="4"/>
      <c r="U1791" s="4">
        <f t="shared" si="383"/>
        <v>1</v>
      </c>
      <c r="V1791" s="4"/>
      <c r="W1791" s="4"/>
      <c r="X1791">
        <f>IF(front!E1791&gt;$X$2,O1791,P1791)</f>
        <v>49494.808231941133</v>
      </c>
      <c r="Y1791">
        <f t="shared" si="386"/>
        <v>49161.325312621077</v>
      </c>
      <c r="Z1791">
        <f>SUMPRODUCT($B$7:$B$456,Y$7:Y$456,EXP(constants!$B$32+constants!$A$32*ABS($A$7:$A$456-$A1791)))</f>
        <v>4.9474228645519608E-14</v>
      </c>
      <c r="AA1791">
        <f t="shared" si="379"/>
        <v>49161.325312621077</v>
      </c>
      <c r="AB1791">
        <f t="shared" si="384"/>
        <v>49155.123476923771</v>
      </c>
      <c r="AD1791" s="4"/>
      <c r="AE1791" s="4"/>
      <c r="AF1791" s="4"/>
    </row>
    <row r="1792" spans="1:32" x14ac:dyDescent="0.2">
      <c r="A1792">
        <f>front!A1792</f>
        <v>999.73</v>
      </c>
      <c r="B1792" s="1">
        <f t="shared" si="385"/>
        <v>0.42000000000007276</v>
      </c>
      <c r="C1792">
        <f>front!D1792-front!B1792</f>
        <v>29271.73</v>
      </c>
      <c r="D1792" s="2">
        <f>front!E1792-front!C1792</f>
        <v>51663.5</v>
      </c>
      <c r="E1792" s="2">
        <f>IF(front!F1792-front!C1792&gt;0,front!F1792-front!C1792,0)</f>
        <v>51663.5</v>
      </c>
      <c r="F1792" s="2">
        <f>front!I1792-front!H1792</f>
        <v>1958.6000000000004</v>
      </c>
      <c r="G1792" s="2"/>
      <c r="H1792" s="2"/>
      <c r="I1792" s="4">
        <f>C1792/(constants!$A$4+constants!$B$4*data!C1792+constants!$C$4*data!C1792^2+constants!$D$4*data!C1792^3+constants!$E$4*data!C1792^4+constants!$F$4*data!C1792^5+constants!$G$4*data!C1792^6+constants!$H$4*data!C1792^7)</f>
        <v>29956.921813941099</v>
      </c>
      <c r="J1792" s="4">
        <f>D1792/(constants!$A$4+constants!$B$4*data!D1792+constants!$C$4*data!D1792^2+constants!$D$4*data!D1792^3+constants!$E$4*data!D1792^4+constants!$F$4*data!D1792^5+constants!$G$4*data!D1792^6+constants!$H$4*data!D1792^7)</f>
        <v>54323.232101759349</v>
      </c>
      <c r="K1792" s="4">
        <f>E1792/(constants!$A$4+constants!$B$4*data!E1792+constants!$C$4*data!E1792^2+constants!$D$4*data!E1792^3+constants!$E$4*data!E1792^4+constants!$F$4*data!E1792^5+constants!$G$4*data!E1792^6+constants!$H$4*data!E1792^7)</f>
        <v>54323.232101759349</v>
      </c>
      <c r="L1792" s="4">
        <f>F1792/(constants!$A$4+constants!$B$4*data!F1792+constants!$C$4*data!F1792^2+constants!$D$4*data!F1792^3+constants!$E$4*data!F1792^4+constants!$F$4*data!F1792^5+constants!$G$4*data!F1792^6+constants!$H$4*data!F1792^7)</f>
        <v>1954.1298060021195</v>
      </c>
      <c r="M1792" s="4"/>
      <c r="N1792" s="4"/>
      <c r="O1792" s="4">
        <f t="shared" si="380"/>
        <v>49928.203023235168</v>
      </c>
      <c r="P1792" s="4">
        <f t="shared" si="381"/>
        <v>10864.64642035187</v>
      </c>
      <c r="Q1792" s="4">
        <f t="shared" si="381"/>
        <v>10864.64642035187</v>
      </c>
      <c r="R1792" s="4">
        <f t="shared" si="382"/>
        <v>325.68830100035325</v>
      </c>
      <c r="S1792" s="4"/>
      <c r="T1792" s="4"/>
      <c r="U1792" s="4">
        <f t="shared" si="383"/>
        <v>1</v>
      </c>
      <c r="V1792" s="4"/>
      <c r="W1792" s="4"/>
      <c r="X1792">
        <f>IF(front!E1792&gt;$X$2,O1792,P1792)</f>
        <v>49928.203023235168</v>
      </c>
      <c r="Y1792">
        <f t="shared" si="386"/>
        <v>49594.720103915111</v>
      </c>
      <c r="Z1792">
        <f>SUMPRODUCT($B$7:$B$456,Y$7:Y$456,EXP(constants!$B$32+constants!$A$32*ABS($A$7:$A$456-$A1792)))</f>
        <v>4.8306315150736904E-14</v>
      </c>
      <c r="AA1792">
        <f t="shared" si="379"/>
        <v>49594.720103915111</v>
      </c>
      <c r="AB1792">
        <f t="shared" si="384"/>
        <v>49588.518268217806</v>
      </c>
      <c r="AD1792" s="4"/>
      <c r="AE1792" s="4"/>
      <c r="AF1792" s="4"/>
    </row>
    <row r="1793" spans="1:32" x14ac:dyDescent="0.2">
      <c r="A1793">
        <f>front!A1793</f>
        <v>1000.16</v>
      </c>
      <c r="B1793" s="1">
        <f t="shared" si="385"/>
        <v>0.42999999999994998</v>
      </c>
      <c r="C1793">
        <f>front!D1793-front!B1793</f>
        <v>29599.53</v>
      </c>
      <c r="D1793" s="2">
        <f>front!E1793-front!C1793</f>
        <v>52613.9</v>
      </c>
      <c r="E1793" s="2">
        <f>IF(front!F1793-front!C1793&gt;0,front!F1793-front!C1793,0)</f>
        <v>52613.9</v>
      </c>
      <c r="F1793" s="2">
        <f>front!I1793-front!H1793</f>
        <v>1979.0999999999985</v>
      </c>
      <c r="G1793" s="2"/>
      <c r="H1793" s="2"/>
      <c r="I1793" s="4">
        <f>C1793/(constants!$A$4+constants!$B$4*data!C1793+constants!$C$4*data!C1793^2+constants!$D$4*data!C1793^3+constants!$E$4*data!C1793^4+constants!$F$4*data!C1793^5+constants!$G$4*data!C1793^6+constants!$H$4*data!C1793^7)</f>
        <v>30305.45122627715</v>
      </c>
      <c r="J1793" s="4">
        <f>D1793/(constants!$A$4+constants!$B$4*data!D1793+constants!$C$4*data!D1793^2+constants!$D$4*data!D1793^3+constants!$E$4*data!D1793^4+constants!$F$4*data!D1793^5+constants!$G$4*data!D1793^6+constants!$H$4*data!D1793^7)</f>
        <v>55374.843557142725</v>
      </c>
      <c r="K1793" s="4">
        <f>E1793/(constants!$A$4+constants!$B$4*data!E1793+constants!$C$4*data!E1793^2+constants!$D$4*data!E1793^3+constants!$E$4*data!E1793^4+constants!$F$4*data!E1793^5+constants!$G$4*data!E1793^6+constants!$H$4*data!E1793^7)</f>
        <v>55374.843557142725</v>
      </c>
      <c r="L1793" s="4">
        <f>F1793/(constants!$A$4+constants!$B$4*data!F1793+constants!$C$4*data!F1793^2+constants!$D$4*data!F1793^3+constants!$E$4*data!F1793^4+constants!$F$4*data!F1793^5+constants!$G$4*data!F1793^6+constants!$H$4*data!F1793^7)</f>
        <v>1974.5832862773425</v>
      </c>
      <c r="M1793" s="4"/>
      <c r="N1793" s="4"/>
      <c r="O1793" s="4">
        <f t="shared" si="380"/>
        <v>50509.085377128584</v>
      </c>
      <c r="P1793" s="4">
        <f t="shared" si="381"/>
        <v>11074.968711428546</v>
      </c>
      <c r="Q1793" s="4">
        <f t="shared" si="381"/>
        <v>11074.968711428546</v>
      </c>
      <c r="R1793" s="4">
        <f t="shared" si="382"/>
        <v>329.0972143795571</v>
      </c>
      <c r="S1793" s="4"/>
      <c r="T1793" s="4"/>
      <c r="U1793" s="4">
        <f t="shared" si="383"/>
        <v>1</v>
      </c>
      <c r="V1793" s="4"/>
      <c r="W1793" s="4"/>
      <c r="X1793">
        <f>IF(front!E1793&gt;$X$2,O1793,P1793)</f>
        <v>50509.085377128584</v>
      </c>
      <c r="Y1793">
        <f t="shared" si="386"/>
        <v>50175.602457808527</v>
      </c>
      <c r="Z1793">
        <f>SUMPRODUCT($B$7:$B$456,Y$7:Y$456,EXP(constants!$B$32+constants!$A$32*ABS($A$7:$A$456-$A1793)))</f>
        <v>4.7139151632173367E-14</v>
      </c>
      <c r="AA1793">
        <f t="shared" si="379"/>
        <v>50175.602457808527</v>
      </c>
      <c r="AB1793">
        <f t="shared" si="384"/>
        <v>50169.400622111221</v>
      </c>
      <c r="AD1793" s="4"/>
      <c r="AE1793" s="4"/>
      <c r="AF1793" s="4"/>
    </row>
    <row r="1794" spans="1:32" x14ac:dyDescent="0.2">
      <c r="A1794">
        <f>front!A1794</f>
        <v>1000.59</v>
      </c>
      <c r="B1794" s="1">
        <f t="shared" si="385"/>
        <v>0.43000000000006366</v>
      </c>
      <c r="C1794">
        <f>front!D1794-front!B1794</f>
        <v>29992.27</v>
      </c>
      <c r="D1794" s="2">
        <f>front!E1794-front!C1794</f>
        <v>52575.9</v>
      </c>
      <c r="E1794" s="2">
        <f>IF(front!F1794-front!C1794&gt;0,front!F1794-front!C1794,0)</f>
        <v>52575.9</v>
      </c>
      <c r="F1794" s="2">
        <f>front!I1794-front!H1794</f>
        <v>1961.3999999999996</v>
      </c>
      <c r="G1794" s="2"/>
      <c r="H1794" s="2"/>
      <c r="I1794" s="4">
        <f>C1794/(constants!$A$4+constants!$B$4*data!C1794+constants!$C$4*data!C1794^2+constants!$D$4*data!C1794^3+constants!$E$4*data!C1794^4+constants!$F$4*data!C1794^5+constants!$G$4*data!C1794^6+constants!$H$4*data!C1794^7)</f>
        <v>30723.3684245002</v>
      </c>
      <c r="J1794" s="4">
        <f>D1794/(constants!$A$4+constants!$B$4*data!D1794+constants!$C$4*data!D1794^2+constants!$D$4*data!D1794^3+constants!$E$4*data!D1794^4+constants!$F$4*data!D1794^5+constants!$G$4*data!D1794^6+constants!$H$4*data!D1794^7)</f>
        <v>55332.782134549176</v>
      </c>
      <c r="K1794" s="4">
        <f>E1794/(constants!$A$4+constants!$B$4*data!E1794+constants!$C$4*data!E1794^2+constants!$D$4*data!E1794^3+constants!$E$4*data!E1794^4+constants!$F$4*data!E1794^5+constants!$G$4*data!E1794^6+constants!$H$4*data!E1794^7)</f>
        <v>55332.782134549176</v>
      </c>
      <c r="L1794" s="4">
        <f>F1794/(constants!$A$4+constants!$B$4*data!F1794+constants!$C$4*data!F1794^2+constants!$D$4*data!F1794^3+constants!$E$4*data!F1794^4+constants!$F$4*data!F1794^5+constants!$G$4*data!F1794^6+constants!$H$4*data!F1794^7)</f>
        <v>1956.9234519722015</v>
      </c>
      <c r="M1794" s="4"/>
      <c r="N1794" s="4"/>
      <c r="O1794" s="4">
        <f t="shared" si="380"/>
        <v>51205.614040833665</v>
      </c>
      <c r="P1794" s="4">
        <f t="shared" si="381"/>
        <v>11066.556426909836</v>
      </c>
      <c r="Q1794" s="4">
        <f t="shared" si="381"/>
        <v>11066.556426909836</v>
      </c>
      <c r="R1794" s="4">
        <f t="shared" si="382"/>
        <v>326.15390866203359</v>
      </c>
      <c r="S1794" s="4"/>
      <c r="T1794" s="4"/>
      <c r="U1794" s="4">
        <f t="shared" si="383"/>
        <v>1</v>
      </c>
      <c r="V1794" s="4"/>
      <c r="W1794" s="4"/>
      <c r="X1794">
        <f>IF(front!E1794&gt;$X$2,O1794,P1794)</f>
        <v>51205.614040833665</v>
      </c>
      <c r="Y1794">
        <f t="shared" si="386"/>
        <v>50872.131121513608</v>
      </c>
      <c r="Z1794">
        <f>SUMPRODUCT($B$7:$B$456,Y$7:Y$456,EXP(constants!$B$32+constants!$A$32*ABS($A$7:$A$456-$A1794)))</f>
        <v>4.600018878830006E-14</v>
      </c>
      <c r="AA1794">
        <f t="shared" si="379"/>
        <v>50872.131121513608</v>
      </c>
      <c r="AB1794">
        <f t="shared" si="384"/>
        <v>50865.929285816303</v>
      </c>
      <c r="AD1794" s="4"/>
      <c r="AE1794" s="4"/>
      <c r="AF1794" s="4"/>
    </row>
    <row r="1795" spans="1:32" x14ac:dyDescent="0.2">
      <c r="A1795">
        <f>front!A1795</f>
        <v>1001.02</v>
      </c>
      <c r="B1795" s="1">
        <f t="shared" si="385"/>
        <v>0.42999999999994998</v>
      </c>
      <c r="C1795">
        <f>front!D1795-front!B1795</f>
        <v>30275.270000000004</v>
      </c>
      <c r="D1795" s="2">
        <f>front!E1795-front!C1795</f>
        <v>51904.9</v>
      </c>
      <c r="E1795" s="2">
        <f>IF(front!F1795-front!C1795&gt;0,front!F1795-front!C1795,0)</f>
        <v>51904.9</v>
      </c>
      <c r="F1795" s="2">
        <f>front!I1795-front!H1795</f>
        <v>2026.5</v>
      </c>
      <c r="G1795" s="2"/>
      <c r="H1795" s="2"/>
      <c r="I1795" s="4">
        <f>C1795/(constants!$A$4+constants!$B$4*data!C1795+constants!$C$4*data!C1795^2+constants!$D$4*data!C1795^3+constants!$E$4*data!C1795^4+constants!$F$4*data!C1795^5+constants!$G$4*data!C1795^6+constants!$H$4*data!C1795^7)</f>
        <v>31024.740579286401</v>
      </c>
      <c r="J1795" s="4">
        <f>D1795/(constants!$A$4+constants!$B$4*data!D1795+constants!$C$4*data!D1795^2+constants!$D$4*data!D1795^3+constants!$E$4*data!D1795^4+constants!$F$4*data!D1795^5+constants!$G$4*data!D1795^6+constants!$H$4*data!D1795^7)</f>
        <v>54590.271528898644</v>
      </c>
      <c r="K1795" s="4">
        <f>E1795/(constants!$A$4+constants!$B$4*data!E1795+constants!$C$4*data!E1795^2+constants!$D$4*data!E1795^3+constants!$E$4*data!E1795^4+constants!$F$4*data!E1795^5+constants!$G$4*data!E1795^6+constants!$H$4*data!E1795^7)</f>
        <v>54590.271528898644</v>
      </c>
      <c r="L1795" s="4">
        <f>F1795/(constants!$A$4+constants!$B$4*data!F1795+constants!$C$4*data!F1795^2+constants!$D$4*data!F1795^3+constants!$E$4*data!F1795^4+constants!$F$4*data!F1795^5+constants!$G$4*data!F1795^6+constants!$H$4*data!F1795^7)</f>
        <v>2021.8757336958893</v>
      </c>
      <c r="M1795" s="4"/>
      <c r="N1795" s="4"/>
      <c r="O1795" s="4">
        <f t="shared" si="380"/>
        <v>51707.900965477333</v>
      </c>
      <c r="P1795" s="4">
        <f t="shared" si="381"/>
        <v>10918.054305779728</v>
      </c>
      <c r="Q1795" s="4">
        <f t="shared" si="381"/>
        <v>10918.054305779728</v>
      </c>
      <c r="R1795" s="4">
        <f t="shared" si="382"/>
        <v>336.97928894931488</v>
      </c>
      <c r="S1795" s="4"/>
      <c r="T1795" s="4"/>
      <c r="U1795" s="4">
        <f t="shared" si="383"/>
        <v>1</v>
      </c>
      <c r="V1795" s="4"/>
      <c r="W1795" s="4"/>
      <c r="X1795">
        <f>IF(front!E1795&gt;$X$2,O1795,P1795)</f>
        <v>51707.900965477333</v>
      </c>
      <c r="Y1795">
        <f t="shared" si="386"/>
        <v>51374.418046157276</v>
      </c>
      <c r="Z1795">
        <f>SUMPRODUCT($B$7:$B$456,Y$7:Y$456,EXP(constants!$B$32+constants!$A$32*ABS($A$7:$A$456-$A1795)))</f>
        <v>4.4888745242395061E-14</v>
      </c>
      <c r="AA1795">
        <f t="shared" si="379"/>
        <v>51374.418046157276</v>
      </c>
      <c r="AB1795">
        <f t="shared" si="384"/>
        <v>51368.21621045997</v>
      </c>
      <c r="AD1795" s="4"/>
      <c r="AE1795" s="4"/>
      <c r="AF1795" s="4"/>
    </row>
    <row r="1796" spans="1:32" x14ac:dyDescent="0.2">
      <c r="A1796">
        <f>front!A1796</f>
        <v>1001.45</v>
      </c>
      <c r="B1796" s="1">
        <f t="shared" si="385"/>
        <v>0.43000000000006366</v>
      </c>
      <c r="C1796">
        <f>front!D1796-front!B1796</f>
        <v>30507.599999999999</v>
      </c>
      <c r="D1796" s="2">
        <f>front!E1796-front!C1796</f>
        <v>53037.1</v>
      </c>
      <c r="E1796" s="2">
        <f>IF(front!F1796-front!C1796&gt;0,front!F1796-front!C1796,0)</f>
        <v>53037.1</v>
      </c>
      <c r="F1796" s="2">
        <f>front!I1796-front!H1796</f>
        <v>2041.3999999999996</v>
      </c>
      <c r="G1796" s="2"/>
      <c r="H1796" s="2"/>
      <c r="I1796" s="4">
        <f>C1796/(constants!$A$4+constants!$B$4*data!C1796+constants!$C$4*data!C1796^2+constants!$D$4*data!C1796^3+constants!$E$4*data!C1796^4+constants!$F$4*data!C1796^5+constants!$G$4*data!C1796^6+constants!$H$4*data!C1796^7)</f>
        <v>31272.297068648102</v>
      </c>
      <c r="J1796" s="4">
        <f>D1796/(constants!$A$4+constants!$B$4*data!D1796+constants!$C$4*data!D1796^2+constants!$D$4*data!D1796^3+constants!$E$4*data!D1796^4+constants!$F$4*data!D1796^5+constants!$G$4*data!D1796^6+constants!$H$4*data!D1796^7)</f>
        <v>55843.370128424824</v>
      </c>
      <c r="K1796" s="4">
        <f>E1796/(constants!$A$4+constants!$B$4*data!E1796+constants!$C$4*data!E1796^2+constants!$D$4*data!E1796^3+constants!$E$4*data!E1796^4+constants!$F$4*data!E1796^5+constants!$G$4*data!E1796^6+constants!$H$4*data!E1796^7)</f>
        <v>55843.370128424824</v>
      </c>
      <c r="L1796" s="4">
        <f>F1796/(constants!$A$4+constants!$B$4*data!F1796+constants!$C$4*data!F1796^2+constants!$D$4*data!F1796^3+constants!$E$4*data!F1796^4+constants!$F$4*data!F1796^5+constants!$G$4*data!F1796^6+constants!$H$4*data!F1796^7)</f>
        <v>2036.7419288584633</v>
      </c>
      <c r="M1796" s="4"/>
      <c r="N1796" s="4"/>
      <c r="O1796" s="4">
        <f t="shared" si="380"/>
        <v>52120.495114413505</v>
      </c>
      <c r="P1796" s="4">
        <f t="shared" si="381"/>
        <v>11168.674025684964</v>
      </c>
      <c r="Q1796" s="4">
        <f t="shared" si="381"/>
        <v>11168.674025684964</v>
      </c>
      <c r="R1796" s="4">
        <f t="shared" si="382"/>
        <v>339.45698814307724</v>
      </c>
      <c r="S1796" s="4"/>
      <c r="T1796" s="4"/>
      <c r="U1796" s="4">
        <f t="shared" si="383"/>
        <v>1</v>
      </c>
      <c r="V1796" s="4"/>
      <c r="W1796" s="4"/>
      <c r="X1796">
        <f>IF(front!E1796&gt;$X$2,O1796,P1796)</f>
        <v>52120.495114413505</v>
      </c>
      <c r="Y1796">
        <f t="shared" si="386"/>
        <v>51787.012195093448</v>
      </c>
      <c r="Z1796">
        <f>SUMPRODUCT($B$7:$B$456,Y$7:Y$456,EXP(constants!$B$32+constants!$A$32*ABS($A$7:$A$456-$A1796)))</f>
        <v>4.3804156080966724E-14</v>
      </c>
      <c r="AA1796">
        <f t="shared" si="379"/>
        <v>51787.012195093448</v>
      </c>
      <c r="AB1796">
        <f t="shared" si="384"/>
        <v>51780.810359396142</v>
      </c>
      <c r="AD1796" s="4"/>
      <c r="AE1796" s="4"/>
      <c r="AF1796" s="4"/>
    </row>
    <row r="1797" spans="1:32" x14ac:dyDescent="0.2">
      <c r="A1797">
        <f>front!A1797</f>
        <v>1001.88</v>
      </c>
      <c r="B1797" s="1">
        <f t="shared" si="385"/>
        <v>0.42999999999994998</v>
      </c>
      <c r="C1797">
        <f>front!D1797-front!B1797</f>
        <v>30465.469999999998</v>
      </c>
      <c r="D1797" s="2">
        <f>front!E1797-front!C1797</f>
        <v>52552.1</v>
      </c>
      <c r="E1797" s="2">
        <f>IF(front!F1797-front!C1797&gt;0,front!F1797-front!C1797,0)</f>
        <v>52552.1</v>
      </c>
      <c r="F1797" s="2">
        <f>front!I1797-front!H1797</f>
        <v>2108.5</v>
      </c>
      <c r="G1797" s="2"/>
      <c r="H1797" s="2"/>
      <c r="I1797" s="4">
        <f>C1797/(constants!$A$4+constants!$B$4*data!C1797+constants!$C$4*data!C1797^2+constants!$D$4*data!C1797^3+constants!$E$4*data!C1797^4+constants!$F$4*data!C1797^5+constants!$G$4*data!C1797^6+constants!$H$4*data!C1797^7)</f>
        <v>31227.396325767539</v>
      </c>
      <c r="J1797" s="4">
        <f>D1797/(constants!$A$4+constants!$B$4*data!D1797+constants!$C$4*data!D1797^2+constants!$D$4*data!D1797^3+constants!$E$4*data!D1797^4+constants!$F$4*data!D1797^5+constants!$G$4*data!D1797^6+constants!$H$4*data!D1797^7)</f>
        <v>55306.439079514385</v>
      </c>
      <c r="K1797" s="4">
        <f>E1797/(constants!$A$4+constants!$B$4*data!E1797+constants!$C$4*data!E1797^2+constants!$D$4*data!E1797^3+constants!$E$4*data!E1797^4+constants!$F$4*data!E1797^5+constants!$G$4*data!E1797^6+constants!$H$4*data!E1797^7)</f>
        <v>55306.439079514385</v>
      </c>
      <c r="L1797" s="4">
        <f>F1797/(constants!$A$4+constants!$B$4*data!F1797+constants!$C$4*data!F1797^2+constants!$D$4*data!F1797^3+constants!$E$4*data!F1797^4+constants!$F$4*data!F1797^5+constants!$G$4*data!F1797^6+constants!$H$4*data!F1797^7)</f>
        <v>2103.6897263469327</v>
      </c>
      <c r="M1797" s="4"/>
      <c r="N1797" s="4"/>
      <c r="O1797" s="4">
        <f t="shared" si="380"/>
        <v>52045.660542945901</v>
      </c>
      <c r="P1797" s="4">
        <f t="shared" si="381"/>
        <v>11061.287815902877</v>
      </c>
      <c r="Q1797" s="4">
        <f t="shared" si="381"/>
        <v>11061.287815902877</v>
      </c>
      <c r="R1797" s="4">
        <f t="shared" si="382"/>
        <v>350.61495439115549</v>
      </c>
      <c r="S1797" s="4"/>
      <c r="T1797" s="4"/>
      <c r="U1797" s="4">
        <f t="shared" si="383"/>
        <v>1</v>
      </c>
      <c r="V1797" s="4"/>
      <c r="W1797" s="4"/>
      <c r="X1797">
        <f>IF(front!E1797&gt;$X$2,O1797,P1797)</f>
        <v>52045.660542945901</v>
      </c>
      <c r="Y1797">
        <f t="shared" si="386"/>
        <v>51712.177623625845</v>
      </c>
      <c r="Z1797">
        <f>SUMPRODUCT($B$7:$B$456,Y$7:Y$456,EXP(constants!$B$32+constants!$A$32*ABS($A$7:$A$456-$A1797)))</f>
        <v>4.2745772455976281E-14</v>
      </c>
      <c r="AA1797">
        <f t="shared" si="379"/>
        <v>51712.177623625845</v>
      </c>
      <c r="AB1797">
        <f t="shared" si="384"/>
        <v>51705.975787928539</v>
      </c>
      <c r="AD1797" s="4"/>
      <c r="AE1797" s="4"/>
      <c r="AF1797" s="4"/>
    </row>
    <row r="1798" spans="1:32" x14ac:dyDescent="0.2">
      <c r="A1798">
        <f>front!A1798</f>
        <v>1002.31</v>
      </c>
      <c r="B1798" s="1">
        <f t="shared" si="385"/>
        <v>0.42999999999994998</v>
      </c>
      <c r="C1798">
        <f>front!D1798-front!B1798</f>
        <v>30416.67</v>
      </c>
      <c r="D1798" s="2">
        <f>front!E1798-front!C1798</f>
        <v>52226</v>
      </c>
      <c r="E1798" s="2">
        <f>IF(front!F1798-front!C1798&gt;0,front!F1798-front!C1798,0)</f>
        <v>52226</v>
      </c>
      <c r="F1798" s="2">
        <f>front!I1798-front!H1798</f>
        <v>2093.5</v>
      </c>
      <c r="G1798" s="2"/>
      <c r="H1798" s="2"/>
      <c r="I1798" s="4">
        <f>C1798/(constants!$A$4+constants!$B$4*data!C1798+constants!$C$4*data!C1798^2+constants!$D$4*data!C1798^3+constants!$E$4*data!C1798^4+constants!$F$4*data!C1798^5+constants!$G$4*data!C1798^6+constants!$H$4*data!C1798^7)</f>
        <v>31175.39224602389</v>
      </c>
      <c r="J1798" s="4">
        <f>D1798/(constants!$A$4+constants!$B$4*data!D1798+constants!$C$4*data!D1798^2+constants!$D$4*data!D1798^3+constants!$E$4*data!D1798^4+constants!$F$4*data!D1798^5+constants!$G$4*data!D1798^6+constants!$H$4*data!D1798^7)</f>
        <v>54945.545456995373</v>
      </c>
      <c r="K1798" s="4">
        <f>E1798/(constants!$A$4+constants!$B$4*data!E1798+constants!$C$4*data!E1798^2+constants!$D$4*data!E1798^3+constants!$E$4*data!E1798^4+constants!$F$4*data!E1798^5+constants!$G$4*data!E1798^6+constants!$H$4*data!E1798^7)</f>
        <v>54945.545456995373</v>
      </c>
      <c r="L1798" s="4">
        <f>F1798/(constants!$A$4+constants!$B$4*data!F1798+constants!$C$4*data!F1798^2+constants!$D$4*data!F1798^3+constants!$E$4*data!F1798^4+constants!$F$4*data!F1798^5+constants!$G$4*data!F1798^6+constants!$H$4*data!F1798^7)</f>
        <v>2088.7237453621378</v>
      </c>
      <c r="M1798" s="4"/>
      <c r="N1798" s="4"/>
      <c r="O1798" s="4">
        <f t="shared" si="380"/>
        <v>51958.987076706486</v>
      </c>
      <c r="P1798" s="4">
        <f t="shared" si="381"/>
        <v>10989.109091399076</v>
      </c>
      <c r="Q1798" s="4">
        <f t="shared" si="381"/>
        <v>10989.109091399076</v>
      </c>
      <c r="R1798" s="4">
        <f t="shared" si="382"/>
        <v>348.12062422702297</v>
      </c>
      <c r="S1798" s="4"/>
      <c r="T1798" s="4"/>
      <c r="U1798" s="4">
        <f t="shared" si="383"/>
        <v>1</v>
      </c>
      <c r="V1798" s="4"/>
      <c r="W1798" s="4"/>
      <c r="X1798">
        <f>IF(front!E1798&gt;$X$2,O1798,P1798)</f>
        <v>51958.987076706486</v>
      </c>
      <c r="Y1798">
        <f t="shared" si="386"/>
        <v>51625.504157386429</v>
      </c>
      <c r="Z1798">
        <f>SUMPRODUCT($B$7:$B$456,Y$7:Y$456,EXP(constants!$B$32+constants!$A$32*ABS($A$7:$A$456-$A1798)))</f>
        <v>4.1712961196666769E-14</v>
      </c>
      <c r="AA1798">
        <f t="shared" si="379"/>
        <v>51625.504157386429</v>
      </c>
      <c r="AB1798">
        <f t="shared" si="384"/>
        <v>51619.302321689123</v>
      </c>
      <c r="AD1798" s="4"/>
      <c r="AE1798" s="4"/>
      <c r="AF1798" s="4"/>
    </row>
    <row r="1799" spans="1:32" x14ac:dyDescent="0.2">
      <c r="A1799">
        <f>front!A1799</f>
        <v>1002.74</v>
      </c>
      <c r="B1799" s="1">
        <f t="shared" si="385"/>
        <v>0.43000000000006366</v>
      </c>
      <c r="C1799">
        <f>front!D1799-front!B1799</f>
        <v>29979.33</v>
      </c>
      <c r="D1799" s="2">
        <f>front!E1799-front!C1799</f>
        <v>52604.5</v>
      </c>
      <c r="E1799" s="2">
        <f>IF(front!F1799-front!C1799&gt;0,front!F1799-front!C1799,0)</f>
        <v>52604.5</v>
      </c>
      <c r="F1799" s="2">
        <f>front!I1799-front!H1799</f>
        <v>2055.1999999999989</v>
      </c>
      <c r="G1799" s="2"/>
      <c r="H1799" s="2"/>
      <c r="I1799" s="4">
        <f>C1799/(constants!$A$4+constants!$B$4*data!C1799+constants!$C$4*data!C1799^2+constants!$D$4*data!C1799^3+constants!$E$4*data!C1799^4+constants!$F$4*data!C1799^5+constants!$G$4*data!C1799^6+constants!$H$4*data!C1799^7)</f>
        <v>30709.592971747377</v>
      </c>
      <c r="J1799" s="4">
        <f>D1799/(constants!$A$4+constants!$B$4*data!D1799+constants!$C$4*data!D1799^2+constants!$D$4*data!D1799^3+constants!$E$4*data!D1799^4+constants!$F$4*data!D1799^5+constants!$G$4*data!D1799^6+constants!$H$4*data!D1799^7)</f>
        <v>55364.438764798455</v>
      </c>
      <c r="K1799" s="4">
        <f>E1799/(constants!$A$4+constants!$B$4*data!E1799+constants!$C$4*data!E1799^2+constants!$D$4*data!E1799^3+constants!$E$4*data!E1799^4+constants!$F$4*data!E1799^5+constants!$G$4*data!E1799^6+constants!$H$4*data!E1799^7)</f>
        <v>55364.438764798455</v>
      </c>
      <c r="L1799" s="4">
        <f>F1799/(constants!$A$4+constants!$B$4*data!F1799+constants!$C$4*data!F1799^2+constants!$D$4*data!F1799^3+constants!$E$4*data!F1799^4+constants!$F$4*data!F1799^5+constants!$G$4*data!F1799^6+constants!$H$4*data!F1799^7)</f>
        <v>2050.51062173731</v>
      </c>
      <c r="M1799" s="4"/>
      <c r="N1799" s="4"/>
      <c r="O1799" s="4">
        <f t="shared" si="380"/>
        <v>51182.654952912293</v>
      </c>
      <c r="P1799" s="4">
        <f t="shared" si="381"/>
        <v>11072.88775295969</v>
      </c>
      <c r="Q1799" s="4">
        <f t="shared" si="381"/>
        <v>11072.88775295969</v>
      </c>
      <c r="R1799" s="4">
        <f t="shared" si="382"/>
        <v>341.75177028955164</v>
      </c>
      <c r="S1799" s="4"/>
      <c r="T1799" s="4"/>
      <c r="U1799" s="4">
        <f t="shared" si="383"/>
        <v>1</v>
      </c>
      <c r="V1799" s="4"/>
      <c r="W1799" s="4"/>
      <c r="X1799">
        <f>IF(front!E1799&gt;$X$2,O1799,P1799)</f>
        <v>51182.654952912293</v>
      </c>
      <c r="Y1799">
        <f t="shared" si="386"/>
        <v>50849.172033592236</v>
      </c>
      <c r="Z1799">
        <f>SUMPRODUCT($B$7:$B$456,Y$7:Y$456,EXP(constants!$B$32+constants!$A$32*ABS($A$7:$A$456-$A1799)))</f>
        <v>4.0705104430773983E-14</v>
      </c>
      <c r="AA1799">
        <f t="shared" ref="AA1799:AA1862" si="387">Y1799-Z1799</f>
        <v>50849.172033592236</v>
      </c>
      <c r="AB1799">
        <f t="shared" si="384"/>
        <v>50842.970197894931</v>
      </c>
      <c r="AD1799" s="4"/>
      <c r="AE1799" s="4"/>
      <c r="AF1799" s="4"/>
    </row>
    <row r="1800" spans="1:32" x14ac:dyDescent="0.2">
      <c r="A1800">
        <f>front!A1800</f>
        <v>1003.16</v>
      </c>
      <c r="B1800" s="1">
        <f t="shared" si="385"/>
        <v>0.41999999999995907</v>
      </c>
      <c r="C1800">
        <f>front!D1800-front!B1800</f>
        <v>29506.129999999997</v>
      </c>
      <c r="D1800" s="2">
        <f>front!E1800-front!C1800</f>
        <v>52449.8</v>
      </c>
      <c r="E1800" s="2">
        <f>IF(front!F1800-front!C1800&gt;0,front!F1800-front!C1800,0)</f>
        <v>52449.8</v>
      </c>
      <c r="F1800" s="2">
        <f>front!I1800-front!H1800</f>
        <v>2123.7000000000007</v>
      </c>
      <c r="G1800" s="2"/>
      <c r="H1800" s="2"/>
      <c r="I1800" s="4">
        <f>C1800/(constants!$A$4+constants!$B$4*data!C1800+constants!$C$4*data!C1800^2+constants!$D$4*data!C1800^3+constants!$E$4*data!C1800^4+constants!$F$4*data!C1800^5+constants!$G$4*data!C1800^6+constants!$H$4*data!C1800^7)</f>
        <v>30206.11837520207</v>
      </c>
      <c r="J1800" s="4">
        <f>D1800/(constants!$A$4+constants!$B$4*data!D1800+constants!$C$4*data!D1800^2+constants!$D$4*data!D1800^3+constants!$E$4*data!D1800^4+constants!$F$4*data!D1800^5+constants!$G$4*data!D1800^6+constants!$H$4*data!D1800^7)</f>
        <v>55193.214059512415</v>
      </c>
      <c r="K1800" s="4">
        <f>E1800/(constants!$A$4+constants!$B$4*data!E1800+constants!$C$4*data!E1800^2+constants!$D$4*data!E1800^3+constants!$E$4*data!E1800^4+constants!$F$4*data!E1800^5+constants!$G$4*data!E1800^6+constants!$H$4*data!E1800^7)</f>
        <v>55193.214059512415</v>
      </c>
      <c r="L1800" s="4">
        <f>F1800/(constants!$A$4+constants!$B$4*data!F1800+constants!$C$4*data!F1800^2+constants!$D$4*data!F1800^3+constants!$E$4*data!F1800^4+constants!$F$4*data!F1800^5+constants!$G$4*data!F1800^6+constants!$H$4*data!F1800^7)</f>
        <v>2118.8552574729429</v>
      </c>
      <c r="M1800" s="4"/>
      <c r="N1800" s="4"/>
      <c r="O1800" s="4">
        <f t="shared" ref="O1800:O1863" si="388">I1800*1000/O$4</f>
        <v>50343.530625336782</v>
      </c>
      <c r="P1800" s="4">
        <f t="shared" ref="P1800:Q1863" si="389">J1800*1000/P$4</f>
        <v>11038.642811902482</v>
      </c>
      <c r="Q1800" s="4">
        <f t="shared" si="389"/>
        <v>11038.642811902482</v>
      </c>
      <c r="R1800" s="4">
        <f t="shared" ref="R1800:R1863" si="390">L1800*1000/R$4</f>
        <v>353.14254291215718</v>
      </c>
      <c r="S1800" s="4"/>
      <c r="T1800" s="4"/>
      <c r="U1800" s="4">
        <f t="shared" ref="U1800:U1863" si="391">Q1800/P1800</f>
        <v>1</v>
      </c>
      <c r="V1800" s="4"/>
      <c r="W1800" s="4"/>
      <c r="X1800">
        <f>IF(front!E1800&gt;$X$2,O1800,P1800)</f>
        <v>50343.530625336782</v>
      </c>
      <c r="Y1800">
        <f t="shared" si="386"/>
        <v>50010.047706016725</v>
      </c>
      <c r="Z1800">
        <f>SUMPRODUCT($B$7:$B$456,Y$7:Y$456,EXP(constants!$B$32+constants!$A$32*ABS($A$7:$A$456-$A1800)))</f>
        <v>3.9744199287373979E-14</v>
      </c>
      <c r="AA1800">
        <f t="shared" si="387"/>
        <v>50010.047706016725</v>
      </c>
      <c r="AB1800">
        <f t="shared" ref="AB1800:AB1863" si="392">IF((AA1800-$AA$3)&gt;0,AA1800-$AA$3,0)</f>
        <v>50003.845870319419</v>
      </c>
      <c r="AD1800" s="4"/>
      <c r="AE1800" s="4"/>
      <c r="AF1800" s="4"/>
    </row>
    <row r="1801" spans="1:32" x14ac:dyDescent="0.2">
      <c r="A1801">
        <f>front!A1801</f>
        <v>1003.59</v>
      </c>
      <c r="B1801" s="1">
        <f t="shared" ref="B1801:B1864" si="393">A1801-A1800</f>
        <v>0.43000000000006366</v>
      </c>
      <c r="C1801">
        <f>front!D1801-front!B1801</f>
        <v>28886.199999999997</v>
      </c>
      <c r="D1801" s="2">
        <f>front!E1801-front!C1801</f>
        <v>52651.9</v>
      </c>
      <c r="E1801" s="2">
        <f>IF(front!F1801-front!C1801&gt;0,front!F1801-front!C1801,0)</f>
        <v>52651.9</v>
      </c>
      <c r="F1801" s="2">
        <f>front!I1801-front!H1801</f>
        <v>1998.1000000000004</v>
      </c>
      <c r="G1801" s="2"/>
      <c r="H1801" s="2"/>
      <c r="I1801" s="4">
        <f>C1801/(constants!$A$4+constants!$B$4*data!C1801+constants!$C$4*data!C1801^2+constants!$D$4*data!C1801^3+constants!$E$4*data!C1801^4+constants!$F$4*data!C1801^5+constants!$G$4*data!C1801^6+constants!$H$4*data!C1801^7)</f>
        <v>29547.344238164045</v>
      </c>
      <c r="J1801" s="4">
        <f>D1801/(constants!$A$4+constants!$B$4*data!D1801+constants!$C$4*data!D1801^2+constants!$D$4*data!D1801^3+constants!$E$4*data!D1801^4+constants!$F$4*data!D1801^5+constants!$G$4*data!D1801^6+constants!$H$4*data!D1801^7)</f>
        <v>55416.906325842217</v>
      </c>
      <c r="K1801" s="4">
        <f>E1801/(constants!$A$4+constants!$B$4*data!E1801+constants!$C$4*data!E1801^2+constants!$D$4*data!E1801^3+constants!$E$4*data!E1801^4+constants!$F$4*data!E1801^5+constants!$G$4*data!E1801^6+constants!$H$4*data!E1801^7)</f>
        <v>55416.906325842217</v>
      </c>
      <c r="L1801" s="4">
        <f>F1801/(constants!$A$4+constants!$B$4*data!F1801+constants!$C$4*data!F1801^2+constants!$D$4*data!F1801^3+constants!$E$4*data!F1801^4+constants!$F$4*data!F1801^5+constants!$G$4*data!F1801^6+constants!$H$4*data!F1801^7)</f>
        <v>1993.5401725258728</v>
      </c>
      <c r="M1801" s="4"/>
      <c r="N1801" s="4"/>
      <c r="O1801" s="4">
        <f t="shared" si="388"/>
        <v>49245.573730273405</v>
      </c>
      <c r="P1801" s="4">
        <f t="shared" si="389"/>
        <v>11083.381265168444</v>
      </c>
      <c r="Q1801" s="4">
        <f t="shared" si="389"/>
        <v>11083.381265168444</v>
      </c>
      <c r="R1801" s="4">
        <f t="shared" si="390"/>
        <v>332.25669542097876</v>
      </c>
      <c r="S1801" s="4"/>
      <c r="T1801" s="4"/>
      <c r="U1801" s="4">
        <f t="shared" si="391"/>
        <v>1</v>
      </c>
      <c r="V1801" s="4"/>
      <c r="W1801" s="4"/>
      <c r="X1801">
        <f>IF(front!E1801&gt;$X$2,O1801,P1801)</f>
        <v>49245.573730273405</v>
      </c>
      <c r="Y1801">
        <f t="shared" si="386"/>
        <v>48912.090810953348</v>
      </c>
      <c r="Z1801">
        <f>SUMPRODUCT($B$7:$B$456,Y$7:Y$456,EXP(constants!$B$32+constants!$A$32*ABS($A$7:$A$456-$A1801)))</f>
        <v>3.878391118967902E-14</v>
      </c>
      <c r="AA1801">
        <f t="shared" si="387"/>
        <v>48912.090810953348</v>
      </c>
      <c r="AB1801">
        <f t="shared" si="392"/>
        <v>48905.888975256043</v>
      </c>
      <c r="AD1801" s="4"/>
      <c r="AE1801" s="4"/>
      <c r="AF1801" s="4"/>
    </row>
    <row r="1802" spans="1:32" x14ac:dyDescent="0.2">
      <c r="A1802">
        <f>front!A1802</f>
        <v>1004.02</v>
      </c>
      <c r="B1802" s="1">
        <f t="shared" si="393"/>
        <v>0.42999999999994998</v>
      </c>
      <c r="C1802">
        <f>front!D1802-front!B1802</f>
        <v>28234.87</v>
      </c>
      <c r="D1802" s="2">
        <f>front!E1802-front!C1802</f>
        <v>52245.4</v>
      </c>
      <c r="E1802" s="2">
        <f>IF(front!F1802-front!C1802&gt;0,front!F1802-front!C1802,0)</f>
        <v>52245.4</v>
      </c>
      <c r="F1802" s="2">
        <f>front!I1802-front!H1802</f>
        <v>2023.8999999999996</v>
      </c>
      <c r="G1802" s="2"/>
      <c r="H1802" s="2"/>
      <c r="I1802" s="4">
        <f>C1802/(constants!$A$4+constants!$B$4*data!C1802+constants!$C$4*data!C1802^2+constants!$D$4*data!C1802^3+constants!$E$4*data!C1802^4+constants!$F$4*data!C1802^5+constants!$G$4*data!C1802^6+constants!$H$4*data!C1802^7)</f>
        <v>28856.208241336091</v>
      </c>
      <c r="J1802" s="4">
        <f>D1802/(constants!$A$4+constants!$B$4*data!D1802+constants!$C$4*data!D1802^2+constants!$D$4*data!D1802^3+constants!$E$4*data!D1802^4+constants!$F$4*data!D1802^5+constants!$G$4*data!D1802^6+constants!$H$4*data!D1802^7)</f>
        <v>54967.012816046081</v>
      </c>
      <c r="K1802" s="4">
        <f>E1802/(constants!$A$4+constants!$B$4*data!E1802+constants!$C$4*data!E1802^2+constants!$D$4*data!E1802^3+constants!$E$4*data!E1802^4+constants!$F$4*data!E1802^5+constants!$G$4*data!E1802^6+constants!$H$4*data!E1802^7)</f>
        <v>54967.012816046081</v>
      </c>
      <c r="L1802" s="4">
        <f>F1802/(constants!$A$4+constants!$B$4*data!F1802+constants!$C$4*data!F1802^2+constants!$D$4*data!F1802^3+constants!$E$4*data!F1802^4+constants!$F$4*data!F1802^5+constants!$G$4*data!F1802^6+constants!$H$4*data!F1802^7)</f>
        <v>2019.281632743646</v>
      </c>
      <c r="M1802" s="4"/>
      <c r="N1802" s="4"/>
      <c r="O1802" s="4">
        <f t="shared" si="388"/>
        <v>48093.680402226819</v>
      </c>
      <c r="P1802" s="4">
        <f t="shared" si="389"/>
        <v>10993.402563209216</v>
      </c>
      <c r="Q1802" s="4">
        <f t="shared" si="389"/>
        <v>10993.402563209216</v>
      </c>
      <c r="R1802" s="4">
        <f t="shared" si="390"/>
        <v>336.54693879060767</v>
      </c>
      <c r="S1802" s="4"/>
      <c r="T1802" s="4"/>
      <c r="U1802" s="4">
        <f t="shared" si="391"/>
        <v>1</v>
      </c>
      <c r="V1802" s="4"/>
      <c r="W1802" s="4"/>
      <c r="X1802">
        <f>IF(front!E1802&gt;$X$2,O1802,P1802)</f>
        <v>48093.680402226819</v>
      </c>
      <c r="Y1802">
        <f t="shared" si="386"/>
        <v>47760.197482906762</v>
      </c>
      <c r="Z1802">
        <f>SUMPRODUCT($B$7:$B$456,Y$7:Y$456,EXP(constants!$B$32+constants!$A$32*ABS($A$7:$A$456-$A1802)))</f>
        <v>3.7846825301290562E-14</v>
      </c>
      <c r="AA1802">
        <f t="shared" si="387"/>
        <v>47760.197482906762</v>
      </c>
      <c r="AB1802">
        <f t="shared" si="392"/>
        <v>47753.995647209456</v>
      </c>
      <c r="AD1802" s="4"/>
      <c r="AE1802" s="4"/>
      <c r="AF1802" s="4"/>
    </row>
    <row r="1803" spans="1:32" x14ac:dyDescent="0.2">
      <c r="A1803">
        <f>front!A1803</f>
        <v>1004.45</v>
      </c>
      <c r="B1803" s="1">
        <f t="shared" si="393"/>
        <v>0.43000000000006366</v>
      </c>
      <c r="C1803">
        <f>front!D1803-front!B1803</f>
        <v>27556.800000000003</v>
      </c>
      <c r="D1803" s="2">
        <f>front!E1803-front!C1803</f>
        <v>53072.2</v>
      </c>
      <c r="E1803" s="2">
        <f>IF(front!F1803-front!C1803&gt;0,front!F1803-front!C1803,0)</f>
        <v>53072.2</v>
      </c>
      <c r="F1803" s="2">
        <f>front!I1803-front!H1803</f>
        <v>1930.2000000000007</v>
      </c>
      <c r="G1803" s="2"/>
      <c r="H1803" s="2"/>
      <c r="I1803" s="4">
        <f>C1803/(constants!$A$4+constants!$B$4*data!C1803+constants!$C$4*data!C1803^2+constants!$D$4*data!C1803^3+constants!$E$4*data!C1803^4+constants!$F$4*data!C1803^5+constants!$G$4*data!C1803^6+constants!$H$4*data!C1803^7)</f>
        <v>28137.803072037281</v>
      </c>
      <c r="J1803" s="4">
        <f>D1803/(constants!$A$4+constants!$B$4*data!D1803+constants!$C$4*data!D1803^2+constants!$D$4*data!D1803^3+constants!$E$4*data!D1803^4+constants!$F$4*data!D1803^5+constants!$G$4*data!D1803^6+constants!$H$4*data!D1803^7)</f>
        <v>55882.23780892793</v>
      </c>
      <c r="K1803" s="4">
        <f>E1803/(constants!$A$4+constants!$B$4*data!E1803+constants!$C$4*data!E1803^2+constants!$D$4*data!E1803^3+constants!$E$4*data!E1803^4+constants!$F$4*data!E1803^5+constants!$G$4*data!E1803^6+constants!$H$4*data!E1803^7)</f>
        <v>55882.23780892793</v>
      </c>
      <c r="L1803" s="4">
        <f>F1803/(constants!$A$4+constants!$B$4*data!F1803+constants!$C$4*data!F1803^2+constants!$D$4*data!F1803^3+constants!$E$4*data!F1803^4+constants!$F$4*data!F1803^5+constants!$G$4*data!F1803^6+constants!$H$4*data!F1803^7)</f>
        <v>1925.7942555982881</v>
      </c>
      <c r="M1803" s="4"/>
      <c r="N1803" s="4"/>
      <c r="O1803" s="4">
        <f t="shared" si="388"/>
        <v>46896.338453395467</v>
      </c>
      <c r="P1803" s="4">
        <f t="shared" si="389"/>
        <v>11176.447561785586</v>
      </c>
      <c r="Q1803" s="4">
        <f t="shared" si="389"/>
        <v>11176.447561785586</v>
      </c>
      <c r="R1803" s="4">
        <f t="shared" si="390"/>
        <v>320.96570926638134</v>
      </c>
      <c r="S1803" s="4"/>
      <c r="T1803" s="4"/>
      <c r="U1803" s="4">
        <f t="shared" si="391"/>
        <v>1</v>
      </c>
      <c r="V1803" s="4"/>
      <c r="W1803" s="4"/>
      <c r="X1803">
        <f>IF(front!E1803&gt;$X$2,O1803,P1803)</f>
        <v>46896.338453395467</v>
      </c>
      <c r="Y1803">
        <f t="shared" si="386"/>
        <v>46562.85553407541</v>
      </c>
      <c r="Z1803">
        <f>SUMPRODUCT($B$7:$B$456,Y$7:Y$456,EXP(constants!$B$32+constants!$A$32*ABS($A$7:$A$456-$A1803)))</f>
        <v>3.6932381016991793E-14</v>
      </c>
      <c r="AA1803">
        <f t="shared" si="387"/>
        <v>46562.85553407541</v>
      </c>
      <c r="AB1803">
        <f t="shared" si="392"/>
        <v>46556.653698378104</v>
      </c>
      <c r="AD1803" s="4"/>
      <c r="AE1803" s="4"/>
      <c r="AF1803" s="4"/>
    </row>
    <row r="1804" spans="1:32" x14ac:dyDescent="0.2">
      <c r="A1804">
        <f>front!A1804</f>
        <v>1004.88</v>
      </c>
      <c r="B1804" s="1">
        <f t="shared" si="393"/>
        <v>0.42999999999994998</v>
      </c>
      <c r="C1804">
        <f>front!D1804-front!B1804</f>
        <v>26915</v>
      </c>
      <c r="D1804" s="2">
        <f>front!E1804-front!C1804</f>
        <v>52397.8</v>
      </c>
      <c r="E1804" s="2">
        <f>IF(front!F1804-front!C1804&gt;0,front!F1804-front!C1804,0)</f>
        <v>52397.8</v>
      </c>
      <c r="F1804" s="2">
        <f>front!I1804-front!H1804</f>
        <v>1890.5999999999985</v>
      </c>
      <c r="G1804" s="2"/>
      <c r="H1804" s="2"/>
      <c r="I1804" s="4">
        <f>C1804/(constants!$A$4+constants!$B$4*data!C1804+constants!$C$4*data!C1804^2+constants!$D$4*data!C1804^3+constants!$E$4*data!C1804^4+constants!$F$4*data!C1804^5+constants!$G$4*data!C1804^6+constants!$H$4*data!C1804^7)</f>
        <v>27458.87647660822</v>
      </c>
      <c r="J1804" s="4">
        <f>D1804/(constants!$A$4+constants!$B$4*data!D1804+constants!$C$4*data!D1804^2+constants!$D$4*data!D1804^3+constants!$E$4*data!D1804^4+constants!$F$4*data!D1804^5+constants!$G$4*data!D1804^6+constants!$H$4*data!D1804^7)</f>
        <v>55135.664340916461</v>
      </c>
      <c r="K1804" s="4">
        <f>E1804/(constants!$A$4+constants!$B$4*data!E1804+constants!$C$4*data!E1804^2+constants!$D$4*data!E1804^3+constants!$E$4*data!E1804^4+constants!$F$4*data!E1804^5+constants!$G$4*data!E1804^6+constants!$H$4*data!E1804^7)</f>
        <v>55135.664340916461</v>
      </c>
      <c r="L1804" s="4">
        <f>F1804/(constants!$A$4+constants!$B$4*data!F1804+constants!$C$4*data!F1804^2+constants!$D$4*data!F1804^3+constants!$E$4*data!F1804^4+constants!$F$4*data!F1804^5+constants!$G$4*data!F1804^6+constants!$H$4*data!F1804^7)</f>
        <v>1886.2841246367236</v>
      </c>
      <c r="M1804" s="4"/>
      <c r="N1804" s="4"/>
      <c r="O1804" s="4">
        <f t="shared" si="388"/>
        <v>45764.794127680369</v>
      </c>
      <c r="P1804" s="4">
        <f t="shared" si="389"/>
        <v>11027.132868183293</v>
      </c>
      <c r="Q1804" s="4">
        <f t="shared" si="389"/>
        <v>11027.132868183293</v>
      </c>
      <c r="R1804" s="4">
        <f t="shared" si="390"/>
        <v>314.38068743945394</v>
      </c>
      <c r="S1804" s="4"/>
      <c r="T1804" s="4"/>
      <c r="U1804" s="4">
        <f t="shared" si="391"/>
        <v>1</v>
      </c>
      <c r="V1804" s="4"/>
      <c r="W1804" s="4"/>
      <c r="X1804">
        <f>IF(front!E1804&gt;$X$2,O1804,P1804)</f>
        <v>45764.794127680369</v>
      </c>
      <c r="Y1804">
        <f t="shared" si="386"/>
        <v>45431.311208360312</v>
      </c>
      <c r="Z1804">
        <f>SUMPRODUCT($B$7:$B$456,Y$7:Y$456,EXP(constants!$B$32+constants!$A$32*ABS($A$7:$A$456-$A1804)))</f>
        <v>3.604003127675157E-14</v>
      </c>
      <c r="AA1804">
        <f t="shared" si="387"/>
        <v>45431.311208360312</v>
      </c>
      <c r="AB1804">
        <f t="shared" si="392"/>
        <v>45425.109372663006</v>
      </c>
      <c r="AD1804" s="4"/>
      <c r="AE1804" s="4"/>
      <c r="AF1804" s="4"/>
    </row>
    <row r="1805" spans="1:32" x14ac:dyDescent="0.2">
      <c r="A1805">
        <f>front!A1805</f>
        <v>1005.31</v>
      </c>
      <c r="B1805" s="1">
        <f t="shared" si="393"/>
        <v>0.42999999999994998</v>
      </c>
      <c r="C1805">
        <f>front!D1805-front!B1805</f>
        <v>26416.799999999999</v>
      </c>
      <c r="D1805" s="2">
        <f>front!E1805-front!C1805</f>
        <v>52533.2</v>
      </c>
      <c r="E1805" s="2">
        <f>IF(front!F1805-front!C1805&gt;0,front!F1805-front!C1805,0)</f>
        <v>52533.2</v>
      </c>
      <c r="F1805" s="2">
        <f>front!I1805-front!H1805</f>
        <v>1933.5</v>
      </c>
      <c r="G1805" s="2"/>
      <c r="H1805" s="2"/>
      <c r="I1805" s="4">
        <f>C1805/(constants!$A$4+constants!$B$4*data!C1805+constants!$C$4*data!C1805^2+constants!$D$4*data!C1805^3+constants!$E$4*data!C1805^4+constants!$F$4*data!C1805^5+constants!$G$4*data!C1805^6+constants!$H$4*data!C1805^7)</f>
        <v>26932.570961415709</v>
      </c>
      <c r="J1805" s="4">
        <f>D1805/(constants!$A$4+constants!$B$4*data!D1805+constants!$C$4*data!D1805^2+constants!$D$4*data!D1805^3+constants!$E$4*data!D1805^4+constants!$F$4*data!D1805^5+constants!$G$4*data!D1805^6+constants!$H$4*data!D1805^7)</f>
        <v>55285.51996341948</v>
      </c>
      <c r="K1805" s="4">
        <f>E1805/(constants!$A$4+constants!$B$4*data!E1805+constants!$C$4*data!E1805^2+constants!$D$4*data!E1805^3+constants!$E$4*data!E1805^4+constants!$F$4*data!E1805^5+constants!$G$4*data!E1805^6+constants!$H$4*data!E1805^7)</f>
        <v>55285.51996341948</v>
      </c>
      <c r="L1805" s="4">
        <f>F1805/(constants!$A$4+constants!$B$4*data!F1805+constants!$C$4*data!F1805^2+constants!$D$4*data!F1805^3+constants!$E$4*data!F1805^4+constants!$F$4*data!F1805^5+constants!$G$4*data!F1805^6+constants!$H$4*data!F1805^7)</f>
        <v>1929.0867666152521</v>
      </c>
      <c r="M1805" s="4"/>
      <c r="N1805" s="4"/>
      <c r="O1805" s="4">
        <f t="shared" si="388"/>
        <v>44887.618269026178</v>
      </c>
      <c r="P1805" s="4">
        <f t="shared" si="389"/>
        <v>11057.103992683897</v>
      </c>
      <c r="Q1805" s="4">
        <f t="shared" si="389"/>
        <v>11057.103992683897</v>
      </c>
      <c r="R1805" s="4">
        <f t="shared" si="390"/>
        <v>321.51446110254204</v>
      </c>
      <c r="S1805" s="4"/>
      <c r="T1805" s="4"/>
      <c r="U1805" s="4">
        <f t="shared" si="391"/>
        <v>1</v>
      </c>
      <c r="V1805" s="4"/>
      <c r="W1805" s="4"/>
      <c r="X1805">
        <f>IF(front!E1805&gt;$X$2,O1805,P1805)</f>
        <v>44887.618269026178</v>
      </c>
      <c r="Y1805">
        <f t="shared" si="386"/>
        <v>44554.135349706121</v>
      </c>
      <c r="Z1805">
        <f>SUMPRODUCT($B$7:$B$456,Y$7:Y$456,EXP(constants!$B$32+constants!$A$32*ABS($A$7:$A$456-$A1805)))</f>
        <v>3.5169242238447724E-14</v>
      </c>
      <c r="AA1805">
        <f t="shared" si="387"/>
        <v>44554.135349706121</v>
      </c>
      <c r="AB1805">
        <f t="shared" si="392"/>
        <v>44547.933514008815</v>
      </c>
      <c r="AD1805" s="4"/>
      <c r="AE1805" s="4"/>
      <c r="AF1805" s="4"/>
    </row>
    <row r="1806" spans="1:32" x14ac:dyDescent="0.2">
      <c r="A1806">
        <f>front!A1806</f>
        <v>1005.73</v>
      </c>
      <c r="B1806" s="1">
        <f t="shared" si="393"/>
        <v>0.42000000000007276</v>
      </c>
      <c r="C1806">
        <f>front!D1806-front!B1806</f>
        <v>26015.260000000002</v>
      </c>
      <c r="D1806" s="2">
        <f>front!E1806-front!C1806</f>
        <v>51750.2</v>
      </c>
      <c r="E1806" s="2">
        <f>IF(front!F1806-front!C1806&gt;0,front!F1806-front!C1806,0)</f>
        <v>51750.2</v>
      </c>
      <c r="F1806" s="2">
        <f>front!I1806-front!H1806</f>
        <v>1865</v>
      </c>
      <c r="G1806" s="2"/>
      <c r="H1806" s="2"/>
      <c r="I1806" s="4">
        <f>C1806/(constants!$A$4+constants!$B$4*data!C1806+constants!$C$4*data!C1806^2+constants!$D$4*data!C1806^3+constants!$E$4*data!C1806^4+constants!$F$4*data!C1806^5+constants!$G$4*data!C1806^6+constants!$H$4*data!C1806^7)</f>
        <v>26508.838623504224</v>
      </c>
      <c r="J1806" s="4">
        <f>D1806/(constants!$A$4+constants!$B$4*data!D1806+constants!$C$4*data!D1806^2+constants!$D$4*data!D1806^3+constants!$E$4*data!D1806^4+constants!$F$4*data!D1806^5+constants!$G$4*data!D1806^6+constants!$H$4*data!D1806^7)</f>
        <v>54419.135649714444</v>
      </c>
      <c r="K1806" s="4">
        <f>E1806/(constants!$A$4+constants!$B$4*data!E1806+constants!$C$4*data!E1806^2+constants!$D$4*data!E1806^3+constants!$E$4*data!E1806^4+constants!$F$4*data!E1806^5+constants!$G$4*data!E1806^6+constants!$H$4*data!E1806^7)</f>
        <v>54419.135649714444</v>
      </c>
      <c r="L1806" s="4">
        <f>F1806/(constants!$A$4+constants!$B$4*data!F1806+constants!$C$4*data!F1806^2+constants!$D$4*data!F1806^3+constants!$E$4*data!F1806^4+constants!$F$4*data!F1806^5+constants!$G$4*data!F1806^6+constants!$H$4*data!F1806^7)</f>
        <v>1860.7422218440149</v>
      </c>
      <c r="M1806" s="4"/>
      <c r="N1806" s="4"/>
      <c r="O1806" s="4">
        <f t="shared" si="388"/>
        <v>44181.397705840376</v>
      </c>
      <c r="P1806" s="4">
        <f t="shared" si="389"/>
        <v>10883.827129942889</v>
      </c>
      <c r="Q1806" s="4">
        <f t="shared" si="389"/>
        <v>10883.827129942889</v>
      </c>
      <c r="R1806" s="4">
        <f t="shared" si="390"/>
        <v>310.12370364066913</v>
      </c>
      <c r="S1806" s="4"/>
      <c r="T1806" s="4"/>
      <c r="U1806" s="4">
        <f t="shared" si="391"/>
        <v>1</v>
      </c>
      <c r="V1806" s="4"/>
      <c r="W1806" s="4"/>
      <c r="X1806">
        <f>IF(front!E1806&gt;$X$2,O1806,P1806)</f>
        <v>44181.397705840376</v>
      </c>
      <c r="Y1806">
        <f t="shared" si="386"/>
        <v>43847.914786520319</v>
      </c>
      <c r="Z1806">
        <f>SUMPRODUCT($B$7:$B$456,Y$7:Y$456,EXP(constants!$B$32+constants!$A$32*ABS($A$7:$A$456-$A1806)))</f>
        <v>3.4339019438899648E-14</v>
      </c>
      <c r="AA1806">
        <f t="shared" si="387"/>
        <v>43847.914786520319</v>
      </c>
      <c r="AB1806">
        <f t="shared" si="392"/>
        <v>43841.712950823014</v>
      </c>
      <c r="AD1806" s="4"/>
      <c r="AE1806" s="4"/>
      <c r="AF1806" s="4"/>
    </row>
    <row r="1807" spans="1:32" x14ac:dyDescent="0.2">
      <c r="A1807">
        <f>front!A1807</f>
        <v>1006.16</v>
      </c>
      <c r="B1807" s="1">
        <f t="shared" si="393"/>
        <v>0.42999999999994998</v>
      </c>
      <c r="C1807">
        <f>front!D1807-front!B1807</f>
        <v>25695.129999999997</v>
      </c>
      <c r="D1807" s="2">
        <f>front!E1807-front!C1807</f>
        <v>52775.9</v>
      </c>
      <c r="E1807" s="2">
        <f>IF(front!F1807-front!C1807&gt;0,front!F1807-front!C1807,0)</f>
        <v>52775.9</v>
      </c>
      <c r="F1807" s="2">
        <f>front!I1807-front!H1807</f>
        <v>1859</v>
      </c>
      <c r="G1807" s="2"/>
      <c r="H1807" s="2"/>
      <c r="I1807" s="4">
        <f>C1807/(constants!$A$4+constants!$B$4*data!C1807+constants!$C$4*data!C1807^2+constants!$D$4*data!C1807^3+constants!$E$4*data!C1807^4+constants!$F$4*data!C1807^5+constants!$G$4*data!C1807^6+constants!$H$4*data!C1807^7)</f>
        <v>26171.313236736958</v>
      </c>
      <c r="J1807" s="4">
        <f>D1807/(constants!$A$4+constants!$B$4*data!D1807+constants!$C$4*data!D1807^2+constants!$D$4*data!D1807^3+constants!$E$4*data!D1807^4+constants!$F$4*data!D1807^5+constants!$G$4*data!D1807^6+constants!$H$4*data!D1807^7)</f>
        <v>55554.173358064021</v>
      </c>
      <c r="K1807" s="4">
        <f>E1807/(constants!$A$4+constants!$B$4*data!E1807+constants!$C$4*data!E1807^2+constants!$D$4*data!E1807^3+constants!$E$4*data!E1807^4+constants!$F$4*data!E1807^5+constants!$G$4*data!E1807^6+constants!$H$4*data!E1807^7)</f>
        <v>55554.173358064021</v>
      </c>
      <c r="L1807" s="4">
        <f>F1807/(constants!$A$4+constants!$B$4*data!F1807+constants!$C$4*data!F1807^2+constants!$D$4*data!F1807^3+constants!$E$4*data!F1807^4+constants!$F$4*data!F1807^5+constants!$G$4*data!F1807^6+constants!$H$4*data!F1807^7)</f>
        <v>1854.7558382511768</v>
      </c>
      <c r="M1807" s="4"/>
      <c r="N1807" s="4"/>
      <c r="O1807" s="4">
        <f t="shared" si="388"/>
        <v>43618.855394561593</v>
      </c>
      <c r="P1807" s="4">
        <f t="shared" si="389"/>
        <v>11110.834671612804</v>
      </c>
      <c r="Q1807" s="4">
        <f t="shared" si="389"/>
        <v>11110.834671612804</v>
      </c>
      <c r="R1807" s="4">
        <f t="shared" si="390"/>
        <v>309.12597304186278</v>
      </c>
      <c r="S1807" s="4"/>
      <c r="T1807" s="4"/>
      <c r="U1807" s="4">
        <f t="shared" si="391"/>
        <v>1</v>
      </c>
      <c r="V1807" s="4"/>
      <c r="W1807" s="4"/>
      <c r="X1807">
        <f>IF(front!E1807&gt;$X$2,O1807,P1807)</f>
        <v>43618.855394561593</v>
      </c>
      <c r="Y1807">
        <f t="shared" si="386"/>
        <v>43285.372475241536</v>
      </c>
      <c r="Z1807">
        <f>SUMPRODUCT($B$7:$B$456,Y$7:Y$456,EXP(constants!$B$32+constants!$A$32*ABS($A$7:$A$456-$A1807)))</f>
        <v>3.3509329767326399E-14</v>
      </c>
      <c r="AA1807">
        <f t="shared" si="387"/>
        <v>43285.372475241536</v>
      </c>
      <c r="AB1807">
        <f t="shared" si="392"/>
        <v>43279.170639544231</v>
      </c>
      <c r="AD1807" s="4"/>
      <c r="AE1807" s="4"/>
      <c r="AF1807" s="4"/>
    </row>
    <row r="1808" spans="1:32" x14ac:dyDescent="0.2">
      <c r="A1808">
        <f>front!A1808</f>
        <v>1006.59</v>
      </c>
      <c r="B1808" s="1">
        <f t="shared" si="393"/>
        <v>0.43000000000006366</v>
      </c>
      <c r="C1808">
        <f>front!D1808-front!B1808</f>
        <v>25441.129999999997</v>
      </c>
      <c r="D1808" s="2">
        <f>front!E1808-front!C1808</f>
        <v>53227</v>
      </c>
      <c r="E1808" s="2">
        <f>IF(front!F1808-front!C1808&gt;0,front!F1808-front!C1808,0)</f>
        <v>53227</v>
      </c>
      <c r="F1808" s="2">
        <f>front!I1808-front!H1808</f>
        <v>1825.8999999999996</v>
      </c>
      <c r="G1808" s="2"/>
      <c r="H1808" s="2"/>
      <c r="I1808" s="4">
        <f>C1808/(constants!$A$4+constants!$B$4*data!C1808+constants!$C$4*data!C1808^2+constants!$D$4*data!C1808^3+constants!$E$4*data!C1808^4+constants!$F$4*data!C1808^5+constants!$G$4*data!C1808^6+constants!$H$4*data!C1808^7)</f>
        <v>25903.700879512977</v>
      </c>
      <c r="J1808" s="4">
        <f>D1808/(constants!$A$4+constants!$B$4*data!D1808+constants!$C$4*data!D1808^2+constants!$D$4*data!D1808^3+constants!$E$4*data!D1808^4+constants!$F$4*data!D1808^5+constants!$G$4*data!D1808^6+constants!$H$4*data!D1808^7)</f>
        <v>56053.670630752669</v>
      </c>
      <c r="K1808" s="4">
        <f>E1808/(constants!$A$4+constants!$B$4*data!E1808+constants!$C$4*data!E1808^2+constants!$D$4*data!E1808^3+constants!$E$4*data!E1808^4+constants!$F$4*data!E1808^5+constants!$G$4*data!E1808^6+constants!$H$4*data!E1808^7)</f>
        <v>56053.670630752669</v>
      </c>
      <c r="L1808" s="4">
        <f>F1808/(constants!$A$4+constants!$B$4*data!F1808+constants!$C$4*data!F1808^2+constants!$D$4*data!F1808^3+constants!$E$4*data!F1808^4+constants!$F$4*data!F1808^5+constants!$G$4*data!F1808^6+constants!$H$4*data!F1808^7)</f>
        <v>1821.7309538120028</v>
      </c>
      <c r="M1808" s="4"/>
      <c r="N1808" s="4"/>
      <c r="O1808" s="4">
        <f t="shared" si="388"/>
        <v>43172.834799188298</v>
      </c>
      <c r="P1808" s="4">
        <f t="shared" si="389"/>
        <v>11210.734126150533</v>
      </c>
      <c r="Q1808" s="4">
        <f t="shared" si="389"/>
        <v>11210.734126150533</v>
      </c>
      <c r="R1808" s="4">
        <f t="shared" si="390"/>
        <v>303.62182563533378</v>
      </c>
      <c r="S1808" s="4"/>
      <c r="T1808" s="4"/>
      <c r="U1808" s="4">
        <f t="shared" si="391"/>
        <v>1</v>
      </c>
      <c r="V1808" s="4"/>
      <c r="W1808" s="4"/>
      <c r="X1808">
        <f>IF(front!E1808&gt;$X$2,O1808,P1808)</f>
        <v>43172.834799188298</v>
      </c>
      <c r="Y1808">
        <f t="shared" si="386"/>
        <v>42839.351879868242</v>
      </c>
      <c r="Z1808">
        <f>SUMPRODUCT($B$7:$B$456,Y$7:Y$456,EXP(constants!$B$32+constants!$A$32*ABS($A$7:$A$456-$A1808)))</f>
        <v>3.2699686822839614E-14</v>
      </c>
      <c r="AA1808">
        <f t="shared" si="387"/>
        <v>42839.351879868242</v>
      </c>
      <c r="AB1808">
        <f t="shared" si="392"/>
        <v>42833.150044170936</v>
      </c>
      <c r="AD1808" s="4"/>
      <c r="AE1808" s="4"/>
      <c r="AF1808" s="4"/>
    </row>
    <row r="1809" spans="1:32" x14ac:dyDescent="0.2">
      <c r="A1809">
        <f>front!A1809</f>
        <v>1007.02</v>
      </c>
      <c r="B1809" s="1">
        <f t="shared" si="393"/>
        <v>0.42999999999994998</v>
      </c>
      <c r="C1809">
        <f>front!D1809-front!B1809</f>
        <v>25326.059999999998</v>
      </c>
      <c r="D1809" s="2">
        <f>front!E1809-front!C1809</f>
        <v>52366.8</v>
      </c>
      <c r="E1809" s="2">
        <f>IF(front!F1809-front!C1809&gt;0,front!F1809-front!C1809,0)</f>
        <v>52366.8</v>
      </c>
      <c r="F1809" s="2">
        <f>front!I1809-front!H1809</f>
        <v>1971.3000000000011</v>
      </c>
      <c r="G1809" s="2"/>
      <c r="H1809" s="2"/>
      <c r="I1809" s="4">
        <f>C1809/(constants!$A$4+constants!$B$4*data!C1809+constants!$C$4*data!C1809^2+constants!$D$4*data!C1809^3+constants!$E$4*data!C1809^4+constants!$F$4*data!C1809^5+constants!$G$4*data!C1809^6+constants!$H$4*data!C1809^7)</f>
        <v>25782.519661055074</v>
      </c>
      <c r="J1809" s="4">
        <f>D1809/(constants!$A$4+constants!$B$4*data!D1809+constants!$C$4*data!D1809^2+constants!$D$4*data!D1809^3+constants!$E$4*data!D1809^4+constants!$F$4*data!D1809^5+constants!$G$4*data!D1809^6+constants!$H$4*data!D1809^7)</f>
        <v>55101.356976709678</v>
      </c>
      <c r="K1809" s="4">
        <f>E1809/(constants!$A$4+constants!$B$4*data!E1809+constants!$C$4*data!E1809^2+constants!$D$4*data!E1809^3+constants!$E$4*data!E1809^4+constants!$F$4*data!E1809^5+constants!$G$4*data!E1809^6+constants!$H$4*data!E1809^7)</f>
        <v>55101.356976709678</v>
      </c>
      <c r="L1809" s="4">
        <f>F1809/(constants!$A$4+constants!$B$4*data!F1809+constants!$C$4*data!F1809^2+constants!$D$4*data!F1809^3+constants!$E$4*data!F1809^4+constants!$F$4*data!F1809^5+constants!$G$4*data!F1809^6+constants!$H$4*data!F1809^7)</f>
        <v>1966.8009862212843</v>
      </c>
      <c r="M1809" s="4"/>
      <c r="N1809" s="4"/>
      <c r="O1809" s="4">
        <f t="shared" si="388"/>
        <v>42970.866101758453</v>
      </c>
      <c r="P1809" s="4">
        <f t="shared" si="389"/>
        <v>11020.271395341935</v>
      </c>
      <c r="Q1809" s="4">
        <f t="shared" si="389"/>
        <v>11020.271395341935</v>
      </c>
      <c r="R1809" s="4">
        <f t="shared" si="390"/>
        <v>327.80016437021408</v>
      </c>
      <c r="S1809" s="4"/>
      <c r="T1809" s="4"/>
      <c r="U1809" s="4">
        <f t="shared" si="391"/>
        <v>1</v>
      </c>
      <c r="V1809" s="4"/>
      <c r="W1809" s="4"/>
      <c r="X1809">
        <f>IF(front!E1809&gt;$X$2,O1809,P1809)</f>
        <v>42970.866101758453</v>
      </c>
      <c r="Y1809">
        <f t="shared" si="386"/>
        <v>42637.383182438396</v>
      </c>
      <c r="Z1809">
        <f>SUMPRODUCT($B$7:$B$456,Y$7:Y$456,EXP(constants!$B$32+constants!$A$32*ABS($A$7:$A$456-$A1809)))</f>
        <v>3.1909606242091997E-14</v>
      </c>
      <c r="AA1809">
        <f t="shared" si="387"/>
        <v>42637.383182438396</v>
      </c>
      <c r="AB1809">
        <f t="shared" si="392"/>
        <v>42631.18134674109</v>
      </c>
      <c r="AD1809" s="4"/>
      <c r="AE1809" s="4"/>
      <c r="AF1809" s="4"/>
    </row>
    <row r="1810" spans="1:32" x14ac:dyDescent="0.2">
      <c r="A1810">
        <f>front!A1810</f>
        <v>1007.45</v>
      </c>
      <c r="B1810" s="1">
        <f t="shared" si="393"/>
        <v>0.43000000000006366</v>
      </c>
      <c r="C1810">
        <f>front!D1810-front!B1810</f>
        <v>25316.93</v>
      </c>
      <c r="D1810" s="2">
        <f>front!E1810-front!C1810</f>
        <v>52597.5</v>
      </c>
      <c r="E1810" s="2">
        <f>IF(front!F1810-front!C1810&gt;0,front!F1810-front!C1810,0)</f>
        <v>52597.5</v>
      </c>
      <c r="F1810" s="2">
        <f>front!I1810-front!H1810</f>
        <v>2030.5</v>
      </c>
      <c r="G1810" s="2"/>
      <c r="H1810" s="2"/>
      <c r="I1810" s="4">
        <f>C1810/(constants!$A$4+constants!$B$4*data!C1810+constants!$C$4*data!C1810^2+constants!$D$4*data!C1810^3+constants!$E$4*data!C1810^4+constants!$F$4*data!C1810^5+constants!$G$4*data!C1810^6+constants!$H$4*data!C1810^7)</f>
        <v>25772.906269166058</v>
      </c>
      <c r="J1810" s="4">
        <f>D1810/(constants!$A$4+constants!$B$4*data!D1810+constants!$C$4*data!D1810^2+constants!$D$4*data!D1810^3+constants!$E$4*data!D1810^4+constants!$F$4*data!D1810^5+constants!$G$4*data!D1810^6+constants!$H$4*data!D1810^7)</f>
        <v>55356.690568535036</v>
      </c>
      <c r="K1810" s="4">
        <f>E1810/(constants!$A$4+constants!$B$4*data!E1810+constants!$C$4*data!E1810^2+constants!$D$4*data!E1810^3+constants!$E$4*data!E1810^4+constants!$F$4*data!E1810^5+constants!$G$4*data!E1810^6+constants!$H$4*data!E1810^7)</f>
        <v>55356.690568535036</v>
      </c>
      <c r="L1810" s="4">
        <f>F1810/(constants!$A$4+constants!$B$4*data!F1810+constants!$C$4*data!F1810^2+constants!$D$4*data!F1810^3+constants!$E$4*data!F1810^4+constants!$F$4*data!F1810^5+constants!$G$4*data!F1810^6+constants!$H$4*data!F1810^7)</f>
        <v>2025.866658359899</v>
      </c>
      <c r="M1810" s="4"/>
      <c r="N1810" s="4"/>
      <c r="O1810" s="4">
        <f t="shared" si="388"/>
        <v>42954.843781943433</v>
      </c>
      <c r="P1810" s="4">
        <f t="shared" si="389"/>
        <v>11071.338113707008</v>
      </c>
      <c r="Q1810" s="4">
        <f t="shared" si="389"/>
        <v>11071.338113707008</v>
      </c>
      <c r="R1810" s="4">
        <f t="shared" si="390"/>
        <v>337.64444305998313</v>
      </c>
      <c r="S1810" s="4"/>
      <c r="T1810" s="4"/>
      <c r="U1810" s="4">
        <f t="shared" si="391"/>
        <v>1</v>
      </c>
      <c r="V1810" s="4"/>
      <c r="W1810" s="4"/>
      <c r="X1810">
        <f>IF(front!E1810&gt;$X$2,O1810,P1810)</f>
        <v>42954.843781943433</v>
      </c>
      <c r="Y1810">
        <f t="shared" si="386"/>
        <v>42621.360862623376</v>
      </c>
      <c r="Z1810">
        <f>SUMPRODUCT($B$7:$B$456,Y$7:Y$456,EXP(constants!$B$32+constants!$A$32*ABS($A$7:$A$456-$A1810)))</f>
        <v>3.1138615364785568E-14</v>
      </c>
      <c r="AA1810">
        <f t="shared" si="387"/>
        <v>42621.360862623376</v>
      </c>
      <c r="AB1810">
        <f t="shared" si="392"/>
        <v>42615.159026926071</v>
      </c>
      <c r="AD1810" s="4"/>
      <c r="AE1810" s="4"/>
      <c r="AF1810" s="4"/>
    </row>
    <row r="1811" spans="1:32" x14ac:dyDescent="0.2">
      <c r="A1811">
        <f>front!A1811</f>
        <v>1007.88</v>
      </c>
      <c r="B1811" s="1">
        <f t="shared" si="393"/>
        <v>0.42999999999994998</v>
      </c>
      <c r="C1811">
        <f>front!D1811-front!B1811</f>
        <v>25331.200000000001</v>
      </c>
      <c r="D1811" s="2">
        <f>front!E1811-front!C1811</f>
        <v>52949.7</v>
      </c>
      <c r="E1811" s="2">
        <f>IF(front!F1811-front!C1811&gt;0,front!F1811-front!C1811,0)</f>
        <v>52949.7</v>
      </c>
      <c r="F1811" s="2">
        <f>front!I1811-front!H1811</f>
        <v>2006.8000000000011</v>
      </c>
      <c r="G1811" s="2"/>
      <c r="H1811" s="2"/>
      <c r="I1811" s="4">
        <f>C1811/(constants!$A$4+constants!$B$4*data!C1811+constants!$C$4*data!C1811^2+constants!$D$4*data!C1811^3+constants!$E$4*data!C1811^4+constants!$F$4*data!C1811^5+constants!$G$4*data!C1811^6+constants!$H$4*data!C1811^7)</f>
        <v>25787.931897154998</v>
      </c>
      <c r="J1811" s="4">
        <f>D1811/(constants!$A$4+constants!$B$4*data!D1811+constants!$C$4*data!D1811^2+constants!$D$4*data!D1811^3+constants!$E$4*data!D1811^4+constants!$F$4*data!D1811^5+constants!$G$4*data!D1811^6+constants!$H$4*data!D1811^7)</f>
        <v>55746.594258850782</v>
      </c>
      <c r="K1811" s="4">
        <f>E1811/(constants!$A$4+constants!$B$4*data!E1811+constants!$C$4*data!E1811^2+constants!$D$4*data!E1811^3+constants!$E$4*data!E1811^4+constants!$F$4*data!E1811^5+constants!$G$4*data!E1811^6+constants!$H$4*data!E1811^7)</f>
        <v>55746.594258850782</v>
      </c>
      <c r="L1811" s="4">
        <f>F1811/(constants!$A$4+constants!$B$4*data!F1811+constants!$C$4*data!F1811^2+constants!$D$4*data!F1811^3+constants!$E$4*data!F1811^4+constants!$F$4*data!F1811^5+constants!$G$4*data!F1811^6+constants!$H$4*data!F1811^7)</f>
        <v>2002.2204317798764</v>
      </c>
      <c r="M1811" s="4"/>
      <c r="N1811" s="4"/>
      <c r="O1811" s="4">
        <f t="shared" si="388"/>
        <v>42979.886495258332</v>
      </c>
      <c r="P1811" s="4">
        <f t="shared" si="389"/>
        <v>11149.318851770156</v>
      </c>
      <c r="Q1811" s="4">
        <f t="shared" si="389"/>
        <v>11149.318851770156</v>
      </c>
      <c r="R1811" s="4">
        <f t="shared" si="390"/>
        <v>333.70340529664605</v>
      </c>
      <c r="S1811" s="4"/>
      <c r="T1811" s="4"/>
      <c r="U1811" s="4">
        <f t="shared" si="391"/>
        <v>1</v>
      </c>
      <c r="V1811" s="4"/>
      <c r="W1811" s="4"/>
      <c r="X1811">
        <f>IF(front!E1811&gt;$X$2,O1811,P1811)</f>
        <v>42979.886495258332</v>
      </c>
      <c r="Y1811">
        <f t="shared" si="386"/>
        <v>42646.403575938275</v>
      </c>
      <c r="Z1811">
        <f>SUMPRODUCT($B$7:$B$456,Y$7:Y$456,EXP(constants!$B$32+constants!$A$32*ABS($A$7:$A$456-$A1811)))</f>
        <v>3.0386252950907548E-14</v>
      </c>
      <c r="AA1811">
        <f t="shared" si="387"/>
        <v>42646.403575938275</v>
      </c>
      <c r="AB1811">
        <f t="shared" si="392"/>
        <v>42640.201740240969</v>
      </c>
      <c r="AD1811" s="4"/>
      <c r="AE1811" s="4"/>
      <c r="AF1811" s="4"/>
    </row>
    <row r="1812" spans="1:32" x14ac:dyDescent="0.2">
      <c r="A1812">
        <f>front!A1812</f>
        <v>1008.3</v>
      </c>
      <c r="B1812" s="1">
        <f t="shared" si="393"/>
        <v>0.41999999999995907</v>
      </c>
      <c r="C1812">
        <f>front!D1812-front!B1812</f>
        <v>25361.47</v>
      </c>
      <c r="D1812" s="2">
        <f>front!E1812-front!C1812</f>
        <v>53198.6</v>
      </c>
      <c r="E1812" s="2">
        <f>IF(front!F1812-front!C1812&gt;0,front!F1812-front!C1812,0)</f>
        <v>53198.6</v>
      </c>
      <c r="F1812" s="2">
        <f>front!I1812-front!H1812</f>
        <v>2076.8999999999996</v>
      </c>
      <c r="G1812" s="2"/>
      <c r="H1812" s="2"/>
      <c r="I1812" s="4">
        <f>C1812/(constants!$A$4+constants!$B$4*data!C1812+constants!$C$4*data!C1812^2+constants!$D$4*data!C1812^3+constants!$E$4*data!C1812^4+constants!$F$4*data!C1812^5+constants!$G$4*data!C1812^6+constants!$H$4*data!C1812^7)</f>
        <v>25819.806534065392</v>
      </c>
      <c r="J1812" s="4">
        <f>D1812/(constants!$A$4+constants!$B$4*data!D1812+constants!$C$4*data!D1812^2+constants!$D$4*data!D1812^3+constants!$E$4*data!D1812^4+constants!$F$4*data!D1812^5+constants!$G$4*data!D1812^6+constants!$H$4*data!D1812^7)</f>
        <v>56022.2170887635</v>
      </c>
      <c r="K1812" s="4">
        <f>E1812/(constants!$A$4+constants!$B$4*data!E1812+constants!$C$4*data!E1812^2+constants!$D$4*data!E1812^3+constants!$E$4*data!E1812^4+constants!$F$4*data!E1812^5+constants!$G$4*data!E1812^6+constants!$H$4*data!E1812^7)</f>
        <v>56022.2170887635</v>
      </c>
      <c r="L1812" s="4">
        <f>F1812/(constants!$A$4+constants!$B$4*data!F1812+constants!$C$4*data!F1812^2+constants!$D$4*data!F1812^3+constants!$E$4*data!F1812^4+constants!$F$4*data!F1812^5+constants!$G$4*data!F1812^6+constants!$H$4*data!F1812^7)</f>
        <v>2072.1613969624827</v>
      </c>
      <c r="M1812" s="4"/>
      <c r="N1812" s="4"/>
      <c r="O1812" s="4">
        <f t="shared" si="388"/>
        <v>43033.010890108984</v>
      </c>
      <c r="P1812" s="4">
        <f t="shared" si="389"/>
        <v>11204.4434177527</v>
      </c>
      <c r="Q1812" s="4">
        <f t="shared" si="389"/>
        <v>11204.4434177527</v>
      </c>
      <c r="R1812" s="4">
        <f t="shared" si="390"/>
        <v>345.36023282708044</v>
      </c>
      <c r="S1812" s="4"/>
      <c r="T1812" s="4"/>
      <c r="U1812" s="4">
        <f t="shared" si="391"/>
        <v>1</v>
      </c>
      <c r="V1812" s="4"/>
      <c r="W1812" s="4"/>
      <c r="X1812">
        <f>IF(front!E1812&gt;$X$2,O1812,P1812)</f>
        <v>43033.010890108984</v>
      </c>
      <c r="Y1812">
        <f t="shared" si="386"/>
        <v>42699.527970788928</v>
      </c>
      <c r="Z1812">
        <f>SUMPRODUCT($B$7:$B$456,Y$7:Y$456,EXP(constants!$B$32+constants!$A$32*ABS($A$7:$A$456-$A1812)))</f>
        <v>2.9668939799215825E-14</v>
      </c>
      <c r="AA1812">
        <f t="shared" si="387"/>
        <v>42699.527970788928</v>
      </c>
      <c r="AB1812">
        <f t="shared" si="392"/>
        <v>42693.326135091622</v>
      </c>
      <c r="AD1812" s="4"/>
      <c r="AE1812" s="4"/>
      <c r="AF1812" s="4"/>
    </row>
    <row r="1813" spans="1:32" x14ac:dyDescent="0.2">
      <c r="A1813">
        <f>front!A1813</f>
        <v>1008.73</v>
      </c>
      <c r="B1813" s="1">
        <f t="shared" si="393"/>
        <v>0.43000000000006366</v>
      </c>
      <c r="C1813">
        <f>front!D1813-front!B1813</f>
        <v>25325.4</v>
      </c>
      <c r="D1813" s="2">
        <f>front!E1813-front!C1813</f>
        <v>52753.599999999999</v>
      </c>
      <c r="E1813" s="2">
        <f>IF(front!F1813-front!C1813&gt;0,front!F1813-front!C1813,0)</f>
        <v>52753.599999999999</v>
      </c>
      <c r="F1813" s="2">
        <f>front!I1813-front!H1813</f>
        <v>2208.1000000000004</v>
      </c>
      <c r="G1813" s="2"/>
      <c r="H1813" s="2"/>
      <c r="I1813" s="4">
        <f>C1813/(constants!$A$4+constants!$B$4*data!C1813+constants!$C$4*data!C1813^2+constants!$D$4*data!C1813^3+constants!$E$4*data!C1813^4+constants!$F$4*data!C1813^5+constants!$G$4*data!C1813^6+constants!$H$4*data!C1813^7)</f>
        <v>25781.824709705932</v>
      </c>
      <c r="J1813" s="4">
        <f>D1813/(constants!$A$4+constants!$B$4*data!D1813+constants!$C$4*data!D1813^2+constants!$D$4*data!D1813^3+constants!$E$4*data!D1813^4+constants!$F$4*data!D1813^5+constants!$G$4*data!D1813^6+constants!$H$4*data!D1813^7)</f>
        <v>55529.486333595501</v>
      </c>
      <c r="K1813" s="4">
        <f>E1813/(constants!$A$4+constants!$B$4*data!E1813+constants!$C$4*data!E1813^2+constants!$D$4*data!E1813^3+constants!$E$4*data!E1813^4+constants!$F$4*data!E1813^5+constants!$G$4*data!E1813^6+constants!$H$4*data!E1813^7)</f>
        <v>55529.486333595501</v>
      </c>
      <c r="L1813" s="4">
        <f>F1813/(constants!$A$4+constants!$B$4*data!F1813+constants!$C$4*data!F1813^2+constants!$D$4*data!F1813^3+constants!$E$4*data!F1813^4+constants!$F$4*data!F1813^5+constants!$G$4*data!F1813^6+constants!$H$4*data!F1813^7)</f>
        <v>2203.0639480578634</v>
      </c>
      <c r="M1813" s="4"/>
      <c r="N1813" s="4"/>
      <c r="O1813" s="4">
        <f t="shared" si="388"/>
        <v>42969.707849509883</v>
      </c>
      <c r="P1813" s="4">
        <f t="shared" si="389"/>
        <v>11105.897266719099</v>
      </c>
      <c r="Q1813" s="4">
        <f t="shared" si="389"/>
        <v>11105.897266719099</v>
      </c>
      <c r="R1813" s="4">
        <f t="shared" si="390"/>
        <v>367.17732467631055</v>
      </c>
      <c r="S1813" s="4"/>
      <c r="T1813" s="4"/>
      <c r="U1813" s="4">
        <f t="shared" si="391"/>
        <v>1</v>
      </c>
      <c r="V1813" s="4"/>
      <c r="W1813" s="4"/>
      <c r="X1813">
        <f>IF(front!E1813&gt;$X$2,O1813,P1813)</f>
        <v>42969.707849509883</v>
      </c>
      <c r="Y1813">
        <f t="shared" si="386"/>
        <v>42636.224930189826</v>
      </c>
      <c r="Z1813">
        <f>SUMPRODUCT($B$7:$B$456,Y$7:Y$456,EXP(constants!$B$32+constants!$A$32*ABS($A$7:$A$456-$A1813)))</f>
        <v>2.8952087270513186E-14</v>
      </c>
      <c r="AA1813">
        <f t="shared" si="387"/>
        <v>42636.224930189826</v>
      </c>
      <c r="AB1813">
        <f t="shared" si="392"/>
        <v>42630.023094492521</v>
      </c>
      <c r="AD1813" s="4"/>
      <c r="AE1813" s="4"/>
      <c r="AF1813" s="4"/>
    </row>
    <row r="1814" spans="1:32" x14ac:dyDescent="0.2">
      <c r="A1814">
        <f>front!A1814</f>
        <v>1009.16</v>
      </c>
      <c r="B1814" s="1">
        <f t="shared" si="393"/>
        <v>0.42999999999994998</v>
      </c>
      <c r="C1814">
        <f>front!D1814-front!B1814</f>
        <v>25404.799999999999</v>
      </c>
      <c r="D1814" s="2">
        <f>front!E1814-front!C1814</f>
        <v>52864.800000000003</v>
      </c>
      <c r="E1814" s="2">
        <f>IF(front!F1814-front!C1814&gt;0,front!F1814-front!C1814,0)</f>
        <v>52864.800000000003</v>
      </c>
      <c r="F1814" s="2">
        <f>front!I1814-front!H1814</f>
        <v>2174</v>
      </c>
      <c r="G1814" s="2"/>
      <c r="H1814" s="2"/>
      <c r="I1814" s="4">
        <f>C1814/(constants!$A$4+constants!$B$4*data!C1814+constants!$C$4*data!C1814^2+constants!$D$4*data!C1814^3+constants!$E$4*data!C1814^4+constants!$F$4*data!C1814^5+constants!$G$4*data!C1814^6+constants!$H$4*data!C1814^7)</f>
        <v>25865.437683482825</v>
      </c>
      <c r="J1814" s="4">
        <f>D1814/(constants!$A$4+constants!$B$4*data!D1814+constants!$C$4*data!D1814^2+constants!$D$4*data!D1814^3+constants!$E$4*data!D1814^4+constants!$F$4*data!D1814^5+constants!$G$4*data!D1814^6+constants!$H$4*data!D1814^7)</f>
        <v>55652.594251941831</v>
      </c>
      <c r="K1814" s="4">
        <f>E1814/(constants!$A$4+constants!$B$4*data!E1814+constants!$C$4*data!E1814^2+constants!$D$4*data!E1814^3+constants!$E$4*data!E1814^4+constants!$F$4*data!E1814^5+constants!$G$4*data!E1814^6+constants!$H$4*data!E1814^7)</f>
        <v>55652.594251941831</v>
      </c>
      <c r="L1814" s="4">
        <f>F1814/(constants!$A$4+constants!$B$4*data!F1814+constants!$C$4*data!F1814^2+constants!$D$4*data!F1814^3+constants!$E$4*data!F1814^4+constants!$F$4*data!F1814^5+constants!$G$4*data!F1814^6+constants!$H$4*data!F1814^7)</f>
        <v>2169.0412236207922</v>
      </c>
      <c r="M1814" s="4"/>
      <c r="N1814" s="4"/>
      <c r="O1814" s="4">
        <f t="shared" si="388"/>
        <v>43109.062805804708</v>
      </c>
      <c r="P1814" s="4">
        <f t="shared" si="389"/>
        <v>11130.518850388366</v>
      </c>
      <c r="Q1814" s="4">
        <f t="shared" si="389"/>
        <v>11130.518850388366</v>
      </c>
      <c r="R1814" s="4">
        <f t="shared" si="390"/>
        <v>361.5068706034653</v>
      </c>
      <c r="S1814" s="4"/>
      <c r="T1814" s="4"/>
      <c r="U1814" s="4">
        <f t="shared" si="391"/>
        <v>1</v>
      </c>
      <c r="V1814" s="4"/>
      <c r="W1814" s="4"/>
      <c r="X1814">
        <f>IF(front!E1814&gt;$X$2,O1814,P1814)</f>
        <v>43109.062805804708</v>
      </c>
      <c r="Y1814">
        <f t="shared" si="386"/>
        <v>42775.579886484651</v>
      </c>
      <c r="Z1814">
        <f>SUMPRODUCT($B$7:$B$456,Y$7:Y$456,EXP(constants!$B$32+constants!$A$32*ABS($A$7:$A$456-$A1814)))</f>
        <v>2.825255512977825E-14</v>
      </c>
      <c r="AA1814">
        <f t="shared" si="387"/>
        <v>42775.579886484651</v>
      </c>
      <c r="AB1814">
        <f t="shared" si="392"/>
        <v>42769.378050787345</v>
      </c>
      <c r="AD1814" s="4"/>
      <c r="AE1814" s="4"/>
      <c r="AF1814" s="4"/>
    </row>
    <row r="1815" spans="1:32" x14ac:dyDescent="0.2">
      <c r="A1815">
        <f>front!A1815</f>
        <v>1009.59</v>
      </c>
      <c r="B1815" s="1">
        <f t="shared" si="393"/>
        <v>0.43000000000006366</v>
      </c>
      <c r="C1815">
        <f>front!D1815-front!B1815</f>
        <v>25501.059999999998</v>
      </c>
      <c r="D1815" s="2">
        <f>front!E1815-front!C1815</f>
        <v>50367.199999999997</v>
      </c>
      <c r="E1815" s="2">
        <f>IF(front!F1815-front!C1815&gt;0,front!F1815-front!C1815,0)</f>
        <v>50367.199999999997</v>
      </c>
      <c r="F1815" s="2">
        <f>front!I1815-front!H1815</f>
        <v>2109.5000000000018</v>
      </c>
      <c r="G1815" s="2"/>
      <c r="H1815" s="2"/>
      <c r="I1815" s="4">
        <f>C1815/(constants!$A$4+constants!$B$4*data!C1815+constants!$C$4*data!C1815^2+constants!$D$4*data!C1815^3+constants!$E$4*data!C1815^4+constants!$F$4*data!C1815^5+constants!$G$4*data!C1815^6+constants!$H$4*data!C1815^7)</f>
        <v>25966.82744391089</v>
      </c>
      <c r="J1815" s="4">
        <f>D1815/(constants!$A$4+constants!$B$4*data!D1815+constants!$C$4*data!D1815^2+constants!$D$4*data!D1815^3+constants!$E$4*data!D1815^4+constants!$F$4*data!D1815^5+constants!$G$4*data!D1815^6+constants!$H$4*data!D1815^7)</f>
        <v>52889.947170482563</v>
      </c>
      <c r="K1815" s="4">
        <f>E1815/(constants!$A$4+constants!$B$4*data!E1815+constants!$C$4*data!E1815^2+constants!$D$4*data!E1815^3+constants!$E$4*data!E1815^4+constants!$F$4*data!E1815^5+constants!$G$4*data!E1815^6+constants!$H$4*data!E1815^7)</f>
        <v>52889.947170482563</v>
      </c>
      <c r="L1815" s="4">
        <f>F1815/(constants!$A$4+constants!$B$4*data!F1815+constants!$C$4*data!F1815^2+constants!$D$4*data!F1815^3+constants!$E$4*data!F1815^4+constants!$F$4*data!F1815^5+constants!$G$4*data!F1815^6+constants!$H$4*data!F1815^7)</f>
        <v>2104.6874585390624</v>
      </c>
      <c r="M1815" s="4"/>
      <c r="N1815" s="4"/>
      <c r="O1815" s="4">
        <f t="shared" si="388"/>
        <v>43278.045739851485</v>
      </c>
      <c r="P1815" s="4">
        <f t="shared" si="389"/>
        <v>10577.989434096513</v>
      </c>
      <c r="Q1815" s="4">
        <f t="shared" si="389"/>
        <v>10577.989434096513</v>
      </c>
      <c r="R1815" s="4">
        <f t="shared" si="390"/>
        <v>350.78124308984371</v>
      </c>
      <c r="S1815" s="4"/>
      <c r="T1815" s="4"/>
      <c r="U1815" s="4">
        <f t="shared" si="391"/>
        <v>1</v>
      </c>
      <c r="V1815" s="4"/>
      <c r="W1815" s="4"/>
      <c r="X1815">
        <f>IF(front!E1815&gt;$X$2,O1815,P1815)</f>
        <v>43278.045739851485</v>
      </c>
      <c r="Y1815">
        <f t="shared" si="386"/>
        <v>42944.562820531428</v>
      </c>
      <c r="Z1815">
        <f>SUMPRODUCT($B$7:$B$456,Y$7:Y$456,EXP(constants!$B$32+constants!$A$32*ABS($A$7:$A$456-$A1815)))</f>
        <v>2.7569924886697335E-14</v>
      </c>
      <c r="AA1815">
        <f t="shared" si="387"/>
        <v>42944.562820531428</v>
      </c>
      <c r="AB1815">
        <f t="shared" si="392"/>
        <v>42938.360984834122</v>
      </c>
      <c r="AD1815" s="4"/>
      <c r="AE1815" s="4"/>
      <c r="AF1815" s="4"/>
    </row>
    <row r="1816" spans="1:32" x14ac:dyDescent="0.2">
      <c r="A1816">
        <f>front!A1816</f>
        <v>1010.02</v>
      </c>
      <c r="B1816" s="1">
        <f t="shared" si="393"/>
        <v>0.42999999999994998</v>
      </c>
      <c r="C1816">
        <f>front!D1816-front!B1816</f>
        <v>25611.54</v>
      </c>
      <c r="D1816" s="2">
        <f>front!E1816-front!C1816</f>
        <v>51943.5</v>
      </c>
      <c r="E1816" s="2">
        <f>IF(front!F1816-front!C1816&gt;0,front!F1816-front!C1816,0)</f>
        <v>51943.5</v>
      </c>
      <c r="F1816" s="2">
        <f>front!I1816-front!H1816</f>
        <v>2127.5999999999985</v>
      </c>
      <c r="G1816" s="2"/>
      <c r="H1816" s="2"/>
      <c r="I1816" s="4">
        <f>C1816/(constants!$A$4+constants!$B$4*data!C1816+constants!$C$4*data!C1816^2+constants!$D$4*data!C1816^3+constants!$E$4*data!C1816^4+constants!$F$4*data!C1816^5+constants!$G$4*data!C1816^6+constants!$H$4*data!C1816^7)</f>
        <v>26083.224887748856</v>
      </c>
      <c r="J1816" s="4">
        <f>D1816/(constants!$A$4+constants!$B$4*data!D1816+constants!$C$4*data!D1816^2+constants!$D$4*data!D1816^3+constants!$E$4*data!D1816^4+constants!$F$4*data!D1816^5+constants!$G$4*data!D1816^6+constants!$H$4*data!D1816^7)</f>
        <v>54632.975354304421</v>
      </c>
      <c r="K1816" s="4">
        <f>E1816/(constants!$A$4+constants!$B$4*data!E1816+constants!$C$4*data!E1816^2+constants!$D$4*data!E1816^3+constants!$E$4*data!E1816^4+constants!$F$4*data!E1816^5+constants!$G$4*data!E1816^6+constants!$H$4*data!E1816^7)</f>
        <v>54632.975354304421</v>
      </c>
      <c r="L1816" s="4">
        <f>F1816/(constants!$A$4+constants!$B$4*data!F1816+constants!$C$4*data!F1816^2+constants!$D$4*data!F1816^3+constants!$E$4*data!F1816^4+constants!$F$4*data!F1816^5+constants!$G$4*data!F1816^6+constants!$H$4*data!F1816^7)</f>
        <v>2122.7464141295609</v>
      </c>
      <c r="M1816" s="4"/>
      <c r="N1816" s="4"/>
      <c r="O1816" s="4">
        <f t="shared" si="388"/>
        <v>43472.041479581429</v>
      </c>
      <c r="P1816" s="4">
        <f t="shared" si="389"/>
        <v>10926.595070860883</v>
      </c>
      <c r="Q1816" s="4">
        <f t="shared" si="389"/>
        <v>10926.595070860883</v>
      </c>
      <c r="R1816" s="4">
        <f t="shared" si="390"/>
        <v>353.79106902159344</v>
      </c>
      <c r="S1816" s="4"/>
      <c r="T1816" s="4"/>
      <c r="U1816" s="4">
        <f t="shared" si="391"/>
        <v>1</v>
      </c>
      <c r="V1816" s="4"/>
      <c r="W1816" s="4"/>
      <c r="X1816">
        <f>IF(front!E1816&gt;$X$2,O1816,P1816)</f>
        <v>43472.041479581429</v>
      </c>
      <c r="Y1816">
        <f t="shared" si="386"/>
        <v>43138.558560261372</v>
      </c>
      <c r="Z1816">
        <f>SUMPRODUCT($B$7:$B$456,Y$7:Y$456,EXP(constants!$B$32+constants!$A$32*ABS($A$7:$A$456-$A1816)))</f>
        <v>2.6903788162401975E-14</v>
      </c>
      <c r="AA1816">
        <f t="shared" si="387"/>
        <v>43138.558560261372</v>
      </c>
      <c r="AB1816">
        <f t="shared" si="392"/>
        <v>43132.356724564066</v>
      </c>
      <c r="AD1816" s="4"/>
      <c r="AE1816" s="4"/>
      <c r="AF1816" s="4"/>
    </row>
    <row r="1817" spans="1:32" x14ac:dyDescent="0.2">
      <c r="A1817">
        <f>front!A1817</f>
        <v>1010.44</v>
      </c>
      <c r="B1817" s="1">
        <f t="shared" si="393"/>
        <v>0.42000000000007276</v>
      </c>
      <c r="C1817">
        <f>front!D1817-front!B1817</f>
        <v>25632.6</v>
      </c>
      <c r="D1817" s="2">
        <f>front!E1817-front!C1817</f>
        <v>52081.1</v>
      </c>
      <c r="E1817" s="2">
        <f>IF(front!F1817-front!C1817&gt;0,front!F1817-front!C1817,0)</f>
        <v>52081.1</v>
      </c>
      <c r="F1817" s="2">
        <f>front!I1817-front!H1817</f>
        <v>2171.7000000000007</v>
      </c>
      <c r="G1817" s="2"/>
      <c r="H1817" s="2"/>
      <c r="I1817" s="4">
        <f>C1817/(constants!$A$4+constants!$B$4*data!C1817+constants!$C$4*data!C1817^2+constants!$D$4*data!C1817^3+constants!$E$4*data!C1817^4+constants!$F$4*data!C1817^5+constants!$G$4*data!C1817^6+constants!$H$4*data!C1817^7)</f>
        <v>26105.416503894681</v>
      </c>
      <c r="J1817" s="4">
        <f>D1817/(constants!$A$4+constants!$B$4*data!D1817+constants!$C$4*data!D1817^2+constants!$D$4*data!D1817^3+constants!$E$4*data!D1817^4+constants!$F$4*data!D1817^5+constants!$G$4*data!D1817^6+constants!$H$4*data!D1817^7)</f>
        <v>54785.213943563474</v>
      </c>
      <c r="K1817" s="4">
        <f>E1817/(constants!$A$4+constants!$B$4*data!E1817+constants!$C$4*data!E1817^2+constants!$D$4*data!E1817^3+constants!$E$4*data!E1817^4+constants!$F$4*data!E1817^5+constants!$G$4*data!E1817^6+constants!$H$4*data!E1817^7)</f>
        <v>54785.213943563474</v>
      </c>
      <c r="L1817" s="4">
        <f>F1817/(constants!$A$4+constants!$B$4*data!F1817+constants!$C$4*data!F1817^2+constants!$D$4*data!F1817^3+constants!$E$4*data!F1817^4+constants!$F$4*data!F1817^5+constants!$G$4*data!F1817^6+constants!$H$4*data!F1817^7)</f>
        <v>2166.7464367442171</v>
      </c>
      <c r="M1817" s="4"/>
      <c r="N1817" s="4"/>
      <c r="O1817" s="4">
        <f t="shared" si="388"/>
        <v>43509.02750649114</v>
      </c>
      <c r="P1817" s="4">
        <f t="shared" si="389"/>
        <v>10957.042788712695</v>
      </c>
      <c r="Q1817" s="4">
        <f t="shared" si="389"/>
        <v>10957.042788712695</v>
      </c>
      <c r="R1817" s="4">
        <f t="shared" si="390"/>
        <v>361.12440612403623</v>
      </c>
      <c r="S1817" s="4"/>
      <c r="T1817" s="4"/>
      <c r="U1817" s="4">
        <f t="shared" si="391"/>
        <v>1</v>
      </c>
      <c r="V1817" s="4"/>
      <c r="W1817" s="4"/>
      <c r="X1817">
        <f>IF(front!E1817&gt;$X$2,O1817,P1817)</f>
        <v>43509.02750649114</v>
      </c>
      <c r="Y1817">
        <f t="shared" si="386"/>
        <v>43175.544587171084</v>
      </c>
      <c r="Z1817">
        <f>SUMPRODUCT($B$7:$B$456,Y$7:Y$456,EXP(constants!$B$32+constants!$A$32*ABS($A$7:$A$456-$A1817)))</f>
        <v>2.6268683823923537E-14</v>
      </c>
      <c r="AA1817">
        <f t="shared" si="387"/>
        <v>43175.544587171084</v>
      </c>
      <c r="AB1817">
        <f t="shared" si="392"/>
        <v>43169.342751473778</v>
      </c>
      <c r="AD1817" s="4"/>
      <c r="AE1817" s="4"/>
      <c r="AF1817" s="4"/>
    </row>
    <row r="1818" spans="1:32" x14ac:dyDescent="0.2">
      <c r="A1818">
        <f>front!A1818</f>
        <v>1010.87</v>
      </c>
      <c r="B1818" s="1">
        <f t="shared" si="393"/>
        <v>0.42999999999994998</v>
      </c>
      <c r="C1818">
        <f>front!D1818-front!B1818</f>
        <v>25714.6</v>
      </c>
      <c r="D1818" s="2">
        <f>front!E1818-front!C1818</f>
        <v>52418.1</v>
      </c>
      <c r="E1818" s="2">
        <f>IF(front!F1818-front!C1818&gt;0,front!F1818-front!C1818,0)</f>
        <v>52418.1</v>
      </c>
      <c r="F1818" s="2">
        <f>front!I1818-front!H1818</f>
        <v>2120.6000000000004</v>
      </c>
      <c r="G1818" s="2"/>
      <c r="H1818" s="2"/>
      <c r="I1818" s="4">
        <f>C1818/(constants!$A$4+constants!$B$4*data!C1818+constants!$C$4*data!C1818^2+constants!$D$4*data!C1818^3+constants!$E$4*data!C1818^4+constants!$F$4*data!C1818^5+constants!$G$4*data!C1818^6+constants!$H$4*data!C1818^7)</f>
        <v>26191.833616370426</v>
      </c>
      <c r="J1818" s="4">
        <f>D1818/(constants!$A$4+constants!$B$4*data!D1818+constants!$C$4*data!D1818^2+constants!$D$4*data!D1818^3+constants!$E$4*data!D1818^4+constants!$F$4*data!D1818^5+constants!$G$4*data!D1818^6+constants!$H$4*data!D1818^7)</f>
        <v>55158.130583625163</v>
      </c>
      <c r="K1818" s="4">
        <f>E1818/(constants!$A$4+constants!$B$4*data!E1818+constants!$C$4*data!E1818^2+constants!$D$4*data!E1818^3+constants!$E$4*data!E1818^4+constants!$F$4*data!E1818^5+constants!$G$4*data!E1818^6+constants!$H$4*data!E1818^7)</f>
        <v>55158.130583625163</v>
      </c>
      <c r="L1818" s="4">
        <f>F1818/(constants!$A$4+constants!$B$4*data!F1818+constants!$C$4*data!F1818^2+constants!$D$4*data!F1818^3+constants!$E$4*data!F1818^4+constants!$F$4*data!F1818^5+constants!$G$4*data!F1818^6+constants!$H$4*data!F1818^7)</f>
        <v>2115.762286988861</v>
      </c>
      <c r="M1818" s="4"/>
      <c r="N1818" s="4"/>
      <c r="O1818" s="4">
        <f t="shared" si="388"/>
        <v>43653.056027284038</v>
      </c>
      <c r="P1818" s="4">
        <f t="shared" si="389"/>
        <v>11031.626116725032</v>
      </c>
      <c r="Q1818" s="4">
        <f t="shared" si="389"/>
        <v>11031.626116725032</v>
      </c>
      <c r="R1818" s="4">
        <f t="shared" si="390"/>
        <v>352.62704783147683</v>
      </c>
      <c r="S1818" s="4"/>
      <c r="T1818" s="4"/>
      <c r="U1818" s="4">
        <f t="shared" si="391"/>
        <v>1</v>
      </c>
      <c r="V1818" s="4"/>
      <c r="W1818" s="4"/>
      <c r="X1818">
        <f>IF(front!E1818&gt;$X$2,O1818,P1818)</f>
        <v>43653.056027284038</v>
      </c>
      <c r="Y1818">
        <f t="shared" si="386"/>
        <v>43319.573107963981</v>
      </c>
      <c r="Z1818">
        <f>SUMPRODUCT($B$7:$B$456,Y$7:Y$456,EXP(constants!$B$32+constants!$A$32*ABS($A$7:$A$456-$A1818)))</f>
        <v>2.5633987318005178E-14</v>
      </c>
      <c r="AA1818">
        <f t="shared" si="387"/>
        <v>43319.573107963981</v>
      </c>
      <c r="AB1818">
        <f t="shared" si="392"/>
        <v>43313.371272266675</v>
      </c>
      <c r="AD1818" s="4"/>
      <c r="AE1818" s="4"/>
      <c r="AF1818" s="4"/>
    </row>
    <row r="1819" spans="1:32" x14ac:dyDescent="0.2">
      <c r="A1819">
        <f>front!A1819</f>
        <v>1011.3</v>
      </c>
      <c r="B1819" s="1">
        <f t="shared" si="393"/>
        <v>0.42999999999994998</v>
      </c>
      <c r="C1819">
        <f>front!D1819-front!B1819</f>
        <v>25727.53</v>
      </c>
      <c r="D1819" s="2">
        <f>front!E1819-front!C1819</f>
        <v>52258.7</v>
      </c>
      <c r="E1819" s="2">
        <f>IF(front!F1819-front!C1819&gt;0,front!F1819-front!C1819,0)</f>
        <v>52258.7</v>
      </c>
      <c r="F1819" s="2">
        <f>front!I1819-front!H1819</f>
        <v>2045.3999999999996</v>
      </c>
      <c r="G1819" s="2"/>
      <c r="H1819" s="2"/>
      <c r="I1819" s="4">
        <f>C1819/(constants!$A$4+constants!$B$4*data!C1819+constants!$C$4*data!C1819^2+constants!$D$4*data!C1819^3+constants!$E$4*data!C1819^4+constants!$F$4*data!C1819^5+constants!$G$4*data!C1819^6+constants!$H$4*data!C1819^7)</f>
        <v>26205.461716831633</v>
      </c>
      <c r="J1819" s="4">
        <f>D1819/(constants!$A$4+constants!$B$4*data!D1819+constants!$C$4*data!D1819^2+constants!$D$4*data!D1819^3+constants!$E$4*data!D1819^4+constants!$F$4*data!D1819^5+constants!$G$4*data!D1819^6+constants!$H$4*data!D1819^7)</f>
        <v>54981.730310061394</v>
      </c>
      <c r="K1819" s="4">
        <f>E1819/(constants!$A$4+constants!$B$4*data!E1819+constants!$C$4*data!E1819^2+constants!$D$4*data!E1819^3+constants!$E$4*data!E1819^4+constants!$F$4*data!E1819^5+constants!$G$4*data!E1819^6+constants!$H$4*data!E1819^7)</f>
        <v>54981.730310061394</v>
      </c>
      <c r="L1819" s="4">
        <f>F1819/(constants!$A$4+constants!$B$4*data!F1819+constants!$C$4*data!F1819^2+constants!$D$4*data!F1819^3+constants!$E$4*data!F1819^4+constants!$F$4*data!F1819^5+constants!$G$4*data!F1819^6+constants!$H$4*data!F1819^7)</f>
        <v>2040.7328541168713</v>
      </c>
      <c r="M1819" s="4"/>
      <c r="N1819" s="4"/>
      <c r="O1819" s="4">
        <f t="shared" si="388"/>
        <v>43675.769528052719</v>
      </c>
      <c r="P1819" s="4">
        <f t="shared" si="389"/>
        <v>10996.346062012279</v>
      </c>
      <c r="Q1819" s="4">
        <f t="shared" si="389"/>
        <v>10996.346062012279</v>
      </c>
      <c r="R1819" s="4">
        <f t="shared" si="390"/>
        <v>340.12214235281186</v>
      </c>
      <c r="S1819" s="4"/>
      <c r="T1819" s="4"/>
      <c r="U1819" s="4">
        <f t="shared" si="391"/>
        <v>1</v>
      </c>
      <c r="V1819" s="4"/>
      <c r="W1819" s="4"/>
      <c r="X1819">
        <f>IF(front!E1819&gt;$X$2,O1819,P1819)</f>
        <v>43675.769528052719</v>
      </c>
      <c r="Y1819">
        <f t="shared" si="386"/>
        <v>43342.286608732662</v>
      </c>
      <c r="Z1819">
        <f>SUMPRODUCT($B$7:$B$456,Y$7:Y$456,EXP(constants!$B$32+constants!$A$32*ABS($A$7:$A$456-$A1819)))</f>
        <v>2.5014626169477576E-14</v>
      </c>
      <c r="AA1819">
        <f t="shared" si="387"/>
        <v>43342.286608732662</v>
      </c>
      <c r="AB1819">
        <f t="shared" si="392"/>
        <v>43336.084773035356</v>
      </c>
      <c r="AD1819" s="4"/>
      <c r="AE1819" s="4"/>
      <c r="AF1819" s="4"/>
    </row>
    <row r="1820" spans="1:32" x14ac:dyDescent="0.2">
      <c r="A1820">
        <f>front!A1820</f>
        <v>1011.73</v>
      </c>
      <c r="B1820" s="1">
        <f t="shared" si="393"/>
        <v>0.43000000000006366</v>
      </c>
      <c r="C1820">
        <f>front!D1820-front!B1820</f>
        <v>25722.47</v>
      </c>
      <c r="D1820" s="2">
        <f>front!E1820-front!C1820</f>
        <v>52003</v>
      </c>
      <c r="E1820" s="2">
        <f>IF(front!F1820-front!C1820&gt;0,front!F1820-front!C1820,0)</f>
        <v>52003</v>
      </c>
      <c r="F1820" s="2">
        <f>front!I1820-front!H1820</f>
        <v>2027.2000000000007</v>
      </c>
      <c r="G1820" s="2"/>
      <c r="H1820" s="2"/>
      <c r="I1820" s="4">
        <f>C1820/(constants!$A$4+constants!$B$4*data!C1820+constants!$C$4*data!C1820^2+constants!$D$4*data!C1820^3+constants!$E$4*data!C1820^4+constants!$F$4*data!C1820^5+constants!$G$4*data!C1820^6+constants!$H$4*data!C1820^7)</f>
        <v>26200.128471838736</v>
      </c>
      <c r="J1820" s="4">
        <f>D1820/(constants!$A$4+constants!$B$4*data!D1820+constants!$C$4*data!D1820^2+constants!$D$4*data!D1820^3+constants!$E$4*data!D1820^4+constants!$F$4*data!D1820^5+constants!$G$4*data!D1820^6+constants!$H$4*data!D1820^7)</f>
        <v>54698.803450175903</v>
      </c>
      <c r="K1820" s="4">
        <f>E1820/(constants!$A$4+constants!$B$4*data!E1820+constants!$C$4*data!E1820^2+constants!$D$4*data!E1820^3+constants!$E$4*data!E1820^4+constants!$F$4*data!E1820^5+constants!$G$4*data!E1820^6+constants!$H$4*data!E1820^7)</f>
        <v>54698.803450175903</v>
      </c>
      <c r="L1820" s="4">
        <f>F1820/(constants!$A$4+constants!$B$4*data!F1820+constants!$C$4*data!F1820^2+constants!$D$4*data!F1820^3+constants!$E$4*data!F1820^4+constants!$F$4*data!F1820^5+constants!$G$4*data!F1820^6+constants!$H$4*data!F1820^7)</f>
        <v>2022.5741455013069</v>
      </c>
      <c r="M1820" s="4"/>
      <c r="N1820" s="4"/>
      <c r="O1820" s="4">
        <f t="shared" si="388"/>
        <v>43666.880786397895</v>
      </c>
      <c r="P1820" s="4">
        <f t="shared" si="389"/>
        <v>10939.76069003518</v>
      </c>
      <c r="Q1820" s="4">
        <f t="shared" si="389"/>
        <v>10939.76069003518</v>
      </c>
      <c r="R1820" s="4">
        <f t="shared" si="390"/>
        <v>337.09569091688451</v>
      </c>
      <c r="S1820" s="4"/>
      <c r="T1820" s="4"/>
      <c r="U1820" s="4">
        <f t="shared" si="391"/>
        <v>1</v>
      </c>
      <c r="V1820" s="4"/>
      <c r="W1820" s="4"/>
      <c r="X1820">
        <f>IF(front!E1820&gt;$X$2,O1820,P1820)</f>
        <v>43666.880786397895</v>
      </c>
      <c r="Y1820">
        <f t="shared" si="386"/>
        <v>43333.397867077838</v>
      </c>
      <c r="Z1820">
        <f>SUMPRODUCT($B$7:$B$456,Y$7:Y$456,EXP(constants!$B$32+constants!$A$32*ABS($A$7:$A$456-$A1820)))</f>
        <v>2.4410229849774394E-14</v>
      </c>
      <c r="AA1820">
        <f t="shared" si="387"/>
        <v>43333.397867077838</v>
      </c>
      <c r="AB1820">
        <f t="shared" si="392"/>
        <v>43327.196031380532</v>
      </c>
      <c r="AD1820" s="4"/>
      <c r="AE1820" s="4"/>
      <c r="AF1820" s="4"/>
    </row>
    <row r="1821" spans="1:32" x14ac:dyDescent="0.2">
      <c r="A1821">
        <f>front!A1821</f>
        <v>1012.16</v>
      </c>
      <c r="B1821" s="1">
        <f t="shared" si="393"/>
        <v>0.42999999999994998</v>
      </c>
      <c r="C1821">
        <f>front!D1821-front!B1821</f>
        <v>25787.200000000001</v>
      </c>
      <c r="D1821" s="2">
        <f>front!E1821-front!C1821</f>
        <v>52669.4</v>
      </c>
      <c r="E1821" s="2">
        <f>IF(front!F1821-front!C1821&gt;0,front!F1821-front!C1821,0)</f>
        <v>52669.4</v>
      </c>
      <c r="F1821" s="2">
        <f>front!I1821-front!H1821</f>
        <v>2103.7999999999993</v>
      </c>
      <c r="G1821" s="2"/>
      <c r="H1821" s="2"/>
      <c r="I1821" s="4">
        <f>C1821/(constants!$A$4+constants!$B$4*data!C1821+constants!$C$4*data!C1821^2+constants!$D$4*data!C1821^3+constants!$E$4*data!C1821^4+constants!$F$4*data!C1821^5+constants!$G$4*data!C1821^6+constants!$H$4*data!C1821^7)</f>
        <v>26268.358973660728</v>
      </c>
      <c r="J1821" s="4">
        <f>D1821/(constants!$A$4+constants!$B$4*data!D1821+constants!$C$4*data!D1821^2+constants!$D$4*data!D1821^3+constants!$E$4*data!D1821^4+constants!$F$4*data!D1821^5+constants!$G$4*data!D1821^6+constants!$H$4*data!D1821^7)</f>
        <v>55436.27779518129</v>
      </c>
      <c r="K1821" s="4">
        <f>E1821/(constants!$A$4+constants!$B$4*data!E1821+constants!$C$4*data!E1821^2+constants!$D$4*data!E1821^3+constants!$E$4*data!E1821^4+constants!$F$4*data!E1821^5+constants!$G$4*data!E1821^6+constants!$H$4*data!E1821^7)</f>
        <v>55436.27779518129</v>
      </c>
      <c r="L1821" s="4">
        <f>F1821/(constants!$A$4+constants!$B$4*data!F1821+constants!$C$4*data!F1821^2+constants!$D$4*data!F1821^3+constants!$E$4*data!F1821^4+constants!$F$4*data!F1821^5+constants!$G$4*data!F1821^6+constants!$H$4*data!F1821^7)</f>
        <v>2099.000385259877</v>
      </c>
      <c r="M1821" s="4"/>
      <c r="N1821" s="4"/>
      <c r="O1821" s="4">
        <f t="shared" si="388"/>
        <v>43780.598289434551</v>
      </c>
      <c r="P1821" s="4">
        <f t="shared" si="389"/>
        <v>11087.255559036257</v>
      </c>
      <c r="Q1821" s="4">
        <f t="shared" si="389"/>
        <v>11087.255559036257</v>
      </c>
      <c r="R1821" s="4">
        <f t="shared" si="390"/>
        <v>349.8333975433128</v>
      </c>
      <c r="S1821" s="4"/>
      <c r="T1821" s="4"/>
      <c r="U1821" s="4">
        <f t="shared" si="391"/>
        <v>1</v>
      </c>
      <c r="V1821" s="4"/>
      <c r="W1821" s="4"/>
      <c r="X1821">
        <f>IF(front!E1821&gt;$X$2,O1821,P1821)</f>
        <v>43780.598289434551</v>
      </c>
      <c r="Y1821">
        <f t="shared" si="386"/>
        <v>43447.115370114494</v>
      </c>
      <c r="Z1821">
        <f>SUMPRODUCT($B$7:$B$456,Y$7:Y$456,EXP(constants!$B$32+constants!$A$32*ABS($A$7:$A$456-$A1821)))</f>
        <v>2.3820436782936153E-14</v>
      </c>
      <c r="AA1821">
        <f t="shared" si="387"/>
        <v>43447.115370114494</v>
      </c>
      <c r="AB1821">
        <f t="shared" si="392"/>
        <v>43440.913534417188</v>
      </c>
      <c r="AD1821" s="4"/>
      <c r="AE1821" s="4"/>
      <c r="AF1821" s="4"/>
    </row>
    <row r="1822" spans="1:32" x14ac:dyDescent="0.2">
      <c r="A1822">
        <f>front!A1822</f>
        <v>1012.58</v>
      </c>
      <c r="B1822" s="1">
        <f t="shared" si="393"/>
        <v>0.42000000000007276</v>
      </c>
      <c r="C1822">
        <f>front!D1822-front!B1822</f>
        <v>25626.86</v>
      </c>
      <c r="D1822" s="2">
        <f>front!E1822-front!C1822</f>
        <v>52162</v>
      </c>
      <c r="E1822" s="2">
        <f>IF(front!F1822-front!C1822&gt;0,front!F1822-front!C1822,0)</f>
        <v>52162</v>
      </c>
      <c r="F1822" s="2">
        <f>front!I1822-front!H1822</f>
        <v>2033.8000000000011</v>
      </c>
      <c r="G1822" s="2"/>
      <c r="H1822" s="2"/>
      <c r="I1822" s="4">
        <f>C1822/(constants!$A$4+constants!$B$4*data!C1822+constants!$C$4*data!C1822^2+constants!$D$4*data!C1822^3+constants!$E$4*data!C1822^4+constants!$F$4*data!C1822^5+constants!$G$4*data!C1822^6+constants!$H$4*data!C1822^7)</f>
        <v>26099.36796203829</v>
      </c>
      <c r="J1822" s="4">
        <f>D1822/(constants!$A$4+constants!$B$4*data!D1822+constants!$C$4*data!D1822^2+constants!$D$4*data!D1822^3+constants!$E$4*data!D1822^4+constants!$F$4*data!D1822^5+constants!$G$4*data!D1822^6+constants!$H$4*data!D1822^7)</f>
        <v>54874.72750321131</v>
      </c>
      <c r="K1822" s="4">
        <f>E1822/(constants!$A$4+constants!$B$4*data!E1822+constants!$C$4*data!E1822^2+constants!$D$4*data!E1822^3+constants!$E$4*data!E1822^4+constants!$F$4*data!E1822^5+constants!$G$4*data!E1822^6+constants!$H$4*data!E1822^7)</f>
        <v>54874.72750321131</v>
      </c>
      <c r="L1822" s="4">
        <f>F1822/(constants!$A$4+constants!$B$4*data!F1822+constants!$C$4*data!F1822^2+constants!$D$4*data!F1822^3+constants!$E$4*data!F1822^4+constants!$F$4*data!F1822^5+constants!$G$4*data!F1822^6+constants!$H$4*data!F1822^7)</f>
        <v>2029.1591713222999</v>
      </c>
      <c r="M1822" s="4"/>
      <c r="N1822" s="4"/>
      <c r="O1822" s="4">
        <f t="shared" si="388"/>
        <v>43498.946603397148</v>
      </c>
      <c r="P1822" s="4">
        <f t="shared" si="389"/>
        <v>10974.945500642263</v>
      </c>
      <c r="Q1822" s="4">
        <f t="shared" si="389"/>
        <v>10974.945500642263</v>
      </c>
      <c r="R1822" s="4">
        <f t="shared" si="390"/>
        <v>338.1931952203833</v>
      </c>
      <c r="S1822" s="4"/>
      <c r="T1822" s="4"/>
      <c r="U1822" s="4">
        <f t="shared" si="391"/>
        <v>1</v>
      </c>
      <c r="V1822" s="4"/>
      <c r="W1822" s="4"/>
      <c r="X1822">
        <f>IF(front!E1822&gt;$X$2,O1822,P1822)</f>
        <v>43498.946603397148</v>
      </c>
      <c r="Y1822">
        <f t="shared" si="386"/>
        <v>43165.463684077091</v>
      </c>
      <c r="Z1822">
        <f>SUMPRODUCT($B$7:$B$456,Y$7:Y$456,EXP(constants!$B$32+constants!$A$32*ABS($A$7:$A$456-$A1822)))</f>
        <v>2.3258119586042818E-14</v>
      </c>
      <c r="AA1822">
        <f t="shared" si="387"/>
        <v>43165.463684077091</v>
      </c>
      <c r="AB1822">
        <f t="shared" si="392"/>
        <v>43159.261848379785</v>
      </c>
      <c r="AD1822" s="4"/>
      <c r="AE1822" s="4"/>
      <c r="AF1822" s="4"/>
    </row>
    <row r="1823" spans="1:32" x14ac:dyDescent="0.2">
      <c r="A1823">
        <f>front!A1823</f>
        <v>1013.01</v>
      </c>
      <c r="B1823" s="1">
        <f t="shared" si="393"/>
        <v>0.42999999999994998</v>
      </c>
      <c r="C1823">
        <f>front!D1823-front!B1823</f>
        <v>25475.53</v>
      </c>
      <c r="D1823" s="2">
        <f>front!E1823-front!C1823</f>
        <v>52630.1</v>
      </c>
      <c r="E1823" s="2">
        <f>IF(front!F1823-front!C1823&gt;0,front!F1823-front!C1823,0)</f>
        <v>52630.1</v>
      </c>
      <c r="F1823" s="2">
        <f>front!I1823-front!H1823</f>
        <v>1933.7000000000007</v>
      </c>
      <c r="G1823" s="2"/>
      <c r="H1823" s="2"/>
      <c r="I1823" s="4">
        <f>C1823/(constants!$A$4+constants!$B$4*data!C1823+constants!$C$4*data!C1823^2+constants!$D$4*data!C1823^3+constants!$E$4*data!C1823^4+constants!$F$4*data!C1823^5+constants!$G$4*data!C1823^6+constants!$H$4*data!C1823^7)</f>
        <v>25939.934566623793</v>
      </c>
      <c r="J1823" s="4">
        <f>D1823/(constants!$A$4+constants!$B$4*data!D1823+constants!$C$4*data!D1823^2+constants!$D$4*data!D1823^3+constants!$E$4*data!D1823^4+constants!$F$4*data!D1823^5+constants!$G$4*data!D1823^6+constants!$H$4*data!D1823^7)</f>
        <v>55392.775413988034</v>
      </c>
      <c r="K1823" s="4">
        <f>E1823/(constants!$A$4+constants!$B$4*data!E1823+constants!$C$4*data!E1823^2+constants!$D$4*data!E1823^3+constants!$E$4*data!E1823^4+constants!$F$4*data!E1823^5+constants!$G$4*data!E1823^6+constants!$H$4*data!E1823^7)</f>
        <v>55392.775413988034</v>
      </c>
      <c r="L1823" s="4">
        <f>F1823/(constants!$A$4+constants!$B$4*data!F1823+constants!$C$4*data!F1823^2+constants!$D$4*data!F1823^3+constants!$E$4*data!F1823^4+constants!$F$4*data!F1823^5+constants!$G$4*data!F1823^6+constants!$H$4*data!F1823^7)</f>
        <v>1929.2863127383268</v>
      </c>
      <c r="M1823" s="4"/>
      <c r="N1823" s="4"/>
      <c r="O1823" s="4">
        <f t="shared" si="388"/>
        <v>43233.224277706322</v>
      </c>
      <c r="P1823" s="4">
        <f t="shared" si="389"/>
        <v>11078.555082797606</v>
      </c>
      <c r="Q1823" s="4">
        <f t="shared" si="389"/>
        <v>11078.555082797606</v>
      </c>
      <c r="R1823" s="4">
        <f t="shared" si="390"/>
        <v>321.54771878972116</v>
      </c>
      <c r="S1823" s="4"/>
      <c r="T1823" s="4"/>
      <c r="U1823" s="4">
        <f t="shared" si="391"/>
        <v>1</v>
      </c>
      <c r="V1823" s="4"/>
      <c r="W1823" s="4"/>
      <c r="X1823">
        <f>IF(front!E1823&gt;$X$2,O1823,P1823)</f>
        <v>43233.224277706322</v>
      </c>
      <c r="Y1823">
        <f t="shared" si="386"/>
        <v>42899.741358386265</v>
      </c>
      <c r="Z1823">
        <f>SUMPRODUCT($B$7:$B$456,Y$7:Y$456,EXP(constants!$B$32+constants!$A$32*ABS($A$7:$A$456-$A1823)))</f>
        <v>2.2696163481411149E-14</v>
      </c>
      <c r="AA1823">
        <f t="shared" si="387"/>
        <v>42899.741358386265</v>
      </c>
      <c r="AB1823">
        <f t="shared" si="392"/>
        <v>42893.53952268896</v>
      </c>
      <c r="AD1823" s="4"/>
      <c r="AE1823" s="4"/>
      <c r="AF1823" s="4"/>
    </row>
    <row r="1824" spans="1:32" x14ac:dyDescent="0.2">
      <c r="A1824">
        <f>front!A1824</f>
        <v>1013.44</v>
      </c>
      <c r="B1824" s="1">
        <f t="shared" si="393"/>
        <v>0.43000000000006366</v>
      </c>
      <c r="C1824">
        <f>front!D1824-front!B1824</f>
        <v>25143</v>
      </c>
      <c r="D1824" s="2">
        <f>front!E1824-front!C1824</f>
        <v>52423</v>
      </c>
      <c r="E1824" s="2">
        <f>IF(front!F1824-front!C1824&gt;0,front!F1824-front!C1824,0)</f>
        <v>52423</v>
      </c>
      <c r="F1824" s="2">
        <f>front!I1824-front!H1824</f>
        <v>1938.6000000000004</v>
      </c>
      <c r="G1824" s="2"/>
      <c r="H1824" s="2"/>
      <c r="I1824" s="4">
        <f>C1824/(constants!$A$4+constants!$B$4*data!C1824+constants!$C$4*data!C1824^2+constants!$D$4*data!C1824^3+constants!$E$4*data!C1824^4+constants!$F$4*data!C1824^5+constants!$G$4*data!C1824^6+constants!$H$4*data!C1824^7)</f>
        <v>25589.809452461795</v>
      </c>
      <c r="J1824" s="4">
        <f>D1824/(constants!$A$4+constants!$B$4*data!D1824+constants!$C$4*data!D1824^2+constants!$D$4*data!D1824^3+constants!$E$4*data!D1824^4+constants!$F$4*data!D1824^5+constants!$G$4*data!D1824^6+constants!$H$4*data!D1824^7)</f>
        <v>55163.553523768911</v>
      </c>
      <c r="K1824" s="4">
        <f>E1824/(constants!$A$4+constants!$B$4*data!E1824+constants!$C$4*data!E1824^2+constants!$D$4*data!E1824^3+constants!$E$4*data!E1824^4+constants!$F$4*data!E1824^5+constants!$G$4*data!E1824^6+constants!$H$4*data!E1824^7)</f>
        <v>55163.553523768911</v>
      </c>
      <c r="L1824" s="4">
        <f>F1824/(constants!$A$4+constants!$B$4*data!F1824+constants!$C$4*data!F1824^2+constants!$D$4*data!F1824^3+constants!$E$4*data!F1824^4+constants!$F$4*data!F1824^5+constants!$G$4*data!F1824^6+constants!$H$4*data!F1824^7)</f>
        <v>1934.1751927856944</v>
      </c>
      <c r="M1824" s="4"/>
      <c r="N1824" s="4"/>
      <c r="O1824" s="4">
        <f t="shared" si="388"/>
        <v>42649.682420769655</v>
      </c>
      <c r="P1824" s="4">
        <f t="shared" si="389"/>
        <v>11032.710704753781</v>
      </c>
      <c r="Q1824" s="4">
        <f t="shared" si="389"/>
        <v>11032.710704753781</v>
      </c>
      <c r="R1824" s="4">
        <f t="shared" si="390"/>
        <v>322.36253213094909</v>
      </c>
      <c r="S1824" s="4"/>
      <c r="T1824" s="4"/>
      <c r="U1824" s="4">
        <f t="shared" si="391"/>
        <v>1</v>
      </c>
      <c r="V1824" s="4"/>
      <c r="W1824" s="4"/>
      <c r="X1824">
        <f>IF(front!E1824&gt;$X$2,O1824,P1824)</f>
        <v>42649.682420769655</v>
      </c>
      <c r="Y1824">
        <f t="shared" si="386"/>
        <v>42316.199501449599</v>
      </c>
      <c r="Z1824">
        <f>SUMPRODUCT($B$7:$B$456,Y$7:Y$456,EXP(constants!$B$32+constants!$A$32*ABS($A$7:$A$456-$A1824)))</f>
        <v>2.2147785201175876E-14</v>
      </c>
      <c r="AA1824">
        <f t="shared" si="387"/>
        <v>42316.199501449599</v>
      </c>
      <c r="AB1824">
        <f t="shared" si="392"/>
        <v>42309.997665752293</v>
      </c>
      <c r="AD1824" s="4"/>
      <c r="AE1824" s="4"/>
      <c r="AF1824" s="4"/>
    </row>
    <row r="1825" spans="1:32" x14ac:dyDescent="0.2">
      <c r="A1825">
        <f>front!A1825</f>
        <v>1013.87</v>
      </c>
      <c r="B1825" s="1">
        <f t="shared" si="393"/>
        <v>0.42999999999994998</v>
      </c>
      <c r="C1825">
        <f>front!D1825-front!B1825</f>
        <v>24659.199999999997</v>
      </c>
      <c r="D1825" s="2">
        <f>front!E1825-front!C1825</f>
        <v>52305.8</v>
      </c>
      <c r="E1825" s="2">
        <f>IF(front!F1825-front!C1825&gt;0,front!F1825-front!C1825,0)</f>
        <v>52305.8</v>
      </c>
      <c r="F1825" s="2">
        <f>front!I1825-front!H1825</f>
        <v>1968.2999999999993</v>
      </c>
      <c r="G1825" s="2"/>
      <c r="H1825" s="2"/>
      <c r="I1825" s="4">
        <f>C1825/(constants!$A$4+constants!$B$4*data!C1825+constants!$C$4*data!C1825^2+constants!$D$4*data!C1825^3+constants!$E$4*data!C1825^4+constants!$F$4*data!C1825^5+constants!$G$4*data!C1825^6+constants!$H$4*data!C1825^7)</f>
        <v>25080.933831330152</v>
      </c>
      <c r="J1825" s="4">
        <f>D1825/(constants!$A$4+constants!$B$4*data!D1825+constants!$C$4*data!D1825^2+constants!$D$4*data!D1825^3+constants!$E$4*data!D1825^4+constants!$F$4*data!D1825^5+constants!$G$4*data!D1825^6+constants!$H$4*data!D1825^7)</f>
        <v>55033.851349245611</v>
      </c>
      <c r="K1825" s="4">
        <f>E1825/(constants!$A$4+constants!$B$4*data!E1825+constants!$C$4*data!E1825^2+constants!$D$4*data!E1825^3+constants!$E$4*data!E1825^4+constants!$F$4*data!E1825^5+constants!$G$4*data!E1825^6+constants!$H$4*data!E1825^7)</f>
        <v>55033.851349245611</v>
      </c>
      <c r="L1825" s="4">
        <f>F1825/(constants!$A$4+constants!$B$4*data!F1825+constants!$C$4*data!F1825^2+constants!$D$4*data!F1825^3+constants!$E$4*data!F1825^4+constants!$F$4*data!F1825^5+constants!$G$4*data!F1825^6+constants!$H$4*data!F1825^7)</f>
        <v>1963.8077939755681</v>
      </c>
      <c r="M1825" s="4"/>
      <c r="N1825" s="4"/>
      <c r="O1825" s="4">
        <f t="shared" si="388"/>
        <v>41801.556385550255</v>
      </c>
      <c r="P1825" s="4">
        <f t="shared" si="389"/>
        <v>11006.770269849121</v>
      </c>
      <c r="Q1825" s="4">
        <f t="shared" si="389"/>
        <v>11006.770269849121</v>
      </c>
      <c r="R1825" s="4">
        <f t="shared" si="390"/>
        <v>327.30129899592805</v>
      </c>
      <c r="S1825" s="4"/>
      <c r="T1825" s="4"/>
      <c r="U1825" s="4">
        <f t="shared" si="391"/>
        <v>1</v>
      </c>
      <c r="V1825" s="4"/>
      <c r="W1825" s="4"/>
      <c r="X1825">
        <f>IF(front!E1825&gt;$X$2,O1825,P1825)</f>
        <v>41801.556385550255</v>
      </c>
      <c r="Y1825">
        <f t="shared" si="386"/>
        <v>41468.073466230198</v>
      </c>
      <c r="Z1825">
        <f>SUMPRODUCT($B$7:$B$456,Y$7:Y$456,EXP(constants!$B$32+constants!$A$32*ABS($A$7:$A$456-$A1825)))</f>
        <v>2.1612656681786007E-14</v>
      </c>
      <c r="AA1825">
        <f t="shared" si="387"/>
        <v>41468.073466230198</v>
      </c>
      <c r="AB1825">
        <f t="shared" si="392"/>
        <v>41461.871630532893</v>
      </c>
      <c r="AD1825" s="4"/>
      <c r="AE1825" s="4"/>
      <c r="AF1825" s="4"/>
    </row>
    <row r="1826" spans="1:32" x14ac:dyDescent="0.2">
      <c r="A1826">
        <f>front!A1826</f>
        <v>1014.3</v>
      </c>
      <c r="B1826" s="1">
        <f t="shared" si="393"/>
        <v>0.42999999999994998</v>
      </c>
      <c r="C1826">
        <f>front!D1826-front!B1826</f>
        <v>24152.94</v>
      </c>
      <c r="D1826" s="2">
        <f>front!E1826-front!C1826</f>
        <v>53098</v>
      </c>
      <c r="E1826" s="2">
        <f>IF(front!F1826-front!C1826&gt;0,front!F1826-front!C1826,0)</f>
        <v>53098</v>
      </c>
      <c r="F1826" s="2">
        <f>front!I1826-front!H1826</f>
        <v>1863.2999999999993</v>
      </c>
      <c r="G1826" s="2"/>
      <c r="H1826" s="2"/>
      <c r="I1826" s="4">
        <f>C1826/(constants!$A$4+constants!$B$4*data!C1826+constants!$C$4*data!C1826^2+constants!$D$4*data!C1826^3+constants!$E$4*data!C1826^4+constants!$F$4*data!C1826^5+constants!$G$4*data!C1826^6+constants!$H$4*data!C1826^7)</f>
        <v>24549.10832660861</v>
      </c>
      <c r="J1826" s="4">
        <f>D1826/(constants!$A$4+constants!$B$4*data!D1826+constants!$C$4*data!D1826^2+constants!$D$4*data!D1826^3+constants!$E$4*data!D1826^4+constants!$F$4*data!D1826^5+constants!$G$4*data!D1826^6+constants!$H$4*data!D1826^7)</f>
        <v>55910.808076542242</v>
      </c>
      <c r="K1826" s="4">
        <f>E1826/(constants!$A$4+constants!$B$4*data!E1826+constants!$C$4*data!E1826^2+constants!$D$4*data!E1826^3+constants!$E$4*data!E1826^4+constants!$F$4*data!E1826^5+constants!$G$4*data!E1826^6+constants!$H$4*data!E1826^7)</f>
        <v>55910.808076542242</v>
      </c>
      <c r="L1826" s="4">
        <f>F1826/(constants!$A$4+constants!$B$4*data!F1826+constants!$C$4*data!F1826^2+constants!$D$4*data!F1826^3+constants!$E$4*data!F1826^4+constants!$F$4*data!F1826^5+constants!$G$4*data!F1826^6+constants!$H$4*data!F1826^7)</f>
        <v>1859.0460798327533</v>
      </c>
      <c r="M1826" s="4"/>
      <c r="N1826" s="4"/>
      <c r="O1826" s="4">
        <f t="shared" si="388"/>
        <v>40915.180544347684</v>
      </c>
      <c r="P1826" s="4">
        <f t="shared" si="389"/>
        <v>11182.161615308449</v>
      </c>
      <c r="Q1826" s="4">
        <f t="shared" si="389"/>
        <v>11182.161615308449</v>
      </c>
      <c r="R1826" s="4">
        <f t="shared" si="390"/>
        <v>309.84101330545889</v>
      </c>
      <c r="S1826" s="4"/>
      <c r="T1826" s="4"/>
      <c r="U1826" s="4">
        <f t="shared" si="391"/>
        <v>1</v>
      </c>
      <c r="V1826" s="4"/>
      <c r="W1826" s="4"/>
      <c r="X1826">
        <f>IF(front!E1826&gt;$X$2,O1826,P1826)</f>
        <v>40915.180544347684</v>
      </c>
      <c r="Y1826">
        <f t="shared" si="386"/>
        <v>40581.697625027628</v>
      </c>
      <c r="Z1826">
        <f>SUMPRODUCT($B$7:$B$456,Y$7:Y$456,EXP(constants!$B$32+constants!$A$32*ABS($A$7:$A$456-$A1826)))</f>
        <v>2.1090457786268823E-14</v>
      </c>
      <c r="AA1826">
        <f t="shared" si="387"/>
        <v>40581.697625027628</v>
      </c>
      <c r="AB1826">
        <f t="shared" si="392"/>
        <v>40575.495789330322</v>
      </c>
      <c r="AD1826" s="4"/>
      <c r="AE1826" s="4"/>
      <c r="AF1826" s="4"/>
    </row>
    <row r="1827" spans="1:32" x14ac:dyDescent="0.2">
      <c r="A1827">
        <f>front!A1827</f>
        <v>1014.72</v>
      </c>
      <c r="B1827" s="1">
        <f t="shared" si="393"/>
        <v>0.42000000000007276</v>
      </c>
      <c r="C1827">
        <f>front!D1827-front!B1827</f>
        <v>23531.73</v>
      </c>
      <c r="D1827" s="2">
        <f>front!E1827-front!C1827</f>
        <v>51814.2</v>
      </c>
      <c r="E1827" s="2">
        <f>IF(front!F1827-front!C1827&gt;0,front!F1827-front!C1827,0)</f>
        <v>51814.2</v>
      </c>
      <c r="F1827" s="2">
        <f>front!I1827-front!H1827</f>
        <v>1806.7000000000007</v>
      </c>
      <c r="G1827" s="2"/>
      <c r="H1827" s="2"/>
      <c r="I1827" s="4">
        <f>C1827/(constants!$A$4+constants!$B$4*data!C1827+constants!$C$4*data!C1827^2+constants!$D$4*data!C1827^3+constants!$E$4*data!C1827^4+constants!$F$4*data!C1827^5+constants!$G$4*data!C1827^6+constants!$H$4*data!C1827^7)</f>
        <v>23897.487496292571</v>
      </c>
      <c r="J1827" s="4">
        <f>D1827/(constants!$A$4+constants!$B$4*data!D1827+constants!$C$4*data!D1827^2+constants!$D$4*data!D1827^3+constants!$E$4*data!D1827^4+constants!$F$4*data!D1827^5+constants!$G$4*data!D1827^6+constants!$H$4*data!D1827^7)</f>
        <v>54489.933061113778</v>
      </c>
      <c r="K1827" s="4">
        <f>E1827/(constants!$A$4+constants!$B$4*data!E1827+constants!$C$4*data!E1827^2+constants!$D$4*data!E1827^3+constants!$E$4*data!E1827^4+constants!$F$4*data!E1827^5+constants!$G$4*data!E1827^6+constants!$H$4*data!E1827^7)</f>
        <v>54489.933061113778</v>
      </c>
      <c r="L1827" s="4">
        <f>F1827/(constants!$A$4+constants!$B$4*data!F1827+constants!$C$4*data!F1827^2+constants!$D$4*data!F1827^3+constants!$E$4*data!F1827^4+constants!$F$4*data!F1827^5+constants!$G$4*data!F1827^6+constants!$H$4*data!F1827^7)</f>
        <v>1802.5745236206415</v>
      </c>
      <c r="M1827" s="4"/>
      <c r="N1827" s="4"/>
      <c r="O1827" s="4">
        <f t="shared" si="388"/>
        <v>39829.145827154287</v>
      </c>
      <c r="P1827" s="4">
        <f t="shared" si="389"/>
        <v>10897.986612222754</v>
      </c>
      <c r="Q1827" s="4">
        <f t="shared" si="389"/>
        <v>10897.986612222754</v>
      </c>
      <c r="R1827" s="4">
        <f t="shared" si="390"/>
        <v>300.42908727010695</v>
      </c>
      <c r="S1827" s="4"/>
      <c r="T1827" s="4"/>
      <c r="U1827" s="4">
        <f t="shared" si="391"/>
        <v>1</v>
      </c>
      <c r="V1827" s="4"/>
      <c r="W1827" s="4"/>
      <c r="X1827">
        <f>IF(front!E1827&gt;$X$2,O1827,P1827)</f>
        <v>39829.145827154287</v>
      </c>
      <c r="Y1827">
        <f t="shared" si="386"/>
        <v>39495.66290783423</v>
      </c>
      <c r="Z1827">
        <f>SUMPRODUCT($B$7:$B$456,Y$7:Y$456,EXP(constants!$B$32+constants!$A$32*ABS($A$7:$A$456-$A1827)))</f>
        <v>2.0592585844975632E-14</v>
      </c>
      <c r="AA1827">
        <f t="shared" si="387"/>
        <v>39495.66290783423</v>
      </c>
      <c r="AB1827">
        <f t="shared" si="392"/>
        <v>39489.461072136924</v>
      </c>
      <c r="AD1827" s="4"/>
      <c r="AE1827" s="4"/>
      <c r="AF1827" s="4"/>
    </row>
    <row r="1828" spans="1:32" x14ac:dyDescent="0.2">
      <c r="A1828">
        <f>front!A1828</f>
        <v>1015.15</v>
      </c>
      <c r="B1828" s="1">
        <f t="shared" si="393"/>
        <v>0.42999999999994998</v>
      </c>
      <c r="C1828">
        <f>front!D1828-front!B1828</f>
        <v>23109.94</v>
      </c>
      <c r="D1828" s="2">
        <f>front!E1828-front!C1828</f>
        <v>53266.400000000001</v>
      </c>
      <c r="E1828" s="2">
        <f>IF(front!F1828-front!C1828&gt;0,front!F1828-front!C1828,0)</f>
        <v>53266.400000000001</v>
      </c>
      <c r="F1828" s="2">
        <f>front!I1828-front!H1828</f>
        <v>1753</v>
      </c>
      <c r="G1828" s="2"/>
      <c r="H1828" s="2"/>
      <c r="I1828" s="4">
        <f>C1828/(constants!$A$4+constants!$B$4*data!C1828+constants!$C$4*data!C1828^2+constants!$D$4*data!C1828^3+constants!$E$4*data!C1828^4+constants!$F$4*data!C1828^5+constants!$G$4*data!C1828^6+constants!$H$4*data!C1828^7)</f>
        <v>23455.662721495741</v>
      </c>
      <c r="J1828" s="4">
        <f>D1828/(constants!$A$4+constants!$B$4*data!D1828+constants!$C$4*data!D1828^2+constants!$D$4*data!D1828^3+constants!$E$4*data!D1828^4+constants!$F$4*data!D1828^5+constants!$G$4*data!D1828^6+constants!$H$4*data!D1828^7)</f>
        <v>56097.308440919791</v>
      </c>
      <c r="K1828" s="4">
        <f>E1828/(constants!$A$4+constants!$B$4*data!E1828+constants!$C$4*data!E1828^2+constants!$D$4*data!E1828^3+constants!$E$4*data!E1828^4+constants!$F$4*data!E1828^5+constants!$G$4*data!E1828^6+constants!$H$4*data!E1828^7)</f>
        <v>56097.308440919791</v>
      </c>
      <c r="L1828" s="4">
        <f>F1828/(constants!$A$4+constants!$B$4*data!F1828+constants!$C$4*data!F1828^2+constants!$D$4*data!F1828^3+constants!$E$4*data!F1828^4+constants!$F$4*data!F1828^5+constants!$G$4*data!F1828^6+constants!$H$4*data!F1828^7)</f>
        <v>1748.9963728505516</v>
      </c>
      <c r="M1828" s="4"/>
      <c r="N1828" s="4"/>
      <c r="O1828" s="4">
        <f t="shared" si="388"/>
        <v>39092.771202492899</v>
      </c>
      <c r="P1828" s="4">
        <f t="shared" si="389"/>
        <v>11219.461688183959</v>
      </c>
      <c r="Q1828" s="4">
        <f t="shared" si="389"/>
        <v>11219.461688183959</v>
      </c>
      <c r="R1828" s="4">
        <f t="shared" si="390"/>
        <v>291.49939547509194</v>
      </c>
      <c r="S1828" s="4"/>
      <c r="T1828" s="4"/>
      <c r="U1828" s="4">
        <f t="shared" si="391"/>
        <v>1</v>
      </c>
      <c r="V1828" s="4"/>
      <c r="W1828" s="4"/>
      <c r="X1828">
        <f>IF(front!E1828&gt;$X$2,O1828,P1828)</f>
        <v>39092.771202492899</v>
      </c>
      <c r="Y1828">
        <f t="shared" si="386"/>
        <v>38759.288283172842</v>
      </c>
      <c r="Z1828">
        <f>SUMPRODUCT($B$7:$B$456,Y$7:Y$456,EXP(constants!$B$32+constants!$A$32*ABS($A$7:$A$456-$A1828)))</f>
        <v>2.0095033612391877E-14</v>
      </c>
      <c r="AA1828">
        <f t="shared" si="387"/>
        <v>38759.288283172842</v>
      </c>
      <c r="AB1828">
        <f t="shared" si="392"/>
        <v>38753.086447475536</v>
      </c>
      <c r="AD1828" s="4"/>
      <c r="AE1828" s="4"/>
      <c r="AF1828" s="4"/>
    </row>
    <row r="1829" spans="1:32" x14ac:dyDescent="0.2">
      <c r="A1829">
        <f>front!A1829</f>
        <v>1015.58</v>
      </c>
      <c r="B1829" s="1">
        <f t="shared" si="393"/>
        <v>0.43000000000006366</v>
      </c>
      <c r="C1829">
        <f>front!D1829-front!B1829</f>
        <v>22740.34</v>
      </c>
      <c r="D1829" s="2">
        <f>front!E1829-front!C1829</f>
        <v>52191</v>
      </c>
      <c r="E1829" s="2">
        <f>IF(front!F1829-front!C1829&gt;0,front!F1829-front!C1829,0)</f>
        <v>52191</v>
      </c>
      <c r="F1829" s="2">
        <f>front!I1829-front!H1829</f>
        <v>1756.5</v>
      </c>
      <c r="G1829" s="2"/>
      <c r="H1829" s="2"/>
      <c r="I1829" s="4">
        <f>C1829/(constants!$A$4+constants!$B$4*data!C1829+constants!$C$4*data!C1829^2+constants!$D$4*data!C1829^3+constants!$E$4*data!C1829^4+constants!$F$4*data!C1829^5+constants!$G$4*data!C1829^6+constants!$H$4*data!C1829^7)</f>
        <v>23068.921735903612</v>
      </c>
      <c r="J1829" s="4">
        <f>D1829/(constants!$A$4+constants!$B$4*data!D1829+constants!$C$4*data!D1829^2+constants!$D$4*data!D1829^3+constants!$E$4*data!D1829^4+constants!$F$4*data!D1829^5+constants!$G$4*data!D1829^6+constants!$H$4*data!D1829^7)</f>
        <v>54906.816472294384</v>
      </c>
      <c r="K1829" s="4">
        <f>E1829/(constants!$A$4+constants!$B$4*data!E1829+constants!$C$4*data!E1829^2+constants!$D$4*data!E1829^3+constants!$E$4*data!E1829^4+constants!$F$4*data!E1829^5+constants!$G$4*data!E1829^6+constants!$H$4*data!E1829^7)</f>
        <v>54906.816472294384</v>
      </c>
      <c r="L1829" s="4">
        <f>F1829/(constants!$A$4+constants!$B$4*data!F1829+constants!$C$4*data!F1829^2+constants!$D$4*data!F1829^3+constants!$E$4*data!F1829^4+constants!$F$4*data!F1829^5+constants!$G$4*data!F1829^6+constants!$H$4*data!F1829^7)</f>
        <v>1752.4884316335808</v>
      </c>
      <c r="M1829" s="4"/>
      <c r="N1829" s="4"/>
      <c r="O1829" s="4">
        <f t="shared" si="388"/>
        <v>38448.202893172689</v>
      </c>
      <c r="P1829" s="4">
        <f t="shared" si="389"/>
        <v>10981.363294458877</v>
      </c>
      <c r="Q1829" s="4">
        <f t="shared" si="389"/>
        <v>10981.363294458877</v>
      </c>
      <c r="R1829" s="4">
        <f t="shared" si="390"/>
        <v>292.08140527226351</v>
      </c>
      <c r="S1829" s="4"/>
      <c r="T1829" s="4"/>
      <c r="U1829" s="4">
        <f t="shared" si="391"/>
        <v>1</v>
      </c>
      <c r="V1829" s="4"/>
      <c r="W1829" s="4"/>
      <c r="X1829">
        <f>IF(front!E1829&gt;$X$2,O1829,P1829)</f>
        <v>38448.202893172689</v>
      </c>
      <c r="Y1829">
        <f t="shared" si="386"/>
        <v>38114.719973852632</v>
      </c>
      <c r="Z1829">
        <f>SUMPRODUCT($B$7:$B$456,Y$7:Y$456,EXP(constants!$B$32+constants!$A$32*ABS($A$7:$A$456-$A1829)))</f>
        <v>1.9609503096070957E-14</v>
      </c>
      <c r="AA1829">
        <f t="shared" si="387"/>
        <v>38114.719973852632</v>
      </c>
      <c r="AB1829">
        <f t="shared" si="392"/>
        <v>38108.518138155327</v>
      </c>
      <c r="AD1829" s="4"/>
      <c r="AE1829" s="4"/>
      <c r="AF1829" s="4"/>
    </row>
    <row r="1830" spans="1:32" x14ac:dyDescent="0.2">
      <c r="A1830">
        <f>front!A1830</f>
        <v>1016.01</v>
      </c>
      <c r="B1830" s="1">
        <f t="shared" si="393"/>
        <v>0.42999999999994998</v>
      </c>
      <c r="C1830">
        <f>front!D1830-front!B1830</f>
        <v>22487.06</v>
      </c>
      <c r="D1830" s="2">
        <f>front!E1830-front!C1830</f>
        <v>52941.9</v>
      </c>
      <c r="E1830" s="2">
        <f>IF(front!F1830-front!C1830&gt;0,front!F1830-front!C1830,0)</f>
        <v>52941.9</v>
      </c>
      <c r="F1830" s="2">
        <f>front!I1830-front!H1830</f>
        <v>1726.6999999999989</v>
      </c>
      <c r="G1830" s="2"/>
      <c r="H1830" s="2"/>
      <c r="I1830" s="4">
        <f>C1830/(constants!$A$4+constants!$B$4*data!C1830+constants!$C$4*data!C1830^2+constants!$D$4*data!C1830^3+constants!$E$4*data!C1830^4+constants!$F$4*data!C1830^5+constants!$G$4*data!C1830^6+constants!$H$4*data!C1830^7)</f>
        <v>22804.121827018767</v>
      </c>
      <c r="J1830" s="4">
        <f>D1830/(constants!$A$4+constants!$B$4*data!D1830+constants!$C$4*data!D1830^2+constants!$D$4*data!D1830^3+constants!$E$4*data!D1830^4+constants!$F$4*data!D1830^5+constants!$G$4*data!D1830^6+constants!$H$4*data!D1830^7)</f>
        <v>55737.957903998133</v>
      </c>
      <c r="K1830" s="4">
        <f>E1830/(constants!$A$4+constants!$B$4*data!E1830+constants!$C$4*data!E1830^2+constants!$D$4*data!E1830^3+constants!$E$4*data!E1830^4+constants!$F$4*data!E1830^5+constants!$G$4*data!E1830^6+constants!$H$4*data!E1830^7)</f>
        <v>55737.957903998133</v>
      </c>
      <c r="L1830" s="4">
        <f>F1830/(constants!$A$4+constants!$B$4*data!F1830+constants!$C$4*data!F1830^2+constants!$D$4*data!F1830^3+constants!$E$4*data!F1830^4+constants!$F$4*data!F1830^5+constants!$G$4*data!F1830^6+constants!$H$4*data!F1830^7)</f>
        <v>1722.7560426136993</v>
      </c>
      <c r="M1830" s="4"/>
      <c r="N1830" s="4"/>
      <c r="O1830" s="4">
        <f t="shared" si="388"/>
        <v>38006.869711697946</v>
      </c>
      <c r="P1830" s="4">
        <f t="shared" si="389"/>
        <v>11147.591580799626</v>
      </c>
      <c r="Q1830" s="4">
        <f t="shared" si="389"/>
        <v>11147.591580799626</v>
      </c>
      <c r="R1830" s="4">
        <f t="shared" si="390"/>
        <v>287.12600710228321</v>
      </c>
      <c r="S1830" s="4"/>
      <c r="T1830" s="4"/>
      <c r="U1830" s="4">
        <f t="shared" si="391"/>
        <v>1</v>
      </c>
      <c r="V1830" s="4"/>
      <c r="W1830" s="4"/>
      <c r="X1830">
        <f>IF(front!E1830&gt;$X$2,O1830,P1830)</f>
        <v>38006.869711697946</v>
      </c>
      <c r="Y1830">
        <f t="shared" si="386"/>
        <v>37673.386792377889</v>
      </c>
      <c r="Z1830">
        <f>SUMPRODUCT($B$7:$B$456,Y$7:Y$456,EXP(constants!$B$32+constants!$A$32*ABS($A$7:$A$456-$A1830)))</f>
        <v>1.9135703830706295E-14</v>
      </c>
      <c r="AA1830">
        <f t="shared" si="387"/>
        <v>37673.386792377889</v>
      </c>
      <c r="AB1830">
        <f t="shared" si="392"/>
        <v>37667.184956680583</v>
      </c>
      <c r="AD1830" s="4"/>
      <c r="AE1830" s="4"/>
      <c r="AF1830" s="4"/>
    </row>
    <row r="1831" spans="1:32" x14ac:dyDescent="0.2">
      <c r="A1831">
        <f>front!A1831</f>
        <v>1016.43</v>
      </c>
      <c r="B1831" s="1">
        <f t="shared" si="393"/>
        <v>0.41999999999995907</v>
      </c>
      <c r="C1831">
        <f>front!D1831-front!B1831</f>
        <v>22338.129999999997</v>
      </c>
      <c r="D1831" s="2">
        <f>front!E1831-front!C1831</f>
        <v>52535.1</v>
      </c>
      <c r="E1831" s="2">
        <f>IF(front!F1831-front!C1831&gt;0,front!F1831-front!C1831,0)</f>
        <v>52535.1</v>
      </c>
      <c r="F1831" s="2">
        <f>front!I1831-front!H1831</f>
        <v>1732</v>
      </c>
      <c r="G1831" s="2"/>
      <c r="H1831" s="2"/>
      <c r="I1831" s="4">
        <f>C1831/(constants!$A$4+constants!$B$4*data!C1831+constants!$C$4*data!C1831^2+constants!$D$4*data!C1831^3+constants!$E$4*data!C1831^4+constants!$F$4*data!C1831^5+constants!$G$4*data!C1831^6+constants!$H$4*data!C1831^7)</f>
        <v>22648.504834704985</v>
      </c>
      <c r="J1831" s="4">
        <f>D1831/(constants!$A$4+constants!$B$4*data!D1831+constants!$C$4*data!D1831^2+constants!$D$4*data!D1831^3+constants!$E$4*data!D1831^4+constants!$F$4*data!D1831^5+constants!$G$4*data!D1831^6+constants!$H$4*data!D1831^7)</f>
        <v>55287.622928649427</v>
      </c>
      <c r="K1831" s="4">
        <f>E1831/(constants!$A$4+constants!$B$4*data!E1831+constants!$C$4*data!E1831^2+constants!$D$4*data!E1831^3+constants!$E$4*data!E1831^4+constants!$F$4*data!E1831^5+constants!$G$4*data!E1831^6+constants!$H$4*data!E1831^7)</f>
        <v>55287.622928649427</v>
      </c>
      <c r="L1831" s="4">
        <f>F1831/(constants!$A$4+constants!$B$4*data!F1831+constants!$C$4*data!F1831^2+constants!$D$4*data!F1831^3+constants!$E$4*data!F1831^4+constants!$F$4*data!F1831^5+constants!$G$4*data!F1831^6+constants!$H$4*data!F1831^7)</f>
        <v>1728.0440183238968</v>
      </c>
      <c r="M1831" s="4"/>
      <c r="N1831" s="4"/>
      <c r="O1831" s="4">
        <f t="shared" si="388"/>
        <v>37747.508057841638</v>
      </c>
      <c r="P1831" s="4">
        <f t="shared" si="389"/>
        <v>11057.524585729885</v>
      </c>
      <c r="Q1831" s="4">
        <f t="shared" si="389"/>
        <v>11057.524585729885</v>
      </c>
      <c r="R1831" s="4">
        <f t="shared" si="390"/>
        <v>288.00733638731617</v>
      </c>
      <c r="S1831" s="4"/>
      <c r="T1831" s="4"/>
      <c r="U1831" s="4">
        <f t="shared" si="391"/>
        <v>1</v>
      </c>
      <c r="V1831" s="4"/>
      <c r="W1831" s="4"/>
      <c r="X1831">
        <f>IF(front!E1831&gt;$X$2,O1831,P1831)</f>
        <v>37747.508057841638</v>
      </c>
      <c r="Y1831">
        <f t="shared" si="386"/>
        <v>37414.025138521582</v>
      </c>
      <c r="Z1831">
        <f>SUMPRODUCT($B$7:$B$456,Y$7:Y$456,EXP(constants!$B$32+constants!$A$32*ABS($A$7:$A$456-$A1831)))</f>
        <v>1.8683976793258801E-14</v>
      </c>
      <c r="AA1831">
        <f t="shared" si="387"/>
        <v>37414.025138521582</v>
      </c>
      <c r="AB1831">
        <f t="shared" si="392"/>
        <v>37407.823302824276</v>
      </c>
      <c r="AD1831" s="4"/>
      <c r="AE1831" s="4"/>
      <c r="AF1831" s="4"/>
    </row>
    <row r="1832" spans="1:32" x14ac:dyDescent="0.2">
      <c r="A1832">
        <f>front!A1832</f>
        <v>1016.86</v>
      </c>
      <c r="B1832" s="1">
        <f t="shared" si="393"/>
        <v>0.43000000000006366</v>
      </c>
      <c r="C1832">
        <f>front!D1832-front!B1832</f>
        <v>22399.07</v>
      </c>
      <c r="D1832" s="2">
        <f>front!E1832-front!C1832</f>
        <v>53132.1</v>
      </c>
      <c r="E1832" s="2">
        <f>IF(front!F1832-front!C1832&gt;0,front!F1832-front!C1832,0)</f>
        <v>53132.1</v>
      </c>
      <c r="F1832" s="2">
        <f>front!I1832-front!H1832</f>
        <v>1688.2000000000007</v>
      </c>
      <c r="G1832" s="2"/>
      <c r="H1832" s="2"/>
      <c r="I1832" s="4">
        <f>C1832/(constants!$A$4+constants!$B$4*data!C1832+constants!$C$4*data!C1832^2+constants!$D$4*data!C1832^3+constants!$E$4*data!C1832^4+constants!$F$4*data!C1832^5+constants!$G$4*data!C1832^6+constants!$H$4*data!C1832^7)</f>
        <v>22712.173256386795</v>
      </c>
      <c r="J1832" s="4">
        <f>D1832/(constants!$A$4+constants!$B$4*data!D1832+constants!$C$4*data!D1832^2+constants!$D$4*data!D1832^3+constants!$E$4*data!D1832^4+constants!$F$4*data!D1832^5+constants!$G$4*data!D1832^6+constants!$H$4*data!D1832^7)</f>
        <v>55948.57068766388</v>
      </c>
      <c r="K1832" s="4">
        <f>E1832/(constants!$A$4+constants!$B$4*data!E1832+constants!$C$4*data!E1832^2+constants!$D$4*data!E1832^3+constants!$E$4*data!E1832^4+constants!$F$4*data!E1832^5+constants!$G$4*data!E1832^6+constants!$H$4*data!E1832^7)</f>
        <v>55948.57068766388</v>
      </c>
      <c r="L1832" s="4">
        <f>F1832/(constants!$A$4+constants!$B$4*data!F1832+constants!$C$4*data!F1832^2+constants!$D$4*data!F1832^3+constants!$E$4*data!F1832^4+constants!$F$4*data!F1832^5+constants!$G$4*data!F1832^6+constants!$H$4*data!F1832^7)</f>
        <v>1684.3433819764571</v>
      </c>
      <c r="M1832" s="4"/>
      <c r="N1832" s="4"/>
      <c r="O1832" s="4">
        <f t="shared" si="388"/>
        <v>37853.622093977989</v>
      </c>
      <c r="P1832" s="4">
        <f t="shared" si="389"/>
        <v>11189.714137532777</v>
      </c>
      <c r="Q1832" s="4">
        <f t="shared" si="389"/>
        <v>11189.714137532777</v>
      </c>
      <c r="R1832" s="4">
        <f t="shared" si="390"/>
        <v>280.72389699607618</v>
      </c>
      <c r="S1832" s="4"/>
      <c r="T1832" s="4"/>
      <c r="U1832" s="4">
        <f t="shared" si="391"/>
        <v>1</v>
      </c>
      <c r="V1832" s="4"/>
      <c r="W1832" s="4"/>
      <c r="X1832">
        <f>IF(front!E1832&gt;$X$2,O1832,P1832)</f>
        <v>37853.622093977989</v>
      </c>
      <c r="Y1832">
        <f t="shared" si="386"/>
        <v>37520.139174657932</v>
      </c>
      <c r="Z1832">
        <f>SUMPRODUCT($B$7:$B$456,Y$7:Y$456,EXP(constants!$B$32+constants!$A$32*ABS($A$7:$A$456-$A1832)))</f>
        <v>1.823253983254803E-14</v>
      </c>
      <c r="AA1832">
        <f t="shared" si="387"/>
        <v>37520.139174657932</v>
      </c>
      <c r="AB1832">
        <f t="shared" si="392"/>
        <v>37513.937338960626</v>
      </c>
      <c r="AD1832" s="4"/>
      <c r="AE1832" s="4"/>
      <c r="AF1832" s="4"/>
    </row>
    <row r="1833" spans="1:32" x14ac:dyDescent="0.2">
      <c r="A1833">
        <f>front!A1833</f>
        <v>1017.29</v>
      </c>
      <c r="B1833" s="1">
        <f t="shared" si="393"/>
        <v>0.42999999999994998</v>
      </c>
      <c r="C1833">
        <f>front!D1833-front!B1833</f>
        <v>22506.07</v>
      </c>
      <c r="D1833" s="2">
        <f>front!E1833-front!C1833</f>
        <v>52338.9</v>
      </c>
      <c r="E1833" s="2">
        <f>IF(front!F1833-front!C1833&gt;0,front!F1833-front!C1833,0)</f>
        <v>52338.9</v>
      </c>
      <c r="F1833" s="2">
        <f>front!I1833-front!H1833</f>
        <v>1766.5</v>
      </c>
      <c r="G1833" s="2"/>
      <c r="H1833" s="2"/>
      <c r="I1833" s="4">
        <f>C1833/(constants!$A$4+constants!$B$4*data!C1833+constants!$C$4*data!C1833^2+constants!$D$4*data!C1833^3+constants!$E$4*data!C1833^4+constants!$F$4*data!C1833^5+constants!$G$4*data!C1833^6+constants!$H$4*data!C1833^7)</f>
        <v>22823.990018048669</v>
      </c>
      <c r="J1833" s="4">
        <f>D1833/(constants!$A$4+constants!$B$4*data!D1833+constants!$C$4*data!D1833^2+constants!$D$4*data!D1833^3+constants!$E$4*data!D1833^4+constants!$F$4*data!D1833^5+constants!$G$4*data!D1833^6+constants!$H$4*data!D1833^7)</f>
        <v>55070.481057459299</v>
      </c>
      <c r="K1833" s="4">
        <f>E1833/(constants!$A$4+constants!$B$4*data!E1833+constants!$C$4*data!E1833^2+constants!$D$4*data!E1833^3+constants!$E$4*data!E1833^4+constants!$F$4*data!E1833^5+constants!$G$4*data!E1833^6+constants!$H$4*data!E1833^7)</f>
        <v>55070.481057459299</v>
      </c>
      <c r="L1833" s="4">
        <f>F1833/(constants!$A$4+constants!$B$4*data!F1833+constants!$C$4*data!F1833^2+constants!$D$4*data!F1833^3+constants!$E$4*data!F1833^4+constants!$F$4*data!F1833^5+constants!$G$4*data!F1833^6+constants!$H$4*data!F1833^7)</f>
        <v>1762.4657419914595</v>
      </c>
      <c r="M1833" s="4"/>
      <c r="N1833" s="4"/>
      <c r="O1833" s="4">
        <f t="shared" si="388"/>
        <v>38039.983363414452</v>
      </c>
      <c r="P1833" s="4">
        <f t="shared" si="389"/>
        <v>11014.09621149186</v>
      </c>
      <c r="Q1833" s="4">
        <f t="shared" si="389"/>
        <v>11014.09621149186</v>
      </c>
      <c r="R1833" s="4">
        <f t="shared" si="390"/>
        <v>293.74429033190989</v>
      </c>
      <c r="S1833" s="4"/>
      <c r="T1833" s="4"/>
      <c r="U1833" s="4">
        <f t="shared" si="391"/>
        <v>1</v>
      </c>
      <c r="V1833" s="4"/>
      <c r="W1833" s="4"/>
      <c r="X1833">
        <f>IF(front!E1833&gt;$X$2,O1833,P1833)</f>
        <v>38039.983363414452</v>
      </c>
      <c r="Y1833">
        <f t="shared" si="386"/>
        <v>37706.500444094396</v>
      </c>
      <c r="Z1833">
        <f>SUMPRODUCT($B$7:$B$456,Y$7:Y$456,EXP(constants!$B$32+constants!$A$32*ABS($A$7:$A$456-$A1833)))</f>
        <v>1.7792010363949508E-14</v>
      </c>
      <c r="AA1833">
        <f t="shared" si="387"/>
        <v>37706.500444094396</v>
      </c>
      <c r="AB1833">
        <f t="shared" si="392"/>
        <v>37700.29860839709</v>
      </c>
      <c r="AD1833" s="4"/>
      <c r="AE1833" s="4"/>
      <c r="AF1833" s="4"/>
    </row>
    <row r="1834" spans="1:32" x14ac:dyDescent="0.2">
      <c r="A1834">
        <f>front!A1834</f>
        <v>1017.72</v>
      </c>
      <c r="B1834" s="1">
        <f t="shared" si="393"/>
        <v>0.43000000000006366</v>
      </c>
      <c r="C1834">
        <f>front!D1834-front!B1834</f>
        <v>22721.34</v>
      </c>
      <c r="D1834" s="2">
        <f>front!E1834-front!C1834</f>
        <v>52763.8</v>
      </c>
      <c r="E1834" s="2">
        <f>IF(front!F1834-front!C1834&gt;0,front!F1834-front!C1834,0)</f>
        <v>52763.8</v>
      </c>
      <c r="F1834" s="2">
        <f>front!I1834-front!H1834</f>
        <v>1804.2000000000007</v>
      </c>
      <c r="G1834" s="2"/>
      <c r="H1834" s="2"/>
      <c r="I1834" s="4">
        <f>C1834/(constants!$A$4+constants!$B$4*data!C1834+constants!$C$4*data!C1834^2+constants!$D$4*data!C1834^3+constants!$E$4*data!C1834^4+constants!$F$4*data!C1834^5+constants!$G$4*data!C1834^6+constants!$H$4*data!C1834^7)</f>
        <v>23049.051141204629</v>
      </c>
      <c r="J1834" s="4">
        <f>D1834/(constants!$A$4+constants!$B$4*data!D1834+constants!$C$4*data!D1834^2+constants!$D$4*data!D1834^3+constants!$E$4*data!D1834^4+constants!$F$4*data!D1834^5+constants!$G$4*data!D1834^6+constants!$H$4*data!D1834^7)</f>
        <v>55540.778095890259</v>
      </c>
      <c r="K1834" s="4">
        <f>E1834/(constants!$A$4+constants!$B$4*data!E1834+constants!$C$4*data!E1834^2+constants!$D$4*data!E1834^3+constants!$E$4*data!E1834^4+constants!$F$4*data!E1834^5+constants!$G$4*data!E1834^6+constants!$H$4*data!E1834^7)</f>
        <v>55540.778095890259</v>
      </c>
      <c r="L1834" s="4">
        <f>F1834/(constants!$A$4+constants!$B$4*data!F1834+constants!$C$4*data!F1834^2+constants!$D$4*data!F1834^3+constants!$E$4*data!F1834^4+constants!$F$4*data!F1834^5+constants!$G$4*data!F1834^6+constants!$H$4*data!F1834^7)</f>
        <v>1800.0801966537938</v>
      </c>
      <c r="M1834" s="4"/>
      <c r="N1834" s="4"/>
      <c r="O1834" s="4">
        <f t="shared" si="388"/>
        <v>38415.085235341052</v>
      </c>
      <c r="P1834" s="4">
        <f t="shared" si="389"/>
        <v>11108.155619178053</v>
      </c>
      <c r="Q1834" s="4">
        <f t="shared" si="389"/>
        <v>11108.155619178053</v>
      </c>
      <c r="R1834" s="4">
        <f t="shared" si="390"/>
        <v>300.01336610896561</v>
      </c>
      <c r="S1834" s="4"/>
      <c r="T1834" s="4"/>
      <c r="U1834" s="4">
        <f t="shared" si="391"/>
        <v>1</v>
      </c>
      <c r="V1834" s="4"/>
      <c r="W1834" s="4"/>
      <c r="X1834">
        <f>IF(front!E1834&gt;$X$2,O1834,P1834)</f>
        <v>38415.085235341052</v>
      </c>
      <c r="Y1834">
        <f t="shared" si="386"/>
        <v>38081.602316020995</v>
      </c>
      <c r="Z1834">
        <f>SUMPRODUCT($B$7:$B$456,Y$7:Y$456,EXP(constants!$B$32+constants!$A$32*ABS($A$7:$A$456-$A1834)))</f>
        <v>1.7362124843724822E-14</v>
      </c>
      <c r="AA1834">
        <f t="shared" si="387"/>
        <v>38081.602316020995</v>
      </c>
      <c r="AB1834">
        <f t="shared" si="392"/>
        <v>38075.400480323689</v>
      </c>
      <c r="AD1834" s="4"/>
      <c r="AE1834" s="4"/>
      <c r="AF1834" s="4"/>
    </row>
    <row r="1835" spans="1:32" x14ac:dyDescent="0.2">
      <c r="A1835">
        <f>front!A1835</f>
        <v>1018.14</v>
      </c>
      <c r="B1835" s="1">
        <f t="shared" si="393"/>
        <v>0.41999999999995907</v>
      </c>
      <c r="C1835">
        <f>front!D1835-front!B1835</f>
        <v>22797.93</v>
      </c>
      <c r="D1835" s="2">
        <f>front!E1835-front!C1835</f>
        <v>38697.699999999997</v>
      </c>
      <c r="E1835" s="2">
        <f>IF(front!F1835-front!C1835&gt;0,front!F1835-front!C1835,0)</f>
        <v>38697.699999999997</v>
      </c>
      <c r="F1835" s="2">
        <f>front!I1835-front!H1835</f>
        <v>-550.79999999999927</v>
      </c>
      <c r="G1835" s="2"/>
      <c r="H1835" s="2"/>
      <c r="I1835" s="4">
        <f>C1835/(constants!$A$4+constants!$B$4*data!C1835+constants!$C$4*data!C1835^2+constants!$D$4*data!C1835^3+constants!$E$4*data!C1835^4+constants!$F$4*data!C1835^5+constants!$G$4*data!C1835^6+constants!$H$4*data!C1835^7)</f>
        <v>23129.156892308631</v>
      </c>
      <c r="J1835" s="4">
        <f>D1835/(constants!$A$4+constants!$B$4*data!D1835+constants!$C$4*data!D1835^2+constants!$D$4*data!D1835^3+constants!$E$4*data!D1835^4+constants!$F$4*data!D1835^5+constants!$G$4*data!D1835^6+constants!$H$4*data!D1835^7)</f>
        <v>40082.846953071945</v>
      </c>
      <c r="K1835" s="4">
        <f>E1835/(constants!$A$4+constants!$B$4*data!E1835+constants!$C$4*data!E1835^2+constants!$D$4*data!E1835^3+constants!$E$4*data!E1835^4+constants!$F$4*data!E1835^5+constants!$G$4*data!E1835^6+constants!$H$4*data!E1835^7)</f>
        <v>40082.846953071945</v>
      </c>
      <c r="L1835" s="4">
        <f>F1835/(constants!$A$4+constants!$B$4*data!F1835+constants!$C$4*data!F1835^2+constants!$D$4*data!F1835^3+constants!$E$4*data!F1835^4+constants!$F$4*data!F1835^5+constants!$G$4*data!F1835^6+constants!$H$4*data!F1835^7)</f>
        <v>-549.45372885438201</v>
      </c>
      <c r="M1835" s="4"/>
      <c r="N1835" s="4"/>
      <c r="O1835" s="4">
        <f t="shared" si="388"/>
        <v>38548.594820514387</v>
      </c>
      <c r="P1835" s="4">
        <f t="shared" si="389"/>
        <v>8016.5693906143888</v>
      </c>
      <c r="Q1835" s="4">
        <f t="shared" si="389"/>
        <v>8016.5693906143888</v>
      </c>
      <c r="R1835" s="4">
        <f t="shared" si="390"/>
        <v>-91.575621475730344</v>
      </c>
      <c r="S1835" s="4"/>
      <c r="T1835" s="4"/>
      <c r="U1835" s="4">
        <f t="shared" si="391"/>
        <v>1</v>
      </c>
      <c r="V1835" s="4"/>
      <c r="W1835" s="4"/>
      <c r="X1835">
        <f>IF(front!E1835&gt;$X$2,O1835,P1835)</f>
        <v>38548.594820514387</v>
      </c>
      <c r="Y1835">
        <f t="shared" si="386"/>
        <v>38215.11190119433</v>
      </c>
      <c r="Z1835">
        <f>SUMPRODUCT($B$7:$B$456,Y$7:Y$456,EXP(constants!$B$32+constants!$A$32*ABS($A$7:$A$456-$A1835)))</f>
        <v>1.6952265802801326E-14</v>
      </c>
      <c r="AA1835">
        <f t="shared" si="387"/>
        <v>38215.11190119433</v>
      </c>
      <c r="AB1835">
        <f t="shared" si="392"/>
        <v>38208.910065497024</v>
      </c>
      <c r="AD1835" s="4"/>
      <c r="AE1835" s="4"/>
      <c r="AF1835" s="4"/>
    </row>
    <row r="1836" spans="1:32" x14ac:dyDescent="0.2">
      <c r="A1836">
        <f>front!A1836</f>
        <v>1018.57</v>
      </c>
      <c r="B1836" s="1">
        <f t="shared" si="393"/>
        <v>0.43000000000006366</v>
      </c>
      <c r="C1836">
        <f>front!D1836-front!B1836</f>
        <v>23221.07</v>
      </c>
      <c r="D1836" s="2">
        <f>front!E1836-front!C1836</f>
        <v>52930</v>
      </c>
      <c r="E1836" s="2">
        <f>IF(front!F1836-front!C1836&gt;0,front!F1836-front!C1836,0)</f>
        <v>52930</v>
      </c>
      <c r="F1836" s="2">
        <f>front!I1836-front!H1836</f>
        <v>1919.2000000000007</v>
      </c>
      <c r="G1836" s="2"/>
      <c r="H1836" s="2"/>
      <c r="I1836" s="4">
        <f>C1836/(constants!$A$4+constants!$B$4*data!C1836+constants!$C$4*data!C1836^2+constants!$D$4*data!C1836^3+constants!$E$4*data!C1836^4+constants!$F$4*data!C1836^5+constants!$G$4*data!C1836^6+constants!$H$4*data!C1836^7)</f>
        <v>23572.022648885752</v>
      </c>
      <c r="J1836" s="4">
        <f>D1836/(constants!$A$4+constants!$B$4*data!D1836+constants!$C$4*data!D1836^2+constants!$D$4*data!D1836^3+constants!$E$4*data!D1836^4+constants!$F$4*data!D1836^5+constants!$G$4*data!D1836^6+constants!$H$4*data!D1836^7)</f>
        <v>55724.782049240195</v>
      </c>
      <c r="K1836" s="4">
        <f>E1836/(constants!$A$4+constants!$B$4*data!E1836+constants!$C$4*data!E1836^2+constants!$D$4*data!E1836^3+constants!$E$4*data!E1836^4+constants!$F$4*data!E1836^5+constants!$G$4*data!E1836^6+constants!$H$4*data!E1836^7)</f>
        <v>55724.782049240195</v>
      </c>
      <c r="L1836" s="4">
        <f>F1836/(constants!$A$4+constants!$B$4*data!F1836+constants!$C$4*data!F1836^2+constants!$D$4*data!F1836^3+constants!$E$4*data!F1836^4+constants!$F$4*data!F1836^5+constants!$G$4*data!F1836^6+constants!$H$4*data!F1836^7)</f>
        <v>1914.8192190376308</v>
      </c>
      <c r="M1836" s="4"/>
      <c r="N1836" s="4"/>
      <c r="O1836" s="4">
        <f t="shared" si="388"/>
        <v>39286.704414809588</v>
      </c>
      <c r="P1836" s="4">
        <f t="shared" si="389"/>
        <v>11144.956409848039</v>
      </c>
      <c r="Q1836" s="4">
        <f t="shared" si="389"/>
        <v>11144.956409848039</v>
      </c>
      <c r="R1836" s="4">
        <f t="shared" si="390"/>
        <v>319.1365365062718</v>
      </c>
      <c r="S1836" s="4"/>
      <c r="T1836" s="4"/>
      <c r="U1836" s="4">
        <f t="shared" si="391"/>
        <v>1</v>
      </c>
      <c r="V1836" s="4"/>
      <c r="W1836" s="4"/>
      <c r="X1836">
        <f>IF(front!E1836&gt;$X$2,O1836,P1836)</f>
        <v>39286.704414809588</v>
      </c>
      <c r="Y1836">
        <f t="shared" si="386"/>
        <v>38953.221495489532</v>
      </c>
      <c r="Z1836">
        <f>SUMPRODUCT($B$7:$B$456,Y$7:Y$456,EXP(constants!$B$32+constants!$A$32*ABS($A$7:$A$456-$A1836)))</f>
        <v>1.6542669953060224E-14</v>
      </c>
      <c r="AA1836">
        <f t="shared" si="387"/>
        <v>38953.221495489532</v>
      </c>
      <c r="AB1836">
        <f t="shared" si="392"/>
        <v>38947.019659792226</v>
      </c>
      <c r="AD1836" s="4"/>
      <c r="AE1836" s="4"/>
      <c r="AF1836" s="4"/>
    </row>
    <row r="1837" spans="1:32" x14ac:dyDescent="0.2">
      <c r="A1837">
        <f>front!A1837</f>
        <v>1019</v>
      </c>
      <c r="B1837" s="1">
        <f t="shared" si="393"/>
        <v>0.42999999999994998</v>
      </c>
      <c r="C1837">
        <f>front!D1837-front!B1837</f>
        <v>23366.87</v>
      </c>
      <c r="D1837" s="2">
        <f>front!E1837-front!C1837</f>
        <v>53318.9</v>
      </c>
      <c r="E1837" s="2">
        <f>IF(front!F1837-front!C1837&gt;0,front!F1837-front!C1837,0)</f>
        <v>53318.9</v>
      </c>
      <c r="F1837" s="2">
        <f>front!I1837-front!H1837</f>
        <v>1808.2999999999993</v>
      </c>
      <c r="G1837" s="2"/>
      <c r="H1837" s="2"/>
      <c r="I1837" s="4">
        <f>C1837/(constants!$A$4+constants!$B$4*data!C1837+constants!$C$4*data!C1837^2+constants!$D$4*data!C1837^3+constants!$E$4*data!C1837^4+constants!$F$4*data!C1837^5+constants!$G$4*data!C1837^6+constants!$H$4*data!C1837^7)</f>
        <v>23724.737118312652</v>
      </c>
      <c r="J1837" s="4">
        <f>D1837/(constants!$A$4+constants!$B$4*data!D1837+constants!$C$4*data!D1837^2+constants!$D$4*data!D1837^3+constants!$E$4*data!D1837^4+constants!$F$4*data!D1837^5+constants!$G$4*data!D1837^6+constants!$H$4*data!D1837^7)</f>
        <v>56155.458128082741</v>
      </c>
      <c r="K1837" s="4">
        <f>E1837/(constants!$A$4+constants!$B$4*data!E1837+constants!$C$4*data!E1837^2+constants!$D$4*data!E1837^3+constants!$E$4*data!E1837^4+constants!$F$4*data!E1837^5+constants!$G$4*data!E1837^6+constants!$H$4*data!E1837^7)</f>
        <v>56155.458128082741</v>
      </c>
      <c r="L1837" s="4">
        <f>F1837/(constants!$A$4+constants!$B$4*data!F1837+constants!$C$4*data!F1837^2+constants!$D$4*data!F1837^3+constants!$E$4*data!F1837^4+constants!$F$4*data!F1837^5+constants!$G$4*data!F1837^6+constants!$H$4*data!F1837^7)</f>
        <v>1804.1708928641301</v>
      </c>
      <c r="M1837" s="4"/>
      <c r="N1837" s="4"/>
      <c r="O1837" s="4">
        <f t="shared" si="388"/>
        <v>39541.22853052109</v>
      </c>
      <c r="P1837" s="4">
        <f t="shared" si="389"/>
        <v>11231.091625616547</v>
      </c>
      <c r="Q1837" s="4">
        <f t="shared" si="389"/>
        <v>11231.091625616547</v>
      </c>
      <c r="R1837" s="4">
        <f t="shared" si="390"/>
        <v>300.69514881068835</v>
      </c>
      <c r="S1837" s="4"/>
      <c r="T1837" s="4"/>
      <c r="U1837" s="4">
        <f t="shared" si="391"/>
        <v>1</v>
      </c>
      <c r="V1837" s="4"/>
      <c r="W1837" s="4"/>
      <c r="X1837">
        <f>IF(front!E1837&gt;$X$2,O1837,P1837)</f>
        <v>39541.22853052109</v>
      </c>
      <c r="Y1837">
        <f t="shared" si="386"/>
        <v>39207.745611201033</v>
      </c>
      <c r="Z1837">
        <f>SUMPRODUCT($B$7:$B$456,Y$7:Y$456,EXP(constants!$B$32+constants!$A$32*ABS($A$7:$A$456-$A1837)))</f>
        <v>1.6142970642346918E-14</v>
      </c>
      <c r="AA1837">
        <f t="shared" si="387"/>
        <v>39207.745611201033</v>
      </c>
      <c r="AB1837">
        <f t="shared" si="392"/>
        <v>39201.543775503727</v>
      </c>
      <c r="AD1837" s="4"/>
      <c r="AE1837" s="4"/>
      <c r="AF1837" s="4"/>
    </row>
    <row r="1838" spans="1:32" x14ac:dyDescent="0.2">
      <c r="A1838">
        <f>front!A1838</f>
        <v>1019.43</v>
      </c>
      <c r="B1838" s="1">
        <f t="shared" si="393"/>
        <v>0.42999999999994998</v>
      </c>
      <c r="C1838">
        <f>front!D1838-front!B1838</f>
        <v>23532.93</v>
      </c>
      <c r="D1838" s="2">
        <f>front!E1838-front!C1838</f>
        <v>50832.5</v>
      </c>
      <c r="E1838" s="2">
        <f>IF(front!F1838-front!C1838&gt;0,front!F1838-front!C1838,0)</f>
        <v>50832.5</v>
      </c>
      <c r="F1838" s="2">
        <f>front!I1838-front!H1838</f>
        <v>1833.8000000000011</v>
      </c>
      <c r="G1838" s="2"/>
      <c r="H1838" s="2"/>
      <c r="I1838" s="4">
        <f>C1838/(constants!$A$4+constants!$B$4*data!C1838+constants!$C$4*data!C1838^2+constants!$D$4*data!C1838^3+constants!$E$4*data!C1838^4+constants!$F$4*data!C1838^5+constants!$G$4*data!C1838^6+constants!$H$4*data!C1838^7)</f>
        <v>23898.745208709777</v>
      </c>
      <c r="J1838" s="4">
        <f>D1838/(constants!$A$4+constants!$B$4*data!D1838+constants!$C$4*data!D1838^2+constants!$D$4*data!D1838^3+constants!$E$4*data!D1838^4+constants!$F$4*data!D1838^5+constants!$G$4*data!D1838^6+constants!$H$4*data!D1838^7)</f>
        <v>53404.286147872212</v>
      </c>
      <c r="K1838" s="4">
        <f>E1838/(constants!$A$4+constants!$B$4*data!E1838+constants!$C$4*data!E1838^2+constants!$D$4*data!E1838^3+constants!$E$4*data!E1838^4+constants!$F$4*data!E1838^5+constants!$G$4*data!E1838^6+constants!$H$4*data!E1838^7)</f>
        <v>53404.286147872212</v>
      </c>
      <c r="L1838" s="4">
        <f>F1838/(constants!$A$4+constants!$B$4*data!F1838+constants!$C$4*data!F1838^2+constants!$D$4*data!F1838^3+constants!$E$4*data!F1838^4+constants!$F$4*data!F1838^5+constants!$G$4*data!F1838^6+constants!$H$4*data!F1838^7)</f>
        <v>1829.6130262319859</v>
      </c>
      <c r="M1838" s="4"/>
      <c r="N1838" s="4"/>
      <c r="O1838" s="4">
        <f t="shared" si="388"/>
        <v>39831.242014516291</v>
      </c>
      <c r="P1838" s="4">
        <f t="shared" si="389"/>
        <v>10680.857229574442</v>
      </c>
      <c r="Q1838" s="4">
        <f t="shared" si="389"/>
        <v>10680.857229574442</v>
      </c>
      <c r="R1838" s="4">
        <f t="shared" si="390"/>
        <v>304.93550437199769</v>
      </c>
      <c r="S1838" s="4"/>
      <c r="T1838" s="4"/>
      <c r="U1838" s="4">
        <f t="shared" si="391"/>
        <v>1</v>
      </c>
      <c r="V1838" s="4"/>
      <c r="W1838" s="4"/>
      <c r="X1838">
        <f>IF(front!E1838&gt;$X$2,O1838,P1838)</f>
        <v>39831.242014516291</v>
      </c>
      <c r="Y1838">
        <f t="shared" si="386"/>
        <v>39497.759095196234</v>
      </c>
      <c r="Z1838">
        <f>SUMPRODUCT($B$7:$B$456,Y$7:Y$456,EXP(constants!$B$32+constants!$A$32*ABS($A$7:$A$456-$A1838)))</f>
        <v>1.5752928753285499E-14</v>
      </c>
      <c r="AA1838">
        <f t="shared" si="387"/>
        <v>39497.759095196234</v>
      </c>
      <c r="AB1838">
        <f t="shared" si="392"/>
        <v>39491.557259498928</v>
      </c>
      <c r="AD1838" s="4"/>
      <c r="AE1838" s="4"/>
      <c r="AF1838" s="4"/>
    </row>
    <row r="1839" spans="1:32" x14ac:dyDescent="0.2">
      <c r="A1839">
        <f>front!A1839</f>
        <v>1019.85</v>
      </c>
      <c r="B1839" s="1">
        <f t="shared" si="393"/>
        <v>0.42000000000007276</v>
      </c>
      <c r="C1839">
        <f>front!D1839-front!B1839</f>
        <v>23831.73</v>
      </c>
      <c r="D1839" s="2">
        <f>front!E1839-front!C1839</f>
        <v>51889.599999999999</v>
      </c>
      <c r="E1839" s="2">
        <f>IF(front!F1839-front!C1839&gt;0,front!F1839-front!C1839,0)</f>
        <v>51889.599999999999</v>
      </c>
      <c r="F1839" s="2">
        <f>front!I1839-front!H1839</f>
        <v>1857.5</v>
      </c>
      <c r="G1839" s="2"/>
      <c r="H1839" s="2"/>
      <c r="I1839" s="4">
        <f>C1839/(constants!$A$4+constants!$B$4*data!C1839+constants!$C$4*data!C1839^2+constants!$D$4*data!C1839^3+constants!$E$4*data!C1839^4+constants!$F$4*data!C1839^5+constants!$G$4*data!C1839^6+constants!$H$4*data!C1839^7)</f>
        <v>24212.040476672129</v>
      </c>
      <c r="J1839" s="4">
        <f>D1839/(constants!$A$4+constants!$B$4*data!D1839+constants!$C$4*data!D1839^2+constants!$D$4*data!D1839^3+constants!$E$4*data!D1839^4+constants!$F$4*data!D1839^5+constants!$G$4*data!D1839^6+constants!$H$4*data!D1839^7)</f>
        <v>54573.345198357179</v>
      </c>
      <c r="K1839" s="4">
        <f>E1839/(constants!$A$4+constants!$B$4*data!E1839+constants!$C$4*data!E1839^2+constants!$D$4*data!E1839^3+constants!$E$4*data!E1839^4+constants!$F$4*data!E1839^5+constants!$G$4*data!E1839^6+constants!$H$4*data!E1839^7)</f>
        <v>54573.345198357179</v>
      </c>
      <c r="L1839" s="4">
        <f>F1839/(constants!$A$4+constants!$B$4*data!F1839+constants!$C$4*data!F1839^2+constants!$D$4*data!F1839^3+constants!$E$4*data!F1839^4+constants!$F$4*data!F1839^5+constants!$G$4*data!F1839^6+constants!$H$4*data!F1839^7)</f>
        <v>1853.2592423420481</v>
      </c>
      <c r="M1839" s="4"/>
      <c r="N1839" s="4"/>
      <c r="O1839" s="4">
        <f t="shared" si="388"/>
        <v>40353.400794453548</v>
      </c>
      <c r="P1839" s="4">
        <f t="shared" si="389"/>
        <v>10914.669039671437</v>
      </c>
      <c r="Q1839" s="4">
        <f t="shared" si="389"/>
        <v>10914.669039671437</v>
      </c>
      <c r="R1839" s="4">
        <f t="shared" si="390"/>
        <v>308.87654039034135</v>
      </c>
      <c r="S1839" s="4"/>
      <c r="T1839" s="4"/>
      <c r="U1839" s="4">
        <f t="shared" si="391"/>
        <v>1</v>
      </c>
      <c r="V1839" s="4"/>
      <c r="W1839" s="4"/>
      <c r="X1839">
        <f>IF(front!E1839&gt;$X$2,O1839,P1839)</f>
        <v>40353.400794453548</v>
      </c>
      <c r="Y1839">
        <f t="shared" si="386"/>
        <v>40019.917875133491</v>
      </c>
      <c r="Z1839">
        <f>SUMPRODUCT($B$7:$B$456,Y$7:Y$456,EXP(constants!$B$32+constants!$A$32*ABS($A$7:$A$456-$A1839)))</f>
        <v>1.5381057203652381E-14</v>
      </c>
      <c r="AA1839">
        <f t="shared" si="387"/>
        <v>40019.917875133491</v>
      </c>
      <c r="AB1839">
        <f t="shared" si="392"/>
        <v>40013.716039436185</v>
      </c>
      <c r="AD1839" s="4"/>
      <c r="AE1839" s="4"/>
      <c r="AF1839" s="4"/>
    </row>
    <row r="1840" spans="1:32" x14ac:dyDescent="0.2">
      <c r="A1840">
        <f>front!A1840</f>
        <v>1020.28</v>
      </c>
      <c r="B1840" s="1">
        <f t="shared" si="393"/>
        <v>0.42999999999994998</v>
      </c>
      <c r="C1840">
        <f>front!D1840-front!B1840</f>
        <v>24020.460000000003</v>
      </c>
      <c r="D1840" s="2">
        <f>front!E1840-front!C1840</f>
        <v>52174.6</v>
      </c>
      <c r="E1840" s="2">
        <f>IF(front!F1840-front!C1840&gt;0,front!F1840-front!C1840,0)</f>
        <v>52174.6</v>
      </c>
      <c r="F1840" s="2">
        <f>front!I1840-front!H1840</f>
        <v>1951.1999999999989</v>
      </c>
      <c r="G1840" s="2"/>
      <c r="H1840" s="2"/>
      <c r="I1840" s="4">
        <f>C1840/(constants!$A$4+constants!$B$4*data!C1840+constants!$C$4*data!C1840^2+constants!$D$4*data!C1840^3+constants!$E$4*data!C1840^4+constants!$F$4*data!C1840^5+constants!$G$4*data!C1840^6+constants!$H$4*data!C1840^7)</f>
        <v>24410.053523145623</v>
      </c>
      <c r="J1840" s="4">
        <f>D1840/(constants!$A$4+constants!$B$4*data!D1840+constants!$C$4*data!D1840^2+constants!$D$4*data!D1840^3+constants!$E$4*data!D1840^4+constants!$F$4*data!D1840^5+constants!$G$4*data!D1840^6+constants!$H$4*data!D1840^7)</f>
        <v>54888.669522677468</v>
      </c>
      <c r="K1840" s="4">
        <f>E1840/(constants!$A$4+constants!$B$4*data!E1840+constants!$C$4*data!E1840^2+constants!$D$4*data!E1840^3+constants!$E$4*data!E1840^4+constants!$F$4*data!E1840^5+constants!$G$4*data!E1840^6+constants!$H$4*data!E1840^7)</f>
        <v>54888.669522677468</v>
      </c>
      <c r="L1840" s="4">
        <f>F1840/(constants!$A$4+constants!$B$4*data!F1840+constants!$C$4*data!F1840^2+constants!$D$4*data!F1840^3+constants!$E$4*data!F1840^4+constants!$F$4*data!F1840^5+constants!$G$4*data!F1840^6+constants!$H$4*data!F1840^7)</f>
        <v>1946.7465989479688</v>
      </c>
      <c r="M1840" s="4"/>
      <c r="N1840" s="4"/>
      <c r="O1840" s="4">
        <f t="shared" si="388"/>
        <v>40683.422538576036</v>
      </c>
      <c r="P1840" s="4">
        <f t="shared" si="389"/>
        <v>10977.733904535493</v>
      </c>
      <c r="Q1840" s="4">
        <f t="shared" si="389"/>
        <v>10977.733904535493</v>
      </c>
      <c r="R1840" s="4">
        <f t="shared" si="390"/>
        <v>324.45776649132813</v>
      </c>
      <c r="S1840" s="4"/>
      <c r="T1840" s="4"/>
      <c r="U1840" s="4">
        <f t="shared" si="391"/>
        <v>1</v>
      </c>
      <c r="V1840" s="4"/>
      <c r="W1840" s="4"/>
      <c r="X1840">
        <f>IF(front!E1840&gt;$X$2,O1840,P1840)</f>
        <v>40683.422538576036</v>
      </c>
      <c r="Y1840">
        <f t="shared" si="386"/>
        <v>40349.93961925598</v>
      </c>
      <c r="Z1840">
        <f>SUMPRODUCT($B$7:$B$456,Y$7:Y$456,EXP(constants!$B$32+constants!$A$32*ABS($A$7:$A$456-$A1840)))</f>
        <v>1.5009424451515867E-14</v>
      </c>
      <c r="AA1840">
        <f t="shared" si="387"/>
        <v>40349.93961925598</v>
      </c>
      <c r="AB1840">
        <f t="shared" si="392"/>
        <v>40343.737783558674</v>
      </c>
      <c r="AD1840" s="4"/>
      <c r="AE1840" s="4"/>
      <c r="AF1840" s="4"/>
    </row>
    <row r="1841" spans="1:32" x14ac:dyDescent="0.2">
      <c r="A1841">
        <f>front!A1841</f>
        <v>1020.71</v>
      </c>
      <c r="B1841" s="1">
        <f t="shared" si="393"/>
        <v>0.43000000000006366</v>
      </c>
      <c r="C1841">
        <f>front!D1841-front!B1841</f>
        <v>24211.599999999999</v>
      </c>
      <c r="D1841" s="2">
        <f>front!E1841-front!C1841</f>
        <v>52739.7</v>
      </c>
      <c r="E1841" s="2">
        <f>IF(front!F1841-front!C1841&gt;0,front!F1841-front!C1841,0)</f>
        <v>52739.7</v>
      </c>
      <c r="F1841" s="2">
        <f>front!I1841-front!H1841</f>
        <v>1959.1000000000004</v>
      </c>
      <c r="G1841" s="2"/>
      <c r="H1841" s="2"/>
      <c r="I1841" s="4">
        <f>C1841/(constants!$A$4+constants!$B$4*data!C1841+constants!$C$4*data!C1841^2+constants!$D$4*data!C1841^3+constants!$E$4*data!C1841^4+constants!$F$4*data!C1841^5+constants!$G$4*data!C1841^6+constants!$H$4*data!C1841^7)</f>
        <v>24610.69489505907</v>
      </c>
      <c r="J1841" s="4">
        <f>D1841/(constants!$A$4+constants!$B$4*data!D1841+constants!$C$4*data!D1841^2+constants!$D$4*data!D1841^3+constants!$E$4*data!D1841^4+constants!$F$4*data!D1841^5+constants!$G$4*data!D1841^6+constants!$H$4*data!D1841^7)</f>
        <v>55514.098703553085</v>
      </c>
      <c r="K1841" s="4">
        <f>E1841/(constants!$A$4+constants!$B$4*data!E1841+constants!$C$4*data!E1841^2+constants!$D$4*data!E1841^3+constants!$E$4*data!E1841^4+constants!$F$4*data!E1841^5+constants!$G$4*data!E1841^6+constants!$H$4*data!E1841^7)</f>
        <v>55514.098703553085</v>
      </c>
      <c r="L1841" s="4">
        <f>F1841/(constants!$A$4+constants!$B$4*data!F1841+constants!$C$4*data!F1841^2+constants!$D$4*data!F1841^3+constants!$E$4*data!F1841^4+constants!$F$4*data!F1841^5+constants!$G$4*data!F1841^6+constants!$H$4*data!F1841^7)</f>
        <v>1954.6286713514919</v>
      </c>
      <c r="M1841" s="4"/>
      <c r="N1841" s="4"/>
      <c r="O1841" s="4">
        <f t="shared" si="388"/>
        <v>41017.824825098454</v>
      </c>
      <c r="P1841" s="4">
        <f t="shared" si="389"/>
        <v>11102.819740710618</v>
      </c>
      <c r="Q1841" s="4">
        <f t="shared" si="389"/>
        <v>11102.819740710618</v>
      </c>
      <c r="R1841" s="4">
        <f t="shared" si="390"/>
        <v>325.77144522524867</v>
      </c>
      <c r="S1841" s="4"/>
      <c r="T1841" s="4"/>
      <c r="U1841" s="4">
        <f t="shared" si="391"/>
        <v>1</v>
      </c>
      <c r="V1841" s="4"/>
      <c r="W1841" s="4"/>
      <c r="X1841">
        <f>IF(front!E1841&gt;$X$2,O1841,P1841)</f>
        <v>41017.824825098454</v>
      </c>
      <c r="Y1841">
        <f t="shared" si="386"/>
        <v>40684.341905778398</v>
      </c>
      <c r="Z1841">
        <f>SUMPRODUCT($B$7:$B$456,Y$7:Y$456,EXP(constants!$B$32+constants!$A$32*ABS($A$7:$A$456-$A1841)))</f>
        <v>1.4646770984784154E-14</v>
      </c>
      <c r="AA1841">
        <f t="shared" si="387"/>
        <v>40684.341905778398</v>
      </c>
      <c r="AB1841">
        <f t="shared" si="392"/>
        <v>40678.140070081092</v>
      </c>
      <c r="AD1841" s="4"/>
      <c r="AE1841" s="4"/>
      <c r="AF1841" s="4"/>
    </row>
    <row r="1842" spans="1:32" x14ac:dyDescent="0.2">
      <c r="A1842">
        <f>front!A1842</f>
        <v>1021.14</v>
      </c>
      <c r="B1842" s="1">
        <f t="shared" si="393"/>
        <v>0.42999999999994998</v>
      </c>
      <c r="C1842">
        <f>front!D1842-front!B1842</f>
        <v>24330.33</v>
      </c>
      <c r="D1842" s="2">
        <f>front!E1842-front!C1842</f>
        <v>52598</v>
      </c>
      <c r="E1842" s="2">
        <f>IF(front!F1842-front!C1842&gt;0,front!F1842-front!C1842,0)</f>
        <v>52598</v>
      </c>
      <c r="F1842" s="2">
        <f>front!I1842-front!H1842</f>
        <v>1985.3999999999996</v>
      </c>
      <c r="G1842" s="2"/>
      <c r="H1842" s="2"/>
      <c r="I1842" s="4">
        <f>C1842/(constants!$A$4+constants!$B$4*data!C1842+constants!$C$4*data!C1842^2+constants!$D$4*data!C1842^3+constants!$E$4*data!C1842^4+constants!$F$4*data!C1842^5+constants!$G$4*data!C1842^6+constants!$H$4*data!C1842^7)</f>
        <v>24735.377112547321</v>
      </c>
      <c r="J1842" s="4">
        <f>D1842/(constants!$A$4+constants!$B$4*data!D1842+constants!$C$4*data!D1842^2+constants!$D$4*data!D1842^3+constants!$E$4*data!D1842^4+constants!$F$4*data!D1842^5+constants!$G$4*data!D1842^6+constants!$H$4*data!D1842^7)</f>
        <v>55357.24400961741</v>
      </c>
      <c r="K1842" s="4">
        <f>E1842/(constants!$A$4+constants!$B$4*data!E1842+constants!$C$4*data!E1842^2+constants!$D$4*data!E1842^3+constants!$E$4*data!E1842^4+constants!$F$4*data!E1842^5+constants!$G$4*data!E1842^6+constants!$H$4*data!E1842^7)</f>
        <v>55357.24400961741</v>
      </c>
      <c r="L1842" s="4">
        <f>F1842/(constants!$A$4+constants!$B$4*data!F1842+constants!$C$4*data!F1842^2+constants!$D$4*data!F1842^3+constants!$E$4*data!F1842^4+constants!$F$4*data!F1842^5+constants!$G$4*data!F1842^6+constants!$H$4*data!F1842^7)</f>
        <v>1980.8689904160824</v>
      </c>
      <c r="M1842" s="4"/>
      <c r="N1842" s="4"/>
      <c r="O1842" s="4">
        <f t="shared" si="388"/>
        <v>41225.628520912207</v>
      </c>
      <c r="P1842" s="4">
        <f t="shared" si="389"/>
        <v>11071.448801923481</v>
      </c>
      <c r="Q1842" s="4">
        <f t="shared" si="389"/>
        <v>11071.448801923481</v>
      </c>
      <c r="R1842" s="4">
        <f t="shared" si="390"/>
        <v>330.14483173601371</v>
      </c>
      <c r="S1842" s="4"/>
      <c r="T1842" s="4"/>
      <c r="U1842" s="4">
        <f t="shared" si="391"/>
        <v>1</v>
      </c>
      <c r="V1842" s="4"/>
      <c r="W1842" s="4"/>
      <c r="X1842">
        <f>IF(front!E1842&gt;$X$2,O1842,P1842)</f>
        <v>41225.628520912207</v>
      </c>
      <c r="Y1842">
        <f t="shared" si="386"/>
        <v>40892.14560159215</v>
      </c>
      <c r="Z1842">
        <f>SUMPRODUCT($B$7:$B$456,Y$7:Y$456,EXP(constants!$B$32+constants!$A$32*ABS($A$7:$A$456-$A1842)))</f>
        <v>1.4292879848504126E-14</v>
      </c>
      <c r="AA1842">
        <f t="shared" si="387"/>
        <v>40892.14560159215</v>
      </c>
      <c r="AB1842">
        <f t="shared" si="392"/>
        <v>40885.943765894845</v>
      </c>
      <c r="AD1842" s="4"/>
      <c r="AE1842" s="4"/>
      <c r="AF1842" s="4"/>
    </row>
    <row r="1843" spans="1:32" x14ac:dyDescent="0.2">
      <c r="A1843">
        <f>front!A1843</f>
        <v>1021.56</v>
      </c>
      <c r="B1843" s="1">
        <f t="shared" si="393"/>
        <v>0.41999999999995907</v>
      </c>
      <c r="C1843">
        <f>front!D1843-front!B1843</f>
        <v>24492.74</v>
      </c>
      <c r="D1843" s="2">
        <f>front!E1843-front!C1843</f>
        <v>52457.8</v>
      </c>
      <c r="E1843" s="2">
        <f>IF(front!F1843-front!C1843&gt;0,front!F1843-front!C1843,0)</f>
        <v>52457.8</v>
      </c>
      <c r="F1843" s="2">
        <f>front!I1843-front!H1843</f>
        <v>1944.6000000000004</v>
      </c>
      <c r="G1843" s="2"/>
      <c r="H1843" s="2"/>
      <c r="I1843" s="4">
        <f>C1843/(constants!$A$4+constants!$B$4*data!C1843+constants!$C$4*data!C1843^2+constants!$D$4*data!C1843^3+constants!$E$4*data!C1843^4+constants!$F$4*data!C1843^5+constants!$G$4*data!C1843^6+constants!$H$4*data!C1843^7)</f>
        <v>24905.991167617012</v>
      </c>
      <c r="J1843" s="4">
        <f>D1843/(constants!$A$4+constants!$B$4*data!D1843+constants!$C$4*data!D1843^2+constants!$D$4*data!D1843^3+constants!$E$4*data!D1843^4+constants!$F$4*data!D1843^5+constants!$G$4*data!D1843^6+constants!$H$4*data!D1843^7)</f>
        <v>55202.068073619659</v>
      </c>
      <c r="K1843" s="4">
        <f>E1843/(constants!$A$4+constants!$B$4*data!E1843+constants!$C$4*data!E1843^2+constants!$D$4*data!E1843^3+constants!$E$4*data!E1843^4+constants!$F$4*data!E1843^5+constants!$G$4*data!E1843^6+constants!$H$4*data!E1843^7)</f>
        <v>55202.068073619659</v>
      </c>
      <c r="L1843" s="4">
        <f>F1843/(constants!$A$4+constants!$B$4*data!F1843+constants!$C$4*data!F1843^2+constants!$D$4*data!F1843^3+constants!$E$4*data!F1843^4+constants!$F$4*data!F1843^5+constants!$G$4*data!F1843^6+constants!$H$4*data!F1843^7)</f>
        <v>1940.1615766090888</v>
      </c>
      <c r="M1843" s="4"/>
      <c r="N1843" s="4"/>
      <c r="O1843" s="4">
        <f t="shared" si="388"/>
        <v>41509.985279361688</v>
      </c>
      <c r="P1843" s="4">
        <f t="shared" si="389"/>
        <v>11040.413614723931</v>
      </c>
      <c r="Q1843" s="4">
        <f t="shared" si="389"/>
        <v>11040.413614723931</v>
      </c>
      <c r="R1843" s="4">
        <f t="shared" si="390"/>
        <v>323.36026276818149</v>
      </c>
      <c r="S1843" s="4"/>
      <c r="T1843" s="4"/>
      <c r="U1843" s="4">
        <f t="shared" si="391"/>
        <v>1</v>
      </c>
      <c r="V1843" s="4"/>
      <c r="W1843" s="4"/>
      <c r="X1843">
        <f>IF(front!E1843&gt;$X$2,O1843,P1843)</f>
        <v>41509.985279361688</v>
      </c>
      <c r="Y1843">
        <f t="shared" si="386"/>
        <v>41176.502360041632</v>
      </c>
      <c r="Z1843">
        <f>SUMPRODUCT($B$7:$B$456,Y$7:Y$456,EXP(constants!$B$32+constants!$A$32*ABS($A$7:$A$456-$A1843)))</f>
        <v>1.3955474946772878E-14</v>
      </c>
      <c r="AA1843">
        <f t="shared" si="387"/>
        <v>41176.502360041632</v>
      </c>
      <c r="AB1843">
        <f t="shared" si="392"/>
        <v>41170.300524344326</v>
      </c>
      <c r="AD1843" s="4"/>
      <c r="AE1843" s="4"/>
      <c r="AF1843" s="4"/>
    </row>
    <row r="1844" spans="1:32" x14ac:dyDescent="0.2">
      <c r="A1844">
        <f>front!A1844</f>
        <v>1021.99</v>
      </c>
      <c r="B1844" s="1">
        <f t="shared" si="393"/>
        <v>0.43000000000006366</v>
      </c>
      <c r="C1844">
        <f>front!D1844-front!B1844</f>
        <v>24634.74</v>
      </c>
      <c r="D1844" s="2">
        <f>front!E1844-front!C1844</f>
        <v>52429</v>
      </c>
      <c r="E1844" s="2">
        <f>IF(front!F1844-front!C1844&gt;0,front!F1844-front!C1844,0)</f>
        <v>52429</v>
      </c>
      <c r="F1844" s="2">
        <f>front!I1844-front!H1844</f>
        <v>1954.7000000000007</v>
      </c>
      <c r="G1844" s="2"/>
      <c r="H1844" s="2"/>
      <c r="I1844" s="4">
        <f>C1844/(constants!$A$4+constants!$B$4*data!C1844+constants!$C$4*data!C1844^2+constants!$D$4*data!C1844^3+constants!$E$4*data!C1844^4+constants!$F$4*data!C1844^5+constants!$G$4*data!C1844^6+constants!$H$4*data!C1844^7)</f>
        <v>25055.222689370417</v>
      </c>
      <c r="J1844" s="4">
        <f>D1844/(constants!$A$4+constants!$B$4*data!D1844+constants!$C$4*data!D1844^2+constants!$D$4*data!D1844^3+constants!$E$4*data!D1844^4+constants!$F$4*data!D1844^5+constants!$G$4*data!D1844^6+constants!$H$4*data!D1844^7)</f>
        <v>55170.193887316229</v>
      </c>
      <c r="K1844" s="4">
        <f>E1844/(constants!$A$4+constants!$B$4*data!E1844+constants!$C$4*data!E1844^2+constants!$D$4*data!E1844^3+constants!$E$4*data!E1844^4+constants!$F$4*data!E1844^5+constants!$G$4*data!E1844^6+constants!$H$4*data!E1844^7)</f>
        <v>55170.193887316229</v>
      </c>
      <c r="L1844" s="4">
        <f>F1844/(constants!$A$4+constants!$B$4*data!F1844+constants!$C$4*data!F1844^2+constants!$D$4*data!F1844^3+constants!$E$4*data!F1844^4+constants!$F$4*data!F1844^5+constants!$G$4*data!F1844^6+constants!$H$4*data!F1844^7)</f>
        <v>1950.2386563119235</v>
      </c>
      <c r="M1844" s="4"/>
      <c r="N1844" s="4"/>
      <c r="O1844" s="4">
        <f t="shared" si="388"/>
        <v>41758.704482284025</v>
      </c>
      <c r="P1844" s="4">
        <f t="shared" si="389"/>
        <v>11034.038777463245</v>
      </c>
      <c r="Q1844" s="4">
        <f t="shared" si="389"/>
        <v>11034.038777463245</v>
      </c>
      <c r="R1844" s="4">
        <f t="shared" si="390"/>
        <v>325.03977605198725</v>
      </c>
      <c r="S1844" s="4"/>
      <c r="T1844" s="4"/>
      <c r="U1844" s="4">
        <f t="shared" si="391"/>
        <v>1</v>
      </c>
      <c r="V1844" s="4"/>
      <c r="W1844" s="4"/>
      <c r="X1844">
        <f>IF(front!E1844&gt;$X$2,O1844,P1844)</f>
        <v>41758.704482284025</v>
      </c>
      <c r="Y1844">
        <f t="shared" si="386"/>
        <v>41425.221562963969</v>
      </c>
      <c r="Z1844">
        <f>SUMPRODUCT($B$7:$B$456,Y$7:Y$456,EXP(constants!$B$32+constants!$A$32*ABS($A$7:$A$456-$A1844)))</f>
        <v>1.3618286709763314E-14</v>
      </c>
      <c r="AA1844">
        <f t="shared" si="387"/>
        <v>41425.221562963969</v>
      </c>
      <c r="AB1844">
        <f t="shared" si="392"/>
        <v>41419.019727266663</v>
      </c>
      <c r="AD1844" s="4"/>
      <c r="AE1844" s="4"/>
      <c r="AF1844" s="4"/>
    </row>
    <row r="1845" spans="1:32" x14ac:dyDescent="0.2">
      <c r="A1845">
        <f>front!A1845</f>
        <v>1022.42</v>
      </c>
      <c r="B1845" s="1">
        <f t="shared" si="393"/>
        <v>0.42999999999994998</v>
      </c>
      <c r="C1845">
        <f>front!D1845-front!B1845</f>
        <v>24730.13</v>
      </c>
      <c r="D1845" s="2">
        <f>front!E1845-front!C1845</f>
        <v>52208.2</v>
      </c>
      <c r="E1845" s="2">
        <f>IF(front!F1845-front!C1845&gt;0,front!F1845-front!C1845,0)</f>
        <v>52208.2</v>
      </c>
      <c r="F1845" s="2">
        <f>front!I1845-front!H1845</f>
        <v>2038.5</v>
      </c>
      <c r="G1845" s="2"/>
      <c r="H1845" s="2"/>
      <c r="I1845" s="4">
        <f>C1845/(constants!$A$4+constants!$B$4*data!C1845+constants!$C$4*data!C1845^2+constants!$D$4*data!C1845^3+constants!$E$4*data!C1845^4+constants!$F$4*data!C1845^5+constants!$G$4*data!C1845^6+constants!$H$4*data!C1845^7)</f>
        <v>25155.50103212638</v>
      </c>
      <c r="J1845" s="4">
        <f>D1845/(constants!$A$4+constants!$B$4*data!D1845+constants!$C$4*data!D1845^2+constants!$D$4*data!D1845^3+constants!$E$4*data!D1845^4+constants!$F$4*data!D1845^5+constants!$G$4*data!D1845^6+constants!$H$4*data!D1845^7)</f>
        <v>54925.848875840195</v>
      </c>
      <c r="K1845" s="4">
        <f>E1845/(constants!$A$4+constants!$B$4*data!E1845+constants!$C$4*data!E1845^2+constants!$D$4*data!E1845^3+constants!$E$4*data!E1845^4+constants!$F$4*data!E1845^5+constants!$G$4*data!E1845^6+constants!$H$4*data!E1845^7)</f>
        <v>54925.848875840195</v>
      </c>
      <c r="L1845" s="4">
        <f>F1845/(constants!$A$4+constants!$B$4*data!F1845+constants!$C$4*data!F1845^2+constants!$D$4*data!F1845^3+constants!$E$4*data!F1845^4+constants!$F$4*data!F1845^5+constants!$G$4*data!F1845^6+constants!$H$4*data!F1845^7)</f>
        <v>2033.8485081506276</v>
      </c>
      <c r="M1845" s="4"/>
      <c r="N1845" s="4"/>
      <c r="O1845" s="4">
        <f t="shared" si="388"/>
        <v>41925.83505354396</v>
      </c>
      <c r="P1845" s="4">
        <f t="shared" si="389"/>
        <v>10985.169775168039</v>
      </c>
      <c r="Q1845" s="4">
        <f t="shared" si="389"/>
        <v>10985.169775168039</v>
      </c>
      <c r="R1845" s="4">
        <f t="shared" si="390"/>
        <v>338.97475135843791</v>
      </c>
      <c r="S1845" s="4"/>
      <c r="T1845" s="4"/>
      <c r="U1845" s="4">
        <f t="shared" si="391"/>
        <v>1</v>
      </c>
      <c r="V1845" s="4"/>
      <c r="W1845" s="4"/>
      <c r="X1845">
        <f>IF(front!E1845&gt;$X$2,O1845,P1845)</f>
        <v>41925.83505354396</v>
      </c>
      <c r="Y1845">
        <f t="shared" ref="Y1845:Y1908" si="394">X1845-$U$4</f>
        <v>41592.352134223904</v>
      </c>
      <c r="Z1845">
        <f>SUMPRODUCT($B$7:$B$456,Y$7:Y$456,EXP(constants!$B$32+constants!$A$32*ABS($A$7:$A$456-$A1845)))</f>
        <v>1.328924551953019E-14</v>
      </c>
      <c r="AA1845">
        <f t="shared" si="387"/>
        <v>41592.352134223904</v>
      </c>
      <c r="AB1845">
        <f t="shared" si="392"/>
        <v>41586.150298526598</v>
      </c>
      <c r="AD1845" s="4"/>
      <c r="AE1845" s="4"/>
      <c r="AF1845" s="4"/>
    </row>
    <row r="1846" spans="1:32" x14ac:dyDescent="0.2">
      <c r="A1846">
        <f>front!A1846</f>
        <v>1022.84</v>
      </c>
      <c r="B1846" s="1">
        <f t="shared" si="393"/>
        <v>0.42000000000007276</v>
      </c>
      <c r="C1846">
        <f>front!D1846-front!B1846</f>
        <v>24732.73</v>
      </c>
      <c r="D1846" s="2">
        <f>front!E1846-front!C1846</f>
        <v>52602.5</v>
      </c>
      <c r="E1846" s="2">
        <f>IF(front!F1846-front!C1846&gt;0,front!F1846-front!C1846,0)</f>
        <v>52602.5</v>
      </c>
      <c r="F1846" s="2">
        <f>front!I1846-front!H1846</f>
        <v>2044.2999999999993</v>
      </c>
      <c r="G1846" s="2"/>
      <c r="H1846" s="2"/>
      <c r="I1846" s="4">
        <f>C1846/(constants!$A$4+constants!$B$4*data!C1846+constants!$C$4*data!C1846^2+constants!$D$4*data!C1846^3+constants!$E$4*data!C1846^4+constants!$F$4*data!C1846^5+constants!$G$4*data!C1846^6+constants!$H$4*data!C1846^7)</f>
        <v>25158.234613511147</v>
      </c>
      <c r="J1846" s="4">
        <f>D1846/(constants!$A$4+constants!$B$4*data!D1846+constants!$C$4*data!D1846^2+constants!$D$4*data!D1846^3+constants!$E$4*data!D1846^4+constants!$F$4*data!D1846^5+constants!$G$4*data!D1846^6+constants!$H$4*data!D1846^7)</f>
        <v>55362.224989795694</v>
      </c>
      <c r="K1846" s="4">
        <f>E1846/(constants!$A$4+constants!$B$4*data!E1846+constants!$C$4*data!E1846^2+constants!$D$4*data!E1846^3+constants!$E$4*data!E1846^4+constants!$F$4*data!E1846^5+constants!$G$4*data!E1846^6+constants!$H$4*data!E1846^7)</f>
        <v>55362.224989795694</v>
      </c>
      <c r="L1846" s="4">
        <f>F1846/(constants!$A$4+constants!$B$4*data!F1846+constants!$C$4*data!F1846^2+constants!$D$4*data!F1846^3+constants!$E$4*data!F1846^4+constants!$F$4*data!F1846^5+constants!$G$4*data!F1846^6+constants!$H$4*data!F1846^7)</f>
        <v>2039.6353496538948</v>
      </c>
      <c r="M1846" s="4"/>
      <c r="N1846" s="4"/>
      <c r="O1846" s="4">
        <f t="shared" si="388"/>
        <v>41930.391022518583</v>
      </c>
      <c r="P1846" s="4">
        <f t="shared" si="389"/>
        <v>11072.444997959139</v>
      </c>
      <c r="Q1846" s="4">
        <f t="shared" si="389"/>
        <v>11072.444997959139</v>
      </c>
      <c r="R1846" s="4">
        <f t="shared" si="390"/>
        <v>339.93922494231578</v>
      </c>
      <c r="S1846" s="4"/>
      <c r="T1846" s="4"/>
      <c r="U1846" s="4">
        <f t="shared" si="391"/>
        <v>1</v>
      </c>
      <c r="V1846" s="4"/>
      <c r="W1846" s="4"/>
      <c r="X1846">
        <f>IF(front!E1846&gt;$X$2,O1846,P1846)</f>
        <v>41930.391022518583</v>
      </c>
      <c r="Y1846">
        <f t="shared" si="394"/>
        <v>41596.908103198526</v>
      </c>
      <c r="Z1846">
        <f>SUMPRODUCT($B$7:$B$456,Y$7:Y$456,EXP(constants!$B$32+constants!$A$32*ABS($A$7:$A$456-$A1846)))</f>
        <v>1.2975532913944273E-14</v>
      </c>
      <c r="AA1846">
        <f t="shared" si="387"/>
        <v>41596.908103198526</v>
      </c>
      <c r="AB1846">
        <f t="shared" si="392"/>
        <v>41590.70626750122</v>
      </c>
      <c r="AD1846" s="4"/>
      <c r="AE1846" s="4"/>
      <c r="AF1846" s="4"/>
    </row>
    <row r="1847" spans="1:32" x14ac:dyDescent="0.2">
      <c r="A1847">
        <f>front!A1847</f>
        <v>1023.27</v>
      </c>
      <c r="B1847" s="1">
        <f t="shared" si="393"/>
        <v>0.42999999999994998</v>
      </c>
      <c r="C1847">
        <f>front!D1847-front!B1847</f>
        <v>24735.199999999997</v>
      </c>
      <c r="D1847" s="2">
        <f>front!E1847-front!C1847</f>
        <v>50280.800000000003</v>
      </c>
      <c r="E1847" s="2">
        <f>IF(front!F1847-front!C1847&gt;0,front!F1847-front!C1847,0)</f>
        <v>50280.800000000003</v>
      </c>
      <c r="F1847" s="2">
        <f>front!I1847-front!H1847</f>
        <v>2029.8999999999978</v>
      </c>
      <c r="G1847" s="2"/>
      <c r="H1847" s="2"/>
      <c r="I1847" s="4">
        <f>C1847/(constants!$A$4+constants!$B$4*data!C1847+constants!$C$4*data!C1847^2+constants!$D$4*data!C1847^3+constants!$E$4*data!C1847^4+constants!$F$4*data!C1847^5+constants!$G$4*data!C1847^6+constants!$H$4*data!C1847^7)</f>
        <v>25160.831532625351</v>
      </c>
      <c r="J1847" s="4">
        <f>D1847/(constants!$A$4+constants!$B$4*data!D1847+constants!$C$4*data!D1847^2+constants!$D$4*data!D1847^3+constants!$E$4*data!D1847^4+constants!$F$4*data!D1847^5+constants!$G$4*data!D1847^6+constants!$H$4*data!D1847^7)</f>
        <v>52794.457377110368</v>
      </c>
      <c r="K1847" s="4">
        <f>E1847/(constants!$A$4+constants!$B$4*data!E1847+constants!$C$4*data!E1847^2+constants!$D$4*data!E1847^3+constants!$E$4*data!E1847^4+constants!$F$4*data!E1847^5+constants!$G$4*data!E1847^6+constants!$H$4*data!E1847^7)</f>
        <v>52794.457377110368</v>
      </c>
      <c r="L1847" s="4">
        <f>F1847/(constants!$A$4+constants!$B$4*data!F1847+constants!$C$4*data!F1847^2+constants!$D$4*data!F1847^3+constants!$E$4*data!F1847^4+constants!$F$4*data!F1847^5+constants!$G$4*data!F1847^6+constants!$H$4*data!F1847^7)</f>
        <v>2025.2680196506976</v>
      </c>
      <c r="M1847" s="4"/>
      <c r="N1847" s="4"/>
      <c r="O1847" s="4">
        <f t="shared" si="388"/>
        <v>41934.719221042251</v>
      </c>
      <c r="P1847" s="4">
        <f t="shared" si="389"/>
        <v>10558.891475422073</v>
      </c>
      <c r="Q1847" s="4">
        <f t="shared" si="389"/>
        <v>10558.891475422073</v>
      </c>
      <c r="R1847" s="4">
        <f t="shared" si="390"/>
        <v>337.54466994178296</v>
      </c>
      <c r="S1847" s="4"/>
      <c r="T1847" s="4"/>
      <c r="U1847" s="4">
        <f t="shared" si="391"/>
        <v>1</v>
      </c>
      <c r="V1847" s="4"/>
      <c r="W1847" s="4"/>
      <c r="X1847">
        <f>IF(front!E1847&gt;$X$2,O1847,P1847)</f>
        <v>41934.719221042251</v>
      </c>
      <c r="Y1847">
        <f t="shared" si="394"/>
        <v>41601.236301722194</v>
      </c>
      <c r="Z1847">
        <f>SUMPRODUCT($B$7:$B$456,Y$7:Y$456,EXP(constants!$B$32+constants!$A$32*ABS($A$7:$A$456-$A1847)))</f>
        <v>1.2662021759060724E-14</v>
      </c>
      <c r="AA1847">
        <f t="shared" si="387"/>
        <v>41601.236301722194</v>
      </c>
      <c r="AB1847">
        <f t="shared" si="392"/>
        <v>41595.034466024888</v>
      </c>
      <c r="AD1847" s="4"/>
      <c r="AE1847" s="4"/>
      <c r="AF1847" s="4"/>
    </row>
    <row r="1848" spans="1:32" x14ac:dyDescent="0.2">
      <c r="A1848">
        <f>front!A1848</f>
        <v>1023.7</v>
      </c>
      <c r="B1848" s="1">
        <f t="shared" si="393"/>
        <v>0.43000000000006366</v>
      </c>
      <c r="C1848">
        <f>front!D1848-front!B1848</f>
        <v>24567.269999999997</v>
      </c>
      <c r="D1848" s="2">
        <f>front!E1848-front!C1848</f>
        <v>51857.2</v>
      </c>
      <c r="E1848" s="2">
        <f>IF(front!F1848-front!C1848&gt;0,front!F1848-front!C1848,0)</f>
        <v>51857.2</v>
      </c>
      <c r="F1848" s="2">
        <f>front!I1848-front!H1848</f>
        <v>2159.1000000000004</v>
      </c>
      <c r="G1848" s="2"/>
      <c r="H1848" s="2"/>
      <c r="I1848" s="4">
        <f>C1848/(constants!$A$4+constants!$B$4*data!C1848+constants!$C$4*data!C1848^2+constants!$D$4*data!C1848^3+constants!$E$4*data!C1848^4+constants!$F$4*data!C1848^5+constants!$G$4*data!C1848^6+constants!$H$4*data!C1848^7)</f>
        <v>24984.309914619418</v>
      </c>
      <c r="J1848" s="4">
        <f>D1848/(constants!$A$4+constants!$B$4*data!D1848+constants!$C$4*data!D1848^2+constants!$D$4*data!D1848^3+constants!$E$4*data!D1848^4+constants!$F$4*data!D1848^5+constants!$G$4*data!D1848^6+constants!$H$4*data!D1848^7)</f>
        <v>54537.501791340263</v>
      </c>
      <c r="K1848" s="4">
        <f>E1848/(constants!$A$4+constants!$B$4*data!E1848+constants!$C$4*data!E1848^2+constants!$D$4*data!E1848^3+constants!$E$4*data!E1848^4+constants!$F$4*data!E1848^5+constants!$G$4*data!E1848^6+constants!$H$4*data!E1848^7)</f>
        <v>54537.501791340263</v>
      </c>
      <c r="L1848" s="4">
        <f>F1848/(constants!$A$4+constants!$B$4*data!F1848+constants!$C$4*data!F1848^2+constants!$D$4*data!F1848^3+constants!$E$4*data!F1848^4+constants!$F$4*data!F1848^5+constants!$G$4*data!F1848^6+constants!$H$4*data!F1848^7)</f>
        <v>2154.1749976558322</v>
      </c>
      <c r="M1848" s="4"/>
      <c r="N1848" s="4"/>
      <c r="O1848" s="4">
        <f t="shared" si="388"/>
        <v>41640.516524365703</v>
      </c>
      <c r="P1848" s="4">
        <f t="shared" si="389"/>
        <v>10907.500358268053</v>
      </c>
      <c r="Q1848" s="4">
        <f t="shared" si="389"/>
        <v>10907.500358268053</v>
      </c>
      <c r="R1848" s="4">
        <f t="shared" si="390"/>
        <v>359.02916627597205</v>
      </c>
      <c r="S1848" s="4"/>
      <c r="T1848" s="4"/>
      <c r="U1848" s="4">
        <f t="shared" si="391"/>
        <v>1</v>
      </c>
      <c r="V1848" s="4"/>
      <c r="W1848" s="4"/>
      <c r="X1848">
        <f>IF(front!E1848&gt;$X$2,O1848,P1848)</f>
        <v>41640.516524365703</v>
      </c>
      <c r="Y1848">
        <f t="shared" si="394"/>
        <v>41307.033605045646</v>
      </c>
      <c r="Z1848">
        <f>SUMPRODUCT($B$7:$B$456,Y$7:Y$456,EXP(constants!$B$32+constants!$A$32*ABS($A$7:$A$456-$A1848)))</f>
        <v>1.2356085571994464E-14</v>
      </c>
      <c r="AA1848">
        <f t="shared" si="387"/>
        <v>41307.033605045646</v>
      </c>
      <c r="AB1848">
        <f t="shared" si="392"/>
        <v>41300.83176934834</v>
      </c>
      <c r="AD1848" s="4"/>
      <c r="AE1848" s="4"/>
      <c r="AF1848" s="4"/>
    </row>
    <row r="1849" spans="1:32" x14ac:dyDescent="0.2">
      <c r="A1849">
        <f>front!A1849</f>
        <v>1024.1300000000001</v>
      </c>
      <c r="B1849" s="1">
        <f t="shared" si="393"/>
        <v>0.43000000000006366</v>
      </c>
      <c r="C1849">
        <f>front!D1849-front!B1849</f>
        <v>24266.07</v>
      </c>
      <c r="D1849" s="2">
        <f>front!E1849-front!C1849</f>
        <v>51904.7</v>
      </c>
      <c r="E1849" s="2">
        <f>IF(front!F1849-front!C1849&gt;0,front!F1849-front!C1849,0)</f>
        <v>51904.7</v>
      </c>
      <c r="F1849" s="2">
        <f>front!I1849-front!H1849</f>
        <v>2095.1000000000004</v>
      </c>
      <c r="G1849" s="2"/>
      <c r="H1849" s="2"/>
      <c r="I1849" s="4">
        <f>C1849/(constants!$A$4+constants!$B$4*data!C1849+constants!$C$4*data!C1849^2+constants!$D$4*data!C1849^3+constants!$E$4*data!C1849^4+constants!$F$4*data!C1849^5+constants!$G$4*data!C1849^6+constants!$H$4*data!C1849^7)</f>
        <v>24667.890836438441</v>
      </c>
      <c r="J1849" s="4">
        <f>D1849/(constants!$A$4+constants!$B$4*data!D1849+constants!$C$4*data!D1849^2+constants!$D$4*data!D1849^3+constants!$E$4*data!D1849^4+constants!$F$4*data!D1849^5+constants!$G$4*data!D1849^6+constants!$H$4*data!D1849^7)</f>
        <v>54590.05026852469</v>
      </c>
      <c r="K1849" s="4">
        <f>E1849/(constants!$A$4+constants!$B$4*data!E1849+constants!$C$4*data!E1849^2+constants!$D$4*data!E1849^3+constants!$E$4*data!E1849^4+constants!$F$4*data!E1849^5+constants!$G$4*data!E1849^6+constants!$H$4*data!E1849^7)</f>
        <v>54590.05026852469</v>
      </c>
      <c r="L1849" s="4">
        <f>F1849/(constants!$A$4+constants!$B$4*data!F1849+constants!$C$4*data!F1849^2+constants!$D$4*data!F1849^3+constants!$E$4*data!F1849^4+constants!$F$4*data!F1849^5+constants!$G$4*data!F1849^6+constants!$H$4*data!F1849^7)</f>
        <v>2090.3201165023675</v>
      </c>
      <c r="M1849" s="4"/>
      <c r="N1849" s="4"/>
      <c r="O1849" s="4">
        <f t="shared" si="388"/>
        <v>41113.151394064065</v>
      </c>
      <c r="P1849" s="4">
        <f t="shared" si="389"/>
        <v>10918.010053704938</v>
      </c>
      <c r="Q1849" s="4">
        <f t="shared" si="389"/>
        <v>10918.010053704938</v>
      </c>
      <c r="R1849" s="4">
        <f t="shared" si="390"/>
        <v>348.38668608372791</v>
      </c>
      <c r="S1849" s="4"/>
      <c r="T1849" s="4"/>
      <c r="U1849" s="4">
        <f t="shared" si="391"/>
        <v>1</v>
      </c>
      <c r="V1849" s="4"/>
      <c r="W1849" s="4"/>
      <c r="X1849">
        <f>IF(front!E1849&gt;$X$2,O1849,P1849)</f>
        <v>41113.151394064065</v>
      </c>
      <c r="Y1849">
        <f t="shared" si="394"/>
        <v>40779.668474744009</v>
      </c>
      <c r="Z1849">
        <f>SUMPRODUCT($B$7:$B$456,Y$7:Y$456,EXP(constants!$B$32+constants!$A$32*ABS($A$7:$A$456-$A1849)))</f>
        <v>1.2057541328516492E-14</v>
      </c>
      <c r="AA1849">
        <f t="shared" si="387"/>
        <v>40779.668474744009</v>
      </c>
      <c r="AB1849">
        <f t="shared" si="392"/>
        <v>40773.466639046703</v>
      </c>
      <c r="AD1849" s="4"/>
      <c r="AE1849" s="4"/>
      <c r="AF1849" s="4"/>
    </row>
    <row r="1850" spans="1:32" x14ac:dyDescent="0.2">
      <c r="A1850">
        <f>front!A1850</f>
        <v>1024.55</v>
      </c>
      <c r="B1850" s="1">
        <f t="shared" si="393"/>
        <v>0.41999999999984539</v>
      </c>
      <c r="C1850">
        <f>front!D1850-front!B1850</f>
        <v>23940.33</v>
      </c>
      <c r="D1850" s="2">
        <f>front!E1850-front!C1850</f>
        <v>52218.1</v>
      </c>
      <c r="E1850" s="2">
        <f>IF(front!F1850-front!C1850&gt;0,front!F1850-front!C1850,0)</f>
        <v>52218.1</v>
      </c>
      <c r="F1850" s="2">
        <f>front!I1850-front!H1850</f>
        <v>2016.7000000000007</v>
      </c>
      <c r="G1850" s="2"/>
      <c r="H1850" s="2"/>
      <c r="I1850" s="4">
        <f>C1850/(constants!$A$4+constants!$B$4*data!C1850+constants!$C$4*data!C1850^2+constants!$D$4*data!C1850^3+constants!$E$4*data!C1850^4+constants!$F$4*data!C1850^5+constants!$G$4*data!C1850^6+constants!$H$4*data!C1850^7)</f>
        <v>24325.970178863343</v>
      </c>
      <c r="J1850" s="4">
        <f>D1850/(constants!$A$4+constants!$B$4*data!D1850+constants!$C$4*data!D1850^2+constants!$D$4*data!D1850^3+constants!$E$4*data!D1850^4+constants!$F$4*data!D1850^5+constants!$G$4*data!D1850^6+constants!$H$4*data!D1850^7)</f>
        <v>54936.803683633072</v>
      </c>
      <c r="K1850" s="4">
        <f>E1850/(constants!$A$4+constants!$B$4*data!E1850+constants!$C$4*data!E1850^2+constants!$D$4*data!E1850^3+constants!$E$4*data!E1850^4+constants!$F$4*data!E1850^5+constants!$G$4*data!E1850^6+constants!$H$4*data!E1850^7)</f>
        <v>54936.803683633072</v>
      </c>
      <c r="L1850" s="4">
        <f>F1850/(constants!$A$4+constants!$B$4*data!F1850+constants!$C$4*data!F1850^2+constants!$D$4*data!F1850^3+constants!$E$4*data!F1850^4+constants!$F$4*data!F1850^5+constants!$G$4*data!F1850^6+constants!$H$4*data!F1850^7)</f>
        <v>2012.097968881661</v>
      </c>
      <c r="M1850" s="4"/>
      <c r="N1850" s="4"/>
      <c r="O1850" s="4">
        <f t="shared" si="388"/>
        <v>40543.283631438906</v>
      </c>
      <c r="P1850" s="4">
        <f t="shared" si="389"/>
        <v>10987.360736726614</v>
      </c>
      <c r="Q1850" s="4">
        <f t="shared" si="389"/>
        <v>10987.360736726614</v>
      </c>
      <c r="R1850" s="4">
        <f t="shared" si="390"/>
        <v>335.34966148027684</v>
      </c>
      <c r="S1850" s="4"/>
      <c r="T1850" s="4"/>
      <c r="U1850" s="4">
        <f t="shared" si="391"/>
        <v>1</v>
      </c>
      <c r="V1850" s="4"/>
      <c r="W1850" s="4"/>
      <c r="X1850">
        <f>IF(front!E1850&gt;$X$2,O1850,P1850)</f>
        <v>40543.283631438906</v>
      </c>
      <c r="Y1850">
        <f t="shared" si="394"/>
        <v>40209.800712118849</v>
      </c>
      <c r="Z1850">
        <f>SUMPRODUCT($B$7:$B$456,Y$7:Y$456,EXP(constants!$B$32+constants!$A$32*ABS($A$7:$A$456-$A1850)))</f>
        <v>1.1772904950810331E-14</v>
      </c>
      <c r="AA1850">
        <f t="shared" si="387"/>
        <v>40209.800712118849</v>
      </c>
      <c r="AB1850">
        <f t="shared" si="392"/>
        <v>40203.598876421544</v>
      </c>
      <c r="AD1850" s="4"/>
      <c r="AE1850" s="4"/>
      <c r="AF1850" s="4"/>
    </row>
    <row r="1851" spans="1:32" x14ac:dyDescent="0.2">
      <c r="A1851">
        <f>front!A1851</f>
        <v>1024.98</v>
      </c>
      <c r="B1851" s="1">
        <f t="shared" si="393"/>
        <v>0.43000000000006366</v>
      </c>
      <c r="C1851">
        <f>front!D1851-front!B1851</f>
        <v>23564.54</v>
      </c>
      <c r="D1851" s="2">
        <f>front!E1851-front!C1851</f>
        <v>52439.5</v>
      </c>
      <c r="E1851" s="2">
        <f>IF(front!F1851-front!C1851&gt;0,front!F1851-front!C1851,0)</f>
        <v>52439.5</v>
      </c>
      <c r="F1851" s="2">
        <f>front!I1851-front!H1851</f>
        <v>2049.6000000000004</v>
      </c>
      <c r="G1851" s="2"/>
      <c r="H1851" s="2"/>
      <c r="I1851" s="4">
        <f>C1851/(constants!$A$4+constants!$B$4*data!C1851+constants!$C$4*data!C1851^2+constants!$D$4*data!C1851^3+constants!$E$4*data!C1851^4+constants!$F$4*data!C1851^5+constants!$G$4*data!C1851^6+constants!$H$4*data!C1851^7)</f>
        <v>23931.876899290623</v>
      </c>
      <c r="J1851" s="4">
        <f>D1851/(constants!$A$4+constants!$B$4*data!D1851+constants!$C$4*data!D1851^2+constants!$D$4*data!D1851^3+constants!$E$4*data!D1851^4+constants!$F$4*data!D1851^5+constants!$G$4*data!D1851^6+constants!$H$4*data!D1851^7)</f>
        <v>55181.814599660138</v>
      </c>
      <c r="K1851" s="4">
        <f>E1851/(constants!$A$4+constants!$B$4*data!E1851+constants!$C$4*data!E1851^2+constants!$D$4*data!E1851^3+constants!$E$4*data!E1851^4+constants!$F$4*data!E1851^5+constants!$G$4*data!E1851^6+constants!$H$4*data!E1851^7)</f>
        <v>55181.814599660138</v>
      </c>
      <c r="L1851" s="4">
        <f>F1851/(constants!$A$4+constants!$B$4*data!F1851+constants!$C$4*data!F1851^2+constants!$D$4*data!F1851^3+constants!$E$4*data!F1851^4+constants!$F$4*data!F1851^5+constants!$G$4*data!F1851^6+constants!$H$4*data!F1851^7)</f>
        <v>2044.9233258233085</v>
      </c>
      <c r="M1851" s="4"/>
      <c r="N1851" s="4"/>
      <c r="O1851" s="4">
        <f t="shared" si="388"/>
        <v>39886.461498817705</v>
      </c>
      <c r="P1851" s="4">
        <f t="shared" si="389"/>
        <v>11036.362919932028</v>
      </c>
      <c r="Q1851" s="4">
        <f t="shared" si="389"/>
        <v>11036.362919932028</v>
      </c>
      <c r="R1851" s="4">
        <f t="shared" si="390"/>
        <v>340.82055430388476</v>
      </c>
      <c r="S1851" s="4"/>
      <c r="T1851" s="4"/>
      <c r="U1851" s="4">
        <f t="shared" si="391"/>
        <v>1</v>
      </c>
      <c r="V1851" s="4"/>
      <c r="W1851" s="4"/>
      <c r="X1851">
        <f>IF(front!E1851&gt;$X$2,O1851,P1851)</f>
        <v>39886.461498817705</v>
      </c>
      <c r="Y1851">
        <f t="shared" si="394"/>
        <v>39552.978579497649</v>
      </c>
      <c r="Z1851">
        <f>SUMPRODUCT($B$7:$B$456,Y$7:Y$456,EXP(constants!$B$32+constants!$A$32*ABS($A$7:$A$456-$A1851)))</f>
        <v>1.1488451352492437E-14</v>
      </c>
      <c r="AA1851">
        <f t="shared" si="387"/>
        <v>39552.978579497649</v>
      </c>
      <c r="AB1851">
        <f t="shared" si="392"/>
        <v>39546.776743800343</v>
      </c>
      <c r="AD1851" s="4"/>
      <c r="AE1851" s="4"/>
      <c r="AF1851" s="4"/>
    </row>
    <row r="1852" spans="1:32" x14ac:dyDescent="0.2">
      <c r="A1852">
        <f>front!A1852</f>
        <v>1025.4100000000001</v>
      </c>
      <c r="B1852" s="1">
        <f t="shared" si="393"/>
        <v>0.43000000000006366</v>
      </c>
      <c r="C1852">
        <f>front!D1852-front!B1852</f>
        <v>23248.53</v>
      </c>
      <c r="D1852" s="2">
        <f>front!E1852-front!C1852</f>
        <v>52318.8</v>
      </c>
      <c r="E1852" s="2">
        <f>IF(front!F1852-front!C1852&gt;0,front!F1852-front!C1852,0)</f>
        <v>52318.8</v>
      </c>
      <c r="F1852" s="2">
        <f>front!I1852-front!H1852</f>
        <v>2020.7999999999993</v>
      </c>
      <c r="G1852" s="2"/>
      <c r="H1852" s="2"/>
      <c r="I1852" s="4">
        <f>C1852/(constants!$A$4+constants!$B$4*data!C1852+constants!$C$4*data!C1852^2+constants!$D$4*data!C1852^3+constants!$E$4*data!C1852^4+constants!$F$4*data!C1852^5+constants!$G$4*data!C1852^6+constants!$H$4*data!C1852^7)</f>
        <v>23600.780337718712</v>
      </c>
      <c r="J1852" s="4">
        <f>D1852/(constants!$A$4+constants!$B$4*data!D1852+constants!$C$4*data!D1852^2+constants!$D$4*data!D1852^3+constants!$E$4*data!D1852^4+constants!$F$4*data!D1852^5+constants!$G$4*data!D1852^6+constants!$H$4*data!D1852^7)</f>
        <v>55048.237528366924</v>
      </c>
      <c r="K1852" s="4">
        <f>E1852/(constants!$A$4+constants!$B$4*data!E1852+constants!$C$4*data!E1852^2+constants!$D$4*data!E1852^3+constants!$E$4*data!E1852^4+constants!$F$4*data!E1852^5+constants!$G$4*data!E1852^6+constants!$H$4*data!E1852^7)</f>
        <v>55048.237528366924</v>
      </c>
      <c r="L1852" s="4">
        <f>F1852/(constants!$A$4+constants!$B$4*data!F1852+constants!$C$4*data!F1852^2+constants!$D$4*data!F1852^3+constants!$E$4*data!F1852^4+constants!$F$4*data!F1852^5+constants!$G$4*data!F1852^6+constants!$H$4*data!F1852^7)</f>
        <v>2016.1886663031146</v>
      </c>
      <c r="M1852" s="4"/>
      <c r="N1852" s="4"/>
      <c r="O1852" s="4">
        <f t="shared" si="388"/>
        <v>39334.633896197847</v>
      </c>
      <c r="P1852" s="4">
        <f t="shared" si="389"/>
        <v>11009.647505673385</v>
      </c>
      <c r="Q1852" s="4">
        <f t="shared" si="389"/>
        <v>11009.647505673385</v>
      </c>
      <c r="R1852" s="4">
        <f t="shared" si="390"/>
        <v>336.03144438385243</v>
      </c>
      <c r="S1852" s="4"/>
      <c r="T1852" s="4"/>
      <c r="U1852" s="4">
        <f t="shared" si="391"/>
        <v>1</v>
      </c>
      <c r="V1852" s="4"/>
      <c r="W1852" s="4"/>
      <c r="X1852">
        <f>IF(front!E1852&gt;$X$2,O1852,P1852)</f>
        <v>39334.633896197847</v>
      </c>
      <c r="Y1852">
        <f t="shared" si="394"/>
        <v>39001.150976877791</v>
      </c>
      <c r="Z1852">
        <f>SUMPRODUCT($B$7:$B$456,Y$7:Y$456,EXP(constants!$B$32+constants!$A$32*ABS($A$7:$A$456-$A1852)))</f>
        <v>1.1210870641531903E-14</v>
      </c>
      <c r="AA1852">
        <f t="shared" si="387"/>
        <v>39001.150976877791</v>
      </c>
      <c r="AB1852">
        <f t="shared" si="392"/>
        <v>38994.949141180485</v>
      </c>
      <c r="AD1852" s="4"/>
      <c r="AE1852" s="4"/>
      <c r="AF1852" s="4"/>
    </row>
    <row r="1853" spans="1:32" x14ac:dyDescent="0.2">
      <c r="A1853">
        <f>front!A1853</f>
        <v>1025.83</v>
      </c>
      <c r="B1853" s="1">
        <f t="shared" si="393"/>
        <v>0.41999999999984539</v>
      </c>
      <c r="C1853">
        <f>front!D1853-front!B1853</f>
        <v>22910.799999999999</v>
      </c>
      <c r="D1853" s="2">
        <f>front!E1853-front!C1853</f>
        <v>52188.6</v>
      </c>
      <c r="E1853" s="2">
        <f>IF(front!F1853-front!C1853&gt;0,front!F1853-front!C1853,0)</f>
        <v>52188.6</v>
      </c>
      <c r="F1853" s="2">
        <f>front!I1853-front!H1853</f>
        <v>2010.5</v>
      </c>
      <c r="G1853" s="2"/>
      <c r="H1853" s="2"/>
      <c r="I1853" s="4">
        <f>C1853/(constants!$A$4+constants!$B$4*data!C1853+constants!$C$4*data!C1853^2+constants!$D$4*data!C1853^3+constants!$E$4*data!C1853^4+constants!$F$4*data!C1853^5+constants!$G$4*data!C1853^6+constants!$H$4*data!C1853^7)</f>
        <v>23247.238689835194</v>
      </c>
      <c r="J1853" s="4">
        <f>D1853/(constants!$A$4+constants!$B$4*data!D1853+constants!$C$4*data!D1853^2+constants!$D$4*data!D1853^3+constants!$E$4*data!D1853^4+constants!$F$4*data!D1853^5+constants!$G$4*data!D1853^6+constants!$H$4*data!D1853^7)</f>
        <v>54904.160807383698</v>
      </c>
      <c r="K1853" s="4">
        <f>E1853/(constants!$A$4+constants!$B$4*data!E1853+constants!$C$4*data!E1853^2+constants!$D$4*data!E1853^3+constants!$E$4*data!E1853^4+constants!$F$4*data!E1853^5+constants!$G$4*data!E1853^6+constants!$H$4*data!E1853^7)</f>
        <v>54904.160807383698</v>
      </c>
      <c r="L1853" s="4">
        <f>F1853/(constants!$A$4+constants!$B$4*data!F1853+constants!$C$4*data!F1853^2+constants!$D$4*data!F1853^3+constants!$E$4*data!F1853^4+constants!$F$4*data!F1853^5+constants!$G$4*data!F1853^6+constants!$H$4*data!F1853^7)</f>
        <v>2005.9120364632799</v>
      </c>
      <c r="M1853" s="4"/>
      <c r="N1853" s="4"/>
      <c r="O1853" s="4">
        <f t="shared" si="388"/>
        <v>38745.397816391989</v>
      </c>
      <c r="P1853" s="4">
        <f t="shared" si="389"/>
        <v>10980.832161476741</v>
      </c>
      <c r="Q1853" s="4">
        <f t="shared" si="389"/>
        <v>10980.832161476741</v>
      </c>
      <c r="R1853" s="4">
        <f t="shared" si="390"/>
        <v>334.31867274387997</v>
      </c>
      <c r="S1853" s="4"/>
      <c r="T1853" s="4"/>
      <c r="U1853" s="4">
        <f t="shared" si="391"/>
        <v>1</v>
      </c>
      <c r="V1853" s="4"/>
      <c r="W1853" s="4"/>
      <c r="X1853">
        <f>IF(front!E1853&gt;$X$2,O1853,P1853)</f>
        <v>38745.397816391989</v>
      </c>
      <c r="Y1853">
        <f t="shared" si="394"/>
        <v>38411.914897071933</v>
      </c>
      <c r="Z1853">
        <f>SUMPRODUCT($B$7:$B$456,Y$7:Y$456,EXP(constants!$B$32+constants!$A$32*ABS($A$7:$A$456-$A1853)))</f>
        <v>1.0946221197387683E-14</v>
      </c>
      <c r="AA1853">
        <f t="shared" si="387"/>
        <v>38411.914897071933</v>
      </c>
      <c r="AB1853">
        <f t="shared" si="392"/>
        <v>38405.713061374627</v>
      </c>
      <c r="AD1853" s="4"/>
      <c r="AE1853" s="4"/>
      <c r="AF1853" s="4"/>
    </row>
    <row r="1854" spans="1:32" x14ac:dyDescent="0.2">
      <c r="A1854">
        <f>front!A1854</f>
        <v>1026.26</v>
      </c>
      <c r="B1854" s="1">
        <f t="shared" si="393"/>
        <v>0.43000000000006366</v>
      </c>
      <c r="C1854">
        <f>front!D1854-front!B1854</f>
        <v>22754.799999999999</v>
      </c>
      <c r="D1854" s="2">
        <f>front!E1854-front!C1854</f>
        <v>52952.9</v>
      </c>
      <c r="E1854" s="2">
        <f>IF(front!F1854-front!C1854&gt;0,front!F1854-front!C1854,0)</f>
        <v>52952.9</v>
      </c>
      <c r="F1854" s="2">
        <f>front!I1854-front!H1854</f>
        <v>1935.2999999999993</v>
      </c>
      <c r="G1854" s="2"/>
      <c r="H1854" s="2"/>
      <c r="I1854" s="4">
        <f>C1854/(constants!$A$4+constants!$B$4*data!C1854+constants!$C$4*data!C1854^2+constants!$D$4*data!C1854^3+constants!$E$4*data!C1854^4+constants!$F$4*data!C1854^5+constants!$G$4*data!C1854^6+constants!$H$4*data!C1854^7)</f>
        <v>23084.04499987587</v>
      </c>
      <c r="J1854" s="4">
        <f>D1854/(constants!$A$4+constants!$B$4*data!D1854+constants!$C$4*data!D1854^2+constants!$D$4*data!D1854^3+constants!$E$4*data!D1854^4+constants!$F$4*data!D1854^5+constants!$G$4*data!D1854^6+constants!$H$4*data!D1854^7)</f>
        <v>55750.137397238032</v>
      </c>
      <c r="K1854" s="4">
        <f>E1854/(constants!$A$4+constants!$B$4*data!E1854+constants!$C$4*data!E1854^2+constants!$D$4*data!E1854^3+constants!$E$4*data!E1854^4+constants!$F$4*data!E1854^5+constants!$G$4*data!E1854^6+constants!$H$4*data!E1854^7)</f>
        <v>55750.137397238032</v>
      </c>
      <c r="L1854" s="4">
        <f>F1854/(constants!$A$4+constants!$B$4*data!F1854+constants!$C$4*data!F1854^2+constants!$D$4*data!F1854^3+constants!$E$4*data!F1854^4+constants!$F$4*data!F1854^5+constants!$G$4*data!F1854^6+constants!$H$4*data!F1854^7)</f>
        <v>1930.8826817265069</v>
      </c>
      <c r="M1854" s="4"/>
      <c r="N1854" s="4"/>
      <c r="O1854" s="4">
        <f t="shared" si="388"/>
        <v>38473.408333126448</v>
      </c>
      <c r="P1854" s="4">
        <f t="shared" si="389"/>
        <v>11150.027479447606</v>
      </c>
      <c r="Q1854" s="4">
        <f t="shared" si="389"/>
        <v>11150.027479447606</v>
      </c>
      <c r="R1854" s="4">
        <f t="shared" si="390"/>
        <v>321.81378028775117</v>
      </c>
      <c r="S1854" s="4"/>
      <c r="T1854" s="4"/>
      <c r="U1854" s="4">
        <f t="shared" si="391"/>
        <v>1</v>
      </c>
      <c r="V1854" s="4"/>
      <c r="W1854" s="4"/>
      <c r="X1854">
        <f>IF(front!E1854&gt;$X$2,O1854,P1854)</f>
        <v>38473.408333126448</v>
      </c>
      <c r="Y1854">
        <f t="shared" si="394"/>
        <v>38139.925413806392</v>
      </c>
      <c r="Z1854">
        <f>SUMPRODUCT($B$7:$B$456,Y$7:Y$456,EXP(constants!$B$32+constants!$A$32*ABS($A$7:$A$456-$A1854)))</f>
        <v>1.0681741698012612E-14</v>
      </c>
      <c r="AA1854">
        <f t="shared" si="387"/>
        <v>38139.925413806392</v>
      </c>
      <c r="AB1854">
        <f t="shared" si="392"/>
        <v>38133.723578109086</v>
      </c>
      <c r="AD1854" s="4"/>
      <c r="AE1854" s="4"/>
      <c r="AF1854" s="4"/>
    </row>
    <row r="1855" spans="1:32" x14ac:dyDescent="0.2">
      <c r="A1855">
        <f>front!A1855</f>
        <v>1026.69</v>
      </c>
      <c r="B1855" s="1">
        <f t="shared" si="393"/>
        <v>0.43000000000006366</v>
      </c>
      <c r="C1855">
        <f>front!D1855-front!B1855</f>
        <v>22573.46</v>
      </c>
      <c r="D1855" s="2">
        <f>front!E1855-front!C1855</f>
        <v>53039.1</v>
      </c>
      <c r="E1855" s="2">
        <f>IF(front!F1855-front!C1855&gt;0,front!F1855-front!C1855,0)</f>
        <v>53039.1</v>
      </c>
      <c r="F1855" s="2">
        <f>front!I1855-front!H1855</f>
        <v>1938.5</v>
      </c>
      <c r="G1855" s="2"/>
      <c r="H1855" s="2"/>
      <c r="I1855" s="4">
        <f>C1855/(constants!$A$4+constants!$B$4*data!C1855+constants!$C$4*data!C1855^2+constants!$D$4*data!C1855^3+constants!$E$4*data!C1855^4+constants!$F$4*data!C1855^5+constants!$G$4*data!C1855^6+constants!$H$4*data!C1855^7)</f>
        <v>22894.430719602133</v>
      </c>
      <c r="J1855" s="4">
        <f>D1855/(constants!$A$4+constants!$B$4*data!D1855+constants!$C$4*data!D1855^2+constants!$D$4*data!D1855^3+constants!$E$4*data!D1855^4+constants!$F$4*data!D1855^5+constants!$G$4*data!D1855^6+constants!$H$4*data!D1855^7)</f>
        <v>55845.584775047922</v>
      </c>
      <c r="K1855" s="4">
        <f>E1855/(constants!$A$4+constants!$B$4*data!E1855+constants!$C$4*data!E1855^2+constants!$D$4*data!E1855^3+constants!$E$4*data!E1855^4+constants!$F$4*data!E1855^5+constants!$G$4*data!E1855^6+constants!$H$4*data!E1855^7)</f>
        <v>55845.584775047922</v>
      </c>
      <c r="L1855" s="4">
        <f>F1855/(constants!$A$4+constants!$B$4*data!F1855+constants!$C$4*data!F1855^2+constants!$D$4*data!F1855^3+constants!$E$4*data!F1855^4+constants!$F$4*data!F1855^5+constants!$G$4*data!F1855^6+constants!$H$4*data!F1855^7)</f>
        <v>1934.07541972286</v>
      </c>
      <c r="M1855" s="4"/>
      <c r="N1855" s="4"/>
      <c r="O1855" s="4">
        <f t="shared" si="388"/>
        <v>38157.384532670221</v>
      </c>
      <c r="P1855" s="4">
        <f t="shared" si="389"/>
        <v>11169.116955009584</v>
      </c>
      <c r="Q1855" s="4">
        <f t="shared" si="389"/>
        <v>11169.116955009584</v>
      </c>
      <c r="R1855" s="4">
        <f t="shared" si="390"/>
        <v>322.34590328714336</v>
      </c>
      <c r="S1855" s="4"/>
      <c r="T1855" s="4"/>
      <c r="U1855" s="4">
        <f t="shared" si="391"/>
        <v>1</v>
      </c>
      <c r="V1855" s="4"/>
      <c r="W1855" s="4"/>
      <c r="X1855">
        <f>IF(front!E1855&gt;$X$2,O1855,P1855)</f>
        <v>38157.384532670221</v>
      </c>
      <c r="Y1855">
        <f t="shared" si="394"/>
        <v>37823.901613350165</v>
      </c>
      <c r="Z1855">
        <f>SUMPRODUCT($B$7:$B$456,Y$7:Y$456,EXP(constants!$B$32+constants!$A$32*ABS($A$7:$A$456-$A1855)))</f>
        <v>1.0423652477467864E-14</v>
      </c>
      <c r="AA1855">
        <f t="shared" si="387"/>
        <v>37823.901613350165</v>
      </c>
      <c r="AB1855">
        <f t="shared" si="392"/>
        <v>37817.699777652859</v>
      </c>
      <c r="AD1855" s="4"/>
      <c r="AE1855" s="4"/>
      <c r="AF1855" s="4"/>
    </row>
    <row r="1856" spans="1:32" x14ac:dyDescent="0.2">
      <c r="A1856">
        <f>front!A1856</f>
        <v>1027.1099999999999</v>
      </c>
      <c r="B1856" s="1">
        <f t="shared" si="393"/>
        <v>0.41999999999984539</v>
      </c>
      <c r="C1856">
        <f>front!D1856-front!B1856</f>
        <v>22403.599999999999</v>
      </c>
      <c r="D1856" s="2">
        <f>front!E1856-front!C1856</f>
        <v>51210.9</v>
      </c>
      <c r="E1856" s="2">
        <f>IF(front!F1856-front!C1856&gt;0,front!F1856-front!C1856,0)</f>
        <v>51210.9</v>
      </c>
      <c r="F1856" s="2">
        <f>front!I1856-front!H1856</f>
        <v>1923.6000000000004</v>
      </c>
      <c r="G1856" s="2"/>
      <c r="H1856" s="2"/>
      <c r="I1856" s="4">
        <f>C1856/(constants!$A$4+constants!$B$4*data!C1856+constants!$C$4*data!C1856^2+constants!$D$4*data!C1856^3+constants!$E$4*data!C1856^4+constants!$F$4*data!C1856^5+constants!$G$4*data!C1856^6+constants!$H$4*data!C1856^7)</f>
        <v>22716.90650650574</v>
      </c>
      <c r="J1856" s="4">
        <f>D1856/(constants!$A$4+constants!$B$4*data!D1856+constants!$C$4*data!D1856^2+constants!$D$4*data!D1856^3+constants!$E$4*data!D1856^4+constants!$F$4*data!D1856^5+constants!$G$4*data!D1856^6+constants!$H$4*data!D1856^7)</f>
        <v>53822.673886018238</v>
      </c>
      <c r="K1856" s="4">
        <f>E1856/(constants!$A$4+constants!$B$4*data!E1856+constants!$C$4*data!E1856^2+constants!$D$4*data!E1856^3+constants!$E$4*data!E1856^4+constants!$F$4*data!E1856^5+constants!$G$4*data!E1856^6+constants!$H$4*data!E1856^7)</f>
        <v>53822.673886018238</v>
      </c>
      <c r="L1856" s="4">
        <f>F1856/(constants!$A$4+constants!$B$4*data!F1856+constants!$C$4*data!F1856^2+constants!$D$4*data!F1856^3+constants!$E$4*data!F1856^4+constants!$F$4*data!F1856^5+constants!$G$4*data!F1856^6+constants!$H$4*data!F1856^7)</f>
        <v>1919.209233634982</v>
      </c>
      <c r="M1856" s="4"/>
      <c r="N1856" s="4"/>
      <c r="O1856" s="4">
        <f t="shared" si="388"/>
        <v>37861.510844176235</v>
      </c>
      <c r="P1856" s="4">
        <f t="shared" si="389"/>
        <v>10764.534777203648</v>
      </c>
      <c r="Q1856" s="4">
        <f t="shared" si="389"/>
        <v>10764.534777203648</v>
      </c>
      <c r="R1856" s="4">
        <f t="shared" si="390"/>
        <v>319.86820560583033</v>
      </c>
      <c r="S1856" s="4"/>
      <c r="T1856" s="4"/>
      <c r="U1856" s="4">
        <f t="shared" si="391"/>
        <v>1</v>
      </c>
      <c r="V1856" s="4"/>
      <c r="W1856" s="4"/>
      <c r="X1856">
        <f>IF(front!E1856&gt;$X$2,O1856,P1856)</f>
        <v>37861.510844176235</v>
      </c>
      <c r="Y1856">
        <f t="shared" si="394"/>
        <v>37528.027924856178</v>
      </c>
      <c r="Z1856">
        <f>SUMPRODUCT($B$7:$B$456,Y$7:Y$456,EXP(constants!$B$32+constants!$A$32*ABS($A$7:$A$456-$A1856)))</f>
        <v>1.0177586500763532E-14</v>
      </c>
      <c r="AA1856">
        <f t="shared" si="387"/>
        <v>37528.027924856178</v>
      </c>
      <c r="AB1856">
        <f t="shared" si="392"/>
        <v>37521.826089158872</v>
      </c>
      <c r="AD1856" s="4"/>
      <c r="AE1856" s="4"/>
      <c r="AF1856" s="4"/>
    </row>
    <row r="1857" spans="1:32" x14ac:dyDescent="0.2">
      <c r="A1857">
        <f>front!A1857</f>
        <v>1027.54</v>
      </c>
      <c r="B1857" s="1">
        <f t="shared" si="393"/>
        <v>0.43000000000006366</v>
      </c>
      <c r="C1857">
        <f>front!D1857-front!B1857</f>
        <v>22276.129999999997</v>
      </c>
      <c r="D1857" s="2">
        <f>front!E1857-front!C1857</f>
        <v>52166.1</v>
      </c>
      <c r="E1857" s="2">
        <f>IF(front!F1857-front!C1857&gt;0,front!F1857-front!C1857,0)</f>
        <v>52166.1</v>
      </c>
      <c r="F1857" s="2">
        <f>front!I1857-front!H1857</f>
        <v>1882.8999999999996</v>
      </c>
      <c r="G1857" s="2"/>
      <c r="H1857" s="2"/>
      <c r="I1857" s="4">
        <f>C1857/(constants!$A$4+constants!$B$4*data!C1857+constants!$C$4*data!C1857^2+constants!$D$4*data!C1857^3+constants!$E$4*data!C1857^4+constants!$F$4*data!C1857^5+constants!$G$4*data!C1857^6+constants!$H$4*data!C1857^7)</f>
        <v>22583.740067611103</v>
      </c>
      <c r="J1857" s="4">
        <f>D1857/(constants!$A$4+constants!$B$4*data!D1857+constants!$C$4*data!D1857^2+constants!$D$4*data!D1857^3+constants!$E$4*data!D1857^4+constants!$F$4*data!D1857^5+constants!$G$4*data!D1857^6+constants!$H$4*data!D1857^7)</f>
        <v>54879.264177892721</v>
      </c>
      <c r="K1857" s="4">
        <f>E1857/(constants!$A$4+constants!$B$4*data!E1857+constants!$C$4*data!E1857^2+constants!$D$4*data!E1857^3+constants!$E$4*data!E1857^4+constants!$F$4*data!E1857^5+constants!$G$4*data!E1857^6+constants!$H$4*data!E1857^7)</f>
        <v>54879.264177892721</v>
      </c>
      <c r="L1857" s="4">
        <f>F1857/(constants!$A$4+constants!$B$4*data!F1857+constants!$C$4*data!F1857^2+constants!$D$4*data!F1857^3+constants!$E$4*data!F1857^4+constants!$F$4*data!F1857^5+constants!$G$4*data!F1857^6+constants!$H$4*data!F1857^7)</f>
        <v>1878.6015992476898</v>
      </c>
      <c r="M1857" s="4"/>
      <c r="N1857" s="4"/>
      <c r="O1857" s="4">
        <f t="shared" si="388"/>
        <v>37639.566779351837</v>
      </c>
      <c r="P1857" s="4">
        <f t="shared" si="389"/>
        <v>10975.852835578544</v>
      </c>
      <c r="Q1857" s="4">
        <f t="shared" si="389"/>
        <v>10975.852835578544</v>
      </c>
      <c r="R1857" s="4">
        <f t="shared" si="390"/>
        <v>313.10026654128166</v>
      </c>
      <c r="S1857" s="4"/>
      <c r="T1857" s="4"/>
      <c r="U1857" s="4">
        <f t="shared" si="391"/>
        <v>1</v>
      </c>
      <c r="V1857" s="4"/>
      <c r="W1857" s="4"/>
      <c r="X1857">
        <f>IF(front!E1857&gt;$X$2,O1857,P1857)</f>
        <v>37639.566779351837</v>
      </c>
      <c r="Y1857">
        <f t="shared" si="394"/>
        <v>37306.08386003178</v>
      </c>
      <c r="Z1857">
        <f>SUMPRODUCT($B$7:$B$456,Y$7:Y$456,EXP(constants!$B$32+constants!$A$32*ABS($A$7:$A$456-$A1857)))</f>
        <v>9.9316785354457064E-15</v>
      </c>
      <c r="AA1857">
        <f t="shared" si="387"/>
        <v>37306.08386003178</v>
      </c>
      <c r="AB1857">
        <f t="shared" si="392"/>
        <v>37299.882024334474</v>
      </c>
      <c r="AD1857" s="4"/>
      <c r="AE1857" s="4"/>
      <c r="AF1857" s="4"/>
    </row>
    <row r="1858" spans="1:32" x14ac:dyDescent="0.2">
      <c r="A1858">
        <f>front!A1858</f>
        <v>1027.97</v>
      </c>
      <c r="B1858" s="1">
        <f t="shared" si="393"/>
        <v>0.43000000000006366</v>
      </c>
      <c r="C1858">
        <f>front!D1858-front!B1858</f>
        <v>22199.329999999998</v>
      </c>
      <c r="D1858" s="2">
        <f>front!E1858-front!C1858</f>
        <v>52333.3</v>
      </c>
      <c r="E1858" s="2">
        <f>IF(front!F1858-front!C1858&gt;0,front!F1858-front!C1858,0)</f>
        <v>52333.3</v>
      </c>
      <c r="F1858" s="2">
        <f>front!I1858-front!H1858</f>
        <v>1932.4000000000015</v>
      </c>
      <c r="G1858" s="2"/>
      <c r="H1858" s="2"/>
      <c r="I1858" s="4">
        <f>C1858/(constants!$A$4+constants!$B$4*data!C1858+constants!$C$4*data!C1858^2+constants!$D$4*data!C1858^3+constants!$E$4*data!C1858^4+constants!$F$4*data!C1858^5+constants!$G$4*data!C1858^6+constants!$H$4*data!C1858^7)</f>
        <v>22503.530901749946</v>
      </c>
      <c r="J1858" s="4">
        <f>D1858/(constants!$A$4+constants!$B$4*data!D1858+constants!$C$4*data!D1858^2+constants!$D$4*data!D1858^3+constants!$E$4*data!D1858^4+constants!$F$4*data!D1858^5+constants!$G$4*data!D1858^6+constants!$H$4*data!D1858^7)</f>
        <v>55064.28382070212</v>
      </c>
      <c r="K1858" s="4">
        <f>E1858/(constants!$A$4+constants!$B$4*data!E1858+constants!$C$4*data!E1858^2+constants!$D$4*data!E1858^3+constants!$E$4*data!E1858^4+constants!$F$4*data!E1858^5+constants!$G$4*data!E1858^6+constants!$H$4*data!E1858^7)</f>
        <v>55064.28382070212</v>
      </c>
      <c r="L1858" s="4">
        <f>F1858/(constants!$A$4+constants!$B$4*data!F1858+constants!$C$4*data!F1858^2+constants!$D$4*data!F1858^3+constants!$E$4*data!F1858^4+constants!$F$4*data!F1858^5+constants!$G$4*data!F1858^6+constants!$H$4*data!F1858^7)</f>
        <v>1927.9892629400854</v>
      </c>
      <c r="M1858" s="4"/>
      <c r="N1858" s="4"/>
      <c r="O1858" s="4">
        <f t="shared" si="388"/>
        <v>37505.884836249912</v>
      </c>
      <c r="P1858" s="4">
        <f t="shared" si="389"/>
        <v>11012.856764140424</v>
      </c>
      <c r="Q1858" s="4">
        <f t="shared" si="389"/>
        <v>11012.856764140424</v>
      </c>
      <c r="R1858" s="4">
        <f t="shared" si="390"/>
        <v>321.3315438233476</v>
      </c>
      <c r="S1858" s="4"/>
      <c r="T1858" s="4"/>
      <c r="U1858" s="4">
        <f t="shared" si="391"/>
        <v>1</v>
      </c>
      <c r="V1858" s="4"/>
      <c r="W1858" s="4"/>
      <c r="X1858">
        <f>IF(front!E1858&gt;$X$2,O1858,P1858)</f>
        <v>37505.884836249912</v>
      </c>
      <c r="Y1858">
        <f t="shared" si="394"/>
        <v>37172.401916929855</v>
      </c>
      <c r="Z1858">
        <f>SUMPRODUCT($B$7:$B$456,Y$7:Y$456,EXP(constants!$B$32+constants!$A$32*ABS($A$7:$A$456-$A1858)))</f>
        <v>9.6917121288070675E-15</v>
      </c>
      <c r="AA1858">
        <f t="shared" si="387"/>
        <v>37172.401916929855</v>
      </c>
      <c r="AB1858">
        <f t="shared" si="392"/>
        <v>37166.20008123255</v>
      </c>
      <c r="AD1858" s="4"/>
      <c r="AE1858" s="4"/>
      <c r="AF1858" s="4"/>
    </row>
    <row r="1859" spans="1:32" x14ac:dyDescent="0.2">
      <c r="A1859">
        <f>front!A1859</f>
        <v>1028.3900000000001</v>
      </c>
      <c r="B1859" s="1">
        <f t="shared" si="393"/>
        <v>0.42000000000007276</v>
      </c>
      <c r="C1859">
        <f>front!D1859-front!B1859</f>
        <v>22221.599999999999</v>
      </c>
      <c r="D1859" s="2">
        <f>front!E1859-front!C1859</f>
        <v>52519.199999999997</v>
      </c>
      <c r="E1859" s="2">
        <f>IF(front!F1859-front!C1859&gt;0,front!F1859-front!C1859,0)</f>
        <v>52519.199999999997</v>
      </c>
      <c r="F1859" s="2">
        <f>front!I1859-front!H1859</f>
        <v>2003.8999999999996</v>
      </c>
      <c r="G1859" s="2"/>
      <c r="H1859" s="2"/>
      <c r="I1859" s="4">
        <f>C1859/(constants!$A$4+constants!$B$4*data!C1859+constants!$C$4*data!C1859^2+constants!$D$4*data!C1859^3+constants!$E$4*data!C1859^4+constants!$F$4*data!C1859^5+constants!$G$4*data!C1859^6+constants!$H$4*data!C1859^7)</f>
        <v>22526.787694024119</v>
      </c>
      <c r="J1859" s="4">
        <f>D1859/(constants!$A$4+constants!$B$4*data!D1859+constants!$C$4*data!D1859^2+constants!$D$4*data!D1859^3+constants!$E$4*data!D1859^4+constants!$F$4*data!D1859^5+constants!$G$4*data!D1859^6+constants!$H$4*data!D1859^7)</f>
        <v>55270.024531061528</v>
      </c>
      <c r="K1859" s="4">
        <f>E1859/(constants!$A$4+constants!$B$4*data!E1859+constants!$C$4*data!E1859^2+constants!$D$4*data!E1859^3+constants!$E$4*data!E1859^4+constants!$F$4*data!E1859^5+constants!$G$4*data!E1859^6+constants!$H$4*data!E1859^7)</f>
        <v>55270.024531061528</v>
      </c>
      <c r="L1859" s="4">
        <f>F1859/(constants!$A$4+constants!$B$4*data!F1859+constants!$C$4*data!F1859^2+constants!$D$4*data!F1859^3+constants!$E$4*data!F1859^4+constants!$F$4*data!F1859^5+constants!$G$4*data!F1859^6+constants!$H$4*data!F1859^7)</f>
        <v>1999.3270119665021</v>
      </c>
      <c r="M1859" s="4"/>
      <c r="N1859" s="4"/>
      <c r="O1859" s="4">
        <f t="shared" si="388"/>
        <v>37544.646156706869</v>
      </c>
      <c r="P1859" s="4">
        <f t="shared" si="389"/>
        <v>11054.004906212305</v>
      </c>
      <c r="Q1859" s="4">
        <f t="shared" si="389"/>
        <v>11054.004906212305</v>
      </c>
      <c r="R1859" s="4">
        <f t="shared" si="390"/>
        <v>333.22116866108365</v>
      </c>
      <c r="S1859" s="4"/>
      <c r="T1859" s="4"/>
      <c r="U1859" s="4">
        <f t="shared" si="391"/>
        <v>1</v>
      </c>
      <c r="V1859" s="4"/>
      <c r="W1859" s="4"/>
      <c r="X1859">
        <f>IF(front!E1859&gt;$X$2,O1859,P1859)</f>
        <v>37544.646156706869</v>
      </c>
      <c r="Y1859">
        <f t="shared" si="394"/>
        <v>37211.163237386812</v>
      </c>
      <c r="Z1859">
        <f>SUMPRODUCT($B$7:$B$456,Y$7:Y$456,EXP(constants!$B$32+constants!$A$32*ABS($A$7:$A$456-$A1859)))</f>
        <v>9.462924703663292E-15</v>
      </c>
      <c r="AA1859">
        <f t="shared" si="387"/>
        <v>37211.163237386812</v>
      </c>
      <c r="AB1859">
        <f t="shared" si="392"/>
        <v>37204.961401689507</v>
      </c>
      <c r="AD1859" s="4"/>
      <c r="AE1859" s="4"/>
      <c r="AF1859" s="4"/>
    </row>
    <row r="1860" spans="1:32" x14ac:dyDescent="0.2">
      <c r="A1860">
        <f>front!A1860</f>
        <v>1028.82</v>
      </c>
      <c r="B1860" s="1">
        <f t="shared" si="393"/>
        <v>0.42999999999983629</v>
      </c>
      <c r="C1860">
        <f>front!D1860-front!B1860</f>
        <v>22359.269999999997</v>
      </c>
      <c r="D1860" s="2">
        <f>front!E1860-front!C1860</f>
        <v>52418.400000000001</v>
      </c>
      <c r="E1860" s="2">
        <f>IF(front!F1860-front!C1860&gt;0,front!F1860-front!C1860,0)</f>
        <v>52418.400000000001</v>
      </c>
      <c r="F1860" s="2">
        <f>front!I1860-front!H1860</f>
        <v>2025.7000000000007</v>
      </c>
      <c r="G1860" s="2"/>
      <c r="H1860" s="2"/>
      <c r="I1860" s="4">
        <f>C1860/(constants!$A$4+constants!$B$4*data!C1860+constants!$C$4*data!C1860^2+constants!$D$4*data!C1860^3+constants!$E$4*data!C1860^4+constants!$F$4*data!C1860^5+constants!$G$4*data!C1860^6+constants!$H$4*data!C1860^7)</f>
        <v>22670.590094808886</v>
      </c>
      <c r="J1860" s="4">
        <f>D1860/(constants!$A$4+constants!$B$4*data!D1860+constants!$C$4*data!D1860^2+constants!$D$4*data!D1860^3+constants!$E$4*data!D1860^4+constants!$F$4*data!D1860^5+constants!$G$4*data!D1860^6+constants!$H$4*data!D1860^7)</f>
        <v>55158.462599764222</v>
      </c>
      <c r="K1860" s="4">
        <f>E1860/(constants!$A$4+constants!$B$4*data!E1860+constants!$C$4*data!E1860^2+constants!$D$4*data!E1860^3+constants!$E$4*data!E1860^4+constants!$F$4*data!E1860^5+constants!$G$4*data!E1860^6+constants!$H$4*data!E1860^7)</f>
        <v>55158.462599764222</v>
      </c>
      <c r="L1860" s="4">
        <f>F1860/(constants!$A$4+constants!$B$4*data!F1860+constants!$C$4*data!F1860^2+constants!$D$4*data!F1860^3+constants!$E$4*data!F1860^4+constants!$F$4*data!F1860^5+constants!$G$4*data!F1860^6+constants!$H$4*data!F1860^7)</f>
        <v>2021.0775487809394</v>
      </c>
      <c r="M1860" s="4"/>
      <c r="N1860" s="4"/>
      <c r="O1860" s="4">
        <f t="shared" si="388"/>
        <v>37784.316824681475</v>
      </c>
      <c r="P1860" s="4">
        <f t="shared" si="389"/>
        <v>11031.692519952843</v>
      </c>
      <c r="Q1860" s="4">
        <f t="shared" si="389"/>
        <v>11031.692519952843</v>
      </c>
      <c r="R1860" s="4">
        <f t="shared" si="390"/>
        <v>336.84625813015657</v>
      </c>
      <c r="S1860" s="4"/>
      <c r="T1860" s="4"/>
      <c r="U1860" s="4">
        <f t="shared" si="391"/>
        <v>1</v>
      </c>
      <c r="V1860" s="4"/>
      <c r="W1860" s="4"/>
      <c r="X1860">
        <f>IF(front!E1860&gt;$X$2,O1860,P1860)</f>
        <v>37784.316824681475</v>
      </c>
      <c r="Y1860">
        <f t="shared" si="394"/>
        <v>37450.833905361418</v>
      </c>
      <c r="Z1860">
        <f>SUMPRODUCT($B$7:$B$456,Y$7:Y$456,EXP(constants!$B$32+constants!$A$32*ABS($A$7:$A$456-$A1860)))</f>
        <v>9.2342841944759943E-15</v>
      </c>
      <c r="AA1860">
        <f t="shared" si="387"/>
        <v>37450.833905361418</v>
      </c>
      <c r="AB1860">
        <f t="shared" si="392"/>
        <v>37444.632069664112</v>
      </c>
      <c r="AD1860" s="4"/>
      <c r="AE1860" s="4"/>
      <c r="AF1860" s="4"/>
    </row>
    <row r="1861" spans="1:32" x14ac:dyDescent="0.2">
      <c r="A1861">
        <f>front!A1861</f>
        <v>1029.25</v>
      </c>
      <c r="B1861" s="1">
        <f t="shared" si="393"/>
        <v>0.43000000000006366</v>
      </c>
      <c r="C1861">
        <f>front!D1861-front!B1861</f>
        <v>22560.13</v>
      </c>
      <c r="D1861" s="2">
        <f>front!E1861-front!C1861</f>
        <v>52915.1</v>
      </c>
      <c r="E1861" s="2">
        <f>IF(front!F1861-front!C1861&gt;0,front!F1861-front!C1861,0)</f>
        <v>52915.1</v>
      </c>
      <c r="F1861" s="2">
        <f>front!I1861-front!H1861</f>
        <v>2063.9000000000015</v>
      </c>
      <c r="G1861" s="2"/>
      <c r="H1861" s="2"/>
      <c r="I1861" s="4">
        <f>C1861/(constants!$A$4+constants!$B$4*data!C1861+constants!$C$4*data!C1861^2+constants!$D$4*data!C1861^3+constants!$E$4*data!C1861^4+constants!$F$4*data!C1861^5+constants!$G$4*data!C1861^6+constants!$H$4*data!C1861^7)</f>
        <v>22880.496236130737</v>
      </c>
      <c r="J1861" s="4">
        <f>D1861/(constants!$A$4+constants!$B$4*data!D1861+constants!$C$4*data!D1861^2+constants!$D$4*data!D1861^3+constants!$E$4*data!D1861^4+constants!$F$4*data!D1861^5+constants!$G$4*data!D1861^6+constants!$H$4*data!D1861^7)</f>
        <v>55708.284758237867</v>
      </c>
      <c r="K1861" s="4">
        <f>E1861/(constants!$A$4+constants!$B$4*data!E1861+constants!$C$4*data!E1861^2+constants!$D$4*data!E1861^3+constants!$E$4*data!E1861^4+constants!$F$4*data!E1861^5+constants!$G$4*data!E1861^6+constants!$H$4*data!E1861^7)</f>
        <v>55708.284758237867</v>
      </c>
      <c r="L1861" s="4">
        <f>F1861/(constants!$A$4+constants!$B$4*data!F1861+constants!$C$4*data!F1861^2+constants!$D$4*data!F1861^3+constants!$E$4*data!F1861^4+constants!$F$4*data!F1861^5+constants!$G$4*data!F1861^6+constants!$H$4*data!F1861^7)</f>
        <v>2059.190885756725</v>
      </c>
      <c r="M1861" s="4"/>
      <c r="N1861" s="4"/>
      <c r="O1861" s="4">
        <f t="shared" si="388"/>
        <v>38134.160393551225</v>
      </c>
      <c r="P1861" s="4">
        <f t="shared" si="389"/>
        <v>11141.656951647574</v>
      </c>
      <c r="Q1861" s="4">
        <f t="shared" si="389"/>
        <v>11141.656951647574</v>
      </c>
      <c r="R1861" s="4">
        <f t="shared" si="390"/>
        <v>343.19848095945417</v>
      </c>
      <c r="S1861" s="4"/>
      <c r="T1861" s="4"/>
      <c r="U1861" s="4">
        <f t="shared" si="391"/>
        <v>1</v>
      </c>
      <c r="V1861" s="4"/>
      <c r="W1861" s="4"/>
      <c r="X1861">
        <f>IF(front!E1861&gt;$X$2,O1861,P1861)</f>
        <v>38134.160393551225</v>
      </c>
      <c r="Y1861">
        <f t="shared" si="394"/>
        <v>37800.677474231168</v>
      </c>
      <c r="Z1861">
        <f>SUMPRODUCT($B$7:$B$456,Y$7:Y$456,EXP(constants!$B$32+constants!$A$32*ABS($A$7:$A$456-$A1861)))</f>
        <v>9.0111680325784996E-15</v>
      </c>
      <c r="AA1861">
        <f t="shared" si="387"/>
        <v>37800.677474231168</v>
      </c>
      <c r="AB1861">
        <f t="shared" si="392"/>
        <v>37794.475638533862</v>
      </c>
      <c r="AD1861" s="4"/>
      <c r="AE1861" s="4"/>
      <c r="AF1861" s="4"/>
    </row>
    <row r="1862" spans="1:32" x14ac:dyDescent="0.2">
      <c r="A1862">
        <f>front!A1862</f>
        <v>1029.67</v>
      </c>
      <c r="B1862" s="1">
        <f t="shared" si="393"/>
        <v>0.42000000000007276</v>
      </c>
      <c r="C1862">
        <f>front!D1862-front!B1862</f>
        <v>22671.53</v>
      </c>
      <c r="D1862" s="2">
        <f>front!E1862-front!C1862</f>
        <v>51131.6</v>
      </c>
      <c r="E1862" s="2">
        <f>IF(front!F1862-front!C1862&gt;0,front!F1862-front!C1862,0)</f>
        <v>51131.6</v>
      </c>
      <c r="F1862" s="2">
        <f>front!I1862-front!H1862</f>
        <v>2089.2000000000007</v>
      </c>
      <c r="G1862" s="2"/>
      <c r="H1862" s="2"/>
      <c r="I1862" s="4">
        <f>C1862/(constants!$A$4+constants!$B$4*data!C1862+constants!$C$4*data!C1862^2+constants!$D$4*data!C1862^3+constants!$E$4*data!C1862^4+constants!$F$4*data!C1862^5+constants!$G$4*data!C1862^6+constants!$H$4*data!C1862^7)</f>
        <v>22996.963740759049</v>
      </c>
      <c r="J1862" s="4">
        <f>D1862/(constants!$A$4+constants!$B$4*data!D1862+constants!$C$4*data!D1862^2+constants!$D$4*data!D1862^3+constants!$E$4*data!D1862^4+constants!$F$4*data!D1862^5+constants!$G$4*data!D1862^6+constants!$H$4*data!D1862^7)</f>
        <v>53734.985764400131</v>
      </c>
      <c r="K1862" s="4">
        <f>E1862/(constants!$A$4+constants!$B$4*data!E1862+constants!$C$4*data!E1862^2+constants!$D$4*data!E1862^3+constants!$E$4*data!E1862^4+constants!$F$4*data!E1862^5+constants!$G$4*data!E1862^6+constants!$H$4*data!E1862^7)</f>
        <v>53734.985764400131</v>
      </c>
      <c r="L1862" s="4">
        <f>F1862/(constants!$A$4+constants!$B$4*data!F1862+constants!$C$4*data!F1862^2+constants!$D$4*data!F1862^3+constants!$E$4*data!F1862^4+constants!$F$4*data!F1862^5+constants!$G$4*data!F1862^6+constants!$H$4*data!F1862^7)</f>
        <v>2084.4334981104662</v>
      </c>
      <c r="M1862" s="4"/>
      <c r="N1862" s="4"/>
      <c r="O1862" s="4">
        <f t="shared" si="388"/>
        <v>38328.272901265082</v>
      </c>
      <c r="P1862" s="4">
        <f t="shared" si="389"/>
        <v>10746.997152880027</v>
      </c>
      <c r="Q1862" s="4">
        <f t="shared" si="389"/>
        <v>10746.997152880027</v>
      </c>
      <c r="R1862" s="4">
        <f t="shared" si="390"/>
        <v>347.40558301841105</v>
      </c>
      <c r="S1862" s="4"/>
      <c r="T1862" s="4"/>
      <c r="U1862" s="4">
        <f t="shared" si="391"/>
        <v>1</v>
      </c>
      <c r="V1862" s="4"/>
      <c r="W1862" s="4"/>
      <c r="X1862">
        <f>IF(front!E1862&gt;$X$2,O1862,P1862)</f>
        <v>38328.272901265082</v>
      </c>
      <c r="Y1862">
        <f t="shared" si="394"/>
        <v>37994.789981945025</v>
      </c>
      <c r="Z1862">
        <f>SUMPRODUCT($B$7:$B$456,Y$7:Y$456,EXP(constants!$B$32+constants!$A$32*ABS($A$7:$A$456-$A1862)))</f>
        <v>8.7984458732415951E-15</v>
      </c>
      <c r="AA1862">
        <f t="shared" si="387"/>
        <v>37994.789981945025</v>
      </c>
      <c r="AB1862">
        <f t="shared" si="392"/>
        <v>37988.588146247719</v>
      </c>
      <c r="AD1862" s="4"/>
      <c r="AE1862" s="4"/>
      <c r="AF1862" s="4"/>
    </row>
    <row r="1863" spans="1:32" x14ac:dyDescent="0.2">
      <c r="A1863">
        <f>front!A1863</f>
        <v>1030.0999999999999</v>
      </c>
      <c r="B1863" s="1">
        <f t="shared" si="393"/>
        <v>0.42999999999983629</v>
      </c>
      <c r="C1863">
        <f>front!D1863-front!B1863</f>
        <v>22829.059999999998</v>
      </c>
      <c r="D1863" s="2">
        <f>front!E1863-front!C1863</f>
        <v>52514.400000000001</v>
      </c>
      <c r="E1863" s="2">
        <f>IF(front!F1863-front!C1863&gt;0,front!F1863-front!C1863,0)</f>
        <v>52514.400000000001</v>
      </c>
      <c r="F1863" s="2">
        <f>front!I1863-front!H1863</f>
        <v>2109.6999999999989</v>
      </c>
      <c r="G1863" s="2"/>
      <c r="H1863" s="2"/>
      <c r="I1863" s="4">
        <f>C1863/(constants!$A$4+constants!$B$4*data!C1863+constants!$C$4*data!C1863^2+constants!$D$4*data!C1863^3+constants!$E$4*data!C1863^4+constants!$F$4*data!C1863^5+constants!$G$4*data!C1863^6+constants!$H$4*data!C1863^7)</f>
        <v>23161.720682580944</v>
      </c>
      <c r="J1863" s="4">
        <f>D1863/(constants!$A$4+constants!$B$4*data!D1863+constants!$C$4*data!D1863^2+constants!$D$4*data!D1863^3+constants!$E$4*data!D1863^4+constants!$F$4*data!D1863^5+constants!$G$4*data!D1863^6+constants!$H$4*data!D1863^7)</f>
        <v>55264.711852215347</v>
      </c>
      <c r="K1863" s="4">
        <f>E1863/(constants!$A$4+constants!$B$4*data!E1863+constants!$C$4*data!E1863^2+constants!$D$4*data!E1863^3+constants!$E$4*data!E1863^4+constants!$F$4*data!E1863^5+constants!$G$4*data!E1863^6+constants!$H$4*data!E1863^7)</f>
        <v>55264.711852215347</v>
      </c>
      <c r="L1863" s="4">
        <f>F1863/(constants!$A$4+constants!$B$4*data!F1863+constants!$C$4*data!F1863^2+constants!$D$4*data!F1863^3+constants!$E$4*data!F1863^4+constants!$F$4*data!F1863^5+constants!$G$4*data!F1863^6+constants!$H$4*data!F1863^7)</f>
        <v>2104.8870049794409</v>
      </c>
      <c r="M1863" s="4"/>
      <c r="N1863" s="4"/>
      <c r="O1863" s="4">
        <f t="shared" si="388"/>
        <v>38602.867804301575</v>
      </c>
      <c r="P1863" s="4">
        <f t="shared" si="389"/>
        <v>11052.94237044307</v>
      </c>
      <c r="Q1863" s="4">
        <f t="shared" si="389"/>
        <v>11052.94237044307</v>
      </c>
      <c r="R1863" s="4">
        <f t="shared" si="390"/>
        <v>350.81450082990682</v>
      </c>
      <c r="S1863" s="4"/>
      <c r="T1863" s="4"/>
      <c r="U1863" s="4">
        <f t="shared" si="391"/>
        <v>1</v>
      </c>
      <c r="V1863" s="4"/>
      <c r="W1863" s="4"/>
      <c r="X1863">
        <f>IF(front!E1863&gt;$X$2,O1863,P1863)</f>
        <v>38602.867804301575</v>
      </c>
      <c r="Y1863">
        <f t="shared" si="394"/>
        <v>38269.384884981519</v>
      </c>
      <c r="Z1863">
        <f>SUMPRODUCT($B$7:$B$456,Y$7:Y$456,EXP(constants!$B$32+constants!$A$32*ABS($A$7:$A$456-$A1863)))</f>
        <v>8.5858603135428944E-15</v>
      </c>
      <c r="AA1863">
        <f t="shared" ref="AA1863:AA1926" si="395">Y1863-Z1863</f>
        <v>38269.384884981519</v>
      </c>
      <c r="AB1863">
        <f t="shared" si="392"/>
        <v>38263.183049284213</v>
      </c>
      <c r="AD1863" s="4"/>
      <c r="AE1863" s="4"/>
      <c r="AF1863" s="4"/>
    </row>
    <row r="1864" spans="1:32" x14ac:dyDescent="0.2">
      <c r="A1864">
        <f>front!A1864</f>
        <v>1030.53</v>
      </c>
      <c r="B1864" s="1">
        <f t="shared" si="393"/>
        <v>0.43000000000006366</v>
      </c>
      <c r="C1864">
        <f>front!D1864-front!B1864</f>
        <v>22911.07</v>
      </c>
      <c r="D1864" s="2">
        <f>front!E1864-front!C1864</f>
        <v>52571.5</v>
      </c>
      <c r="E1864" s="2">
        <f>IF(front!F1864-front!C1864&gt;0,front!F1864-front!C1864,0)</f>
        <v>52571.5</v>
      </c>
      <c r="F1864" s="2">
        <f>front!I1864-front!H1864</f>
        <v>2217.6000000000004</v>
      </c>
      <c r="G1864" s="2"/>
      <c r="H1864" s="2"/>
      <c r="I1864" s="4">
        <f>C1864/(constants!$A$4+constants!$B$4*data!C1864+constants!$C$4*data!C1864^2+constants!$D$4*data!C1864^3+constants!$E$4*data!C1864^4+constants!$F$4*data!C1864^5+constants!$G$4*data!C1864^6+constants!$H$4*data!C1864^7)</f>
        <v>23247.521200855532</v>
      </c>
      <c r="J1864" s="4">
        <f>D1864/(constants!$A$4+constants!$B$4*data!D1864+constants!$C$4*data!D1864^2+constants!$D$4*data!D1864^3+constants!$E$4*data!D1864^4+constants!$F$4*data!D1864^5+constants!$G$4*data!D1864^6+constants!$H$4*data!D1864^7)</f>
        <v>55327.911950751899</v>
      </c>
      <c r="K1864" s="4">
        <f>E1864/(constants!$A$4+constants!$B$4*data!E1864+constants!$C$4*data!E1864^2+constants!$D$4*data!E1864^3+constants!$E$4*data!E1864^4+constants!$F$4*data!E1864^5+constants!$G$4*data!E1864^6+constants!$H$4*data!E1864^7)</f>
        <v>55327.911950751899</v>
      </c>
      <c r="L1864" s="4">
        <f>F1864/(constants!$A$4+constants!$B$4*data!F1864+constants!$C$4*data!F1864^2+constants!$D$4*data!F1864^3+constants!$E$4*data!F1864^4+constants!$F$4*data!F1864^5+constants!$G$4*data!F1864^6+constants!$H$4*data!F1864^7)</f>
        <v>2212.5424248945956</v>
      </c>
      <c r="M1864" s="4"/>
      <c r="N1864" s="4"/>
      <c r="O1864" s="4">
        <f t="shared" ref="O1864:O1927" si="396">I1864*1000/O$4</f>
        <v>38745.868668092553</v>
      </c>
      <c r="P1864" s="4">
        <f t="shared" ref="P1864:Q1927" si="397">J1864*1000/P$4</f>
        <v>11065.582390150381</v>
      </c>
      <c r="Q1864" s="4">
        <f t="shared" si="397"/>
        <v>11065.582390150381</v>
      </c>
      <c r="R1864" s="4">
        <f t="shared" ref="R1864:R1927" si="398">L1864*1000/R$4</f>
        <v>368.75707081576593</v>
      </c>
      <c r="S1864" s="4"/>
      <c r="T1864" s="4"/>
      <c r="U1864" s="4">
        <f t="shared" ref="U1864:U1927" si="399">Q1864/P1864</f>
        <v>1</v>
      </c>
      <c r="V1864" s="4"/>
      <c r="W1864" s="4"/>
      <c r="X1864">
        <f>IF(front!E1864&gt;$X$2,O1864,P1864)</f>
        <v>38745.868668092553</v>
      </c>
      <c r="Y1864">
        <f t="shared" si="394"/>
        <v>38412.385748772496</v>
      </c>
      <c r="Z1864">
        <f>SUMPRODUCT($B$7:$B$456,Y$7:Y$456,EXP(constants!$B$32+constants!$A$32*ABS($A$7:$A$456-$A1864)))</f>
        <v>8.3784111859871657E-15</v>
      </c>
      <c r="AA1864">
        <f t="shared" si="395"/>
        <v>38412.385748772496</v>
      </c>
      <c r="AB1864">
        <f t="shared" ref="AB1864:AB1927" si="400">IF((AA1864-$AA$3)&gt;0,AA1864-$AA$3,0)</f>
        <v>38406.183913075191</v>
      </c>
      <c r="AD1864" s="4"/>
      <c r="AE1864" s="4"/>
      <c r="AF1864" s="4"/>
    </row>
    <row r="1865" spans="1:32" x14ac:dyDescent="0.2">
      <c r="A1865">
        <f>front!A1865</f>
        <v>1030.95</v>
      </c>
      <c r="B1865" s="1">
        <f t="shared" ref="B1865:B1928" si="401">A1865-A1864</f>
        <v>0.42000000000007276</v>
      </c>
      <c r="C1865">
        <f>front!D1865-front!B1865</f>
        <v>22951.74</v>
      </c>
      <c r="D1865" s="2">
        <f>front!E1865-front!C1865</f>
        <v>52441.5</v>
      </c>
      <c r="E1865" s="2">
        <f>IF(front!F1865-front!C1865&gt;0,front!F1865-front!C1865,0)</f>
        <v>52441.5</v>
      </c>
      <c r="F1865" s="2">
        <f>front!I1865-front!H1865</f>
        <v>2097.7000000000007</v>
      </c>
      <c r="G1865" s="2"/>
      <c r="H1865" s="2"/>
      <c r="I1865" s="4">
        <f>C1865/(constants!$A$4+constants!$B$4*data!C1865+constants!$C$4*data!C1865^2+constants!$D$4*data!C1865^3+constants!$E$4*data!C1865^4+constants!$F$4*data!C1865^5+constants!$G$4*data!C1865^6+constants!$H$4*data!C1865^7)</f>
        <v>23290.078109347458</v>
      </c>
      <c r="J1865" s="4">
        <f>D1865/(constants!$A$4+constants!$B$4*data!D1865+constants!$C$4*data!D1865^2+constants!$D$4*data!D1865^3+constants!$E$4*data!D1865^4+constants!$F$4*data!D1865^5+constants!$G$4*data!D1865^6+constants!$H$4*data!D1865^7)</f>
        <v>55184.028079685464</v>
      </c>
      <c r="K1865" s="4">
        <f>E1865/(constants!$A$4+constants!$B$4*data!E1865+constants!$C$4*data!E1865^2+constants!$D$4*data!E1865^3+constants!$E$4*data!E1865^4+constants!$F$4*data!E1865^5+constants!$G$4*data!E1865^6+constants!$H$4*data!E1865^7)</f>
        <v>55184.028079685464</v>
      </c>
      <c r="L1865" s="4">
        <f>F1865/(constants!$A$4+constants!$B$4*data!F1865+constants!$C$4*data!F1865^2+constants!$D$4*data!F1865^3+constants!$E$4*data!F1865^4+constants!$F$4*data!F1865^5+constants!$G$4*data!F1865^6+constants!$H$4*data!F1865^7)</f>
        <v>2092.9142196874136</v>
      </c>
      <c r="M1865" s="4"/>
      <c r="N1865" s="4"/>
      <c r="O1865" s="4">
        <f t="shared" si="396"/>
        <v>38816.796848912432</v>
      </c>
      <c r="P1865" s="4">
        <f t="shared" si="397"/>
        <v>11036.805615937094</v>
      </c>
      <c r="Q1865" s="4">
        <f t="shared" si="397"/>
        <v>11036.805615937094</v>
      </c>
      <c r="R1865" s="4">
        <f t="shared" si="398"/>
        <v>348.81903661456892</v>
      </c>
      <c r="S1865" s="4"/>
      <c r="T1865" s="4"/>
      <c r="U1865" s="4">
        <f t="shared" si="399"/>
        <v>1</v>
      </c>
      <c r="V1865" s="4"/>
      <c r="W1865" s="4"/>
      <c r="X1865">
        <f>IF(front!E1865&gt;$X$2,O1865,P1865)</f>
        <v>38816.796848912432</v>
      </c>
      <c r="Y1865">
        <f t="shared" si="394"/>
        <v>38483.313929592376</v>
      </c>
      <c r="Z1865">
        <f>SUMPRODUCT($B$7:$B$456,Y$7:Y$456,EXP(constants!$B$32+constants!$A$32*ABS($A$7:$A$456-$A1865)))</f>
        <v>8.1806262026362679E-15</v>
      </c>
      <c r="AA1865">
        <f t="shared" si="395"/>
        <v>38483.313929592376</v>
      </c>
      <c r="AB1865">
        <f t="shared" si="400"/>
        <v>38477.11209389507</v>
      </c>
      <c r="AD1865" s="4"/>
      <c r="AE1865" s="4"/>
      <c r="AF1865" s="4"/>
    </row>
    <row r="1866" spans="1:32" x14ac:dyDescent="0.2">
      <c r="A1866">
        <f>front!A1866</f>
        <v>1031.3800000000001</v>
      </c>
      <c r="B1866" s="1">
        <f t="shared" si="401"/>
        <v>0.43000000000006366</v>
      </c>
      <c r="C1866">
        <f>front!D1866-front!B1866</f>
        <v>22874</v>
      </c>
      <c r="D1866" s="2">
        <f>front!E1866-front!C1866</f>
        <v>51761.9</v>
      </c>
      <c r="E1866" s="2">
        <f>IF(front!F1866-front!C1866&gt;0,front!F1866-front!C1866,0)</f>
        <v>51761.9</v>
      </c>
      <c r="F1866" s="2">
        <f>front!I1866-front!H1866</f>
        <v>2110.6000000000022</v>
      </c>
      <c r="G1866" s="2"/>
      <c r="H1866" s="2"/>
      <c r="I1866" s="4">
        <f>C1866/(constants!$A$4+constants!$B$4*data!C1866+constants!$C$4*data!C1866^2+constants!$D$4*data!C1866^3+constants!$E$4*data!C1866^4+constants!$F$4*data!C1866^5+constants!$G$4*data!C1866^6+constants!$H$4*data!C1866^7)</f>
        <v>23208.735434311093</v>
      </c>
      <c r="J1866" s="4">
        <f>D1866/(constants!$A$4+constants!$B$4*data!D1866+constants!$C$4*data!D1866^2+constants!$D$4*data!D1866^3+constants!$E$4*data!D1866^4+constants!$F$4*data!D1866^5+constants!$G$4*data!D1866^6+constants!$H$4*data!D1866^7)</f>
        <v>54432.078074288991</v>
      </c>
      <c r="K1866" s="4">
        <f>E1866/(constants!$A$4+constants!$B$4*data!E1866+constants!$C$4*data!E1866^2+constants!$D$4*data!E1866^3+constants!$E$4*data!E1866^4+constants!$F$4*data!E1866^5+constants!$G$4*data!E1866^6+constants!$H$4*data!E1866^7)</f>
        <v>54432.078074288991</v>
      </c>
      <c r="L1866" s="4">
        <f>F1866/(constants!$A$4+constants!$B$4*data!F1866+constants!$C$4*data!F1866^2+constants!$D$4*data!F1866^3+constants!$E$4*data!F1866^4+constants!$F$4*data!F1866^5+constants!$G$4*data!F1866^6+constants!$H$4*data!F1866^7)</f>
        <v>2105.7849639692631</v>
      </c>
      <c r="M1866" s="4"/>
      <c r="N1866" s="4"/>
      <c r="O1866" s="4">
        <f t="shared" si="396"/>
        <v>38681.225723851821</v>
      </c>
      <c r="P1866" s="4">
        <f t="shared" si="397"/>
        <v>10886.415614857799</v>
      </c>
      <c r="Q1866" s="4">
        <f t="shared" si="397"/>
        <v>10886.415614857799</v>
      </c>
      <c r="R1866" s="4">
        <f t="shared" si="398"/>
        <v>350.96416066154387</v>
      </c>
      <c r="S1866" s="4"/>
      <c r="T1866" s="4"/>
      <c r="U1866" s="4">
        <f t="shared" si="399"/>
        <v>1</v>
      </c>
      <c r="V1866" s="4"/>
      <c r="W1866" s="4"/>
      <c r="X1866">
        <f>IF(front!E1866&gt;$X$2,O1866,P1866)</f>
        <v>38681.225723851821</v>
      </c>
      <c r="Y1866">
        <f t="shared" si="394"/>
        <v>38347.742804531765</v>
      </c>
      <c r="Z1866">
        <f>SUMPRODUCT($B$7:$B$456,Y$7:Y$456,EXP(constants!$B$32+constants!$A$32*ABS($A$7:$A$456-$A1866)))</f>
        <v>7.9829682270086441E-15</v>
      </c>
      <c r="AA1866">
        <f t="shared" si="395"/>
        <v>38347.742804531765</v>
      </c>
      <c r="AB1866">
        <f t="shared" si="400"/>
        <v>38341.540968834459</v>
      </c>
      <c r="AD1866" s="4"/>
      <c r="AE1866" s="4"/>
      <c r="AF1866" s="4"/>
    </row>
    <row r="1867" spans="1:32" x14ac:dyDescent="0.2">
      <c r="A1867">
        <f>front!A1867</f>
        <v>1031.81</v>
      </c>
      <c r="B1867" s="1">
        <f t="shared" si="401"/>
        <v>0.42999999999983629</v>
      </c>
      <c r="C1867">
        <f>front!D1867-front!B1867</f>
        <v>22772.07</v>
      </c>
      <c r="D1867" s="2">
        <f>front!E1867-front!C1867</f>
        <v>53162.7</v>
      </c>
      <c r="E1867" s="2">
        <f>IF(front!F1867-front!C1867&gt;0,front!F1867-front!C1867,0)</f>
        <v>53162.7</v>
      </c>
      <c r="F1867" s="2">
        <f>front!I1867-front!H1867</f>
        <v>2156.5</v>
      </c>
      <c r="G1867" s="2"/>
      <c r="H1867" s="2"/>
      <c r="I1867" s="4">
        <f>C1867/(constants!$A$4+constants!$B$4*data!C1867+constants!$C$4*data!C1867^2+constants!$D$4*data!C1867^3+constants!$E$4*data!C1867^4+constants!$F$4*data!C1867^5+constants!$G$4*data!C1867^6+constants!$H$4*data!C1867^7)</f>
        <v>23102.10794273092</v>
      </c>
      <c r="J1867" s="4">
        <f>D1867/(constants!$A$4+constants!$B$4*data!D1867+constants!$C$4*data!D1867^2+constants!$D$4*data!D1867^3+constants!$E$4*data!D1867^4+constants!$F$4*data!D1867^5+constants!$G$4*data!D1867^6+constants!$H$4*data!D1867^7)</f>
        <v>55982.458482224501</v>
      </c>
      <c r="K1867" s="4">
        <f>E1867/(constants!$A$4+constants!$B$4*data!E1867+constants!$C$4*data!E1867^2+constants!$D$4*data!E1867^3+constants!$E$4*data!E1867^4+constants!$F$4*data!E1867^5+constants!$G$4*data!E1867^6+constants!$H$4*data!E1867^7)</f>
        <v>55982.458482224501</v>
      </c>
      <c r="L1867" s="4">
        <f>F1867/(constants!$A$4+constants!$B$4*data!F1867+constants!$C$4*data!F1867^2+constants!$D$4*data!F1867^3+constants!$E$4*data!F1867^4+constants!$F$4*data!F1867^5+constants!$G$4*data!F1867^6+constants!$H$4*data!F1867^7)</f>
        <v>2151.5808915997559</v>
      </c>
      <c r="M1867" s="4"/>
      <c r="N1867" s="4"/>
      <c r="O1867" s="4">
        <f t="shared" si="396"/>
        <v>38503.513237884865</v>
      </c>
      <c r="P1867" s="4">
        <f t="shared" si="397"/>
        <v>11196.4916964449</v>
      </c>
      <c r="Q1867" s="4">
        <f t="shared" si="397"/>
        <v>11196.4916964449</v>
      </c>
      <c r="R1867" s="4">
        <f t="shared" si="398"/>
        <v>358.59681526662598</v>
      </c>
      <c r="S1867" s="4"/>
      <c r="T1867" s="4"/>
      <c r="U1867" s="4">
        <f t="shared" si="399"/>
        <v>1</v>
      </c>
      <c r="V1867" s="4"/>
      <c r="W1867" s="4"/>
      <c r="X1867">
        <f>IF(front!E1867&gt;$X$2,O1867,P1867)</f>
        <v>38503.513237884865</v>
      </c>
      <c r="Y1867">
        <f t="shared" si="394"/>
        <v>38170.030318564808</v>
      </c>
      <c r="Z1867">
        <f>SUMPRODUCT($B$7:$B$456,Y$7:Y$456,EXP(constants!$B$32+constants!$A$32*ABS($A$7:$A$456-$A1867)))</f>
        <v>7.7900860074615823E-15</v>
      </c>
      <c r="AA1867">
        <f t="shared" si="395"/>
        <v>38170.030318564808</v>
      </c>
      <c r="AB1867">
        <f t="shared" si="400"/>
        <v>38163.828482867502</v>
      </c>
      <c r="AD1867" s="4"/>
      <c r="AE1867" s="4"/>
      <c r="AF1867" s="4"/>
    </row>
    <row r="1868" spans="1:32" x14ac:dyDescent="0.2">
      <c r="A1868">
        <f>front!A1868</f>
        <v>1032.23</v>
      </c>
      <c r="B1868" s="1">
        <f t="shared" si="401"/>
        <v>0.42000000000007276</v>
      </c>
      <c r="C1868">
        <f>front!D1868-front!B1868</f>
        <v>22627.200000000001</v>
      </c>
      <c r="D1868" s="2">
        <f>front!E1868-front!C1868</f>
        <v>52484.9</v>
      </c>
      <c r="E1868" s="2">
        <f>IF(front!F1868-front!C1868&gt;0,front!F1868-front!C1868,0)</f>
        <v>52484.9</v>
      </c>
      <c r="F1868" s="2">
        <f>front!I1868-front!H1868</f>
        <v>2202.1000000000004</v>
      </c>
      <c r="G1868" s="2"/>
      <c r="H1868" s="2"/>
      <c r="I1868" s="4">
        <f>C1868/(constants!$A$4+constants!$B$4*data!C1868+constants!$C$4*data!C1868^2+constants!$D$4*data!C1868^3+constants!$E$4*data!C1868^4+constants!$F$4*data!C1868^5+constants!$G$4*data!C1868^6+constants!$H$4*data!C1868^7)</f>
        <v>22950.612909023454</v>
      </c>
      <c r="J1868" s="4">
        <f>D1868/(constants!$A$4+constants!$B$4*data!D1868+constants!$C$4*data!D1868^2+constants!$D$4*data!D1868^3+constants!$E$4*data!D1868^4+constants!$F$4*data!D1868^5+constants!$G$4*data!D1868^6+constants!$H$4*data!D1868^7)</f>
        <v>55232.061468826862</v>
      </c>
      <c r="K1868" s="4">
        <f>E1868/(constants!$A$4+constants!$B$4*data!E1868+constants!$C$4*data!E1868^2+constants!$D$4*data!E1868^3+constants!$E$4*data!E1868^4+constants!$F$4*data!E1868^5+constants!$G$4*data!E1868^6+constants!$H$4*data!E1868^7)</f>
        <v>55232.061468826862</v>
      </c>
      <c r="L1868" s="4">
        <f>F1868/(constants!$A$4+constants!$B$4*data!F1868+constants!$C$4*data!F1868^2+constants!$D$4*data!F1868^3+constants!$E$4*data!F1868^4+constants!$F$4*data!F1868^5+constants!$G$4*data!F1868^6+constants!$H$4*data!F1868^7)</f>
        <v>2197.0775428521006</v>
      </c>
      <c r="M1868" s="4"/>
      <c r="N1868" s="4"/>
      <c r="O1868" s="4">
        <f t="shared" si="396"/>
        <v>38251.021515039087</v>
      </c>
      <c r="P1868" s="4">
        <f t="shared" si="397"/>
        <v>11046.412293765372</v>
      </c>
      <c r="Q1868" s="4">
        <f t="shared" si="397"/>
        <v>11046.412293765372</v>
      </c>
      <c r="R1868" s="4">
        <f t="shared" si="398"/>
        <v>366.1795904753501</v>
      </c>
      <c r="S1868" s="4"/>
      <c r="T1868" s="4"/>
      <c r="U1868" s="4">
        <f t="shared" si="399"/>
        <v>1</v>
      </c>
      <c r="V1868" s="4"/>
      <c r="W1868" s="4"/>
      <c r="X1868">
        <f>IF(front!E1868&gt;$X$2,O1868,P1868)</f>
        <v>38251.021515039087</v>
      </c>
      <c r="Y1868">
        <f t="shared" si="394"/>
        <v>37917.53859571903</v>
      </c>
      <c r="Z1868">
        <f>SUMPRODUCT($B$7:$B$456,Y$7:Y$456,EXP(constants!$B$32+constants!$A$32*ABS($A$7:$A$456-$A1868)))</f>
        <v>7.6061893238200905E-15</v>
      </c>
      <c r="AA1868">
        <f t="shared" si="395"/>
        <v>37917.53859571903</v>
      </c>
      <c r="AB1868">
        <f t="shared" si="400"/>
        <v>37911.336760021724</v>
      </c>
      <c r="AD1868" s="4"/>
      <c r="AE1868" s="4"/>
      <c r="AF1868" s="4"/>
    </row>
    <row r="1869" spans="1:32" x14ac:dyDescent="0.2">
      <c r="A1869">
        <f>front!A1869</f>
        <v>1032.6600000000001</v>
      </c>
      <c r="B1869" s="1">
        <f t="shared" si="401"/>
        <v>0.43000000000006366</v>
      </c>
      <c r="C1869">
        <f>front!D1869-front!B1869</f>
        <v>22361</v>
      </c>
      <c r="D1869" s="2">
        <f>front!E1869-front!C1869</f>
        <v>52108.7</v>
      </c>
      <c r="E1869" s="2">
        <f>IF(front!F1869-front!C1869&gt;0,front!F1869-front!C1869,0)</f>
        <v>52108.7</v>
      </c>
      <c r="F1869" s="2">
        <f>front!I1869-front!H1869</f>
        <v>2180.8000000000011</v>
      </c>
      <c r="G1869" s="2"/>
      <c r="H1869" s="2"/>
      <c r="I1869" s="4">
        <f>C1869/(constants!$A$4+constants!$B$4*data!C1869+constants!$C$4*data!C1869^2+constants!$D$4*data!C1869^3+constants!$E$4*data!C1869^4+constants!$F$4*data!C1869^5+constants!$G$4*data!C1869^6+constants!$H$4*data!C1869^7)</f>
        <v>22672.397508186943</v>
      </c>
      <c r="J1869" s="4">
        <f>D1869/(constants!$A$4+constants!$B$4*data!D1869+constants!$C$4*data!D1869^2+constants!$D$4*data!D1869^3+constants!$E$4*data!D1869^4+constants!$F$4*data!D1869^5+constants!$G$4*data!D1869^6+constants!$H$4*data!D1869^7)</f>
        <v>54815.751971011996</v>
      </c>
      <c r="K1869" s="4">
        <f>E1869/(constants!$A$4+constants!$B$4*data!E1869+constants!$C$4*data!E1869^2+constants!$D$4*data!E1869^3+constants!$E$4*data!E1869^4+constants!$F$4*data!E1869^5+constants!$G$4*data!E1869^6+constants!$H$4*data!E1869^7)</f>
        <v>54815.751971011996</v>
      </c>
      <c r="L1869" s="4">
        <f>F1869/(constants!$A$4+constants!$B$4*data!F1869+constants!$C$4*data!F1869^2+constants!$D$4*data!F1869^3+constants!$E$4*data!F1869^4+constants!$F$4*data!F1869^5+constants!$G$4*data!F1869^6+constants!$H$4*data!F1869^7)</f>
        <v>2175.8258116100492</v>
      </c>
      <c r="M1869" s="4"/>
      <c r="N1869" s="4"/>
      <c r="O1869" s="4">
        <f t="shared" si="396"/>
        <v>37787.329180311572</v>
      </c>
      <c r="P1869" s="4">
        <f t="shared" si="397"/>
        <v>10963.150394202399</v>
      </c>
      <c r="Q1869" s="4">
        <f t="shared" si="397"/>
        <v>10963.150394202399</v>
      </c>
      <c r="R1869" s="4">
        <f t="shared" si="398"/>
        <v>362.63763526834151</v>
      </c>
      <c r="S1869" s="4"/>
      <c r="T1869" s="4"/>
      <c r="U1869" s="4">
        <f t="shared" si="399"/>
        <v>1</v>
      </c>
      <c r="V1869" s="4"/>
      <c r="W1869" s="4"/>
      <c r="X1869">
        <f>IF(front!E1869&gt;$X$2,O1869,P1869)</f>
        <v>37787.329180311572</v>
      </c>
      <c r="Y1869">
        <f t="shared" si="394"/>
        <v>37453.846260991515</v>
      </c>
      <c r="Z1869">
        <f>SUMPRODUCT($B$7:$B$456,Y$7:Y$456,EXP(constants!$B$32+constants!$A$32*ABS($A$7:$A$456-$A1869)))</f>
        <v>7.4224107295234536E-15</v>
      </c>
      <c r="AA1869">
        <f t="shared" si="395"/>
        <v>37453.846260991515</v>
      </c>
      <c r="AB1869">
        <f t="shared" si="400"/>
        <v>37447.644425294209</v>
      </c>
      <c r="AD1869" s="4"/>
      <c r="AE1869" s="4"/>
      <c r="AF1869" s="4"/>
    </row>
    <row r="1870" spans="1:32" x14ac:dyDescent="0.2">
      <c r="A1870">
        <f>front!A1870</f>
        <v>1033.0899999999999</v>
      </c>
      <c r="B1870" s="1">
        <f t="shared" si="401"/>
        <v>0.42999999999983629</v>
      </c>
      <c r="C1870">
        <f>front!D1870-front!B1870</f>
        <v>22086.07</v>
      </c>
      <c r="D1870" s="2">
        <f>front!E1870-front!C1870</f>
        <v>52789.8</v>
      </c>
      <c r="E1870" s="2">
        <f>IF(front!F1870-front!C1870&gt;0,front!F1870-front!C1870,0)</f>
        <v>52789.8</v>
      </c>
      <c r="F1870" s="2">
        <f>front!I1870-front!H1870</f>
        <v>2223.1999999999989</v>
      </c>
      <c r="G1870" s="2"/>
      <c r="H1870" s="2"/>
      <c r="I1870" s="4">
        <f>C1870/(constants!$A$4+constants!$B$4*data!C1870+constants!$C$4*data!C1870^2+constants!$D$4*data!C1870^3+constants!$E$4*data!C1870^4+constants!$F$4*data!C1870^5+constants!$G$4*data!C1870^6+constants!$H$4*data!C1870^7)</f>
        <v>22385.274819131679</v>
      </c>
      <c r="J1870" s="4">
        <f>D1870/(constants!$A$4+constants!$B$4*data!D1870+constants!$C$4*data!D1870^2+constants!$D$4*data!D1870^3+constants!$E$4*data!D1870^4+constants!$F$4*data!D1870^5+constants!$G$4*data!D1870^6+constants!$H$4*data!D1870^7)</f>
        <v>55569.561481939068</v>
      </c>
      <c r="K1870" s="4">
        <f>E1870/(constants!$A$4+constants!$B$4*data!E1870+constants!$C$4*data!E1870^2+constants!$D$4*data!E1870^3+constants!$E$4*data!E1870^4+constants!$F$4*data!E1870^5+constants!$G$4*data!E1870^6+constants!$H$4*data!E1870^7)</f>
        <v>55569.561481939068</v>
      </c>
      <c r="L1870" s="4">
        <f>F1870/(constants!$A$4+constants!$B$4*data!F1870+constants!$C$4*data!F1870^2+constants!$D$4*data!F1870^3+constants!$E$4*data!F1870^4+constants!$F$4*data!F1870^5+constants!$G$4*data!F1870^6+constants!$H$4*data!F1870^7)</f>
        <v>2218.1297386947963</v>
      </c>
      <c r="M1870" s="4"/>
      <c r="N1870" s="4"/>
      <c r="O1870" s="4">
        <f t="shared" si="396"/>
        <v>37308.791365219469</v>
      </c>
      <c r="P1870" s="4">
        <f t="shared" si="397"/>
        <v>11113.912296387814</v>
      </c>
      <c r="Q1870" s="4">
        <f t="shared" si="397"/>
        <v>11113.912296387814</v>
      </c>
      <c r="R1870" s="4">
        <f t="shared" si="398"/>
        <v>369.68828978246603</v>
      </c>
      <c r="S1870" s="4"/>
      <c r="T1870" s="4"/>
      <c r="U1870" s="4">
        <f t="shared" si="399"/>
        <v>1</v>
      </c>
      <c r="V1870" s="4"/>
      <c r="W1870" s="4"/>
      <c r="X1870">
        <f>IF(front!E1870&gt;$X$2,O1870,P1870)</f>
        <v>37308.791365219469</v>
      </c>
      <c r="Y1870">
        <f t="shared" si="394"/>
        <v>36975.308445899413</v>
      </c>
      <c r="Z1870">
        <f>SUMPRODUCT($B$7:$B$456,Y$7:Y$456,EXP(constants!$B$32+constants!$A$32*ABS($A$7:$A$456-$A1870)))</f>
        <v>7.243072541622772E-15</v>
      </c>
      <c r="AA1870">
        <f t="shared" si="395"/>
        <v>36975.308445899413</v>
      </c>
      <c r="AB1870">
        <f t="shared" si="400"/>
        <v>36969.106610202107</v>
      </c>
      <c r="AD1870" s="4"/>
      <c r="AE1870" s="4"/>
      <c r="AF1870" s="4"/>
    </row>
    <row r="1871" spans="1:32" x14ac:dyDescent="0.2">
      <c r="A1871">
        <f>front!A1871</f>
        <v>1033.51</v>
      </c>
      <c r="B1871" s="1">
        <f t="shared" si="401"/>
        <v>0.42000000000007276</v>
      </c>
      <c r="C1871">
        <f>front!D1871-front!B1871</f>
        <v>21738.93</v>
      </c>
      <c r="D1871" s="2">
        <f>front!E1871-front!C1871</f>
        <v>51998.6</v>
      </c>
      <c r="E1871" s="2">
        <f>IF(front!F1871-front!C1871&gt;0,front!F1871-front!C1871,0)</f>
        <v>51998.6</v>
      </c>
      <c r="F1871" s="2">
        <f>front!I1871-front!H1871</f>
        <v>2241.2000000000007</v>
      </c>
      <c r="G1871" s="2"/>
      <c r="H1871" s="2"/>
      <c r="I1871" s="4">
        <f>C1871/(constants!$A$4+constants!$B$4*data!C1871+constants!$C$4*data!C1871^2+constants!$D$4*data!C1871^3+constants!$E$4*data!C1871^4+constants!$F$4*data!C1871^5+constants!$G$4*data!C1871^6+constants!$H$4*data!C1871^7)</f>
        <v>22023.057596725324</v>
      </c>
      <c r="J1871" s="4">
        <f>D1871/(constants!$A$4+constants!$B$4*data!D1871+constants!$C$4*data!D1871^2+constants!$D$4*data!D1871^3+constants!$E$4*data!D1871^4+constants!$F$4*data!D1871^5+constants!$G$4*data!D1871^6+constants!$H$4*data!D1871^7)</f>
        <v>54693.935395961373</v>
      </c>
      <c r="K1871" s="4">
        <f>E1871/(constants!$A$4+constants!$B$4*data!E1871+constants!$C$4*data!E1871^2+constants!$D$4*data!E1871^3+constants!$E$4*data!E1871^4+constants!$F$4*data!E1871^5+constants!$G$4*data!E1871^6+constants!$H$4*data!E1871^7)</f>
        <v>54693.935395961373</v>
      </c>
      <c r="L1871" s="4">
        <f>F1871/(constants!$A$4+constants!$B$4*data!F1871+constants!$C$4*data!F1871^2+constants!$D$4*data!F1871^3+constants!$E$4*data!F1871^4+constants!$F$4*data!F1871^5+constants!$G$4*data!F1871^6+constants!$H$4*data!F1871^7)</f>
        <v>2236.0889675958738</v>
      </c>
      <c r="M1871" s="4"/>
      <c r="N1871" s="4"/>
      <c r="O1871" s="4">
        <f t="shared" si="396"/>
        <v>36705.095994542207</v>
      </c>
      <c r="P1871" s="4">
        <f t="shared" si="397"/>
        <v>10938.787079192274</v>
      </c>
      <c r="Q1871" s="4">
        <f t="shared" si="397"/>
        <v>10938.787079192274</v>
      </c>
      <c r="R1871" s="4">
        <f t="shared" si="398"/>
        <v>372.68149459931232</v>
      </c>
      <c r="S1871" s="4"/>
      <c r="T1871" s="4"/>
      <c r="U1871" s="4">
        <f t="shared" si="399"/>
        <v>1</v>
      </c>
      <c r="V1871" s="4"/>
      <c r="W1871" s="4"/>
      <c r="X1871">
        <f>IF(front!E1871&gt;$X$2,O1871,P1871)</f>
        <v>36705.095994542207</v>
      </c>
      <c r="Y1871">
        <f t="shared" si="394"/>
        <v>36371.613075222151</v>
      </c>
      <c r="Z1871">
        <f>SUMPRODUCT($B$7:$B$456,Y$7:Y$456,EXP(constants!$B$32+constants!$A$32*ABS($A$7:$A$456-$A1871)))</f>
        <v>7.0720889326480573E-15</v>
      </c>
      <c r="AA1871">
        <f t="shared" si="395"/>
        <v>36371.613075222151</v>
      </c>
      <c r="AB1871">
        <f t="shared" si="400"/>
        <v>36365.411239524845</v>
      </c>
      <c r="AD1871" s="4"/>
      <c r="AE1871" s="4"/>
      <c r="AF1871" s="4"/>
    </row>
    <row r="1872" spans="1:32" x14ac:dyDescent="0.2">
      <c r="A1872">
        <f>front!A1872</f>
        <v>1033.94</v>
      </c>
      <c r="B1872" s="1">
        <f t="shared" si="401"/>
        <v>0.43000000000006366</v>
      </c>
      <c r="C1872">
        <f>front!D1872-front!B1872</f>
        <v>21391.54</v>
      </c>
      <c r="D1872" s="2">
        <f>front!E1872-front!C1872</f>
        <v>53006.2</v>
      </c>
      <c r="E1872" s="2">
        <f>IF(front!F1872-front!C1872&gt;0,front!F1872-front!C1872,0)</f>
        <v>53006.2</v>
      </c>
      <c r="F1872" s="2">
        <f>front!I1872-front!H1872</f>
        <v>2236.2000000000007</v>
      </c>
      <c r="G1872" s="2"/>
      <c r="H1872" s="2"/>
      <c r="I1872" s="4">
        <f>C1872/(constants!$A$4+constants!$B$4*data!C1872+constants!$C$4*data!C1872^2+constants!$D$4*data!C1872^3+constants!$E$4*data!C1872^4+constants!$F$4*data!C1872^5+constants!$G$4*data!C1872^6+constants!$H$4*data!C1872^7)</f>
        <v>21660.938580707385</v>
      </c>
      <c r="J1872" s="4">
        <f>D1872/(constants!$A$4+constants!$B$4*data!D1872+constants!$C$4*data!D1872^2+constants!$D$4*data!D1872^3+constants!$E$4*data!D1872^4+constants!$F$4*data!D1872^5+constants!$G$4*data!D1872^6+constants!$H$4*data!D1872^7)</f>
        <v>55809.154386797156</v>
      </c>
      <c r="K1872" s="4">
        <f>E1872/(constants!$A$4+constants!$B$4*data!E1872+constants!$C$4*data!E1872^2+constants!$D$4*data!E1872^3+constants!$E$4*data!E1872^4+constants!$F$4*data!E1872^5+constants!$G$4*data!E1872^6+constants!$H$4*data!E1872^7)</f>
        <v>55809.154386797156</v>
      </c>
      <c r="L1872" s="4">
        <f>F1872/(constants!$A$4+constants!$B$4*data!F1872+constants!$C$4*data!F1872^2+constants!$D$4*data!F1872^3+constants!$E$4*data!F1872^4+constants!$F$4*data!F1872^5+constants!$G$4*data!F1872^6+constants!$H$4*data!F1872^7)</f>
        <v>2231.1002919654798</v>
      </c>
      <c r="M1872" s="4"/>
      <c r="N1872" s="4"/>
      <c r="O1872" s="4">
        <f t="shared" si="396"/>
        <v>36101.56430117898</v>
      </c>
      <c r="P1872" s="4">
        <f t="shared" si="397"/>
        <v>11161.830877359431</v>
      </c>
      <c r="Q1872" s="4">
        <f t="shared" si="397"/>
        <v>11161.830877359431</v>
      </c>
      <c r="R1872" s="4">
        <f t="shared" si="398"/>
        <v>371.85004866091333</v>
      </c>
      <c r="S1872" s="4"/>
      <c r="T1872" s="4"/>
      <c r="U1872" s="4">
        <f t="shared" si="399"/>
        <v>1</v>
      </c>
      <c r="V1872" s="4"/>
      <c r="W1872" s="4"/>
      <c r="X1872">
        <f>IF(front!E1872&gt;$X$2,O1872,P1872)</f>
        <v>36101.56430117898</v>
      </c>
      <c r="Y1872">
        <f t="shared" si="394"/>
        <v>35768.081381858923</v>
      </c>
      <c r="Z1872">
        <f>SUMPRODUCT($B$7:$B$456,Y$7:Y$456,EXP(constants!$B$32+constants!$A$32*ABS($A$7:$A$456-$A1872)))</f>
        <v>6.9012151208810249E-15</v>
      </c>
      <c r="AA1872">
        <f t="shared" si="395"/>
        <v>35768.081381858923</v>
      </c>
      <c r="AB1872">
        <f t="shared" si="400"/>
        <v>35761.879546161617</v>
      </c>
      <c r="AD1872" s="4"/>
      <c r="AE1872" s="4"/>
      <c r="AF1872" s="4"/>
    </row>
    <row r="1873" spans="1:32" x14ac:dyDescent="0.2">
      <c r="A1873">
        <f>front!A1873</f>
        <v>1034.3699999999999</v>
      </c>
      <c r="B1873" s="1">
        <f t="shared" si="401"/>
        <v>0.42999999999983629</v>
      </c>
      <c r="C1873">
        <f>front!D1873-front!B1873</f>
        <v>20950.07</v>
      </c>
      <c r="D1873" s="2">
        <f>front!E1873-front!C1873</f>
        <v>52975.8</v>
      </c>
      <c r="E1873" s="2">
        <f>IF(front!F1873-front!C1873&gt;0,front!F1873-front!C1873,0)</f>
        <v>52975.8</v>
      </c>
      <c r="F1873" s="2">
        <f>front!I1873-front!H1873</f>
        <v>2249.5</v>
      </c>
      <c r="G1873" s="2"/>
      <c r="H1873" s="2"/>
      <c r="I1873" s="4">
        <f>C1873/(constants!$A$4+constants!$B$4*data!C1873+constants!$C$4*data!C1873^2+constants!$D$4*data!C1873^3+constants!$E$4*data!C1873^4+constants!$F$4*data!C1873^5+constants!$G$4*data!C1873^6+constants!$H$4*data!C1873^7)</f>
        <v>21201.275488196017</v>
      </c>
      <c r="J1873" s="4">
        <f>D1873/(constants!$A$4+constants!$B$4*data!D1873+constants!$C$4*data!D1873^2+constants!$D$4*data!D1873^3+constants!$E$4*data!D1873^4+constants!$F$4*data!D1873^5+constants!$G$4*data!D1873^6+constants!$H$4*data!D1873^7)</f>
        <v>55775.493295868357</v>
      </c>
      <c r="K1873" s="4">
        <f>E1873/(constants!$A$4+constants!$B$4*data!E1873+constants!$C$4*data!E1873^2+constants!$D$4*data!E1873^3+constants!$E$4*data!E1873^4+constants!$F$4*data!E1873^5+constants!$G$4*data!E1873^6+constants!$H$4*data!E1873^7)</f>
        <v>55775.493295868357</v>
      </c>
      <c r="L1873" s="4">
        <f>F1873/(constants!$A$4+constants!$B$4*data!F1873+constants!$C$4*data!F1873^2+constants!$D$4*data!F1873^3+constants!$E$4*data!F1873^4+constants!$F$4*data!F1873^5+constants!$G$4*data!F1873^6+constants!$H$4*data!F1873^7)</f>
        <v>2244.3701707844193</v>
      </c>
      <c r="M1873" s="4"/>
      <c r="N1873" s="4"/>
      <c r="O1873" s="4">
        <f t="shared" si="396"/>
        <v>35335.459146993366</v>
      </c>
      <c r="P1873" s="4">
        <f t="shared" si="397"/>
        <v>11155.098659173673</v>
      </c>
      <c r="Q1873" s="4">
        <f t="shared" si="397"/>
        <v>11155.098659173673</v>
      </c>
      <c r="R1873" s="4">
        <f t="shared" si="398"/>
        <v>374.06169513073655</v>
      </c>
      <c r="S1873" s="4"/>
      <c r="T1873" s="4"/>
      <c r="U1873" s="4">
        <f t="shared" si="399"/>
        <v>1</v>
      </c>
      <c r="V1873" s="4"/>
      <c r="W1873" s="4"/>
      <c r="X1873">
        <f>IF(front!E1873&gt;$X$2,O1873,P1873)</f>
        <v>35335.459146993366</v>
      </c>
      <c r="Y1873">
        <f t="shared" si="394"/>
        <v>35001.976227673309</v>
      </c>
      <c r="Z1873">
        <f>SUMPRODUCT($B$7:$B$456,Y$7:Y$456,EXP(constants!$B$32+constants!$A$32*ABS($A$7:$A$456-$A1873)))</f>
        <v>6.7344699138058263E-15</v>
      </c>
      <c r="AA1873">
        <f t="shared" si="395"/>
        <v>35001.976227673309</v>
      </c>
      <c r="AB1873">
        <f t="shared" si="400"/>
        <v>34995.774391976003</v>
      </c>
      <c r="AD1873" s="4"/>
      <c r="AE1873" s="4"/>
      <c r="AF1873" s="4"/>
    </row>
    <row r="1874" spans="1:32" x14ac:dyDescent="0.2">
      <c r="A1874">
        <f>front!A1874</f>
        <v>1034.79</v>
      </c>
      <c r="B1874" s="1">
        <f t="shared" si="401"/>
        <v>0.42000000000007276</v>
      </c>
      <c r="C1874">
        <f>front!D1874-front!B1874</f>
        <v>20502.73</v>
      </c>
      <c r="D1874" s="2">
        <f>front!E1874-front!C1874</f>
        <v>52360.1</v>
      </c>
      <c r="E1874" s="2">
        <f>IF(front!F1874-front!C1874&gt;0,front!F1874-front!C1874,0)</f>
        <v>52360.1</v>
      </c>
      <c r="F1874" s="2">
        <f>front!I1874-front!H1874</f>
        <v>2200</v>
      </c>
      <c r="G1874" s="2"/>
      <c r="H1874" s="2"/>
      <c r="I1874" s="4">
        <f>C1874/(constants!$A$4+constants!$B$4*data!C1874+constants!$C$4*data!C1874^2+constants!$D$4*data!C1874^3+constants!$E$4*data!C1874^4+constants!$F$4*data!C1874^5+constants!$G$4*data!C1874^6+constants!$H$4*data!C1874^7)</f>
        <v>20736.107623198528</v>
      </c>
      <c r="J1874" s="4">
        <f>D1874/(constants!$A$4+constants!$B$4*data!D1874+constants!$C$4*data!D1874^2+constants!$D$4*data!D1874^3+constants!$E$4*data!D1874^4+constants!$F$4*data!D1874^5+constants!$G$4*data!D1874^6+constants!$H$4*data!D1874^7)</f>
        <v>55093.94226842239</v>
      </c>
      <c r="K1874" s="4">
        <f>E1874/(constants!$A$4+constants!$B$4*data!E1874+constants!$C$4*data!E1874^2+constants!$D$4*data!E1874^3+constants!$E$4*data!E1874^4+constants!$F$4*data!E1874^5+constants!$G$4*data!E1874^6+constants!$H$4*data!E1874^7)</f>
        <v>55093.94226842239</v>
      </c>
      <c r="L1874" s="4">
        <f>F1874/(constants!$A$4+constants!$B$4*data!F1874+constants!$C$4*data!F1874^2+constants!$D$4*data!F1874^3+constants!$E$4*data!F1874^4+constants!$F$4*data!F1874^5+constants!$G$4*data!F1874^6+constants!$H$4*data!F1874^7)</f>
        <v>2194.982301247494</v>
      </c>
      <c r="M1874" s="4"/>
      <c r="N1874" s="4"/>
      <c r="O1874" s="4">
        <f t="shared" si="396"/>
        <v>34560.179371997547</v>
      </c>
      <c r="P1874" s="4">
        <f t="shared" si="397"/>
        <v>11018.788453684478</v>
      </c>
      <c r="Q1874" s="4">
        <f t="shared" si="397"/>
        <v>11018.788453684478</v>
      </c>
      <c r="R1874" s="4">
        <f t="shared" si="398"/>
        <v>365.83038354124898</v>
      </c>
      <c r="S1874" s="4"/>
      <c r="T1874" s="4"/>
      <c r="U1874" s="4">
        <f t="shared" si="399"/>
        <v>1</v>
      </c>
      <c r="V1874" s="4"/>
      <c r="W1874" s="4"/>
      <c r="X1874">
        <f>IF(front!E1874&gt;$X$2,O1874,P1874)</f>
        <v>34560.179371997547</v>
      </c>
      <c r="Y1874">
        <f t="shared" si="394"/>
        <v>34226.69645267749</v>
      </c>
      <c r="Z1874">
        <f>SUMPRODUCT($B$7:$B$456,Y$7:Y$456,EXP(constants!$B$32+constants!$A$32*ABS($A$7:$A$456-$A1874)))</f>
        <v>6.5754926339598674E-15</v>
      </c>
      <c r="AA1874">
        <f t="shared" si="395"/>
        <v>34226.69645267749</v>
      </c>
      <c r="AB1874">
        <f t="shared" si="400"/>
        <v>34220.494616980184</v>
      </c>
      <c r="AD1874" s="4"/>
      <c r="AE1874" s="4"/>
      <c r="AF1874" s="4"/>
    </row>
    <row r="1875" spans="1:32" x14ac:dyDescent="0.2">
      <c r="A1875">
        <f>front!A1875</f>
        <v>1035.22</v>
      </c>
      <c r="B1875" s="1">
        <f t="shared" si="401"/>
        <v>0.43000000000006366</v>
      </c>
      <c r="C1875">
        <f>front!D1875-front!B1875</f>
        <v>20095.8</v>
      </c>
      <c r="D1875" s="2">
        <f>front!E1875-front!C1875</f>
        <v>52014.1</v>
      </c>
      <c r="E1875" s="2">
        <f>IF(front!F1875-front!C1875&gt;0,front!F1875-front!C1875,0)</f>
        <v>52014.1</v>
      </c>
      <c r="F1875" s="2">
        <f>front!I1875-front!H1875</f>
        <v>2208.3999999999996</v>
      </c>
      <c r="G1875" s="2"/>
      <c r="H1875" s="2"/>
      <c r="I1875" s="4">
        <f>C1875/(constants!$A$4+constants!$B$4*data!C1875+constants!$C$4*data!C1875^2+constants!$D$4*data!C1875^3+constants!$E$4*data!C1875^4+constants!$F$4*data!C1875^5+constants!$G$4*data!C1875^6+constants!$H$4*data!C1875^7)</f>
        <v>20313.498071737547</v>
      </c>
      <c r="J1875" s="4">
        <f>D1875/(constants!$A$4+constants!$B$4*data!D1875+constants!$C$4*data!D1875^2+constants!$D$4*data!D1875^3+constants!$E$4*data!D1875^4+constants!$F$4*data!D1875^5+constants!$G$4*data!D1875^6+constants!$H$4*data!D1875^7)</f>
        <v>54711.084290523642</v>
      </c>
      <c r="K1875" s="4">
        <f>E1875/(constants!$A$4+constants!$B$4*data!E1875+constants!$C$4*data!E1875^2+constants!$D$4*data!E1875^3+constants!$E$4*data!E1875^4+constants!$F$4*data!E1875^5+constants!$G$4*data!E1875^6+constants!$H$4*data!E1875^7)</f>
        <v>54711.084290523642</v>
      </c>
      <c r="L1875" s="4">
        <f>F1875/(constants!$A$4+constants!$B$4*data!F1875+constants!$C$4*data!F1875^2+constants!$D$4*data!F1875^3+constants!$E$4*data!F1875^4+constants!$F$4*data!F1875^5+constants!$G$4*data!F1875^6+constants!$H$4*data!F1875^7)</f>
        <v>2203.3632683425853</v>
      </c>
      <c r="M1875" s="4"/>
      <c r="N1875" s="4"/>
      <c r="O1875" s="4">
        <f t="shared" si="396"/>
        <v>33855.830119562575</v>
      </c>
      <c r="P1875" s="4">
        <f t="shared" si="397"/>
        <v>10942.216858104728</v>
      </c>
      <c r="Q1875" s="4">
        <f t="shared" si="397"/>
        <v>10942.216858104728</v>
      </c>
      <c r="R1875" s="4">
        <f t="shared" si="398"/>
        <v>367.22721139043091</v>
      </c>
      <c r="S1875" s="4"/>
      <c r="T1875" s="4"/>
      <c r="U1875" s="4">
        <f t="shared" si="399"/>
        <v>1</v>
      </c>
      <c r="V1875" s="4"/>
      <c r="W1875" s="4"/>
      <c r="X1875">
        <f>IF(front!E1875&gt;$X$2,O1875,P1875)</f>
        <v>33855.830119562575</v>
      </c>
      <c r="Y1875">
        <f t="shared" si="394"/>
        <v>33522.347200242519</v>
      </c>
      <c r="Z1875">
        <f>SUMPRODUCT($B$7:$B$456,Y$7:Y$456,EXP(constants!$B$32+constants!$A$32*ABS($A$7:$A$456-$A1875)))</f>
        <v>6.4166174414514979E-15</v>
      </c>
      <c r="AA1875">
        <f t="shared" si="395"/>
        <v>33522.347200242519</v>
      </c>
      <c r="AB1875">
        <f t="shared" si="400"/>
        <v>33516.145364545213</v>
      </c>
      <c r="AD1875" s="4"/>
      <c r="AE1875" s="4"/>
      <c r="AF1875" s="4"/>
    </row>
    <row r="1876" spans="1:32" x14ac:dyDescent="0.2">
      <c r="A1876">
        <f>front!A1876</f>
        <v>1035.6400000000001</v>
      </c>
      <c r="B1876" s="1">
        <f t="shared" si="401"/>
        <v>0.42000000000007276</v>
      </c>
      <c r="C1876">
        <f>front!D1876-front!B1876</f>
        <v>19732.47</v>
      </c>
      <c r="D1876" s="2">
        <f>front!E1876-front!C1876</f>
        <v>52791.4</v>
      </c>
      <c r="E1876" s="2">
        <f>IF(front!F1876-front!C1876&gt;0,front!F1876-front!C1876,0)</f>
        <v>52791.4</v>
      </c>
      <c r="F1876" s="2">
        <f>front!I1876-front!H1876</f>
        <v>2280.6000000000004</v>
      </c>
      <c r="G1876" s="2"/>
      <c r="H1876" s="2"/>
      <c r="I1876" s="4">
        <f>C1876/(constants!$A$4+constants!$B$4*data!C1876+constants!$C$4*data!C1876^2+constants!$D$4*data!C1876^3+constants!$E$4*data!C1876^4+constants!$F$4*data!C1876^5+constants!$G$4*data!C1876^6+constants!$H$4*data!C1876^7)</f>
        <v>19936.606551372242</v>
      </c>
      <c r="J1876" s="4">
        <f>D1876/(constants!$A$4+constants!$B$4*data!D1876+constants!$C$4*data!D1876^2+constants!$D$4*data!D1876^3+constants!$E$4*data!D1876^4+constants!$F$4*data!D1876^5+constants!$G$4*data!D1876^6+constants!$H$4*data!D1876^7)</f>
        <v>55571.332789032909</v>
      </c>
      <c r="K1876" s="4">
        <f>E1876/(constants!$A$4+constants!$B$4*data!E1876+constants!$C$4*data!E1876^2+constants!$D$4*data!E1876^3+constants!$E$4*data!E1876^4+constants!$F$4*data!E1876^5+constants!$G$4*data!E1876^6+constants!$H$4*data!E1876^7)</f>
        <v>55571.332789032909</v>
      </c>
      <c r="L1876" s="4">
        <f>F1876/(constants!$A$4+constants!$B$4*data!F1876+constants!$C$4*data!F1876^2+constants!$D$4*data!F1876^3+constants!$E$4*data!F1876^4+constants!$F$4*data!F1876^5+constants!$G$4*data!F1876^6+constants!$H$4*data!F1876^7)</f>
        <v>2275.399758598061</v>
      </c>
      <c r="M1876" s="4"/>
      <c r="N1876" s="4"/>
      <c r="O1876" s="4">
        <f t="shared" si="396"/>
        <v>33227.677585620404</v>
      </c>
      <c r="P1876" s="4">
        <f t="shared" si="397"/>
        <v>11114.266557806581</v>
      </c>
      <c r="Q1876" s="4">
        <f t="shared" si="397"/>
        <v>11114.266557806581</v>
      </c>
      <c r="R1876" s="4">
        <f t="shared" si="398"/>
        <v>379.23329309967681</v>
      </c>
      <c r="S1876" s="4"/>
      <c r="T1876" s="4"/>
      <c r="U1876" s="4">
        <f t="shared" si="399"/>
        <v>1</v>
      </c>
      <c r="V1876" s="4"/>
      <c r="W1876" s="4"/>
      <c r="X1876">
        <f>IF(front!E1876&gt;$X$2,O1876,P1876)</f>
        <v>33227.677585620404</v>
      </c>
      <c r="Y1876">
        <f t="shared" si="394"/>
        <v>32894.194666300347</v>
      </c>
      <c r="Z1876">
        <f>SUMPRODUCT($B$7:$B$456,Y$7:Y$456,EXP(constants!$B$32+constants!$A$32*ABS($A$7:$A$456-$A1876)))</f>
        <v>6.2651435467411076E-15</v>
      </c>
      <c r="AA1876">
        <f t="shared" si="395"/>
        <v>32894.194666300347</v>
      </c>
      <c r="AB1876">
        <f t="shared" si="400"/>
        <v>32887.992830603042</v>
      </c>
      <c r="AD1876" s="4"/>
      <c r="AE1876" s="4"/>
      <c r="AF1876" s="4"/>
    </row>
    <row r="1877" spans="1:32" x14ac:dyDescent="0.2">
      <c r="A1877">
        <f>front!A1877</f>
        <v>1036.07</v>
      </c>
      <c r="B1877" s="1">
        <f t="shared" si="401"/>
        <v>0.42999999999983629</v>
      </c>
      <c r="C1877">
        <f>front!D1877-front!B1877</f>
        <v>19360.14</v>
      </c>
      <c r="D1877" s="2">
        <f>front!E1877-front!C1877</f>
        <v>51553.4</v>
      </c>
      <c r="E1877" s="2">
        <f>IF(front!F1877-front!C1877&gt;0,front!F1877-front!C1877,0)</f>
        <v>51553.4</v>
      </c>
      <c r="F1877" s="2">
        <f>front!I1877-front!H1877</f>
        <v>2366.5999999999985</v>
      </c>
      <c r="G1877" s="2"/>
      <c r="H1877" s="2"/>
      <c r="I1877" s="4">
        <f>C1877/(constants!$A$4+constants!$B$4*data!C1877+constants!$C$4*data!C1877^2+constants!$D$4*data!C1877^3+constants!$E$4*data!C1877^4+constants!$F$4*data!C1877^5+constants!$G$4*data!C1877^6+constants!$H$4*data!C1877^7)</f>
        <v>19550.812235865706</v>
      </c>
      <c r="J1877" s="4">
        <f>D1877/(constants!$A$4+constants!$B$4*data!D1877+constants!$C$4*data!D1877^2+constants!$D$4*data!D1877^3+constants!$E$4*data!D1877^4+constants!$F$4*data!D1877^5+constants!$G$4*data!D1877^6+constants!$H$4*data!D1877^7)</f>
        <v>54201.452417499197</v>
      </c>
      <c r="K1877" s="4">
        <f>E1877/(constants!$A$4+constants!$B$4*data!E1877+constants!$C$4*data!E1877^2+constants!$D$4*data!E1877^3+constants!$E$4*data!E1877^4+constants!$F$4*data!E1877^5+constants!$G$4*data!E1877^6+constants!$H$4*data!E1877^7)</f>
        <v>54201.452417499197</v>
      </c>
      <c r="L1877" s="4">
        <f>F1877/(constants!$A$4+constants!$B$4*data!F1877+constants!$C$4*data!F1877^2+constants!$D$4*data!F1877^3+constants!$E$4*data!F1877^4+constants!$F$4*data!F1877^5+constants!$G$4*data!F1877^6+constants!$H$4*data!F1877^7)</f>
        <v>2361.2052322101467</v>
      </c>
      <c r="M1877" s="4"/>
      <c r="N1877" s="4"/>
      <c r="O1877" s="4">
        <f t="shared" si="396"/>
        <v>32584.687059776174</v>
      </c>
      <c r="P1877" s="4">
        <f t="shared" si="397"/>
        <v>10840.290483499841</v>
      </c>
      <c r="Q1877" s="4">
        <f t="shared" si="397"/>
        <v>10840.290483499841</v>
      </c>
      <c r="R1877" s="4">
        <f t="shared" si="398"/>
        <v>393.53420536835779</v>
      </c>
      <c r="S1877" s="4"/>
      <c r="T1877" s="4"/>
      <c r="U1877" s="4">
        <f t="shared" si="399"/>
        <v>1</v>
      </c>
      <c r="V1877" s="4"/>
      <c r="W1877" s="4"/>
      <c r="X1877">
        <f>IF(front!E1877&gt;$X$2,O1877,P1877)</f>
        <v>32584.687059776174</v>
      </c>
      <c r="Y1877">
        <f t="shared" si="394"/>
        <v>32251.204140456117</v>
      </c>
      <c r="Z1877">
        <f>SUMPRODUCT($B$7:$B$456,Y$7:Y$456,EXP(constants!$B$32+constants!$A$32*ABS($A$7:$A$456-$A1877)))</f>
        <v>6.1137669210659717E-15</v>
      </c>
      <c r="AA1877">
        <f t="shared" si="395"/>
        <v>32251.204140456117</v>
      </c>
      <c r="AB1877">
        <f t="shared" si="400"/>
        <v>32245.002304758807</v>
      </c>
      <c r="AD1877" s="4"/>
      <c r="AE1877" s="4"/>
      <c r="AF1877" s="4"/>
    </row>
    <row r="1878" spans="1:32" x14ac:dyDescent="0.2">
      <c r="A1878">
        <f>front!A1878</f>
        <v>1036.5</v>
      </c>
      <c r="B1878" s="1">
        <f t="shared" si="401"/>
        <v>0.43000000000006366</v>
      </c>
      <c r="C1878">
        <f>front!D1878-front!B1878</f>
        <v>19085.339999999997</v>
      </c>
      <c r="D1878" s="2">
        <f>front!E1878-front!C1878</f>
        <v>52875.9</v>
      </c>
      <c r="E1878" s="2">
        <f>IF(front!F1878-front!C1878&gt;0,front!F1878-front!C1878,0)</f>
        <v>52875.9</v>
      </c>
      <c r="F1878" s="2">
        <f>front!I1878-front!H1878</f>
        <v>2265.1000000000004</v>
      </c>
      <c r="G1878" s="2"/>
      <c r="H1878" s="2"/>
      <c r="I1878" s="4">
        <f>C1878/(constants!$A$4+constants!$B$4*data!C1878+constants!$C$4*data!C1878^2+constants!$D$4*data!C1878^3+constants!$E$4*data!C1878^4+constants!$F$4*data!C1878^5+constants!$G$4*data!C1878^6+constants!$H$4*data!C1878^7)</f>
        <v>19266.358393726525</v>
      </c>
      <c r="J1878" s="4">
        <f>D1878/(constants!$A$4+constants!$B$4*data!D1878+constants!$C$4*data!D1878^2+constants!$D$4*data!D1878^3+constants!$E$4*data!D1878^4+constants!$F$4*data!D1878^5+constants!$G$4*data!D1878^6+constants!$H$4*data!D1878^7)</f>
        <v>55664.883584137882</v>
      </c>
      <c r="K1878" s="4">
        <f>E1878/(constants!$A$4+constants!$B$4*data!E1878+constants!$C$4*data!E1878^2+constants!$D$4*data!E1878^3+constants!$E$4*data!E1878^4+constants!$F$4*data!E1878^5+constants!$G$4*data!E1878^6+constants!$H$4*data!E1878^7)</f>
        <v>55664.883584137882</v>
      </c>
      <c r="L1878" s="4">
        <f>F1878/(constants!$A$4+constants!$B$4*data!F1878+constants!$C$4*data!F1878^2+constants!$D$4*data!F1878^3+constants!$E$4*data!F1878^4+constants!$F$4*data!F1878^5+constants!$G$4*data!F1878^6+constants!$H$4*data!F1878^7)</f>
        <v>2259.9348475832644</v>
      </c>
      <c r="M1878" s="4"/>
      <c r="N1878" s="4"/>
      <c r="O1878" s="4">
        <f t="shared" si="396"/>
        <v>32110.59732287754</v>
      </c>
      <c r="P1878" s="4">
        <f t="shared" si="397"/>
        <v>11132.976716827576</v>
      </c>
      <c r="Q1878" s="4">
        <f t="shared" si="397"/>
        <v>11132.976716827576</v>
      </c>
      <c r="R1878" s="4">
        <f t="shared" si="398"/>
        <v>376.65580793054409</v>
      </c>
      <c r="S1878" s="4"/>
      <c r="T1878" s="4"/>
      <c r="U1878" s="4">
        <f t="shared" si="399"/>
        <v>1</v>
      </c>
      <c r="V1878" s="4"/>
      <c r="W1878" s="4"/>
      <c r="X1878">
        <f>IF(front!E1878&gt;$X$2,O1878,P1878)</f>
        <v>32110.59732287754</v>
      </c>
      <c r="Y1878">
        <f t="shared" si="394"/>
        <v>31777.114403557483</v>
      </c>
      <c r="Z1878">
        <f>SUMPRODUCT($B$7:$B$456,Y$7:Y$456,EXP(constants!$B$32+constants!$A$32*ABS($A$7:$A$456-$A1878)))</f>
        <v>5.9660478145888169E-15</v>
      </c>
      <c r="AA1878">
        <f t="shared" si="395"/>
        <v>31777.114403557483</v>
      </c>
      <c r="AB1878">
        <f t="shared" si="400"/>
        <v>31770.912567860174</v>
      </c>
      <c r="AD1878" s="4"/>
      <c r="AE1878" s="4"/>
      <c r="AF1878" s="4"/>
    </row>
    <row r="1879" spans="1:32" x14ac:dyDescent="0.2">
      <c r="A1879">
        <f>front!A1879</f>
        <v>1036.92</v>
      </c>
      <c r="B1879" s="1">
        <f t="shared" si="401"/>
        <v>0.42000000000007276</v>
      </c>
      <c r="C1879">
        <f>front!D1879-front!B1879</f>
        <v>18836</v>
      </c>
      <c r="D1879" s="2">
        <f>front!E1879-front!C1879</f>
        <v>52886.7</v>
      </c>
      <c r="E1879" s="2">
        <f>IF(front!F1879-front!C1879&gt;0,front!F1879-front!C1879,0)</f>
        <v>52886.7</v>
      </c>
      <c r="F1879" s="2">
        <f>front!I1879-front!H1879</f>
        <v>2261.8999999999996</v>
      </c>
      <c r="G1879" s="2"/>
      <c r="H1879" s="2"/>
      <c r="I1879" s="4">
        <f>C1879/(constants!$A$4+constants!$B$4*data!C1879+constants!$C$4*data!C1879^2+constants!$D$4*data!C1879^3+constants!$E$4*data!C1879^4+constants!$F$4*data!C1879^5+constants!$G$4*data!C1879^6+constants!$H$4*data!C1879^7)</f>
        <v>19008.46879282943</v>
      </c>
      <c r="J1879" s="4">
        <f>D1879/(constants!$A$4+constants!$B$4*data!D1879+constants!$C$4*data!D1879^2+constants!$D$4*data!D1879^3+constants!$E$4*data!D1879^4+constants!$F$4*data!D1879^5+constants!$G$4*data!D1879^6+constants!$H$4*data!D1879^7)</f>
        <v>55676.840892952532</v>
      </c>
      <c r="K1879" s="4">
        <f>E1879/(constants!$A$4+constants!$B$4*data!E1879+constants!$C$4*data!E1879^2+constants!$D$4*data!E1879^3+constants!$E$4*data!E1879^4+constants!$F$4*data!E1879^5+constants!$G$4*data!E1879^6+constants!$H$4*data!E1879^7)</f>
        <v>55676.840892952532</v>
      </c>
      <c r="L1879" s="4">
        <f>F1879/(constants!$A$4+constants!$B$4*data!F1879+constants!$C$4*data!F1879^2+constants!$D$4*data!F1879^3+constants!$E$4*data!F1879^4+constants!$F$4*data!F1879^5+constants!$G$4*data!F1879^6+constants!$H$4*data!F1879^7)</f>
        <v>2256.7420927412941</v>
      </c>
      <c r="M1879" s="4"/>
      <c r="N1879" s="4"/>
      <c r="O1879" s="4">
        <f t="shared" si="396"/>
        <v>31680.781321382387</v>
      </c>
      <c r="P1879" s="4">
        <f t="shared" si="397"/>
        <v>11135.368178590506</v>
      </c>
      <c r="Q1879" s="4">
        <f t="shared" si="397"/>
        <v>11135.368178590506</v>
      </c>
      <c r="R1879" s="4">
        <f t="shared" si="398"/>
        <v>376.12368212354903</v>
      </c>
      <c r="S1879" s="4"/>
      <c r="T1879" s="4"/>
      <c r="U1879" s="4">
        <f t="shared" si="399"/>
        <v>1</v>
      </c>
      <c r="V1879" s="4"/>
      <c r="W1879" s="4"/>
      <c r="X1879">
        <f>IF(front!E1879&gt;$X$2,O1879,P1879)</f>
        <v>31680.781321382387</v>
      </c>
      <c r="Y1879">
        <f t="shared" si="394"/>
        <v>31347.29840206233</v>
      </c>
      <c r="Z1879">
        <f>SUMPRODUCT($B$7:$B$456,Y$7:Y$456,EXP(constants!$B$32+constants!$A$32*ABS($A$7:$A$456-$A1879)))</f>
        <v>5.8252102928337814E-15</v>
      </c>
      <c r="AA1879">
        <f t="shared" si="395"/>
        <v>31347.29840206233</v>
      </c>
      <c r="AB1879">
        <f t="shared" si="400"/>
        <v>31341.09656636502</v>
      </c>
      <c r="AD1879" s="4"/>
      <c r="AE1879" s="4"/>
      <c r="AF1879" s="4"/>
    </row>
    <row r="1880" spans="1:32" x14ac:dyDescent="0.2">
      <c r="A1880">
        <f>front!A1880</f>
        <v>1037.3499999999999</v>
      </c>
      <c r="B1880" s="1">
        <f t="shared" si="401"/>
        <v>0.42999999999983629</v>
      </c>
      <c r="C1880">
        <f>front!D1880-front!B1880</f>
        <v>18638.2</v>
      </c>
      <c r="D1880" s="2">
        <f>front!E1880-front!C1880</f>
        <v>52469.7</v>
      </c>
      <c r="E1880" s="2">
        <f>IF(front!F1880-front!C1880&gt;0,front!F1880-front!C1880,0)</f>
        <v>52469.7</v>
      </c>
      <c r="F1880" s="2">
        <f>front!I1880-front!H1880</f>
        <v>2137.7999999999993</v>
      </c>
      <c r="G1880" s="2"/>
      <c r="H1880" s="2"/>
      <c r="I1880" s="4">
        <f>C1880/(constants!$A$4+constants!$B$4*data!C1880+constants!$C$4*data!C1880^2+constants!$D$4*data!C1880^3+constants!$E$4*data!C1880^4+constants!$F$4*data!C1880^5+constants!$G$4*data!C1880^6+constants!$H$4*data!C1880^7)</f>
        <v>18804.029163163552</v>
      </c>
      <c r="J1880" s="4">
        <f>D1880/(constants!$A$4+constants!$B$4*data!D1880+constants!$C$4*data!D1880^2+constants!$D$4*data!D1880^3+constants!$E$4*data!D1880^4+constants!$F$4*data!D1880^5+constants!$G$4*data!D1880^6+constants!$H$4*data!D1880^7)</f>
        <v>55215.238524601002</v>
      </c>
      <c r="K1880" s="4">
        <f>E1880/(constants!$A$4+constants!$B$4*data!E1880+constants!$C$4*data!E1880^2+constants!$D$4*data!E1880^3+constants!$E$4*data!E1880^4+constants!$F$4*data!E1880^5+constants!$G$4*data!E1880^6+constants!$H$4*data!E1880^7)</f>
        <v>55215.238524601002</v>
      </c>
      <c r="L1880" s="4">
        <f>F1880/(constants!$A$4+constants!$B$4*data!F1880+constants!$C$4*data!F1880^2+constants!$D$4*data!F1880^3+constants!$E$4*data!F1880^4+constants!$F$4*data!F1880^5+constants!$G$4*data!F1880^6+constants!$H$4*data!F1880^7)</f>
        <v>2132.9232866946763</v>
      </c>
      <c r="M1880" s="4"/>
      <c r="N1880" s="4"/>
      <c r="O1880" s="4">
        <f t="shared" si="396"/>
        <v>31340.048605272583</v>
      </c>
      <c r="P1880" s="4">
        <f t="shared" si="397"/>
        <v>11043.047704920202</v>
      </c>
      <c r="Q1880" s="4">
        <f t="shared" si="397"/>
        <v>11043.047704920202</v>
      </c>
      <c r="R1880" s="4">
        <f t="shared" si="398"/>
        <v>355.48721444911268</v>
      </c>
      <c r="S1880" s="4"/>
      <c r="T1880" s="4"/>
      <c r="U1880" s="4">
        <f t="shared" si="399"/>
        <v>1</v>
      </c>
      <c r="V1880" s="4"/>
      <c r="W1880" s="4"/>
      <c r="X1880">
        <f>IF(front!E1880&gt;$X$2,O1880,P1880)</f>
        <v>31340.048605272583</v>
      </c>
      <c r="Y1880">
        <f t="shared" si="394"/>
        <v>31006.565685952526</v>
      </c>
      <c r="Z1880">
        <f>SUMPRODUCT($B$7:$B$456,Y$7:Y$456,EXP(constants!$B$32+constants!$A$32*ABS($A$7:$A$456-$A1880)))</f>
        <v>5.6844632099619275E-15</v>
      </c>
      <c r="AA1880">
        <f t="shared" si="395"/>
        <v>31006.565685952526</v>
      </c>
      <c r="AB1880">
        <f t="shared" si="400"/>
        <v>31000.363850255217</v>
      </c>
      <c r="AD1880" s="4"/>
      <c r="AE1880" s="4"/>
      <c r="AF1880" s="4"/>
    </row>
    <row r="1881" spans="1:32" x14ac:dyDescent="0.2">
      <c r="A1881">
        <f>front!A1881</f>
        <v>1037.77</v>
      </c>
      <c r="B1881" s="1">
        <f t="shared" si="401"/>
        <v>0.42000000000007276</v>
      </c>
      <c r="C1881">
        <f>front!D1881-front!B1881</f>
        <v>18436.400000000001</v>
      </c>
      <c r="D1881" s="2">
        <f>front!E1881-front!C1881</f>
        <v>53211.199999999997</v>
      </c>
      <c r="E1881" s="2">
        <f>IF(front!F1881-front!C1881&gt;0,front!F1881-front!C1881,0)</f>
        <v>53211.199999999997</v>
      </c>
      <c r="F1881" s="2">
        <f>front!I1881-front!H1881</f>
        <v>2104.6000000000004</v>
      </c>
      <c r="G1881" s="2"/>
      <c r="H1881" s="2"/>
      <c r="I1881" s="4">
        <f>C1881/(constants!$A$4+constants!$B$4*data!C1881+constants!$C$4*data!C1881^2+constants!$D$4*data!C1881^3+constants!$E$4*data!C1881^4+constants!$F$4*data!C1881^5+constants!$G$4*data!C1881^6+constants!$H$4*data!C1881^7)</f>
        <v>18595.585940204848</v>
      </c>
      <c r="J1881" s="4">
        <f>D1881/(constants!$A$4+constants!$B$4*data!D1881+constants!$C$4*data!D1881^2+constants!$D$4*data!D1881^3+constants!$E$4*data!D1881^4+constants!$F$4*data!D1881^5+constants!$G$4*data!D1881^6+constants!$H$4*data!D1881^7)</f>
        <v>56036.171713924552</v>
      </c>
      <c r="K1881" s="4">
        <f>E1881/(constants!$A$4+constants!$B$4*data!E1881+constants!$C$4*data!E1881^2+constants!$D$4*data!E1881^3+constants!$E$4*data!E1881^4+constants!$F$4*data!E1881^5+constants!$G$4*data!E1881^6+constants!$H$4*data!E1881^7)</f>
        <v>56036.171713924552</v>
      </c>
      <c r="L1881" s="4">
        <f>F1881/(constants!$A$4+constants!$B$4*data!F1881+constants!$C$4*data!F1881^2+constants!$D$4*data!F1881^3+constants!$E$4*data!F1881^4+constants!$F$4*data!F1881^5+constants!$G$4*data!F1881^6+constants!$H$4*data!F1881^7)</f>
        <v>2099.7985709519066</v>
      </c>
      <c r="M1881" s="4"/>
      <c r="N1881" s="4"/>
      <c r="O1881" s="4">
        <f t="shared" si="396"/>
        <v>30992.643233674746</v>
      </c>
      <c r="P1881" s="4">
        <f t="shared" si="397"/>
        <v>11207.23434278491</v>
      </c>
      <c r="Q1881" s="4">
        <f t="shared" si="397"/>
        <v>11207.23434278491</v>
      </c>
      <c r="R1881" s="4">
        <f t="shared" si="398"/>
        <v>349.9664284919844</v>
      </c>
      <c r="S1881" s="4"/>
      <c r="T1881" s="4"/>
      <c r="U1881" s="4">
        <f t="shared" si="399"/>
        <v>1</v>
      </c>
      <c r="V1881" s="4"/>
      <c r="W1881" s="4"/>
      <c r="X1881">
        <f>IF(front!E1881&gt;$X$2,O1881,P1881)</f>
        <v>30992.643233674746</v>
      </c>
      <c r="Y1881">
        <f t="shared" si="394"/>
        <v>30659.160314354689</v>
      </c>
      <c r="Z1881">
        <f>SUMPRODUCT($B$7:$B$456,Y$7:Y$456,EXP(constants!$B$32+constants!$A$32*ABS($A$7:$A$456-$A1881)))</f>
        <v>5.5502729158377249E-15</v>
      </c>
      <c r="AA1881">
        <f t="shared" si="395"/>
        <v>30659.160314354689</v>
      </c>
      <c r="AB1881">
        <f t="shared" si="400"/>
        <v>30652.95847865738</v>
      </c>
      <c r="AD1881" s="4"/>
      <c r="AE1881" s="4"/>
      <c r="AF1881" s="4"/>
    </row>
    <row r="1882" spans="1:32" x14ac:dyDescent="0.2">
      <c r="A1882">
        <f>front!A1882</f>
        <v>1038.2</v>
      </c>
      <c r="B1882" s="1">
        <f t="shared" si="401"/>
        <v>0.43000000000006366</v>
      </c>
      <c r="C1882">
        <f>front!D1882-front!B1882</f>
        <v>18317.73</v>
      </c>
      <c r="D1882" s="2">
        <f>front!E1882-front!C1882</f>
        <v>52112.5</v>
      </c>
      <c r="E1882" s="2">
        <f>IF(front!F1882-front!C1882&gt;0,front!F1882-front!C1882,0)</f>
        <v>52112.5</v>
      </c>
      <c r="F1882" s="2">
        <f>front!I1882-front!H1882</f>
        <v>1991.5</v>
      </c>
      <c r="G1882" s="2"/>
      <c r="H1882" s="2"/>
      <c r="I1882" s="4">
        <f>C1882/(constants!$A$4+constants!$B$4*data!C1882+constants!$C$4*data!C1882^2+constants!$D$4*data!C1882^3+constants!$E$4*data!C1882^4+constants!$F$4*data!C1882^5+constants!$G$4*data!C1882^6+constants!$H$4*data!C1882^7)</f>
        <v>18473.071164968409</v>
      </c>
      <c r="J1882" s="4">
        <f>D1882/(constants!$A$4+constants!$B$4*data!D1882+constants!$C$4*data!D1882^2+constants!$D$4*data!D1882^3+constants!$E$4*data!D1882^4+constants!$F$4*data!D1882^5+constants!$G$4*data!D1882^6+constants!$H$4*data!D1882^7)</f>
        <v>54819.95652978139</v>
      </c>
      <c r="K1882" s="4">
        <f>E1882/(constants!$A$4+constants!$B$4*data!E1882+constants!$C$4*data!E1882^2+constants!$D$4*data!E1882^3+constants!$E$4*data!E1882^4+constants!$F$4*data!E1882^5+constants!$G$4*data!E1882^6+constants!$H$4*data!E1882^7)</f>
        <v>54819.95652978139</v>
      </c>
      <c r="L1882" s="4">
        <f>F1882/(constants!$A$4+constants!$B$4*data!F1882+constants!$C$4*data!F1882^2+constants!$D$4*data!F1882^3+constants!$E$4*data!F1882^4+constants!$F$4*data!F1882^5+constants!$G$4*data!F1882^6+constants!$H$4*data!F1882^7)</f>
        <v>1986.9551486208636</v>
      </c>
      <c r="M1882" s="4"/>
      <c r="N1882" s="4"/>
      <c r="O1882" s="4">
        <f t="shared" si="396"/>
        <v>30788.451941614014</v>
      </c>
      <c r="P1882" s="4">
        <f t="shared" si="397"/>
        <v>10963.991305956277</v>
      </c>
      <c r="Q1882" s="4">
        <f t="shared" si="397"/>
        <v>10963.991305956277</v>
      </c>
      <c r="R1882" s="4">
        <f t="shared" si="398"/>
        <v>331.1591914368106</v>
      </c>
      <c r="S1882" s="4"/>
      <c r="T1882" s="4"/>
      <c r="U1882" s="4">
        <f t="shared" si="399"/>
        <v>1</v>
      </c>
      <c r="V1882" s="4"/>
      <c r="W1882" s="4"/>
      <c r="X1882">
        <f>IF(front!E1882&gt;$X$2,O1882,P1882)</f>
        <v>30788.451941614014</v>
      </c>
      <c r="Y1882">
        <f t="shared" si="394"/>
        <v>30454.969022293957</v>
      </c>
      <c r="Z1882">
        <f>SUMPRODUCT($B$7:$B$456,Y$7:Y$456,EXP(constants!$B$32+constants!$A$32*ABS($A$7:$A$456-$A1882)))</f>
        <v>5.4161687920761786E-15</v>
      </c>
      <c r="AA1882">
        <f t="shared" si="395"/>
        <v>30454.969022293957</v>
      </c>
      <c r="AB1882">
        <f t="shared" si="400"/>
        <v>30448.767186596648</v>
      </c>
      <c r="AD1882" s="4"/>
      <c r="AE1882" s="4"/>
      <c r="AF1882" s="4"/>
    </row>
    <row r="1883" spans="1:32" x14ac:dyDescent="0.2">
      <c r="A1883">
        <f>front!A1883</f>
        <v>1038.6300000000001</v>
      </c>
      <c r="B1883" s="1">
        <f t="shared" si="401"/>
        <v>0.43000000000006366</v>
      </c>
      <c r="C1883">
        <f>front!D1883-front!B1883</f>
        <v>18199.13</v>
      </c>
      <c r="D1883" s="2">
        <f>front!E1883-front!C1883</f>
        <v>52004.4</v>
      </c>
      <c r="E1883" s="2">
        <f>IF(front!F1883-front!C1883&gt;0,front!F1883-front!C1883,0)</f>
        <v>52004.4</v>
      </c>
      <c r="F1883" s="2">
        <f>front!I1883-front!H1883</f>
        <v>1956.1000000000004</v>
      </c>
      <c r="G1883" s="2"/>
      <c r="H1883" s="2"/>
      <c r="I1883" s="4">
        <f>C1883/(constants!$A$4+constants!$B$4*data!C1883+constants!$C$4*data!C1883^2+constants!$D$4*data!C1883^3+constants!$E$4*data!C1883^4+constants!$F$4*data!C1883^5+constants!$G$4*data!C1883^6+constants!$H$4*data!C1883^7)</f>
        <v>18350.674516169187</v>
      </c>
      <c r="J1883" s="4">
        <f>D1883/(constants!$A$4+constants!$B$4*data!D1883+constants!$C$4*data!D1883^2+constants!$D$4*data!D1883^3+constants!$E$4*data!D1883^4+constants!$F$4*data!D1883^5+constants!$G$4*data!D1883^6+constants!$H$4*data!D1883^7)</f>
        <v>54700.352379686665</v>
      </c>
      <c r="K1883" s="4">
        <f>E1883/(constants!$A$4+constants!$B$4*data!E1883+constants!$C$4*data!E1883^2+constants!$D$4*data!E1883^3+constants!$E$4*data!E1883^4+constants!$F$4*data!E1883^5+constants!$G$4*data!E1883^6+constants!$H$4*data!E1883^7)</f>
        <v>54700.352379686665</v>
      </c>
      <c r="L1883" s="4">
        <f>F1883/(constants!$A$4+constants!$B$4*data!F1883+constants!$C$4*data!F1883^2+constants!$D$4*data!F1883^3+constants!$E$4*data!F1883^4+constants!$F$4*data!F1883^5+constants!$G$4*data!F1883^6+constants!$H$4*data!F1883^7)</f>
        <v>1951.6354792706368</v>
      </c>
      <c r="M1883" s="4"/>
      <c r="N1883" s="4"/>
      <c r="O1883" s="4">
        <f t="shared" si="396"/>
        <v>30584.457526948645</v>
      </c>
      <c r="P1883" s="4">
        <f t="shared" si="397"/>
        <v>10940.070475937333</v>
      </c>
      <c r="Q1883" s="4">
        <f t="shared" si="397"/>
        <v>10940.070475937333</v>
      </c>
      <c r="R1883" s="4">
        <f t="shared" si="398"/>
        <v>325.27257987843944</v>
      </c>
      <c r="S1883" s="4"/>
      <c r="T1883" s="4"/>
      <c r="U1883" s="4">
        <f t="shared" si="399"/>
        <v>1</v>
      </c>
      <c r="V1883" s="4"/>
      <c r="W1883" s="4"/>
      <c r="X1883">
        <f>IF(front!E1883&gt;$X$2,O1883,P1883)</f>
        <v>30584.457526948645</v>
      </c>
      <c r="Y1883">
        <f t="shared" si="394"/>
        <v>30250.974607628588</v>
      </c>
      <c r="Z1883">
        <f>SUMPRODUCT($B$7:$B$456,Y$7:Y$456,EXP(constants!$B$32+constants!$A$32*ABS($A$7:$A$456-$A1883)))</f>
        <v>5.2853048542086455E-15</v>
      </c>
      <c r="AA1883">
        <f t="shared" si="395"/>
        <v>30250.974607628588</v>
      </c>
      <c r="AB1883">
        <f t="shared" si="400"/>
        <v>30244.772771931279</v>
      </c>
      <c r="AD1883" s="4"/>
      <c r="AE1883" s="4"/>
      <c r="AF1883" s="4"/>
    </row>
    <row r="1884" spans="1:32" x14ac:dyDescent="0.2">
      <c r="A1884">
        <f>front!A1884</f>
        <v>1039.05</v>
      </c>
      <c r="B1884" s="1">
        <f t="shared" si="401"/>
        <v>0.41999999999984539</v>
      </c>
      <c r="C1884">
        <f>front!D1884-front!B1884</f>
        <v>18208.53</v>
      </c>
      <c r="D1884" s="2">
        <f>front!E1884-front!C1884</f>
        <v>52136.7</v>
      </c>
      <c r="E1884" s="2">
        <f>IF(front!F1884-front!C1884&gt;0,front!F1884-front!C1884,0)</f>
        <v>52136.7</v>
      </c>
      <c r="F1884" s="2">
        <f>front!I1884-front!H1884</f>
        <v>1977.8999999999996</v>
      </c>
      <c r="G1884" s="2"/>
      <c r="H1884" s="2"/>
      <c r="I1884" s="4">
        <f>C1884/(constants!$A$4+constants!$B$4*data!C1884+constants!$C$4*data!C1884^2+constants!$D$4*data!C1884^3+constants!$E$4*data!C1884^4+constants!$F$4*data!C1884^5+constants!$G$4*data!C1884^6+constants!$H$4*data!C1884^7)</f>
        <v>18360.37375614644</v>
      </c>
      <c r="J1884" s="4">
        <f>D1884/(constants!$A$4+constants!$B$4*data!D1884+constants!$C$4*data!D1884^2+constants!$D$4*data!D1884^3+constants!$E$4*data!D1884^4+constants!$F$4*data!D1884^5+constants!$G$4*data!D1884^6+constants!$H$4*data!D1884^7)</f>
        <v>54846.733202802905</v>
      </c>
      <c r="K1884" s="4">
        <f>E1884/(constants!$A$4+constants!$B$4*data!E1884+constants!$C$4*data!E1884^2+constants!$D$4*data!E1884^3+constants!$E$4*data!E1884^4+constants!$F$4*data!E1884^5+constants!$G$4*data!E1884^6+constants!$H$4*data!E1884^7)</f>
        <v>54846.733202802905</v>
      </c>
      <c r="L1884" s="4">
        <f>F1884/(constants!$A$4+constants!$B$4*data!F1884+constants!$C$4*data!F1884^2+constants!$D$4*data!F1884^3+constants!$E$4*data!F1884^4+constants!$F$4*data!F1884^5+constants!$G$4*data!F1884^6+constants!$H$4*data!F1884^7)</f>
        <v>1973.38600932431</v>
      </c>
      <c r="M1884" s="4"/>
      <c r="N1884" s="4"/>
      <c r="O1884" s="4">
        <f t="shared" si="396"/>
        <v>30600.622926910735</v>
      </c>
      <c r="P1884" s="4">
        <f t="shared" si="397"/>
        <v>10969.346640560581</v>
      </c>
      <c r="Q1884" s="4">
        <f t="shared" si="397"/>
        <v>10969.346640560581</v>
      </c>
      <c r="R1884" s="4">
        <f t="shared" si="398"/>
        <v>328.89766822071829</v>
      </c>
      <c r="S1884" s="4"/>
      <c r="T1884" s="4"/>
      <c r="U1884" s="4">
        <f t="shared" si="399"/>
        <v>1</v>
      </c>
      <c r="V1884" s="4"/>
      <c r="W1884" s="4"/>
      <c r="X1884">
        <f>IF(front!E1884&gt;$X$2,O1884,P1884)</f>
        <v>30600.622926910735</v>
      </c>
      <c r="Y1884">
        <f t="shared" si="394"/>
        <v>30267.140007590679</v>
      </c>
      <c r="Z1884">
        <f>SUMPRODUCT($B$7:$B$456,Y$7:Y$456,EXP(constants!$B$32+constants!$A$32*ABS($A$7:$A$456-$A1884)))</f>
        <v>5.1605372927476054E-15</v>
      </c>
      <c r="AA1884">
        <f t="shared" si="395"/>
        <v>30267.140007590679</v>
      </c>
      <c r="AB1884">
        <f t="shared" si="400"/>
        <v>30260.938171893369</v>
      </c>
      <c r="AD1884" s="4"/>
      <c r="AE1884" s="4"/>
      <c r="AF1884" s="4"/>
    </row>
    <row r="1885" spans="1:32" x14ac:dyDescent="0.2">
      <c r="A1885">
        <f>front!A1885</f>
        <v>1039.48</v>
      </c>
      <c r="B1885" s="1">
        <f t="shared" si="401"/>
        <v>0.43000000000006366</v>
      </c>
      <c r="C1885">
        <f>front!D1885-front!B1885</f>
        <v>18203.599999999999</v>
      </c>
      <c r="D1885" s="2">
        <f>front!E1885-front!C1885</f>
        <v>51928.5</v>
      </c>
      <c r="E1885" s="2">
        <f>IF(front!F1885-front!C1885&gt;0,front!F1885-front!C1885,0)</f>
        <v>51928.5</v>
      </c>
      <c r="F1885" s="2">
        <f>front!I1885-front!H1885</f>
        <v>1971.2999999999993</v>
      </c>
      <c r="G1885" s="2"/>
      <c r="H1885" s="2"/>
      <c r="I1885" s="4">
        <f>C1885/(constants!$A$4+constants!$B$4*data!C1885+constants!$C$4*data!C1885^2+constants!$D$4*data!C1885^3+constants!$E$4*data!C1885^4+constants!$F$4*data!C1885^5+constants!$G$4*data!C1885^6+constants!$H$4*data!C1885^7)</f>
        <v>18355.286778350328</v>
      </c>
      <c r="J1885" s="4">
        <f>D1885/(constants!$A$4+constants!$B$4*data!D1885+constants!$C$4*data!D1885^2+constants!$D$4*data!D1885^3+constants!$E$4*data!D1885^4+constants!$F$4*data!D1885^5+constants!$G$4*data!D1885^6+constants!$H$4*data!D1885^7)</f>
        <v>54616.380467763433</v>
      </c>
      <c r="K1885" s="4">
        <f>E1885/(constants!$A$4+constants!$B$4*data!E1885+constants!$C$4*data!E1885^2+constants!$D$4*data!E1885^3+constants!$E$4*data!E1885^4+constants!$F$4*data!E1885^5+constants!$G$4*data!E1885^6+constants!$H$4*data!E1885^7)</f>
        <v>54616.380467763433</v>
      </c>
      <c r="L1885" s="4">
        <f>F1885/(constants!$A$4+constants!$B$4*data!F1885+constants!$C$4*data!F1885^2+constants!$D$4*data!F1885^3+constants!$E$4*data!F1885^4+constants!$F$4*data!F1885^5+constants!$G$4*data!F1885^6+constants!$H$4*data!F1885^7)</f>
        <v>1966.8009862212825</v>
      </c>
      <c r="M1885" s="4"/>
      <c r="N1885" s="4"/>
      <c r="O1885" s="4">
        <f t="shared" si="396"/>
        <v>30592.14463058388</v>
      </c>
      <c r="P1885" s="4">
        <f t="shared" si="397"/>
        <v>10923.276093552686</v>
      </c>
      <c r="Q1885" s="4">
        <f t="shared" si="397"/>
        <v>10923.276093552686</v>
      </c>
      <c r="R1885" s="4">
        <f t="shared" si="398"/>
        <v>327.80016437021374</v>
      </c>
      <c r="S1885" s="4"/>
      <c r="T1885" s="4"/>
      <c r="U1885" s="4">
        <f t="shared" si="399"/>
        <v>1</v>
      </c>
      <c r="V1885" s="4"/>
      <c r="W1885" s="4"/>
      <c r="X1885">
        <f>IF(front!E1885&gt;$X$2,O1885,P1885)</f>
        <v>30592.14463058388</v>
      </c>
      <c r="Y1885">
        <f t="shared" si="394"/>
        <v>30258.661711263823</v>
      </c>
      <c r="Z1885">
        <f>SUMPRODUCT($B$7:$B$456,Y$7:Y$456,EXP(constants!$B$32+constants!$A$32*ABS($A$7:$A$456-$A1885)))</f>
        <v>5.035849850836785E-15</v>
      </c>
      <c r="AA1885">
        <f t="shared" si="395"/>
        <v>30258.661711263823</v>
      </c>
      <c r="AB1885">
        <f t="shared" si="400"/>
        <v>30252.459875566514</v>
      </c>
      <c r="AD1885" s="4"/>
      <c r="AE1885" s="4"/>
      <c r="AF1885" s="4"/>
    </row>
    <row r="1886" spans="1:32" x14ac:dyDescent="0.2">
      <c r="A1886">
        <f>front!A1886</f>
        <v>1039.9000000000001</v>
      </c>
      <c r="B1886" s="1">
        <f t="shared" si="401"/>
        <v>0.42000000000007276</v>
      </c>
      <c r="C1886">
        <f>front!D1886-front!B1886</f>
        <v>18234</v>
      </c>
      <c r="D1886" s="2">
        <f>front!E1886-front!C1886</f>
        <v>51543.1</v>
      </c>
      <c r="E1886" s="2">
        <f>IF(front!F1886-front!C1886&gt;0,front!F1886-front!C1886,0)</f>
        <v>51543.1</v>
      </c>
      <c r="F1886" s="2">
        <f>front!I1886-front!H1886</f>
        <v>1959.8000000000011</v>
      </c>
      <c r="G1886" s="2"/>
      <c r="H1886" s="2"/>
      <c r="I1886" s="4">
        <f>C1886/(constants!$A$4+constants!$B$4*data!C1886+constants!$C$4*data!C1886^2+constants!$D$4*data!C1886^3+constants!$E$4*data!C1886^4+constants!$F$4*data!C1886^5+constants!$G$4*data!C1886^6+constants!$H$4*data!C1886^7)</f>
        <v>18386.656018915008</v>
      </c>
      <c r="J1886" s="4">
        <f>D1886/(constants!$A$4+constants!$B$4*data!D1886+constants!$C$4*data!D1886^2+constants!$D$4*data!D1886^3+constants!$E$4*data!D1886^4+constants!$F$4*data!D1886^5+constants!$G$4*data!D1886^6+constants!$H$4*data!D1886^7)</f>
        <v>54190.060212547934</v>
      </c>
      <c r="K1886" s="4">
        <f>E1886/(constants!$A$4+constants!$B$4*data!E1886+constants!$C$4*data!E1886^2+constants!$D$4*data!E1886^3+constants!$E$4*data!E1886^4+constants!$F$4*data!E1886^5+constants!$G$4*data!E1886^6+constants!$H$4*data!E1886^7)</f>
        <v>54190.060212547934</v>
      </c>
      <c r="L1886" s="4">
        <f>F1886/(constants!$A$4+constants!$B$4*data!F1886+constants!$C$4*data!F1886^2+constants!$D$4*data!F1886^3+constants!$E$4*data!F1886^4+constants!$F$4*data!F1886^5+constants!$G$4*data!F1886^6+constants!$H$4*data!F1886^7)</f>
        <v>1955.3270828423704</v>
      </c>
      <c r="M1886" s="4"/>
      <c r="N1886" s="4"/>
      <c r="O1886" s="4">
        <f t="shared" si="396"/>
        <v>30644.426698191681</v>
      </c>
      <c r="P1886" s="4">
        <f t="shared" si="397"/>
        <v>10838.012042509587</v>
      </c>
      <c r="Q1886" s="4">
        <f t="shared" si="397"/>
        <v>10838.012042509587</v>
      </c>
      <c r="R1886" s="4">
        <f t="shared" si="398"/>
        <v>325.88784714039502</v>
      </c>
      <c r="S1886" s="4"/>
      <c r="T1886" s="4"/>
      <c r="U1886" s="4">
        <f t="shared" si="399"/>
        <v>1</v>
      </c>
      <c r="V1886" s="4"/>
      <c r="W1886" s="4"/>
      <c r="X1886">
        <f>IF(front!E1886&gt;$X$2,O1886,P1886)</f>
        <v>30644.426698191681</v>
      </c>
      <c r="Y1886">
        <f t="shared" si="394"/>
        <v>30310.943778871624</v>
      </c>
      <c r="Z1886">
        <f>SUMPRODUCT($B$7:$B$456,Y$7:Y$456,EXP(constants!$B$32+constants!$A$32*ABS($A$7:$A$456-$A1886)))</f>
        <v>4.9169710494989855E-15</v>
      </c>
      <c r="AA1886">
        <f t="shared" si="395"/>
        <v>30310.943778871624</v>
      </c>
      <c r="AB1886">
        <f t="shared" si="400"/>
        <v>30304.741943174315</v>
      </c>
      <c r="AD1886" s="4"/>
      <c r="AE1886" s="4"/>
      <c r="AF1886" s="4"/>
    </row>
    <row r="1887" spans="1:32" x14ac:dyDescent="0.2">
      <c r="A1887">
        <f>front!A1887</f>
        <v>1040.33</v>
      </c>
      <c r="B1887" s="1">
        <f t="shared" si="401"/>
        <v>0.42999999999983629</v>
      </c>
      <c r="C1887">
        <f>front!D1887-front!B1887</f>
        <v>18278.13</v>
      </c>
      <c r="D1887" s="2">
        <f>front!E1887-front!C1887</f>
        <v>52666.9</v>
      </c>
      <c r="E1887" s="2">
        <f>IF(front!F1887-front!C1887&gt;0,front!F1887-front!C1887,0)</f>
        <v>52666.9</v>
      </c>
      <c r="F1887" s="2">
        <f>front!I1887-front!H1887</f>
        <v>2023.5</v>
      </c>
      <c r="G1887" s="2"/>
      <c r="H1887" s="2"/>
      <c r="I1887" s="4">
        <f>C1887/(constants!$A$4+constants!$B$4*data!C1887+constants!$C$4*data!C1887^2+constants!$D$4*data!C1887^3+constants!$E$4*data!C1887^4+constants!$F$4*data!C1887^5+constants!$G$4*data!C1887^6+constants!$H$4*data!C1887^7)</f>
        <v>18432.198378659356</v>
      </c>
      <c r="J1887" s="4">
        <f>D1887/(constants!$A$4+constants!$B$4*data!D1887+constants!$C$4*data!D1887^2+constants!$D$4*data!D1887^3+constants!$E$4*data!D1887^4+constants!$F$4*data!D1887^5+constants!$G$4*data!D1887^6+constants!$H$4*data!D1887^7)</f>
        <v>55433.510424651664</v>
      </c>
      <c r="K1887" s="4">
        <f>E1887/(constants!$A$4+constants!$B$4*data!E1887+constants!$C$4*data!E1887^2+constants!$D$4*data!E1887^3+constants!$E$4*data!E1887^4+constants!$F$4*data!E1887^5+constants!$G$4*data!E1887^6+constants!$H$4*data!E1887^7)</f>
        <v>55433.510424651664</v>
      </c>
      <c r="L1887" s="4">
        <f>F1887/(constants!$A$4+constants!$B$4*data!F1887+constants!$C$4*data!F1887^2+constants!$D$4*data!F1887^3+constants!$E$4*data!F1887^4+constants!$F$4*data!F1887^5+constants!$G$4*data!F1887^6+constants!$H$4*data!F1887^7)</f>
        <v>2018.8825402948935</v>
      </c>
      <c r="M1887" s="4"/>
      <c r="N1887" s="4"/>
      <c r="O1887" s="4">
        <f t="shared" si="396"/>
        <v>30720.330631098928</v>
      </c>
      <c r="P1887" s="4">
        <f t="shared" si="397"/>
        <v>11086.702084930334</v>
      </c>
      <c r="Q1887" s="4">
        <f t="shared" si="397"/>
        <v>11086.702084930334</v>
      </c>
      <c r="R1887" s="4">
        <f t="shared" si="398"/>
        <v>336.48042338248229</v>
      </c>
      <c r="S1887" s="4"/>
      <c r="T1887" s="4"/>
      <c r="U1887" s="4">
        <f t="shared" si="399"/>
        <v>1</v>
      </c>
      <c r="V1887" s="4"/>
      <c r="W1887" s="4"/>
      <c r="X1887">
        <f>IF(front!E1887&gt;$X$2,O1887,P1887)</f>
        <v>30720.330631098928</v>
      </c>
      <c r="Y1887">
        <f t="shared" si="394"/>
        <v>30386.847711778872</v>
      </c>
      <c r="Z1887">
        <f>SUMPRODUCT($B$7:$B$456,Y$7:Y$456,EXP(constants!$B$32+constants!$A$32*ABS($A$7:$A$456-$A1887)))</f>
        <v>4.7981685862413546E-15</v>
      </c>
      <c r="AA1887">
        <f t="shared" si="395"/>
        <v>30386.847711778872</v>
      </c>
      <c r="AB1887">
        <f t="shared" si="400"/>
        <v>30380.645876081562</v>
      </c>
      <c r="AD1887" s="4"/>
      <c r="AE1887" s="4"/>
      <c r="AF1887" s="4"/>
    </row>
    <row r="1888" spans="1:32" x14ac:dyDescent="0.2">
      <c r="A1888">
        <f>front!A1888</f>
        <v>1040.76</v>
      </c>
      <c r="B1888" s="1">
        <f t="shared" si="401"/>
        <v>0.43000000000006366</v>
      </c>
      <c r="C1888">
        <f>front!D1888-front!B1888</f>
        <v>18312.870000000003</v>
      </c>
      <c r="D1888" s="2">
        <f>front!E1888-front!C1888</f>
        <v>52676.5</v>
      </c>
      <c r="E1888" s="2">
        <f>IF(front!F1888-front!C1888&gt;0,front!F1888-front!C1888,0)</f>
        <v>52676.5</v>
      </c>
      <c r="F1888" s="2">
        <f>front!I1888-front!H1888</f>
        <v>1972.2999999999993</v>
      </c>
      <c r="G1888" s="2"/>
      <c r="H1888" s="2"/>
      <c r="I1888" s="4">
        <f>C1888/(constants!$A$4+constants!$B$4*data!C1888+constants!$C$4*data!C1888^2+constants!$D$4*data!C1888^3+constants!$E$4*data!C1888^4+constants!$F$4*data!C1888^5+constants!$G$4*data!C1888^6+constants!$H$4*data!C1888^7)</f>
        <v>18468.05468416389</v>
      </c>
      <c r="J1888" s="4">
        <f>D1888/(constants!$A$4+constants!$B$4*data!D1888+constants!$C$4*data!D1888^2+constants!$D$4*data!D1888^3+constants!$E$4*data!D1888^4+constants!$F$4*data!D1888^5+constants!$G$4*data!D1888^6+constants!$H$4*data!D1888^7)</f>
        <v>55444.137159868718</v>
      </c>
      <c r="K1888" s="4">
        <f>E1888/(constants!$A$4+constants!$B$4*data!E1888+constants!$C$4*data!E1888^2+constants!$D$4*data!E1888^3+constants!$E$4*data!E1888^4+constants!$F$4*data!E1888^5+constants!$G$4*data!E1888^6+constants!$H$4*data!E1888^7)</f>
        <v>55444.137159868718</v>
      </c>
      <c r="L1888" s="4">
        <f>F1888/(constants!$A$4+constants!$B$4*data!F1888+constants!$C$4*data!F1888^2+constants!$D$4*data!F1888^3+constants!$E$4*data!F1888^4+constants!$F$4*data!F1888^5+constants!$G$4*data!F1888^6+constants!$H$4*data!F1888^7)</f>
        <v>1967.7987169798416</v>
      </c>
      <c r="M1888" s="4"/>
      <c r="N1888" s="4"/>
      <c r="O1888" s="4">
        <f t="shared" si="396"/>
        <v>30780.091140273151</v>
      </c>
      <c r="P1888" s="4">
        <f t="shared" si="397"/>
        <v>11088.827431973743</v>
      </c>
      <c r="Q1888" s="4">
        <f t="shared" si="397"/>
        <v>11088.827431973743</v>
      </c>
      <c r="R1888" s="4">
        <f t="shared" si="398"/>
        <v>327.9664528299736</v>
      </c>
      <c r="S1888" s="4"/>
      <c r="T1888" s="4"/>
      <c r="U1888" s="4">
        <f t="shared" si="399"/>
        <v>1</v>
      </c>
      <c r="V1888" s="4"/>
      <c r="W1888" s="4"/>
      <c r="X1888">
        <f>IF(front!E1888&gt;$X$2,O1888,P1888)</f>
        <v>30780.091140273151</v>
      </c>
      <c r="Y1888">
        <f t="shared" si="394"/>
        <v>30446.608220953094</v>
      </c>
      <c r="Z1888">
        <f>SUMPRODUCT($B$7:$B$456,Y$7:Y$456,EXP(constants!$B$32+constants!$A$32*ABS($A$7:$A$456-$A1888)))</f>
        <v>4.6822365944861399E-15</v>
      </c>
      <c r="AA1888">
        <f t="shared" si="395"/>
        <v>30446.608220953094</v>
      </c>
      <c r="AB1888">
        <f t="shared" si="400"/>
        <v>30440.406385255785</v>
      </c>
      <c r="AD1888" s="4"/>
      <c r="AE1888" s="4"/>
      <c r="AF1888" s="4"/>
    </row>
    <row r="1889" spans="1:32" x14ac:dyDescent="0.2">
      <c r="A1889">
        <f>front!A1889</f>
        <v>1041.18</v>
      </c>
      <c r="B1889" s="1">
        <f t="shared" si="401"/>
        <v>0.42000000000007276</v>
      </c>
      <c r="C1889">
        <f>front!D1889-front!B1889</f>
        <v>18286.400000000001</v>
      </c>
      <c r="D1889" s="2">
        <f>front!E1889-front!C1889</f>
        <v>52337.2</v>
      </c>
      <c r="E1889" s="2">
        <f>IF(front!F1889-front!C1889&gt;0,front!F1889-front!C1889,0)</f>
        <v>52337.2</v>
      </c>
      <c r="F1889" s="2">
        <f>front!I1889-front!H1889</f>
        <v>1962.1000000000004</v>
      </c>
      <c r="G1889" s="2"/>
      <c r="H1889" s="2"/>
      <c r="I1889" s="4">
        <f>C1889/(constants!$A$4+constants!$B$4*data!C1889+constants!$C$4*data!C1889^2+constants!$D$4*data!C1889^3+constants!$E$4*data!C1889^4+constants!$F$4*data!C1889^5+constants!$G$4*data!C1889^6+constants!$H$4*data!C1889^7)</f>
        <v>18440.733762889689</v>
      </c>
      <c r="J1889" s="4">
        <f>D1889/(constants!$A$4+constants!$B$4*data!D1889+constants!$C$4*data!D1889^2+constants!$D$4*data!D1889^3+constants!$E$4*data!D1889^4+constants!$F$4*data!D1889^5+constants!$G$4*data!D1889^6+constants!$H$4*data!D1889^7)</f>
        <v>55068.599750611676</v>
      </c>
      <c r="K1889" s="4">
        <f>E1889/(constants!$A$4+constants!$B$4*data!E1889+constants!$C$4*data!E1889^2+constants!$D$4*data!E1889^3+constants!$E$4*data!E1889^4+constants!$F$4*data!E1889^5+constants!$G$4*data!E1889^6+constants!$H$4*data!E1889^7)</f>
        <v>55068.599750611676</v>
      </c>
      <c r="L1889" s="4">
        <f>F1889/(constants!$A$4+constants!$B$4*data!F1889+constants!$C$4*data!F1889^2+constants!$D$4*data!F1889^3+constants!$E$4*data!F1889^4+constants!$F$4*data!F1889^5+constants!$G$4*data!F1889^6+constants!$H$4*data!F1889^7)</f>
        <v>1957.6218634699819</v>
      </c>
      <c r="M1889" s="4"/>
      <c r="N1889" s="4"/>
      <c r="O1889" s="4">
        <f t="shared" si="396"/>
        <v>30734.556271482819</v>
      </c>
      <c r="P1889" s="4">
        <f t="shared" si="397"/>
        <v>11013.719950122335</v>
      </c>
      <c r="Q1889" s="4">
        <f t="shared" si="397"/>
        <v>11013.719950122335</v>
      </c>
      <c r="R1889" s="4">
        <f t="shared" si="398"/>
        <v>326.27031057833028</v>
      </c>
      <c r="S1889" s="4"/>
      <c r="T1889" s="4"/>
      <c r="U1889" s="4">
        <f t="shared" si="399"/>
        <v>1</v>
      </c>
      <c r="V1889" s="4"/>
      <c r="W1889" s="4"/>
      <c r="X1889">
        <f>IF(front!E1889&gt;$X$2,O1889,P1889)</f>
        <v>30734.556271482819</v>
      </c>
      <c r="Y1889">
        <f t="shared" si="394"/>
        <v>30401.073352162763</v>
      </c>
      <c r="Z1889">
        <f>SUMPRODUCT($B$7:$B$456,Y$7:Y$456,EXP(constants!$B$32+constants!$A$32*ABS($A$7:$A$456-$A1889)))</f>
        <v>4.5717053653153569E-15</v>
      </c>
      <c r="AA1889">
        <f t="shared" si="395"/>
        <v>30401.073352162763</v>
      </c>
      <c r="AB1889">
        <f t="shared" si="400"/>
        <v>30394.871516465453</v>
      </c>
      <c r="AD1889" s="4"/>
      <c r="AE1889" s="4"/>
      <c r="AF1889" s="4"/>
    </row>
    <row r="1890" spans="1:32" x14ac:dyDescent="0.2">
      <c r="A1890">
        <f>front!A1890</f>
        <v>1041.6099999999999</v>
      </c>
      <c r="B1890" s="1">
        <f t="shared" si="401"/>
        <v>0.42999999999983629</v>
      </c>
      <c r="C1890">
        <f>front!D1890-front!B1890</f>
        <v>18260.13</v>
      </c>
      <c r="D1890" s="2">
        <f>front!E1890-front!C1890</f>
        <v>52717.3</v>
      </c>
      <c r="E1890" s="2">
        <f>IF(front!F1890-front!C1890&gt;0,front!F1890-front!C1890,0)</f>
        <v>52717.3</v>
      </c>
      <c r="F1890" s="2">
        <f>front!I1890-front!H1890</f>
        <v>1909.8000000000011</v>
      </c>
      <c r="G1890" s="2"/>
      <c r="H1890" s="2"/>
      <c r="I1890" s="4">
        <f>C1890/(constants!$A$4+constants!$B$4*data!C1890+constants!$C$4*data!C1890^2+constants!$D$4*data!C1890^3+constants!$E$4*data!C1890^4+constants!$F$4*data!C1890^5+constants!$G$4*data!C1890^6+constants!$H$4*data!C1890^7)</f>
        <v>18413.621529946497</v>
      </c>
      <c r="J1890" s="4">
        <f>D1890/(constants!$A$4+constants!$B$4*data!D1890+constants!$C$4*data!D1890^2+constants!$D$4*data!D1890^3+constants!$E$4*data!D1890^4+constants!$F$4*data!D1890^5+constants!$G$4*data!D1890^6+constants!$H$4*data!D1890^7)</f>
        <v>55489.301766836921</v>
      </c>
      <c r="K1890" s="4">
        <f>E1890/(constants!$A$4+constants!$B$4*data!E1890+constants!$C$4*data!E1890^2+constants!$D$4*data!E1890^3+constants!$E$4*data!E1890^4+constants!$F$4*data!E1890^5+constants!$G$4*data!E1890^6+constants!$H$4*data!E1890^7)</f>
        <v>55489.301766836921</v>
      </c>
      <c r="L1890" s="4">
        <f>F1890/(constants!$A$4+constants!$B$4*data!F1890+constants!$C$4*data!F1890^2+constants!$D$4*data!F1890^3+constants!$E$4*data!F1890^4+constants!$F$4*data!F1890^5+constants!$G$4*data!F1890^6+constants!$H$4*data!F1890^7)</f>
        <v>1905.4405515808262</v>
      </c>
      <c r="M1890" s="4"/>
      <c r="N1890" s="4"/>
      <c r="O1890" s="4">
        <f t="shared" si="396"/>
        <v>30689.369216577492</v>
      </c>
      <c r="P1890" s="4">
        <f t="shared" si="397"/>
        <v>11097.860353367383</v>
      </c>
      <c r="Q1890" s="4">
        <f t="shared" si="397"/>
        <v>11097.860353367383</v>
      </c>
      <c r="R1890" s="4">
        <f t="shared" si="398"/>
        <v>317.57342526347105</v>
      </c>
      <c r="S1890" s="4"/>
      <c r="T1890" s="4"/>
      <c r="U1890" s="4">
        <f t="shared" si="399"/>
        <v>1</v>
      </c>
      <c r="V1890" s="4"/>
      <c r="W1890" s="4"/>
      <c r="X1890">
        <f>IF(front!E1890&gt;$X$2,O1890,P1890)</f>
        <v>30689.369216577492</v>
      </c>
      <c r="Y1890">
        <f t="shared" si="394"/>
        <v>30355.886297257435</v>
      </c>
      <c r="Z1890">
        <f>SUMPRODUCT($B$7:$B$456,Y$7:Y$456,EXP(constants!$B$32+constants!$A$32*ABS($A$7:$A$456-$A1890)))</f>
        <v>4.4612451138272137E-15</v>
      </c>
      <c r="AA1890">
        <f t="shared" si="395"/>
        <v>30355.886297257435</v>
      </c>
      <c r="AB1890">
        <f t="shared" si="400"/>
        <v>30349.684461560126</v>
      </c>
      <c r="AD1890" s="4"/>
      <c r="AE1890" s="4"/>
      <c r="AF1890" s="4"/>
    </row>
    <row r="1891" spans="1:32" x14ac:dyDescent="0.2">
      <c r="A1891">
        <f>front!A1891</f>
        <v>1042.03</v>
      </c>
      <c r="B1891" s="1">
        <f t="shared" si="401"/>
        <v>0.42000000000007276</v>
      </c>
      <c r="C1891">
        <f>front!D1891-front!B1891</f>
        <v>18162.34</v>
      </c>
      <c r="D1891" s="2">
        <f>front!E1891-front!C1891</f>
        <v>51795.7</v>
      </c>
      <c r="E1891" s="2">
        <f>IF(front!F1891-front!C1891&gt;0,front!F1891-front!C1891,0)</f>
        <v>51795.7</v>
      </c>
      <c r="F1891" s="2">
        <f>front!I1891-front!H1891</f>
        <v>1865.0999999999985</v>
      </c>
      <c r="G1891" s="2"/>
      <c r="H1891" s="2"/>
      <c r="I1891" s="4">
        <f>C1891/(constants!$A$4+constants!$B$4*data!C1891+constants!$C$4*data!C1891^2+constants!$D$4*data!C1891^3+constants!$E$4*data!C1891^4+constants!$F$4*data!C1891^5+constants!$G$4*data!C1891^6+constants!$H$4*data!C1891^7)</f>
        <v>18312.716116784552</v>
      </c>
      <c r="J1891" s="4">
        <f>D1891/(constants!$A$4+constants!$B$4*data!D1891+constants!$C$4*data!D1891^2+constants!$D$4*data!D1891^3+constants!$E$4*data!D1891^4+constants!$F$4*data!D1891^5+constants!$G$4*data!D1891^6+constants!$H$4*data!D1891^7)</f>
        <v>54469.467871136774</v>
      </c>
      <c r="K1891" s="4">
        <f>E1891/(constants!$A$4+constants!$B$4*data!E1891+constants!$C$4*data!E1891^2+constants!$D$4*data!E1891^3+constants!$E$4*data!E1891^4+constants!$F$4*data!E1891^5+constants!$G$4*data!E1891^6+constants!$H$4*data!E1891^7)</f>
        <v>54469.467871136774</v>
      </c>
      <c r="L1891" s="4">
        <f>F1891/(constants!$A$4+constants!$B$4*data!F1891+constants!$C$4*data!F1891^2+constants!$D$4*data!F1891^3+constants!$E$4*data!F1891^4+constants!$F$4*data!F1891^5+constants!$G$4*data!F1891^6+constants!$H$4*data!F1891^7)</f>
        <v>1860.8419949033439</v>
      </c>
      <c r="M1891" s="4"/>
      <c r="N1891" s="4"/>
      <c r="O1891" s="4">
        <f t="shared" si="396"/>
        <v>30521.19352797425</v>
      </c>
      <c r="P1891" s="4">
        <f t="shared" si="397"/>
        <v>10893.893574227355</v>
      </c>
      <c r="Q1891" s="4">
        <f t="shared" si="397"/>
        <v>10893.893574227355</v>
      </c>
      <c r="R1891" s="4">
        <f t="shared" si="398"/>
        <v>310.14033248389069</v>
      </c>
      <c r="S1891" s="4"/>
      <c r="T1891" s="4"/>
      <c r="U1891" s="4">
        <f t="shared" si="399"/>
        <v>1</v>
      </c>
      <c r="V1891" s="4"/>
      <c r="W1891" s="4"/>
      <c r="X1891">
        <f>IF(front!E1891&gt;$X$2,O1891,P1891)</f>
        <v>30521.19352797425</v>
      </c>
      <c r="Y1891">
        <f t="shared" si="394"/>
        <v>30187.710608654193</v>
      </c>
      <c r="Z1891">
        <f>SUMPRODUCT($B$7:$B$456,Y$7:Y$456,EXP(constants!$B$32+constants!$A$32*ABS($A$7:$A$456-$A1891)))</f>
        <v>4.3559307205639247E-15</v>
      </c>
      <c r="AA1891">
        <f t="shared" si="395"/>
        <v>30187.710608654193</v>
      </c>
      <c r="AB1891">
        <f t="shared" si="400"/>
        <v>30181.508772956884</v>
      </c>
      <c r="AD1891" s="4"/>
      <c r="AE1891" s="4"/>
      <c r="AF1891" s="4"/>
    </row>
    <row r="1892" spans="1:32" x14ac:dyDescent="0.2">
      <c r="A1892">
        <f>front!A1892</f>
        <v>1042.46</v>
      </c>
      <c r="B1892" s="1">
        <f t="shared" si="401"/>
        <v>0.43000000000006366</v>
      </c>
      <c r="C1892">
        <f>front!D1892-front!B1892</f>
        <v>18006.259999999998</v>
      </c>
      <c r="D1892" s="2">
        <f>front!E1892-front!C1892</f>
        <v>51785.5</v>
      </c>
      <c r="E1892" s="2">
        <f>IF(front!F1892-front!C1892&gt;0,front!F1892-front!C1892,0)</f>
        <v>51785.5</v>
      </c>
      <c r="F1892" s="2">
        <f>front!I1892-front!H1892</f>
        <v>1804.9000000000015</v>
      </c>
      <c r="G1892" s="2"/>
      <c r="H1892" s="2"/>
      <c r="I1892" s="4">
        <f>C1892/(constants!$A$4+constants!$B$4*data!C1892+constants!$C$4*data!C1892^2+constants!$D$4*data!C1892^3+constants!$E$4*data!C1892^4+constants!$F$4*data!C1892^5+constants!$G$4*data!C1892^6+constants!$H$4*data!C1892^7)</f>
        <v>18151.728439749782</v>
      </c>
      <c r="J1892" s="4">
        <f>D1892/(constants!$A$4+constants!$B$4*data!D1892+constants!$C$4*data!D1892^2+constants!$D$4*data!D1892^3+constants!$E$4*data!D1892^4+constants!$F$4*data!D1892^5+constants!$G$4*data!D1892^6+constants!$H$4*data!D1892^7)</f>
        <v>54458.184470185588</v>
      </c>
      <c r="K1892" s="4">
        <f>E1892/(constants!$A$4+constants!$B$4*data!E1892+constants!$C$4*data!E1892^2+constants!$D$4*data!E1892^3+constants!$E$4*data!E1892^4+constants!$F$4*data!E1892^5+constants!$G$4*data!E1892^6+constants!$H$4*data!E1892^7)</f>
        <v>54458.184470185588</v>
      </c>
      <c r="L1892" s="4">
        <f>F1892/(constants!$A$4+constants!$B$4*data!F1892+constants!$C$4*data!F1892^2+constants!$D$4*data!F1892^3+constants!$E$4*data!F1892^4+constants!$F$4*data!F1892^5+constants!$G$4*data!F1892^6+constants!$H$4*data!F1892^7)</f>
        <v>1800.7786082074815</v>
      </c>
      <c r="M1892" s="4"/>
      <c r="N1892" s="4"/>
      <c r="O1892" s="4">
        <f t="shared" si="396"/>
        <v>30252.880732916303</v>
      </c>
      <c r="P1892" s="4">
        <f t="shared" si="397"/>
        <v>10891.636894037118</v>
      </c>
      <c r="Q1892" s="4">
        <f t="shared" si="397"/>
        <v>10891.636894037118</v>
      </c>
      <c r="R1892" s="4">
        <f t="shared" si="398"/>
        <v>300.12976803458025</v>
      </c>
      <c r="S1892" s="4"/>
      <c r="T1892" s="4"/>
      <c r="U1892" s="4">
        <f t="shared" si="399"/>
        <v>1</v>
      </c>
      <c r="V1892" s="4"/>
      <c r="W1892" s="4"/>
      <c r="X1892">
        <f>IF(front!E1892&gt;$X$2,O1892,P1892)</f>
        <v>30252.880732916303</v>
      </c>
      <c r="Y1892">
        <f t="shared" si="394"/>
        <v>29919.397813596246</v>
      </c>
      <c r="Z1892">
        <f>SUMPRODUCT($B$7:$B$456,Y$7:Y$456,EXP(constants!$B$32+constants!$A$32*ABS($A$7:$A$456-$A1892)))</f>
        <v>4.2506839549895018E-15</v>
      </c>
      <c r="AA1892">
        <f t="shared" si="395"/>
        <v>29919.397813596246</v>
      </c>
      <c r="AB1892">
        <f t="shared" si="400"/>
        <v>29913.195977898937</v>
      </c>
      <c r="AD1892" s="4"/>
      <c r="AE1892" s="4"/>
      <c r="AF1892" s="4"/>
    </row>
    <row r="1893" spans="1:32" x14ac:dyDescent="0.2">
      <c r="A1893">
        <f>front!A1893</f>
        <v>1042.8800000000001</v>
      </c>
      <c r="B1893" s="1">
        <f t="shared" si="401"/>
        <v>0.42000000000007276</v>
      </c>
      <c r="C1893">
        <f>front!D1893-front!B1893</f>
        <v>17750.399999999998</v>
      </c>
      <c r="D1893" s="2">
        <f>front!E1893-front!C1893</f>
        <v>52215.4</v>
      </c>
      <c r="E1893" s="2">
        <f>IF(front!F1893-front!C1893&gt;0,front!F1893-front!C1893,0)</f>
        <v>52215.4</v>
      </c>
      <c r="F1893" s="2">
        <f>front!I1893-front!H1893</f>
        <v>1783.5</v>
      </c>
      <c r="G1893" s="2"/>
      <c r="H1893" s="2"/>
      <c r="I1893" s="4">
        <f>C1893/(constants!$A$4+constants!$B$4*data!C1893+constants!$C$4*data!C1893^2+constants!$D$4*data!C1893^3+constants!$E$4*data!C1893^4+constants!$F$4*data!C1893^5+constants!$G$4*data!C1893^6+constants!$H$4*data!C1893^7)</f>
        <v>17887.99599772098</v>
      </c>
      <c r="J1893" s="4">
        <f>D1893/(constants!$A$4+constants!$B$4*data!D1893+constants!$C$4*data!D1893^2+constants!$D$4*data!D1893^3+constants!$E$4*data!D1893^4+constants!$F$4*data!D1893^5+constants!$G$4*data!D1893^6+constants!$H$4*data!D1893^7)</f>
        <v>54933.816000762854</v>
      </c>
      <c r="K1893" s="4">
        <f>E1893/(constants!$A$4+constants!$B$4*data!E1893+constants!$C$4*data!E1893^2+constants!$D$4*data!E1893^3+constants!$E$4*data!E1893^4+constants!$F$4*data!E1893^5+constants!$G$4*data!E1893^6+constants!$H$4*data!E1893^7)</f>
        <v>54933.816000762854</v>
      </c>
      <c r="L1893" s="4">
        <f>F1893/(constants!$A$4+constants!$B$4*data!F1893+constants!$C$4*data!F1893^2+constants!$D$4*data!F1893^3+constants!$E$4*data!F1893^4+constants!$F$4*data!F1893^5+constants!$G$4*data!F1893^6+constants!$H$4*data!F1893^7)</f>
        <v>1779.4271681592193</v>
      </c>
      <c r="M1893" s="4"/>
      <c r="N1893" s="4"/>
      <c r="O1893" s="4">
        <f t="shared" si="396"/>
        <v>29813.326662868298</v>
      </c>
      <c r="P1893" s="4">
        <f t="shared" si="397"/>
        <v>10986.763200152571</v>
      </c>
      <c r="Q1893" s="4">
        <f t="shared" si="397"/>
        <v>10986.763200152571</v>
      </c>
      <c r="R1893" s="4">
        <f t="shared" si="398"/>
        <v>296.57119469320321</v>
      </c>
      <c r="S1893" s="4"/>
      <c r="T1893" s="4"/>
      <c r="U1893" s="4">
        <f t="shared" si="399"/>
        <v>1</v>
      </c>
      <c r="V1893" s="4"/>
      <c r="W1893" s="4"/>
      <c r="X1893">
        <f>IF(front!E1893&gt;$X$2,O1893,P1893)</f>
        <v>29813.326662868298</v>
      </c>
      <c r="Y1893">
        <f t="shared" si="394"/>
        <v>29479.843743548241</v>
      </c>
      <c r="Z1893">
        <f>SUMPRODUCT($B$7:$B$456,Y$7:Y$456,EXP(constants!$B$32+constants!$A$32*ABS($A$7:$A$456-$A1893)))</f>
        <v>4.1503401742171237E-15</v>
      </c>
      <c r="AA1893">
        <f t="shared" si="395"/>
        <v>29479.843743548241</v>
      </c>
      <c r="AB1893">
        <f t="shared" si="400"/>
        <v>29473.641907850932</v>
      </c>
      <c r="AD1893" s="4"/>
      <c r="AE1893" s="4"/>
      <c r="AF1893" s="4"/>
    </row>
    <row r="1894" spans="1:32" x14ac:dyDescent="0.2">
      <c r="A1894">
        <f>front!A1894</f>
        <v>1043.31</v>
      </c>
      <c r="B1894" s="1">
        <f t="shared" si="401"/>
        <v>0.42999999999983629</v>
      </c>
      <c r="C1894">
        <f>front!D1894-front!B1894</f>
        <v>17535.2</v>
      </c>
      <c r="D1894" s="2">
        <f>front!E1894-front!C1894</f>
        <v>51999.8</v>
      </c>
      <c r="E1894" s="2">
        <f>IF(front!F1894-front!C1894&gt;0,front!F1894-front!C1894,0)</f>
        <v>51999.8</v>
      </c>
      <c r="F1894" s="2">
        <f>front!I1894-front!H1894</f>
        <v>1777.1999999999989</v>
      </c>
      <c r="G1894" s="2"/>
      <c r="H1894" s="2"/>
      <c r="I1894" s="4">
        <f>C1894/(constants!$A$4+constants!$B$4*data!C1894+constants!$C$4*data!C1894^2+constants!$D$4*data!C1894^3+constants!$E$4*data!C1894^4+constants!$F$4*data!C1894^5+constants!$G$4*data!C1894^6+constants!$H$4*data!C1894^7)</f>
        <v>17666.341103587285</v>
      </c>
      <c r="J1894" s="4">
        <f>D1894/(constants!$A$4+constants!$B$4*data!D1894+constants!$C$4*data!D1894^2+constants!$D$4*data!D1894^3+constants!$E$4*data!D1894^4+constants!$F$4*data!D1894^5+constants!$G$4*data!D1894^6+constants!$H$4*data!D1894^7)</f>
        <v>54695.263045612301</v>
      </c>
      <c r="K1894" s="4">
        <f>E1894/(constants!$A$4+constants!$B$4*data!E1894+constants!$C$4*data!E1894^2+constants!$D$4*data!E1894^3+constants!$E$4*data!E1894^4+constants!$F$4*data!E1894^5+constants!$G$4*data!E1894^6+constants!$H$4*data!E1894^7)</f>
        <v>54695.263045612301</v>
      </c>
      <c r="L1894" s="4">
        <f>F1894/(constants!$A$4+constants!$B$4*data!F1894+constants!$C$4*data!F1894^2+constants!$D$4*data!F1894^3+constants!$E$4*data!F1894^4+constants!$F$4*data!F1894^5+constants!$G$4*data!F1894^6+constants!$H$4*data!F1894^7)</f>
        <v>1773.1414633698173</v>
      </c>
      <c r="M1894" s="4"/>
      <c r="N1894" s="4"/>
      <c r="O1894" s="4">
        <f t="shared" si="396"/>
        <v>29443.901839312141</v>
      </c>
      <c r="P1894" s="4">
        <f t="shared" si="397"/>
        <v>10939.05260912246</v>
      </c>
      <c r="Q1894" s="4">
        <f t="shared" si="397"/>
        <v>10939.05260912246</v>
      </c>
      <c r="R1894" s="4">
        <f t="shared" si="398"/>
        <v>295.52357722830288</v>
      </c>
      <c r="S1894" s="4"/>
      <c r="T1894" s="4"/>
      <c r="U1894" s="4">
        <f t="shared" si="399"/>
        <v>1</v>
      </c>
      <c r="V1894" s="4"/>
      <c r="W1894" s="4"/>
      <c r="X1894">
        <f>IF(front!E1894&gt;$X$2,O1894,P1894)</f>
        <v>29443.901839312141</v>
      </c>
      <c r="Y1894">
        <f t="shared" si="394"/>
        <v>29110.418919992084</v>
      </c>
      <c r="Z1894">
        <f>SUMPRODUCT($B$7:$B$456,Y$7:Y$456,EXP(constants!$B$32+constants!$A$32*ABS($A$7:$A$456-$A1894)))</f>
        <v>4.0500608292524352E-15</v>
      </c>
      <c r="AA1894">
        <f t="shared" si="395"/>
        <v>29110.418919992084</v>
      </c>
      <c r="AB1894">
        <f t="shared" si="400"/>
        <v>29104.217084294774</v>
      </c>
      <c r="AD1894" s="4"/>
      <c r="AE1894" s="4"/>
      <c r="AF1894" s="4"/>
    </row>
    <row r="1895" spans="1:32" x14ac:dyDescent="0.2">
      <c r="A1895">
        <f>front!A1895</f>
        <v>1043.74</v>
      </c>
      <c r="B1895" s="1">
        <f t="shared" si="401"/>
        <v>0.43000000000006366</v>
      </c>
      <c r="C1895">
        <f>front!D1895-front!B1895</f>
        <v>17272.93</v>
      </c>
      <c r="D1895" s="2">
        <f>front!E1895-front!C1895</f>
        <v>52521.599999999999</v>
      </c>
      <c r="E1895" s="2">
        <f>IF(front!F1895-front!C1895&gt;0,front!F1895-front!C1895,0)</f>
        <v>52521.599999999999</v>
      </c>
      <c r="F1895" s="2">
        <f>front!I1895-front!H1895</f>
        <v>1742.6999999999989</v>
      </c>
      <c r="G1895" s="2"/>
      <c r="H1895" s="2"/>
      <c r="I1895" s="4">
        <f>C1895/(constants!$A$4+constants!$B$4*data!C1895+constants!$C$4*data!C1895^2+constants!$D$4*data!C1895^3+constants!$E$4*data!C1895^4+constants!$F$4*data!C1895^5+constants!$G$4*data!C1895^6+constants!$H$4*data!C1895^7)</f>
        <v>17396.41057513405</v>
      </c>
      <c r="J1895" s="4">
        <f>D1895/(constants!$A$4+constants!$B$4*data!D1895+constants!$C$4*data!D1895^2+constants!$D$4*data!D1895^3+constants!$E$4*data!D1895^4+constants!$F$4*data!D1895^5+constants!$G$4*data!D1895^6+constants!$H$4*data!D1895^7)</f>
        <v>55272.680878291343</v>
      </c>
      <c r="K1895" s="4">
        <f>E1895/(constants!$A$4+constants!$B$4*data!E1895+constants!$C$4*data!E1895^2+constants!$D$4*data!E1895^3+constants!$E$4*data!E1895^4+constants!$F$4*data!E1895^5+constants!$G$4*data!E1895^6+constants!$H$4*data!E1895^7)</f>
        <v>55272.680878291343</v>
      </c>
      <c r="L1895" s="4">
        <f>F1895/(constants!$A$4+constants!$B$4*data!F1895+constants!$C$4*data!F1895^2+constants!$D$4*data!F1895^3+constants!$E$4*data!F1895^4+constants!$F$4*data!F1895^5+constants!$G$4*data!F1895^6+constants!$H$4*data!F1895^7)</f>
        <v>1738.7197422217139</v>
      </c>
      <c r="M1895" s="4"/>
      <c r="N1895" s="4"/>
      <c r="O1895" s="4">
        <f t="shared" si="396"/>
        <v>28994.017625223416</v>
      </c>
      <c r="P1895" s="4">
        <f t="shared" si="397"/>
        <v>11054.53617565827</v>
      </c>
      <c r="Q1895" s="4">
        <f t="shared" si="397"/>
        <v>11054.53617565827</v>
      </c>
      <c r="R1895" s="4">
        <f t="shared" si="398"/>
        <v>289.786623703619</v>
      </c>
      <c r="S1895" s="4"/>
      <c r="T1895" s="4"/>
      <c r="U1895" s="4">
        <f t="shared" si="399"/>
        <v>1</v>
      </c>
      <c r="V1895" s="4"/>
      <c r="W1895" s="4"/>
      <c r="X1895">
        <f>IF(front!E1895&gt;$X$2,O1895,P1895)</f>
        <v>28994.017625223416</v>
      </c>
      <c r="Y1895">
        <f t="shared" si="394"/>
        <v>28660.534705903359</v>
      </c>
      <c r="Z1895">
        <f>SUMPRODUCT($B$7:$B$456,Y$7:Y$456,EXP(constants!$B$32+constants!$A$32*ABS($A$7:$A$456-$A1895)))</f>
        <v>3.9522044054470299E-15</v>
      </c>
      <c r="AA1895">
        <f t="shared" si="395"/>
        <v>28660.534705903359</v>
      </c>
      <c r="AB1895">
        <f t="shared" si="400"/>
        <v>28654.33287020605</v>
      </c>
      <c r="AD1895" s="4"/>
      <c r="AE1895" s="4"/>
      <c r="AF1895" s="4"/>
    </row>
    <row r="1896" spans="1:32" x14ac:dyDescent="0.2">
      <c r="A1896">
        <f>front!A1896</f>
        <v>1044.1600000000001</v>
      </c>
      <c r="B1896" s="1">
        <f t="shared" si="401"/>
        <v>0.42000000000007276</v>
      </c>
      <c r="C1896">
        <f>front!D1896-front!B1896</f>
        <v>16976.07</v>
      </c>
      <c r="D1896" s="2">
        <f>front!E1896-front!C1896</f>
        <v>51979.5</v>
      </c>
      <c r="E1896" s="2">
        <f>IF(front!F1896-front!C1896&gt;0,front!F1896-front!C1896,0)</f>
        <v>51979.5</v>
      </c>
      <c r="F1896" s="2">
        <f>front!I1896-front!H1896</f>
        <v>1761.7999999999993</v>
      </c>
      <c r="G1896" s="2"/>
      <c r="H1896" s="2"/>
      <c r="I1896" s="4">
        <f>C1896/(constants!$A$4+constants!$B$4*data!C1896+constants!$C$4*data!C1896^2+constants!$D$4*data!C1896^3+constants!$E$4*data!C1896^4+constants!$F$4*data!C1896^5+constants!$G$4*data!C1896^6+constants!$H$4*data!C1896^7)</f>
        <v>17091.153671469212</v>
      </c>
      <c r="J1896" s="4">
        <f>D1896/(constants!$A$4+constants!$B$4*data!D1896+constants!$C$4*data!D1896^2+constants!$D$4*data!D1896^3+constants!$E$4*data!D1896^4+constants!$F$4*data!D1896^5+constants!$G$4*data!D1896^6+constants!$H$4*data!D1896^7)</f>
        <v>54672.803790034712</v>
      </c>
      <c r="K1896" s="4">
        <f>E1896/(constants!$A$4+constants!$B$4*data!E1896+constants!$C$4*data!E1896^2+constants!$D$4*data!E1896^3+constants!$E$4*data!E1896^4+constants!$F$4*data!E1896^5+constants!$G$4*data!E1896^6+constants!$H$4*data!E1896^7)</f>
        <v>54672.803790034712</v>
      </c>
      <c r="L1896" s="4">
        <f>F1896/(constants!$A$4+constants!$B$4*data!F1896+constants!$C$4*data!F1896^2+constants!$D$4*data!F1896^3+constants!$E$4*data!F1896^4+constants!$F$4*data!F1896^5+constants!$G$4*data!F1896^6+constants!$H$4*data!F1896^7)</f>
        <v>1757.7764062050232</v>
      </c>
      <c r="M1896" s="4"/>
      <c r="N1896" s="4"/>
      <c r="O1896" s="4">
        <f t="shared" si="396"/>
        <v>28485.256119115351</v>
      </c>
      <c r="P1896" s="4">
        <f t="shared" si="397"/>
        <v>10934.560758006943</v>
      </c>
      <c r="Q1896" s="4">
        <f t="shared" si="397"/>
        <v>10934.560758006943</v>
      </c>
      <c r="R1896" s="4">
        <f t="shared" si="398"/>
        <v>292.96273436750386</v>
      </c>
      <c r="S1896" s="4"/>
      <c r="T1896" s="4"/>
      <c r="U1896" s="4">
        <f t="shared" si="399"/>
        <v>1</v>
      </c>
      <c r="V1896" s="4"/>
      <c r="W1896" s="4"/>
      <c r="X1896">
        <f>IF(front!E1896&gt;$X$2,O1896,P1896)</f>
        <v>28485.256119115351</v>
      </c>
      <c r="Y1896">
        <f t="shared" si="394"/>
        <v>28151.773199795294</v>
      </c>
      <c r="Z1896">
        <f>SUMPRODUCT($B$7:$B$456,Y$7:Y$456,EXP(constants!$B$32+constants!$A$32*ABS($A$7:$A$456-$A1896)))</f>
        <v>3.8589066828623432E-15</v>
      </c>
      <c r="AA1896">
        <f t="shared" si="395"/>
        <v>28151.773199795294</v>
      </c>
      <c r="AB1896">
        <f t="shared" si="400"/>
        <v>28145.571364097985</v>
      </c>
      <c r="AD1896" s="4"/>
      <c r="AE1896" s="4"/>
      <c r="AF1896" s="4"/>
    </row>
    <row r="1897" spans="1:32" x14ac:dyDescent="0.2">
      <c r="A1897">
        <f>front!A1897</f>
        <v>1044.5899999999999</v>
      </c>
      <c r="B1897" s="1">
        <f t="shared" si="401"/>
        <v>0.42999999999983629</v>
      </c>
      <c r="C1897">
        <f>front!D1897-front!B1897</f>
        <v>16701.54</v>
      </c>
      <c r="D1897" s="2">
        <f>front!E1897-front!C1897</f>
        <v>52980.6</v>
      </c>
      <c r="E1897" s="2">
        <f>IF(front!F1897-front!C1897&gt;0,front!F1897-front!C1897,0)</f>
        <v>52980.6</v>
      </c>
      <c r="F1897" s="2">
        <f>front!I1897-front!H1897</f>
        <v>1765.3000000000011</v>
      </c>
      <c r="G1897" s="2"/>
      <c r="H1897" s="2"/>
      <c r="I1897" s="4">
        <f>C1897/(constants!$A$4+constants!$B$4*data!C1897+constants!$C$4*data!C1897^2+constants!$D$4*data!C1897^3+constants!$E$4*data!C1897^4+constants!$F$4*data!C1897^5+constants!$G$4*data!C1897^6+constants!$H$4*data!C1897^7)</f>
        <v>16809.11772794621</v>
      </c>
      <c r="J1897" s="4">
        <f>D1897/(constants!$A$4+constants!$B$4*data!D1897+constants!$C$4*data!D1897^2+constants!$D$4*data!D1897^3+constants!$E$4*data!D1897^4+constants!$F$4*data!D1897^5+constants!$G$4*data!D1897^6+constants!$H$4*data!D1897^7)</f>
        <v>55780.80813961965</v>
      </c>
      <c r="K1897" s="4">
        <f>E1897/(constants!$A$4+constants!$B$4*data!E1897+constants!$C$4*data!E1897^2+constants!$D$4*data!E1897^3+constants!$E$4*data!E1897^4+constants!$F$4*data!E1897^5+constants!$G$4*data!E1897^6+constants!$H$4*data!E1897^7)</f>
        <v>55780.80813961965</v>
      </c>
      <c r="L1897" s="4">
        <f>F1897/(constants!$A$4+constants!$B$4*data!F1897+constants!$C$4*data!F1897^2+constants!$D$4*data!F1897^3+constants!$E$4*data!F1897^4+constants!$F$4*data!F1897^5+constants!$G$4*data!F1897^6+constants!$H$4*data!F1897^7)</f>
        <v>1761.2684647829381</v>
      </c>
      <c r="M1897" s="4"/>
      <c r="N1897" s="4"/>
      <c r="O1897" s="4">
        <f t="shared" si="396"/>
        <v>28015.196213243686</v>
      </c>
      <c r="P1897" s="4">
        <f t="shared" si="397"/>
        <v>11156.16162792393</v>
      </c>
      <c r="Q1897" s="4">
        <f t="shared" si="397"/>
        <v>11156.16162792393</v>
      </c>
      <c r="R1897" s="4">
        <f t="shared" si="398"/>
        <v>293.54474413048968</v>
      </c>
      <c r="S1897" s="4"/>
      <c r="T1897" s="4"/>
      <c r="U1897" s="4">
        <f t="shared" si="399"/>
        <v>1</v>
      </c>
      <c r="V1897" s="4"/>
      <c r="W1897" s="4"/>
      <c r="X1897">
        <f>IF(front!E1897&gt;$X$2,O1897,P1897)</f>
        <v>28015.196213243686</v>
      </c>
      <c r="Y1897">
        <f t="shared" si="394"/>
        <v>27681.713293923629</v>
      </c>
      <c r="Z1897">
        <f>SUMPRODUCT($B$7:$B$456,Y$7:Y$456,EXP(constants!$B$32+constants!$A$32*ABS($A$7:$A$456-$A1897)))</f>
        <v>3.7656688714556461E-15</v>
      </c>
      <c r="AA1897">
        <f t="shared" si="395"/>
        <v>27681.713293923629</v>
      </c>
      <c r="AB1897">
        <f t="shared" si="400"/>
        <v>27675.51145822632</v>
      </c>
      <c r="AD1897" s="4"/>
      <c r="AE1897" s="4"/>
      <c r="AF1897" s="4"/>
    </row>
    <row r="1898" spans="1:32" x14ac:dyDescent="0.2">
      <c r="A1898">
        <f>front!A1898</f>
        <v>1045.01</v>
      </c>
      <c r="B1898" s="1">
        <f t="shared" si="401"/>
        <v>0.42000000000007276</v>
      </c>
      <c r="C1898">
        <f>front!D1898-front!B1898</f>
        <v>16378.73</v>
      </c>
      <c r="D1898" s="2">
        <f>front!E1898-front!C1898</f>
        <v>52600</v>
      </c>
      <c r="E1898" s="2">
        <f>IF(front!F1898-front!C1898&gt;0,front!F1898-front!C1898,0)</f>
        <v>52600</v>
      </c>
      <c r="F1898" s="2">
        <f>front!I1898-front!H1898</f>
        <v>1731.2000000000007</v>
      </c>
      <c r="G1898" s="2"/>
      <c r="H1898" s="2"/>
      <c r="I1898" s="4">
        <f>C1898/(constants!$A$4+constants!$B$4*data!C1898+constants!$C$4*data!C1898^2+constants!$D$4*data!C1898^3+constants!$E$4*data!C1898^4+constants!$F$4*data!C1898^5+constants!$G$4*data!C1898^6+constants!$H$4*data!C1898^7)</f>
        <v>16477.800873504253</v>
      </c>
      <c r="J1898" s="4">
        <f>D1898/(constants!$A$4+constants!$B$4*data!D1898+constants!$C$4*data!D1898^2+constants!$D$4*data!D1898^3+constants!$E$4*data!D1898^4+constants!$F$4*data!D1898^5+constants!$G$4*data!D1898^6+constants!$H$4*data!D1898^7)</f>
        <v>55359.457776265714</v>
      </c>
      <c r="K1898" s="4">
        <f>E1898/(constants!$A$4+constants!$B$4*data!E1898+constants!$C$4*data!E1898^2+constants!$D$4*data!E1898^3+constants!$E$4*data!E1898^4+constants!$F$4*data!E1898^5+constants!$G$4*data!E1898^6+constants!$H$4*data!E1898^7)</f>
        <v>55359.457776265714</v>
      </c>
      <c r="L1898" s="4">
        <f>F1898/(constants!$A$4+constants!$B$4*data!F1898+constants!$C$4*data!F1898^2+constants!$D$4*data!F1898^3+constants!$E$4*data!F1898^4+constants!$F$4*data!F1898^5+constants!$G$4*data!F1898^6+constants!$H$4*data!F1898^7)</f>
        <v>1727.245833324926</v>
      </c>
      <c r="M1898" s="4"/>
      <c r="N1898" s="4"/>
      <c r="O1898" s="4">
        <f t="shared" si="396"/>
        <v>27463.001455840422</v>
      </c>
      <c r="P1898" s="4">
        <f t="shared" si="397"/>
        <v>11071.891555253142</v>
      </c>
      <c r="Q1898" s="4">
        <f t="shared" si="397"/>
        <v>11071.891555253142</v>
      </c>
      <c r="R1898" s="4">
        <f t="shared" si="398"/>
        <v>287.87430555415432</v>
      </c>
      <c r="S1898" s="4"/>
      <c r="T1898" s="4"/>
      <c r="U1898" s="4">
        <f t="shared" si="399"/>
        <v>1</v>
      </c>
      <c r="V1898" s="4"/>
      <c r="W1898" s="4"/>
      <c r="X1898">
        <f>IF(front!E1898&gt;$X$2,O1898,P1898)</f>
        <v>27463.001455840422</v>
      </c>
      <c r="Y1898">
        <f t="shared" si="394"/>
        <v>27129.518536520365</v>
      </c>
      <c r="Z1898">
        <f>SUMPRODUCT($B$7:$B$456,Y$7:Y$456,EXP(constants!$B$32+constants!$A$32*ABS($A$7:$A$456-$A1898)))</f>
        <v>3.6767746003924748E-15</v>
      </c>
      <c r="AA1898">
        <f t="shared" si="395"/>
        <v>27129.518536520365</v>
      </c>
      <c r="AB1898">
        <f t="shared" si="400"/>
        <v>27123.316700823056</v>
      </c>
      <c r="AD1898" s="4"/>
      <c r="AE1898" s="4"/>
      <c r="AF1898" s="4"/>
    </row>
    <row r="1899" spans="1:32" x14ac:dyDescent="0.2">
      <c r="A1899">
        <f>front!A1899</f>
        <v>1045.44</v>
      </c>
      <c r="B1899" s="1">
        <f t="shared" si="401"/>
        <v>0.43000000000006366</v>
      </c>
      <c r="C1899">
        <f>front!D1899-front!B1899</f>
        <v>16064.67</v>
      </c>
      <c r="D1899" s="2">
        <f>front!E1899-front!C1899</f>
        <v>52770.1</v>
      </c>
      <c r="E1899" s="2">
        <f>IF(front!F1899-front!C1899&gt;0,front!F1899-front!C1899,0)</f>
        <v>52770.1</v>
      </c>
      <c r="F1899" s="2">
        <f>front!I1899-front!H1899</f>
        <v>1692.5</v>
      </c>
      <c r="G1899" s="2"/>
      <c r="H1899" s="2"/>
      <c r="I1899" s="4">
        <f>C1899/(constants!$A$4+constants!$B$4*data!C1899+constants!$C$4*data!C1899^2+constants!$D$4*data!C1899^3+constants!$E$4*data!C1899^4+constants!$F$4*data!C1899^5+constants!$G$4*data!C1899^6+constants!$H$4*data!C1899^7)</f>
        <v>16155.795644073767</v>
      </c>
      <c r="J1899" s="4">
        <f>D1899/(constants!$A$4+constants!$B$4*data!D1899+constants!$C$4*data!D1899^2+constants!$D$4*data!D1899^3+constants!$E$4*data!D1899^4+constants!$F$4*data!D1899^5+constants!$G$4*data!D1899^6+constants!$H$4*data!D1899^7)</f>
        <v>55547.752470629472</v>
      </c>
      <c r="K1899" s="4">
        <f>E1899/(constants!$A$4+constants!$B$4*data!E1899+constants!$C$4*data!E1899^2+constants!$D$4*data!E1899^3+constants!$E$4*data!E1899^4+constants!$F$4*data!E1899^5+constants!$G$4*data!E1899^6+constants!$H$4*data!E1899^7)</f>
        <v>55547.752470629472</v>
      </c>
      <c r="L1899" s="4">
        <f>F1899/(constants!$A$4+constants!$B$4*data!F1899+constants!$C$4*data!F1899^2+constants!$D$4*data!F1899^3+constants!$E$4*data!F1899^4+constants!$F$4*data!F1899^5+constants!$G$4*data!F1899^6+constants!$H$4*data!F1899^7)</f>
        <v>1688.6336278212129</v>
      </c>
      <c r="M1899" s="4"/>
      <c r="N1899" s="4"/>
      <c r="O1899" s="4">
        <f t="shared" si="396"/>
        <v>26926.326073456279</v>
      </c>
      <c r="P1899" s="4">
        <f t="shared" si="397"/>
        <v>11109.550494125893</v>
      </c>
      <c r="Q1899" s="4">
        <f t="shared" si="397"/>
        <v>11109.550494125893</v>
      </c>
      <c r="R1899" s="4">
        <f t="shared" si="398"/>
        <v>281.43893797020212</v>
      </c>
      <c r="S1899" s="4"/>
      <c r="T1899" s="4"/>
      <c r="U1899" s="4">
        <f t="shared" si="399"/>
        <v>1</v>
      </c>
      <c r="V1899" s="4"/>
      <c r="W1899" s="4"/>
      <c r="X1899">
        <f>IF(front!E1899&gt;$X$2,O1899,P1899)</f>
        <v>26926.326073456279</v>
      </c>
      <c r="Y1899">
        <f t="shared" si="394"/>
        <v>26592.843154136222</v>
      </c>
      <c r="Z1899">
        <f>SUMPRODUCT($B$7:$B$456,Y$7:Y$456,EXP(constants!$B$32+constants!$A$32*ABS($A$7:$A$456-$A1899)))</f>
        <v>3.5879374128287118E-15</v>
      </c>
      <c r="AA1899">
        <f t="shared" si="395"/>
        <v>26592.843154136222</v>
      </c>
      <c r="AB1899">
        <f t="shared" si="400"/>
        <v>26586.641318438913</v>
      </c>
      <c r="AD1899" s="4"/>
      <c r="AE1899" s="4"/>
      <c r="AF1899" s="4"/>
    </row>
    <row r="1900" spans="1:32" x14ac:dyDescent="0.2">
      <c r="A1900">
        <f>front!A1900</f>
        <v>1045.8599999999999</v>
      </c>
      <c r="B1900" s="1">
        <f t="shared" si="401"/>
        <v>0.41999999999984539</v>
      </c>
      <c r="C1900">
        <f>front!D1900-front!B1900</f>
        <v>15756.669999999998</v>
      </c>
      <c r="D1900" s="2">
        <f>front!E1900-front!C1900</f>
        <v>53043.4</v>
      </c>
      <c r="E1900" s="2">
        <f>IF(front!F1900-front!C1900&gt;0,front!F1900-front!C1900,0)</f>
        <v>53043.4</v>
      </c>
      <c r="F1900" s="2">
        <f>front!I1900-front!H1900</f>
        <v>1715.5</v>
      </c>
      <c r="G1900" s="2"/>
      <c r="H1900" s="2"/>
      <c r="I1900" s="4">
        <f>C1900/(constants!$A$4+constants!$B$4*data!C1900+constants!$C$4*data!C1900^2+constants!$D$4*data!C1900^3+constants!$E$4*data!C1900^4+constants!$F$4*data!C1900^5+constants!$G$4*data!C1900^6+constants!$H$4*data!C1900^7)</f>
        <v>15840.320532270187</v>
      </c>
      <c r="J1900" s="4">
        <f>D1900/(constants!$A$4+constants!$B$4*data!D1900+constants!$C$4*data!D1900^2+constants!$D$4*data!D1900^3+constants!$E$4*data!D1900^4+constants!$F$4*data!D1900^5+constants!$G$4*data!D1900^6+constants!$H$4*data!D1900^7)</f>
        <v>55850.346279977108</v>
      </c>
      <c r="K1900" s="4">
        <f>E1900/(constants!$A$4+constants!$B$4*data!E1900+constants!$C$4*data!E1900^2+constants!$D$4*data!E1900^3+constants!$E$4*data!E1900^4+constants!$F$4*data!E1900^5+constants!$G$4*data!E1900^6+constants!$H$4*data!E1900^7)</f>
        <v>55850.346279977108</v>
      </c>
      <c r="L1900" s="4">
        <f>F1900/(constants!$A$4+constants!$B$4*data!F1900+constants!$C$4*data!F1900^2+constants!$D$4*data!F1900^3+constants!$E$4*data!F1900^4+constants!$F$4*data!F1900^5+constants!$G$4*data!F1900^6+constants!$H$4*data!F1900^7)</f>
        <v>1711.581451704692</v>
      </c>
      <c r="M1900" s="4"/>
      <c r="N1900" s="4"/>
      <c r="O1900" s="4">
        <f t="shared" si="396"/>
        <v>26400.534220450314</v>
      </c>
      <c r="P1900" s="4">
        <f t="shared" si="397"/>
        <v>11170.06925599542</v>
      </c>
      <c r="Q1900" s="4">
        <f t="shared" si="397"/>
        <v>11170.06925599542</v>
      </c>
      <c r="R1900" s="4">
        <f t="shared" si="398"/>
        <v>285.26357528411529</v>
      </c>
      <c r="S1900" s="4"/>
      <c r="T1900" s="4"/>
      <c r="U1900" s="4">
        <f t="shared" si="399"/>
        <v>1</v>
      </c>
      <c r="V1900" s="4"/>
      <c r="W1900" s="4"/>
      <c r="X1900">
        <f>IF(front!E1900&gt;$X$2,O1900,P1900)</f>
        <v>26400.534220450314</v>
      </c>
      <c r="Y1900">
        <f t="shared" si="394"/>
        <v>26067.051301130257</v>
      </c>
      <c r="Z1900">
        <f>SUMPRODUCT($B$7:$B$456,Y$7:Y$456,EXP(constants!$B$32+constants!$A$32*ABS($A$7:$A$456-$A1900)))</f>
        <v>3.5032387598613233E-15</v>
      </c>
      <c r="AA1900">
        <f t="shared" si="395"/>
        <v>26067.051301130257</v>
      </c>
      <c r="AB1900">
        <f t="shared" si="400"/>
        <v>26060.849465432948</v>
      </c>
      <c r="AD1900" s="4"/>
      <c r="AE1900" s="4"/>
      <c r="AF1900" s="4"/>
    </row>
    <row r="1901" spans="1:32" x14ac:dyDescent="0.2">
      <c r="A1901">
        <f>front!A1901</f>
        <v>1046.29</v>
      </c>
      <c r="B1901" s="1">
        <f t="shared" si="401"/>
        <v>0.43000000000006366</v>
      </c>
      <c r="C1901">
        <f>front!D1901-front!B1901</f>
        <v>15486.939999999999</v>
      </c>
      <c r="D1901" s="2">
        <f>front!E1901-front!C1901</f>
        <v>52527.6</v>
      </c>
      <c r="E1901" s="2">
        <f>IF(front!F1901-front!C1901&gt;0,front!F1901-front!C1901,0)</f>
        <v>52527.6</v>
      </c>
      <c r="F1901" s="2">
        <f>front!I1901-front!H1901</f>
        <v>1652.9000000000015</v>
      </c>
      <c r="G1901" s="2"/>
      <c r="H1901" s="2"/>
      <c r="I1901" s="4">
        <f>C1901/(constants!$A$4+constants!$B$4*data!C1901+constants!$C$4*data!C1901^2+constants!$D$4*data!C1901^3+constants!$E$4*data!C1901^4+constants!$F$4*data!C1901^5+constants!$G$4*data!C1901^6+constants!$H$4*data!C1901^7)</f>
        <v>15564.301416892984</v>
      </c>
      <c r="J1901" s="4">
        <f>D1901/(constants!$A$4+constants!$B$4*data!D1901+constants!$C$4*data!D1901^2+constants!$D$4*data!D1901^3+constants!$E$4*data!D1901^4+constants!$F$4*data!D1901^5+constants!$G$4*data!D1901^6+constants!$H$4*data!D1901^7)</f>
        <v>55279.321769168047</v>
      </c>
      <c r="K1901" s="4">
        <f>E1901/(constants!$A$4+constants!$B$4*data!E1901+constants!$C$4*data!E1901^2+constants!$D$4*data!E1901^3+constants!$E$4*data!E1901^4+constants!$F$4*data!E1901^5+constants!$G$4*data!E1901^6+constants!$H$4*data!E1901^7)</f>
        <v>55279.321769168047</v>
      </c>
      <c r="L1901" s="4">
        <f>F1901/(constants!$A$4+constants!$B$4*data!F1901+constants!$C$4*data!F1901^2+constants!$D$4*data!F1901^3+constants!$E$4*data!F1901^4+constants!$F$4*data!F1901^5+constants!$G$4*data!F1901^6+constants!$H$4*data!F1901^7)</f>
        <v>1649.1234503209346</v>
      </c>
      <c r="M1901" s="4"/>
      <c r="N1901" s="4"/>
      <c r="O1901" s="4">
        <f t="shared" si="396"/>
        <v>25940.502361488307</v>
      </c>
      <c r="P1901" s="4">
        <f t="shared" si="397"/>
        <v>11055.864353833609</v>
      </c>
      <c r="Q1901" s="4">
        <f t="shared" si="397"/>
        <v>11055.864353833609</v>
      </c>
      <c r="R1901" s="4">
        <f t="shared" si="398"/>
        <v>274.85390838682247</v>
      </c>
      <c r="S1901" s="4"/>
      <c r="T1901" s="4"/>
      <c r="U1901" s="4">
        <f t="shared" si="399"/>
        <v>1</v>
      </c>
      <c r="V1901" s="4"/>
      <c r="W1901" s="4"/>
      <c r="X1901">
        <f>IF(front!E1901&gt;$X$2,O1901,P1901)</f>
        <v>25940.502361488307</v>
      </c>
      <c r="Y1901">
        <f t="shared" si="394"/>
        <v>25607.01944216825</v>
      </c>
      <c r="Z1901">
        <f>SUMPRODUCT($B$7:$B$456,Y$7:Y$456,EXP(constants!$B$32+constants!$A$32*ABS($A$7:$A$456-$A1901)))</f>
        <v>3.4185944961750945E-15</v>
      </c>
      <c r="AA1901">
        <f t="shared" si="395"/>
        <v>25607.01944216825</v>
      </c>
      <c r="AB1901">
        <f t="shared" si="400"/>
        <v>25600.817606470941</v>
      </c>
      <c r="AD1901" s="4"/>
      <c r="AE1901" s="4"/>
      <c r="AF1901" s="4"/>
    </row>
    <row r="1902" spans="1:32" x14ac:dyDescent="0.2">
      <c r="A1902">
        <f>front!A1902</f>
        <v>1046.71</v>
      </c>
      <c r="B1902" s="1">
        <f t="shared" si="401"/>
        <v>0.42000000000007276</v>
      </c>
      <c r="C1902">
        <f>front!D1902-front!B1902</f>
        <v>15250.66</v>
      </c>
      <c r="D1902" s="2">
        <f>front!E1902-front!C1902</f>
        <v>52182</v>
      </c>
      <c r="E1902" s="2">
        <f>IF(front!F1902-front!C1902&gt;0,front!F1902-front!C1902,0)</f>
        <v>52182</v>
      </c>
      <c r="F1902" s="2">
        <f>front!I1902-front!H1902</f>
        <v>1602.7999999999993</v>
      </c>
      <c r="G1902" s="2"/>
      <c r="H1902" s="2"/>
      <c r="I1902" s="4">
        <f>C1902/(constants!$A$4+constants!$B$4*data!C1902+constants!$C$4*data!C1902^2+constants!$D$4*data!C1902^3+constants!$E$4*data!C1902^4+constants!$F$4*data!C1902^5+constants!$G$4*data!C1902^6+constants!$H$4*data!C1902^7)</f>
        <v>15322.709046885673</v>
      </c>
      <c r="J1902" s="4">
        <f>D1902/(constants!$A$4+constants!$B$4*data!D1902+constants!$C$4*data!D1902^2+constants!$D$4*data!D1902^3+constants!$E$4*data!D1902^4+constants!$F$4*data!D1902^5+constants!$G$4*data!D1902^6+constants!$H$4*data!D1902^7)</f>
        <v>54896.857753198856</v>
      </c>
      <c r="K1902" s="4">
        <f>E1902/(constants!$A$4+constants!$B$4*data!E1902+constants!$C$4*data!E1902^2+constants!$D$4*data!E1902^3+constants!$E$4*data!E1902^4+constants!$F$4*data!E1902^5+constants!$G$4*data!E1902^6+constants!$H$4*data!E1902^7)</f>
        <v>54896.857753198856</v>
      </c>
      <c r="L1902" s="4">
        <f>F1902/(constants!$A$4+constants!$B$4*data!F1902+constants!$C$4*data!F1902^2+constants!$D$4*data!F1902^3+constants!$E$4*data!F1902^4+constants!$F$4*data!F1902^5+constants!$G$4*data!F1902^6+constants!$H$4*data!F1902^7)</f>
        <v>1599.1370671891539</v>
      </c>
      <c r="M1902" s="4"/>
      <c r="N1902" s="4"/>
      <c r="O1902" s="4">
        <f t="shared" si="396"/>
        <v>25537.848411476123</v>
      </c>
      <c r="P1902" s="4">
        <f t="shared" si="397"/>
        <v>10979.371550639771</v>
      </c>
      <c r="Q1902" s="4">
        <f t="shared" si="397"/>
        <v>10979.371550639771</v>
      </c>
      <c r="R1902" s="4">
        <f t="shared" si="398"/>
        <v>266.52284453152566</v>
      </c>
      <c r="S1902" s="4"/>
      <c r="T1902" s="4"/>
      <c r="U1902" s="4">
        <f t="shared" si="399"/>
        <v>1</v>
      </c>
      <c r="V1902" s="4"/>
      <c r="W1902" s="4"/>
      <c r="X1902">
        <f>IF(front!E1902&gt;$X$2,O1902,P1902)</f>
        <v>25537.848411476123</v>
      </c>
      <c r="Y1902">
        <f t="shared" si="394"/>
        <v>25204.365492156066</v>
      </c>
      <c r="Z1902">
        <f>SUMPRODUCT($B$7:$B$456,Y$7:Y$456,EXP(constants!$B$32+constants!$A$32*ABS($A$7:$A$456-$A1902)))</f>
        <v>3.337893437167593E-15</v>
      </c>
      <c r="AA1902">
        <f t="shared" si="395"/>
        <v>25204.365492156066</v>
      </c>
      <c r="AB1902">
        <f t="shared" si="400"/>
        <v>25198.163656458757</v>
      </c>
      <c r="AD1902" s="4"/>
      <c r="AE1902" s="4"/>
      <c r="AF1902" s="4"/>
    </row>
    <row r="1903" spans="1:32" x14ac:dyDescent="0.2">
      <c r="A1903">
        <f>front!A1903</f>
        <v>1047.1400000000001</v>
      </c>
      <c r="B1903" s="1">
        <f t="shared" si="401"/>
        <v>0.43000000000006366</v>
      </c>
      <c r="C1903">
        <f>front!D1903-front!B1903</f>
        <v>14979.93</v>
      </c>
      <c r="D1903" s="2">
        <f>front!E1903-front!C1903</f>
        <v>52925.5</v>
      </c>
      <c r="E1903" s="2">
        <f>IF(front!F1903-front!C1903&gt;0,front!F1903-front!C1903,0)</f>
        <v>52925.5</v>
      </c>
      <c r="F1903" s="2">
        <f>front!I1903-front!H1903</f>
        <v>1595.2999999999993</v>
      </c>
      <c r="G1903" s="2"/>
      <c r="H1903" s="2"/>
      <c r="I1903" s="4">
        <f>C1903/(constants!$A$4+constants!$B$4*data!C1903+constants!$C$4*data!C1903^2+constants!$D$4*data!C1903^3+constants!$E$4*data!C1903^4+constants!$F$4*data!C1903^5+constants!$G$4*data!C1903^6+constants!$H$4*data!C1903^7)</f>
        <v>15046.117329447628</v>
      </c>
      <c r="J1903" s="4">
        <f>D1903/(constants!$A$4+constants!$B$4*data!D1903+constants!$C$4*data!D1903^2+constants!$D$4*data!D1903^3+constants!$E$4*data!D1903^4+constants!$F$4*data!D1903^5+constants!$G$4*data!D1903^6+constants!$H$4*data!D1903^7)</f>
        <v>55719.799621610597</v>
      </c>
      <c r="K1903" s="4">
        <f>E1903/(constants!$A$4+constants!$B$4*data!E1903+constants!$C$4*data!E1903^2+constants!$D$4*data!E1903^3+constants!$E$4*data!E1903^4+constants!$F$4*data!E1903^5+constants!$G$4*data!E1903^6+constants!$H$4*data!E1903^7)</f>
        <v>55719.799621610597</v>
      </c>
      <c r="L1903" s="4">
        <f>F1903/(constants!$A$4+constants!$B$4*data!F1903+constants!$C$4*data!F1903^2+constants!$D$4*data!F1903^3+constants!$E$4*data!F1903^4+constants!$F$4*data!F1903^5+constants!$G$4*data!F1903^6+constants!$H$4*data!F1903^7)</f>
        <v>1591.6540734396322</v>
      </c>
      <c r="M1903" s="4"/>
      <c r="N1903" s="4"/>
      <c r="O1903" s="4">
        <f t="shared" si="396"/>
        <v>25076.862215746049</v>
      </c>
      <c r="P1903" s="4">
        <f t="shared" si="397"/>
        <v>11143.95992432212</v>
      </c>
      <c r="Q1903" s="4">
        <f t="shared" si="397"/>
        <v>11143.95992432212</v>
      </c>
      <c r="R1903" s="4">
        <f t="shared" si="398"/>
        <v>265.27567890660532</v>
      </c>
      <c r="S1903" s="4"/>
      <c r="T1903" s="4"/>
      <c r="U1903" s="4">
        <f t="shared" si="399"/>
        <v>1</v>
      </c>
      <c r="V1903" s="4"/>
      <c r="W1903" s="4"/>
      <c r="X1903">
        <f>IF(front!E1903&gt;$X$2,O1903,P1903)</f>
        <v>25076.862215746049</v>
      </c>
      <c r="Y1903">
        <f t="shared" si="394"/>
        <v>24743.379296425992</v>
      </c>
      <c r="Z1903">
        <f>SUMPRODUCT($B$7:$B$456,Y$7:Y$456,EXP(constants!$B$32+constants!$A$32*ABS($A$7:$A$456-$A1903)))</f>
        <v>3.2572442003843903E-15</v>
      </c>
      <c r="AA1903">
        <f t="shared" si="395"/>
        <v>24743.379296425992</v>
      </c>
      <c r="AB1903">
        <f t="shared" si="400"/>
        <v>24737.177460728682</v>
      </c>
      <c r="AD1903" s="4"/>
      <c r="AE1903" s="4"/>
      <c r="AF1903" s="4"/>
    </row>
    <row r="1904" spans="1:32" x14ac:dyDescent="0.2">
      <c r="A1904">
        <f>front!A1904</f>
        <v>1047.56</v>
      </c>
      <c r="B1904" s="1">
        <f t="shared" si="401"/>
        <v>0.41999999999984539</v>
      </c>
      <c r="C1904">
        <f>front!D1904-front!B1904</f>
        <v>14789.14</v>
      </c>
      <c r="D1904" s="2">
        <f>front!E1904-front!C1904</f>
        <v>52301.5</v>
      </c>
      <c r="E1904" s="2">
        <f>IF(front!F1904-front!C1904&gt;0,front!F1904-front!C1904,0)</f>
        <v>52301.5</v>
      </c>
      <c r="F1904" s="2">
        <f>front!I1904-front!H1904</f>
        <v>1569.1000000000004</v>
      </c>
      <c r="G1904" s="2"/>
      <c r="H1904" s="2"/>
      <c r="I1904" s="4">
        <f>C1904/(constants!$A$4+constants!$B$4*data!C1904+constants!$C$4*data!C1904^2+constants!$D$4*data!C1904^3+constants!$E$4*data!C1904^4+constants!$F$4*data!C1904^5+constants!$G$4*data!C1904^6+constants!$H$4*data!C1904^7)</f>
        <v>14851.340369745858</v>
      </c>
      <c r="J1904" s="4">
        <f>D1904/(constants!$A$4+constants!$B$4*data!D1904+constants!$C$4*data!D1904^2+constants!$D$4*data!D1904^3+constants!$E$4*data!D1904^4+constants!$F$4*data!D1904^5+constants!$G$4*data!D1904^6+constants!$H$4*data!D1904^7)</f>
        <v>55029.092875362119</v>
      </c>
      <c r="K1904" s="4">
        <f>E1904/(constants!$A$4+constants!$B$4*data!E1904+constants!$C$4*data!E1904^2+constants!$D$4*data!E1904^3+constants!$E$4*data!E1904^4+constants!$F$4*data!E1904^5+constants!$G$4*data!E1904^6+constants!$H$4*data!E1904^7)</f>
        <v>55029.092875362119</v>
      </c>
      <c r="L1904" s="4">
        <f>F1904/(constants!$A$4+constants!$B$4*data!F1904+constants!$C$4*data!F1904^2+constants!$D$4*data!F1904^3+constants!$E$4*data!F1904^4+constants!$F$4*data!F1904^5+constants!$G$4*data!F1904^6+constants!$H$4*data!F1904^7)</f>
        <v>1565.5134771541718</v>
      </c>
      <c r="M1904" s="4"/>
      <c r="N1904" s="4"/>
      <c r="O1904" s="4">
        <f t="shared" si="396"/>
        <v>24752.233949576432</v>
      </c>
      <c r="P1904" s="4">
        <f t="shared" si="397"/>
        <v>11005.818575072424</v>
      </c>
      <c r="Q1904" s="4">
        <f t="shared" si="397"/>
        <v>11005.818575072424</v>
      </c>
      <c r="R1904" s="4">
        <f t="shared" si="398"/>
        <v>260.91891285902864</v>
      </c>
      <c r="S1904" s="4"/>
      <c r="T1904" s="4"/>
      <c r="U1904" s="4">
        <f t="shared" si="399"/>
        <v>1</v>
      </c>
      <c r="V1904" s="4"/>
      <c r="W1904" s="4"/>
      <c r="X1904">
        <f>IF(front!E1904&gt;$X$2,O1904,P1904)</f>
        <v>24752.233949576432</v>
      </c>
      <c r="Y1904">
        <f t="shared" si="394"/>
        <v>24418.751030256375</v>
      </c>
      <c r="Z1904">
        <f>SUMPRODUCT($B$7:$B$456,Y$7:Y$456,EXP(constants!$B$32+constants!$A$32*ABS($A$7:$A$456-$A1904)))</f>
        <v>3.1803520575136778E-15</v>
      </c>
      <c r="AA1904">
        <f t="shared" si="395"/>
        <v>24418.751030256375</v>
      </c>
      <c r="AB1904">
        <f t="shared" si="400"/>
        <v>24412.549194559066</v>
      </c>
      <c r="AD1904" s="4"/>
      <c r="AE1904" s="4"/>
      <c r="AF1904" s="4"/>
    </row>
    <row r="1905" spans="1:32" x14ac:dyDescent="0.2">
      <c r="A1905">
        <f>front!A1905</f>
        <v>1047.99</v>
      </c>
      <c r="B1905" s="1">
        <f t="shared" si="401"/>
        <v>0.43000000000006366</v>
      </c>
      <c r="C1905">
        <f>front!D1905-front!B1905</f>
        <v>14590.87</v>
      </c>
      <c r="D1905" s="2">
        <f>front!E1905-front!C1905</f>
        <v>52043.9</v>
      </c>
      <c r="E1905" s="2">
        <f>IF(front!F1905-front!C1905&gt;0,front!F1905-front!C1905,0)</f>
        <v>52043.9</v>
      </c>
      <c r="F1905" s="2">
        <f>front!I1905-front!H1905</f>
        <v>1517.1000000000004</v>
      </c>
      <c r="G1905" s="2"/>
      <c r="H1905" s="2"/>
      <c r="I1905" s="4">
        <f>C1905/(constants!$A$4+constants!$B$4*data!C1905+constants!$C$4*data!C1905^2+constants!$D$4*data!C1905^3+constants!$E$4*data!C1905^4+constants!$F$4*data!C1905^5+constants!$G$4*data!C1905^6+constants!$H$4*data!C1905^7)</f>
        <v>14649.052673404962</v>
      </c>
      <c r="J1905" s="4">
        <f>D1905/(constants!$A$4+constants!$B$4*data!D1905+constants!$C$4*data!D1905^2+constants!$D$4*data!D1905^3+constants!$E$4*data!D1905^4+constants!$F$4*data!D1905^5+constants!$G$4*data!D1905^6+constants!$H$4*data!D1905^7)</f>
        <v>54744.054952440471</v>
      </c>
      <c r="K1905" s="4">
        <f>E1905/(constants!$A$4+constants!$B$4*data!E1905+constants!$C$4*data!E1905^2+constants!$D$4*data!E1905^3+constants!$E$4*data!E1905^4+constants!$F$4*data!E1905^5+constants!$G$4*data!E1905^6+constants!$H$4*data!E1905^7)</f>
        <v>54744.054952440471</v>
      </c>
      <c r="L1905" s="4">
        <f>F1905/(constants!$A$4+constants!$B$4*data!F1905+constants!$C$4*data!F1905^2+constants!$D$4*data!F1905^3+constants!$E$4*data!F1905^4+constants!$F$4*data!F1905^5+constants!$G$4*data!F1905^6+constants!$H$4*data!F1905^7)</f>
        <v>1513.6313551775056</v>
      </c>
      <c r="M1905" s="4"/>
      <c r="N1905" s="4"/>
      <c r="O1905" s="4">
        <f t="shared" si="396"/>
        <v>24415.08778900827</v>
      </c>
      <c r="P1905" s="4">
        <f t="shared" si="397"/>
        <v>10948.810990488095</v>
      </c>
      <c r="Q1905" s="4">
        <f t="shared" si="397"/>
        <v>10948.810990488095</v>
      </c>
      <c r="R1905" s="4">
        <f t="shared" si="398"/>
        <v>252.27189252958428</v>
      </c>
      <c r="S1905" s="4"/>
      <c r="T1905" s="4"/>
      <c r="U1905" s="4">
        <f t="shared" si="399"/>
        <v>1</v>
      </c>
      <c r="V1905" s="4"/>
      <c r="W1905" s="4"/>
      <c r="X1905">
        <f>IF(front!E1905&gt;$X$2,O1905,P1905)</f>
        <v>24415.08778900827</v>
      </c>
      <c r="Y1905">
        <f t="shared" si="394"/>
        <v>24081.604869688214</v>
      </c>
      <c r="Z1905">
        <f>SUMPRODUCT($B$7:$B$456,Y$7:Y$456,EXP(constants!$B$32+constants!$A$32*ABS($A$7:$A$456-$A1905)))</f>
        <v>3.1035092909698756E-15</v>
      </c>
      <c r="AA1905">
        <f t="shared" si="395"/>
        <v>24081.604869688214</v>
      </c>
      <c r="AB1905">
        <f t="shared" si="400"/>
        <v>24075.403033990904</v>
      </c>
      <c r="AD1905" s="4"/>
      <c r="AE1905" s="4"/>
      <c r="AF1905" s="4"/>
    </row>
    <row r="1906" spans="1:32" x14ac:dyDescent="0.2">
      <c r="A1906">
        <f>front!A1906</f>
        <v>1048.42</v>
      </c>
      <c r="B1906" s="1">
        <f t="shared" si="401"/>
        <v>0.43000000000006366</v>
      </c>
      <c r="C1906">
        <f>front!D1906-front!B1906</f>
        <v>14493.34</v>
      </c>
      <c r="D1906" s="2">
        <f>front!E1906-front!C1906</f>
        <v>52983.6</v>
      </c>
      <c r="E1906" s="2">
        <f>IF(front!F1906-front!C1906&gt;0,front!F1906-front!C1906,0)</f>
        <v>52983.6</v>
      </c>
      <c r="F1906" s="2">
        <f>front!I1906-front!H1906</f>
        <v>1551.3000000000011</v>
      </c>
      <c r="G1906" s="2"/>
      <c r="H1906" s="2"/>
      <c r="I1906" s="4">
        <f>C1906/(constants!$A$4+constants!$B$4*data!C1906+constants!$C$4*data!C1906^2+constants!$D$4*data!C1906^3+constants!$E$4*data!C1906^4+constants!$F$4*data!C1906^5+constants!$G$4*data!C1906^6+constants!$H$4*data!C1906^7)</f>
        <v>14549.593150138655</v>
      </c>
      <c r="J1906" s="4">
        <f>D1906/(constants!$A$4+constants!$B$4*data!D1906+constants!$C$4*data!D1906^2+constants!$D$4*data!D1906^3+constants!$E$4*data!D1906^4+constants!$F$4*data!D1906^5+constants!$G$4*data!D1906^6+constants!$H$4*data!D1906^7)</f>
        <v>55784.129929372597</v>
      </c>
      <c r="K1906" s="4">
        <f>E1906/(constants!$A$4+constants!$B$4*data!E1906+constants!$C$4*data!E1906^2+constants!$D$4*data!E1906^3+constants!$E$4*data!E1906^4+constants!$F$4*data!E1906^5+constants!$G$4*data!E1906^6+constants!$H$4*data!E1906^7)</f>
        <v>55784.129929372597</v>
      </c>
      <c r="L1906" s="4">
        <f>F1906/(constants!$A$4+constants!$B$4*data!F1906+constants!$C$4*data!F1906^2+constants!$D$4*data!F1906^3+constants!$E$4*data!F1906^4+constants!$F$4*data!F1906^5+constants!$G$4*data!F1906^6+constants!$H$4*data!F1906^7)</f>
        <v>1547.7538310968869</v>
      </c>
      <c r="M1906" s="4"/>
      <c r="N1906" s="4"/>
      <c r="O1906" s="4">
        <f t="shared" si="396"/>
        <v>24249.321916897759</v>
      </c>
      <c r="P1906" s="4">
        <f t="shared" si="397"/>
        <v>11156.825985874519</v>
      </c>
      <c r="Q1906" s="4">
        <f t="shared" si="397"/>
        <v>11156.825985874519</v>
      </c>
      <c r="R1906" s="4">
        <f t="shared" si="398"/>
        <v>257.95897184948115</v>
      </c>
      <c r="S1906" s="4"/>
      <c r="T1906" s="4"/>
      <c r="U1906" s="4">
        <f t="shared" si="399"/>
        <v>1</v>
      </c>
      <c r="V1906" s="4"/>
      <c r="W1906" s="4"/>
      <c r="X1906">
        <f>IF(front!E1906&gt;$X$2,O1906,P1906)</f>
        <v>24249.321916897759</v>
      </c>
      <c r="Y1906">
        <f t="shared" si="394"/>
        <v>23915.838997577703</v>
      </c>
      <c r="Z1906">
        <f>SUMPRODUCT($B$7:$B$456,Y$7:Y$456,EXP(constants!$B$32+constants!$A$32*ABS($A$7:$A$456-$A1906)))</f>
        <v>3.0285231776089038E-15</v>
      </c>
      <c r="AA1906">
        <f t="shared" si="395"/>
        <v>23915.838997577703</v>
      </c>
      <c r="AB1906">
        <f t="shared" si="400"/>
        <v>23909.637161880393</v>
      </c>
      <c r="AD1906" s="4"/>
      <c r="AE1906" s="4"/>
      <c r="AF1906" s="4"/>
    </row>
    <row r="1907" spans="1:32" x14ac:dyDescent="0.2">
      <c r="A1907">
        <f>front!A1907</f>
        <v>1048.8399999999999</v>
      </c>
      <c r="B1907" s="1">
        <f t="shared" si="401"/>
        <v>0.41999999999984539</v>
      </c>
      <c r="C1907">
        <f>front!D1907-front!B1907</f>
        <v>14328.600000000002</v>
      </c>
      <c r="D1907" s="2">
        <f>front!E1907-front!C1907</f>
        <v>51941.599999999999</v>
      </c>
      <c r="E1907" s="2">
        <f>IF(front!F1907-front!C1907&gt;0,front!F1907-front!C1907,0)</f>
        <v>51941.599999999999</v>
      </c>
      <c r="F1907" s="2">
        <f>front!I1907-front!H1907</f>
        <v>1562.1000000000004</v>
      </c>
      <c r="G1907" s="2"/>
      <c r="H1907" s="2"/>
      <c r="I1907" s="4">
        <f>C1907/(constants!$A$4+constants!$B$4*data!C1907+constants!$C$4*data!C1907^2+constants!$D$4*data!C1907^3+constants!$E$4*data!C1907^4+constants!$F$4*data!C1907^5+constants!$G$4*data!C1907^6+constants!$H$4*data!C1907^7)</f>
        <v>14381.663790975777</v>
      </c>
      <c r="J1907" s="4">
        <f>D1907/(constants!$A$4+constants!$B$4*data!D1907+constants!$C$4*data!D1907^2+constants!$D$4*data!D1907^3+constants!$E$4*data!D1907^4+constants!$F$4*data!D1907^5+constants!$G$4*data!D1907^6+constants!$H$4*data!D1907^7)</f>
        <v>54630.873325772161</v>
      </c>
      <c r="K1907" s="4">
        <f>E1907/(constants!$A$4+constants!$B$4*data!E1907+constants!$C$4*data!E1907^2+constants!$D$4*data!E1907^3+constants!$E$4*data!E1907^4+constants!$F$4*data!E1907^5+constants!$G$4*data!E1907^6+constants!$H$4*data!E1907^7)</f>
        <v>54630.873325772161</v>
      </c>
      <c r="L1907" s="4">
        <f>F1907/(constants!$A$4+constants!$B$4*data!F1907+constants!$C$4*data!F1907^2+constants!$D$4*data!F1907^3+constants!$E$4*data!F1907^4+constants!$F$4*data!F1907^5+constants!$G$4*data!F1907^6+constants!$H$4*data!F1907^7)</f>
        <v>1558.5293471008547</v>
      </c>
      <c r="M1907" s="4"/>
      <c r="N1907" s="4"/>
      <c r="O1907" s="4">
        <f t="shared" si="396"/>
        <v>23969.439651626297</v>
      </c>
      <c r="P1907" s="4">
        <f t="shared" si="397"/>
        <v>10926.174665154433</v>
      </c>
      <c r="Q1907" s="4">
        <f t="shared" si="397"/>
        <v>10926.174665154433</v>
      </c>
      <c r="R1907" s="4">
        <f t="shared" si="398"/>
        <v>259.75489118347576</v>
      </c>
      <c r="S1907" s="4"/>
      <c r="T1907" s="4"/>
      <c r="U1907" s="4">
        <f t="shared" si="399"/>
        <v>1</v>
      </c>
      <c r="V1907" s="4"/>
      <c r="W1907" s="4"/>
      <c r="X1907">
        <f>IF(front!E1907&gt;$X$2,O1907,P1907)</f>
        <v>23969.439651626297</v>
      </c>
      <c r="Y1907">
        <f t="shared" si="394"/>
        <v>23635.95673230624</v>
      </c>
      <c r="Z1907">
        <f>SUMPRODUCT($B$7:$B$456,Y$7:Y$456,EXP(constants!$B$32+constants!$A$32*ABS($A$7:$A$456-$A1907)))</f>
        <v>2.957030338099824E-15</v>
      </c>
      <c r="AA1907">
        <f t="shared" si="395"/>
        <v>23635.95673230624</v>
      </c>
      <c r="AB1907">
        <f t="shared" si="400"/>
        <v>23629.754896608931</v>
      </c>
      <c r="AD1907" s="4"/>
      <c r="AE1907" s="4"/>
      <c r="AF1907" s="4"/>
    </row>
    <row r="1908" spans="1:32" x14ac:dyDescent="0.2">
      <c r="A1908">
        <f>front!A1908</f>
        <v>1049.27</v>
      </c>
      <c r="B1908" s="1">
        <f t="shared" si="401"/>
        <v>0.43000000000006366</v>
      </c>
      <c r="C1908">
        <f>front!D1908-front!B1908</f>
        <v>14263.8</v>
      </c>
      <c r="D1908" s="2">
        <f>front!E1908-front!C1908</f>
        <v>52171.5</v>
      </c>
      <c r="E1908" s="2">
        <f>IF(front!F1908-front!C1908&gt;0,front!F1908-front!C1908,0)</f>
        <v>52171.5</v>
      </c>
      <c r="F1908" s="2">
        <f>front!I1908-front!H1908</f>
        <v>1551.2000000000007</v>
      </c>
      <c r="G1908" s="2"/>
      <c r="H1908" s="2"/>
      <c r="I1908" s="4">
        <f>C1908/(constants!$A$4+constants!$B$4*data!C1908+constants!$C$4*data!C1908^2+constants!$D$4*data!C1908^3+constants!$E$4*data!C1908^4+constants!$F$4*data!C1908^5+constants!$G$4*data!C1908^6+constants!$H$4*data!C1908^7)</f>
        <v>14315.633242355287</v>
      </c>
      <c r="J1908" s="4">
        <f>D1908/(constants!$A$4+constants!$B$4*data!D1908+constants!$C$4*data!D1908^2+constants!$D$4*data!D1908^3+constants!$E$4*data!D1908^4+constants!$F$4*data!D1908^5+constants!$G$4*data!D1908^6+constants!$H$4*data!D1908^7)</f>
        <v>54885.239331285789</v>
      </c>
      <c r="K1908" s="4">
        <f>E1908/(constants!$A$4+constants!$B$4*data!E1908+constants!$C$4*data!E1908^2+constants!$D$4*data!E1908^3+constants!$E$4*data!E1908^4+constants!$F$4*data!E1908^5+constants!$G$4*data!E1908^6+constants!$H$4*data!E1908^7)</f>
        <v>54885.239331285789</v>
      </c>
      <c r="L1908" s="4">
        <f>F1908/(constants!$A$4+constants!$B$4*data!F1908+constants!$C$4*data!F1908^2+constants!$D$4*data!F1908^3+constants!$E$4*data!F1908^4+constants!$F$4*data!F1908^5+constants!$G$4*data!F1908^6+constants!$H$4*data!F1908^7)</f>
        <v>1547.6540577945007</v>
      </c>
      <c r="M1908" s="4"/>
      <c r="N1908" s="4"/>
      <c r="O1908" s="4">
        <f t="shared" si="396"/>
        <v>23859.388737258811</v>
      </c>
      <c r="P1908" s="4">
        <f t="shared" si="397"/>
        <v>10977.047866257159</v>
      </c>
      <c r="Q1908" s="4">
        <f t="shared" si="397"/>
        <v>10977.047866257159</v>
      </c>
      <c r="R1908" s="4">
        <f t="shared" si="398"/>
        <v>257.94234296575013</v>
      </c>
      <c r="S1908" s="4"/>
      <c r="T1908" s="4"/>
      <c r="U1908" s="4">
        <f t="shared" si="399"/>
        <v>1</v>
      </c>
      <c r="V1908" s="4"/>
      <c r="W1908" s="4"/>
      <c r="X1908">
        <f>IF(front!E1908&gt;$X$2,O1908,P1908)</f>
        <v>23859.388737258811</v>
      </c>
      <c r="Y1908">
        <f t="shared" si="394"/>
        <v>23525.905817938754</v>
      </c>
      <c r="Z1908">
        <f>SUMPRODUCT($B$7:$B$456,Y$7:Y$456,EXP(constants!$B$32+constants!$A$32*ABS($A$7:$A$456-$A1908)))</f>
        <v>2.885583407752374E-15</v>
      </c>
      <c r="AA1908">
        <f t="shared" si="395"/>
        <v>23525.905817938754</v>
      </c>
      <c r="AB1908">
        <f t="shared" si="400"/>
        <v>23519.703982241444</v>
      </c>
      <c r="AD1908" s="4"/>
      <c r="AE1908" s="4"/>
      <c r="AF1908" s="4"/>
    </row>
    <row r="1909" spans="1:32" x14ac:dyDescent="0.2">
      <c r="A1909">
        <f>front!A1909</f>
        <v>1049.69</v>
      </c>
      <c r="B1909" s="1">
        <f t="shared" si="401"/>
        <v>0.42000000000007276</v>
      </c>
      <c r="C1909">
        <f>front!D1909-front!B1909</f>
        <v>14205.939999999999</v>
      </c>
      <c r="D1909" s="2">
        <f>front!E1909-front!C1909</f>
        <v>52071.6</v>
      </c>
      <c r="E1909" s="2">
        <f>IF(front!F1909-front!C1909&gt;0,front!F1909-front!C1909,0)</f>
        <v>52071.6</v>
      </c>
      <c r="F1909" s="2">
        <f>front!I1909-front!H1909</f>
        <v>1531.6999999999989</v>
      </c>
      <c r="G1909" s="2"/>
      <c r="H1909" s="2"/>
      <c r="I1909" s="4">
        <f>C1909/(constants!$A$4+constants!$B$4*data!C1909+constants!$C$4*data!C1909^2+constants!$D$4*data!C1909^3+constants!$E$4*data!C1909^4+constants!$F$4*data!C1909^5+constants!$G$4*data!C1909^6+constants!$H$4*data!C1909^7)</f>
        <v>14256.685894913331</v>
      </c>
      <c r="J1909" s="4">
        <f>D1909/(constants!$A$4+constants!$B$4*data!D1909+constants!$C$4*data!D1909^2+constants!$D$4*data!D1909^3+constants!$E$4*data!D1909^4+constants!$F$4*data!D1909^5+constants!$G$4*data!D1909^6+constants!$H$4*data!D1909^7)</f>
        <v>54774.702806532732</v>
      </c>
      <c r="K1909" s="4">
        <f>E1909/(constants!$A$4+constants!$B$4*data!E1909+constants!$C$4*data!E1909^2+constants!$D$4*data!E1909^3+constants!$E$4*data!E1909^4+constants!$F$4*data!E1909^5+constants!$G$4*data!E1909^6+constants!$H$4*data!E1909^7)</f>
        <v>54774.702806532732</v>
      </c>
      <c r="L1909" s="4">
        <f>F1909/(constants!$A$4+constants!$B$4*data!F1909+constants!$C$4*data!F1909^2+constants!$D$4*data!F1909^3+constants!$E$4*data!F1909^4+constants!$F$4*data!F1909^5+constants!$G$4*data!F1909^6+constants!$H$4*data!F1909^7)</f>
        <v>1528.1982616995142</v>
      </c>
      <c r="M1909" s="4"/>
      <c r="N1909" s="4"/>
      <c r="O1909" s="4">
        <f t="shared" si="396"/>
        <v>23761.143158188883</v>
      </c>
      <c r="P1909" s="4">
        <f t="shared" si="397"/>
        <v>10954.940561306546</v>
      </c>
      <c r="Q1909" s="4">
        <f t="shared" si="397"/>
        <v>10954.940561306546</v>
      </c>
      <c r="R1909" s="4">
        <f t="shared" si="398"/>
        <v>254.69971028325236</v>
      </c>
      <c r="S1909" s="4"/>
      <c r="T1909" s="4"/>
      <c r="U1909" s="4">
        <f t="shared" si="399"/>
        <v>1</v>
      </c>
      <c r="V1909" s="4"/>
      <c r="W1909" s="4"/>
      <c r="X1909">
        <f>IF(front!E1909&gt;$X$2,O1909,P1909)</f>
        <v>23761.143158188883</v>
      </c>
      <c r="Y1909">
        <f t="shared" ref="Y1909:Y1972" si="402">X1909-$U$4</f>
        <v>23427.660238868826</v>
      </c>
      <c r="Z1909">
        <f>SUMPRODUCT($B$7:$B$456,Y$7:Y$456,EXP(constants!$B$32+constants!$A$32*ABS($A$7:$A$456-$A1909)))</f>
        <v>2.8174648762562753E-15</v>
      </c>
      <c r="AA1909">
        <f t="shared" si="395"/>
        <v>23427.660238868826</v>
      </c>
      <c r="AB1909">
        <f t="shared" si="400"/>
        <v>23421.458403171517</v>
      </c>
      <c r="AD1909" s="4"/>
      <c r="AE1909" s="4"/>
      <c r="AF1909" s="4"/>
    </row>
    <row r="1910" spans="1:32" x14ac:dyDescent="0.2">
      <c r="A1910">
        <f>front!A1910</f>
        <v>1050.1199999999999</v>
      </c>
      <c r="B1910" s="1">
        <f t="shared" si="401"/>
        <v>0.42999999999983629</v>
      </c>
      <c r="C1910">
        <f>front!D1910-front!B1910</f>
        <v>14136.470000000001</v>
      </c>
      <c r="D1910" s="2">
        <f>front!E1910-front!C1910</f>
        <v>52660.1</v>
      </c>
      <c r="E1910" s="2">
        <f>IF(front!F1910-front!C1910&gt;0,front!F1910-front!C1910,0)</f>
        <v>52660.1</v>
      </c>
      <c r="F1910" s="2">
        <f>front!I1910-front!H1910</f>
        <v>1606</v>
      </c>
      <c r="G1910" s="2"/>
      <c r="H1910" s="2"/>
      <c r="I1910" s="4">
        <f>C1910/(constants!$A$4+constants!$B$4*data!C1910+constants!$C$4*data!C1910^2+constants!$D$4*data!C1910^3+constants!$E$4*data!C1910^4+constants!$F$4*data!C1910^5+constants!$G$4*data!C1910^6+constants!$H$4*data!C1910^7)</f>
        <v>14185.924560594622</v>
      </c>
      <c r="J1910" s="4">
        <f>D1910/(constants!$A$4+constants!$B$4*data!D1910+constants!$C$4*data!D1910^2+constants!$D$4*data!D1910^3+constants!$E$4*data!D1910^4+constants!$F$4*data!D1910^5+constants!$G$4*data!D1910^6+constants!$H$4*data!D1910^7)</f>
        <v>55425.983206800673</v>
      </c>
      <c r="K1910" s="4">
        <f>E1910/(constants!$A$4+constants!$B$4*data!E1910+constants!$C$4*data!E1910^2+constants!$D$4*data!E1910^3+constants!$E$4*data!E1910^4+constants!$F$4*data!E1910^5+constants!$G$4*data!E1910^6+constants!$H$4*data!E1910^7)</f>
        <v>55425.983206800673</v>
      </c>
      <c r="L1910" s="4">
        <f>F1910/(constants!$A$4+constants!$B$4*data!F1910+constants!$C$4*data!F1910^2+constants!$D$4*data!F1910^3+constants!$E$4*data!F1910^4+constants!$F$4*data!F1910^5+constants!$G$4*data!F1910^6+constants!$H$4*data!F1910^7)</f>
        <v>1602.3298110056671</v>
      </c>
      <c r="M1910" s="4"/>
      <c r="N1910" s="4"/>
      <c r="O1910" s="4">
        <f t="shared" si="396"/>
        <v>23643.207600991038</v>
      </c>
      <c r="P1910" s="4">
        <f t="shared" si="397"/>
        <v>11085.196641360133</v>
      </c>
      <c r="Q1910" s="4">
        <f t="shared" si="397"/>
        <v>11085.196641360133</v>
      </c>
      <c r="R1910" s="4">
        <f t="shared" si="398"/>
        <v>267.05496850094454</v>
      </c>
      <c r="S1910" s="4"/>
      <c r="T1910" s="4"/>
      <c r="U1910" s="4">
        <f t="shared" si="399"/>
        <v>1</v>
      </c>
      <c r="V1910" s="4"/>
      <c r="W1910" s="4"/>
      <c r="X1910">
        <f>IF(front!E1910&gt;$X$2,O1910,P1910)</f>
        <v>23643.207600991038</v>
      </c>
      <c r="Y1910">
        <f t="shared" si="402"/>
        <v>23309.724681670981</v>
      </c>
      <c r="Z1910">
        <f>SUMPRODUCT($B$7:$B$456,Y$7:Y$456,EXP(constants!$B$32+constants!$A$32*ABS($A$7:$A$456-$A1910)))</f>
        <v>2.7493900871083498E-15</v>
      </c>
      <c r="AA1910">
        <f t="shared" si="395"/>
        <v>23309.724681670981</v>
      </c>
      <c r="AB1910">
        <f t="shared" si="400"/>
        <v>23303.522845973672</v>
      </c>
      <c r="AD1910" s="4"/>
      <c r="AE1910" s="4"/>
      <c r="AF1910" s="4"/>
    </row>
    <row r="1911" spans="1:32" x14ac:dyDescent="0.2">
      <c r="A1911">
        <f>front!A1911</f>
        <v>1050.54</v>
      </c>
      <c r="B1911" s="1">
        <f t="shared" si="401"/>
        <v>0.42000000000007276</v>
      </c>
      <c r="C1911">
        <f>front!D1911-front!B1911</f>
        <v>14030.599999999999</v>
      </c>
      <c r="D1911" s="2">
        <f>front!E1911-front!C1911</f>
        <v>52590.8</v>
      </c>
      <c r="E1911" s="2">
        <f>IF(front!F1911-front!C1911&gt;0,front!F1911-front!C1911,0)</f>
        <v>52590.8</v>
      </c>
      <c r="F1911" s="2">
        <f>front!I1911-front!H1911</f>
        <v>1572</v>
      </c>
      <c r="G1911" s="2"/>
      <c r="H1911" s="2"/>
      <c r="I1911" s="4">
        <f>C1911/(constants!$A$4+constants!$B$4*data!C1911+constants!$C$4*data!C1911^2+constants!$D$4*data!C1911^3+constants!$E$4*data!C1911^4+constants!$F$4*data!C1911^5+constants!$G$4*data!C1911^6+constants!$H$4*data!C1911^7)</f>
        <v>14078.116335133245</v>
      </c>
      <c r="J1911" s="4">
        <f>D1911/(constants!$A$4+constants!$B$4*data!D1911+constants!$C$4*data!D1911^2+constants!$D$4*data!D1911^3+constants!$E$4*data!D1911^4+constants!$F$4*data!D1911^5+constants!$G$4*data!D1911^6+constants!$H$4*data!D1911^7)</f>
        <v>55349.274480377731</v>
      </c>
      <c r="K1911" s="4">
        <f>E1911/(constants!$A$4+constants!$B$4*data!E1911+constants!$C$4*data!E1911^2+constants!$D$4*data!E1911^3+constants!$E$4*data!E1911^4+constants!$F$4*data!E1911^5+constants!$G$4*data!E1911^6+constants!$H$4*data!E1911^7)</f>
        <v>55349.274480377731</v>
      </c>
      <c r="L1911" s="4">
        <f>F1911/(constants!$A$4+constants!$B$4*data!F1911+constants!$C$4*data!F1911^2+constants!$D$4*data!F1911^3+constants!$E$4*data!F1911^4+constants!$F$4*data!F1911^5+constants!$G$4*data!F1911^6+constants!$H$4*data!F1911^7)</f>
        <v>1568.4069023035984</v>
      </c>
      <c r="M1911" s="4"/>
      <c r="N1911" s="4"/>
      <c r="O1911" s="4">
        <f t="shared" si="396"/>
        <v>23463.527225222075</v>
      </c>
      <c r="P1911" s="4">
        <f t="shared" si="397"/>
        <v>11069.854896075547</v>
      </c>
      <c r="Q1911" s="4">
        <f t="shared" si="397"/>
        <v>11069.854896075547</v>
      </c>
      <c r="R1911" s="4">
        <f t="shared" si="398"/>
        <v>261.40115038393304</v>
      </c>
      <c r="S1911" s="4"/>
      <c r="T1911" s="4"/>
      <c r="U1911" s="4">
        <f t="shared" si="399"/>
        <v>1</v>
      </c>
      <c r="V1911" s="4"/>
      <c r="W1911" s="4"/>
      <c r="X1911">
        <f>IF(front!E1911&gt;$X$2,O1911,P1911)</f>
        <v>23463.527225222075</v>
      </c>
      <c r="Y1911">
        <f t="shared" si="402"/>
        <v>23130.044305902018</v>
      </c>
      <c r="Z1911">
        <f>SUMPRODUCT($B$7:$B$456,Y$7:Y$456,EXP(constants!$B$32+constants!$A$32*ABS($A$7:$A$456-$A1911)))</f>
        <v>2.6844866035560826E-15</v>
      </c>
      <c r="AA1911">
        <f t="shared" si="395"/>
        <v>23130.044305902018</v>
      </c>
      <c r="AB1911">
        <f t="shared" si="400"/>
        <v>23123.842470204709</v>
      </c>
      <c r="AD1911" s="4"/>
      <c r="AE1911" s="4"/>
      <c r="AF1911" s="4"/>
    </row>
    <row r="1912" spans="1:32" x14ac:dyDescent="0.2">
      <c r="A1912">
        <f>front!A1912</f>
        <v>1050.97</v>
      </c>
      <c r="B1912" s="1">
        <f t="shared" si="401"/>
        <v>0.43000000000006366</v>
      </c>
      <c r="C1912">
        <f>front!D1912-front!B1912</f>
        <v>14036.530000000002</v>
      </c>
      <c r="D1912" s="2">
        <f>front!E1912-front!C1912</f>
        <v>52221.599999999999</v>
      </c>
      <c r="E1912" s="2">
        <f>IF(front!F1912-front!C1912&gt;0,front!F1912-front!C1912,0)</f>
        <v>52221.599999999999</v>
      </c>
      <c r="F1912" s="2">
        <f>front!I1912-front!H1912</f>
        <v>1594.3999999999996</v>
      </c>
      <c r="G1912" s="2"/>
      <c r="H1912" s="2"/>
      <c r="I1912" s="4">
        <f>C1912/(constants!$A$4+constants!$B$4*data!C1912+constants!$C$4*data!C1912^2+constants!$D$4*data!C1912^3+constants!$E$4*data!C1912^4+constants!$F$4*data!C1912^5+constants!$G$4*data!C1912^6+constants!$H$4*data!C1912^7)</f>
        <v>14084.153951785267</v>
      </c>
      <c r="J1912" s="4">
        <f>D1912/(constants!$A$4+constants!$B$4*data!D1912+constants!$C$4*data!D1912^2+constants!$D$4*data!D1912^3+constants!$E$4*data!D1912^4+constants!$F$4*data!D1912^5+constants!$G$4*data!D1912^6+constants!$H$4*data!D1912^7)</f>
        <v>54940.676614833159</v>
      </c>
      <c r="K1912" s="4">
        <f>E1912/(constants!$A$4+constants!$B$4*data!E1912+constants!$C$4*data!E1912^2+constants!$D$4*data!E1912^3+constants!$E$4*data!E1912^4+constants!$F$4*data!E1912^5+constants!$G$4*data!E1912^6+constants!$H$4*data!E1912^7)</f>
        <v>54940.676614833159</v>
      </c>
      <c r="L1912" s="4">
        <f>F1912/(constants!$A$4+constants!$B$4*data!F1912+constants!$C$4*data!F1912^2+constants!$D$4*data!F1912^3+constants!$E$4*data!F1912^4+constants!$F$4*data!F1912^5+constants!$G$4*data!F1912^6+constants!$H$4*data!F1912^7)</f>
        <v>1590.7561141490426</v>
      </c>
      <c r="M1912" s="4"/>
      <c r="N1912" s="4"/>
      <c r="O1912" s="4">
        <f t="shared" si="396"/>
        <v>23473.589919642112</v>
      </c>
      <c r="P1912" s="4">
        <f t="shared" si="397"/>
        <v>10988.135322966633</v>
      </c>
      <c r="Q1912" s="4">
        <f t="shared" si="397"/>
        <v>10988.135322966633</v>
      </c>
      <c r="R1912" s="4">
        <f t="shared" si="398"/>
        <v>265.12601902484045</v>
      </c>
      <c r="S1912" s="4"/>
      <c r="T1912" s="4"/>
      <c r="U1912" s="4">
        <f t="shared" si="399"/>
        <v>1</v>
      </c>
      <c r="V1912" s="4"/>
      <c r="W1912" s="4"/>
      <c r="X1912">
        <f>IF(front!E1912&gt;$X$2,O1912,P1912)</f>
        <v>23473.589919642112</v>
      </c>
      <c r="Y1912">
        <f t="shared" si="402"/>
        <v>23140.107000322056</v>
      </c>
      <c r="Z1912">
        <f>SUMPRODUCT($B$7:$B$456,Y$7:Y$456,EXP(constants!$B$32+constants!$A$32*ABS($A$7:$A$456-$A1912)))</f>
        <v>2.6196247978073517E-15</v>
      </c>
      <c r="AA1912">
        <f t="shared" si="395"/>
        <v>23140.107000322056</v>
      </c>
      <c r="AB1912">
        <f t="shared" si="400"/>
        <v>23133.905164624746</v>
      </c>
      <c r="AD1912" s="4"/>
      <c r="AE1912" s="4"/>
      <c r="AF1912" s="4"/>
    </row>
    <row r="1913" spans="1:32" x14ac:dyDescent="0.2">
      <c r="A1913">
        <f>front!A1913</f>
        <v>1051.3900000000001</v>
      </c>
      <c r="B1913" s="1">
        <f t="shared" si="401"/>
        <v>0.42000000000007276</v>
      </c>
      <c r="C1913">
        <f>front!D1913-front!B1913</f>
        <v>13938.93</v>
      </c>
      <c r="D1913" s="2">
        <f>front!E1913-front!C1913</f>
        <v>51971.9</v>
      </c>
      <c r="E1913" s="2">
        <f>IF(front!F1913-front!C1913&gt;0,front!F1913-front!C1913,0)</f>
        <v>51971.9</v>
      </c>
      <c r="F1913" s="2">
        <f>front!I1913-front!H1913</f>
        <v>1562.6000000000004</v>
      </c>
      <c r="G1913" s="2"/>
      <c r="H1913" s="2"/>
      <c r="I1913" s="4">
        <f>C1913/(constants!$A$4+constants!$B$4*data!C1913+constants!$C$4*data!C1913^2+constants!$D$4*data!C1913^3+constants!$E$4*data!C1913^4+constants!$F$4*data!C1913^5+constants!$G$4*data!C1913^6+constants!$H$4*data!C1913^7)</f>
        <v>13984.796996888548</v>
      </c>
      <c r="J1913" s="4">
        <f>D1913/(constants!$A$4+constants!$B$4*data!D1913+constants!$C$4*data!D1913^2+constants!$D$4*data!D1913^3+constants!$E$4*data!D1913^4+constants!$F$4*data!D1913^5+constants!$G$4*data!D1913^6+constants!$H$4*data!D1913^7)</f>
        <v>54664.395481196254</v>
      </c>
      <c r="K1913" s="4">
        <f>E1913/(constants!$A$4+constants!$B$4*data!E1913+constants!$C$4*data!E1913^2+constants!$D$4*data!E1913^3+constants!$E$4*data!E1913^4+constants!$F$4*data!E1913^5+constants!$G$4*data!E1913^6+constants!$H$4*data!E1913^7)</f>
        <v>54664.395481196254</v>
      </c>
      <c r="L1913" s="4">
        <f>F1913/(constants!$A$4+constants!$B$4*data!F1913+constants!$C$4*data!F1913^2+constants!$D$4*data!F1913^3+constants!$E$4*data!F1913^4+constants!$F$4*data!F1913^5+constants!$G$4*data!F1913^6+constants!$H$4*data!F1913^7)</f>
        <v>1559.028213551197</v>
      </c>
      <c r="M1913" s="4"/>
      <c r="N1913" s="4"/>
      <c r="O1913" s="4">
        <f t="shared" si="396"/>
        <v>23307.994994814246</v>
      </c>
      <c r="P1913" s="4">
        <f t="shared" si="397"/>
        <v>10932.87909623925</v>
      </c>
      <c r="Q1913" s="4">
        <f t="shared" si="397"/>
        <v>10932.87909623925</v>
      </c>
      <c r="R1913" s="4">
        <f t="shared" si="398"/>
        <v>259.83803559186617</v>
      </c>
      <c r="S1913" s="4"/>
      <c r="T1913" s="4"/>
      <c r="U1913" s="4">
        <f t="shared" si="399"/>
        <v>1</v>
      </c>
      <c r="V1913" s="4"/>
      <c r="W1913" s="4"/>
      <c r="X1913">
        <f>IF(front!E1913&gt;$X$2,O1913,P1913)</f>
        <v>23307.994994814246</v>
      </c>
      <c r="Y1913">
        <f t="shared" si="402"/>
        <v>22974.512075494189</v>
      </c>
      <c r="Z1913">
        <f>SUMPRODUCT($B$7:$B$456,Y$7:Y$456,EXP(constants!$B$32+constants!$A$32*ABS($A$7:$A$456-$A1913)))</f>
        <v>2.557784618861911E-15</v>
      </c>
      <c r="AA1913">
        <f t="shared" si="395"/>
        <v>22974.512075494189</v>
      </c>
      <c r="AB1913">
        <f t="shared" si="400"/>
        <v>22968.31023979688</v>
      </c>
      <c r="AD1913" s="4"/>
      <c r="AE1913" s="4"/>
      <c r="AF1913" s="4"/>
    </row>
    <row r="1914" spans="1:32" x14ac:dyDescent="0.2">
      <c r="A1914">
        <f>front!A1914</f>
        <v>1051.82</v>
      </c>
      <c r="B1914" s="1">
        <f t="shared" si="401"/>
        <v>0.42999999999983629</v>
      </c>
      <c r="C1914">
        <f>front!D1914-front!B1914</f>
        <v>13846.939999999999</v>
      </c>
      <c r="D1914" s="2">
        <f>front!E1914-front!C1914</f>
        <v>51738.400000000001</v>
      </c>
      <c r="E1914" s="2">
        <f>IF(front!F1914-front!C1914&gt;0,front!F1914-front!C1914,0)</f>
        <v>51738.400000000001</v>
      </c>
      <c r="F1914" s="2">
        <f>front!I1914-front!H1914</f>
        <v>1488.7000000000007</v>
      </c>
      <c r="G1914" s="2"/>
      <c r="H1914" s="2"/>
      <c r="I1914" s="4">
        <f>C1914/(constants!$A$4+constants!$B$4*data!C1914+constants!$C$4*data!C1914^2+constants!$D$4*data!C1914^3+constants!$E$4*data!C1914^4+constants!$F$4*data!C1914^5+constants!$G$4*data!C1914^6+constants!$H$4*data!C1914^7)</f>
        <v>13891.178800024722</v>
      </c>
      <c r="J1914" s="4">
        <f>D1914/(constants!$A$4+constants!$B$4*data!D1914+constants!$C$4*data!D1914^2+constants!$D$4*data!D1914^3+constants!$E$4*data!D1914^4+constants!$F$4*data!D1914^5+constants!$G$4*data!D1914^6+constants!$H$4*data!D1914^7)</f>
        <v>54406.082708569738</v>
      </c>
      <c r="K1914" s="4">
        <f>E1914/(constants!$A$4+constants!$B$4*data!E1914+constants!$C$4*data!E1914^2+constants!$D$4*data!E1914^3+constants!$E$4*data!E1914^4+constants!$F$4*data!E1914^5+constants!$G$4*data!E1914^6+constants!$H$4*data!E1914^7)</f>
        <v>54406.082708569738</v>
      </c>
      <c r="L1914" s="4">
        <f>F1914/(constants!$A$4+constants!$B$4*data!F1914+constants!$C$4*data!F1914^2+constants!$D$4*data!F1914^3+constants!$E$4*data!F1914^4+constants!$F$4*data!F1914^5+constants!$G$4*data!F1914^6+constants!$H$4*data!F1914^7)</f>
        <v>1485.2957219873831</v>
      </c>
      <c r="M1914" s="4"/>
      <c r="N1914" s="4"/>
      <c r="O1914" s="4">
        <f t="shared" si="396"/>
        <v>23151.96466670787</v>
      </c>
      <c r="P1914" s="4">
        <f t="shared" si="397"/>
        <v>10881.216541713948</v>
      </c>
      <c r="Q1914" s="4">
        <f t="shared" si="397"/>
        <v>10881.216541713948</v>
      </c>
      <c r="R1914" s="4">
        <f t="shared" si="398"/>
        <v>247.54928699789721</v>
      </c>
      <c r="S1914" s="4"/>
      <c r="T1914" s="4"/>
      <c r="U1914" s="4">
        <f t="shared" si="399"/>
        <v>1</v>
      </c>
      <c r="V1914" s="4"/>
      <c r="W1914" s="4"/>
      <c r="X1914">
        <f>IF(front!E1914&gt;$X$2,O1914,P1914)</f>
        <v>23151.96466670787</v>
      </c>
      <c r="Y1914">
        <f t="shared" si="402"/>
        <v>22818.481747387814</v>
      </c>
      <c r="Z1914">
        <f>SUMPRODUCT($B$7:$B$456,Y$7:Y$456,EXP(constants!$B$32+constants!$A$32*ABS($A$7:$A$456-$A1914)))</f>
        <v>2.4959841506174971E-15</v>
      </c>
      <c r="AA1914">
        <f t="shared" si="395"/>
        <v>22818.481747387814</v>
      </c>
      <c r="AB1914">
        <f t="shared" si="400"/>
        <v>22812.279911690504</v>
      </c>
      <c r="AD1914" s="4"/>
      <c r="AE1914" s="4"/>
      <c r="AF1914" s="4"/>
    </row>
    <row r="1915" spans="1:32" x14ac:dyDescent="0.2">
      <c r="A1915">
        <f>front!A1915</f>
        <v>1052.24</v>
      </c>
      <c r="B1915" s="1">
        <f t="shared" si="401"/>
        <v>0.42000000000007276</v>
      </c>
      <c r="C1915">
        <f>front!D1915-front!B1915</f>
        <v>13757.93</v>
      </c>
      <c r="D1915" s="2">
        <f>front!E1915-front!C1915</f>
        <v>51855.1</v>
      </c>
      <c r="E1915" s="2">
        <f>IF(front!F1915-front!C1915&gt;0,front!F1915-front!C1915,0)</f>
        <v>51855.1</v>
      </c>
      <c r="F1915" s="2">
        <f>front!I1915-front!H1915</f>
        <v>1513.5</v>
      </c>
      <c r="G1915" s="2"/>
      <c r="H1915" s="2"/>
      <c r="I1915" s="4">
        <f>C1915/(constants!$A$4+constants!$B$4*data!C1915+constants!$C$4*data!C1915^2+constants!$D$4*data!C1915^3+constants!$E$4*data!C1915^4+constants!$F$4*data!C1915^5+constants!$G$4*data!C1915^6+constants!$H$4*data!C1915^7)</f>
        <v>13800.618921786592</v>
      </c>
      <c r="J1915" s="4">
        <f>D1915/(constants!$A$4+constants!$B$4*data!D1915+constants!$C$4*data!D1915^2+constants!$D$4*data!D1915^3+constants!$E$4*data!D1915^4+constants!$F$4*data!D1915^5+constants!$G$4*data!D1915^6+constants!$H$4*data!D1915^7)</f>
        <v>54535.178634973206</v>
      </c>
      <c r="K1915" s="4">
        <f>E1915/(constants!$A$4+constants!$B$4*data!E1915+constants!$C$4*data!E1915^2+constants!$D$4*data!E1915^3+constants!$E$4*data!E1915^4+constants!$F$4*data!E1915^5+constants!$G$4*data!E1915^6+constants!$H$4*data!E1915^7)</f>
        <v>54535.178634973206</v>
      </c>
      <c r="L1915" s="4">
        <f>F1915/(constants!$A$4+constants!$B$4*data!F1915+constants!$C$4*data!F1915^2+constants!$D$4*data!F1915^3+constants!$E$4*data!F1915^4+constants!$F$4*data!F1915^5+constants!$G$4*data!F1915^6+constants!$H$4*data!F1915^7)</f>
        <v>1510.0395148473833</v>
      </c>
      <c r="M1915" s="4"/>
      <c r="N1915" s="4"/>
      <c r="O1915" s="4">
        <f t="shared" si="396"/>
        <v>23001.031536310984</v>
      </c>
      <c r="P1915" s="4">
        <f t="shared" si="397"/>
        <v>10907.035726994642</v>
      </c>
      <c r="Q1915" s="4">
        <f t="shared" si="397"/>
        <v>10907.035726994642</v>
      </c>
      <c r="R1915" s="4">
        <f t="shared" si="398"/>
        <v>251.6732524745639</v>
      </c>
      <c r="S1915" s="4"/>
      <c r="T1915" s="4"/>
      <c r="U1915" s="4">
        <f t="shared" si="399"/>
        <v>1</v>
      </c>
      <c r="V1915" s="4"/>
      <c r="W1915" s="4"/>
      <c r="X1915">
        <f>IF(front!E1915&gt;$X$2,O1915,P1915)</f>
        <v>23001.031536310984</v>
      </c>
      <c r="Y1915">
        <f t="shared" si="402"/>
        <v>22667.548616990927</v>
      </c>
      <c r="Z1915">
        <f>SUMPRODUCT($B$7:$B$456,Y$7:Y$456,EXP(constants!$B$32+constants!$A$32*ABS($A$7:$A$456-$A1915)))</f>
        <v>2.4370626949004932E-15</v>
      </c>
      <c r="AA1915">
        <f t="shared" si="395"/>
        <v>22667.548616990927</v>
      </c>
      <c r="AB1915">
        <f t="shared" si="400"/>
        <v>22661.346781293618</v>
      </c>
      <c r="AD1915" s="4"/>
      <c r="AE1915" s="4"/>
      <c r="AF1915" s="4"/>
    </row>
    <row r="1916" spans="1:32" x14ac:dyDescent="0.2">
      <c r="A1916">
        <f>front!A1916</f>
        <v>1052.67</v>
      </c>
      <c r="B1916" s="1">
        <f t="shared" si="401"/>
        <v>0.43000000000006366</v>
      </c>
      <c r="C1916">
        <f>front!D1916-front!B1916</f>
        <v>13710.800000000001</v>
      </c>
      <c r="D1916" s="2">
        <f>front!E1916-front!C1916</f>
        <v>52393.3</v>
      </c>
      <c r="E1916" s="2">
        <f>IF(front!F1916-front!C1916&gt;0,front!F1916-front!C1916,0)</f>
        <v>52393.3</v>
      </c>
      <c r="F1916" s="2">
        <f>front!I1916-front!H1916</f>
        <v>1432.6999999999989</v>
      </c>
      <c r="G1916" s="2"/>
      <c r="H1916" s="2"/>
      <c r="I1916" s="4">
        <f>C1916/(constants!$A$4+constants!$B$4*data!C1916+constants!$C$4*data!C1916^2+constants!$D$4*data!C1916^3+constants!$E$4*data!C1916^4+constants!$F$4*data!C1916^5+constants!$G$4*data!C1916^6+constants!$H$4*data!C1916^7)</f>
        <v>13752.678433421339</v>
      </c>
      <c r="J1916" s="4">
        <f>D1916/(constants!$A$4+constants!$B$4*data!D1916+constants!$C$4*data!D1916^2+constants!$D$4*data!D1916^3+constants!$E$4*data!D1916^4+constants!$F$4*data!D1916^5+constants!$G$4*data!D1916^6+constants!$H$4*data!D1916^7)</f>
        <v>55130.684187963328</v>
      </c>
      <c r="K1916" s="4">
        <f>E1916/(constants!$A$4+constants!$B$4*data!E1916+constants!$C$4*data!E1916^2+constants!$D$4*data!E1916^3+constants!$E$4*data!E1916^4+constants!$F$4*data!E1916^5+constants!$G$4*data!E1916^6+constants!$H$4*data!E1916^7)</f>
        <v>55130.684187963328</v>
      </c>
      <c r="L1916" s="4">
        <f>F1916/(constants!$A$4+constants!$B$4*data!F1916+constants!$C$4*data!F1916^2+constants!$D$4*data!F1916^3+constants!$E$4*data!F1916^4+constants!$F$4*data!F1916^5+constants!$G$4*data!F1916^6+constants!$H$4*data!F1916^7)</f>
        <v>1429.4226165953028</v>
      </c>
      <c r="M1916" s="4"/>
      <c r="N1916" s="4"/>
      <c r="O1916" s="4">
        <f t="shared" si="396"/>
        <v>22921.1307223689</v>
      </c>
      <c r="P1916" s="4">
        <f t="shared" si="397"/>
        <v>11026.136837592665</v>
      </c>
      <c r="Q1916" s="4">
        <f t="shared" si="397"/>
        <v>11026.136837592665</v>
      </c>
      <c r="R1916" s="4">
        <f t="shared" si="398"/>
        <v>238.23710276588378</v>
      </c>
      <c r="S1916" s="4"/>
      <c r="T1916" s="4"/>
      <c r="U1916" s="4">
        <f t="shared" si="399"/>
        <v>1</v>
      </c>
      <c r="V1916" s="4"/>
      <c r="W1916" s="4"/>
      <c r="X1916">
        <f>IF(front!E1916&gt;$X$2,O1916,P1916)</f>
        <v>22921.1307223689</v>
      </c>
      <c r="Y1916">
        <f t="shared" si="402"/>
        <v>22587.647803048843</v>
      </c>
      <c r="Z1916">
        <f>SUMPRODUCT($B$7:$B$456,Y$7:Y$456,EXP(constants!$B$32+constants!$A$32*ABS($A$7:$A$456-$A1916)))</f>
        <v>2.3781790756249416E-15</v>
      </c>
      <c r="AA1916">
        <f t="shared" si="395"/>
        <v>22587.647803048843</v>
      </c>
      <c r="AB1916">
        <f t="shared" si="400"/>
        <v>22581.445967351534</v>
      </c>
      <c r="AD1916" s="4"/>
      <c r="AE1916" s="4"/>
      <c r="AF1916" s="4"/>
    </row>
    <row r="1917" spans="1:32" x14ac:dyDescent="0.2">
      <c r="A1917">
        <f>front!A1917</f>
        <v>1053.0899999999999</v>
      </c>
      <c r="B1917" s="1">
        <f t="shared" si="401"/>
        <v>0.41999999999984539</v>
      </c>
      <c r="C1917">
        <f>front!D1917-front!B1917</f>
        <v>13646.2</v>
      </c>
      <c r="D1917" s="2">
        <f>front!E1917-front!C1917</f>
        <v>52236.3</v>
      </c>
      <c r="E1917" s="2">
        <f>IF(front!F1917-front!C1917&gt;0,front!F1917-front!C1917,0)</f>
        <v>52236.3</v>
      </c>
      <c r="F1917" s="2">
        <f>front!I1917-front!H1917</f>
        <v>1468.1999999999989</v>
      </c>
      <c r="G1917" s="2"/>
      <c r="H1917" s="2"/>
      <c r="I1917" s="4">
        <f>C1917/(constants!$A$4+constants!$B$4*data!C1917+constants!$C$4*data!C1917^2+constants!$D$4*data!C1917^3+constants!$E$4*data!C1917^4+constants!$F$4*data!C1917^5+constants!$G$4*data!C1917^6+constants!$H$4*data!C1917^7)</f>
        <v>13686.978915927541</v>
      </c>
      <c r="J1917" s="4">
        <f>D1917/(constants!$A$4+constants!$B$4*data!D1917+constants!$C$4*data!D1917^2+constants!$D$4*data!D1917^3+constants!$E$4*data!D1917^4+constants!$F$4*data!D1917^5+constants!$G$4*data!D1917^6+constants!$H$4*data!D1917^7)</f>
        <v>54956.943036565703</v>
      </c>
      <c r="K1917" s="4">
        <f>E1917/(constants!$A$4+constants!$B$4*data!E1917+constants!$C$4*data!E1917^2+constants!$D$4*data!E1917^3+constants!$E$4*data!E1917^4+constants!$F$4*data!E1917^5+constants!$G$4*data!E1917^6+constants!$H$4*data!E1917^7)</f>
        <v>54956.943036565703</v>
      </c>
      <c r="L1917" s="4">
        <f>F1917/(constants!$A$4+constants!$B$4*data!F1917+constants!$C$4*data!F1917^2+constants!$D$4*data!F1917^3+constants!$E$4*data!F1917^4+constants!$F$4*data!F1917^5+constants!$G$4*data!F1917^6+constants!$H$4*data!F1917^7)</f>
        <v>1464.8421784074319</v>
      </c>
      <c r="M1917" s="4"/>
      <c r="N1917" s="4"/>
      <c r="O1917" s="4">
        <f t="shared" si="396"/>
        <v>22811.631526545902</v>
      </c>
      <c r="P1917" s="4">
        <f t="shared" si="397"/>
        <v>10991.388607313142</v>
      </c>
      <c r="Q1917" s="4">
        <f t="shared" si="397"/>
        <v>10991.388607313142</v>
      </c>
      <c r="R1917" s="4">
        <f t="shared" si="398"/>
        <v>244.1403630679053</v>
      </c>
      <c r="S1917" s="4"/>
      <c r="T1917" s="4"/>
      <c r="U1917" s="4">
        <f t="shared" si="399"/>
        <v>1</v>
      </c>
      <c r="V1917" s="4"/>
      <c r="W1917" s="4"/>
      <c r="X1917">
        <f>IF(front!E1917&gt;$X$2,O1917,P1917)</f>
        <v>22811.631526545902</v>
      </c>
      <c r="Y1917">
        <f t="shared" si="402"/>
        <v>22478.148607225845</v>
      </c>
      <c r="Z1917">
        <f>SUMPRODUCT($B$7:$B$456,Y$7:Y$456,EXP(constants!$B$32+constants!$A$32*ABS($A$7:$A$456-$A1917)))</f>
        <v>2.3220385856876169E-15</v>
      </c>
      <c r="AA1917">
        <f t="shared" si="395"/>
        <v>22478.148607225845</v>
      </c>
      <c r="AB1917">
        <f t="shared" si="400"/>
        <v>22471.946771528535</v>
      </c>
      <c r="AD1917" s="4"/>
      <c r="AE1917" s="4"/>
      <c r="AF1917" s="4"/>
    </row>
    <row r="1918" spans="1:32" x14ac:dyDescent="0.2">
      <c r="A1918">
        <f>front!A1918</f>
        <v>1053.52</v>
      </c>
      <c r="B1918" s="1">
        <f t="shared" si="401"/>
        <v>0.43000000000006366</v>
      </c>
      <c r="C1918">
        <f>front!D1918-front!B1918</f>
        <v>13570.069999999998</v>
      </c>
      <c r="D1918" s="2">
        <f>front!E1918-front!C1918</f>
        <v>53492.4</v>
      </c>
      <c r="E1918" s="2">
        <f>IF(front!F1918-front!C1918&gt;0,front!F1918-front!C1918,0)</f>
        <v>53492.4</v>
      </c>
      <c r="F1918" s="2">
        <f>front!I1918-front!H1918</f>
        <v>1478.2999999999993</v>
      </c>
      <c r="G1918" s="2"/>
      <c r="H1918" s="2"/>
      <c r="I1918" s="4">
        <f>C1918/(constants!$A$4+constants!$B$4*data!C1918+constants!$C$4*data!C1918^2+constants!$D$4*data!C1918^3+constants!$E$4*data!C1918^4+constants!$F$4*data!C1918^5+constants!$G$4*data!C1918^6+constants!$H$4*data!C1918^7)</f>
        <v>13609.570036563315</v>
      </c>
      <c r="J1918" s="4">
        <f>D1918/(constants!$A$4+constants!$B$4*data!D1918+constants!$C$4*data!D1918^2+constants!$D$4*data!D1918^3+constants!$E$4*data!D1918^4+constants!$F$4*data!D1918^5+constants!$G$4*data!D1918^6+constants!$H$4*data!D1918^7)</f>
        <v>56347.653063899677</v>
      </c>
      <c r="K1918" s="4">
        <f>E1918/(constants!$A$4+constants!$B$4*data!E1918+constants!$C$4*data!E1918^2+constants!$D$4*data!E1918^3+constants!$E$4*data!E1918^4+constants!$F$4*data!E1918^5+constants!$G$4*data!E1918^6+constants!$H$4*data!E1918^7)</f>
        <v>56347.653063899677</v>
      </c>
      <c r="L1918" s="4">
        <f>F1918/(constants!$A$4+constants!$B$4*data!F1918+constants!$C$4*data!F1918^2+constants!$D$4*data!F1918^3+constants!$E$4*data!F1918^4+constants!$F$4*data!F1918^5+constants!$G$4*data!F1918^6+constants!$H$4*data!F1918^7)</f>
        <v>1474.9192906980406</v>
      </c>
      <c r="M1918" s="4"/>
      <c r="N1918" s="4"/>
      <c r="O1918" s="4">
        <f t="shared" si="396"/>
        <v>22682.616727605524</v>
      </c>
      <c r="P1918" s="4">
        <f t="shared" si="397"/>
        <v>11269.530612779936</v>
      </c>
      <c r="Q1918" s="4">
        <f t="shared" si="397"/>
        <v>11269.530612779936</v>
      </c>
      <c r="R1918" s="4">
        <f t="shared" si="398"/>
        <v>245.81988178300679</v>
      </c>
      <c r="S1918" s="4"/>
      <c r="T1918" s="4"/>
      <c r="U1918" s="4">
        <f t="shared" si="399"/>
        <v>1</v>
      </c>
      <c r="V1918" s="4"/>
      <c r="W1918" s="4"/>
      <c r="X1918">
        <f>IF(front!E1918&gt;$X$2,O1918,P1918)</f>
        <v>22682.616727605524</v>
      </c>
      <c r="Y1918">
        <f t="shared" si="402"/>
        <v>22349.133808285467</v>
      </c>
      <c r="Z1918">
        <f>SUMPRODUCT($B$7:$B$456,Y$7:Y$456,EXP(constants!$B$32+constants!$A$32*ABS($A$7:$A$456-$A1918)))</f>
        <v>2.2659341463931857E-15</v>
      </c>
      <c r="AA1918">
        <f t="shared" si="395"/>
        <v>22349.133808285467</v>
      </c>
      <c r="AB1918">
        <f t="shared" si="400"/>
        <v>22342.931972588158</v>
      </c>
      <c r="AD1918" s="4"/>
      <c r="AE1918" s="4"/>
      <c r="AF1918" s="4"/>
    </row>
    <row r="1919" spans="1:32" x14ac:dyDescent="0.2">
      <c r="A1919">
        <f>front!A1919</f>
        <v>1053.94</v>
      </c>
      <c r="B1919" s="1">
        <f t="shared" si="401"/>
        <v>0.42000000000007276</v>
      </c>
      <c r="C1919">
        <f>front!D1919-front!B1919</f>
        <v>13475.539999999997</v>
      </c>
      <c r="D1919" s="2">
        <f>front!E1919-front!C1919</f>
        <v>52466.1</v>
      </c>
      <c r="E1919" s="2">
        <f>IF(front!F1919-front!C1919&gt;0,front!F1919-front!C1919,0)</f>
        <v>52466.1</v>
      </c>
      <c r="F1919" s="2">
        <f>front!I1919-front!H1919</f>
        <v>1491</v>
      </c>
      <c r="G1919" s="2"/>
      <c r="H1919" s="2"/>
      <c r="I1919" s="4">
        <f>C1919/(constants!$A$4+constants!$B$4*data!C1919+constants!$C$4*data!C1919^2+constants!$D$4*data!C1919^3+constants!$E$4*data!C1919^4+constants!$F$4*data!C1919^5+constants!$G$4*data!C1919^6+constants!$H$4*data!C1919^7)</f>
        <v>13513.477409861378</v>
      </c>
      <c r="J1919" s="4">
        <f>D1919/(constants!$A$4+constants!$B$4*data!D1919+constants!$C$4*data!D1919^2+constants!$D$4*data!D1919^3+constants!$E$4*data!D1919^4+constants!$F$4*data!D1919^5+constants!$G$4*data!D1919^6+constants!$H$4*data!D1919^7)</f>
        <v>55211.2541732182</v>
      </c>
      <c r="K1919" s="4">
        <f>E1919/(constants!$A$4+constants!$B$4*data!E1919+constants!$C$4*data!E1919^2+constants!$D$4*data!E1919^3+constants!$E$4*data!E1919^4+constants!$F$4*data!E1919^5+constants!$G$4*data!E1919^6+constants!$H$4*data!E1919^7)</f>
        <v>55211.2541732182</v>
      </c>
      <c r="L1919" s="4">
        <f>F1919/(constants!$A$4+constants!$B$4*data!F1919+constants!$C$4*data!F1919^2+constants!$D$4*data!F1919^3+constants!$E$4*data!F1919^4+constants!$F$4*data!F1919^5+constants!$G$4*data!F1919^6+constants!$H$4*data!F1919^7)</f>
        <v>1487.5905095154162</v>
      </c>
      <c r="M1919" s="4"/>
      <c r="N1919" s="4"/>
      <c r="O1919" s="4">
        <f t="shared" si="396"/>
        <v>22522.462349768964</v>
      </c>
      <c r="P1919" s="4">
        <f t="shared" si="397"/>
        <v>11042.250834643639</v>
      </c>
      <c r="Q1919" s="4">
        <f t="shared" si="397"/>
        <v>11042.250834643639</v>
      </c>
      <c r="R1919" s="4">
        <f t="shared" si="398"/>
        <v>247.93175158590267</v>
      </c>
      <c r="S1919" s="4"/>
      <c r="T1919" s="4"/>
      <c r="U1919" s="4">
        <f t="shared" si="399"/>
        <v>1</v>
      </c>
      <c r="V1919" s="4"/>
      <c r="W1919" s="4"/>
      <c r="X1919">
        <f>IF(front!E1919&gt;$X$2,O1919,P1919)</f>
        <v>22522.462349768964</v>
      </c>
      <c r="Y1919">
        <f t="shared" si="402"/>
        <v>22188.979430448908</v>
      </c>
      <c r="Z1919">
        <f>SUMPRODUCT($B$7:$B$456,Y$7:Y$456,EXP(constants!$B$32+constants!$A$32*ABS($A$7:$A$456-$A1919)))</f>
        <v>2.2124433666415114E-15</v>
      </c>
      <c r="AA1919">
        <f t="shared" si="395"/>
        <v>22188.979430448908</v>
      </c>
      <c r="AB1919">
        <f t="shared" si="400"/>
        <v>22182.777594751598</v>
      </c>
      <c r="AD1919" s="4"/>
      <c r="AE1919" s="4"/>
      <c r="AF1919" s="4"/>
    </row>
    <row r="1920" spans="1:32" x14ac:dyDescent="0.2">
      <c r="A1920">
        <f>front!A1920</f>
        <v>1054.3699999999999</v>
      </c>
      <c r="B1920" s="1">
        <f t="shared" si="401"/>
        <v>0.42999999999983629</v>
      </c>
      <c r="C1920">
        <f>front!D1920-front!B1920</f>
        <v>13318.13</v>
      </c>
      <c r="D1920" s="2">
        <f>front!E1920-front!C1920</f>
        <v>53327.6</v>
      </c>
      <c r="E1920" s="2">
        <f>IF(front!F1920-front!C1920&gt;0,front!F1920-front!C1920,0)</f>
        <v>53327.6</v>
      </c>
      <c r="F1920" s="2">
        <f>front!I1920-front!H1920</f>
        <v>1458.5</v>
      </c>
      <c r="G1920" s="2"/>
      <c r="H1920" s="2"/>
      <c r="I1920" s="4">
        <f>C1920/(constants!$A$4+constants!$B$4*data!C1920+constants!$C$4*data!C1920^2+constants!$D$4*data!C1920^3+constants!$E$4*data!C1920^4+constants!$F$4*data!C1920^5+constants!$G$4*data!C1920^6+constants!$H$4*data!C1920^7)</f>
        <v>13353.527389967498</v>
      </c>
      <c r="J1920" s="4">
        <f>D1920/(constants!$A$4+constants!$B$4*data!D1920+constants!$C$4*data!D1920^2+constants!$D$4*data!D1920^3+constants!$E$4*data!D1920^4+constants!$F$4*data!D1920^5+constants!$G$4*data!D1920^6+constants!$H$4*data!D1920^7)</f>
        <v>56165.094681630762</v>
      </c>
      <c r="K1920" s="4">
        <f>E1920/(constants!$A$4+constants!$B$4*data!E1920+constants!$C$4*data!E1920^2+constants!$D$4*data!E1920^3+constants!$E$4*data!E1920^4+constants!$F$4*data!E1920^5+constants!$G$4*data!E1920^6+constants!$H$4*data!E1920^7)</f>
        <v>56165.094681630762</v>
      </c>
      <c r="L1920" s="4">
        <f>F1920/(constants!$A$4+constants!$B$4*data!F1920+constants!$C$4*data!F1920^2+constants!$D$4*data!F1920^3+constants!$E$4*data!F1920^4+constants!$F$4*data!F1920^5+constants!$G$4*data!F1920^6+constants!$H$4*data!F1920^7)</f>
        <v>1455.1641586295218</v>
      </c>
      <c r="M1920" s="4"/>
      <c r="N1920" s="4"/>
      <c r="O1920" s="4">
        <f t="shared" si="396"/>
        <v>22255.878983279163</v>
      </c>
      <c r="P1920" s="4">
        <f t="shared" si="397"/>
        <v>11233.018936326152</v>
      </c>
      <c r="Q1920" s="4">
        <f t="shared" si="397"/>
        <v>11233.018936326152</v>
      </c>
      <c r="R1920" s="4">
        <f t="shared" si="398"/>
        <v>242.52735977158696</v>
      </c>
      <c r="S1920" s="4"/>
      <c r="T1920" s="4"/>
      <c r="U1920" s="4">
        <f t="shared" si="399"/>
        <v>1</v>
      </c>
      <c r="V1920" s="4"/>
      <c r="W1920" s="4"/>
      <c r="X1920">
        <f>IF(front!E1920&gt;$X$2,O1920,P1920)</f>
        <v>22255.878983279163</v>
      </c>
      <c r="Y1920">
        <f t="shared" si="402"/>
        <v>21922.396063959106</v>
      </c>
      <c r="Z1920">
        <f>SUMPRODUCT($B$7:$B$456,Y$7:Y$456,EXP(constants!$B$32+constants!$A$32*ABS($A$7:$A$456-$A1920)))</f>
        <v>2.1589869360201026E-15</v>
      </c>
      <c r="AA1920">
        <f t="shared" si="395"/>
        <v>21922.396063959106</v>
      </c>
      <c r="AB1920">
        <f t="shared" si="400"/>
        <v>21916.194228261797</v>
      </c>
      <c r="AD1920" s="4"/>
      <c r="AE1920" s="4"/>
      <c r="AF1920" s="4"/>
    </row>
    <row r="1921" spans="1:32" x14ac:dyDescent="0.2">
      <c r="A1921">
        <f>front!A1921</f>
        <v>1054.79</v>
      </c>
      <c r="B1921" s="1">
        <f t="shared" si="401"/>
        <v>0.42000000000007276</v>
      </c>
      <c r="C1921">
        <f>front!D1921-front!B1921</f>
        <v>13156.8</v>
      </c>
      <c r="D1921" s="2">
        <f>front!E1921-front!C1921</f>
        <v>52652.5</v>
      </c>
      <c r="E1921" s="2">
        <f>IF(front!F1921-front!C1921&gt;0,front!F1921-front!C1921,0)</f>
        <v>52652.5</v>
      </c>
      <c r="F1921" s="2">
        <f>front!I1921-front!H1921</f>
        <v>1409.2000000000007</v>
      </c>
      <c r="G1921" s="2"/>
      <c r="H1921" s="2"/>
      <c r="I1921" s="4">
        <f>C1921/(constants!$A$4+constants!$B$4*data!C1921+constants!$C$4*data!C1921^2+constants!$D$4*data!C1921^3+constants!$E$4*data!C1921^4+constants!$F$4*data!C1921^5+constants!$G$4*data!C1921^6+constants!$H$4*data!C1921^7)</f>
        <v>13189.674108751242</v>
      </c>
      <c r="J1921" s="4">
        <f>D1921/(constants!$A$4+constants!$B$4*data!D1921+constants!$C$4*data!D1921^2+constants!$D$4*data!D1921^3+constants!$E$4*data!D1921^4+constants!$F$4*data!D1921^5+constants!$G$4*data!D1921^6+constants!$H$4*data!D1921^7)</f>
        <v>55417.570485708893</v>
      </c>
      <c r="K1921" s="4">
        <f>E1921/(constants!$A$4+constants!$B$4*data!E1921+constants!$C$4*data!E1921^2+constants!$D$4*data!E1921^3+constants!$E$4*data!E1921^4+constants!$F$4*data!E1921^5+constants!$G$4*data!E1921^6+constants!$H$4*data!E1921^7)</f>
        <v>55417.570485708893</v>
      </c>
      <c r="L1921" s="4">
        <f>F1921/(constants!$A$4+constants!$B$4*data!F1921+constants!$C$4*data!F1921^2+constants!$D$4*data!F1921^3+constants!$E$4*data!F1921^4+constants!$F$4*data!F1921^5+constants!$G$4*data!F1921^6+constants!$H$4*data!F1921^7)</f>
        <v>1405.9758571727746</v>
      </c>
      <c r="M1921" s="4"/>
      <c r="N1921" s="4"/>
      <c r="O1921" s="4">
        <f t="shared" si="396"/>
        <v>21982.790181252069</v>
      </c>
      <c r="P1921" s="4">
        <f t="shared" si="397"/>
        <v>11083.514097141779</v>
      </c>
      <c r="Q1921" s="4">
        <f t="shared" si="397"/>
        <v>11083.514097141779</v>
      </c>
      <c r="R1921" s="4">
        <f t="shared" si="398"/>
        <v>234.32930952879576</v>
      </c>
      <c r="S1921" s="4"/>
      <c r="T1921" s="4"/>
      <c r="U1921" s="4">
        <f t="shared" si="399"/>
        <v>1</v>
      </c>
      <c r="V1921" s="4"/>
      <c r="W1921" s="4"/>
      <c r="X1921">
        <f>IF(front!E1921&gt;$X$2,O1921,P1921)</f>
        <v>21982.790181252069</v>
      </c>
      <c r="Y1921">
        <f t="shared" si="402"/>
        <v>21649.307261932012</v>
      </c>
      <c r="Z1921">
        <f>SUMPRODUCT($B$7:$B$456,Y$7:Y$456,EXP(constants!$B$32+constants!$A$32*ABS($A$7:$A$456-$A1921)))</f>
        <v>2.1080208058414221E-15</v>
      </c>
      <c r="AA1921">
        <f t="shared" si="395"/>
        <v>21649.307261932012</v>
      </c>
      <c r="AB1921">
        <f t="shared" si="400"/>
        <v>21643.105426234702</v>
      </c>
      <c r="AD1921" s="4"/>
      <c r="AE1921" s="4"/>
      <c r="AF1921" s="4"/>
    </row>
    <row r="1922" spans="1:32" x14ac:dyDescent="0.2">
      <c r="A1922">
        <f>front!A1922</f>
        <v>1055.22</v>
      </c>
      <c r="B1922" s="1">
        <f t="shared" si="401"/>
        <v>0.43000000000006366</v>
      </c>
      <c r="C1922">
        <f>front!D1922-front!B1922</f>
        <v>12985.53</v>
      </c>
      <c r="D1922" s="2">
        <f>front!E1922-front!C1922</f>
        <v>52889.8</v>
      </c>
      <c r="E1922" s="2">
        <f>IF(front!F1922-front!C1922&gt;0,front!F1922-front!C1922,0)</f>
        <v>52889.8</v>
      </c>
      <c r="F1922" s="2">
        <f>front!I1922-front!H1922</f>
        <v>1445.3999999999996</v>
      </c>
      <c r="G1922" s="2"/>
      <c r="H1922" s="2"/>
      <c r="I1922" s="4">
        <f>C1922/(constants!$A$4+constants!$B$4*data!C1922+constants!$C$4*data!C1922^2+constants!$D$4*data!C1922^3+constants!$E$4*data!C1922^4+constants!$F$4*data!C1922^5+constants!$G$4*data!C1922^6+constants!$H$4*data!C1922^7)</f>
        <v>13015.813345325721</v>
      </c>
      <c r="J1922" s="4">
        <f>D1922/(constants!$A$4+constants!$B$4*data!D1922+constants!$C$4*data!D1922^2+constants!$D$4*data!D1922^3+constants!$E$4*data!D1922^4+constants!$F$4*data!D1922^5+constants!$G$4*data!D1922^6+constants!$H$4*data!D1922^7)</f>
        <v>55680.273105507375</v>
      </c>
      <c r="K1922" s="4">
        <f>E1922/(constants!$A$4+constants!$B$4*data!E1922+constants!$C$4*data!E1922^2+constants!$D$4*data!E1922^3+constants!$E$4*data!E1922^4+constants!$F$4*data!E1922^5+constants!$G$4*data!E1922^6+constants!$H$4*data!E1922^7)</f>
        <v>55680.273105507375</v>
      </c>
      <c r="L1922" s="4">
        <f>F1922/(constants!$A$4+constants!$B$4*data!F1922+constants!$C$4*data!F1922^2+constants!$D$4*data!F1922^3+constants!$E$4*data!F1922^4+constants!$F$4*data!F1922^5+constants!$G$4*data!F1922^6+constants!$H$4*data!F1922^7)</f>
        <v>1442.0938416553058</v>
      </c>
      <c r="M1922" s="4"/>
      <c r="N1922" s="4"/>
      <c r="O1922" s="4">
        <f t="shared" si="396"/>
        <v>21693.022242209536</v>
      </c>
      <c r="P1922" s="4">
        <f t="shared" si="397"/>
        <v>11136.054621101475</v>
      </c>
      <c r="Q1922" s="4">
        <f t="shared" si="397"/>
        <v>11136.054621101475</v>
      </c>
      <c r="R1922" s="4">
        <f t="shared" si="398"/>
        <v>240.34897360921764</v>
      </c>
      <c r="S1922" s="4"/>
      <c r="T1922" s="4"/>
      <c r="U1922" s="4">
        <f t="shared" si="399"/>
        <v>1</v>
      </c>
      <c r="V1922" s="4"/>
      <c r="W1922" s="4"/>
      <c r="X1922">
        <f>IF(front!E1922&gt;$X$2,O1922,P1922)</f>
        <v>21693.022242209536</v>
      </c>
      <c r="Y1922">
        <f t="shared" si="402"/>
        <v>21359.539322889479</v>
      </c>
      <c r="Z1922">
        <f>SUMPRODUCT($B$7:$B$456,Y$7:Y$456,EXP(constants!$B$32+constants!$A$32*ABS($A$7:$A$456-$A1922)))</f>
        <v>2.0570874035880283E-15</v>
      </c>
      <c r="AA1922">
        <f t="shared" si="395"/>
        <v>21359.539322889479</v>
      </c>
      <c r="AB1922">
        <f t="shared" si="400"/>
        <v>21353.33748719217</v>
      </c>
      <c r="AD1922" s="4"/>
      <c r="AE1922" s="4"/>
      <c r="AF1922" s="4"/>
    </row>
    <row r="1923" spans="1:32" x14ac:dyDescent="0.2">
      <c r="A1923">
        <f>front!A1923</f>
        <v>1055.6400000000001</v>
      </c>
      <c r="B1923" s="1">
        <f t="shared" si="401"/>
        <v>0.42000000000007276</v>
      </c>
      <c r="C1923">
        <f>front!D1923-front!B1923</f>
        <v>12724.2</v>
      </c>
      <c r="D1923" s="2">
        <f>front!E1923-front!C1923</f>
        <v>52281.5</v>
      </c>
      <c r="E1923" s="2">
        <f>IF(front!F1923-front!C1923&gt;0,front!F1923-front!C1923,0)</f>
        <v>52281.5</v>
      </c>
      <c r="F1923" s="2">
        <f>front!I1923-front!H1923</f>
        <v>1378.5</v>
      </c>
      <c r="G1923" s="2"/>
      <c r="H1923" s="2"/>
      <c r="I1923" s="4">
        <f>C1923/(constants!$A$4+constants!$B$4*data!C1923+constants!$C$4*data!C1923^2+constants!$D$4*data!C1923^3+constants!$E$4*data!C1923^4+constants!$F$4*data!C1923^5+constants!$G$4*data!C1923^6+constants!$H$4*data!C1923^7)</f>
        <v>12750.703264043992</v>
      </c>
      <c r="J1923" s="4">
        <f>D1923/(constants!$A$4+constants!$B$4*data!D1923+constants!$C$4*data!D1923^2+constants!$D$4*data!D1923^3+constants!$E$4*data!D1923^4+constants!$F$4*data!D1923^5+constants!$G$4*data!D1923^6+constants!$H$4*data!D1923^7)</f>
        <v>55006.960643864426</v>
      </c>
      <c r="K1923" s="4">
        <f>E1923/(constants!$A$4+constants!$B$4*data!E1923+constants!$C$4*data!E1923^2+constants!$D$4*data!E1923^3+constants!$E$4*data!E1923^4+constants!$F$4*data!E1923^5+constants!$G$4*data!E1923^6+constants!$H$4*data!E1923^7)</f>
        <v>55006.960643864426</v>
      </c>
      <c r="L1923" s="4">
        <f>F1923/(constants!$A$4+constants!$B$4*data!F1923+constants!$C$4*data!F1923^2+constants!$D$4*data!F1923^3+constants!$E$4*data!F1923^4+constants!$F$4*data!F1923^5+constants!$G$4*data!F1923^6+constants!$H$4*data!F1923^7)</f>
        <v>1375.345401531267</v>
      </c>
      <c r="M1923" s="4"/>
      <c r="N1923" s="4"/>
      <c r="O1923" s="4">
        <f t="shared" si="396"/>
        <v>21251.172106739989</v>
      </c>
      <c r="P1923" s="4">
        <f t="shared" si="397"/>
        <v>11001.392128772884</v>
      </c>
      <c r="Q1923" s="4">
        <f t="shared" si="397"/>
        <v>11001.392128772884</v>
      </c>
      <c r="R1923" s="4">
        <f t="shared" si="398"/>
        <v>229.22423358854451</v>
      </c>
      <c r="S1923" s="4"/>
      <c r="T1923" s="4"/>
      <c r="U1923" s="4">
        <f t="shared" si="399"/>
        <v>1</v>
      </c>
      <c r="V1923" s="4"/>
      <c r="W1923" s="4"/>
      <c r="X1923">
        <f>IF(front!E1923&gt;$X$2,O1923,P1923)</f>
        <v>21251.172106739989</v>
      </c>
      <c r="Y1923">
        <f t="shared" si="402"/>
        <v>20917.689187419932</v>
      </c>
      <c r="Z1923">
        <f>SUMPRODUCT($B$7:$B$456,Y$7:Y$456,EXP(constants!$B$32+constants!$A$32*ABS($A$7:$A$456-$A1923)))</f>
        <v>2.0085267649611633E-15</v>
      </c>
      <c r="AA1923">
        <f t="shared" si="395"/>
        <v>20917.689187419932</v>
      </c>
      <c r="AB1923">
        <f t="shared" si="400"/>
        <v>20911.487351722622</v>
      </c>
      <c r="AD1923" s="4"/>
      <c r="AE1923" s="4"/>
      <c r="AF1923" s="4"/>
    </row>
    <row r="1924" spans="1:32" x14ac:dyDescent="0.2">
      <c r="A1924">
        <f>front!A1924</f>
        <v>1056.06</v>
      </c>
      <c r="B1924" s="1">
        <f t="shared" si="401"/>
        <v>0.41999999999984539</v>
      </c>
      <c r="C1924">
        <f>front!D1924-front!B1924</f>
        <v>12558.6</v>
      </c>
      <c r="D1924" s="2">
        <f>front!E1924-front!C1924</f>
        <v>52145.8</v>
      </c>
      <c r="E1924" s="2">
        <f>IF(front!F1924-front!C1924&gt;0,front!F1924-front!C1924,0)</f>
        <v>52145.8</v>
      </c>
      <c r="F1924" s="2">
        <f>front!I1924-front!H1924</f>
        <v>1430</v>
      </c>
      <c r="G1924" s="2"/>
      <c r="H1924" s="2"/>
      <c r="I1924" s="4">
        <f>C1924/(constants!$A$4+constants!$B$4*data!C1924+constants!$C$4*data!C1924^2+constants!$D$4*data!C1924^3+constants!$E$4*data!C1924^4+constants!$F$4*data!C1924^5+constants!$G$4*data!C1924^6+constants!$H$4*data!C1924^7)</f>
        <v>12582.815007309258</v>
      </c>
      <c r="J1924" s="4">
        <f>D1924/(constants!$A$4+constants!$B$4*data!D1924+constants!$C$4*data!D1924^2+constants!$D$4*data!D1924^3+constants!$E$4*data!D1924^4+constants!$F$4*data!D1924^5+constants!$G$4*data!D1924^6+constants!$H$4*data!D1924^7)</f>
        <v>54856.802239272016</v>
      </c>
      <c r="K1924" s="4">
        <f>E1924/(constants!$A$4+constants!$B$4*data!E1924+constants!$C$4*data!E1924^2+constants!$D$4*data!E1924^3+constants!$E$4*data!E1924^4+constants!$F$4*data!E1924^5+constants!$G$4*data!E1924^6+constants!$H$4*data!E1924^7)</f>
        <v>54856.802239272016</v>
      </c>
      <c r="L1924" s="4">
        <f>F1924/(constants!$A$4+constants!$B$4*data!F1924+constants!$C$4*data!F1924^2+constants!$D$4*data!F1924^3+constants!$E$4*data!F1924^4+constants!$F$4*data!F1924^5+constants!$G$4*data!F1924^6+constants!$H$4*data!F1924^7)</f>
        <v>1426.7287338851704</v>
      </c>
      <c r="M1924" s="4"/>
      <c r="N1924" s="4"/>
      <c r="O1924" s="4">
        <f t="shared" si="396"/>
        <v>20971.358345515429</v>
      </c>
      <c r="P1924" s="4">
        <f t="shared" si="397"/>
        <v>10971.360447854402</v>
      </c>
      <c r="Q1924" s="4">
        <f t="shared" si="397"/>
        <v>10971.360447854402</v>
      </c>
      <c r="R1924" s="4">
        <f t="shared" si="398"/>
        <v>237.78812231419508</v>
      </c>
      <c r="S1924" s="4"/>
      <c r="T1924" s="4"/>
      <c r="U1924" s="4">
        <f t="shared" si="399"/>
        <v>1</v>
      </c>
      <c r="V1924" s="4"/>
      <c r="W1924" s="4"/>
      <c r="X1924">
        <f>IF(front!E1924&gt;$X$2,O1924,P1924)</f>
        <v>20971.358345515429</v>
      </c>
      <c r="Y1924">
        <f t="shared" si="402"/>
        <v>20637.875426195373</v>
      </c>
      <c r="Z1924">
        <f>SUMPRODUCT($B$7:$B$456,Y$7:Y$456,EXP(constants!$B$32+constants!$A$32*ABS($A$7:$A$456-$A1924)))</f>
        <v>1.9611124731641846E-15</v>
      </c>
      <c r="AA1924">
        <f t="shared" si="395"/>
        <v>20637.875426195373</v>
      </c>
      <c r="AB1924">
        <f t="shared" si="400"/>
        <v>20631.673590498063</v>
      </c>
      <c r="AD1924" s="4"/>
      <c r="AE1924" s="4"/>
      <c r="AF1924" s="4"/>
    </row>
    <row r="1925" spans="1:32" x14ac:dyDescent="0.2">
      <c r="A1925">
        <f>front!A1925</f>
        <v>1056.49</v>
      </c>
      <c r="B1925" s="1">
        <f t="shared" si="401"/>
        <v>0.43000000000006366</v>
      </c>
      <c r="C1925">
        <f>front!D1925-front!B1925</f>
        <v>12362.73</v>
      </c>
      <c r="D1925" s="2">
        <f>front!E1925-front!C1925</f>
        <v>51347.6</v>
      </c>
      <c r="E1925" s="2">
        <f>IF(front!F1925-front!C1925&gt;0,front!F1925-front!C1925,0)</f>
        <v>51347.6</v>
      </c>
      <c r="F1925" s="2">
        <f>front!I1925-front!H1925</f>
        <v>1366.8999999999996</v>
      </c>
      <c r="G1925" s="2"/>
      <c r="H1925" s="2"/>
      <c r="I1925" s="4">
        <f>C1925/(constants!$A$4+constants!$B$4*data!C1925+constants!$C$4*data!C1925^2+constants!$D$4*data!C1925^3+constants!$E$4*data!C1925^4+constants!$F$4*data!C1925^5+constants!$G$4*data!C1925^6+constants!$H$4*data!C1925^7)</f>
        <v>12384.344551921698</v>
      </c>
      <c r="J1925" s="4">
        <f>D1925/(constants!$A$4+constants!$B$4*data!D1925+constants!$C$4*data!D1925^2+constants!$D$4*data!D1925^3+constants!$E$4*data!D1925^4+constants!$F$4*data!D1925^5+constants!$G$4*data!D1925^6+constants!$H$4*data!D1925^7)</f>
        <v>53973.843730924222</v>
      </c>
      <c r="K1925" s="4">
        <f>E1925/(constants!$A$4+constants!$B$4*data!E1925+constants!$C$4*data!E1925^2+constants!$D$4*data!E1925^3+constants!$E$4*data!E1925^4+constants!$F$4*data!E1925^5+constants!$G$4*data!E1925^6+constants!$H$4*data!E1925^7)</f>
        <v>53973.843730924222</v>
      </c>
      <c r="L1925" s="4">
        <f>F1925/(constants!$A$4+constants!$B$4*data!F1925+constants!$C$4*data!F1925^2+constants!$D$4*data!F1925^3+constants!$E$4*data!F1925^4+constants!$F$4*data!F1925^5+constants!$G$4*data!F1925^6+constants!$H$4*data!F1925^7)</f>
        <v>1363.7716765764815</v>
      </c>
      <c r="M1925" s="4"/>
      <c r="N1925" s="4"/>
      <c r="O1925" s="4">
        <f t="shared" si="396"/>
        <v>20640.574253202831</v>
      </c>
      <c r="P1925" s="4">
        <f t="shared" si="397"/>
        <v>10794.768746184844</v>
      </c>
      <c r="Q1925" s="4">
        <f t="shared" si="397"/>
        <v>10794.768746184844</v>
      </c>
      <c r="R1925" s="4">
        <f t="shared" si="398"/>
        <v>227.29527942941357</v>
      </c>
      <c r="S1925" s="4"/>
      <c r="T1925" s="4"/>
      <c r="U1925" s="4">
        <f t="shared" si="399"/>
        <v>1</v>
      </c>
      <c r="V1925" s="4"/>
      <c r="W1925" s="4"/>
      <c r="X1925">
        <f>IF(front!E1925&gt;$X$2,O1925,P1925)</f>
        <v>20640.574253202831</v>
      </c>
      <c r="Y1925">
        <f t="shared" si="402"/>
        <v>20307.091333882774</v>
      </c>
      <c r="Z1925">
        <f>SUMPRODUCT($B$7:$B$456,Y$7:Y$456,EXP(constants!$B$32+constants!$A$32*ABS($A$7:$A$456-$A1925)))</f>
        <v>1.913728628477724E-15</v>
      </c>
      <c r="AA1925">
        <f t="shared" si="395"/>
        <v>20307.091333882774</v>
      </c>
      <c r="AB1925">
        <f t="shared" si="400"/>
        <v>20300.889498185465</v>
      </c>
      <c r="AD1925" s="4"/>
      <c r="AE1925" s="4"/>
      <c r="AF1925" s="4"/>
    </row>
    <row r="1926" spans="1:32" x14ac:dyDescent="0.2">
      <c r="A1926">
        <f>front!A1926</f>
        <v>1056.9100000000001</v>
      </c>
      <c r="B1926" s="1">
        <f t="shared" si="401"/>
        <v>0.42000000000007276</v>
      </c>
      <c r="C1926">
        <f>front!D1926-front!B1926</f>
        <v>12179.8</v>
      </c>
      <c r="D1926" s="2">
        <f>front!E1926-front!C1926</f>
        <v>51842.2</v>
      </c>
      <c r="E1926" s="2">
        <f>IF(front!F1926-front!C1926&gt;0,front!F1926-front!C1926,0)</f>
        <v>51842.2</v>
      </c>
      <c r="F1926" s="2">
        <f>front!I1926-front!H1926</f>
        <v>1404.6000000000004</v>
      </c>
      <c r="G1926" s="2"/>
      <c r="H1926" s="2"/>
      <c r="I1926" s="4">
        <f>C1926/(constants!$A$4+constants!$B$4*data!C1926+constants!$C$4*data!C1926^2+constants!$D$4*data!C1926^3+constants!$E$4*data!C1926^4+constants!$F$4*data!C1926^5+constants!$G$4*data!C1926^6+constants!$H$4*data!C1926^7)</f>
        <v>12199.088626459114</v>
      </c>
      <c r="J1926" s="4">
        <f>D1926/(constants!$A$4+constants!$B$4*data!D1926+constants!$C$4*data!D1926^2+constants!$D$4*data!D1926^3+constants!$E$4*data!D1926^4+constants!$F$4*data!D1926^5+constants!$G$4*data!D1926^6+constants!$H$4*data!D1926^7)</f>
        <v>54520.907890276518</v>
      </c>
      <c r="K1926" s="4">
        <f>E1926/(constants!$A$4+constants!$B$4*data!E1926+constants!$C$4*data!E1926^2+constants!$D$4*data!E1926^3+constants!$E$4*data!E1926^4+constants!$F$4*data!E1926^5+constants!$G$4*data!E1926^6+constants!$H$4*data!E1926^7)</f>
        <v>54520.907890276518</v>
      </c>
      <c r="L1926" s="4">
        <f>F1926/(constants!$A$4+constants!$B$4*data!F1926+constants!$C$4*data!F1926^2+constants!$D$4*data!F1926^3+constants!$E$4*data!F1926^4+constants!$F$4*data!F1926^5+constants!$G$4*data!F1926^6+constants!$H$4*data!F1926^7)</f>
        <v>1401.3862780816446</v>
      </c>
      <c r="M1926" s="4"/>
      <c r="N1926" s="4"/>
      <c r="O1926" s="4">
        <f t="shared" si="396"/>
        <v>20331.814377431856</v>
      </c>
      <c r="P1926" s="4">
        <f t="shared" si="397"/>
        <v>10904.181578055304</v>
      </c>
      <c r="Q1926" s="4">
        <f t="shared" si="397"/>
        <v>10904.181578055304</v>
      </c>
      <c r="R1926" s="4">
        <f t="shared" si="398"/>
        <v>233.5643796802741</v>
      </c>
      <c r="S1926" s="4"/>
      <c r="T1926" s="4"/>
      <c r="U1926" s="4">
        <f t="shared" si="399"/>
        <v>1</v>
      </c>
      <c r="V1926" s="4"/>
      <c r="W1926" s="4"/>
      <c r="X1926">
        <f>IF(front!E1926&gt;$X$2,O1926,P1926)</f>
        <v>20331.814377431856</v>
      </c>
      <c r="Y1926">
        <f t="shared" si="402"/>
        <v>19998.331458111799</v>
      </c>
      <c r="Z1926">
        <f>SUMPRODUCT($B$7:$B$456,Y$7:Y$456,EXP(constants!$B$32+constants!$A$32*ABS($A$7:$A$456-$A1926)))</f>
        <v>1.8685521891123867E-15</v>
      </c>
      <c r="AA1926">
        <f t="shared" si="395"/>
        <v>19998.331458111799</v>
      </c>
      <c r="AB1926">
        <f t="shared" si="400"/>
        <v>19992.12962241449</v>
      </c>
      <c r="AD1926" s="4"/>
      <c r="AE1926" s="4"/>
      <c r="AF1926" s="4"/>
    </row>
    <row r="1927" spans="1:32" x14ac:dyDescent="0.2">
      <c r="A1927">
        <f>front!A1927</f>
        <v>1057.3399999999999</v>
      </c>
      <c r="B1927" s="1">
        <f t="shared" si="401"/>
        <v>0.42999999999983629</v>
      </c>
      <c r="C1927">
        <f>front!D1927-front!B1927</f>
        <v>11945.329999999998</v>
      </c>
      <c r="D1927" s="2">
        <f>front!E1927-front!C1927</f>
        <v>51863.8</v>
      </c>
      <c r="E1927" s="2">
        <f>IF(front!F1927-front!C1927&gt;0,front!F1927-front!C1927,0)</f>
        <v>51863.8</v>
      </c>
      <c r="F1927" s="2">
        <f>front!I1927-front!H1927</f>
        <v>1309</v>
      </c>
      <c r="G1927" s="2"/>
      <c r="H1927" s="2"/>
      <c r="I1927" s="4">
        <f>C1927/(constants!$A$4+constants!$B$4*data!C1927+constants!$C$4*data!C1927^2+constants!$D$4*data!C1927^3+constants!$E$4*data!C1927^4+constants!$F$4*data!C1927^5+constants!$G$4*data!C1927^6+constants!$H$4*data!C1927^7)</f>
        <v>11961.780662973508</v>
      </c>
      <c r="J1927" s="4">
        <f>D1927/(constants!$A$4+constants!$B$4*data!D1927+constants!$C$4*data!D1927^2+constants!$D$4*data!D1927^3+constants!$E$4*data!D1927^4+constants!$F$4*data!D1927^5+constants!$G$4*data!D1927^6+constants!$H$4*data!D1927^7)</f>
        <v>54544.803161614211</v>
      </c>
      <c r="K1927" s="4">
        <f>E1927/(constants!$A$4+constants!$B$4*data!E1927+constants!$C$4*data!E1927^2+constants!$D$4*data!E1927^3+constants!$E$4*data!E1927^4+constants!$F$4*data!E1927^5+constants!$G$4*data!E1927^6+constants!$H$4*data!E1927^7)</f>
        <v>54544.803161614211</v>
      </c>
      <c r="L1927" s="4">
        <f>F1927/(constants!$A$4+constants!$B$4*data!F1927+constants!$C$4*data!F1927^2+constants!$D$4*data!F1927^3+constants!$E$4*data!F1927^4+constants!$F$4*data!F1927^5+constants!$G$4*data!F1927^6+constants!$H$4*data!F1927^7)</f>
        <v>1306.002808334423</v>
      </c>
      <c r="M1927" s="4"/>
      <c r="N1927" s="4"/>
      <c r="O1927" s="4">
        <f t="shared" si="396"/>
        <v>19936.301104955848</v>
      </c>
      <c r="P1927" s="4">
        <f t="shared" si="397"/>
        <v>10908.960632322842</v>
      </c>
      <c r="Q1927" s="4">
        <f t="shared" si="397"/>
        <v>10908.960632322842</v>
      </c>
      <c r="R1927" s="4">
        <f t="shared" si="398"/>
        <v>217.66713472240383</v>
      </c>
      <c r="S1927" s="4"/>
      <c r="T1927" s="4"/>
      <c r="U1927" s="4">
        <f t="shared" si="399"/>
        <v>1</v>
      </c>
      <c r="V1927" s="4"/>
      <c r="W1927" s="4"/>
      <c r="X1927">
        <f>IF(front!E1927&gt;$X$2,O1927,P1927)</f>
        <v>19936.301104955848</v>
      </c>
      <c r="Y1927">
        <f t="shared" si="402"/>
        <v>19602.818185635791</v>
      </c>
      <c r="Z1927">
        <f>SUMPRODUCT($B$7:$B$456,Y$7:Y$456,EXP(constants!$B$32+constants!$A$32*ABS($A$7:$A$456-$A1927)))</f>
        <v>1.8234047598195902E-15</v>
      </c>
      <c r="AA1927">
        <f t="shared" ref="AA1927:AA1990" si="403">Y1927-Z1927</f>
        <v>19602.818185635791</v>
      </c>
      <c r="AB1927">
        <f t="shared" si="400"/>
        <v>19596.616349938482</v>
      </c>
      <c r="AD1927" s="4"/>
      <c r="AE1927" s="4"/>
      <c r="AF1927" s="4"/>
    </row>
    <row r="1928" spans="1:32" x14ac:dyDescent="0.2">
      <c r="A1928">
        <f>front!A1928</f>
        <v>1057.76</v>
      </c>
      <c r="B1928" s="1">
        <f t="shared" si="401"/>
        <v>0.42000000000007276</v>
      </c>
      <c r="C1928">
        <f>front!D1928-front!B1928</f>
        <v>11771.2</v>
      </c>
      <c r="D1928" s="2">
        <f>front!E1928-front!C1928</f>
        <v>52455.5</v>
      </c>
      <c r="E1928" s="2">
        <f>IF(front!F1928-front!C1928&gt;0,front!F1928-front!C1928,0)</f>
        <v>52455.5</v>
      </c>
      <c r="F1928" s="2">
        <f>front!I1928-front!H1928</f>
        <v>1337.5</v>
      </c>
      <c r="G1928" s="2"/>
      <c r="H1928" s="2"/>
      <c r="I1928" s="4">
        <f>C1928/(constants!$A$4+constants!$B$4*data!C1928+constants!$C$4*data!C1928^2+constants!$D$4*data!C1928^3+constants!$E$4*data!C1928^4+constants!$F$4*data!C1928^5+constants!$G$4*data!C1928^6+constants!$H$4*data!C1928^7)</f>
        <v>11785.645871857016</v>
      </c>
      <c r="J1928" s="4">
        <f>D1928/(constants!$A$4+constants!$B$4*data!D1928+constants!$C$4*data!D1928^2+constants!$D$4*data!D1928^3+constants!$E$4*data!D1928^4+constants!$F$4*data!D1928^5+constants!$G$4*data!D1928^6+constants!$H$4*data!D1928^7)</f>
        <v>55199.522538759607</v>
      </c>
      <c r="K1928" s="4">
        <f>E1928/(constants!$A$4+constants!$B$4*data!E1928+constants!$C$4*data!E1928^2+constants!$D$4*data!E1928^3+constants!$E$4*data!E1928^4+constants!$F$4*data!E1928^5+constants!$G$4*data!E1928^6+constants!$H$4*data!E1928^7)</f>
        <v>55199.522538759607</v>
      </c>
      <c r="L1928" s="4">
        <f>F1928/(constants!$A$4+constants!$B$4*data!F1928+constants!$C$4*data!F1928^2+constants!$D$4*data!F1928^3+constants!$E$4*data!F1928^4+constants!$F$4*data!F1928^5+constants!$G$4*data!F1928^6+constants!$H$4*data!F1928^7)</f>
        <v>1334.4382649633635</v>
      </c>
      <c r="M1928" s="4"/>
      <c r="N1928" s="4"/>
      <c r="O1928" s="4">
        <f t="shared" ref="O1928:O1991" si="404">I1928*1000/O$4</f>
        <v>19642.743119761693</v>
      </c>
      <c r="P1928" s="4">
        <f t="shared" ref="P1928:Q1991" si="405">J1928*1000/P$4</f>
        <v>11039.90450775192</v>
      </c>
      <c r="Q1928" s="4">
        <f t="shared" si="405"/>
        <v>11039.90450775192</v>
      </c>
      <c r="R1928" s="4">
        <f t="shared" ref="R1928:R1991" si="406">L1928*1000/R$4</f>
        <v>222.40637749389393</v>
      </c>
      <c r="S1928" s="4"/>
      <c r="T1928" s="4"/>
      <c r="U1928" s="4">
        <f t="shared" ref="U1928:U1991" si="407">Q1928/P1928</f>
        <v>1</v>
      </c>
      <c r="V1928" s="4"/>
      <c r="W1928" s="4"/>
      <c r="X1928">
        <f>IF(front!E1928&gt;$X$2,O1928,P1928)</f>
        <v>19642.743119761693</v>
      </c>
      <c r="Y1928">
        <f t="shared" si="402"/>
        <v>19309.260200441637</v>
      </c>
      <c r="Z1928">
        <f>SUMPRODUCT($B$7:$B$456,Y$7:Y$456,EXP(constants!$B$32+constants!$A$32*ABS($A$7:$A$456-$A1928)))</f>
        <v>1.7803605510719893E-15</v>
      </c>
      <c r="AA1928">
        <f t="shared" si="403"/>
        <v>19309.260200441637</v>
      </c>
      <c r="AB1928">
        <f t="shared" ref="AB1928:AB1991" si="408">IF((AA1928-$AA$3)&gt;0,AA1928-$AA$3,0)</f>
        <v>19303.058364744327</v>
      </c>
      <c r="AD1928" s="4"/>
      <c r="AE1928" s="4"/>
      <c r="AF1928" s="4"/>
    </row>
    <row r="1929" spans="1:32" x14ac:dyDescent="0.2">
      <c r="A1929">
        <f>front!A1929</f>
        <v>1058.19</v>
      </c>
      <c r="B1929" s="1">
        <f t="shared" ref="B1929:B1992" si="409">A1929-A1928</f>
        <v>0.43000000000006366</v>
      </c>
      <c r="C1929">
        <f>front!D1929-front!B1929</f>
        <v>11568</v>
      </c>
      <c r="D1929" s="2">
        <f>front!E1929-front!C1929</f>
        <v>50070.400000000001</v>
      </c>
      <c r="E1929" s="2">
        <f>IF(front!F1929-front!C1929&gt;0,front!F1929-front!C1929,0)</f>
        <v>50070.400000000001</v>
      </c>
      <c r="F1929" s="2">
        <f>front!I1929-front!H1929</f>
        <v>1299.2999999999993</v>
      </c>
      <c r="G1929" s="2"/>
      <c r="H1929" s="2"/>
      <c r="I1929" s="4">
        <f>C1929/(constants!$A$4+constants!$B$4*data!C1929+constants!$C$4*data!C1929^2+constants!$D$4*data!C1929^3+constants!$E$4*data!C1929^4+constants!$F$4*data!C1929^5+constants!$G$4*data!C1929^6+constants!$H$4*data!C1929^7)</f>
        <v>11580.215648578487</v>
      </c>
      <c r="J1929" s="4">
        <f>D1929/(constants!$A$4+constants!$B$4*data!D1929+constants!$C$4*data!D1929^2+constants!$D$4*data!D1929^3+constants!$E$4*data!D1929^4+constants!$F$4*data!D1929^5+constants!$G$4*data!D1929^6+constants!$H$4*data!D1929^7)</f>
        <v>52561.943451748513</v>
      </c>
      <c r="K1929" s="4">
        <f>E1929/(constants!$A$4+constants!$B$4*data!E1929+constants!$C$4*data!E1929^2+constants!$D$4*data!E1929^3+constants!$E$4*data!E1929^4+constants!$F$4*data!E1929^5+constants!$G$4*data!E1929^6+constants!$H$4*data!E1929^7)</f>
        <v>52561.943451748513</v>
      </c>
      <c r="L1929" s="4">
        <f>F1929/(constants!$A$4+constants!$B$4*data!F1929+constants!$C$4*data!F1929^2+constants!$D$4*data!F1929^3+constants!$E$4*data!F1929^4+constants!$F$4*data!F1929^5+constants!$G$4*data!F1929^6+constants!$H$4*data!F1929^7)</f>
        <v>1296.3247743941461</v>
      </c>
      <c r="M1929" s="4"/>
      <c r="N1929" s="4"/>
      <c r="O1929" s="4">
        <f t="shared" si="404"/>
        <v>19300.35941429748</v>
      </c>
      <c r="P1929" s="4">
        <f t="shared" si="405"/>
        <v>10512.388690349702</v>
      </c>
      <c r="Q1929" s="4">
        <f t="shared" si="405"/>
        <v>10512.388690349702</v>
      </c>
      <c r="R1929" s="4">
        <f t="shared" si="406"/>
        <v>216.05412906569103</v>
      </c>
      <c r="S1929" s="4"/>
      <c r="T1929" s="4"/>
      <c r="U1929" s="4">
        <f t="shared" si="407"/>
        <v>1</v>
      </c>
      <c r="V1929" s="4"/>
      <c r="W1929" s="4"/>
      <c r="X1929">
        <f>IF(front!E1929&gt;$X$2,O1929,P1929)</f>
        <v>19300.35941429748</v>
      </c>
      <c r="Y1929">
        <f t="shared" si="402"/>
        <v>18966.876494977423</v>
      </c>
      <c r="Z1929">
        <f>SUMPRODUCT($B$7:$B$456,Y$7:Y$456,EXP(constants!$B$32+constants!$A$32*ABS($A$7:$A$456-$A1929)))</f>
        <v>1.7373439831839756E-15</v>
      </c>
      <c r="AA1929">
        <f t="shared" si="403"/>
        <v>18966.876494977423</v>
      </c>
      <c r="AB1929">
        <f t="shared" si="408"/>
        <v>18960.674659280114</v>
      </c>
      <c r="AD1929" s="4"/>
      <c r="AE1929" s="4"/>
      <c r="AF1929" s="4"/>
    </row>
    <row r="1930" spans="1:32" x14ac:dyDescent="0.2">
      <c r="A1930">
        <f>front!A1930</f>
        <v>1058.6099999999999</v>
      </c>
      <c r="B1930" s="1">
        <f t="shared" si="409"/>
        <v>0.41999999999984539</v>
      </c>
      <c r="C1930">
        <f>front!D1930-front!B1930</f>
        <v>11403.740000000002</v>
      </c>
      <c r="D1930" s="2">
        <f>front!E1930-front!C1930</f>
        <v>52901.4</v>
      </c>
      <c r="E1930" s="2">
        <f>IF(front!F1930-front!C1930&gt;0,front!F1930-front!C1930,0)</f>
        <v>52901.4</v>
      </c>
      <c r="F1930" s="2">
        <f>front!I1930-front!H1930</f>
        <v>1249</v>
      </c>
      <c r="G1930" s="2"/>
      <c r="H1930" s="2"/>
      <c r="I1930" s="4">
        <f>C1930/(constants!$A$4+constants!$B$4*data!C1930+constants!$C$4*data!C1930^2+constants!$D$4*data!C1930^3+constants!$E$4*data!C1930^4+constants!$F$4*data!C1930^5+constants!$G$4*data!C1930^6+constants!$H$4*data!C1930^7)</f>
        <v>11414.237683604375</v>
      </c>
      <c r="J1930" s="4">
        <f>D1930/(constants!$A$4+constants!$B$4*data!D1930+constants!$C$4*data!D1930^2+constants!$D$4*data!D1930^3+constants!$E$4*data!D1930^4+constants!$F$4*data!D1930^5+constants!$G$4*data!D1930^6+constants!$H$4*data!D1930^7)</f>
        <v>55693.11631102801</v>
      </c>
      <c r="K1930" s="4">
        <f>E1930/(constants!$A$4+constants!$B$4*data!E1930+constants!$C$4*data!E1930^2+constants!$D$4*data!E1930^3+constants!$E$4*data!E1930^4+constants!$F$4*data!E1930^5+constants!$G$4*data!E1930^6+constants!$H$4*data!E1930^7)</f>
        <v>55693.11631102801</v>
      </c>
      <c r="L1930" s="4">
        <f>F1930/(constants!$A$4+constants!$B$4*data!F1930+constants!$C$4*data!F1930^2+constants!$D$4*data!F1930^3+constants!$E$4*data!F1930^4+constants!$F$4*data!F1930^5+constants!$G$4*data!F1930^6+constants!$H$4*data!F1930^7)</f>
        <v>1246.138671827345</v>
      </c>
      <c r="M1930" s="4"/>
      <c r="N1930" s="4"/>
      <c r="O1930" s="4">
        <f t="shared" si="404"/>
        <v>19023.729472673956</v>
      </c>
      <c r="P1930" s="4">
        <f t="shared" si="405"/>
        <v>11138.623262205601</v>
      </c>
      <c r="Q1930" s="4">
        <f t="shared" si="405"/>
        <v>11138.623262205601</v>
      </c>
      <c r="R1930" s="4">
        <f t="shared" si="406"/>
        <v>207.68977863789081</v>
      </c>
      <c r="S1930" s="4"/>
      <c r="T1930" s="4"/>
      <c r="U1930" s="4">
        <f t="shared" si="407"/>
        <v>1</v>
      </c>
      <c r="V1930" s="4"/>
      <c r="W1930" s="4"/>
      <c r="X1930">
        <f>IF(front!E1930&gt;$X$2,O1930,P1930)</f>
        <v>19023.729472673956</v>
      </c>
      <c r="Y1930">
        <f t="shared" si="402"/>
        <v>18690.2465533539</v>
      </c>
      <c r="Z1930">
        <f>SUMPRODUCT($B$7:$B$456,Y$7:Y$456,EXP(constants!$B$32+constants!$A$32*ABS($A$7:$A$456-$A1930)))</f>
        <v>1.6963313683622842E-15</v>
      </c>
      <c r="AA1930">
        <f t="shared" si="403"/>
        <v>18690.2465533539</v>
      </c>
      <c r="AB1930">
        <f t="shared" si="408"/>
        <v>18684.04471765659</v>
      </c>
      <c r="AD1930" s="4"/>
      <c r="AE1930" s="4"/>
      <c r="AF1930" s="4"/>
    </row>
    <row r="1931" spans="1:32" x14ac:dyDescent="0.2">
      <c r="A1931">
        <f>front!A1931</f>
        <v>1059.04</v>
      </c>
      <c r="B1931" s="1">
        <f t="shared" si="409"/>
        <v>0.43000000000006366</v>
      </c>
      <c r="C1931">
        <f>front!D1931-front!B1931</f>
        <v>11185.27</v>
      </c>
      <c r="D1931" s="2">
        <f>front!E1931-front!C1931</f>
        <v>52218.5</v>
      </c>
      <c r="E1931" s="2">
        <f>IF(front!F1931-front!C1931&gt;0,front!F1931-front!C1931,0)</f>
        <v>52218.5</v>
      </c>
      <c r="F1931" s="2">
        <f>front!I1931-front!H1931</f>
        <v>1274.7000000000007</v>
      </c>
      <c r="G1931" s="2"/>
      <c r="H1931" s="2"/>
      <c r="I1931" s="4">
        <f>C1931/(constants!$A$4+constants!$B$4*data!C1931+constants!$C$4*data!C1931^2+constants!$D$4*data!C1931^3+constants!$E$4*data!C1931^4+constants!$F$4*data!C1931^5+constants!$G$4*data!C1931^6+constants!$H$4*data!C1931^7)</f>
        <v>11193.598543441751</v>
      </c>
      <c r="J1931" s="4">
        <f>D1931/(constants!$A$4+constants!$B$4*data!D1931+constants!$C$4*data!D1931^2+constants!$D$4*data!D1931^3+constants!$E$4*data!D1931^4+constants!$F$4*data!D1931^5+constants!$G$4*data!D1931^6+constants!$H$4*data!D1931^7)</f>
        <v>54937.246303829445</v>
      </c>
      <c r="K1931" s="4">
        <f>E1931/(constants!$A$4+constants!$B$4*data!E1931+constants!$C$4*data!E1931^2+constants!$D$4*data!E1931^3+constants!$E$4*data!E1931^4+constants!$F$4*data!E1931^5+constants!$G$4*data!E1931^6+constants!$H$4*data!E1931^7)</f>
        <v>54937.246303829445</v>
      </c>
      <c r="L1931" s="4">
        <f>F1931/(constants!$A$4+constants!$B$4*data!F1931+constants!$C$4*data!F1931^2+constants!$D$4*data!F1931^3+constants!$E$4*data!F1931^4+constants!$F$4*data!F1931^5+constants!$G$4*data!F1931^6+constants!$H$4*data!F1931^7)</f>
        <v>1271.7804794473614</v>
      </c>
      <c r="M1931" s="4"/>
      <c r="N1931" s="4"/>
      <c r="O1931" s="4">
        <f t="shared" si="404"/>
        <v>18655.997572402917</v>
      </c>
      <c r="P1931" s="4">
        <f t="shared" si="405"/>
        <v>10987.449260765889</v>
      </c>
      <c r="Q1931" s="4">
        <f t="shared" si="405"/>
        <v>10987.449260765889</v>
      </c>
      <c r="R1931" s="4">
        <f t="shared" si="406"/>
        <v>211.96341324122687</v>
      </c>
      <c r="S1931" s="4"/>
      <c r="T1931" s="4"/>
      <c r="U1931" s="4">
        <f t="shared" si="407"/>
        <v>1</v>
      </c>
      <c r="V1931" s="4"/>
      <c r="W1931" s="4"/>
      <c r="X1931">
        <f>IF(front!E1931&gt;$X$2,O1931,P1931)</f>
        <v>18655.997572402917</v>
      </c>
      <c r="Y1931">
        <f t="shared" si="402"/>
        <v>18322.514653082861</v>
      </c>
      <c r="Z1931">
        <f>SUMPRODUCT($B$7:$B$456,Y$7:Y$456,EXP(constants!$B$32+constants!$A$32*ABS($A$7:$A$456-$A1931)))</f>
        <v>1.6553450898111298E-15</v>
      </c>
      <c r="AA1931">
        <f t="shared" si="403"/>
        <v>18322.514653082861</v>
      </c>
      <c r="AB1931">
        <f t="shared" si="408"/>
        <v>18316.312817385551</v>
      </c>
      <c r="AD1931" s="4"/>
      <c r="AE1931" s="4"/>
      <c r="AF1931" s="4"/>
    </row>
    <row r="1932" spans="1:32" x14ac:dyDescent="0.2">
      <c r="A1932">
        <f>front!A1932</f>
        <v>1059.46</v>
      </c>
      <c r="B1932" s="1">
        <f t="shared" si="409"/>
        <v>0.42000000000007276</v>
      </c>
      <c r="C1932">
        <f>front!D1932-front!B1932</f>
        <v>10996.199999999999</v>
      </c>
      <c r="D1932" s="2">
        <f>front!E1932-front!C1932</f>
        <v>52130.1</v>
      </c>
      <c r="E1932" s="2">
        <f>IF(front!F1932-front!C1932&gt;0,front!F1932-front!C1932,0)</f>
        <v>52130.1</v>
      </c>
      <c r="F1932" s="2">
        <f>front!I1932-front!H1932</f>
        <v>1293.8999999999996</v>
      </c>
      <c r="G1932" s="2"/>
      <c r="H1932" s="2"/>
      <c r="I1932" s="4">
        <f>C1932/(constants!$A$4+constants!$B$4*data!C1932+constants!$C$4*data!C1932^2+constants!$D$4*data!C1932^3+constants!$E$4*data!C1932^4+constants!$F$4*data!C1932^5+constants!$G$4*data!C1932^6+constants!$H$4*data!C1932^7)</f>
        <v>11002.756357411325</v>
      </c>
      <c r="J1932" s="4">
        <f>D1932/(constants!$A$4+constants!$B$4*data!D1932+constants!$C$4*data!D1932^2+constants!$D$4*data!D1932^3+constants!$E$4*data!D1932^4+constants!$F$4*data!D1932^5+constants!$G$4*data!D1932^6+constants!$H$4*data!D1932^7)</f>
        <v>54839.430427006024</v>
      </c>
      <c r="K1932" s="4">
        <f>E1932/(constants!$A$4+constants!$B$4*data!E1932+constants!$C$4*data!E1932^2+constants!$D$4*data!E1932^3+constants!$E$4*data!E1932^4+constants!$F$4*data!E1932^5+constants!$G$4*data!E1932^6+constants!$H$4*data!E1932^7)</f>
        <v>54839.430427006024</v>
      </c>
      <c r="L1932" s="4">
        <f>F1932/(constants!$A$4+constants!$B$4*data!F1932+constants!$C$4*data!F1932^2+constants!$D$4*data!F1932^3+constants!$E$4*data!F1932^4+constants!$F$4*data!F1932^5+constants!$G$4*data!F1932^6+constants!$H$4*data!F1932^7)</f>
        <v>1290.9370026518177</v>
      </c>
      <c r="M1932" s="4"/>
      <c r="N1932" s="4"/>
      <c r="O1932" s="4">
        <f t="shared" si="404"/>
        <v>18337.927262352208</v>
      </c>
      <c r="P1932" s="4">
        <f t="shared" si="405"/>
        <v>10967.886085401204</v>
      </c>
      <c r="Q1932" s="4">
        <f t="shared" si="405"/>
        <v>10967.886085401204</v>
      </c>
      <c r="R1932" s="4">
        <f t="shared" si="406"/>
        <v>215.15616710863628</v>
      </c>
      <c r="S1932" s="4"/>
      <c r="T1932" s="4"/>
      <c r="U1932" s="4">
        <f t="shared" si="407"/>
        <v>1</v>
      </c>
      <c r="V1932" s="4"/>
      <c r="W1932" s="4"/>
      <c r="X1932">
        <f>IF(front!E1932&gt;$X$2,O1932,P1932)</f>
        <v>18337.927262352208</v>
      </c>
      <c r="Y1932">
        <f t="shared" si="402"/>
        <v>18004.444343032152</v>
      </c>
      <c r="Z1932">
        <f>SUMPRODUCT($B$7:$B$456,Y$7:Y$456,EXP(constants!$B$32+constants!$A$32*ABS($A$7:$A$456-$A1932)))</f>
        <v>1.6162681820585166E-15</v>
      </c>
      <c r="AA1932">
        <f t="shared" si="403"/>
        <v>18004.444343032152</v>
      </c>
      <c r="AB1932">
        <f t="shared" si="408"/>
        <v>17998.242507334842</v>
      </c>
      <c r="AD1932" s="4"/>
      <c r="AE1932" s="4"/>
      <c r="AF1932" s="4"/>
    </row>
    <row r="1933" spans="1:32" x14ac:dyDescent="0.2">
      <c r="A1933">
        <f>front!A1933</f>
        <v>1059.8900000000001</v>
      </c>
      <c r="B1933" s="1">
        <f t="shared" si="409"/>
        <v>0.43000000000006366</v>
      </c>
      <c r="C1933">
        <f>front!D1933-front!B1933</f>
        <v>10806</v>
      </c>
      <c r="D1933" s="2">
        <f>front!E1933-front!C1933</f>
        <v>52683.3</v>
      </c>
      <c r="E1933" s="2">
        <f>IF(front!F1933-front!C1933&gt;0,front!F1933-front!C1933,0)</f>
        <v>52683.3</v>
      </c>
      <c r="F1933" s="2">
        <f>front!I1933-front!H1933</f>
        <v>1327.6000000000004</v>
      </c>
      <c r="G1933" s="2"/>
      <c r="H1933" s="2"/>
      <c r="I1933" s="4">
        <f>C1933/(constants!$A$4+constants!$B$4*data!C1933+constants!$C$4*data!C1933^2+constants!$D$4*data!C1933^3+constants!$E$4*data!C1933^4+constants!$F$4*data!C1933^5+constants!$G$4*data!C1933^6+constants!$H$4*data!C1933^7)</f>
        <v>10810.870235939528</v>
      </c>
      <c r="J1933" s="4">
        <f>D1933/(constants!$A$4+constants!$B$4*data!D1933+constants!$C$4*data!D1933^2+constants!$D$4*data!D1933^3+constants!$E$4*data!D1933^4+constants!$F$4*data!D1933^5+constants!$G$4*data!D1933^6+constants!$H$4*data!D1933^7)</f>
        <v>55451.664483714376</v>
      </c>
      <c r="K1933" s="4">
        <f>E1933/(constants!$A$4+constants!$B$4*data!E1933+constants!$C$4*data!E1933^2+constants!$D$4*data!E1933^3+constants!$E$4*data!E1933^4+constants!$F$4*data!E1933^5+constants!$G$4*data!E1933^6+constants!$H$4*data!E1933^7)</f>
        <v>55451.664483714376</v>
      </c>
      <c r="L1933" s="4">
        <f>F1933/(constants!$A$4+constants!$B$4*data!F1933+constants!$C$4*data!F1933^2+constants!$D$4*data!F1933^3+constants!$E$4*data!F1933^4+constants!$F$4*data!F1933^5+constants!$G$4*data!F1933^6+constants!$H$4*data!F1933^7)</f>
        <v>1324.5606859871289</v>
      </c>
      <c r="M1933" s="4"/>
      <c r="N1933" s="4"/>
      <c r="O1933" s="4">
        <f t="shared" si="404"/>
        <v>18018.117059899214</v>
      </c>
      <c r="P1933" s="4">
        <f t="shared" si="405"/>
        <v>11090.332896742875</v>
      </c>
      <c r="Q1933" s="4">
        <f t="shared" si="405"/>
        <v>11090.332896742875</v>
      </c>
      <c r="R1933" s="4">
        <f t="shared" si="406"/>
        <v>220.76011433118813</v>
      </c>
      <c r="S1933" s="4"/>
      <c r="T1933" s="4"/>
      <c r="U1933" s="4">
        <f t="shared" si="407"/>
        <v>1</v>
      </c>
      <c r="V1933" s="4"/>
      <c r="W1933" s="4"/>
      <c r="X1933">
        <f>IF(front!E1933&gt;$X$2,O1933,P1933)</f>
        <v>18018.117059899214</v>
      </c>
      <c r="Y1933">
        <f t="shared" si="402"/>
        <v>17684.634140579157</v>
      </c>
      <c r="Z1933">
        <f>SUMPRODUCT($B$7:$B$456,Y$7:Y$456,EXP(constants!$B$32+constants!$A$32*ABS($A$7:$A$456-$A1933)))</f>
        <v>1.5772163675612254E-15</v>
      </c>
      <c r="AA1933">
        <f t="shared" si="403"/>
        <v>17684.634140579157</v>
      </c>
      <c r="AB1933">
        <f t="shared" si="408"/>
        <v>17678.432304881848</v>
      </c>
      <c r="AD1933" s="4"/>
      <c r="AE1933" s="4"/>
      <c r="AF1933" s="4"/>
    </row>
    <row r="1934" spans="1:32" x14ac:dyDescent="0.2">
      <c r="A1934">
        <f>front!A1934</f>
        <v>1060.31</v>
      </c>
      <c r="B1934" s="1">
        <f t="shared" si="409"/>
        <v>0.41999999999984539</v>
      </c>
      <c r="C1934">
        <f>front!D1934-front!B1934</f>
        <v>10648.66</v>
      </c>
      <c r="D1934" s="2">
        <f>front!E1934-front!C1934</f>
        <v>52606.6</v>
      </c>
      <c r="E1934" s="2">
        <f>IF(front!F1934-front!C1934&gt;0,front!F1934-front!C1934,0)</f>
        <v>52606.6</v>
      </c>
      <c r="F1934" s="2">
        <f>front!I1934-front!H1934</f>
        <v>1275.1999999999989</v>
      </c>
      <c r="G1934" s="2"/>
      <c r="H1934" s="2"/>
      <c r="I1934" s="4">
        <f>C1934/(constants!$A$4+constants!$B$4*data!C1934+constants!$C$4*data!C1934^2+constants!$D$4*data!C1934^3+constants!$E$4*data!C1934^4+constants!$F$4*data!C1934^5+constants!$G$4*data!C1934^6+constants!$H$4*data!C1934^7)</f>
        <v>10652.207495138398</v>
      </c>
      <c r="J1934" s="4">
        <f>D1934/(constants!$A$4+constants!$B$4*data!D1934+constants!$C$4*data!D1934^2+constants!$D$4*data!D1934^3+constants!$E$4*data!D1934^4+constants!$F$4*data!D1934^5+constants!$G$4*data!D1934^6+constants!$H$4*data!D1934^7)</f>
        <v>55366.763232551915</v>
      </c>
      <c r="K1934" s="4">
        <f>E1934/(constants!$A$4+constants!$B$4*data!E1934+constants!$C$4*data!E1934^2+constants!$D$4*data!E1934^3+constants!$E$4*data!E1934^4+constants!$F$4*data!E1934^5+constants!$G$4*data!E1934^6+constants!$H$4*data!E1934^7)</f>
        <v>55366.763232551915</v>
      </c>
      <c r="L1934" s="4">
        <f>F1934/(constants!$A$4+constants!$B$4*data!F1934+constants!$C$4*data!F1934^2+constants!$D$4*data!F1934^3+constants!$E$4*data!F1934^4+constants!$F$4*data!F1934^5+constants!$G$4*data!F1934^6+constants!$H$4*data!F1934^7)</f>
        <v>1272.2793472663013</v>
      </c>
      <c r="M1934" s="4"/>
      <c r="N1934" s="4"/>
      <c r="O1934" s="4">
        <f t="shared" si="404"/>
        <v>17753.679158563998</v>
      </c>
      <c r="P1934" s="4">
        <f t="shared" si="405"/>
        <v>11073.352646510384</v>
      </c>
      <c r="Q1934" s="4">
        <f t="shared" si="405"/>
        <v>11073.352646510384</v>
      </c>
      <c r="R1934" s="4">
        <f t="shared" si="406"/>
        <v>212.04655787771688</v>
      </c>
      <c r="S1934" s="4"/>
      <c r="T1934" s="4"/>
      <c r="U1934" s="4">
        <f t="shared" si="407"/>
        <v>1</v>
      </c>
      <c r="V1934" s="4"/>
      <c r="W1934" s="4"/>
      <c r="X1934">
        <f>IF(front!E1934&gt;$X$2,O1934,P1934)</f>
        <v>17753.679158563998</v>
      </c>
      <c r="Y1934">
        <f t="shared" si="402"/>
        <v>17420.196239243942</v>
      </c>
      <c r="Z1934">
        <f>SUMPRODUCT($B$7:$B$456,Y$7:Y$456,EXP(constants!$B$32+constants!$A$32*ABS($A$7:$A$456-$A1934)))</f>
        <v>1.5399838056740226E-15</v>
      </c>
      <c r="AA1934">
        <f t="shared" si="403"/>
        <v>17420.196239243942</v>
      </c>
      <c r="AB1934">
        <f t="shared" si="408"/>
        <v>17413.994403546632</v>
      </c>
      <c r="AD1934" s="4"/>
      <c r="AE1934" s="4"/>
      <c r="AF1934" s="4"/>
    </row>
    <row r="1935" spans="1:32" x14ac:dyDescent="0.2">
      <c r="A1935">
        <f>front!A1935</f>
        <v>1060.73</v>
      </c>
      <c r="B1935" s="1">
        <f t="shared" si="409"/>
        <v>0.42000000000007276</v>
      </c>
      <c r="C1935">
        <f>front!D1935-front!B1935</f>
        <v>10568.130000000001</v>
      </c>
      <c r="D1935" s="2">
        <f>front!E1935-front!C1935</f>
        <v>52742.400000000001</v>
      </c>
      <c r="E1935" s="2">
        <f>IF(front!F1935-front!C1935&gt;0,front!F1935-front!C1935,0)</f>
        <v>52742.400000000001</v>
      </c>
      <c r="F1935" s="2">
        <f>front!I1935-front!H1935</f>
        <v>1256.2999999999993</v>
      </c>
      <c r="G1935" s="2"/>
      <c r="H1935" s="2"/>
      <c r="I1935" s="4">
        <f>C1935/(constants!$A$4+constants!$B$4*data!C1935+constants!$C$4*data!C1935^2+constants!$D$4*data!C1935^3+constants!$E$4*data!C1935^4+constants!$F$4*data!C1935^5+constants!$G$4*data!C1935^6+constants!$H$4*data!C1935^7)</f>
        <v>10571.025395050672</v>
      </c>
      <c r="J1935" s="4">
        <f>D1935/(constants!$A$4+constants!$B$4*data!D1935+constants!$C$4*data!D1935^2+constants!$D$4*data!D1935^3+constants!$E$4*data!D1935^4+constants!$F$4*data!D1935^5+constants!$G$4*data!D1935^6+constants!$H$4*data!D1935^7)</f>
        <v>55517.087652923641</v>
      </c>
      <c r="K1935" s="4">
        <f>E1935/(constants!$A$4+constants!$B$4*data!E1935+constants!$C$4*data!E1935^2+constants!$D$4*data!E1935^3+constants!$E$4*data!E1935^4+constants!$F$4*data!E1935^5+constants!$G$4*data!E1935^6+constants!$H$4*data!E1935^7)</f>
        <v>55517.087652923641</v>
      </c>
      <c r="L1935" s="4">
        <f>F1935/(constants!$A$4+constants!$B$4*data!F1935+constants!$C$4*data!F1935^2+constants!$D$4*data!F1935^3+constants!$E$4*data!F1935^4+constants!$F$4*data!F1935^5+constants!$G$4*data!F1935^6+constants!$H$4*data!F1935^7)</f>
        <v>1253.4221427986495</v>
      </c>
      <c r="M1935" s="4"/>
      <c r="N1935" s="4"/>
      <c r="O1935" s="4">
        <f t="shared" si="404"/>
        <v>17618.375658417786</v>
      </c>
      <c r="P1935" s="4">
        <f t="shared" si="405"/>
        <v>11103.417530584729</v>
      </c>
      <c r="Q1935" s="4">
        <f t="shared" si="405"/>
        <v>11103.417530584729</v>
      </c>
      <c r="R1935" s="4">
        <f t="shared" si="406"/>
        <v>208.90369046644156</v>
      </c>
      <c r="S1935" s="4"/>
      <c r="T1935" s="4"/>
      <c r="U1935" s="4">
        <f t="shared" si="407"/>
        <v>1</v>
      </c>
      <c r="V1935" s="4"/>
      <c r="W1935" s="4"/>
      <c r="X1935">
        <f>IF(front!E1935&gt;$X$2,O1935,P1935)</f>
        <v>17618.375658417786</v>
      </c>
      <c r="Y1935">
        <f t="shared" si="402"/>
        <v>17284.89273909773</v>
      </c>
      <c r="Z1935">
        <f>SUMPRODUCT($B$7:$B$456,Y$7:Y$456,EXP(constants!$B$32+constants!$A$32*ABS($A$7:$A$456-$A1935)))</f>
        <v>1.5036301743464862E-15</v>
      </c>
      <c r="AA1935">
        <f t="shared" si="403"/>
        <v>17284.89273909773</v>
      </c>
      <c r="AB1935">
        <f t="shared" si="408"/>
        <v>17278.69090340042</v>
      </c>
      <c r="AD1935" s="4"/>
      <c r="AE1935" s="4"/>
      <c r="AF1935" s="4"/>
    </row>
    <row r="1936" spans="1:32" x14ac:dyDescent="0.2">
      <c r="A1936">
        <f>front!A1936</f>
        <v>1061.1600000000001</v>
      </c>
      <c r="B1936" s="1">
        <f t="shared" si="409"/>
        <v>0.43000000000006366</v>
      </c>
      <c r="C1936">
        <f>front!D1936-front!B1936</f>
        <v>10389.66</v>
      </c>
      <c r="D1936" s="2">
        <f>front!E1936-front!C1936</f>
        <v>51975.4</v>
      </c>
      <c r="E1936" s="2">
        <f>IF(front!F1936-front!C1936&gt;0,front!F1936-front!C1936,0)</f>
        <v>51975.4</v>
      </c>
      <c r="F1936" s="2">
        <f>front!I1936-front!H1936</f>
        <v>1327</v>
      </c>
      <c r="G1936" s="2"/>
      <c r="H1936" s="2"/>
      <c r="I1936" s="4">
        <f>C1936/(constants!$A$4+constants!$B$4*data!C1936+constants!$C$4*data!C1936^2+constants!$D$4*data!C1936^3+constants!$E$4*data!C1936^4+constants!$F$4*data!C1936^5+constants!$G$4*data!C1936^6+constants!$H$4*data!C1936^7)</f>
        <v>10391.169493413487</v>
      </c>
      <c r="J1936" s="4">
        <f>D1936/(constants!$A$4+constants!$B$4*data!D1936+constants!$C$4*data!D1936^2+constants!$D$4*data!D1936^3+constants!$E$4*data!D1936^4+constants!$F$4*data!D1936^5+constants!$G$4*data!D1936^6+constants!$H$4*data!D1936^7)</f>
        <v>54668.267723121113</v>
      </c>
      <c r="K1936" s="4">
        <f>E1936/(constants!$A$4+constants!$B$4*data!E1936+constants!$C$4*data!E1936^2+constants!$D$4*data!E1936^3+constants!$E$4*data!E1936^4+constants!$F$4*data!E1936^5+constants!$G$4*data!E1936^6+constants!$H$4*data!E1936^7)</f>
        <v>54668.267723121113</v>
      </c>
      <c r="L1936" s="4">
        <f>F1936/(constants!$A$4+constants!$B$4*data!F1936+constants!$C$4*data!F1936^2+constants!$D$4*data!F1936^3+constants!$E$4*data!F1936^4+constants!$F$4*data!F1936^5+constants!$G$4*data!F1936^6+constants!$H$4*data!F1936^7)</f>
        <v>1323.9620448126009</v>
      </c>
      <c r="M1936" s="4"/>
      <c r="N1936" s="4"/>
      <c r="O1936" s="4">
        <f t="shared" si="404"/>
        <v>17318.615822355812</v>
      </c>
      <c r="P1936" s="4">
        <f t="shared" si="405"/>
        <v>10933.653544624223</v>
      </c>
      <c r="Q1936" s="4">
        <f t="shared" si="405"/>
        <v>10933.653544624223</v>
      </c>
      <c r="R1936" s="4">
        <f t="shared" si="406"/>
        <v>220.66034080210014</v>
      </c>
      <c r="S1936" s="4"/>
      <c r="T1936" s="4"/>
      <c r="U1936" s="4">
        <f t="shared" si="407"/>
        <v>1</v>
      </c>
      <c r="V1936" s="4"/>
      <c r="W1936" s="4"/>
      <c r="X1936">
        <f>IF(front!E1936&gt;$X$2,O1936,P1936)</f>
        <v>17318.615822355812</v>
      </c>
      <c r="Y1936">
        <f t="shared" si="402"/>
        <v>16985.132903035756</v>
      </c>
      <c r="Z1936">
        <f>SUMPRODUCT($B$7:$B$456,Y$7:Y$456,EXP(constants!$B$32+constants!$A$32*ABS($A$7:$A$456-$A1936)))</f>
        <v>1.4672998875209908E-15</v>
      </c>
      <c r="AA1936">
        <f t="shared" si="403"/>
        <v>16985.132903035756</v>
      </c>
      <c r="AB1936">
        <f t="shared" si="408"/>
        <v>16978.931067338446</v>
      </c>
      <c r="AD1936" s="4"/>
      <c r="AE1936" s="4"/>
      <c r="AF1936" s="4"/>
    </row>
    <row r="1937" spans="1:32" x14ac:dyDescent="0.2">
      <c r="A1937">
        <f>front!A1937</f>
        <v>1061.58</v>
      </c>
      <c r="B1937" s="1">
        <f t="shared" si="409"/>
        <v>0.41999999999984539</v>
      </c>
      <c r="C1937">
        <f>front!D1937-front!B1937</f>
        <v>10284.469999999999</v>
      </c>
      <c r="D1937" s="2">
        <f>front!E1937-front!C1937</f>
        <v>52426.6</v>
      </c>
      <c r="E1937" s="2">
        <f>IF(front!F1937-front!C1937&gt;0,front!F1937-front!C1937,0)</f>
        <v>52426.6</v>
      </c>
      <c r="F1937" s="2">
        <f>front!I1937-front!H1937</f>
        <v>1251.5999999999985</v>
      </c>
      <c r="G1937" s="2"/>
      <c r="H1937" s="2"/>
      <c r="I1937" s="4">
        <f>C1937/(constants!$A$4+constants!$B$4*data!C1937+constants!$C$4*data!C1937^2+constants!$D$4*data!C1937^3+constants!$E$4*data!C1937^4+constants!$F$4*data!C1937^5+constants!$G$4*data!C1937^6+constants!$H$4*data!C1937^7)</f>
        <v>10285.200433724038</v>
      </c>
      <c r="J1937" s="4">
        <f>D1937/(constants!$A$4+constants!$B$4*data!D1937+constants!$C$4*data!D1937^2+constants!$D$4*data!D1937^3+constants!$E$4*data!D1937^4+constants!$F$4*data!D1937^5+constants!$G$4*data!D1937^6+constants!$H$4*data!D1937^7)</f>
        <v>55167.537738105369</v>
      </c>
      <c r="K1937" s="4">
        <f>E1937/(constants!$A$4+constants!$B$4*data!E1937+constants!$C$4*data!E1937^2+constants!$D$4*data!E1937^3+constants!$E$4*data!E1937^4+constants!$F$4*data!E1937^5+constants!$G$4*data!E1937^6+constants!$H$4*data!E1937^7)</f>
        <v>55167.537738105369</v>
      </c>
      <c r="L1937" s="4">
        <f>F1937/(constants!$A$4+constants!$B$4*data!F1937+constants!$C$4*data!F1937^2+constants!$D$4*data!F1937^3+constants!$E$4*data!F1937^4+constants!$F$4*data!F1937^5+constants!$G$4*data!F1937^6+constants!$H$4*data!F1937^7)</f>
        <v>1248.732784803261</v>
      </c>
      <c r="M1937" s="4"/>
      <c r="N1937" s="4"/>
      <c r="O1937" s="4">
        <f t="shared" si="404"/>
        <v>17142.000722873396</v>
      </c>
      <c r="P1937" s="4">
        <f t="shared" si="405"/>
        <v>11033.507547621075</v>
      </c>
      <c r="Q1937" s="4">
        <f t="shared" si="405"/>
        <v>11033.507547621075</v>
      </c>
      <c r="R1937" s="4">
        <f t="shared" si="406"/>
        <v>208.12213080054352</v>
      </c>
      <c r="S1937" s="4"/>
      <c r="T1937" s="4"/>
      <c r="U1937" s="4">
        <f t="shared" si="407"/>
        <v>1</v>
      </c>
      <c r="V1937" s="4"/>
      <c r="W1937" s="4"/>
      <c r="X1937">
        <f>IF(front!E1937&gt;$X$2,O1937,P1937)</f>
        <v>17142.000722873396</v>
      </c>
      <c r="Y1937">
        <f t="shared" si="402"/>
        <v>16808.517803553339</v>
      </c>
      <c r="Z1937">
        <f>SUMPRODUCT($B$7:$B$456,Y$7:Y$456,EXP(constants!$B$32+constants!$A$32*ABS($A$7:$A$456-$A1937)))</f>
        <v>1.4326620692781569E-15</v>
      </c>
      <c r="AA1937">
        <f t="shared" si="403"/>
        <v>16808.517803553339</v>
      </c>
      <c r="AB1937">
        <f t="shared" si="408"/>
        <v>16802.31596785603</v>
      </c>
      <c r="AD1937" s="4"/>
      <c r="AE1937" s="4"/>
      <c r="AF1937" s="4"/>
    </row>
    <row r="1938" spans="1:32" x14ac:dyDescent="0.2">
      <c r="A1938">
        <f>front!A1938</f>
        <v>1062.01</v>
      </c>
      <c r="B1938" s="1">
        <f t="shared" si="409"/>
        <v>0.43000000000006366</v>
      </c>
      <c r="C1938">
        <f>front!D1938-front!B1938</f>
        <v>10187.26</v>
      </c>
      <c r="D1938" s="2">
        <f>front!E1938-front!C1938</f>
        <v>52719.9</v>
      </c>
      <c r="E1938" s="2">
        <f>IF(front!F1938-front!C1938&gt;0,front!F1938-front!C1938,0)</f>
        <v>52719.9</v>
      </c>
      <c r="F1938" s="2">
        <f>front!I1938-front!H1938</f>
        <v>1282</v>
      </c>
      <c r="G1938" s="2"/>
      <c r="H1938" s="2"/>
      <c r="I1938" s="4">
        <f>C1938/(constants!$A$4+constants!$B$4*data!C1938+constants!$C$4*data!C1938^2+constants!$D$4*data!C1938^3+constants!$E$4*data!C1938^4+constants!$F$4*data!C1938^5+constants!$G$4*data!C1938^6+constants!$H$4*data!C1938^7)</f>
        <v>10187.295059450083</v>
      </c>
      <c r="J1938" s="4">
        <f>D1938/(constants!$A$4+constants!$B$4*data!D1938+constants!$C$4*data!D1938^2+constants!$D$4*data!D1938^3+constants!$E$4*data!D1938^4+constants!$F$4*data!D1938^5+constants!$G$4*data!D1938^6+constants!$H$4*data!D1938^7)</f>
        <v>55492.179957785265</v>
      </c>
      <c r="K1938" s="4">
        <f>E1938/(constants!$A$4+constants!$B$4*data!E1938+constants!$C$4*data!E1938^2+constants!$D$4*data!E1938^3+constants!$E$4*data!E1938^4+constants!$F$4*data!E1938^5+constants!$G$4*data!E1938^6+constants!$H$4*data!E1938^7)</f>
        <v>55492.179957785265</v>
      </c>
      <c r="L1938" s="4">
        <f>F1938/(constants!$A$4+constants!$B$4*data!F1938+constants!$C$4*data!F1938^2+constants!$D$4*data!F1938^3+constants!$E$4*data!F1938^4+constants!$F$4*data!F1938^5+constants!$G$4*data!F1938^6+constants!$H$4*data!F1938^7)</f>
        <v>1279.0639494640582</v>
      </c>
      <c r="M1938" s="4"/>
      <c r="N1938" s="4"/>
      <c r="O1938" s="4">
        <f t="shared" si="404"/>
        <v>16978.825099083475</v>
      </c>
      <c r="P1938" s="4">
        <f t="shared" si="405"/>
        <v>11098.435991557053</v>
      </c>
      <c r="Q1938" s="4">
        <f t="shared" si="405"/>
        <v>11098.435991557053</v>
      </c>
      <c r="R1938" s="4">
        <f t="shared" si="406"/>
        <v>213.17732491067639</v>
      </c>
      <c r="S1938" s="4"/>
      <c r="T1938" s="4"/>
      <c r="U1938" s="4">
        <f t="shared" si="407"/>
        <v>1</v>
      </c>
      <c r="V1938" s="4"/>
      <c r="W1938" s="4"/>
      <c r="X1938">
        <f>IF(front!E1938&gt;$X$2,O1938,P1938)</f>
        <v>16978.825099083475</v>
      </c>
      <c r="Y1938">
        <f t="shared" si="402"/>
        <v>16645.342179763418</v>
      </c>
      <c r="Z1938">
        <f>SUMPRODUCT($B$7:$B$456,Y$7:Y$456,EXP(constants!$B$32+constants!$A$32*ABS($A$7:$A$456-$A1938)))</f>
        <v>1.3980464937271378E-15</v>
      </c>
      <c r="AA1938">
        <f t="shared" si="403"/>
        <v>16645.342179763418</v>
      </c>
      <c r="AB1938">
        <f t="shared" si="408"/>
        <v>16639.140344066109</v>
      </c>
      <c r="AD1938" s="4"/>
      <c r="AE1938" s="4"/>
      <c r="AF1938" s="4"/>
    </row>
    <row r="1939" spans="1:32" x14ac:dyDescent="0.2">
      <c r="A1939">
        <f>front!A1939</f>
        <v>1062.43</v>
      </c>
      <c r="B1939" s="1">
        <f t="shared" si="409"/>
        <v>0.42000000000007276</v>
      </c>
      <c r="C1939">
        <f>front!D1939-front!B1939</f>
        <v>10107.469999999999</v>
      </c>
      <c r="D1939" s="2">
        <f>front!E1939-front!C1939</f>
        <v>51977.9</v>
      </c>
      <c r="E1939" s="2">
        <f>IF(front!F1939-front!C1939&gt;0,front!F1939-front!C1939,0)</f>
        <v>51977.9</v>
      </c>
      <c r="F1939" s="2">
        <f>front!I1939-front!H1939</f>
        <v>1266.6000000000004</v>
      </c>
      <c r="G1939" s="2"/>
      <c r="H1939" s="2"/>
      <c r="I1939" s="4">
        <f>C1939/(constants!$A$4+constants!$B$4*data!C1939+constants!$C$4*data!C1939^2+constants!$D$4*data!C1939^3+constants!$E$4*data!C1939^4+constants!$F$4*data!C1939^5+constants!$G$4*data!C1939^6+constants!$H$4*data!C1939^7)</f>
        <v>10106.951761156966</v>
      </c>
      <c r="J1939" s="4">
        <f>D1939/(constants!$A$4+constants!$B$4*data!D1939+constants!$C$4*data!D1939^2+constants!$D$4*data!D1939^3+constants!$E$4*data!D1939^4+constants!$F$4*data!D1939^5+constants!$G$4*data!D1939^6+constants!$H$4*data!D1939^7)</f>
        <v>54671.033616028224</v>
      </c>
      <c r="K1939" s="4">
        <f>E1939/(constants!$A$4+constants!$B$4*data!E1939+constants!$C$4*data!E1939^2+constants!$D$4*data!E1939^3+constants!$E$4*data!E1939^4+constants!$F$4*data!E1939^5+constants!$G$4*data!E1939^6+constants!$H$4*data!E1939^7)</f>
        <v>54671.033616028224</v>
      </c>
      <c r="L1939" s="4">
        <f>F1939/(constants!$A$4+constants!$B$4*data!F1939+constants!$C$4*data!F1939^2+constants!$D$4*data!F1939^3+constants!$E$4*data!F1939^4+constants!$F$4*data!F1939^5+constants!$G$4*data!F1939^6+constants!$H$4*data!F1939^7)</f>
        <v>1263.6988205923292</v>
      </c>
      <c r="M1939" s="4"/>
      <c r="N1939" s="4"/>
      <c r="O1939" s="4">
        <f t="shared" si="404"/>
        <v>16844.919601928279</v>
      </c>
      <c r="P1939" s="4">
        <f t="shared" si="405"/>
        <v>10934.206723205645</v>
      </c>
      <c r="Q1939" s="4">
        <f t="shared" si="405"/>
        <v>10934.206723205645</v>
      </c>
      <c r="R1939" s="4">
        <f t="shared" si="406"/>
        <v>210.61647009872152</v>
      </c>
      <c r="S1939" s="4"/>
      <c r="T1939" s="4"/>
      <c r="U1939" s="4">
        <f t="shared" si="407"/>
        <v>1</v>
      </c>
      <c r="V1939" s="4"/>
      <c r="W1939" s="4"/>
      <c r="X1939">
        <f>IF(front!E1939&gt;$X$2,O1939,P1939)</f>
        <v>16844.919601928279</v>
      </c>
      <c r="Y1939">
        <f t="shared" si="402"/>
        <v>16511.436682608222</v>
      </c>
      <c r="Z1939">
        <f>SUMPRODUCT($B$7:$B$456,Y$7:Y$456,EXP(constants!$B$32+constants!$A$32*ABS($A$7:$A$456-$A1939)))</f>
        <v>1.3650435058876211E-15</v>
      </c>
      <c r="AA1939">
        <f t="shared" si="403"/>
        <v>16511.436682608222</v>
      </c>
      <c r="AB1939">
        <f t="shared" si="408"/>
        <v>16505.234846910913</v>
      </c>
      <c r="AD1939" s="4"/>
      <c r="AE1939" s="4"/>
      <c r="AF1939" s="4"/>
    </row>
    <row r="1940" spans="1:32" x14ac:dyDescent="0.2">
      <c r="A1940">
        <f>front!A1940</f>
        <v>1062.8599999999999</v>
      </c>
      <c r="B1940" s="1">
        <f t="shared" si="409"/>
        <v>0.42999999999983629</v>
      </c>
      <c r="C1940">
        <f>front!D1940-front!B1940</f>
        <v>10058.74</v>
      </c>
      <c r="D1940" s="2">
        <f>front!E1940-front!C1940</f>
        <v>51733.9</v>
      </c>
      <c r="E1940" s="2">
        <f>IF(front!F1940-front!C1940&gt;0,front!F1940-front!C1940,0)</f>
        <v>51733.9</v>
      </c>
      <c r="F1940" s="2">
        <f>front!I1940-front!H1940</f>
        <v>1273.6000000000004</v>
      </c>
      <c r="G1940" s="2"/>
      <c r="H1940" s="2"/>
      <c r="I1940" s="4">
        <f>C1940/(constants!$A$4+constants!$B$4*data!C1940+constants!$C$4*data!C1940^2+constants!$D$4*data!C1940^3+constants!$E$4*data!C1940^4+constants!$F$4*data!C1940^5+constants!$G$4*data!C1940^6+constants!$H$4*data!C1940^7)</f>
        <v>10057.891526218335</v>
      </c>
      <c r="J1940" s="4">
        <f>D1940/(constants!$A$4+constants!$B$4*data!D1940+constants!$C$4*data!D1940^2+constants!$D$4*data!D1940^3+constants!$E$4*data!D1940^4+constants!$F$4*data!D1940^5+constants!$G$4*data!D1940^6+constants!$H$4*data!D1940^7)</f>
        <v>54401.104919080004</v>
      </c>
      <c r="K1940" s="4">
        <f>E1940/(constants!$A$4+constants!$B$4*data!E1940+constants!$C$4*data!E1940^2+constants!$D$4*data!E1940^3+constants!$E$4*data!E1940^4+constants!$F$4*data!E1940^5+constants!$G$4*data!E1940^6+constants!$H$4*data!E1940^7)</f>
        <v>54401.104919080004</v>
      </c>
      <c r="L1940" s="4">
        <f>F1940/(constants!$A$4+constants!$B$4*data!F1940+constants!$C$4*data!F1940^2+constants!$D$4*data!F1940^3+constants!$E$4*data!F1940^4+constants!$F$4*data!F1940^5+constants!$G$4*data!F1940^6+constants!$H$4*data!F1940^7)</f>
        <v>1270.6829702408402</v>
      </c>
      <c r="M1940" s="4"/>
      <c r="N1940" s="4"/>
      <c r="O1940" s="4">
        <f t="shared" si="404"/>
        <v>16763.152543697222</v>
      </c>
      <c r="P1940" s="4">
        <f t="shared" si="405"/>
        <v>10880.220983816002</v>
      </c>
      <c r="Q1940" s="4">
        <f t="shared" si="405"/>
        <v>10880.220983816002</v>
      </c>
      <c r="R1940" s="4">
        <f t="shared" si="406"/>
        <v>211.78049504014004</v>
      </c>
      <c r="S1940" s="4"/>
      <c r="T1940" s="4"/>
      <c r="U1940" s="4">
        <f t="shared" si="407"/>
        <v>1</v>
      </c>
      <c r="V1940" s="4"/>
      <c r="W1940" s="4"/>
      <c r="X1940">
        <f>IF(front!E1940&gt;$X$2,O1940,P1940)</f>
        <v>16763.152543697222</v>
      </c>
      <c r="Y1940">
        <f t="shared" si="402"/>
        <v>16429.669624377166</v>
      </c>
      <c r="Z1940">
        <f>SUMPRODUCT($B$7:$B$456,Y$7:Y$456,EXP(constants!$B$32+constants!$A$32*ABS($A$7:$A$456-$A1940)))</f>
        <v>1.3320617109328176E-15</v>
      </c>
      <c r="AA1940">
        <f t="shared" si="403"/>
        <v>16429.669624377166</v>
      </c>
      <c r="AB1940">
        <f t="shared" si="408"/>
        <v>16423.467788679856</v>
      </c>
      <c r="AD1940" s="4"/>
      <c r="AE1940" s="4"/>
      <c r="AF1940" s="4"/>
    </row>
    <row r="1941" spans="1:32" x14ac:dyDescent="0.2">
      <c r="A1941">
        <f>front!A1941</f>
        <v>1063.28</v>
      </c>
      <c r="B1941" s="1">
        <f t="shared" si="409"/>
        <v>0.42000000000007276</v>
      </c>
      <c r="C1941">
        <f>front!D1941-front!B1941</f>
        <v>9964.4</v>
      </c>
      <c r="D1941" s="2">
        <f>front!E1941-front!C1941</f>
        <v>52371.199999999997</v>
      </c>
      <c r="E1941" s="2">
        <f>IF(front!F1941-front!C1941&gt;0,front!F1941-front!C1941,0)</f>
        <v>52371.199999999997</v>
      </c>
      <c r="F1941" s="2">
        <f>front!I1941-front!H1941</f>
        <v>1317.7000000000007</v>
      </c>
      <c r="G1941" s="2"/>
      <c r="H1941" s="2"/>
      <c r="I1941" s="4">
        <f>C1941/(constants!$A$4+constants!$B$4*data!C1941+constants!$C$4*data!C1941^2+constants!$D$4*data!C1941^3+constants!$E$4*data!C1941^4+constants!$F$4*data!C1941^5+constants!$G$4*data!C1941^6+constants!$H$4*data!C1941^7)</f>
        <v>9962.9286114052084</v>
      </c>
      <c r="J1941" s="4">
        <f>D1941/(constants!$A$4+constants!$B$4*data!D1941+constants!$C$4*data!D1941^2+constants!$D$4*data!D1941^3+constants!$E$4*data!D1941^4+constants!$F$4*data!D1941^5+constants!$G$4*data!D1941^6+constants!$H$4*data!D1941^7)</f>
        <v>55106.226358422289</v>
      </c>
      <c r="K1941" s="4">
        <f>E1941/(constants!$A$4+constants!$B$4*data!E1941+constants!$C$4*data!E1941^2+constants!$D$4*data!E1941^3+constants!$E$4*data!E1941^4+constants!$F$4*data!E1941^5+constants!$G$4*data!E1941^6+constants!$H$4*data!E1941^7)</f>
        <v>55106.226358422289</v>
      </c>
      <c r="L1941" s="4">
        <f>F1941/(constants!$A$4+constants!$B$4*data!F1941+constants!$C$4*data!F1941^2+constants!$D$4*data!F1941^3+constants!$E$4*data!F1941^4+constants!$F$4*data!F1941^5+constants!$G$4*data!F1941^6+constants!$H$4*data!F1941^7)</f>
        <v>1314.6831062608562</v>
      </c>
      <c r="M1941" s="4"/>
      <c r="N1941" s="4"/>
      <c r="O1941" s="4">
        <f t="shared" si="404"/>
        <v>16604.881019008681</v>
      </c>
      <c r="P1941" s="4">
        <f t="shared" si="405"/>
        <v>11021.245271684458</v>
      </c>
      <c r="Q1941" s="4">
        <f t="shared" si="405"/>
        <v>11021.245271684458</v>
      </c>
      <c r="R1941" s="4">
        <f t="shared" si="406"/>
        <v>219.11385104347602</v>
      </c>
      <c r="S1941" s="4"/>
      <c r="T1941" s="4"/>
      <c r="U1941" s="4">
        <f t="shared" si="407"/>
        <v>1</v>
      </c>
      <c r="V1941" s="4"/>
      <c r="W1941" s="4"/>
      <c r="X1941">
        <f>IF(front!E1941&gt;$X$2,O1941,P1941)</f>
        <v>16604.881019008681</v>
      </c>
      <c r="Y1941">
        <f t="shared" si="402"/>
        <v>16271.398099688626</v>
      </c>
      <c r="Z1941">
        <f>SUMPRODUCT($B$7:$B$456,Y$7:Y$456,EXP(constants!$B$32+constants!$A$32*ABS($A$7:$A$456-$A1941)))</f>
        <v>1.3006163930233969E-15</v>
      </c>
      <c r="AA1941">
        <f t="shared" si="403"/>
        <v>16271.398099688626</v>
      </c>
      <c r="AB1941">
        <f t="shared" si="408"/>
        <v>16265.196263991316</v>
      </c>
      <c r="AD1941" s="4"/>
      <c r="AE1941" s="4"/>
      <c r="AF1941" s="4"/>
    </row>
    <row r="1942" spans="1:32" x14ac:dyDescent="0.2">
      <c r="A1942">
        <f>front!A1942</f>
        <v>1063.7</v>
      </c>
      <c r="B1942" s="1">
        <f t="shared" si="409"/>
        <v>0.42000000000007276</v>
      </c>
      <c r="C1942">
        <f>front!D1942-front!B1942</f>
        <v>9894</v>
      </c>
      <c r="D1942" s="2">
        <f>front!E1942-front!C1942</f>
        <v>52581.3</v>
      </c>
      <c r="E1942" s="2">
        <f>IF(front!F1942-front!C1942&gt;0,front!F1942-front!C1942,0)</f>
        <v>52581.3</v>
      </c>
      <c r="F1942" s="2">
        <f>front!I1942-front!H1942</f>
        <v>1272.3000000000011</v>
      </c>
      <c r="G1942" s="2"/>
      <c r="H1942" s="2"/>
      <c r="I1942" s="4">
        <f>C1942/(constants!$A$4+constants!$B$4*data!C1942+constants!$C$4*data!C1942^2+constants!$D$4*data!C1942^3+constants!$E$4*data!C1942^4+constants!$F$4*data!C1942^5+constants!$G$4*data!C1942^6+constants!$H$4*data!C1942^7)</f>
        <v>9892.0777545585806</v>
      </c>
      <c r="J1942" s="4">
        <f>D1942/(constants!$A$4+constants!$B$4*data!D1942+constants!$C$4*data!D1942^2+constants!$D$4*data!D1942^3+constants!$E$4*data!D1942^4+constants!$F$4*data!D1942^5+constants!$G$4*data!D1942^6+constants!$H$4*data!D1942^7)</f>
        <v>55338.759202661015</v>
      </c>
      <c r="K1942" s="4">
        <f>E1942/(constants!$A$4+constants!$B$4*data!E1942+constants!$C$4*data!E1942^2+constants!$D$4*data!E1942^3+constants!$E$4*data!E1942^4+constants!$F$4*data!E1942^5+constants!$G$4*data!E1942^6+constants!$H$4*data!E1942^7)</f>
        <v>55338.759202661015</v>
      </c>
      <c r="L1942" s="4">
        <f>F1942/(constants!$A$4+constants!$B$4*data!F1942+constants!$C$4*data!F1942^2+constants!$D$4*data!F1942^3+constants!$E$4*data!F1942^4+constants!$F$4*data!F1942^5+constants!$G$4*data!F1942^6+constants!$H$4*data!F1942^7)</f>
        <v>1269.3859138973364</v>
      </c>
      <c r="M1942" s="4"/>
      <c r="N1942" s="4"/>
      <c r="O1942" s="4">
        <f t="shared" si="404"/>
        <v>16486.796257597634</v>
      </c>
      <c r="P1942" s="4">
        <f t="shared" si="405"/>
        <v>11067.751840532203</v>
      </c>
      <c r="Q1942" s="4">
        <f t="shared" si="405"/>
        <v>11067.751840532203</v>
      </c>
      <c r="R1942" s="4">
        <f t="shared" si="406"/>
        <v>211.5643189828894</v>
      </c>
      <c r="S1942" s="4"/>
      <c r="T1942" s="4"/>
      <c r="U1942" s="4">
        <f t="shared" si="407"/>
        <v>1</v>
      </c>
      <c r="V1942" s="4"/>
      <c r="W1942" s="4"/>
      <c r="X1942">
        <f>IF(front!E1942&gt;$X$2,O1942,P1942)</f>
        <v>16486.796257597634</v>
      </c>
      <c r="Y1942">
        <f t="shared" si="402"/>
        <v>16153.31333827758</v>
      </c>
      <c r="Z1942">
        <f>SUMPRODUCT($B$7:$B$456,Y$7:Y$456,EXP(constants!$B$32+constants!$A$32*ABS($A$7:$A$456-$A1942)))</f>
        <v>1.2699133890851E-15</v>
      </c>
      <c r="AA1942">
        <f t="shared" si="403"/>
        <v>16153.31333827758</v>
      </c>
      <c r="AB1942">
        <f t="shared" si="408"/>
        <v>16147.11150258027</v>
      </c>
      <c r="AD1942" s="4"/>
      <c r="AE1942" s="4"/>
      <c r="AF1942" s="4"/>
    </row>
    <row r="1943" spans="1:32" x14ac:dyDescent="0.2">
      <c r="A1943">
        <f>front!A1943</f>
        <v>1064.1300000000001</v>
      </c>
      <c r="B1943" s="1">
        <f t="shared" si="409"/>
        <v>0.43000000000006366</v>
      </c>
      <c r="C1943">
        <f>front!D1943-front!B1943</f>
        <v>9864.73</v>
      </c>
      <c r="D1943" s="2">
        <f>front!E1943-front!C1943</f>
        <v>52834.2</v>
      </c>
      <c r="E1943" s="2">
        <f>IF(front!F1943-front!C1943&gt;0,front!F1943-front!C1943,0)</f>
        <v>52834.2</v>
      </c>
      <c r="F1943" s="2">
        <f>front!I1943-front!H1943</f>
        <v>1329.1999999999989</v>
      </c>
      <c r="G1943" s="2"/>
      <c r="H1943" s="2"/>
      <c r="I1943" s="4">
        <f>C1943/(constants!$A$4+constants!$B$4*data!C1943+constants!$C$4*data!C1943^2+constants!$D$4*data!C1943^3+constants!$E$4*data!C1943^4+constants!$F$4*data!C1943^5+constants!$G$4*data!C1943^6+constants!$H$4*data!C1943^7)</f>
        <v>9862.6237941993895</v>
      </c>
      <c r="J1943" s="4">
        <f>D1943/(constants!$A$4+constants!$B$4*data!D1943+constants!$C$4*data!D1943^2+constants!$D$4*data!D1943^3+constants!$E$4*data!D1943^4+constants!$F$4*data!D1943^5+constants!$G$4*data!D1943^6+constants!$H$4*data!D1943^7)</f>
        <v>55618.716199636299</v>
      </c>
      <c r="K1943" s="4">
        <f>E1943/(constants!$A$4+constants!$B$4*data!E1943+constants!$C$4*data!E1943^2+constants!$D$4*data!E1943^3+constants!$E$4*data!E1943^4+constants!$F$4*data!E1943^5+constants!$G$4*data!E1943^6+constants!$H$4*data!E1943^7)</f>
        <v>55618.716199636299</v>
      </c>
      <c r="L1943" s="4">
        <f>F1943/(constants!$A$4+constants!$B$4*data!F1943+constants!$C$4*data!F1943^2+constants!$D$4*data!F1943^3+constants!$E$4*data!F1943^4+constants!$F$4*data!F1943^5+constants!$G$4*data!F1943^6+constants!$H$4*data!F1943^7)</f>
        <v>1326.1570624390429</v>
      </c>
      <c r="M1943" s="4"/>
      <c r="N1943" s="4"/>
      <c r="O1943" s="4">
        <f t="shared" si="404"/>
        <v>16437.70632366565</v>
      </c>
      <c r="P1943" s="4">
        <f t="shared" si="405"/>
        <v>11123.74323992726</v>
      </c>
      <c r="Q1943" s="4">
        <f t="shared" si="405"/>
        <v>11123.74323992726</v>
      </c>
      <c r="R1943" s="4">
        <f t="shared" si="406"/>
        <v>221.02617707317381</v>
      </c>
      <c r="S1943" s="4"/>
      <c r="T1943" s="4"/>
      <c r="U1943" s="4">
        <f t="shared" si="407"/>
        <v>1</v>
      </c>
      <c r="V1943" s="4"/>
      <c r="W1943" s="4"/>
      <c r="X1943">
        <f>IF(front!E1943&gt;$X$2,O1943,P1943)</f>
        <v>16437.70632366565</v>
      </c>
      <c r="Y1943">
        <f t="shared" si="402"/>
        <v>16104.223404345596</v>
      </c>
      <c r="Z1943">
        <f>SUMPRODUCT($B$7:$B$456,Y$7:Y$456,EXP(constants!$B$32+constants!$A$32*ABS($A$7:$A$456-$A1943)))</f>
        <v>1.2392301010957179E-15</v>
      </c>
      <c r="AA1943">
        <f t="shared" si="403"/>
        <v>16104.223404345596</v>
      </c>
      <c r="AB1943">
        <f t="shared" si="408"/>
        <v>16098.021568648286</v>
      </c>
      <c r="AD1943" s="4"/>
      <c r="AE1943" s="4"/>
      <c r="AF1943" s="4"/>
    </row>
    <row r="1944" spans="1:32" x14ac:dyDescent="0.2">
      <c r="A1944">
        <f>front!A1944</f>
        <v>1064.55</v>
      </c>
      <c r="B1944" s="1">
        <f t="shared" si="409"/>
        <v>0.41999999999984539</v>
      </c>
      <c r="C1944">
        <f>front!D1944-front!B1944</f>
        <v>9801</v>
      </c>
      <c r="D1944" s="2">
        <f>front!E1944-front!C1944</f>
        <v>52026.2</v>
      </c>
      <c r="E1944" s="2">
        <f>IF(front!F1944-front!C1944&gt;0,front!F1944-front!C1944,0)</f>
        <v>52026.2</v>
      </c>
      <c r="F1944" s="2">
        <f>front!I1944-front!H1944</f>
        <v>1430.6999999999989</v>
      </c>
      <c r="G1944" s="2"/>
      <c r="H1944" s="2"/>
      <c r="I1944" s="4">
        <f>C1944/(constants!$A$4+constants!$B$4*data!C1944+constants!$C$4*data!C1944^2+constants!$D$4*data!C1944^3+constants!$E$4*data!C1944^4+constants!$F$4*data!C1944^5+constants!$G$4*data!C1944^6+constants!$H$4*data!C1944^7)</f>
        <v>9798.5003007041869</v>
      </c>
      <c r="J1944" s="4">
        <f>D1944/(constants!$A$4+constants!$B$4*data!D1944+constants!$C$4*data!D1944^2+constants!$D$4*data!D1944^3+constants!$E$4*data!D1944^4+constants!$F$4*data!D1944^5+constants!$G$4*data!D1944^6+constants!$H$4*data!D1944^7)</f>
        <v>54724.471622800644</v>
      </c>
      <c r="K1944" s="4">
        <f>E1944/(constants!$A$4+constants!$B$4*data!E1944+constants!$C$4*data!E1944^2+constants!$D$4*data!E1944^3+constants!$E$4*data!E1944^4+constants!$F$4*data!E1944^5+constants!$G$4*data!E1944^6+constants!$H$4*data!E1944^7)</f>
        <v>54724.471622800644</v>
      </c>
      <c r="L1944" s="4">
        <f>F1944/(constants!$A$4+constants!$B$4*data!F1944+constants!$C$4*data!F1944^2+constants!$D$4*data!F1944^3+constants!$E$4*data!F1944^4+constants!$F$4*data!F1944^5+constants!$G$4*data!F1944^6+constants!$H$4*data!F1944^7)</f>
        <v>1427.427147928383</v>
      </c>
      <c r="M1944" s="4"/>
      <c r="N1944" s="4"/>
      <c r="O1944" s="4">
        <f t="shared" si="404"/>
        <v>16330.833834506979</v>
      </c>
      <c r="P1944" s="4">
        <f t="shared" si="405"/>
        <v>10944.894324560128</v>
      </c>
      <c r="Q1944" s="4">
        <f t="shared" si="405"/>
        <v>10944.894324560128</v>
      </c>
      <c r="R1944" s="4">
        <f t="shared" si="406"/>
        <v>237.90452465473049</v>
      </c>
      <c r="S1944" s="4"/>
      <c r="T1944" s="4"/>
      <c r="U1944" s="4">
        <f t="shared" si="407"/>
        <v>1</v>
      </c>
      <c r="V1944" s="4"/>
      <c r="W1944" s="4"/>
      <c r="X1944">
        <f>IF(front!E1944&gt;$X$2,O1944,P1944)</f>
        <v>16330.833834506979</v>
      </c>
      <c r="Y1944">
        <f t="shared" si="402"/>
        <v>15997.350915186924</v>
      </c>
      <c r="Z1944">
        <f>SUMPRODUCT($B$7:$B$456,Y$7:Y$456,EXP(constants!$B$32+constants!$A$32*ABS($A$7:$A$456-$A1944)))</f>
        <v>1.2099762128020817E-15</v>
      </c>
      <c r="AA1944">
        <f t="shared" si="403"/>
        <v>15997.350915186924</v>
      </c>
      <c r="AB1944">
        <f t="shared" si="408"/>
        <v>15991.149079489614</v>
      </c>
      <c r="AD1944" s="4"/>
      <c r="AE1944" s="4"/>
      <c r="AF1944" s="4"/>
    </row>
    <row r="1945" spans="1:32" x14ac:dyDescent="0.2">
      <c r="A1945">
        <f>front!A1945</f>
        <v>1064.98</v>
      </c>
      <c r="B1945" s="1">
        <f t="shared" si="409"/>
        <v>0.43000000000006366</v>
      </c>
      <c r="C1945">
        <f>front!D1945-front!B1945</f>
        <v>9734.1999999999989</v>
      </c>
      <c r="D1945" s="2">
        <f>front!E1945-front!C1945</f>
        <v>51948.6</v>
      </c>
      <c r="E1945" s="2">
        <f>IF(front!F1945-front!C1945&gt;0,front!F1945-front!C1945,0)</f>
        <v>51948.6</v>
      </c>
      <c r="F1945" s="2">
        <f>front!I1945-front!H1945</f>
        <v>1447.7999999999993</v>
      </c>
      <c r="G1945" s="2"/>
      <c r="H1945" s="2"/>
      <c r="I1945" s="4">
        <f>C1945/(constants!$A$4+constants!$B$4*data!C1945+constants!$C$4*data!C1945^2+constants!$D$4*data!C1945^3+constants!$E$4*data!C1945^4+constants!$F$4*data!C1945^5+constants!$G$4*data!C1945^6+constants!$H$4*data!C1945^7)</f>
        <v>9731.2981505324206</v>
      </c>
      <c r="J1945" s="4">
        <f>D1945/(constants!$A$4+constants!$B$4*data!D1945+constants!$C$4*data!D1945^2+constants!$D$4*data!D1945^3+constants!$E$4*data!D1945^4+constants!$F$4*data!D1945^5+constants!$G$4*data!D1945^6+constants!$H$4*data!D1945^7)</f>
        <v>54638.617655165544</v>
      </c>
      <c r="K1945" s="4">
        <f>E1945/(constants!$A$4+constants!$B$4*data!E1945+constants!$C$4*data!E1945^2+constants!$D$4*data!E1945^3+constants!$E$4*data!E1945^4+constants!$F$4*data!E1945^5+constants!$G$4*data!E1945^6+constants!$H$4*data!E1945^7)</f>
        <v>54638.617655165544</v>
      </c>
      <c r="L1945" s="4">
        <f>F1945/(constants!$A$4+constants!$B$4*data!F1945+constants!$C$4*data!F1945^2+constants!$D$4*data!F1945^3+constants!$E$4*data!F1945^4+constants!$F$4*data!F1945^5+constants!$G$4*data!F1945^6+constants!$H$4*data!F1945^7)</f>
        <v>1444.4884036805197</v>
      </c>
      <c r="M1945" s="4"/>
      <c r="N1945" s="4"/>
      <c r="O1945" s="4">
        <f t="shared" si="404"/>
        <v>16218.830250887368</v>
      </c>
      <c r="P1945" s="4">
        <f t="shared" si="405"/>
        <v>10927.723531033109</v>
      </c>
      <c r="Q1945" s="4">
        <f t="shared" si="405"/>
        <v>10927.723531033109</v>
      </c>
      <c r="R1945" s="4">
        <f t="shared" si="406"/>
        <v>240.74806728008662</v>
      </c>
      <c r="S1945" s="4"/>
      <c r="T1945" s="4"/>
      <c r="U1945" s="4">
        <f t="shared" si="407"/>
        <v>1</v>
      </c>
      <c r="V1945" s="4"/>
      <c r="W1945" s="4"/>
      <c r="X1945">
        <f>IF(front!E1945&gt;$X$2,O1945,P1945)</f>
        <v>16218.830250887368</v>
      </c>
      <c r="Y1945">
        <f t="shared" si="402"/>
        <v>15885.347331567313</v>
      </c>
      <c r="Z1945">
        <f>SUMPRODUCT($B$7:$B$456,Y$7:Y$456,EXP(constants!$B$32+constants!$A$32*ABS($A$7:$A$456-$A1945)))</f>
        <v>1.1807411099070283E-15</v>
      </c>
      <c r="AA1945">
        <f t="shared" si="403"/>
        <v>15885.347331567313</v>
      </c>
      <c r="AB1945">
        <f t="shared" si="408"/>
        <v>15879.145495870003</v>
      </c>
      <c r="AD1945" s="4"/>
      <c r="AE1945" s="4"/>
      <c r="AF1945" s="4"/>
    </row>
    <row r="1946" spans="1:32" x14ac:dyDescent="0.2">
      <c r="A1946">
        <f>front!A1946</f>
        <v>1065.4000000000001</v>
      </c>
      <c r="B1946" s="1">
        <f t="shared" si="409"/>
        <v>0.42000000000007276</v>
      </c>
      <c r="C1946">
        <f>front!D1946-front!B1946</f>
        <v>9677.130000000001</v>
      </c>
      <c r="D1946" s="2">
        <f>front!E1946-front!C1946</f>
        <v>52690.2</v>
      </c>
      <c r="E1946" s="2">
        <f>IF(front!F1946-front!C1946&gt;0,front!F1946-front!C1946,0)</f>
        <v>52690.2</v>
      </c>
      <c r="F1946" s="2">
        <f>front!I1946-front!H1946</f>
        <v>1407.5</v>
      </c>
      <c r="G1946" s="2"/>
      <c r="H1946" s="2"/>
      <c r="I1946" s="4">
        <f>C1946/(constants!$A$4+constants!$B$4*data!C1946+constants!$C$4*data!C1946^2+constants!$D$4*data!C1946^3+constants!$E$4*data!C1946^4+constants!$F$4*data!C1946^5+constants!$G$4*data!C1946^6+constants!$H$4*data!C1946^7)</f>
        <v>9673.8928622114054</v>
      </c>
      <c r="J1946" s="4">
        <f>D1946/(constants!$A$4+constants!$B$4*data!D1946+constants!$C$4*data!D1946^2+constants!$D$4*data!D1946^3+constants!$E$4*data!D1946^4+constants!$F$4*data!D1946^5+constants!$G$4*data!D1946^6+constants!$H$4*data!D1946^7)</f>
        <v>55459.302548600186</v>
      </c>
      <c r="K1946" s="4">
        <f>E1946/(constants!$A$4+constants!$B$4*data!E1946+constants!$C$4*data!E1946^2+constants!$D$4*data!E1946^3+constants!$E$4*data!E1946^4+constants!$F$4*data!E1946^5+constants!$G$4*data!E1946^6+constants!$H$4*data!E1946^7)</f>
        <v>55459.302548600186</v>
      </c>
      <c r="L1946" s="4">
        <f>F1946/(constants!$A$4+constants!$B$4*data!F1946+constants!$C$4*data!F1946^2+constants!$D$4*data!F1946^3+constants!$E$4*data!F1946^4+constants!$F$4*data!F1946^5+constants!$G$4*data!F1946^6+constants!$H$4*data!F1946^7)</f>
        <v>1404.2797084026397</v>
      </c>
      <c r="M1946" s="4"/>
      <c r="N1946" s="4"/>
      <c r="O1946" s="4">
        <f t="shared" si="404"/>
        <v>16123.154770352343</v>
      </c>
      <c r="P1946" s="4">
        <f t="shared" si="405"/>
        <v>11091.860509720038</v>
      </c>
      <c r="Q1946" s="4">
        <f t="shared" si="405"/>
        <v>11091.860509720038</v>
      </c>
      <c r="R1946" s="4">
        <f t="shared" si="406"/>
        <v>234.04661806710661</v>
      </c>
      <c r="S1946" s="4"/>
      <c r="T1946" s="4"/>
      <c r="U1946" s="4">
        <f t="shared" si="407"/>
        <v>1</v>
      </c>
      <c r="V1946" s="4"/>
      <c r="W1946" s="4"/>
      <c r="X1946">
        <f>IF(front!E1946&gt;$X$2,O1946,P1946)</f>
        <v>16123.154770352343</v>
      </c>
      <c r="Y1946">
        <f t="shared" si="402"/>
        <v>15789.671851032288</v>
      </c>
      <c r="Z1946">
        <f>SUMPRODUCT($B$7:$B$456,Y$7:Y$456,EXP(constants!$B$32+constants!$A$32*ABS($A$7:$A$456-$A1946)))</f>
        <v>1.1528679421213193E-15</v>
      </c>
      <c r="AA1946">
        <f t="shared" si="403"/>
        <v>15789.671851032288</v>
      </c>
      <c r="AB1946">
        <f t="shared" si="408"/>
        <v>15783.470015334979</v>
      </c>
      <c r="AD1946" s="4"/>
      <c r="AE1946" s="4"/>
      <c r="AF1946" s="4"/>
    </row>
    <row r="1947" spans="1:32" x14ac:dyDescent="0.2">
      <c r="A1947">
        <f>front!A1947</f>
        <v>1065.82</v>
      </c>
      <c r="B1947" s="1">
        <f t="shared" si="409"/>
        <v>0.41999999999984539</v>
      </c>
      <c r="C1947">
        <f>front!D1947-front!B1947</f>
        <v>9603.26</v>
      </c>
      <c r="D1947" s="2">
        <f>front!E1947-front!C1947</f>
        <v>52915.8</v>
      </c>
      <c r="E1947" s="2">
        <f>IF(front!F1947-front!C1947&gt;0,front!F1947-front!C1947,0)</f>
        <v>52915.8</v>
      </c>
      <c r="F1947" s="2">
        <f>front!I1947-front!H1947</f>
        <v>1433.5999999999985</v>
      </c>
      <c r="G1947" s="2"/>
      <c r="H1947" s="2"/>
      <c r="I1947" s="4">
        <f>C1947/(constants!$A$4+constants!$B$4*data!C1947+constants!$C$4*data!C1947^2+constants!$D$4*data!C1947^3+constants!$E$4*data!C1947^4+constants!$F$4*data!C1947^5+constants!$G$4*data!C1947^6+constants!$H$4*data!C1947^7)</f>
        <v>9599.6001157144183</v>
      </c>
      <c r="J1947" s="4">
        <f>D1947/(constants!$A$4+constants!$B$4*data!D1947+constants!$C$4*data!D1947^2+constants!$D$4*data!D1947^3+constants!$E$4*data!D1947^4+constants!$F$4*data!D1947^5+constants!$G$4*data!D1947^6+constants!$H$4*data!D1947^7)</f>
        <v>55709.059793598251</v>
      </c>
      <c r="K1947" s="4">
        <f>E1947/(constants!$A$4+constants!$B$4*data!E1947+constants!$C$4*data!E1947^2+constants!$D$4*data!E1947^3+constants!$E$4*data!E1947^4+constants!$F$4*data!E1947^5+constants!$G$4*data!E1947^6+constants!$H$4*data!E1947^7)</f>
        <v>55709.059793598251</v>
      </c>
      <c r="L1947" s="4">
        <f>F1947/(constants!$A$4+constants!$B$4*data!F1947+constants!$C$4*data!F1947^2+constants!$D$4*data!F1947^3+constants!$E$4*data!F1947^4+constants!$F$4*data!F1947^5+constants!$G$4*data!F1947^6+constants!$H$4*data!F1947^7)</f>
        <v>1430.3205774818689</v>
      </c>
      <c r="M1947" s="4"/>
      <c r="N1947" s="4"/>
      <c r="O1947" s="4">
        <f t="shared" si="404"/>
        <v>15999.333526190696</v>
      </c>
      <c r="P1947" s="4">
        <f t="shared" si="405"/>
        <v>11141.811958719651</v>
      </c>
      <c r="Q1947" s="4">
        <f t="shared" si="405"/>
        <v>11141.811958719651</v>
      </c>
      <c r="R1947" s="4">
        <f t="shared" si="406"/>
        <v>238.38676291364482</v>
      </c>
      <c r="S1947" s="4"/>
      <c r="T1947" s="4"/>
      <c r="U1947" s="4">
        <f t="shared" si="407"/>
        <v>1</v>
      </c>
      <c r="V1947" s="4"/>
      <c r="W1947" s="4"/>
      <c r="X1947">
        <f>IF(front!E1947&gt;$X$2,O1947,P1947)</f>
        <v>15999.333526190696</v>
      </c>
      <c r="Y1947">
        <f t="shared" si="402"/>
        <v>15665.850606870641</v>
      </c>
      <c r="Z1947">
        <f>SUMPRODUCT($B$7:$B$456,Y$7:Y$456,EXP(constants!$B$32+constants!$A$32*ABS($A$7:$A$456-$A1947)))</f>
        <v>1.1256527623364588E-15</v>
      </c>
      <c r="AA1947">
        <f t="shared" si="403"/>
        <v>15665.850606870641</v>
      </c>
      <c r="AB1947">
        <f t="shared" si="408"/>
        <v>15659.648771173332</v>
      </c>
      <c r="AD1947" s="4"/>
      <c r="AE1947" s="4"/>
      <c r="AF1947" s="4"/>
    </row>
    <row r="1948" spans="1:32" x14ac:dyDescent="0.2">
      <c r="A1948">
        <f>front!A1948</f>
        <v>1066.25</v>
      </c>
      <c r="B1948" s="1">
        <f t="shared" si="409"/>
        <v>0.43000000000006366</v>
      </c>
      <c r="C1948">
        <f>front!D1948-front!B1948</f>
        <v>9525.27</v>
      </c>
      <c r="D1948" s="2">
        <f>front!E1948-front!C1948</f>
        <v>53118.9</v>
      </c>
      <c r="E1948" s="2">
        <f>IF(front!F1948-front!C1948&gt;0,front!F1948-front!C1948,0)</f>
        <v>53118.9</v>
      </c>
      <c r="F1948" s="2">
        <f>front!I1948-front!H1948</f>
        <v>1444.3999999999996</v>
      </c>
      <c r="G1948" s="2"/>
      <c r="H1948" s="2"/>
      <c r="I1948" s="4">
        <f>C1948/(constants!$A$4+constants!$B$4*data!C1948+constants!$C$4*data!C1948^2+constants!$D$4*data!C1948^3+constants!$E$4*data!C1948^4+constants!$F$4*data!C1948^5+constants!$G$4*data!C1948^6+constants!$H$4*data!C1948^7)</f>
        <v>9521.1774344789865</v>
      </c>
      <c r="J1948" s="4">
        <f>D1948/(constants!$A$4+constants!$B$4*data!D1948+constants!$C$4*data!D1948^2+constants!$D$4*data!D1948^3+constants!$E$4*data!D1948^4+constants!$F$4*data!D1948^5+constants!$G$4*data!D1948^6+constants!$H$4*data!D1948^7)</f>
        <v>55933.952748726209</v>
      </c>
      <c r="K1948" s="4">
        <f>E1948/(constants!$A$4+constants!$B$4*data!E1948+constants!$C$4*data!E1948^2+constants!$D$4*data!E1948^3+constants!$E$4*data!E1948^4+constants!$F$4*data!E1948^5+constants!$G$4*data!E1948^6+constants!$H$4*data!E1948^7)</f>
        <v>55933.952748726209</v>
      </c>
      <c r="L1948" s="4">
        <f>F1948/(constants!$A$4+constants!$B$4*data!F1948+constants!$C$4*data!F1948^2+constants!$D$4*data!F1948^3+constants!$E$4*data!F1948^4+constants!$F$4*data!F1948^5+constants!$G$4*data!F1948^6+constants!$H$4*data!F1948^7)</f>
        <v>1441.0961074601298</v>
      </c>
      <c r="M1948" s="4"/>
      <c r="N1948" s="4"/>
      <c r="O1948" s="4">
        <f t="shared" si="404"/>
        <v>15868.629057464977</v>
      </c>
      <c r="P1948" s="4">
        <f t="shared" si="405"/>
        <v>11186.790549745243</v>
      </c>
      <c r="Q1948" s="4">
        <f t="shared" si="405"/>
        <v>11186.790549745243</v>
      </c>
      <c r="R1948" s="4">
        <f t="shared" si="406"/>
        <v>240.1826845766883</v>
      </c>
      <c r="S1948" s="4"/>
      <c r="T1948" s="4"/>
      <c r="U1948" s="4">
        <f t="shared" si="407"/>
        <v>1</v>
      </c>
      <c r="V1948" s="4"/>
      <c r="W1948" s="4"/>
      <c r="X1948">
        <f>IF(front!E1948&gt;$X$2,O1948,P1948)</f>
        <v>15868.629057464977</v>
      </c>
      <c r="Y1948">
        <f t="shared" si="402"/>
        <v>15535.146138144923</v>
      </c>
      <c r="Z1948">
        <f>SUMPRODUCT($B$7:$B$456,Y$7:Y$456,EXP(constants!$B$32+constants!$A$32*ABS($A$7:$A$456-$A1948)))</f>
        <v>1.0984550587925222E-15</v>
      </c>
      <c r="AA1948">
        <f t="shared" si="403"/>
        <v>15535.146138144923</v>
      </c>
      <c r="AB1948">
        <f t="shared" si="408"/>
        <v>15528.944302447613</v>
      </c>
      <c r="AD1948" s="4"/>
      <c r="AE1948" s="4"/>
      <c r="AF1948" s="4"/>
    </row>
    <row r="1949" spans="1:32" x14ac:dyDescent="0.2">
      <c r="A1949">
        <f>front!A1949</f>
        <v>1066.67</v>
      </c>
      <c r="B1949" s="1">
        <f t="shared" si="409"/>
        <v>0.42000000000007276</v>
      </c>
      <c r="C1949">
        <f>front!D1949-front!B1949</f>
        <v>9423.34</v>
      </c>
      <c r="D1949" s="2">
        <f>front!E1949-front!C1949</f>
        <v>51968.6</v>
      </c>
      <c r="E1949" s="2">
        <f>IF(front!F1949-front!C1949&gt;0,front!F1949-front!C1949,0)</f>
        <v>51968.6</v>
      </c>
      <c r="F1949" s="2">
        <f>front!I1949-front!H1949</f>
        <v>1279.3999999999996</v>
      </c>
      <c r="G1949" s="2"/>
      <c r="H1949" s="2"/>
      <c r="I1949" s="4">
        <f>C1949/(constants!$A$4+constants!$B$4*data!C1949+constants!$C$4*data!C1949^2+constants!$D$4*data!C1949^3+constants!$E$4*data!C1949^4+constants!$F$4*data!C1949^5+constants!$G$4*data!C1949^6+constants!$H$4*data!C1949^7)</f>
        <v>9418.702829947908</v>
      </c>
      <c r="J1949" s="4">
        <f>D1949/(constants!$A$4+constants!$B$4*data!D1949+constants!$C$4*data!D1949^2+constants!$D$4*data!D1949^3+constants!$E$4*data!D1949^4+constants!$F$4*data!D1949^5+constants!$G$4*data!D1949^6+constants!$H$4*data!D1949^7)</f>
        <v>54660.744518935811</v>
      </c>
      <c r="K1949" s="4">
        <f>E1949/(constants!$A$4+constants!$B$4*data!E1949+constants!$C$4*data!E1949^2+constants!$D$4*data!E1949^3+constants!$E$4*data!E1949^4+constants!$F$4*data!E1949^5+constants!$G$4*data!E1949^6+constants!$H$4*data!E1949^7)</f>
        <v>54660.744518935811</v>
      </c>
      <c r="L1949" s="4">
        <f>F1949/(constants!$A$4+constants!$B$4*data!F1949+constants!$C$4*data!F1949^2+constants!$D$4*data!F1949^3+constants!$E$4*data!F1949^4+constants!$F$4*data!F1949^5+constants!$G$4*data!F1949^6+constants!$H$4*data!F1949^7)</f>
        <v>1276.4698368901827</v>
      </c>
      <c r="M1949" s="4"/>
      <c r="N1949" s="4"/>
      <c r="O1949" s="4">
        <f t="shared" si="404"/>
        <v>15697.83804991318</v>
      </c>
      <c r="P1949" s="4">
        <f t="shared" si="405"/>
        <v>10932.148903787163</v>
      </c>
      <c r="Q1949" s="4">
        <f t="shared" si="405"/>
        <v>10932.148903787163</v>
      </c>
      <c r="R1949" s="4">
        <f t="shared" si="406"/>
        <v>212.74497281503045</v>
      </c>
      <c r="S1949" s="4"/>
      <c r="T1949" s="4"/>
      <c r="U1949" s="4">
        <f t="shared" si="407"/>
        <v>1</v>
      </c>
      <c r="V1949" s="4"/>
      <c r="W1949" s="4"/>
      <c r="X1949">
        <f>IF(front!E1949&gt;$X$2,O1949,P1949)</f>
        <v>15697.83804991318</v>
      </c>
      <c r="Y1949">
        <f t="shared" si="402"/>
        <v>15364.355130593125</v>
      </c>
      <c r="Z1949">
        <f>SUMPRODUCT($B$7:$B$456,Y$7:Y$456,EXP(constants!$B$32+constants!$A$32*ABS($A$7:$A$456-$A1949)))</f>
        <v>1.0725243768658163E-15</v>
      </c>
      <c r="AA1949">
        <f t="shared" si="403"/>
        <v>15364.355130593125</v>
      </c>
      <c r="AB1949">
        <f t="shared" si="408"/>
        <v>15358.153294895816</v>
      </c>
      <c r="AD1949" s="4"/>
      <c r="AE1949" s="4"/>
      <c r="AF1949" s="4"/>
    </row>
    <row r="1950" spans="1:32" x14ac:dyDescent="0.2">
      <c r="A1950">
        <f>front!A1950</f>
        <v>1067.0999999999999</v>
      </c>
      <c r="B1950" s="1">
        <f t="shared" si="409"/>
        <v>0.42999999999983629</v>
      </c>
      <c r="C1950">
        <f>front!D1950-front!B1950</f>
        <v>9339.5400000000009</v>
      </c>
      <c r="D1950" s="2">
        <f>front!E1950-front!C1950</f>
        <v>52510.9</v>
      </c>
      <c r="E1950" s="2">
        <f>IF(front!F1950-front!C1950&gt;0,front!F1950-front!C1950,0)</f>
        <v>52510.9</v>
      </c>
      <c r="F1950" s="2">
        <f>front!I1950-front!H1950</f>
        <v>1341.6999999999989</v>
      </c>
      <c r="G1950" s="2"/>
      <c r="H1950" s="2"/>
      <c r="I1950" s="4">
        <f>C1950/(constants!$A$4+constants!$B$4*data!C1950+constants!$C$4*data!C1950^2+constants!$D$4*data!C1950^3+constants!$E$4*data!C1950^4+constants!$F$4*data!C1950^5+constants!$G$4*data!C1950^6+constants!$H$4*data!C1950^7)</f>
        <v>9334.4726173927102</v>
      </c>
      <c r="J1950" s="4">
        <f>D1950/(constants!$A$4+constants!$B$4*data!D1950+constants!$C$4*data!D1950^2+constants!$D$4*data!D1950^3+constants!$E$4*data!D1950^4+constants!$F$4*data!D1950^5+constants!$G$4*data!D1950^6+constants!$H$4*data!D1950^7)</f>
        <v>55260.838036999259</v>
      </c>
      <c r="K1950" s="4">
        <f>E1950/(constants!$A$4+constants!$B$4*data!E1950+constants!$C$4*data!E1950^2+constants!$D$4*data!E1950^3+constants!$E$4*data!E1950^4+constants!$F$4*data!E1950^5+constants!$G$4*data!E1950^6+constants!$H$4*data!E1950^7)</f>
        <v>55260.838036999259</v>
      </c>
      <c r="L1950" s="4">
        <f>F1950/(constants!$A$4+constants!$B$4*data!F1950+constants!$C$4*data!F1950^2+constants!$D$4*data!F1950^3+constants!$E$4*data!F1950^4+constants!$F$4*data!F1950^5+constants!$G$4*data!F1950^6+constants!$H$4*data!F1950^7)</f>
        <v>1338.6287527790296</v>
      </c>
      <c r="M1950" s="4"/>
      <c r="N1950" s="4"/>
      <c r="O1950" s="4">
        <f t="shared" si="404"/>
        <v>15557.454362321183</v>
      </c>
      <c r="P1950" s="4">
        <f t="shared" si="405"/>
        <v>11052.167607399853</v>
      </c>
      <c r="Q1950" s="4">
        <f t="shared" si="405"/>
        <v>11052.167607399853</v>
      </c>
      <c r="R1950" s="4">
        <f t="shared" si="406"/>
        <v>223.10479212983824</v>
      </c>
      <c r="S1950" s="4"/>
      <c r="T1950" s="4"/>
      <c r="U1950" s="4">
        <f t="shared" si="407"/>
        <v>1</v>
      </c>
      <c r="V1950" s="4"/>
      <c r="W1950" s="4"/>
      <c r="X1950">
        <f>IF(front!E1950&gt;$X$2,O1950,P1950)</f>
        <v>15557.454362321183</v>
      </c>
      <c r="Y1950">
        <f t="shared" si="402"/>
        <v>15223.971443001128</v>
      </c>
      <c r="Z1950">
        <f>SUMPRODUCT($B$7:$B$456,Y$7:Y$456,EXP(constants!$B$32+constants!$A$32*ABS($A$7:$A$456-$A1950)))</f>
        <v>1.0466103463391375E-15</v>
      </c>
      <c r="AA1950">
        <f t="shared" si="403"/>
        <v>15223.971443001128</v>
      </c>
      <c r="AB1950">
        <f t="shared" si="408"/>
        <v>15217.769607303819</v>
      </c>
      <c r="AD1950" s="4"/>
      <c r="AE1950" s="4"/>
      <c r="AF1950" s="4"/>
    </row>
    <row r="1951" spans="1:32" x14ac:dyDescent="0.2">
      <c r="A1951">
        <f>front!A1951</f>
        <v>1067.52</v>
      </c>
      <c r="B1951" s="1">
        <f t="shared" si="409"/>
        <v>0.42000000000007276</v>
      </c>
      <c r="C1951">
        <f>front!D1951-front!B1951</f>
        <v>9206.2000000000007</v>
      </c>
      <c r="D1951" s="2">
        <f>front!E1951-front!C1951</f>
        <v>52542</v>
      </c>
      <c r="E1951" s="2">
        <f>IF(front!F1951-front!C1951&gt;0,front!F1951-front!C1951,0)</f>
        <v>52542</v>
      </c>
      <c r="F1951" s="2">
        <f>front!I1951-front!H1951</f>
        <v>1286.2999999999993</v>
      </c>
      <c r="G1951" s="2"/>
      <c r="H1951" s="2"/>
      <c r="I1951" s="4">
        <f>C1951/(constants!$A$4+constants!$B$4*data!C1951+constants!$C$4*data!C1951^2+constants!$D$4*data!C1951^3+constants!$E$4*data!C1951^4+constants!$F$4*data!C1951^5+constants!$G$4*data!C1951^6+constants!$H$4*data!C1951^7)</f>
        <v>9200.48020474037</v>
      </c>
      <c r="J1951" s="4">
        <f>D1951/(constants!$A$4+constants!$B$4*data!D1951+constants!$C$4*data!D1951^2+constants!$D$4*data!D1951^3+constants!$E$4*data!D1951^4+constants!$F$4*data!D1951^5+constants!$G$4*data!D1951^6+constants!$H$4*data!D1951^7)</f>
        <v>55295.260040499998</v>
      </c>
      <c r="K1951" s="4">
        <f>E1951/(constants!$A$4+constants!$B$4*data!E1951+constants!$C$4*data!E1951^2+constants!$D$4*data!E1951^3+constants!$E$4*data!E1951^4+constants!$F$4*data!E1951^5+constants!$G$4*data!E1951^6+constants!$H$4*data!E1951^7)</f>
        <v>55295.260040499998</v>
      </c>
      <c r="L1951" s="4">
        <f>F1951/(constants!$A$4+constants!$B$4*data!F1951+constants!$C$4*data!F1951^2+constants!$D$4*data!F1951^3+constants!$E$4*data!F1951^4+constants!$F$4*data!F1951^5+constants!$G$4*data!F1951^6+constants!$H$4*data!F1951^7)</f>
        <v>1283.3542124799487</v>
      </c>
      <c r="M1951" s="4"/>
      <c r="N1951" s="4"/>
      <c r="O1951" s="4">
        <f t="shared" si="404"/>
        <v>15334.133674567283</v>
      </c>
      <c r="P1951" s="4">
        <f t="shared" si="405"/>
        <v>11059.0520081</v>
      </c>
      <c r="Q1951" s="4">
        <f t="shared" si="405"/>
        <v>11059.0520081</v>
      </c>
      <c r="R1951" s="4">
        <f t="shared" si="406"/>
        <v>213.89236874665812</v>
      </c>
      <c r="S1951" s="4"/>
      <c r="T1951" s="4"/>
      <c r="U1951" s="4">
        <f t="shared" si="407"/>
        <v>1</v>
      </c>
      <c r="V1951" s="4"/>
      <c r="W1951" s="4"/>
      <c r="X1951">
        <f>IF(front!E1951&gt;$X$2,O1951,P1951)</f>
        <v>15334.133674567283</v>
      </c>
      <c r="Y1951">
        <f t="shared" si="402"/>
        <v>15000.650755247229</v>
      </c>
      <c r="Z1951">
        <f>SUMPRODUCT($B$7:$B$456,Y$7:Y$456,EXP(constants!$B$32+constants!$A$32*ABS($A$7:$A$456-$A1951)))</f>
        <v>1.0219035367387948E-15</v>
      </c>
      <c r="AA1951">
        <f t="shared" si="403"/>
        <v>15000.650755247229</v>
      </c>
      <c r="AB1951">
        <f t="shared" si="408"/>
        <v>14994.448919549919</v>
      </c>
      <c r="AD1951" s="4"/>
      <c r="AE1951" s="4"/>
      <c r="AF1951" s="4"/>
    </row>
    <row r="1952" spans="1:32" x14ac:dyDescent="0.2">
      <c r="A1952">
        <f>front!A1952</f>
        <v>1067.94</v>
      </c>
      <c r="B1952" s="1">
        <f t="shared" si="409"/>
        <v>0.42000000000007276</v>
      </c>
      <c r="C1952">
        <f>front!D1952-front!B1952</f>
        <v>9080.869999999999</v>
      </c>
      <c r="D1952" s="2">
        <f>front!E1952-front!C1952</f>
        <v>52301.2</v>
      </c>
      <c r="E1952" s="2">
        <f>IF(front!F1952-front!C1952&gt;0,front!F1952-front!C1952,0)</f>
        <v>52301.2</v>
      </c>
      <c r="F1952" s="2">
        <f>front!I1952-front!H1952</f>
        <v>1247.8999999999996</v>
      </c>
      <c r="G1952" s="2"/>
      <c r="H1952" s="2"/>
      <c r="I1952" s="4">
        <f>C1952/(constants!$A$4+constants!$B$4*data!C1952+constants!$C$4*data!C1952^2+constants!$D$4*data!C1952^3+constants!$E$4*data!C1952^4+constants!$F$4*data!C1952^5+constants!$G$4*data!C1952^6+constants!$H$4*data!C1952^7)</f>
        <v>9074.5723831425348</v>
      </c>
      <c r="J1952" s="4">
        <f>D1952/(constants!$A$4+constants!$B$4*data!D1952+constants!$C$4*data!D1952^2+constants!$D$4*data!D1952^3+constants!$E$4*data!D1952^4+constants!$F$4*data!D1952^5+constants!$G$4*data!D1952^6+constants!$H$4*data!D1952^7)</f>
        <v>55028.760889395722</v>
      </c>
      <c r="K1952" s="4">
        <f>E1952/(constants!$A$4+constants!$B$4*data!E1952+constants!$C$4*data!E1952^2+constants!$D$4*data!E1952^3+constants!$E$4*data!E1952^4+constants!$F$4*data!E1952^5+constants!$G$4*data!E1952^6+constants!$H$4*data!E1952^7)</f>
        <v>55028.760889395722</v>
      </c>
      <c r="L1952" s="4">
        <f>F1952/(constants!$A$4+constants!$B$4*data!F1952+constants!$C$4*data!F1952^2+constants!$D$4*data!F1952^3+constants!$E$4*data!F1952^4+constants!$F$4*data!F1952^5+constants!$G$4*data!F1952^6+constants!$H$4*data!F1952^7)</f>
        <v>1245.0411624825915</v>
      </c>
      <c r="M1952" s="4"/>
      <c r="N1952" s="4"/>
      <c r="O1952" s="4">
        <f t="shared" si="404"/>
        <v>15124.287305237558</v>
      </c>
      <c r="P1952" s="4">
        <f t="shared" si="405"/>
        <v>11005.752177879143</v>
      </c>
      <c r="Q1952" s="4">
        <f t="shared" si="405"/>
        <v>11005.752177879143</v>
      </c>
      <c r="R1952" s="4">
        <f t="shared" si="406"/>
        <v>207.50686041376525</v>
      </c>
      <c r="S1952" s="4"/>
      <c r="T1952" s="4"/>
      <c r="U1952" s="4">
        <f t="shared" si="407"/>
        <v>1</v>
      </c>
      <c r="V1952" s="4"/>
      <c r="W1952" s="4"/>
      <c r="X1952">
        <f>IF(front!E1952&gt;$X$2,O1952,P1952)</f>
        <v>15124.287305237558</v>
      </c>
      <c r="Y1952">
        <f t="shared" si="402"/>
        <v>14790.804385917503</v>
      </c>
      <c r="Z1952">
        <f>SUMPRODUCT($B$7:$B$456,Y$7:Y$456,EXP(constants!$B$32+constants!$A$32*ABS($A$7:$A$456-$A1952)))</f>
        <v>9.9777996849734325E-16</v>
      </c>
      <c r="AA1952">
        <f t="shared" si="403"/>
        <v>14790.804385917503</v>
      </c>
      <c r="AB1952">
        <f t="shared" si="408"/>
        <v>14784.602550220194</v>
      </c>
      <c r="AD1952" s="4"/>
      <c r="AE1952" s="4"/>
      <c r="AF1952" s="4"/>
    </row>
    <row r="1953" spans="1:32" x14ac:dyDescent="0.2">
      <c r="A1953">
        <f>front!A1953</f>
        <v>1068.3699999999999</v>
      </c>
      <c r="B1953" s="1">
        <f t="shared" si="409"/>
        <v>0.42999999999983629</v>
      </c>
      <c r="C1953">
        <f>front!D1953-front!B1953</f>
        <v>8916.2000000000007</v>
      </c>
      <c r="D1953" s="2">
        <f>front!E1953-front!C1953</f>
        <v>52687.8</v>
      </c>
      <c r="E1953" s="2">
        <f>IF(front!F1953-front!C1953&gt;0,front!F1953-front!C1953,0)</f>
        <v>52687.8</v>
      </c>
      <c r="F1953" s="2">
        <f>front!I1953-front!H1953</f>
        <v>1263.4000000000015</v>
      </c>
      <c r="G1953" s="2"/>
      <c r="H1953" s="2"/>
      <c r="I1953" s="4">
        <f>C1953/(constants!$A$4+constants!$B$4*data!C1953+constants!$C$4*data!C1953^2+constants!$D$4*data!C1953^3+constants!$E$4*data!C1953^4+constants!$F$4*data!C1953^5+constants!$G$4*data!C1953^6+constants!$H$4*data!C1953^7)</f>
        <v>8909.1942710655749</v>
      </c>
      <c r="J1953" s="4">
        <f>D1953/(constants!$A$4+constants!$B$4*data!D1953+constants!$C$4*data!D1953^2+constants!$D$4*data!D1953^3+constants!$E$4*data!D1953^4+constants!$F$4*data!D1953^5+constants!$G$4*data!D1953^6+constants!$H$4*data!D1953^7)</f>
        <v>55456.645825219603</v>
      </c>
      <c r="K1953" s="4">
        <f>E1953/(constants!$A$4+constants!$B$4*data!E1953+constants!$C$4*data!E1953^2+constants!$D$4*data!E1953^3+constants!$E$4*data!E1953^4+constants!$F$4*data!E1953^5+constants!$G$4*data!E1953^6+constants!$H$4*data!E1953^7)</f>
        <v>55456.645825219603</v>
      </c>
      <c r="L1953" s="4">
        <f>F1953/(constants!$A$4+constants!$B$4*data!F1953+constants!$C$4*data!F1953^2+constants!$D$4*data!F1953^3+constants!$E$4*data!F1953^4+constants!$F$4*data!F1953^5+constants!$G$4*data!F1953^6+constants!$H$4*data!F1953^7)</f>
        <v>1260.5060663823667</v>
      </c>
      <c r="M1953" s="4"/>
      <c r="N1953" s="4"/>
      <c r="O1953" s="4">
        <f t="shared" si="404"/>
        <v>14848.657118442623</v>
      </c>
      <c r="P1953" s="4">
        <f t="shared" si="405"/>
        <v>11091.329165043921</v>
      </c>
      <c r="Q1953" s="4">
        <f t="shared" si="405"/>
        <v>11091.329165043921</v>
      </c>
      <c r="R1953" s="4">
        <f t="shared" si="406"/>
        <v>210.08434439706113</v>
      </c>
      <c r="S1953" s="4"/>
      <c r="T1953" s="4"/>
      <c r="U1953" s="4">
        <f t="shared" si="407"/>
        <v>1</v>
      </c>
      <c r="V1953" s="4"/>
      <c r="W1953" s="4"/>
      <c r="X1953">
        <f>IF(front!E1953&gt;$X$2,O1953,P1953)</f>
        <v>14848.657118442623</v>
      </c>
      <c r="Y1953">
        <f t="shared" si="402"/>
        <v>14515.174199122568</v>
      </c>
      <c r="Z1953">
        <f>SUMPRODUCT($B$7:$B$456,Y$7:Y$456,EXP(constants!$B$32+constants!$A$32*ABS($A$7:$A$456-$A1953)))</f>
        <v>9.7367189121698514E-16</v>
      </c>
      <c r="AA1953">
        <f t="shared" si="403"/>
        <v>14515.174199122568</v>
      </c>
      <c r="AB1953">
        <f t="shared" si="408"/>
        <v>14508.972363425259</v>
      </c>
      <c r="AD1953" s="4"/>
      <c r="AE1953" s="4"/>
      <c r="AF1953" s="4"/>
    </row>
    <row r="1954" spans="1:32" x14ac:dyDescent="0.2">
      <c r="A1954">
        <f>front!A1954</f>
        <v>1068.79</v>
      </c>
      <c r="B1954" s="1">
        <f t="shared" si="409"/>
        <v>0.42000000000007276</v>
      </c>
      <c r="C1954">
        <f>front!D1954-front!B1954</f>
        <v>8777.3299999999981</v>
      </c>
      <c r="D1954" s="2">
        <f>front!E1954-front!C1954</f>
        <v>51392.1</v>
      </c>
      <c r="E1954" s="2">
        <f>IF(front!F1954-front!C1954&gt;0,front!F1954-front!C1954,0)</f>
        <v>51392.1</v>
      </c>
      <c r="F1954" s="2">
        <f>front!I1954-front!H1954</f>
        <v>1175.2000000000007</v>
      </c>
      <c r="G1954" s="2"/>
      <c r="H1954" s="2"/>
      <c r="I1954" s="4">
        <f>C1954/(constants!$A$4+constants!$B$4*data!C1954+constants!$C$4*data!C1954^2+constants!$D$4*data!C1954^3+constants!$E$4*data!C1954^4+constants!$F$4*data!C1954^5+constants!$G$4*data!C1954^6+constants!$H$4*data!C1954^7)</f>
        <v>8769.7712308855334</v>
      </c>
      <c r="J1954" s="4">
        <f>D1954/(constants!$A$4+constants!$B$4*data!D1954+constants!$C$4*data!D1954^2+constants!$D$4*data!D1954^3+constants!$E$4*data!D1954^4+constants!$F$4*data!D1954^5+constants!$G$4*data!D1954^6+constants!$H$4*data!D1954^7)</f>
        <v>54023.056892525099</v>
      </c>
      <c r="K1954" s="4">
        <f>E1954/(constants!$A$4+constants!$B$4*data!E1954+constants!$C$4*data!E1954^2+constants!$D$4*data!E1954^3+constants!$E$4*data!E1954^4+constants!$F$4*data!E1954^5+constants!$G$4*data!E1954^6+constants!$H$4*data!E1954^7)</f>
        <v>54023.056892525099</v>
      </c>
      <c r="L1954" s="4">
        <f>F1954/(constants!$A$4+constants!$B$4*data!F1954+constants!$C$4*data!F1954^2+constants!$D$4*data!F1954^3+constants!$E$4*data!F1954^4+constants!$F$4*data!F1954^5+constants!$G$4*data!F1954^6+constants!$H$4*data!F1954^7)</f>
        <v>1172.5057642197364</v>
      </c>
      <c r="M1954" s="4"/>
      <c r="N1954" s="4"/>
      <c r="O1954" s="4">
        <f t="shared" si="404"/>
        <v>14616.285384809222</v>
      </c>
      <c r="P1954" s="4">
        <f t="shared" si="405"/>
        <v>10804.61137850502</v>
      </c>
      <c r="Q1954" s="4">
        <f t="shared" si="405"/>
        <v>10804.61137850502</v>
      </c>
      <c r="R1954" s="4">
        <f t="shared" si="406"/>
        <v>195.41762736995608</v>
      </c>
      <c r="S1954" s="4"/>
      <c r="T1954" s="4"/>
      <c r="U1954" s="4">
        <f t="shared" si="407"/>
        <v>1</v>
      </c>
      <c r="V1954" s="4"/>
      <c r="W1954" s="4"/>
      <c r="X1954">
        <f>IF(front!E1954&gt;$X$2,O1954,P1954)</f>
        <v>14616.285384809222</v>
      </c>
      <c r="Y1954">
        <f t="shared" si="402"/>
        <v>14282.802465489167</v>
      </c>
      <c r="Z1954">
        <f>SUMPRODUCT($B$7:$B$456,Y$7:Y$456,EXP(constants!$B$32+constants!$A$32*ABS($A$7:$A$456-$A1954)))</f>
        <v>9.5068690342888553E-16</v>
      </c>
      <c r="AA1954">
        <f t="shared" si="403"/>
        <v>14282.802465489167</v>
      </c>
      <c r="AB1954">
        <f t="shared" si="408"/>
        <v>14276.600629791858</v>
      </c>
      <c r="AD1954" s="4"/>
      <c r="AE1954" s="4"/>
      <c r="AF1954" s="4"/>
    </row>
    <row r="1955" spans="1:32" x14ac:dyDescent="0.2">
      <c r="A1955">
        <f>front!A1955</f>
        <v>1069.21</v>
      </c>
      <c r="B1955" s="1">
        <f t="shared" si="409"/>
        <v>0.42000000000007276</v>
      </c>
      <c r="C1955">
        <f>front!D1955-front!B1955</f>
        <v>8626.86</v>
      </c>
      <c r="D1955" s="2">
        <f>front!E1955-front!C1955</f>
        <v>52573.9</v>
      </c>
      <c r="E1955" s="2">
        <f>IF(front!F1955-front!C1955&gt;0,front!F1955-front!C1955,0)</f>
        <v>52573.9</v>
      </c>
      <c r="F1955" s="2">
        <f>front!I1955-front!H1955</f>
        <v>1157.3000000000011</v>
      </c>
      <c r="G1955" s="2"/>
      <c r="H1955" s="2"/>
      <c r="I1955" s="4">
        <f>C1955/(constants!$A$4+constants!$B$4*data!C1955+constants!$C$4*data!C1955^2+constants!$D$4*data!C1955^3+constants!$E$4*data!C1955^4+constants!$F$4*data!C1955^5+constants!$G$4*data!C1955^6+constants!$H$4*data!C1955^7)</f>
        <v>8618.7465017420891</v>
      </c>
      <c r="J1955" s="4">
        <f>D1955/(constants!$A$4+constants!$B$4*data!D1955+constants!$C$4*data!D1955^2+constants!$D$4*data!D1955^3+constants!$E$4*data!D1955^4+constants!$F$4*data!D1955^5+constants!$G$4*data!D1955^6+constants!$H$4*data!D1955^7)</f>
        <v>55330.56841243356</v>
      </c>
      <c r="K1955" s="4">
        <f>E1955/(constants!$A$4+constants!$B$4*data!E1955+constants!$C$4*data!E1955^2+constants!$D$4*data!E1955^3+constants!$E$4*data!E1955^4+constants!$F$4*data!E1955^5+constants!$G$4*data!E1955^6+constants!$H$4*data!E1955^7)</f>
        <v>55330.56841243356</v>
      </c>
      <c r="L1955" s="4">
        <f>F1955/(constants!$A$4+constants!$B$4*data!F1955+constants!$C$4*data!F1955^2+constants!$D$4*data!F1955^3+constants!$E$4*data!F1955^4+constants!$F$4*data!F1955^5+constants!$G$4*data!F1955^6+constants!$H$4*data!F1955^7)</f>
        <v>1154.6462910577861</v>
      </c>
      <c r="M1955" s="4"/>
      <c r="N1955" s="4"/>
      <c r="O1955" s="4">
        <f t="shared" si="404"/>
        <v>14364.577502903481</v>
      </c>
      <c r="P1955" s="4">
        <f t="shared" si="405"/>
        <v>11066.113682486712</v>
      </c>
      <c r="Q1955" s="4">
        <f t="shared" si="405"/>
        <v>11066.113682486712</v>
      </c>
      <c r="R1955" s="4">
        <f t="shared" si="406"/>
        <v>192.44104850963103</v>
      </c>
      <c r="S1955" s="4"/>
      <c r="T1955" s="4"/>
      <c r="U1955" s="4">
        <f t="shared" si="407"/>
        <v>1</v>
      </c>
      <c r="V1955" s="4"/>
      <c r="W1955" s="4"/>
      <c r="X1955">
        <f>IF(front!E1955&gt;$X$2,O1955,P1955)</f>
        <v>14364.577502903481</v>
      </c>
      <c r="Y1955">
        <f t="shared" si="402"/>
        <v>14031.094583583426</v>
      </c>
      <c r="Z1955">
        <f>SUMPRODUCT($B$7:$B$456,Y$7:Y$456,EXP(constants!$B$32+constants!$A$32*ABS($A$7:$A$456-$A1955)))</f>
        <v>9.282445108090201E-16</v>
      </c>
      <c r="AA1955">
        <f t="shared" si="403"/>
        <v>14031.094583583426</v>
      </c>
      <c r="AB1955">
        <f t="shared" si="408"/>
        <v>14024.892747886117</v>
      </c>
      <c r="AD1955" s="4"/>
      <c r="AE1955" s="4"/>
      <c r="AF1955" s="4"/>
    </row>
    <row r="1956" spans="1:32" x14ac:dyDescent="0.2">
      <c r="A1956">
        <f>front!A1956</f>
        <v>1069.6400000000001</v>
      </c>
      <c r="B1956" s="1">
        <f t="shared" si="409"/>
        <v>0.43000000000006366</v>
      </c>
      <c r="C1956">
        <f>front!D1956-front!B1956</f>
        <v>8499.66</v>
      </c>
      <c r="D1956" s="2">
        <f>front!E1956-front!C1956</f>
        <v>52781.1</v>
      </c>
      <c r="E1956" s="2">
        <f>IF(front!F1956-front!C1956&gt;0,front!F1956-front!C1956,0)</f>
        <v>52781.1</v>
      </c>
      <c r="F1956" s="2">
        <f>front!I1956-front!H1956</f>
        <v>1199.7999999999993</v>
      </c>
      <c r="G1956" s="2"/>
      <c r="H1956" s="2"/>
      <c r="I1956" s="4">
        <f>C1956/(constants!$A$4+constants!$B$4*data!C1956+constants!$C$4*data!C1956^2+constants!$D$4*data!C1956^3+constants!$E$4*data!C1956^4+constants!$F$4*data!C1956^5+constants!$G$4*data!C1956^6+constants!$H$4*data!C1956^7)</f>
        <v>8491.1128607486899</v>
      </c>
      <c r="J1956" s="4">
        <f>D1956/(constants!$A$4+constants!$B$4*data!D1956+constants!$C$4*data!D1956^2+constants!$D$4*data!D1956^3+constants!$E$4*data!D1956^4+constants!$F$4*data!D1956^5+constants!$G$4*data!D1956^6+constants!$H$4*data!D1956^7)</f>
        <v>55559.930043940039</v>
      </c>
      <c r="K1956" s="4">
        <f>E1956/(constants!$A$4+constants!$B$4*data!E1956+constants!$C$4*data!E1956^2+constants!$D$4*data!E1956^3+constants!$E$4*data!E1956^4+constants!$F$4*data!E1956^5+constants!$G$4*data!E1956^6+constants!$H$4*data!E1956^7)</f>
        <v>55559.930043940039</v>
      </c>
      <c r="L1956" s="4">
        <f>F1956/(constants!$A$4+constants!$B$4*data!F1956+constants!$C$4*data!F1956^2+constants!$D$4*data!F1956^3+constants!$E$4*data!F1956^4+constants!$F$4*data!F1956^5+constants!$G$4*data!F1956^6+constants!$H$4*data!F1956^7)</f>
        <v>1197.0500680027012</v>
      </c>
      <c r="M1956" s="4"/>
      <c r="N1956" s="4"/>
      <c r="O1956" s="4">
        <f t="shared" si="404"/>
        <v>14151.854767914483</v>
      </c>
      <c r="P1956" s="4">
        <f t="shared" si="405"/>
        <v>11111.986008788008</v>
      </c>
      <c r="Q1956" s="4">
        <f t="shared" si="405"/>
        <v>11111.986008788008</v>
      </c>
      <c r="R1956" s="4">
        <f t="shared" si="406"/>
        <v>199.50834466711689</v>
      </c>
      <c r="S1956" s="4"/>
      <c r="T1956" s="4"/>
      <c r="U1956" s="4">
        <f t="shared" si="407"/>
        <v>1</v>
      </c>
      <c r="V1956" s="4"/>
      <c r="W1956" s="4"/>
      <c r="X1956">
        <f>IF(front!E1956&gt;$X$2,O1956,P1956)</f>
        <v>14151.854767914483</v>
      </c>
      <c r="Y1956">
        <f t="shared" si="402"/>
        <v>13818.371848594428</v>
      </c>
      <c r="Z1956">
        <f>SUMPRODUCT($B$7:$B$456,Y$7:Y$456,EXP(constants!$B$32+constants!$A$32*ABS($A$7:$A$456-$A1956)))</f>
        <v>9.0581652958249244E-16</v>
      </c>
      <c r="AA1956">
        <f t="shared" si="403"/>
        <v>13818.371848594428</v>
      </c>
      <c r="AB1956">
        <f t="shared" si="408"/>
        <v>13812.170012897119</v>
      </c>
      <c r="AD1956" s="4"/>
      <c r="AE1956" s="4"/>
      <c r="AF1956" s="4"/>
    </row>
    <row r="1957" spans="1:32" x14ac:dyDescent="0.2">
      <c r="A1957">
        <f>front!A1957</f>
        <v>1070.06</v>
      </c>
      <c r="B1957" s="1">
        <f t="shared" si="409"/>
        <v>0.41999999999984539</v>
      </c>
      <c r="C1957">
        <f>front!D1957-front!B1957</f>
        <v>8337.0600000000013</v>
      </c>
      <c r="D1957" s="2">
        <f>front!E1957-front!C1957</f>
        <v>53176.2</v>
      </c>
      <c r="E1957" s="2">
        <f>IF(front!F1957-front!C1957&gt;0,front!F1957-front!C1957,0)</f>
        <v>53176.2</v>
      </c>
      <c r="F1957" s="2">
        <f>front!I1957-front!H1957</f>
        <v>1182.5</v>
      </c>
      <c r="G1957" s="2"/>
      <c r="H1957" s="2"/>
      <c r="I1957" s="4">
        <f>C1957/(constants!$A$4+constants!$B$4*data!C1957+constants!$C$4*data!C1957^2+constants!$D$4*data!C1957^3+constants!$E$4*data!C1957^4+constants!$F$4*data!C1957^5+constants!$G$4*data!C1957^6+constants!$H$4*data!C1957^7)</f>
        <v>8328.004479410416</v>
      </c>
      <c r="J1957" s="4">
        <f>D1957/(constants!$A$4+constants!$B$4*data!D1957+constants!$C$4*data!D1957^2+constants!$D$4*data!D1957^3+constants!$E$4*data!D1957^4+constants!$F$4*data!D1957^5+constants!$G$4*data!D1957^6+constants!$H$4*data!D1957^7)</f>
        <v>55997.409317345875</v>
      </c>
      <c r="K1957" s="4">
        <f>E1957/(constants!$A$4+constants!$B$4*data!E1957+constants!$C$4*data!E1957^2+constants!$D$4*data!E1957^3+constants!$E$4*data!E1957^4+constants!$F$4*data!E1957^5+constants!$G$4*data!E1957^6+constants!$H$4*data!E1957^7)</f>
        <v>55997.409317345875</v>
      </c>
      <c r="L1957" s="4">
        <f>F1957/(constants!$A$4+constants!$B$4*data!F1957+constants!$C$4*data!F1957^2+constants!$D$4*data!F1957^3+constants!$E$4*data!F1957^4+constants!$F$4*data!F1957^5+constants!$G$4*data!F1957^6+constants!$H$4*data!F1957^7)</f>
        <v>1179.7892365280968</v>
      </c>
      <c r="M1957" s="4"/>
      <c r="N1957" s="4"/>
      <c r="O1957" s="4">
        <f t="shared" si="404"/>
        <v>13880.007465684028</v>
      </c>
      <c r="P1957" s="4">
        <f t="shared" si="405"/>
        <v>11199.481863469175</v>
      </c>
      <c r="Q1957" s="4">
        <f t="shared" si="405"/>
        <v>11199.481863469175</v>
      </c>
      <c r="R1957" s="4">
        <f t="shared" si="406"/>
        <v>196.63153942134946</v>
      </c>
      <c r="S1957" s="4"/>
      <c r="T1957" s="4"/>
      <c r="U1957" s="4">
        <f t="shared" si="407"/>
        <v>1</v>
      </c>
      <c r="V1957" s="4"/>
      <c r="W1957" s="4"/>
      <c r="X1957">
        <f>IF(front!E1957&gt;$X$2,O1957,P1957)</f>
        <v>13880.007465684028</v>
      </c>
      <c r="Y1957">
        <f t="shared" si="402"/>
        <v>13546.524546363973</v>
      </c>
      <c r="Z1957">
        <f>SUMPRODUCT($B$7:$B$456,Y$7:Y$456,EXP(constants!$B$32+constants!$A$32*ABS($A$7:$A$456-$A1957)))</f>
        <v>8.8443336954828655E-16</v>
      </c>
      <c r="AA1957">
        <f t="shared" si="403"/>
        <v>13546.524546363973</v>
      </c>
      <c r="AB1957">
        <f t="shared" si="408"/>
        <v>13540.322710666664</v>
      </c>
      <c r="AD1957" s="4"/>
      <c r="AE1957" s="4"/>
      <c r="AF1957" s="4"/>
    </row>
    <row r="1958" spans="1:32" x14ac:dyDescent="0.2">
      <c r="A1958">
        <f>front!A1958</f>
        <v>1070.48</v>
      </c>
      <c r="B1958" s="1">
        <f t="shared" si="409"/>
        <v>0.42000000000007276</v>
      </c>
      <c r="C1958">
        <f>front!D1958-front!B1958</f>
        <v>8225.2000000000007</v>
      </c>
      <c r="D1958" s="2">
        <f>front!E1958-front!C1958</f>
        <v>51970.5</v>
      </c>
      <c r="E1958" s="2">
        <f>IF(front!F1958-front!C1958&gt;0,front!F1958-front!C1958,0)</f>
        <v>51970.5</v>
      </c>
      <c r="F1958" s="2">
        <f>front!I1958-front!H1958</f>
        <v>1114.1999999999989</v>
      </c>
      <c r="G1958" s="2"/>
      <c r="H1958" s="2"/>
      <c r="I1958" s="4">
        <f>C1958/(constants!$A$4+constants!$B$4*data!C1958+constants!$C$4*data!C1958^2+constants!$D$4*data!C1958^3+constants!$E$4*data!C1958^4+constants!$F$4*data!C1958^5+constants!$G$4*data!C1958^6+constants!$H$4*data!C1958^7)</f>
        <v>8215.8239806572146</v>
      </c>
      <c r="J1958" s="4">
        <f>D1958/(constants!$A$4+constants!$B$4*data!D1958+constants!$C$4*data!D1958^2+constants!$D$4*data!D1958^3+constants!$E$4*data!D1958^4+constants!$F$4*data!D1958^5+constants!$G$4*data!D1958^6+constants!$H$4*data!D1958^7)</f>
        <v>54662.846587085522</v>
      </c>
      <c r="K1958" s="4">
        <f>E1958/(constants!$A$4+constants!$B$4*data!E1958+constants!$C$4*data!E1958^2+constants!$D$4*data!E1958^3+constants!$E$4*data!E1958^4+constants!$F$4*data!E1958^5+constants!$G$4*data!E1958^6+constants!$H$4*data!E1958^7)</f>
        <v>54662.846587085522</v>
      </c>
      <c r="L1958" s="4">
        <f>F1958/(constants!$A$4+constants!$B$4*data!F1958+constants!$C$4*data!F1958^2+constants!$D$4*data!F1958^3+constants!$E$4*data!F1958^4+constants!$F$4*data!F1958^5+constants!$G$4*data!F1958^6+constants!$H$4*data!F1958^7)</f>
        <v>1111.6438746469503</v>
      </c>
      <c r="M1958" s="4"/>
      <c r="N1958" s="4"/>
      <c r="O1958" s="4">
        <f t="shared" si="404"/>
        <v>13693.039967762024</v>
      </c>
      <c r="P1958" s="4">
        <f t="shared" si="405"/>
        <v>10932.569317417105</v>
      </c>
      <c r="Q1958" s="4">
        <f t="shared" si="405"/>
        <v>10932.569317417105</v>
      </c>
      <c r="R1958" s="4">
        <f t="shared" si="406"/>
        <v>185.27397910782506</v>
      </c>
      <c r="S1958" s="4"/>
      <c r="T1958" s="4"/>
      <c r="U1958" s="4">
        <f t="shared" si="407"/>
        <v>1</v>
      </c>
      <c r="V1958" s="4"/>
      <c r="W1958" s="4"/>
      <c r="X1958">
        <f>IF(front!E1958&gt;$X$2,O1958,P1958)</f>
        <v>13693.039967762024</v>
      </c>
      <c r="Y1958">
        <f t="shared" si="402"/>
        <v>13359.55704844197</v>
      </c>
      <c r="Z1958">
        <f>SUMPRODUCT($B$7:$B$456,Y$7:Y$456,EXP(constants!$B$32+constants!$A$32*ABS($A$7:$A$456-$A1958)))</f>
        <v>8.6355499113166622E-16</v>
      </c>
      <c r="AA1958">
        <f t="shared" si="403"/>
        <v>13359.55704844197</v>
      </c>
      <c r="AB1958">
        <f t="shared" si="408"/>
        <v>13353.35521274466</v>
      </c>
      <c r="AD1958" s="4"/>
      <c r="AE1958" s="4"/>
      <c r="AF1958" s="4"/>
    </row>
    <row r="1959" spans="1:32" x14ac:dyDescent="0.2">
      <c r="A1959">
        <f>front!A1959</f>
        <v>1070.9100000000001</v>
      </c>
      <c r="B1959" s="1">
        <f t="shared" si="409"/>
        <v>0.43000000000006366</v>
      </c>
      <c r="C1959">
        <f>front!D1959-front!B1959</f>
        <v>8104.53</v>
      </c>
      <c r="D1959" s="2">
        <f>front!E1959-front!C1959</f>
        <v>51846.400000000001</v>
      </c>
      <c r="E1959" s="2">
        <f>IF(front!F1959-front!C1959&gt;0,front!F1959-front!C1959,0)</f>
        <v>51846.400000000001</v>
      </c>
      <c r="F1959" s="2">
        <f>front!I1959-front!H1959</f>
        <v>1097.9000000000015</v>
      </c>
      <c r="G1959" s="2"/>
      <c r="H1959" s="2"/>
      <c r="I1959" s="4">
        <f>C1959/(constants!$A$4+constants!$B$4*data!C1959+constants!$C$4*data!C1959^2+constants!$D$4*data!C1959^3+constants!$E$4*data!C1959^4+constants!$F$4*data!C1959^5+constants!$G$4*data!C1959^6+constants!$H$4*data!C1959^7)</f>
        <v>8094.8343342575445</v>
      </c>
      <c r="J1959" s="4">
        <f>D1959/(constants!$A$4+constants!$B$4*data!D1959+constants!$C$4*data!D1959^2+constants!$D$4*data!D1959^3+constants!$E$4*data!D1959^4+constants!$F$4*data!D1959^5+constants!$G$4*data!D1959^6+constants!$H$4*data!D1959^7)</f>
        <v>54525.554165475609</v>
      </c>
      <c r="K1959" s="4">
        <f>E1959/(constants!$A$4+constants!$B$4*data!E1959+constants!$C$4*data!E1959^2+constants!$D$4*data!E1959^3+constants!$E$4*data!E1959^4+constants!$F$4*data!E1959^5+constants!$G$4*data!E1959^6+constants!$H$4*data!E1959^7)</f>
        <v>54525.554165475609</v>
      </c>
      <c r="L1959" s="4">
        <f>F1959/(constants!$A$4+constants!$B$4*data!F1959+constants!$C$4*data!F1959^2+constants!$D$4*data!F1959^3+constants!$E$4*data!F1959^4+constants!$F$4*data!F1959^5+constants!$G$4*data!F1959^6+constants!$H$4*data!F1959^7)</f>
        <v>1095.3807815148591</v>
      </c>
      <c r="M1959" s="4"/>
      <c r="N1959" s="4"/>
      <c r="O1959" s="4">
        <f t="shared" si="404"/>
        <v>13491.390557095907</v>
      </c>
      <c r="P1959" s="4">
        <f t="shared" si="405"/>
        <v>10905.110833095121</v>
      </c>
      <c r="Q1959" s="4">
        <f t="shared" si="405"/>
        <v>10905.110833095121</v>
      </c>
      <c r="R1959" s="4">
        <f t="shared" si="406"/>
        <v>182.56346358580984</v>
      </c>
      <c r="S1959" s="4"/>
      <c r="T1959" s="4"/>
      <c r="U1959" s="4">
        <f t="shared" si="407"/>
        <v>1</v>
      </c>
      <c r="V1959" s="4"/>
      <c r="W1959" s="4"/>
      <c r="X1959">
        <f>IF(front!E1959&gt;$X$2,O1959,P1959)</f>
        <v>13491.390557095907</v>
      </c>
      <c r="Y1959">
        <f t="shared" si="402"/>
        <v>13157.907637775852</v>
      </c>
      <c r="Z1959">
        <f>SUMPRODUCT($B$7:$B$456,Y$7:Y$456,EXP(constants!$B$32+constants!$A$32*ABS($A$7:$A$456-$A1959)))</f>
        <v>8.4269001977590216E-16</v>
      </c>
      <c r="AA1959">
        <f t="shared" si="403"/>
        <v>13157.907637775852</v>
      </c>
      <c r="AB1959">
        <f t="shared" si="408"/>
        <v>13151.705802078543</v>
      </c>
      <c r="AD1959" s="4"/>
      <c r="AE1959" s="4"/>
      <c r="AF1959" s="4"/>
    </row>
    <row r="1960" spans="1:32" x14ac:dyDescent="0.2">
      <c r="A1960">
        <f>front!A1960</f>
        <v>1071.33</v>
      </c>
      <c r="B1960" s="1">
        <f t="shared" si="409"/>
        <v>0.41999999999984539</v>
      </c>
      <c r="C1960">
        <f>front!D1960-front!B1960</f>
        <v>7971.4699999999993</v>
      </c>
      <c r="D1960" s="2">
        <f>front!E1960-front!C1960</f>
        <v>51933.3</v>
      </c>
      <c r="E1960" s="2">
        <f>IF(front!F1960-front!C1960&gt;0,front!F1960-front!C1960,0)</f>
        <v>51933.3</v>
      </c>
      <c r="F1960" s="2">
        <f>front!I1960-front!H1960</f>
        <v>1061.7999999999993</v>
      </c>
      <c r="G1960" s="2"/>
      <c r="H1960" s="2"/>
      <c r="I1960" s="4">
        <f>C1960/(constants!$A$4+constants!$B$4*data!C1960+constants!$C$4*data!C1960^2+constants!$D$4*data!C1960^3+constants!$E$4*data!C1960^4+constants!$F$4*data!C1960^5+constants!$G$4*data!C1960^6+constants!$H$4*data!C1960^7)</f>
        <v>7961.4525571545582</v>
      </c>
      <c r="J1960" s="4">
        <f>D1960/(constants!$A$4+constants!$B$4*data!D1960+constants!$C$4*data!D1960^2+constants!$D$4*data!D1960^3+constants!$E$4*data!D1960^4+constants!$F$4*data!D1960^5+constants!$G$4*data!D1960^6+constants!$H$4*data!D1960^7)</f>
        <v>54621.690812643028</v>
      </c>
      <c r="K1960" s="4">
        <f>E1960/(constants!$A$4+constants!$B$4*data!E1960+constants!$C$4*data!E1960^2+constants!$D$4*data!E1960^3+constants!$E$4*data!E1960^4+constants!$F$4*data!E1960^5+constants!$G$4*data!E1960^6+constants!$H$4*data!E1960^7)</f>
        <v>54621.690812643028</v>
      </c>
      <c r="L1960" s="4">
        <f>F1960/(constants!$A$4+constants!$B$4*data!F1960+constants!$C$4*data!F1960^2+constants!$D$4*data!F1960^3+constants!$E$4*data!F1960^4+constants!$F$4*data!F1960^5+constants!$G$4*data!F1960^6+constants!$H$4*data!F1960^7)</f>
        <v>1059.3625256894295</v>
      </c>
      <c r="M1960" s="4"/>
      <c r="N1960" s="4"/>
      <c r="O1960" s="4">
        <f t="shared" si="404"/>
        <v>13269.087595257597</v>
      </c>
      <c r="P1960" s="4">
        <f t="shared" si="405"/>
        <v>10924.338162528606</v>
      </c>
      <c r="Q1960" s="4">
        <f t="shared" si="405"/>
        <v>10924.338162528606</v>
      </c>
      <c r="R1960" s="4">
        <f t="shared" si="406"/>
        <v>176.56042094823826</v>
      </c>
      <c r="S1960" s="4"/>
      <c r="T1960" s="4"/>
      <c r="U1960" s="4">
        <f t="shared" si="407"/>
        <v>1</v>
      </c>
      <c r="V1960" s="4"/>
      <c r="W1960" s="4"/>
      <c r="X1960">
        <f>IF(front!E1960&gt;$X$2,O1960,P1960)</f>
        <v>13269.087595257597</v>
      </c>
      <c r="Y1960">
        <f t="shared" si="402"/>
        <v>12935.604675937542</v>
      </c>
      <c r="Z1960">
        <f>SUMPRODUCT($B$7:$B$456,Y$7:Y$456,EXP(constants!$B$32+constants!$A$32*ABS($A$7:$A$456-$A1960)))</f>
        <v>8.2279705584378911E-16</v>
      </c>
      <c r="AA1960">
        <f t="shared" si="403"/>
        <v>12935.604675937542</v>
      </c>
      <c r="AB1960">
        <f t="shared" si="408"/>
        <v>12929.402840240233</v>
      </c>
      <c r="AD1960" s="4"/>
      <c r="AE1960" s="4"/>
      <c r="AF1960" s="4"/>
    </row>
    <row r="1961" spans="1:32" x14ac:dyDescent="0.2">
      <c r="A1961">
        <f>front!A1961</f>
        <v>1071.76</v>
      </c>
      <c r="B1961" s="1">
        <f t="shared" si="409"/>
        <v>0.43000000000006366</v>
      </c>
      <c r="C1961">
        <f>front!D1961-front!B1961</f>
        <v>7880.33</v>
      </c>
      <c r="D1961" s="2">
        <f>front!E1961-front!C1961</f>
        <v>52686.8</v>
      </c>
      <c r="E1961" s="2">
        <f>IF(front!F1961-front!C1961&gt;0,front!F1961-front!C1961,0)</f>
        <v>52686.8</v>
      </c>
      <c r="F1961" s="2">
        <f>front!I1961-front!H1961</f>
        <v>1089.5</v>
      </c>
      <c r="G1961" s="2"/>
      <c r="H1961" s="2"/>
      <c r="I1961" s="4">
        <f>C1961/(constants!$A$4+constants!$B$4*data!C1961+constants!$C$4*data!C1961^2+constants!$D$4*data!C1961^3+constants!$E$4*data!C1961^4+constants!$F$4*data!C1961^5+constants!$G$4*data!C1961^6+constants!$H$4*data!C1961^7)</f>
        <v>7870.1103218186372</v>
      </c>
      <c r="J1961" s="4">
        <f>D1961/(constants!$A$4+constants!$B$4*data!D1961+constants!$C$4*data!D1961^2+constants!$D$4*data!D1961^3+constants!$E$4*data!D1961^4+constants!$F$4*data!D1961^5+constants!$G$4*data!D1961^6+constants!$H$4*data!D1961^7)</f>
        <v>55455.53885876928</v>
      </c>
      <c r="K1961" s="4">
        <f>E1961/(constants!$A$4+constants!$B$4*data!E1961+constants!$C$4*data!E1961^2+constants!$D$4*data!E1961^3+constants!$E$4*data!E1961^4+constants!$F$4*data!E1961^5+constants!$G$4*data!E1961^6+constants!$H$4*data!E1961^7)</f>
        <v>55455.53885876928</v>
      </c>
      <c r="L1961" s="4">
        <f>F1961/(constants!$A$4+constants!$B$4*data!F1961+constants!$C$4*data!F1961^2+constants!$D$4*data!F1961^3+constants!$E$4*data!F1961^4+constants!$F$4*data!F1961^5+constants!$G$4*data!F1961^6+constants!$H$4*data!F1961^7)</f>
        <v>1086.9998015479514</v>
      </c>
      <c r="M1961" s="4"/>
      <c r="N1961" s="4"/>
      <c r="O1961" s="4">
        <f t="shared" si="404"/>
        <v>13116.850536364396</v>
      </c>
      <c r="P1961" s="4">
        <f t="shared" si="405"/>
        <v>11091.107771753857</v>
      </c>
      <c r="Q1961" s="4">
        <f t="shared" si="405"/>
        <v>11091.107771753857</v>
      </c>
      <c r="R1961" s="4">
        <f t="shared" si="406"/>
        <v>181.16663359132522</v>
      </c>
      <c r="S1961" s="4"/>
      <c r="T1961" s="4"/>
      <c r="U1961" s="4">
        <f t="shared" si="407"/>
        <v>1</v>
      </c>
      <c r="V1961" s="4"/>
      <c r="W1961" s="4"/>
      <c r="X1961">
        <f>IF(front!E1961&gt;$X$2,O1961,P1961)</f>
        <v>13116.850536364396</v>
      </c>
      <c r="Y1961">
        <f t="shared" si="402"/>
        <v>12783.367617044341</v>
      </c>
      <c r="Z1961">
        <f>SUMPRODUCT($B$7:$B$456,Y$7:Y$456,EXP(constants!$B$32+constants!$A$32*ABS($A$7:$A$456-$A1961)))</f>
        <v>8.0291686618813162E-16</v>
      </c>
      <c r="AA1961">
        <f t="shared" si="403"/>
        <v>12783.367617044341</v>
      </c>
      <c r="AB1961">
        <f t="shared" si="408"/>
        <v>12777.165781347032</v>
      </c>
      <c r="AD1961" s="4"/>
      <c r="AE1961" s="4"/>
      <c r="AF1961" s="4"/>
    </row>
    <row r="1962" spans="1:32" x14ac:dyDescent="0.2">
      <c r="A1962">
        <f>front!A1962</f>
        <v>1072.18</v>
      </c>
      <c r="B1962" s="1">
        <f t="shared" si="409"/>
        <v>0.42000000000007276</v>
      </c>
      <c r="C1962">
        <f>front!D1962-front!B1962</f>
        <v>7798.87</v>
      </c>
      <c r="D1962" s="2">
        <f>front!E1962-front!C1962</f>
        <v>52123.199999999997</v>
      </c>
      <c r="E1962" s="2">
        <f>IF(front!F1962-front!C1962&gt;0,front!F1962-front!C1962,0)</f>
        <v>52123.199999999997</v>
      </c>
      <c r="F1962" s="2">
        <f>front!I1962-front!H1962</f>
        <v>1097.8999999999996</v>
      </c>
      <c r="G1962" s="2"/>
      <c r="H1962" s="2"/>
      <c r="I1962" s="4">
        <f>C1962/(constants!$A$4+constants!$B$4*data!C1962+constants!$C$4*data!C1962^2+constants!$D$4*data!C1962^3+constants!$E$4*data!C1962^4+constants!$F$4*data!C1962^5+constants!$G$4*data!C1962^6+constants!$H$4*data!C1962^7)</f>
        <v>7788.4818164548969</v>
      </c>
      <c r="J1962" s="4">
        <f>D1962/(constants!$A$4+constants!$B$4*data!D1962+constants!$C$4*data!D1962^2+constants!$D$4*data!D1962^3+constants!$E$4*data!D1962^4+constants!$F$4*data!D1962^5+constants!$G$4*data!D1962^6+constants!$H$4*data!D1962^7)</f>
        <v>54831.795744412091</v>
      </c>
      <c r="K1962" s="4">
        <f>E1962/(constants!$A$4+constants!$B$4*data!E1962+constants!$C$4*data!E1962^2+constants!$D$4*data!E1962^3+constants!$E$4*data!E1962^4+constants!$F$4*data!E1962^5+constants!$G$4*data!E1962^6+constants!$H$4*data!E1962^7)</f>
        <v>54831.795744412091</v>
      </c>
      <c r="L1962" s="4">
        <f>F1962/(constants!$A$4+constants!$B$4*data!F1962+constants!$C$4*data!F1962^2+constants!$D$4*data!F1962^3+constants!$E$4*data!F1962^4+constants!$F$4*data!F1962^5+constants!$G$4*data!F1962^6+constants!$H$4*data!F1962^7)</f>
        <v>1095.3807815148573</v>
      </c>
      <c r="M1962" s="4"/>
      <c r="N1962" s="4"/>
      <c r="O1962" s="4">
        <f t="shared" si="404"/>
        <v>12980.803027424829</v>
      </c>
      <c r="P1962" s="4">
        <f t="shared" si="405"/>
        <v>10966.359148882419</v>
      </c>
      <c r="Q1962" s="4">
        <f t="shared" si="405"/>
        <v>10966.359148882419</v>
      </c>
      <c r="R1962" s="4">
        <f t="shared" si="406"/>
        <v>182.56346358580953</v>
      </c>
      <c r="S1962" s="4"/>
      <c r="T1962" s="4"/>
      <c r="U1962" s="4">
        <f t="shared" si="407"/>
        <v>1</v>
      </c>
      <c r="V1962" s="4"/>
      <c r="W1962" s="4"/>
      <c r="X1962">
        <f>IF(front!E1962&gt;$X$2,O1962,P1962)</f>
        <v>12980.803027424829</v>
      </c>
      <c r="Y1962">
        <f t="shared" si="402"/>
        <v>12647.320108104774</v>
      </c>
      <c r="Z1962">
        <f>SUMPRODUCT($B$7:$B$456,Y$7:Y$456,EXP(constants!$B$32+constants!$A$32*ABS($A$7:$A$456-$A1962)))</f>
        <v>7.8396280729964216E-16</v>
      </c>
      <c r="AA1962">
        <f t="shared" si="403"/>
        <v>12647.320108104774</v>
      </c>
      <c r="AB1962">
        <f t="shared" si="408"/>
        <v>12641.118272407464</v>
      </c>
      <c r="AD1962" s="4"/>
      <c r="AE1962" s="4"/>
      <c r="AF1962" s="4"/>
    </row>
    <row r="1963" spans="1:32" x14ac:dyDescent="0.2">
      <c r="A1963">
        <f>front!A1963</f>
        <v>1072.5999999999999</v>
      </c>
      <c r="B1963" s="1">
        <f t="shared" si="409"/>
        <v>0.41999999999984539</v>
      </c>
      <c r="C1963">
        <f>front!D1963-front!B1963</f>
        <v>7716.4699999999993</v>
      </c>
      <c r="D1963" s="2">
        <f>front!E1963-front!C1963</f>
        <v>52710.8</v>
      </c>
      <c r="E1963" s="2">
        <f>IF(front!F1963-front!C1963&gt;0,front!F1963-front!C1963,0)</f>
        <v>52710.8</v>
      </c>
      <c r="F1963" s="2">
        <f>front!I1963-front!H1963</f>
        <v>998.10000000000036</v>
      </c>
      <c r="G1963" s="2"/>
      <c r="H1963" s="2"/>
      <c r="I1963" s="4">
        <f>C1963/(constants!$A$4+constants!$B$4*data!C1963+constants!$C$4*data!C1963^2+constants!$D$4*data!C1963^3+constants!$E$4*data!C1963^4+constants!$F$4*data!C1963^5+constants!$G$4*data!C1963^6+constants!$H$4*data!C1963^7)</f>
        <v>7705.9229295314226</v>
      </c>
      <c r="J1963" s="4">
        <f>D1963/(constants!$A$4+constants!$B$4*data!D1963+constants!$C$4*data!D1963^2+constants!$D$4*data!D1963^3+constants!$E$4*data!D1963^4+constants!$F$4*data!D1963^5+constants!$G$4*data!D1963^6+constants!$H$4*data!D1963^7)</f>
        <v>55482.10631800472</v>
      </c>
      <c r="K1963" s="4">
        <f>E1963/(constants!$A$4+constants!$B$4*data!E1963+constants!$C$4*data!E1963^2+constants!$D$4*data!E1963^3+constants!$E$4*data!E1963^4+constants!$F$4*data!E1963^5+constants!$G$4*data!E1963^6+constants!$H$4*data!E1963^7)</f>
        <v>55482.10631800472</v>
      </c>
      <c r="L1963" s="4">
        <f>F1963/(constants!$A$4+constants!$B$4*data!F1963+constants!$C$4*data!F1963^2+constants!$D$4*data!F1963^3+constants!$E$4*data!F1963^4+constants!$F$4*data!F1963^5+constants!$G$4*data!F1963^6+constants!$H$4*data!F1963^7)</f>
        <v>995.80679622289063</v>
      </c>
      <c r="M1963" s="4"/>
      <c r="N1963" s="4"/>
      <c r="O1963" s="4">
        <f t="shared" si="404"/>
        <v>12843.204882552371</v>
      </c>
      <c r="P1963" s="4">
        <f t="shared" si="405"/>
        <v>11096.421263600943</v>
      </c>
      <c r="Q1963" s="4">
        <f t="shared" si="405"/>
        <v>11096.421263600943</v>
      </c>
      <c r="R1963" s="4">
        <f t="shared" si="406"/>
        <v>165.96779937048177</v>
      </c>
      <c r="S1963" s="4"/>
      <c r="T1963" s="4"/>
      <c r="U1963" s="4">
        <f t="shared" si="407"/>
        <v>1</v>
      </c>
      <c r="V1963" s="4"/>
      <c r="W1963" s="4"/>
      <c r="X1963">
        <f>IF(front!E1963&gt;$X$2,O1963,P1963)</f>
        <v>12843.204882552371</v>
      </c>
      <c r="Y1963">
        <f t="shared" si="402"/>
        <v>12509.721963232316</v>
      </c>
      <c r="Z1963">
        <f>SUMPRODUCT($B$7:$B$456,Y$7:Y$456,EXP(constants!$B$32+constants!$A$32*ABS($A$7:$A$456-$A1963)))</f>
        <v>7.6545618744685613E-16</v>
      </c>
      <c r="AA1963">
        <f t="shared" si="403"/>
        <v>12509.721963232316</v>
      </c>
      <c r="AB1963">
        <f t="shared" si="408"/>
        <v>12503.520127535006</v>
      </c>
      <c r="AD1963" s="4"/>
      <c r="AE1963" s="4"/>
      <c r="AF1963" s="4"/>
    </row>
    <row r="1964" spans="1:32" x14ac:dyDescent="0.2">
      <c r="A1964">
        <f>front!A1964</f>
        <v>1073.03</v>
      </c>
      <c r="B1964" s="1">
        <f t="shared" si="409"/>
        <v>0.43000000000006366</v>
      </c>
      <c r="C1964">
        <f>front!D1964-front!B1964</f>
        <v>7661.9299999999994</v>
      </c>
      <c r="D1964" s="2">
        <f>front!E1964-front!C1964</f>
        <v>53016.7</v>
      </c>
      <c r="E1964" s="2">
        <f>IF(front!F1964-front!C1964&gt;0,front!F1964-front!C1964,0)</f>
        <v>53016.7</v>
      </c>
      <c r="F1964" s="2">
        <f>front!I1964-front!H1964</f>
        <v>1043.5</v>
      </c>
      <c r="G1964" s="2"/>
      <c r="H1964" s="2"/>
      <c r="I1964" s="4">
        <f>C1964/(constants!$A$4+constants!$B$4*data!C1964+constants!$C$4*data!C1964^2+constants!$D$4*data!C1964^3+constants!$E$4*data!C1964^4+constants!$F$4*data!C1964^5+constants!$G$4*data!C1964^6+constants!$H$4*data!C1964^7)</f>
        <v>7651.2840635295415</v>
      </c>
      <c r="J1964" s="4">
        <f>D1964/(constants!$A$4+constants!$B$4*data!D1964+constants!$C$4*data!D1964^2+constants!$D$4*data!D1964^3+constants!$E$4*data!D1964^4+constants!$F$4*data!D1964^5+constants!$G$4*data!D1964^6+constants!$H$4*data!D1964^7)</f>
        <v>55820.780979828756</v>
      </c>
      <c r="K1964" s="4">
        <f>E1964/(constants!$A$4+constants!$B$4*data!E1964+constants!$C$4*data!E1964^2+constants!$D$4*data!E1964^3+constants!$E$4*data!E1964^4+constants!$F$4*data!E1964^5+constants!$G$4*data!E1964^6+constants!$H$4*data!E1964^7)</f>
        <v>55820.780979828756</v>
      </c>
      <c r="L1964" s="4">
        <f>F1964/(constants!$A$4+constants!$B$4*data!F1964+constants!$C$4*data!F1964^2+constants!$D$4*data!F1964^3+constants!$E$4*data!F1964^4+constants!$F$4*data!F1964^5+constants!$G$4*data!F1964^6+constants!$H$4*data!F1964^7)</f>
        <v>1041.1039678150416</v>
      </c>
      <c r="M1964" s="4"/>
      <c r="N1964" s="4"/>
      <c r="O1964" s="4">
        <f t="shared" si="404"/>
        <v>12752.14010588257</v>
      </c>
      <c r="P1964" s="4">
        <f t="shared" si="405"/>
        <v>11164.15619596575</v>
      </c>
      <c r="Q1964" s="4">
        <f t="shared" si="405"/>
        <v>11164.15619596575</v>
      </c>
      <c r="R1964" s="4">
        <f t="shared" si="406"/>
        <v>173.51732796917361</v>
      </c>
      <c r="S1964" s="4"/>
      <c r="T1964" s="4"/>
      <c r="U1964" s="4">
        <f t="shared" si="407"/>
        <v>1</v>
      </c>
      <c r="V1964" s="4"/>
      <c r="W1964" s="4"/>
      <c r="X1964">
        <f>IF(front!E1964&gt;$X$2,O1964,P1964)</f>
        <v>12752.14010588257</v>
      </c>
      <c r="Y1964">
        <f t="shared" si="402"/>
        <v>12418.657186562516</v>
      </c>
      <c r="Z1964">
        <f>SUMPRODUCT($B$7:$B$456,Y$7:Y$456,EXP(constants!$B$32+constants!$A$32*ABS($A$7:$A$456-$A1964)))</f>
        <v>7.4696145162900058E-16</v>
      </c>
      <c r="AA1964">
        <f t="shared" si="403"/>
        <v>12418.657186562516</v>
      </c>
      <c r="AB1964">
        <f t="shared" si="408"/>
        <v>12412.455350865206</v>
      </c>
      <c r="AD1964" s="4"/>
      <c r="AE1964" s="4"/>
      <c r="AF1964" s="4"/>
    </row>
    <row r="1965" spans="1:32" x14ac:dyDescent="0.2">
      <c r="A1965">
        <f>front!A1965</f>
        <v>1073.45</v>
      </c>
      <c r="B1965" s="1">
        <f t="shared" si="409"/>
        <v>0.42000000000007276</v>
      </c>
      <c r="C1965">
        <f>front!D1965-front!B1965</f>
        <v>7569.13</v>
      </c>
      <c r="D1965" s="2">
        <f>front!E1965-front!C1965</f>
        <v>53212.5</v>
      </c>
      <c r="E1965" s="2">
        <f>IF(front!F1965-front!C1965&gt;0,front!F1965-front!C1965,0)</f>
        <v>53212.5</v>
      </c>
      <c r="F1965" s="2">
        <f>front!I1965-front!H1965</f>
        <v>1068.6000000000004</v>
      </c>
      <c r="G1965" s="2"/>
      <c r="H1965" s="2"/>
      <c r="I1965" s="4">
        <f>C1965/(constants!$A$4+constants!$B$4*data!C1965+constants!$C$4*data!C1965^2+constants!$D$4*data!C1965^3+constants!$E$4*data!C1965^4+constants!$F$4*data!C1965^5+constants!$G$4*data!C1965^6+constants!$H$4*data!C1965^7)</f>
        <v>7558.3271911701013</v>
      </c>
      <c r="J1965" s="4">
        <f>D1965/(constants!$A$4+constants!$B$4*data!D1965+constants!$C$4*data!D1965^2+constants!$D$4*data!D1965^3+constants!$E$4*data!D1965^4+constants!$F$4*data!D1965^5+constants!$G$4*data!D1965^6+constants!$H$4*data!D1965^7)</f>
        <v>56037.611487283735</v>
      </c>
      <c r="K1965" s="4">
        <f>E1965/(constants!$A$4+constants!$B$4*data!E1965+constants!$C$4*data!E1965^2+constants!$D$4*data!E1965^3+constants!$E$4*data!E1965^4+constants!$F$4*data!E1965^5+constants!$G$4*data!E1965^6+constants!$H$4*data!E1965^7)</f>
        <v>56037.611487283735</v>
      </c>
      <c r="L1965" s="4">
        <f>F1965/(constants!$A$4+constants!$B$4*data!F1965+constants!$C$4*data!F1965^2+constants!$D$4*data!F1965^3+constants!$E$4*data!F1965^4+constants!$F$4*data!F1965^5+constants!$G$4*data!F1965^6+constants!$H$4*data!F1965^7)</f>
        <v>1066.1471271763576</v>
      </c>
      <c r="M1965" s="4"/>
      <c r="N1965" s="4"/>
      <c r="O1965" s="4">
        <f t="shared" si="404"/>
        <v>12597.211985283502</v>
      </c>
      <c r="P1965" s="4">
        <f t="shared" si="405"/>
        <v>11207.522297456748</v>
      </c>
      <c r="Q1965" s="4">
        <f t="shared" si="405"/>
        <v>11207.522297456748</v>
      </c>
      <c r="R1965" s="4">
        <f t="shared" si="406"/>
        <v>177.69118786272628</v>
      </c>
      <c r="S1965" s="4"/>
      <c r="T1965" s="4"/>
      <c r="U1965" s="4">
        <f t="shared" si="407"/>
        <v>1</v>
      </c>
      <c r="V1965" s="4"/>
      <c r="W1965" s="4"/>
      <c r="X1965">
        <f>IF(front!E1965&gt;$X$2,O1965,P1965)</f>
        <v>12597.211985283502</v>
      </c>
      <c r="Y1965">
        <f t="shared" si="402"/>
        <v>12263.729065963447</v>
      </c>
      <c r="Z1965">
        <f>SUMPRODUCT($B$7:$B$456,Y$7:Y$456,EXP(constants!$B$32+constants!$A$32*ABS($A$7:$A$456-$A1965)))</f>
        <v>7.2932830436579456E-16</v>
      </c>
      <c r="AA1965">
        <f t="shared" si="403"/>
        <v>12263.729065963447</v>
      </c>
      <c r="AB1965">
        <f t="shared" si="408"/>
        <v>12257.527230266138</v>
      </c>
      <c r="AD1965" s="4"/>
      <c r="AE1965" s="4"/>
      <c r="AF1965" s="4"/>
    </row>
    <row r="1966" spans="1:32" x14ac:dyDescent="0.2">
      <c r="A1966">
        <f>front!A1966</f>
        <v>1073.8699999999999</v>
      </c>
      <c r="B1966" s="1">
        <f t="shared" si="409"/>
        <v>0.41999999999984539</v>
      </c>
      <c r="C1966">
        <f>front!D1966-front!B1966</f>
        <v>7546.47</v>
      </c>
      <c r="D1966" s="2">
        <f>front!E1966-front!C1966</f>
        <v>52146.6</v>
      </c>
      <c r="E1966" s="2">
        <f>IF(front!F1966-front!C1966&gt;0,front!F1966-front!C1966,0)</f>
        <v>52146.6</v>
      </c>
      <c r="F1966" s="2">
        <f>front!I1966-front!H1966</f>
        <v>1006.1999999999989</v>
      </c>
      <c r="G1966" s="2"/>
      <c r="H1966" s="2"/>
      <c r="I1966" s="4">
        <f>C1966/(constants!$A$4+constants!$B$4*data!C1966+constants!$C$4*data!C1966^2+constants!$D$4*data!C1966^3+constants!$E$4*data!C1966^4+constants!$F$4*data!C1966^5+constants!$G$4*data!C1966^6+constants!$H$4*data!C1966^7)</f>
        <v>7535.6310310858335</v>
      </c>
      <c r="J1966" s="4">
        <f>D1966/(constants!$A$4+constants!$B$4*data!D1966+constants!$C$4*data!D1966^2+constants!$D$4*data!D1966^3+constants!$E$4*data!D1966^4+constants!$F$4*data!D1966^5+constants!$G$4*data!D1966^6+constants!$H$4*data!D1966^7)</f>
        <v>54857.687432495513</v>
      </c>
      <c r="K1966" s="4">
        <f>E1966/(constants!$A$4+constants!$B$4*data!E1966+constants!$C$4*data!E1966^2+constants!$D$4*data!E1966^3+constants!$E$4*data!E1966^4+constants!$F$4*data!E1966^5+constants!$G$4*data!E1966^6+constants!$H$4*data!E1966^7)</f>
        <v>54857.687432495513</v>
      </c>
      <c r="L1966" s="4">
        <f>F1966/(constants!$A$4+constants!$B$4*data!F1966+constants!$C$4*data!F1966^2+constants!$D$4*data!F1966^3+constants!$E$4*data!F1966^4+constants!$F$4*data!F1966^5+constants!$G$4*data!F1966^6+constants!$H$4*data!F1966^7)</f>
        <v>1003.8884482848466</v>
      </c>
      <c r="M1966" s="4"/>
      <c r="N1966" s="4"/>
      <c r="O1966" s="4">
        <f t="shared" si="404"/>
        <v>12559.385051809722</v>
      </c>
      <c r="P1966" s="4">
        <f t="shared" si="405"/>
        <v>10971.537486499103</v>
      </c>
      <c r="Q1966" s="4">
        <f t="shared" si="405"/>
        <v>10971.537486499103</v>
      </c>
      <c r="R1966" s="4">
        <f t="shared" si="406"/>
        <v>167.31474138080776</v>
      </c>
      <c r="S1966" s="4"/>
      <c r="T1966" s="4"/>
      <c r="U1966" s="4">
        <f t="shared" si="407"/>
        <v>1</v>
      </c>
      <c r="V1966" s="4"/>
      <c r="W1966" s="4"/>
      <c r="X1966">
        <f>IF(front!E1966&gt;$X$2,O1966,P1966)</f>
        <v>12559.385051809722</v>
      </c>
      <c r="Y1966">
        <f t="shared" si="402"/>
        <v>12225.902132489668</v>
      </c>
      <c r="Z1966">
        <f>SUMPRODUCT($B$7:$B$456,Y$7:Y$456,EXP(constants!$B$32+constants!$A$32*ABS($A$7:$A$456-$A1966)))</f>
        <v>7.1211141403490371E-16</v>
      </c>
      <c r="AA1966">
        <f t="shared" si="403"/>
        <v>12225.902132489668</v>
      </c>
      <c r="AB1966">
        <f t="shared" si="408"/>
        <v>12219.700296792358</v>
      </c>
      <c r="AD1966" s="4"/>
      <c r="AE1966" s="4"/>
      <c r="AF1966" s="4"/>
    </row>
    <row r="1967" spans="1:32" x14ac:dyDescent="0.2">
      <c r="A1967">
        <f>front!A1967</f>
        <v>1074.3</v>
      </c>
      <c r="B1967" s="1">
        <f t="shared" si="409"/>
        <v>0.43000000000006366</v>
      </c>
      <c r="C1967">
        <f>front!D1967-front!B1967</f>
        <v>7480.66</v>
      </c>
      <c r="D1967" s="2">
        <f>front!E1967-front!C1967</f>
        <v>52700.9</v>
      </c>
      <c r="E1967" s="2">
        <f>IF(front!F1967-front!C1967&gt;0,front!F1967-front!C1967,0)</f>
        <v>52700.9</v>
      </c>
      <c r="F1967" s="2">
        <f>front!I1967-front!H1967</f>
        <v>1026.6000000000004</v>
      </c>
      <c r="G1967" s="2"/>
      <c r="H1967" s="2"/>
      <c r="I1967" s="4">
        <f>C1967/(constants!$A$4+constants!$B$4*data!C1967+constants!$C$4*data!C1967^2+constants!$D$4*data!C1967^3+constants!$E$4*data!C1967^4+constants!$F$4*data!C1967^5+constants!$G$4*data!C1967^6+constants!$H$4*data!C1967^7)</f>
        <v>7469.7207247206507</v>
      </c>
      <c r="J1967" s="4">
        <f>D1967/(constants!$A$4+constants!$B$4*data!D1967+constants!$C$4*data!D1967^2+constants!$D$4*data!D1967^3+constants!$E$4*data!D1967^4+constants!$F$4*data!D1967^5+constants!$G$4*data!D1967^6+constants!$H$4*data!D1967^7)</f>
        <v>55471.147174101614</v>
      </c>
      <c r="K1967" s="4">
        <f>E1967/(constants!$A$4+constants!$B$4*data!E1967+constants!$C$4*data!E1967^2+constants!$D$4*data!E1967^3+constants!$E$4*data!E1967^4+constants!$F$4*data!E1967^5+constants!$G$4*data!E1967^6+constants!$H$4*data!E1967^7)</f>
        <v>55471.147174101614</v>
      </c>
      <c r="L1967" s="4">
        <f>F1967/(constants!$A$4+constants!$B$4*data!F1967+constants!$C$4*data!F1967^2+constants!$D$4*data!F1967^3+constants!$E$4*data!F1967^4+constants!$F$4*data!F1967^5+constants!$G$4*data!F1967^6+constants!$H$4*data!F1967^7)</f>
        <v>1024.2422424753154</v>
      </c>
      <c r="M1967" s="4"/>
      <c r="N1967" s="4"/>
      <c r="O1967" s="4">
        <f t="shared" si="404"/>
        <v>12449.534541201085</v>
      </c>
      <c r="P1967" s="4">
        <f t="shared" si="405"/>
        <v>11094.229434820323</v>
      </c>
      <c r="Q1967" s="4">
        <f t="shared" si="405"/>
        <v>11094.229434820323</v>
      </c>
      <c r="R1967" s="4">
        <f t="shared" si="406"/>
        <v>170.70704041255254</v>
      </c>
      <c r="S1967" s="4"/>
      <c r="T1967" s="4"/>
      <c r="U1967" s="4">
        <f t="shared" si="407"/>
        <v>1</v>
      </c>
      <c r="V1967" s="4"/>
      <c r="W1967" s="4"/>
      <c r="X1967">
        <f>IF(front!E1967&gt;$X$2,O1967,P1967)</f>
        <v>12449.534541201085</v>
      </c>
      <c r="Y1967">
        <f t="shared" si="402"/>
        <v>12116.05162188103</v>
      </c>
      <c r="Z1967">
        <f>SUMPRODUCT($B$7:$B$456,Y$7:Y$456,EXP(constants!$B$32+constants!$A$32*ABS($A$7:$A$456-$A1967)))</f>
        <v>6.9490557953850502E-16</v>
      </c>
      <c r="AA1967">
        <f t="shared" si="403"/>
        <v>12116.05162188103</v>
      </c>
      <c r="AB1967">
        <f t="shared" si="408"/>
        <v>12109.84978618372</v>
      </c>
      <c r="AD1967" s="4"/>
      <c r="AE1967" s="4"/>
      <c r="AF1967" s="4"/>
    </row>
    <row r="1968" spans="1:32" x14ac:dyDescent="0.2">
      <c r="A1968">
        <f>front!A1968</f>
        <v>1074.72</v>
      </c>
      <c r="B1968" s="1">
        <f t="shared" si="409"/>
        <v>0.42000000000007276</v>
      </c>
      <c r="C1968">
        <f>front!D1968-front!B1968</f>
        <v>7449.9400000000005</v>
      </c>
      <c r="D1968" s="2">
        <f>front!E1968-front!C1968</f>
        <v>53083.6</v>
      </c>
      <c r="E1968" s="2">
        <f>IF(front!F1968-front!C1968&gt;0,front!F1968-front!C1968,0)</f>
        <v>53083.6</v>
      </c>
      <c r="F1968" s="2">
        <f>front!I1968-front!H1968</f>
        <v>996.69999999999891</v>
      </c>
      <c r="G1968" s="2"/>
      <c r="H1968" s="2"/>
      <c r="I1968" s="4">
        <f>C1968/(constants!$A$4+constants!$B$4*data!C1968+constants!$C$4*data!C1968^2+constants!$D$4*data!C1968^3+constants!$E$4*data!C1968^4+constants!$F$4*data!C1968^5+constants!$G$4*data!C1968^6+constants!$H$4*data!C1968^7)</f>
        <v>7438.9562803088538</v>
      </c>
      <c r="J1968" s="4">
        <f>D1968/(constants!$A$4+constants!$B$4*data!D1968+constants!$C$4*data!D1968^2+constants!$D$4*data!D1968^3+constants!$E$4*data!D1968^4+constants!$F$4*data!D1968^5+constants!$G$4*data!D1968^6+constants!$H$4*data!D1968^7)</f>
        <v>55894.861790134571</v>
      </c>
      <c r="K1968" s="4">
        <f>E1968/(constants!$A$4+constants!$B$4*data!E1968+constants!$C$4*data!E1968^2+constants!$D$4*data!E1968^3+constants!$E$4*data!E1968^4+constants!$F$4*data!E1968^5+constants!$G$4*data!E1968^6+constants!$H$4*data!E1968^7)</f>
        <v>55894.861790134571</v>
      </c>
      <c r="L1968" s="4">
        <f>F1968/(constants!$A$4+constants!$B$4*data!F1968+constants!$C$4*data!F1968^2+constants!$D$4*data!F1968^3+constants!$E$4*data!F1968^4+constants!$F$4*data!F1968^5+constants!$G$4*data!F1968^6+constants!$H$4*data!F1968^7)</f>
        <v>994.40996756507377</v>
      </c>
      <c r="M1968" s="4"/>
      <c r="N1968" s="4"/>
      <c r="O1968" s="4">
        <f t="shared" si="404"/>
        <v>12398.260467181422</v>
      </c>
      <c r="P1968" s="4">
        <f t="shared" si="405"/>
        <v>11178.972358026915</v>
      </c>
      <c r="Q1968" s="4">
        <f t="shared" si="405"/>
        <v>11178.972358026915</v>
      </c>
      <c r="R1968" s="4">
        <f t="shared" si="406"/>
        <v>165.73499459417897</v>
      </c>
      <c r="S1968" s="4"/>
      <c r="T1968" s="4"/>
      <c r="U1968" s="4">
        <f t="shared" si="407"/>
        <v>1</v>
      </c>
      <c r="V1968" s="4"/>
      <c r="W1968" s="4"/>
      <c r="X1968">
        <f>IF(front!E1968&gt;$X$2,O1968,P1968)</f>
        <v>12398.260467181422</v>
      </c>
      <c r="Y1968">
        <f t="shared" si="402"/>
        <v>12064.777547861368</v>
      </c>
      <c r="Z1968">
        <f>SUMPRODUCT($B$7:$B$456,Y$7:Y$456,EXP(constants!$B$32+constants!$A$32*ABS($A$7:$A$456-$A1968)))</f>
        <v>6.7850128934213206E-16</v>
      </c>
      <c r="AA1968">
        <f t="shared" si="403"/>
        <v>12064.777547861368</v>
      </c>
      <c r="AB1968">
        <f t="shared" si="408"/>
        <v>12058.575712164058</v>
      </c>
      <c r="AD1968" s="4"/>
      <c r="AE1968" s="4"/>
      <c r="AF1968" s="4"/>
    </row>
    <row r="1969" spans="1:32" x14ac:dyDescent="0.2">
      <c r="A1969">
        <f>front!A1969</f>
        <v>1075.1400000000001</v>
      </c>
      <c r="B1969" s="1">
        <f t="shared" si="409"/>
        <v>0.42000000000007276</v>
      </c>
      <c r="C1969">
        <f>front!D1969-front!B1969</f>
        <v>7434.9400000000005</v>
      </c>
      <c r="D1969" s="2">
        <f>front!E1969-front!C1969</f>
        <v>52789.9</v>
      </c>
      <c r="E1969" s="2">
        <f>IF(front!F1969-front!C1969&gt;0,front!F1969-front!C1969,0)</f>
        <v>52789.9</v>
      </c>
      <c r="F1969" s="2">
        <f>front!I1969-front!H1969</f>
        <v>932.60000000000036</v>
      </c>
      <c r="G1969" s="2"/>
      <c r="H1969" s="2"/>
      <c r="I1969" s="4">
        <f>C1969/(constants!$A$4+constants!$B$4*data!C1969+constants!$C$4*data!C1969^2+constants!$D$4*data!C1969^3+constants!$E$4*data!C1969^4+constants!$F$4*data!C1969^5+constants!$G$4*data!C1969^6+constants!$H$4*data!C1969^7)</f>
        <v>7423.9351244309591</v>
      </c>
      <c r="J1969" s="4">
        <f>D1969/(constants!$A$4+constants!$B$4*data!D1969+constants!$C$4*data!D1969^2+constants!$D$4*data!D1969^3+constants!$E$4*data!D1969^4+constants!$F$4*data!D1969^5+constants!$G$4*data!D1969^6+constants!$H$4*data!D1969^7)</f>
        <v>55569.672188558223</v>
      </c>
      <c r="K1969" s="4">
        <f>E1969/(constants!$A$4+constants!$B$4*data!E1969+constants!$C$4*data!E1969^2+constants!$D$4*data!E1969^3+constants!$E$4*data!E1969^4+constants!$F$4*data!E1969^5+constants!$G$4*data!E1969^6+constants!$H$4*data!E1969^7)</f>
        <v>55569.672188558223</v>
      </c>
      <c r="L1969" s="4">
        <f>F1969/(constants!$A$4+constants!$B$4*data!F1969+constants!$C$4*data!F1969^2+constants!$D$4*data!F1969^3+constants!$E$4*data!F1969^4+constants!$F$4*data!F1969^5+constants!$G$4*data!F1969^6+constants!$H$4*data!F1969^7)</f>
        <v>930.45520452859353</v>
      </c>
      <c r="M1969" s="4"/>
      <c r="N1969" s="4"/>
      <c r="O1969" s="4">
        <f t="shared" si="404"/>
        <v>12373.225207384932</v>
      </c>
      <c r="P1969" s="4">
        <f t="shared" si="405"/>
        <v>11113.934437711645</v>
      </c>
      <c r="Q1969" s="4">
        <f t="shared" si="405"/>
        <v>11113.934437711645</v>
      </c>
      <c r="R1969" s="4">
        <f t="shared" si="406"/>
        <v>155.07586742143226</v>
      </c>
      <c r="S1969" s="4"/>
      <c r="T1969" s="4"/>
      <c r="U1969" s="4">
        <f t="shared" si="407"/>
        <v>1</v>
      </c>
      <c r="V1969" s="4"/>
      <c r="W1969" s="4"/>
      <c r="X1969">
        <f>IF(front!E1969&gt;$X$2,O1969,P1969)</f>
        <v>12373.225207384932</v>
      </c>
      <c r="Y1969">
        <f t="shared" si="402"/>
        <v>12039.742288064877</v>
      </c>
      <c r="Z1969">
        <f>SUMPRODUCT($B$7:$B$456,Y$7:Y$456,EXP(constants!$B$32+constants!$A$32*ABS($A$7:$A$456-$A1969)))</f>
        <v>6.6248424706082959E-16</v>
      </c>
      <c r="AA1969">
        <f t="shared" si="403"/>
        <v>12039.742288064877</v>
      </c>
      <c r="AB1969">
        <f t="shared" si="408"/>
        <v>12033.540452367568</v>
      </c>
      <c r="AD1969" s="4"/>
      <c r="AE1969" s="4"/>
      <c r="AF1969" s="4"/>
    </row>
    <row r="1970" spans="1:32" x14ac:dyDescent="0.2">
      <c r="A1970">
        <f>front!A1970</f>
        <v>1075.57</v>
      </c>
      <c r="B1970" s="1">
        <f t="shared" si="409"/>
        <v>0.42999999999983629</v>
      </c>
      <c r="C1970">
        <f>front!D1970-front!B1970</f>
        <v>7367.8000000000011</v>
      </c>
      <c r="D1970" s="2">
        <f>front!E1970-front!C1970</f>
        <v>52690.400000000001</v>
      </c>
      <c r="E1970" s="2">
        <f>IF(front!F1970-front!C1970&gt;0,front!F1970-front!C1970,0)</f>
        <v>52690.400000000001</v>
      </c>
      <c r="F1970" s="2">
        <f>front!I1970-front!H1970</f>
        <v>990.20000000000073</v>
      </c>
      <c r="G1970" s="2"/>
      <c r="H1970" s="2"/>
      <c r="I1970" s="4">
        <f>C1970/(constants!$A$4+constants!$B$4*data!C1970+constants!$C$4*data!C1970^2+constants!$D$4*data!C1970^3+constants!$E$4*data!C1970^4+constants!$F$4*data!C1970^5+constants!$G$4*data!C1970^6+constants!$H$4*data!C1970^7)</f>
        <v>7356.7047801691406</v>
      </c>
      <c r="J1970" s="4">
        <f>D1970/(constants!$A$4+constants!$B$4*data!D1970+constants!$C$4*data!D1970^2+constants!$D$4*data!D1970^3+constants!$E$4*data!D1970^4+constants!$F$4*data!D1970^5+constants!$G$4*data!D1970^6+constants!$H$4*data!D1970^7)</f>
        <v>55459.523942463798</v>
      </c>
      <c r="K1970" s="4">
        <f>E1970/(constants!$A$4+constants!$B$4*data!E1970+constants!$C$4*data!E1970^2+constants!$D$4*data!E1970^3+constants!$E$4*data!E1970^4+constants!$F$4*data!E1970^5+constants!$G$4*data!E1970^6+constants!$H$4*data!E1970^7)</f>
        <v>55459.523942463798</v>
      </c>
      <c r="L1970" s="4">
        <f>F1970/(constants!$A$4+constants!$B$4*data!F1970+constants!$C$4*data!F1970^2+constants!$D$4*data!F1970^3+constants!$E$4*data!F1970^4+constants!$F$4*data!F1970^5+constants!$G$4*data!F1970^6+constants!$H$4*data!F1970^7)</f>
        <v>987.92469202883251</v>
      </c>
      <c r="M1970" s="4"/>
      <c r="N1970" s="4"/>
      <c r="O1970" s="4">
        <f t="shared" si="404"/>
        <v>12261.174633615234</v>
      </c>
      <c r="P1970" s="4">
        <f t="shared" si="405"/>
        <v>11091.90478849276</v>
      </c>
      <c r="Q1970" s="4">
        <f t="shared" si="405"/>
        <v>11091.90478849276</v>
      </c>
      <c r="R1970" s="4">
        <f t="shared" si="406"/>
        <v>164.65411533813875</v>
      </c>
      <c r="S1970" s="4"/>
      <c r="T1970" s="4"/>
      <c r="U1970" s="4">
        <f t="shared" si="407"/>
        <v>1</v>
      </c>
      <c r="V1970" s="4"/>
      <c r="W1970" s="4"/>
      <c r="X1970">
        <f>IF(front!E1970&gt;$X$2,O1970,P1970)</f>
        <v>12261.174633615234</v>
      </c>
      <c r="Y1970">
        <f t="shared" si="402"/>
        <v>11927.691714295179</v>
      </c>
      <c r="Z1970">
        <f>SUMPRODUCT($B$7:$B$456,Y$7:Y$456,EXP(constants!$B$32+constants!$A$32*ABS($A$7:$A$456-$A1970)))</f>
        <v>6.4647749013102779E-16</v>
      </c>
      <c r="AA1970">
        <f t="shared" si="403"/>
        <v>11927.691714295179</v>
      </c>
      <c r="AB1970">
        <f t="shared" si="408"/>
        <v>11921.489878597869</v>
      </c>
      <c r="AD1970" s="4"/>
      <c r="AE1970" s="4"/>
      <c r="AF1970" s="4"/>
    </row>
    <row r="1971" spans="1:32" x14ac:dyDescent="0.2">
      <c r="A1971">
        <f>front!A1971</f>
        <v>1075.99</v>
      </c>
      <c r="B1971" s="1">
        <f t="shared" si="409"/>
        <v>0.42000000000007276</v>
      </c>
      <c r="C1971">
        <f>front!D1971-front!B1971</f>
        <v>7343.6</v>
      </c>
      <c r="D1971" s="2">
        <f>front!E1971-front!C1971</f>
        <v>52462.3</v>
      </c>
      <c r="E1971" s="2">
        <f>IF(front!F1971-front!C1971&gt;0,front!F1971-front!C1971,0)</f>
        <v>52462.3</v>
      </c>
      <c r="F1971" s="2">
        <f>front!I1971-front!H1971</f>
        <v>976</v>
      </c>
      <c r="G1971" s="2"/>
      <c r="H1971" s="2"/>
      <c r="I1971" s="4">
        <f>C1971/(constants!$A$4+constants!$B$4*data!C1971+constants!$C$4*data!C1971^2+constants!$D$4*data!C1971^3+constants!$E$4*data!C1971^4+constants!$F$4*data!C1971^5+constants!$G$4*data!C1971^6+constants!$H$4*data!C1971^7)</f>
        <v>7332.4739456590751</v>
      </c>
      <c r="J1971" s="4">
        <f>D1971/(constants!$A$4+constants!$B$4*data!D1971+constants!$C$4*data!D1971^2+constants!$D$4*data!D1971^3+constants!$E$4*data!D1971^4+constants!$F$4*data!D1971^5+constants!$G$4*data!D1971^6+constants!$H$4*data!D1971^7)</f>
        <v>55207.048481475838</v>
      </c>
      <c r="K1971" s="4">
        <f>E1971/(constants!$A$4+constants!$B$4*data!E1971+constants!$C$4*data!E1971^2+constants!$D$4*data!E1971^3+constants!$E$4*data!E1971^4+constants!$F$4*data!E1971^5+constants!$G$4*data!E1971^6+constants!$H$4*data!E1971^7)</f>
        <v>55207.048481475838</v>
      </c>
      <c r="L1971" s="4">
        <f>F1971/(constants!$A$4+constants!$B$4*data!F1971+constants!$C$4*data!F1971^2+constants!$D$4*data!F1971^3+constants!$E$4*data!F1971^4+constants!$F$4*data!F1971^5+constants!$G$4*data!F1971^6+constants!$H$4*data!F1971^7)</f>
        <v>973.75686157432165</v>
      </c>
      <c r="M1971" s="4"/>
      <c r="N1971" s="4"/>
      <c r="O1971" s="4">
        <f t="shared" si="404"/>
        <v>12220.789909431791</v>
      </c>
      <c r="P1971" s="4">
        <f t="shared" si="405"/>
        <v>11041.409696295168</v>
      </c>
      <c r="Q1971" s="4">
        <f t="shared" si="405"/>
        <v>11041.409696295168</v>
      </c>
      <c r="R1971" s="4">
        <f t="shared" si="406"/>
        <v>162.29281026238695</v>
      </c>
      <c r="S1971" s="4"/>
      <c r="T1971" s="4"/>
      <c r="U1971" s="4">
        <f t="shared" si="407"/>
        <v>1</v>
      </c>
      <c r="V1971" s="4"/>
      <c r="W1971" s="4"/>
      <c r="X1971">
        <f>IF(front!E1971&gt;$X$2,O1971,P1971)</f>
        <v>12220.789909431791</v>
      </c>
      <c r="Y1971">
        <f t="shared" si="402"/>
        <v>11887.306990111736</v>
      </c>
      <c r="Z1971">
        <f>SUMPRODUCT($B$7:$B$456,Y$7:Y$456,EXP(constants!$B$32+constants!$A$32*ABS($A$7:$A$456-$A1971)))</f>
        <v>6.3121641774105655E-16</v>
      </c>
      <c r="AA1971">
        <f t="shared" si="403"/>
        <v>11887.306990111736</v>
      </c>
      <c r="AB1971">
        <f t="shared" si="408"/>
        <v>11881.105154414427</v>
      </c>
      <c r="AD1971" s="4"/>
      <c r="AE1971" s="4"/>
      <c r="AF1971" s="4"/>
    </row>
    <row r="1972" spans="1:32" x14ac:dyDescent="0.2">
      <c r="A1972">
        <f>front!A1972</f>
        <v>1076.4100000000001</v>
      </c>
      <c r="B1972" s="1">
        <f t="shared" si="409"/>
        <v>0.42000000000007276</v>
      </c>
      <c r="C1972">
        <f>front!D1972-front!B1972</f>
        <v>7321.27</v>
      </c>
      <c r="D1972" s="2">
        <f>front!E1972-front!C1972</f>
        <v>52795.9</v>
      </c>
      <c r="E1972" s="2">
        <f>IF(front!F1972-front!C1972&gt;0,front!F1972-front!C1972,0)</f>
        <v>52795.9</v>
      </c>
      <c r="F1972" s="2">
        <f>front!I1972-front!H1972</f>
        <v>928.20000000000073</v>
      </c>
      <c r="G1972" s="2"/>
      <c r="H1972" s="2"/>
      <c r="I1972" s="4">
        <f>C1972/(constants!$A$4+constants!$B$4*data!C1972+constants!$C$4*data!C1972^2+constants!$D$4*data!C1972^3+constants!$E$4*data!C1972^4+constants!$F$4*data!C1972^5+constants!$G$4*data!C1972^6+constants!$H$4*data!C1972^7)</f>
        <v>7310.1162995834775</v>
      </c>
      <c r="J1972" s="4">
        <f>D1972/(constants!$A$4+constants!$B$4*data!D1972+constants!$C$4*data!D1972^2+constants!$D$4*data!D1972^3+constants!$E$4*data!D1972^4+constants!$F$4*data!D1972^5+constants!$G$4*data!D1972^6+constants!$H$4*data!D1972^7)</f>
        <v>55576.314603835264</v>
      </c>
      <c r="K1972" s="4">
        <f>E1972/(constants!$A$4+constants!$B$4*data!E1972+constants!$C$4*data!E1972^2+constants!$D$4*data!E1972^3+constants!$E$4*data!E1972^4+constants!$F$4*data!E1972^5+constants!$G$4*data!E1972^6+constants!$H$4*data!E1972^7)</f>
        <v>55576.314603835264</v>
      </c>
      <c r="L1972" s="4">
        <f>F1972/(constants!$A$4+constants!$B$4*data!F1972+constants!$C$4*data!F1972^2+constants!$D$4*data!F1972^3+constants!$E$4*data!F1972^4+constants!$F$4*data!F1972^5+constants!$G$4*data!F1972^6+constants!$H$4*data!F1972^7)</f>
        <v>926.06517686142899</v>
      </c>
      <c r="M1972" s="4"/>
      <c r="N1972" s="4"/>
      <c r="O1972" s="4">
        <f t="shared" si="404"/>
        <v>12183.527165972464</v>
      </c>
      <c r="P1972" s="4">
        <f t="shared" si="405"/>
        <v>11115.262920767052</v>
      </c>
      <c r="Q1972" s="4">
        <f t="shared" si="405"/>
        <v>11115.262920767052</v>
      </c>
      <c r="R1972" s="4">
        <f t="shared" si="406"/>
        <v>154.34419614357151</v>
      </c>
      <c r="S1972" s="4"/>
      <c r="T1972" s="4"/>
      <c r="U1972" s="4">
        <f t="shared" si="407"/>
        <v>1</v>
      </c>
      <c r="V1972" s="4"/>
      <c r="W1972" s="4"/>
      <c r="X1972">
        <f>IF(front!E1972&gt;$X$2,O1972,P1972)</f>
        <v>12183.527165972464</v>
      </c>
      <c r="Y1972">
        <f t="shared" si="402"/>
        <v>11850.044246652409</v>
      </c>
      <c r="Z1972">
        <f>SUMPRODUCT($B$7:$B$456,Y$7:Y$456,EXP(constants!$B$32+constants!$A$32*ABS($A$7:$A$456-$A1972)))</f>
        <v>6.1631560589232191E-16</v>
      </c>
      <c r="AA1972">
        <f t="shared" si="403"/>
        <v>11850.044246652409</v>
      </c>
      <c r="AB1972">
        <f t="shared" si="408"/>
        <v>11843.8424109551</v>
      </c>
      <c r="AD1972" s="4"/>
      <c r="AE1972" s="4"/>
      <c r="AF1972" s="4"/>
    </row>
    <row r="1973" spans="1:32" x14ac:dyDescent="0.2">
      <c r="A1973">
        <f>front!A1973</f>
        <v>1076.8399999999999</v>
      </c>
      <c r="B1973" s="1">
        <f t="shared" si="409"/>
        <v>0.42999999999983629</v>
      </c>
      <c r="C1973">
        <f>front!D1973-front!B1973</f>
        <v>7263.67</v>
      </c>
      <c r="D1973" s="2">
        <f>front!E1973-front!C1973</f>
        <v>52946.1</v>
      </c>
      <c r="E1973" s="2">
        <f>IF(front!F1973-front!C1973&gt;0,front!F1973-front!C1973,0)</f>
        <v>52946.1</v>
      </c>
      <c r="F1973" s="2">
        <f>front!I1973-front!H1973</f>
        <v>947</v>
      </c>
      <c r="G1973" s="2"/>
      <c r="H1973" s="2"/>
      <c r="I1973" s="4">
        <f>C1973/(constants!$A$4+constants!$B$4*data!C1973+constants!$C$4*data!C1973^2+constants!$D$4*data!C1973^3+constants!$E$4*data!C1973^4+constants!$F$4*data!C1973^5+constants!$G$4*data!C1973^6+constants!$H$4*data!C1973^7)</f>
        <v>7252.4485285050778</v>
      </c>
      <c r="J1973" s="4">
        <f>D1973/(constants!$A$4+constants!$B$4*data!D1973+constants!$C$4*data!D1973^2+constants!$D$4*data!D1973^3+constants!$E$4*data!D1973^4+constants!$F$4*data!D1973^5+constants!$G$4*data!D1973^6+constants!$H$4*data!D1973^7)</f>
        <v>55742.60824100121</v>
      </c>
      <c r="K1973" s="4">
        <f>E1973/(constants!$A$4+constants!$B$4*data!E1973+constants!$C$4*data!E1973^2+constants!$D$4*data!E1973^3+constants!$E$4*data!E1973^4+constants!$F$4*data!E1973^5+constants!$G$4*data!E1973^6+constants!$H$4*data!E1973^7)</f>
        <v>55742.60824100121</v>
      </c>
      <c r="L1973" s="4">
        <f>F1973/(constants!$A$4+constants!$B$4*data!F1973+constants!$C$4*data!F1973^2+constants!$D$4*data!F1973^3+constants!$E$4*data!F1973^4+constants!$F$4*data!F1973^5+constants!$G$4*data!F1973^6+constants!$H$4*data!F1973^7)</f>
        <v>944.822570622537</v>
      </c>
      <c r="M1973" s="4"/>
      <c r="N1973" s="4"/>
      <c r="O1973" s="4">
        <f t="shared" si="404"/>
        <v>12087.414214175129</v>
      </c>
      <c r="P1973" s="4">
        <f t="shared" si="405"/>
        <v>11148.521648200242</v>
      </c>
      <c r="Q1973" s="4">
        <f t="shared" si="405"/>
        <v>11148.521648200242</v>
      </c>
      <c r="R1973" s="4">
        <f t="shared" si="406"/>
        <v>157.47042843708951</v>
      </c>
      <c r="S1973" s="4"/>
      <c r="T1973" s="4"/>
      <c r="U1973" s="4">
        <f t="shared" si="407"/>
        <v>1</v>
      </c>
      <c r="V1973" s="4"/>
      <c r="W1973" s="4"/>
      <c r="X1973">
        <f>IF(front!E1973&gt;$X$2,O1973,P1973)</f>
        <v>12087.414214175129</v>
      </c>
      <c r="Y1973">
        <f t="shared" ref="Y1973:Y2036" si="410">X1973-$U$4</f>
        <v>11753.931294855074</v>
      </c>
      <c r="Z1973">
        <f>SUMPRODUCT($B$7:$B$456,Y$7:Y$456,EXP(constants!$B$32+constants!$A$32*ABS($A$7:$A$456-$A1973)))</f>
        <v>6.014243626071724E-16</v>
      </c>
      <c r="AA1973">
        <f t="shared" si="403"/>
        <v>11753.931294855074</v>
      </c>
      <c r="AB1973">
        <f t="shared" si="408"/>
        <v>11747.729459157765</v>
      </c>
      <c r="AD1973" s="4"/>
      <c r="AE1973" s="4"/>
      <c r="AF1973" s="4"/>
    </row>
    <row r="1974" spans="1:32" x14ac:dyDescent="0.2">
      <c r="A1974">
        <f>front!A1974</f>
        <v>1077.26</v>
      </c>
      <c r="B1974" s="1">
        <f t="shared" si="409"/>
        <v>0.42000000000007276</v>
      </c>
      <c r="C1974">
        <f>front!D1974-front!B1974</f>
        <v>7235.2</v>
      </c>
      <c r="D1974" s="2">
        <f>front!E1974-front!C1974</f>
        <v>52558.7</v>
      </c>
      <c r="E1974" s="2">
        <f>IF(front!F1974-front!C1974&gt;0,front!F1974-front!C1974,0)</f>
        <v>52558.7</v>
      </c>
      <c r="F1974" s="2">
        <f>front!I1974-front!H1974</f>
        <v>899.20000000000073</v>
      </c>
      <c r="G1974" s="2"/>
      <c r="H1974" s="2"/>
      <c r="I1974" s="4">
        <f>C1974/(constants!$A$4+constants!$B$4*data!C1974+constants!$C$4*data!C1974^2+constants!$D$4*data!C1974^3+constants!$E$4*data!C1974^4+constants!$F$4*data!C1974^5+constants!$G$4*data!C1974^6+constants!$H$4*data!C1974^7)</f>
        <v>7223.9469003146796</v>
      </c>
      <c r="J1974" s="4">
        <f>D1974/(constants!$A$4+constants!$B$4*data!D1974+constants!$C$4*data!D1974^2+constants!$D$4*data!D1974^3+constants!$E$4*data!D1974^4+constants!$F$4*data!D1974^5+constants!$G$4*data!D1974^6+constants!$H$4*data!D1974^7)</f>
        <v>55313.744244438552</v>
      </c>
      <c r="K1974" s="4">
        <f>E1974/(constants!$A$4+constants!$B$4*data!E1974+constants!$C$4*data!E1974^2+constants!$D$4*data!E1974^3+constants!$E$4*data!E1974^4+constants!$F$4*data!E1974^5+constants!$G$4*data!E1974^6+constants!$H$4*data!E1974^7)</f>
        <v>55313.744244438552</v>
      </c>
      <c r="L1974" s="4">
        <f>F1974/(constants!$A$4+constants!$B$4*data!F1974+constants!$C$4*data!F1974^2+constants!$D$4*data!F1974^3+constants!$E$4*data!F1974^4+constants!$F$4*data!F1974^5+constants!$G$4*data!F1974^6+constants!$H$4*data!F1974^7)</f>
        <v>897.1309145623527</v>
      </c>
      <c r="M1974" s="4"/>
      <c r="N1974" s="4"/>
      <c r="O1974" s="4">
        <f t="shared" si="404"/>
        <v>12039.911500524466</v>
      </c>
      <c r="P1974" s="4">
        <f t="shared" si="405"/>
        <v>11062.74884888771</v>
      </c>
      <c r="Q1974" s="4">
        <f t="shared" si="405"/>
        <v>11062.74884888771</v>
      </c>
      <c r="R1974" s="4">
        <f t="shared" si="406"/>
        <v>149.52181909372544</v>
      </c>
      <c r="S1974" s="4"/>
      <c r="T1974" s="4"/>
      <c r="U1974" s="4">
        <f t="shared" si="407"/>
        <v>1</v>
      </c>
      <c r="V1974" s="4"/>
      <c r="W1974" s="4"/>
      <c r="X1974">
        <f>IF(front!E1974&gt;$X$2,O1974,P1974)</f>
        <v>12039.911500524466</v>
      </c>
      <c r="Y1974">
        <f t="shared" si="410"/>
        <v>11706.428581204411</v>
      </c>
      <c r="Z1974">
        <f>SUMPRODUCT($B$7:$B$456,Y$7:Y$456,EXP(constants!$B$32+constants!$A$32*ABS($A$7:$A$456-$A1974)))</f>
        <v>5.8722683697796583E-16</v>
      </c>
      <c r="AA1974">
        <f t="shared" si="403"/>
        <v>11706.428581204411</v>
      </c>
      <c r="AB1974">
        <f t="shared" si="408"/>
        <v>11700.226745507101</v>
      </c>
      <c r="AD1974" s="4"/>
      <c r="AE1974" s="4"/>
      <c r="AF1974" s="4"/>
    </row>
    <row r="1975" spans="1:32" x14ac:dyDescent="0.2">
      <c r="A1975">
        <f>front!A1975</f>
        <v>1077.68</v>
      </c>
      <c r="B1975" s="1">
        <f t="shared" si="409"/>
        <v>0.42000000000007276</v>
      </c>
      <c r="C1975">
        <f>front!D1975-front!B1975</f>
        <v>7191</v>
      </c>
      <c r="D1975" s="2">
        <f>front!E1975-front!C1975</f>
        <v>52041.4</v>
      </c>
      <c r="E1975" s="2">
        <f>IF(front!F1975-front!C1975&gt;0,front!F1975-front!C1975,0)</f>
        <v>52041.4</v>
      </c>
      <c r="F1975" s="2">
        <f>front!I1975-front!H1975</f>
        <v>919.19999999999891</v>
      </c>
      <c r="G1975" s="2"/>
      <c r="H1975" s="2"/>
      <c r="I1975" s="4">
        <f>C1975/(constants!$A$4+constants!$B$4*data!C1975+constants!$C$4*data!C1975^2+constants!$D$4*data!C1975^3+constants!$E$4*data!C1975^4+constants!$F$4*data!C1975^5+constants!$G$4*data!C1975^6+constants!$H$4*data!C1975^7)</f>
        <v>7179.7002220330496</v>
      </c>
      <c r="J1975" s="4">
        <f>D1975/(constants!$A$4+constants!$B$4*data!D1975+constants!$C$4*data!D1975^2+constants!$D$4*data!D1975^3+constants!$E$4*data!D1975^4+constants!$F$4*data!D1975^5+constants!$G$4*data!D1975^6+constants!$H$4*data!D1975^7)</f>
        <v>54741.28893046693</v>
      </c>
      <c r="K1975" s="4">
        <f>E1975/(constants!$A$4+constants!$B$4*data!E1975+constants!$C$4*data!E1975^2+constants!$D$4*data!E1975^3+constants!$E$4*data!E1975^4+constants!$F$4*data!E1975^5+constants!$G$4*data!E1975^6+constants!$H$4*data!E1975^7)</f>
        <v>54741.28893046693</v>
      </c>
      <c r="L1975" s="4">
        <f>F1975/(constants!$A$4+constants!$B$4*data!F1975+constants!$C$4*data!F1975^2+constants!$D$4*data!F1975^3+constants!$E$4*data!F1975^4+constants!$F$4*data!F1975^5+constants!$G$4*data!F1975^6+constants!$H$4*data!F1975^7)</f>
        <v>917.08557613371204</v>
      </c>
      <c r="M1975" s="4"/>
      <c r="N1975" s="4"/>
      <c r="O1975" s="4">
        <f t="shared" si="404"/>
        <v>11966.16703672175</v>
      </c>
      <c r="P1975" s="4">
        <f t="shared" si="405"/>
        <v>10948.257786093385</v>
      </c>
      <c r="Q1975" s="4">
        <f t="shared" si="405"/>
        <v>10948.257786093385</v>
      </c>
      <c r="R1975" s="4">
        <f t="shared" si="406"/>
        <v>152.84759602228536</v>
      </c>
      <c r="S1975" s="4"/>
      <c r="T1975" s="4"/>
      <c r="U1975" s="4">
        <f t="shared" si="407"/>
        <v>1</v>
      </c>
      <c r="V1975" s="4"/>
      <c r="W1975" s="4"/>
      <c r="X1975">
        <f>IF(front!E1975&gt;$X$2,O1975,P1975)</f>
        <v>11966.16703672175</v>
      </c>
      <c r="Y1975">
        <f t="shared" si="410"/>
        <v>11632.684117401695</v>
      </c>
      <c r="Z1975">
        <f>SUMPRODUCT($B$7:$B$456,Y$7:Y$456,EXP(constants!$B$32+constants!$A$32*ABS($A$7:$A$456-$A1975)))</f>
        <v>5.7336446527088852E-16</v>
      </c>
      <c r="AA1975">
        <f t="shared" si="403"/>
        <v>11632.684117401695</v>
      </c>
      <c r="AB1975">
        <f t="shared" si="408"/>
        <v>11626.482281704386</v>
      </c>
      <c r="AD1975" s="4"/>
      <c r="AE1975" s="4"/>
      <c r="AF1975" s="4"/>
    </row>
    <row r="1976" spans="1:32" x14ac:dyDescent="0.2">
      <c r="A1976">
        <f>front!A1976</f>
        <v>1078.0999999999999</v>
      </c>
      <c r="B1976" s="1">
        <f t="shared" si="409"/>
        <v>0.41999999999984539</v>
      </c>
      <c r="C1976">
        <f>front!D1976-front!B1976</f>
        <v>7093.34</v>
      </c>
      <c r="D1976" s="2">
        <f>front!E1976-front!C1976</f>
        <v>52744</v>
      </c>
      <c r="E1976" s="2">
        <f>IF(front!F1976-front!C1976&gt;0,front!F1976-front!C1976,0)</f>
        <v>52744</v>
      </c>
      <c r="F1976" s="2">
        <f>front!I1976-front!H1976</f>
        <v>928.89999999999964</v>
      </c>
      <c r="G1976" s="2"/>
      <c r="H1976" s="2"/>
      <c r="I1976" s="4">
        <f>C1976/(constants!$A$4+constants!$B$4*data!C1976+constants!$C$4*data!C1976^2+constants!$D$4*data!C1976^3+constants!$E$4*data!C1976^4+constants!$F$4*data!C1976^5+constants!$G$4*data!C1976^6+constants!$H$4*data!C1976^7)</f>
        <v>7081.9474030059027</v>
      </c>
      <c r="J1976" s="4">
        <f>D1976/(constants!$A$4+constants!$B$4*data!D1976+constants!$C$4*data!D1976^2+constants!$D$4*data!D1976^3+constants!$E$4*data!D1976^4+constants!$F$4*data!D1976^5+constants!$G$4*data!D1976^6+constants!$H$4*data!D1976^7)</f>
        <v>55518.858885529786</v>
      </c>
      <c r="K1976" s="4">
        <f>E1976/(constants!$A$4+constants!$B$4*data!E1976+constants!$C$4*data!E1976^2+constants!$D$4*data!E1976^3+constants!$E$4*data!E1976^4+constants!$F$4*data!E1976^5+constants!$G$4*data!E1976^6+constants!$H$4*data!E1976^7)</f>
        <v>55518.858885529786</v>
      </c>
      <c r="L1976" s="4">
        <f>F1976/(constants!$A$4+constants!$B$4*data!F1976+constants!$C$4*data!F1976^2+constants!$D$4*data!F1976^3+constants!$E$4*data!F1976^4+constants!$F$4*data!F1976^5+constants!$G$4*data!F1976^6+constants!$H$4*data!F1976^7)</f>
        <v>926.76359032608377</v>
      </c>
      <c r="M1976" s="4"/>
      <c r="N1976" s="4"/>
      <c r="O1976" s="4">
        <f t="shared" si="404"/>
        <v>11803.245671676505</v>
      </c>
      <c r="P1976" s="4">
        <f t="shared" si="405"/>
        <v>11103.771777105958</v>
      </c>
      <c r="Q1976" s="4">
        <f t="shared" si="405"/>
        <v>11103.771777105958</v>
      </c>
      <c r="R1976" s="4">
        <f t="shared" si="406"/>
        <v>154.46059838768065</v>
      </c>
      <c r="S1976" s="4"/>
      <c r="T1976" s="4"/>
      <c r="U1976" s="4">
        <f t="shared" si="407"/>
        <v>1</v>
      </c>
      <c r="V1976" s="4"/>
      <c r="W1976" s="4"/>
      <c r="X1976">
        <f>IF(front!E1976&gt;$X$2,O1976,P1976)</f>
        <v>11803.245671676505</v>
      </c>
      <c r="Y1976">
        <f t="shared" si="410"/>
        <v>11469.76275235645</v>
      </c>
      <c r="Z1976">
        <f>SUMPRODUCT($B$7:$B$456,Y$7:Y$456,EXP(constants!$B$32+constants!$A$32*ABS($A$7:$A$456-$A1976)))</f>
        <v>5.5982933567409751E-16</v>
      </c>
      <c r="AA1976">
        <f t="shared" si="403"/>
        <v>11469.76275235645</v>
      </c>
      <c r="AB1976">
        <f t="shared" si="408"/>
        <v>11463.56091665914</v>
      </c>
      <c r="AD1976" s="4"/>
      <c r="AE1976" s="4"/>
      <c r="AF1976" s="4"/>
    </row>
    <row r="1977" spans="1:32" x14ac:dyDescent="0.2">
      <c r="A1977">
        <f>front!A1977</f>
        <v>1078.53</v>
      </c>
      <c r="B1977" s="1">
        <f t="shared" si="409"/>
        <v>0.43000000000006366</v>
      </c>
      <c r="C1977">
        <f>front!D1977-front!B1977</f>
        <v>7041.66</v>
      </c>
      <c r="D1977" s="2">
        <f>front!E1977-front!C1977</f>
        <v>52104.1</v>
      </c>
      <c r="E1977" s="2">
        <f>IF(front!F1977-front!C1977&gt;0,front!F1977-front!C1977,0)</f>
        <v>52104.1</v>
      </c>
      <c r="F1977" s="2">
        <f>front!I1977-front!H1977</f>
        <v>942.40000000000146</v>
      </c>
      <c r="G1977" s="2"/>
      <c r="H1977" s="2"/>
      <c r="I1977" s="4">
        <f>C1977/(constants!$A$4+constants!$B$4*data!C1977+constants!$C$4*data!C1977^2+constants!$D$4*data!C1977^3+constants!$E$4*data!C1977^4+constants!$F$4*data!C1977^5+constants!$G$4*data!C1977^6+constants!$H$4*data!C1977^7)</f>
        <v>7030.2239419888729</v>
      </c>
      <c r="J1977" s="4">
        <f>D1977/(constants!$A$4+constants!$B$4*data!D1977+constants!$C$4*data!D1977^2+constants!$D$4*data!D1977^3+constants!$E$4*data!D1977^4+constants!$F$4*data!D1977^5+constants!$G$4*data!D1977^6+constants!$H$4*data!D1977^7)</f>
        <v>54810.66225746728</v>
      </c>
      <c r="K1977" s="4">
        <f>E1977/(constants!$A$4+constants!$B$4*data!E1977+constants!$C$4*data!E1977^2+constants!$D$4*data!E1977^3+constants!$E$4*data!E1977^4+constants!$F$4*data!E1977^5+constants!$G$4*data!E1977^6+constants!$H$4*data!E1977^7)</f>
        <v>54810.66225746728</v>
      </c>
      <c r="L1977" s="4">
        <f>F1977/(constants!$A$4+constants!$B$4*data!F1977+constants!$C$4*data!F1977^2+constants!$D$4*data!F1977^3+constants!$E$4*data!F1977^4+constants!$F$4*data!F1977^5+constants!$G$4*data!F1977^6+constants!$H$4*data!F1977^7)</f>
        <v>940.23299488485782</v>
      </c>
      <c r="M1977" s="4"/>
      <c r="N1977" s="4"/>
      <c r="O1977" s="4">
        <f t="shared" si="404"/>
        <v>11717.03990331479</v>
      </c>
      <c r="P1977" s="4">
        <f t="shared" si="405"/>
        <v>10962.132451493455</v>
      </c>
      <c r="Q1977" s="4">
        <f t="shared" si="405"/>
        <v>10962.132451493455</v>
      </c>
      <c r="R1977" s="4">
        <f t="shared" si="406"/>
        <v>156.7054991474763</v>
      </c>
      <c r="S1977" s="4"/>
      <c r="T1977" s="4"/>
      <c r="U1977" s="4">
        <f t="shared" si="407"/>
        <v>1</v>
      </c>
      <c r="V1977" s="4"/>
      <c r="W1977" s="4"/>
      <c r="X1977">
        <f>IF(front!E1977&gt;$X$2,O1977,P1977)</f>
        <v>11717.03990331479</v>
      </c>
      <c r="Y1977">
        <f t="shared" si="410"/>
        <v>11383.556983994735</v>
      </c>
      <c r="Z1977">
        <f>SUMPRODUCT($B$7:$B$456,Y$7:Y$456,EXP(constants!$B$32+constants!$A$32*ABS($A$7:$A$456-$A1977)))</f>
        <v>5.4630289766735457E-16</v>
      </c>
      <c r="AA1977">
        <f t="shared" si="403"/>
        <v>11383.556983994735</v>
      </c>
      <c r="AB1977">
        <f t="shared" si="408"/>
        <v>11377.355148297425</v>
      </c>
      <c r="AD1977" s="4"/>
      <c r="AE1977" s="4"/>
      <c r="AF1977" s="4"/>
    </row>
    <row r="1978" spans="1:32" x14ac:dyDescent="0.2">
      <c r="A1978">
        <f>front!A1978</f>
        <v>1078.95</v>
      </c>
      <c r="B1978" s="1">
        <f t="shared" si="409"/>
        <v>0.42000000000007276</v>
      </c>
      <c r="C1978">
        <f>front!D1978-front!B1978</f>
        <v>6936.0700000000006</v>
      </c>
      <c r="D1978" s="2">
        <f>front!E1978-front!C1978</f>
        <v>51679.1</v>
      </c>
      <c r="E1978" s="2">
        <f>IF(front!F1978-front!C1978&gt;0,front!F1978-front!C1978,0)</f>
        <v>51679.1</v>
      </c>
      <c r="F1978" s="2">
        <f>front!I1978-front!H1978</f>
        <v>875.89999999999964</v>
      </c>
      <c r="G1978" s="2"/>
      <c r="H1978" s="2"/>
      <c r="I1978" s="4">
        <f>C1978/(constants!$A$4+constants!$B$4*data!C1978+constants!$C$4*data!C1978^2+constants!$D$4*data!C1978^3+constants!$E$4*data!C1978^4+constants!$F$4*data!C1978^5+constants!$G$4*data!C1978^6+constants!$H$4*data!C1978^7)</f>
        <v>6924.5570611217827</v>
      </c>
      <c r="J1978" s="4">
        <f>D1978/(constants!$A$4+constants!$B$4*data!D1978+constants!$C$4*data!D1978^2+constants!$D$4*data!D1978^3+constants!$E$4*data!D1978^4+constants!$F$4*data!D1978^5+constants!$G$4*data!D1978^6+constants!$H$4*data!D1978^7)</f>
        <v>54340.487697779616</v>
      </c>
      <c r="K1978" s="4">
        <f>E1978/(constants!$A$4+constants!$B$4*data!E1978+constants!$C$4*data!E1978^2+constants!$D$4*data!E1978^3+constants!$E$4*data!E1978^4+constants!$F$4*data!E1978^5+constants!$G$4*data!E1978^6+constants!$H$4*data!E1978^7)</f>
        <v>54340.487697779616</v>
      </c>
      <c r="L1978" s="4">
        <f>F1978/(constants!$A$4+constants!$B$4*data!F1978+constants!$C$4*data!F1978^2+constants!$D$4*data!F1978^3+constants!$E$4*data!F1978^4+constants!$F$4*data!F1978^5+constants!$G$4*data!F1978^6+constants!$H$4*data!F1978^7)</f>
        <v>873.88374654169672</v>
      </c>
      <c r="M1978" s="4"/>
      <c r="N1978" s="4"/>
      <c r="O1978" s="4">
        <f t="shared" si="404"/>
        <v>11540.92843520297</v>
      </c>
      <c r="P1978" s="4">
        <f t="shared" si="405"/>
        <v>10868.097539555924</v>
      </c>
      <c r="Q1978" s="4">
        <f t="shared" si="405"/>
        <v>10868.097539555924</v>
      </c>
      <c r="R1978" s="4">
        <f t="shared" si="406"/>
        <v>145.64729109028278</v>
      </c>
      <c r="S1978" s="4"/>
      <c r="T1978" s="4"/>
      <c r="U1978" s="4">
        <f t="shared" si="407"/>
        <v>1</v>
      </c>
      <c r="V1978" s="4"/>
      <c r="W1978" s="4"/>
      <c r="X1978">
        <f>IF(front!E1978&gt;$X$2,O1978,P1978)</f>
        <v>11540.92843520297</v>
      </c>
      <c r="Y1978">
        <f t="shared" si="410"/>
        <v>11207.445515882915</v>
      </c>
      <c r="Z1978">
        <f>SUMPRODUCT($B$7:$B$456,Y$7:Y$456,EXP(constants!$B$32+constants!$A$32*ABS($A$7:$A$456-$A1978)))</f>
        <v>5.3340659702978254E-16</v>
      </c>
      <c r="AA1978">
        <f t="shared" si="403"/>
        <v>11207.445515882915</v>
      </c>
      <c r="AB1978">
        <f t="shared" si="408"/>
        <v>11201.243680185606</v>
      </c>
      <c r="AD1978" s="4"/>
      <c r="AE1978" s="4"/>
      <c r="AF1978" s="4"/>
    </row>
    <row r="1979" spans="1:32" x14ac:dyDescent="0.2">
      <c r="A1979">
        <f>front!A1979</f>
        <v>1079.3699999999999</v>
      </c>
      <c r="B1979" s="1">
        <f t="shared" si="409"/>
        <v>0.41999999999984539</v>
      </c>
      <c r="C1979">
        <f>front!D1979-front!B1979</f>
        <v>6865.5999999999995</v>
      </c>
      <c r="D1979" s="2">
        <f>front!E1979-front!C1979</f>
        <v>53338.399999999994</v>
      </c>
      <c r="E1979" s="2">
        <f>IF(front!F1979-front!C1979&gt;0,front!F1979-front!C1979,0)</f>
        <v>52672.7</v>
      </c>
      <c r="F1979" s="2">
        <f>front!I1979-front!H1979</f>
        <v>1005.3000000000011</v>
      </c>
      <c r="G1979" s="2"/>
      <c r="H1979" s="2"/>
      <c r="I1979" s="4">
        <f>C1979/(constants!$A$4+constants!$B$4*data!C1979+constants!$C$4*data!C1979^2+constants!$D$4*data!C1979^3+constants!$E$4*data!C1979^4+constants!$F$4*data!C1979^5+constants!$G$4*data!C1979^6+constants!$H$4*data!C1979^7)</f>
        <v>6854.0444835381877</v>
      </c>
      <c r="J1979" s="4">
        <f>D1979/(constants!$A$4+constants!$B$4*data!D1979+constants!$C$4*data!D1979^2+constants!$D$4*data!D1979^3+constants!$E$4*data!D1979^4+constants!$F$4*data!D1979^5+constants!$G$4*data!D1979^6+constants!$H$4*data!D1979^7)</f>
        <v>56177.057427473243</v>
      </c>
      <c r="K1979" s="4">
        <f>E1979/(constants!$A$4+constants!$B$4*data!E1979+constants!$C$4*data!E1979^2+constants!$D$4*data!E1979^3+constants!$E$4*data!E1979^4+constants!$F$4*data!E1979^5+constants!$G$4*data!E1979^6+constants!$H$4*data!E1979^7)</f>
        <v>55439.930733370195</v>
      </c>
      <c r="L1979" s="4">
        <f>F1979/(constants!$A$4+constants!$B$4*data!F1979+constants!$C$4*data!F1979^2+constants!$D$4*data!F1979^3+constants!$E$4*data!F1979^4+constants!$F$4*data!F1979^5+constants!$G$4*data!F1979^6+constants!$H$4*data!F1979^7)</f>
        <v>1002.9904868999212</v>
      </c>
      <c r="M1979" s="4"/>
      <c r="N1979" s="4"/>
      <c r="O1979" s="4">
        <f t="shared" si="404"/>
        <v>11423.407472563647</v>
      </c>
      <c r="P1979" s="4">
        <f t="shared" si="405"/>
        <v>11235.411485494647</v>
      </c>
      <c r="Q1979" s="4">
        <f t="shared" si="405"/>
        <v>11087.986146674039</v>
      </c>
      <c r="R1979" s="4">
        <f t="shared" si="406"/>
        <v>167.16508114998686</v>
      </c>
      <c r="S1979" s="4"/>
      <c r="T1979" s="4"/>
      <c r="U1979" s="4">
        <f t="shared" si="407"/>
        <v>0.98687851005626803</v>
      </c>
      <c r="V1979" s="4"/>
      <c r="W1979" s="4"/>
      <c r="X1979">
        <f>IF(front!E1979&gt;$X$2,O1979,P1979)</f>
        <v>11423.407472563647</v>
      </c>
      <c r="Y1979">
        <f t="shared" si="410"/>
        <v>11089.924553243593</v>
      </c>
      <c r="Z1979">
        <f>SUMPRODUCT($B$7:$B$456,Y$7:Y$456,EXP(constants!$B$32+constants!$A$32*ABS($A$7:$A$456-$A1979)))</f>
        <v>5.2081473294352443E-16</v>
      </c>
      <c r="AA1979">
        <f t="shared" si="403"/>
        <v>11089.924553243593</v>
      </c>
      <c r="AB1979">
        <f t="shared" si="408"/>
        <v>11083.722717546283</v>
      </c>
      <c r="AD1979" s="4"/>
      <c r="AE1979" s="4"/>
      <c r="AF1979" s="4"/>
    </row>
    <row r="1980" spans="1:32" x14ac:dyDescent="0.2">
      <c r="A1980">
        <f>front!A1980</f>
        <v>1079.8</v>
      </c>
      <c r="B1980" s="1">
        <f t="shared" si="409"/>
        <v>0.43000000000006366</v>
      </c>
      <c r="C1980">
        <f>front!D1980-front!B1980</f>
        <v>6729.2000000000007</v>
      </c>
      <c r="D1980" s="2">
        <f>front!E1980-front!C1980</f>
        <v>52230.400000000001</v>
      </c>
      <c r="E1980" s="2">
        <f>IF(front!F1980-front!C1980&gt;0,front!F1980-front!C1980,0)</f>
        <v>51554.3</v>
      </c>
      <c r="F1980" s="2">
        <f>front!I1980-front!H1980</f>
        <v>954.19999999999891</v>
      </c>
      <c r="G1980" s="2"/>
      <c r="H1980" s="2"/>
      <c r="I1980" s="4">
        <f>C1980/(constants!$A$4+constants!$B$4*data!C1980+constants!$C$4*data!C1980^2+constants!$D$4*data!C1980^3+constants!$E$4*data!C1980^4+constants!$F$4*data!C1980^5+constants!$G$4*data!C1980^6+constants!$H$4*data!C1980^7)</f>
        <v>6717.5813963413366</v>
      </c>
      <c r="J1980" s="4">
        <f>D1980/(constants!$A$4+constants!$B$4*data!D1980+constants!$C$4*data!D1980^2+constants!$D$4*data!D1980^3+constants!$E$4*data!D1980^4+constants!$F$4*data!D1980^5+constants!$G$4*data!D1980^6+constants!$H$4*data!D1980^7)</f>
        <v>54950.414315180577</v>
      </c>
      <c r="K1980" s="4">
        <f>E1980/(constants!$A$4+constants!$B$4*data!E1980+constants!$C$4*data!E1980^2+constants!$D$4*data!E1980^3+constants!$E$4*data!E1980^4+constants!$F$4*data!E1980^5+constants!$G$4*data!E1980^6+constants!$H$4*data!E1980^7)</f>
        <v>54202.447856478153</v>
      </c>
      <c r="L1980" s="4">
        <f>F1980/(constants!$A$4+constants!$B$4*data!F1980+constants!$C$4*data!F1980^2+constants!$D$4*data!F1980^3+constants!$E$4*data!F1980^4+constants!$F$4*data!F1980^5+constants!$G$4*data!F1980^6+constants!$H$4*data!F1980^7)</f>
        <v>952.00625521486404</v>
      </c>
      <c r="M1980" s="4"/>
      <c r="N1980" s="4"/>
      <c r="O1980" s="4">
        <f t="shared" si="404"/>
        <v>11195.968993902228</v>
      </c>
      <c r="P1980" s="4">
        <f t="shared" si="405"/>
        <v>10990.082863036116</v>
      </c>
      <c r="Q1980" s="4">
        <f t="shared" si="405"/>
        <v>10840.489571295631</v>
      </c>
      <c r="R1980" s="4">
        <f t="shared" si="406"/>
        <v>158.66770920247734</v>
      </c>
      <c r="S1980" s="4"/>
      <c r="T1980" s="4"/>
      <c r="U1980" s="4">
        <f t="shared" si="407"/>
        <v>0.98638833814041349</v>
      </c>
      <c r="V1980" s="4"/>
      <c r="W1980" s="4"/>
      <c r="X1980">
        <f>IF(front!E1980&gt;$X$2,O1980,P1980)</f>
        <v>11195.968993902228</v>
      </c>
      <c r="Y1980">
        <f t="shared" si="410"/>
        <v>10862.486074582173</v>
      </c>
      <c r="Z1980">
        <f>SUMPRODUCT($B$7:$B$456,Y$7:Y$456,EXP(constants!$B$32+constants!$A$32*ABS($A$7:$A$456-$A1980)))</f>
        <v>5.0823095472890736E-16</v>
      </c>
      <c r="AA1980">
        <f t="shared" si="403"/>
        <v>10862.486074582173</v>
      </c>
      <c r="AB1980">
        <f t="shared" si="408"/>
        <v>10856.284238884864</v>
      </c>
      <c r="AD1980" s="4"/>
      <c r="AE1980" s="4"/>
      <c r="AF1980" s="4"/>
    </row>
    <row r="1981" spans="1:32" x14ac:dyDescent="0.2">
      <c r="A1981">
        <f>front!A1981</f>
        <v>1080.22</v>
      </c>
      <c r="B1981" s="1">
        <f t="shared" si="409"/>
        <v>0.42000000000007276</v>
      </c>
      <c r="C1981">
        <f>front!D1981-front!B1981</f>
        <v>6599.2599999999993</v>
      </c>
      <c r="D1981" s="2">
        <f>front!E1981-front!C1981</f>
        <v>51448.100000000006</v>
      </c>
      <c r="E1981" s="2">
        <f>IF(front!F1981-front!C1981&gt;0,front!F1981-front!C1981,0)</f>
        <v>50806.899999999994</v>
      </c>
      <c r="F1981" s="2">
        <f>front!I1981-front!H1981</f>
        <v>910.70000000000073</v>
      </c>
      <c r="G1981" s="2"/>
      <c r="H1981" s="2"/>
      <c r="I1981" s="4">
        <f>C1981/(constants!$A$4+constants!$B$4*data!C1981+constants!$C$4*data!C1981^2+constants!$D$4*data!C1981^3+constants!$E$4*data!C1981^4+constants!$F$4*data!C1981^5+constants!$G$4*data!C1981^6+constants!$H$4*data!C1981^7)</f>
        <v>6587.6042912730727</v>
      </c>
      <c r="J1981" s="4">
        <f>D1981/(constants!$A$4+constants!$B$4*data!D1981+constants!$C$4*data!D1981^2+constants!$D$4*data!D1981^3+constants!$E$4*data!D1981^4+constants!$F$4*data!D1981^5+constants!$G$4*data!D1981^6+constants!$H$4*data!D1981^7)</f>
        <v>54084.990026025727</v>
      </c>
      <c r="K1981" s="4">
        <f>E1981/(constants!$A$4+constants!$B$4*data!E1981+constants!$C$4*data!E1981^2+constants!$D$4*data!E1981^3+constants!$E$4*data!E1981^4+constants!$F$4*data!E1981^5+constants!$G$4*data!E1981^6+constants!$H$4*data!E1981^7)</f>
        <v>53375.984329089915</v>
      </c>
      <c r="L1981" s="4">
        <f>F1981/(constants!$A$4+constants!$B$4*data!F1981+constants!$C$4*data!F1981^2+constants!$D$4*data!F1981^3+constants!$E$4*data!F1981^4+constants!$F$4*data!F1981^5+constants!$G$4*data!F1981^6+constants!$H$4*data!F1981^7)</f>
        <v>908.60484380159846</v>
      </c>
      <c r="M1981" s="4"/>
      <c r="N1981" s="4"/>
      <c r="O1981" s="4">
        <f t="shared" si="404"/>
        <v>10979.340485455121</v>
      </c>
      <c r="P1981" s="4">
        <f t="shared" si="405"/>
        <v>10816.998005205145</v>
      </c>
      <c r="Q1981" s="4">
        <f t="shared" si="405"/>
        <v>10675.196865817983</v>
      </c>
      <c r="R1981" s="4">
        <f t="shared" si="406"/>
        <v>151.43414063359972</v>
      </c>
      <c r="S1981" s="4"/>
      <c r="T1981" s="4"/>
      <c r="U1981" s="4">
        <f t="shared" si="407"/>
        <v>0.98689089714919731</v>
      </c>
      <c r="V1981" s="4"/>
      <c r="W1981" s="4"/>
      <c r="X1981">
        <f>IF(front!E1981&gt;$X$2,O1981,P1981)</f>
        <v>10979.340485455121</v>
      </c>
      <c r="Y1981">
        <f t="shared" si="410"/>
        <v>10645.857566135066</v>
      </c>
      <c r="Z1981">
        <f>SUMPRODUCT($B$7:$B$456,Y$7:Y$456,EXP(constants!$B$32+constants!$A$32*ABS($A$7:$A$456-$A1981)))</f>
        <v>4.9623339950177937E-16</v>
      </c>
      <c r="AA1981">
        <f t="shared" si="403"/>
        <v>10645.857566135066</v>
      </c>
      <c r="AB1981">
        <f t="shared" si="408"/>
        <v>10639.655730437757</v>
      </c>
      <c r="AD1981" s="4"/>
      <c r="AE1981" s="4"/>
      <c r="AF1981" s="4"/>
    </row>
    <row r="1982" spans="1:32" x14ac:dyDescent="0.2">
      <c r="A1982">
        <f>front!A1982</f>
        <v>1080.6400000000001</v>
      </c>
      <c r="B1982" s="1">
        <f t="shared" si="409"/>
        <v>0.42000000000007276</v>
      </c>
      <c r="C1982">
        <f>front!D1982-front!B1982</f>
        <v>6474.2</v>
      </c>
      <c r="D1982" s="2">
        <f>front!E1982-front!C1982</f>
        <v>50328.4</v>
      </c>
      <c r="E1982" s="2">
        <f>IF(front!F1982-front!C1982&gt;0,front!F1982-front!C1982,0)</f>
        <v>49840.6</v>
      </c>
      <c r="F1982" s="2">
        <f>front!I1982-front!H1982</f>
        <v>916.69999999999891</v>
      </c>
      <c r="G1982" s="2"/>
      <c r="H1982" s="2"/>
      <c r="I1982" s="4">
        <f>C1982/(constants!$A$4+constants!$B$4*data!C1982+constants!$C$4*data!C1982^2+constants!$D$4*data!C1982^3+constants!$E$4*data!C1982^4+constants!$F$4*data!C1982^5+constants!$G$4*data!C1982^6+constants!$H$4*data!C1982^7)</f>
        <v>6462.5290096676845</v>
      </c>
      <c r="J1982" s="4">
        <f>D1982/(constants!$A$4+constants!$B$4*data!D1982+constants!$C$4*data!D1982^2+constants!$D$4*data!D1982^3+constants!$E$4*data!D1982^4+constants!$F$4*data!D1982^5+constants!$G$4*data!D1982^6+constants!$H$4*data!D1982^7)</f>
        <v>52847.064551212941</v>
      </c>
      <c r="K1982" s="4">
        <f>E1982/(constants!$A$4+constants!$B$4*data!E1982+constants!$C$4*data!E1982^2+constants!$D$4*data!E1982^3+constants!$E$4*data!E1982^4+constants!$F$4*data!E1982^5+constants!$G$4*data!E1982^6+constants!$H$4*data!E1982^7)</f>
        <v>52308.025769109452</v>
      </c>
      <c r="L1982" s="4">
        <f>F1982/(constants!$A$4+constants!$B$4*data!F1982+constants!$C$4*data!F1982^2+constants!$D$4*data!F1982^3+constants!$E$4*data!F1982^4+constants!$F$4*data!F1982^5+constants!$G$4*data!F1982^6+constants!$H$4*data!F1982^7)</f>
        <v>914.59124292128251</v>
      </c>
      <c r="M1982" s="4"/>
      <c r="N1982" s="4"/>
      <c r="O1982" s="4">
        <f t="shared" si="404"/>
        <v>10770.881682779474</v>
      </c>
      <c r="P1982" s="4">
        <f t="shared" si="405"/>
        <v>10569.412910242589</v>
      </c>
      <c r="Q1982" s="4">
        <f t="shared" si="405"/>
        <v>10461.605153821891</v>
      </c>
      <c r="R1982" s="4">
        <f t="shared" si="406"/>
        <v>152.43187382021375</v>
      </c>
      <c r="S1982" s="4"/>
      <c r="T1982" s="4"/>
      <c r="U1982" s="4">
        <f t="shared" si="407"/>
        <v>0.9898000241511784</v>
      </c>
      <c r="V1982" s="4"/>
      <c r="W1982" s="4"/>
      <c r="X1982">
        <f>IF(front!E1982&gt;$X$2,O1982,P1982)</f>
        <v>10770.881682779474</v>
      </c>
      <c r="Y1982">
        <f t="shared" si="410"/>
        <v>10437.39876345942</v>
      </c>
      <c r="Z1982">
        <f>SUMPRODUCT($B$7:$B$456,Y$7:Y$456,EXP(constants!$B$32+constants!$A$32*ABS($A$7:$A$456-$A1982)))</f>
        <v>4.8451906459031436E-16</v>
      </c>
      <c r="AA1982">
        <f t="shared" si="403"/>
        <v>10437.39876345942</v>
      </c>
      <c r="AB1982">
        <f t="shared" si="408"/>
        <v>10431.19692776211</v>
      </c>
      <c r="AD1982" s="4"/>
      <c r="AE1982" s="4"/>
      <c r="AF1982" s="4"/>
    </row>
    <row r="1983" spans="1:32" x14ac:dyDescent="0.2">
      <c r="A1983">
        <f>front!A1983</f>
        <v>1081.06</v>
      </c>
      <c r="B1983" s="1">
        <f t="shared" si="409"/>
        <v>0.41999999999984539</v>
      </c>
      <c r="C1983">
        <f>front!D1983-front!B1983</f>
        <v>6368.1999999999989</v>
      </c>
      <c r="D1983" s="2">
        <f>front!E1983-front!C1983</f>
        <v>49499.3</v>
      </c>
      <c r="E1983" s="2">
        <f>IF(front!F1983-front!C1983&gt;0,front!F1983-front!C1983,0)</f>
        <v>48781.399999999994</v>
      </c>
      <c r="F1983" s="2">
        <f>front!I1983-front!H1983</f>
        <v>841.69999999999891</v>
      </c>
      <c r="G1983" s="2"/>
      <c r="H1983" s="2"/>
      <c r="I1983" s="4">
        <f>C1983/(constants!$A$4+constants!$B$4*data!C1983+constants!$C$4*data!C1983^2+constants!$D$4*data!C1983^3+constants!$E$4*data!C1983^4+constants!$F$4*data!C1983^5+constants!$G$4*data!C1983^6+constants!$H$4*data!C1983^7)</f>
        <v>6356.531210291997</v>
      </c>
      <c r="J1983" s="4">
        <f>D1983/(constants!$A$4+constants!$B$4*data!D1983+constants!$C$4*data!D1983^2+constants!$D$4*data!D1983^3+constants!$E$4*data!D1983^4+constants!$F$4*data!D1983^5+constants!$G$4*data!D1983^6+constants!$H$4*data!D1983^7)</f>
        <v>51930.976225758975</v>
      </c>
      <c r="K1983" s="4">
        <f>E1983/(constants!$A$4+constants!$B$4*data!E1983+constants!$C$4*data!E1983^2+constants!$D$4*data!E1983^3+constants!$E$4*data!E1983^4+constants!$F$4*data!E1983^5+constants!$G$4*data!E1983^6+constants!$H$4*data!E1983^7)</f>
        <v>51138.172420943476</v>
      </c>
      <c r="L1983" s="4">
        <f>F1983/(constants!$A$4+constants!$B$4*data!F1983+constants!$C$4*data!F1983^2+constants!$D$4*data!F1983^3+constants!$E$4*data!F1983^4+constants!$F$4*data!F1983^5+constants!$G$4*data!F1983^6+constants!$H$4*data!F1983^7)</f>
        <v>839.76132178443549</v>
      </c>
      <c r="M1983" s="4"/>
      <c r="N1983" s="4"/>
      <c r="O1983" s="4">
        <f t="shared" si="404"/>
        <v>10594.218683819994</v>
      </c>
      <c r="P1983" s="4">
        <f t="shared" si="405"/>
        <v>10386.195245151795</v>
      </c>
      <c r="Q1983" s="4">
        <f t="shared" si="405"/>
        <v>10227.634484188695</v>
      </c>
      <c r="R1983" s="4">
        <f t="shared" si="406"/>
        <v>139.96022029740593</v>
      </c>
      <c r="S1983" s="4"/>
      <c r="T1983" s="4"/>
      <c r="U1983" s="4">
        <f t="shared" si="407"/>
        <v>0.98473350854470831</v>
      </c>
      <c r="V1983" s="4"/>
      <c r="W1983" s="4"/>
      <c r="X1983">
        <f>IF(front!E1983&gt;$X$2,O1983,P1983)</f>
        <v>10594.218683819994</v>
      </c>
      <c r="Y1983">
        <f t="shared" si="410"/>
        <v>10260.735764499939</v>
      </c>
      <c r="Z1983">
        <f>SUMPRODUCT($B$7:$B$456,Y$7:Y$456,EXP(constants!$B$32+constants!$A$32*ABS($A$7:$A$456-$A1983)))</f>
        <v>4.7308126415347125E-16</v>
      </c>
      <c r="AA1983">
        <f t="shared" si="403"/>
        <v>10260.735764499939</v>
      </c>
      <c r="AB1983">
        <f t="shared" si="408"/>
        <v>10254.53392880263</v>
      </c>
      <c r="AD1983" s="4"/>
      <c r="AE1983" s="4"/>
      <c r="AF1983" s="4"/>
    </row>
    <row r="1984" spans="1:32" x14ac:dyDescent="0.2">
      <c r="A1984">
        <f>front!A1984</f>
        <v>1081.49</v>
      </c>
      <c r="B1984" s="1">
        <f t="shared" si="409"/>
        <v>0.43000000000006366</v>
      </c>
      <c r="C1984">
        <f>front!D1984-front!B1984</f>
        <v>6252.3300000000008</v>
      </c>
      <c r="D1984" s="2">
        <f>front!E1984-front!C1984</f>
        <v>48830.7</v>
      </c>
      <c r="E1984" s="2">
        <f>IF(front!F1984-front!C1984&gt;0,front!F1984-front!C1984,0)</f>
        <v>48267.6</v>
      </c>
      <c r="F1984" s="2">
        <f>front!I1984-front!H1984</f>
        <v>837.40000000000146</v>
      </c>
      <c r="G1984" s="2"/>
      <c r="H1984" s="2"/>
      <c r="I1984" s="4">
        <f>C1984/(constants!$A$4+constants!$B$4*data!C1984+constants!$C$4*data!C1984^2+constants!$D$4*data!C1984^3+constants!$E$4*data!C1984^4+constants!$F$4*data!C1984^5+constants!$G$4*data!C1984^6+constants!$H$4*data!C1984^7)</f>
        <v>6240.6789794337046</v>
      </c>
      <c r="J1984" s="4">
        <f>D1984/(constants!$A$4+constants!$B$4*data!D1984+constants!$C$4*data!D1984^2+constants!$D$4*data!D1984^3+constants!$E$4*data!D1984^4+constants!$F$4*data!D1984^5+constants!$G$4*data!D1984^6+constants!$H$4*data!D1984^7)</f>
        <v>51192.602789193021</v>
      </c>
      <c r="K1984" s="4">
        <f>E1984/(constants!$A$4+constants!$B$4*data!E1984+constants!$C$4*data!E1984^2+constants!$D$4*data!E1984^3+constants!$E$4*data!E1984^4+constants!$F$4*data!E1984^5+constants!$G$4*data!E1984^6+constants!$H$4*data!E1984^7)</f>
        <v>50571.032063866856</v>
      </c>
      <c r="L1984" s="4">
        <f>F1984/(constants!$A$4+constants!$B$4*data!F1984+constants!$C$4*data!F1984^2+constants!$D$4*data!F1984^3+constants!$E$4*data!F1984^4+constants!$F$4*data!F1984^5+constants!$G$4*data!F1984^6+constants!$H$4*data!F1984^7)</f>
        <v>835.47107795875513</v>
      </c>
      <c r="M1984" s="4"/>
      <c r="N1984" s="4"/>
      <c r="O1984" s="4">
        <f t="shared" si="404"/>
        <v>10401.131632389506</v>
      </c>
      <c r="P1984" s="4">
        <f t="shared" si="405"/>
        <v>10238.520557838603</v>
      </c>
      <c r="Q1984" s="4">
        <f t="shared" si="405"/>
        <v>10114.20641277337</v>
      </c>
      <c r="R1984" s="4">
        <f t="shared" si="406"/>
        <v>139.24517965979251</v>
      </c>
      <c r="S1984" s="4"/>
      <c r="T1984" s="4"/>
      <c r="U1984" s="4">
        <f t="shared" si="407"/>
        <v>0.98785819256180929</v>
      </c>
      <c r="V1984" s="4"/>
      <c r="W1984" s="4"/>
      <c r="X1984">
        <f>IF(front!E1984&gt;$X$2,O1984,P1984)</f>
        <v>10401.131632389506</v>
      </c>
      <c r="Y1984">
        <f t="shared" si="410"/>
        <v>10067.648713069451</v>
      </c>
      <c r="Z1984">
        <f>SUMPRODUCT($B$7:$B$456,Y$7:Y$456,EXP(constants!$B$32+constants!$A$32*ABS($A$7:$A$456-$A1984)))</f>
        <v>4.6165080850573629E-16</v>
      </c>
      <c r="AA1984">
        <f t="shared" si="403"/>
        <v>10067.648713069451</v>
      </c>
      <c r="AB1984">
        <f t="shared" si="408"/>
        <v>10061.446877372142</v>
      </c>
      <c r="AD1984" s="4"/>
      <c r="AE1984" s="4"/>
      <c r="AF1984" s="4"/>
    </row>
    <row r="1985" spans="1:32" x14ac:dyDescent="0.2">
      <c r="A1985">
        <f>front!A1985</f>
        <v>1081.9100000000001</v>
      </c>
      <c r="B1985" s="1">
        <f t="shared" si="409"/>
        <v>0.42000000000007276</v>
      </c>
      <c r="C1985">
        <f>front!D1985-front!B1985</f>
        <v>6185.8700000000008</v>
      </c>
      <c r="D1985" s="2">
        <f>front!E1985-front!C1985</f>
        <v>48142.5</v>
      </c>
      <c r="E1985" s="2">
        <f>IF(front!F1985-front!C1985&gt;0,front!F1985-front!C1985,0)</f>
        <v>47600.399999999994</v>
      </c>
      <c r="F1985" s="2">
        <f>front!I1985-front!H1985</f>
        <v>859.80000000000109</v>
      </c>
      <c r="G1985" s="2"/>
      <c r="H1985" s="2"/>
      <c r="I1985" s="4">
        <f>C1985/(constants!$A$4+constants!$B$4*data!C1985+constants!$C$4*data!C1985^2+constants!$D$4*data!C1985^3+constants!$E$4*data!C1985^4+constants!$F$4*data!C1985^5+constants!$G$4*data!C1985^6+constants!$H$4*data!C1985^7)</f>
        <v>6174.2362010890438</v>
      </c>
      <c r="J1985" s="4">
        <f>D1985/(constants!$A$4+constants!$B$4*data!D1985+constants!$C$4*data!D1985^2+constants!$D$4*data!D1985^3+constants!$E$4*data!D1985^4+constants!$F$4*data!D1985^5+constants!$G$4*data!D1985^6+constants!$H$4*data!D1985^7)</f>
        <v>50432.981728830251</v>
      </c>
      <c r="K1985" s="4">
        <f>E1985/(constants!$A$4+constants!$B$4*data!E1985+constants!$C$4*data!E1985^2+constants!$D$4*data!E1985^3+constants!$E$4*data!E1985^4+constants!$F$4*data!E1985^5+constants!$G$4*data!E1985^6+constants!$H$4*data!E1985^7)</f>
        <v>49834.944609923659</v>
      </c>
      <c r="L1985" s="4">
        <f>F1985/(constants!$A$4+constants!$B$4*data!F1985+constants!$C$4*data!F1985^2+constants!$D$4*data!F1985^3+constants!$E$4*data!F1985^4+constants!$F$4*data!F1985^5+constants!$G$4*data!F1985^6+constants!$H$4*data!F1985^7)</f>
        <v>857.82026151111586</v>
      </c>
      <c r="M1985" s="4"/>
      <c r="N1985" s="4"/>
      <c r="O1985" s="4">
        <f t="shared" si="404"/>
        <v>10290.39366848174</v>
      </c>
      <c r="P1985" s="4">
        <f t="shared" si="405"/>
        <v>10086.596345766049</v>
      </c>
      <c r="Q1985" s="4">
        <f t="shared" si="405"/>
        <v>9966.9889219847319</v>
      </c>
      <c r="R1985" s="4">
        <f t="shared" si="406"/>
        <v>142.97004358518598</v>
      </c>
      <c r="S1985" s="4"/>
      <c r="T1985" s="4"/>
      <c r="U1985" s="4">
        <f t="shared" si="407"/>
        <v>0.98814194405315692</v>
      </c>
      <c r="V1985" s="4"/>
      <c r="W1985" s="4"/>
      <c r="X1985">
        <f>IF(front!E1985&gt;$X$2,O1985,P1985)</f>
        <v>10290.39366848174</v>
      </c>
      <c r="Y1985">
        <f t="shared" si="410"/>
        <v>9956.9107491616851</v>
      </c>
      <c r="Z1985">
        <f>SUMPRODUCT($B$7:$B$456,Y$7:Y$456,EXP(constants!$B$32+constants!$A$32*ABS($A$7:$A$456-$A1985)))</f>
        <v>4.507528476098868E-16</v>
      </c>
      <c r="AA1985">
        <f t="shared" si="403"/>
        <v>9956.9107491616851</v>
      </c>
      <c r="AB1985">
        <f t="shared" si="408"/>
        <v>9950.7089134643757</v>
      </c>
      <c r="AD1985" s="4"/>
      <c r="AE1985" s="4"/>
      <c r="AF1985" s="4"/>
    </row>
    <row r="1986" spans="1:32" x14ac:dyDescent="0.2">
      <c r="A1986">
        <f>front!A1986</f>
        <v>1082.33</v>
      </c>
      <c r="B1986" s="1">
        <f t="shared" si="409"/>
        <v>0.41999999999984539</v>
      </c>
      <c r="C1986">
        <f>front!D1986-front!B1986</f>
        <v>6075.2</v>
      </c>
      <c r="D1986" s="2">
        <f>front!E1986-front!C1986</f>
        <v>47400.2</v>
      </c>
      <c r="E1986" s="2">
        <f>IF(front!F1986-front!C1986&gt;0,front!F1986-front!C1986,0)</f>
        <v>46816.899999999994</v>
      </c>
      <c r="F1986" s="2">
        <f>front!I1986-front!H1986</f>
        <v>844.70000000000073</v>
      </c>
      <c r="G1986" s="2"/>
      <c r="H1986" s="2"/>
      <c r="I1986" s="4">
        <f>C1986/(constants!$A$4+constants!$B$4*data!C1986+constants!$C$4*data!C1986^2+constants!$D$4*data!C1986^3+constants!$E$4*data!C1986^4+constants!$F$4*data!C1986^5+constants!$G$4*data!C1986^6+constants!$H$4*data!C1986^7)</f>
        <v>6063.605903048222</v>
      </c>
      <c r="J1986" s="4">
        <f>D1986/(constants!$A$4+constants!$B$4*data!D1986+constants!$C$4*data!D1986^2+constants!$D$4*data!D1986^3+constants!$E$4*data!D1986^4+constants!$F$4*data!D1986^5+constants!$G$4*data!D1986^6+constants!$H$4*data!D1986^7)</f>
        <v>49614.165519033544</v>
      </c>
      <c r="K1986" s="4">
        <f>E1986/(constants!$A$4+constants!$B$4*data!E1986+constants!$C$4*data!E1986^2+constants!$D$4*data!E1986^3+constants!$E$4*data!E1986^4+constants!$F$4*data!E1986^5+constants!$G$4*data!E1986^6+constants!$H$4*data!E1986^7)</f>
        <v>48971.170141936236</v>
      </c>
      <c r="L1986" s="4">
        <f>F1986/(constants!$A$4+constants!$B$4*data!F1986+constants!$C$4*data!F1986^2+constants!$D$4*data!F1986^3+constants!$E$4*data!F1986^4+constants!$F$4*data!F1986^5+constants!$G$4*data!F1986^6+constants!$H$4*data!F1986^7)</f>
        <v>842.75451550480727</v>
      </c>
      <c r="M1986" s="4"/>
      <c r="N1986" s="4"/>
      <c r="O1986" s="4">
        <f t="shared" si="404"/>
        <v>10106.009838413704</v>
      </c>
      <c r="P1986" s="4">
        <f t="shared" si="405"/>
        <v>9922.8331038067081</v>
      </c>
      <c r="Q1986" s="4">
        <f t="shared" si="405"/>
        <v>9794.2340283872472</v>
      </c>
      <c r="R1986" s="4">
        <f t="shared" si="406"/>
        <v>140.45908591746786</v>
      </c>
      <c r="S1986" s="4"/>
      <c r="T1986" s="4"/>
      <c r="U1986" s="4">
        <f t="shared" si="407"/>
        <v>0.9870400848150791</v>
      </c>
      <c r="V1986" s="4"/>
      <c r="W1986" s="4"/>
      <c r="X1986">
        <f>IF(front!E1986&gt;$X$2,O1986,P1986)</f>
        <v>10106.009838413704</v>
      </c>
      <c r="Y1986">
        <f t="shared" si="410"/>
        <v>9772.5269190936488</v>
      </c>
      <c r="Z1986">
        <f>SUMPRODUCT($B$7:$B$456,Y$7:Y$456,EXP(constants!$B$32+constants!$A$32*ABS($A$7:$A$456-$A1986)))</f>
        <v>4.4011214945354074E-16</v>
      </c>
      <c r="AA1986">
        <f t="shared" si="403"/>
        <v>9772.5269190936488</v>
      </c>
      <c r="AB1986">
        <f t="shared" si="408"/>
        <v>9766.3250833963393</v>
      </c>
      <c r="AD1986" s="4"/>
      <c r="AE1986" s="4"/>
      <c r="AF1986" s="4"/>
    </row>
    <row r="1987" spans="1:32" x14ac:dyDescent="0.2">
      <c r="A1987">
        <f>front!A1987</f>
        <v>1082.76</v>
      </c>
      <c r="B1987" s="1">
        <f t="shared" si="409"/>
        <v>0.43000000000006366</v>
      </c>
      <c r="C1987">
        <f>front!D1987-front!B1987</f>
        <v>6003.4699999999993</v>
      </c>
      <c r="D1987" s="2">
        <f>front!E1987-front!C1987</f>
        <v>46787.3</v>
      </c>
      <c r="E1987" s="2">
        <f>IF(front!F1987-front!C1987&gt;0,front!F1987-front!C1987,0)</f>
        <v>46222.899999999994</v>
      </c>
      <c r="F1987" s="2">
        <f>front!I1987-front!H1987</f>
        <v>818</v>
      </c>
      <c r="G1987" s="2"/>
      <c r="H1987" s="2"/>
      <c r="I1987" s="4">
        <f>C1987/(constants!$A$4+constants!$B$4*data!C1987+constants!$C$4*data!C1987^2+constants!$D$4*data!C1987^3+constants!$E$4*data!C1987^4+constants!$F$4*data!C1987^5+constants!$G$4*data!C1987^6+constants!$H$4*data!C1987^7)</f>
        <v>5991.9087966552124</v>
      </c>
      <c r="J1987" s="4">
        <f>D1987/(constants!$A$4+constants!$B$4*data!D1987+constants!$C$4*data!D1987^2+constants!$D$4*data!D1987^3+constants!$E$4*data!D1987^4+constants!$F$4*data!D1987^5+constants!$G$4*data!D1987^6+constants!$H$4*data!D1987^7)</f>
        <v>48938.551854402001</v>
      </c>
      <c r="K1987" s="4">
        <f>E1987/(constants!$A$4+constants!$B$4*data!E1987+constants!$C$4*data!E1987^2+constants!$D$4*data!E1987^3+constants!$E$4*data!E1987^4+constants!$F$4*data!E1987^5+constants!$G$4*data!E1987^6+constants!$H$4*data!E1987^7)</f>
        <v>48316.818297630161</v>
      </c>
      <c r="L1987" s="4">
        <f>F1987/(constants!$A$4+constants!$B$4*data!F1987+constants!$C$4*data!F1987^2+constants!$D$4*data!F1987^3+constants!$E$4*data!F1987^4+constants!$F$4*data!F1987^5+constants!$G$4*data!F1987^6+constants!$H$4*data!F1987^7)</f>
        <v>816.11510188148236</v>
      </c>
      <c r="M1987" s="4"/>
      <c r="N1987" s="4"/>
      <c r="O1987" s="4">
        <f t="shared" si="404"/>
        <v>9986.5146610920201</v>
      </c>
      <c r="P1987" s="4">
        <f t="shared" si="405"/>
        <v>9787.7103708803988</v>
      </c>
      <c r="Q1987" s="4">
        <f t="shared" si="405"/>
        <v>9663.3636595260323</v>
      </c>
      <c r="R1987" s="4">
        <f t="shared" si="406"/>
        <v>136.01918364691375</v>
      </c>
      <c r="S1987" s="4"/>
      <c r="T1987" s="4"/>
      <c r="U1987" s="4">
        <f t="shared" si="407"/>
        <v>0.9872956282273827</v>
      </c>
      <c r="V1987" s="4"/>
      <c r="W1987" s="4"/>
      <c r="X1987">
        <f>IF(front!E1987&gt;$X$2,O1987,P1987)</f>
        <v>9986.5146610920201</v>
      </c>
      <c r="Y1987">
        <f t="shared" si="410"/>
        <v>9653.0317417719652</v>
      </c>
      <c r="Z1987">
        <f>SUMPRODUCT($B$7:$B$456,Y$7:Y$456,EXP(constants!$B$32+constants!$A$32*ABS($A$7:$A$456-$A1987)))</f>
        <v>4.2947828422668616E-16</v>
      </c>
      <c r="AA1987">
        <f t="shared" si="403"/>
        <v>9653.0317417719652</v>
      </c>
      <c r="AB1987">
        <f t="shared" si="408"/>
        <v>9646.8299060746558</v>
      </c>
      <c r="AD1987" s="4"/>
      <c r="AE1987" s="4"/>
      <c r="AF1987" s="4"/>
    </row>
    <row r="1988" spans="1:32" x14ac:dyDescent="0.2">
      <c r="A1988">
        <f>front!A1988</f>
        <v>1083.18</v>
      </c>
      <c r="B1988" s="1">
        <f t="shared" si="409"/>
        <v>0.42000000000007276</v>
      </c>
      <c r="C1988">
        <f>front!D1988-front!B1988</f>
        <v>5924.0000000000009</v>
      </c>
      <c r="D1988" s="2">
        <f>front!E1988-front!C1988</f>
        <v>46293.3</v>
      </c>
      <c r="E1988" s="2">
        <f>IF(front!F1988-front!C1988&gt;0,front!F1988-front!C1988,0)</f>
        <v>45743.600000000006</v>
      </c>
      <c r="F1988" s="2">
        <f>front!I1988-front!H1988</f>
        <v>819.80000000000109</v>
      </c>
      <c r="G1988" s="2"/>
      <c r="H1988" s="2"/>
      <c r="I1988" s="4">
        <f>C1988/(constants!$A$4+constants!$B$4*data!C1988+constants!$C$4*data!C1988^2+constants!$D$4*data!C1988^3+constants!$E$4*data!C1988^4+constants!$F$4*data!C1988^5+constants!$G$4*data!C1988^6+constants!$H$4*data!C1988^7)</f>
        <v>5912.4816265244071</v>
      </c>
      <c r="J1988" s="4">
        <f>D1988/(constants!$A$4+constants!$B$4*data!D1988+constants!$C$4*data!D1988^2+constants!$D$4*data!D1988^3+constants!$E$4*data!D1988^4+constants!$F$4*data!D1988^5+constants!$G$4*data!D1988^6+constants!$H$4*data!D1988^7)</f>
        <v>48394.346479500375</v>
      </c>
      <c r="K1988" s="4">
        <f>E1988/(constants!$A$4+constants!$B$4*data!E1988+constants!$C$4*data!E1988^2+constants!$D$4*data!E1988^3+constants!$E$4*data!E1988^4+constants!$F$4*data!E1988^5+constants!$G$4*data!E1988^6+constants!$H$4*data!E1988^7)</f>
        <v>47789.174489859841</v>
      </c>
      <c r="L1988" s="4">
        <f>F1988/(constants!$A$4+constants!$B$4*data!F1988+constants!$C$4*data!F1988^2+constants!$D$4*data!F1988^3+constants!$E$4*data!F1988^4+constants!$F$4*data!F1988^5+constants!$G$4*data!F1988^6+constants!$H$4*data!F1988^7)</f>
        <v>817.91101664202199</v>
      </c>
      <c r="M1988" s="4"/>
      <c r="N1988" s="4"/>
      <c r="O1988" s="4">
        <f t="shared" si="404"/>
        <v>9854.1360442073455</v>
      </c>
      <c r="P1988" s="4">
        <f t="shared" si="405"/>
        <v>9678.8692959000746</v>
      </c>
      <c r="Q1988" s="4">
        <f t="shared" si="405"/>
        <v>9557.8348979719685</v>
      </c>
      <c r="R1988" s="4">
        <f t="shared" si="406"/>
        <v>136.31850277367033</v>
      </c>
      <c r="S1988" s="4"/>
      <c r="T1988" s="4"/>
      <c r="U1988" s="4">
        <f t="shared" si="407"/>
        <v>0.98749498580589623</v>
      </c>
      <c r="V1988" s="4"/>
      <c r="W1988" s="4"/>
      <c r="X1988">
        <f>IF(front!E1988&gt;$X$2,O1988,P1988)</f>
        <v>9854.1360442073455</v>
      </c>
      <c r="Y1988">
        <f t="shared" si="410"/>
        <v>9520.6531248872907</v>
      </c>
      <c r="Z1988">
        <f>SUMPRODUCT($B$7:$B$456,Y$7:Y$456,EXP(constants!$B$32+constants!$A$32*ABS($A$7:$A$456-$A1988)))</f>
        <v>4.1933980410083407E-16</v>
      </c>
      <c r="AA1988">
        <f t="shared" si="403"/>
        <v>9520.6531248872907</v>
      </c>
      <c r="AB1988">
        <f t="shared" si="408"/>
        <v>9514.4512891899813</v>
      </c>
      <c r="AD1988" s="4"/>
      <c r="AE1988" s="4"/>
      <c r="AF1988" s="4"/>
    </row>
    <row r="1989" spans="1:32" x14ac:dyDescent="0.2">
      <c r="A1989">
        <f>front!A1989</f>
        <v>1083.5999999999999</v>
      </c>
      <c r="B1989" s="1">
        <f t="shared" si="409"/>
        <v>0.41999999999984539</v>
      </c>
      <c r="C1989">
        <f>front!D1989-front!B1989</f>
        <v>5857.7300000000005</v>
      </c>
      <c r="D1989" s="2">
        <f>front!E1989-front!C1989</f>
        <v>45732.3</v>
      </c>
      <c r="E1989" s="2">
        <f>IF(front!F1989-front!C1989&gt;0,front!F1989-front!C1989,0)</f>
        <v>45089</v>
      </c>
      <c r="F1989" s="2">
        <f>front!I1989-front!H1989</f>
        <v>782</v>
      </c>
      <c r="G1989" s="2"/>
      <c r="H1989" s="2"/>
      <c r="I1989" s="4">
        <f>C1989/(constants!$A$4+constants!$B$4*data!C1989+constants!$C$4*data!C1989^2+constants!$D$4*data!C1989^3+constants!$E$4*data!C1989^4+constants!$F$4*data!C1989^5+constants!$G$4*data!C1989^6+constants!$H$4*data!C1989^7)</f>
        <v>5846.2523496817466</v>
      </c>
      <c r="J1989" s="4">
        <f>D1989/(constants!$A$4+constants!$B$4*data!D1989+constants!$C$4*data!D1989^2+constants!$D$4*data!D1989^3+constants!$E$4*data!D1989^4+constants!$F$4*data!D1989^5+constants!$G$4*data!D1989^6+constants!$H$4*data!D1989^7)</f>
        <v>47776.738774478123</v>
      </c>
      <c r="K1989" s="4">
        <f>E1989/(constants!$A$4+constants!$B$4*data!E1989+constants!$C$4*data!E1989^2+constants!$D$4*data!E1989^3+constants!$E$4*data!E1989^4+constants!$F$4*data!E1989^5+constants!$G$4*data!E1989^6+constants!$H$4*data!E1989^7)</f>
        <v>47069.107820890087</v>
      </c>
      <c r="L1989" s="4">
        <f>F1989/(constants!$A$4+constants!$B$4*data!F1989+constants!$C$4*data!F1989^2+constants!$D$4*data!F1989^3+constants!$E$4*data!F1989^4+constants!$F$4*data!F1989^5+constants!$G$4*data!F1989^6+constants!$H$4*data!F1989^7)</f>
        <v>780.19683182359847</v>
      </c>
      <c r="M1989" s="4"/>
      <c r="N1989" s="4"/>
      <c r="O1989" s="4">
        <f t="shared" si="404"/>
        <v>9743.7539161362438</v>
      </c>
      <c r="P1989" s="4">
        <f t="shared" si="405"/>
        <v>9555.3477548956253</v>
      </c>
      <c r="Q1989" s="4">
        <f t="shared" si="405"/>
        <v>9413.8215641780171</v>
      </c>
      <c r="R1989" s="4">
        <f t="shared" si="406"/>
        <v>130.03280530393309</v>
      </c>
      <c r="S1989" s="4"/>
      <c r="T1989" s="4"/>
      <c r="U1989" s="4">
        <f t="shared" si="407"/>
        <v>0.98518879748305366</v>
      </c>
      <c r="V1989" s="4"/>
      <c r="W1989" s="4"/>
      <c r="X1989">
        <f>IF(front!E1989&gt;$X$2,O1989,P1989)</f>
        <v>9743.7539161362438</v>
      </c>
      <c r="Y1989">
        <f t="shared" si="410"/>
        <v>9410.2709968161889</v>
      </c>
      <c r="Z1989">
        <f>SUMPRODUCT($B$7:$B$456,Y$7:Y$456,EXP(constants!$B$32+constants!$A$32*ABS($A$7:$A$456-$A1989)))</f>
        <v>4.094406580299031E-16</v>
      </c>
      <c r="AA1989">
        <f t="shared" si="403"/>
        <v>9410.2709968161889</v>
      </c>
      <c r="AB1989">
        <f t="shared" si="408"/>
        <v>9404.0691611188795</v>
      </c>
      <c r="AD1989" s="4"/>
      <c r="AE1989" s="4"/>
      <c r="AF1989" s="4"/>
    </row>
    <row r="1990" spans="1:32" x14ac:dyDescent="0.2">
      <c r="A1990">
        <f>front!A1990</f>
        <v>1084.02</v>
      </c>
      <c r="B1990" s="1">
        <f t="shared" si="409"/>
        <v>0.42000000000007276</v>
      </c>
      <c r="C1990">
        <f>front!D1990-front!B1990</f>
        <v>5783.1399999999994</v>
      </c>
      <c r="D1990" s="2">
        <f>front!E1990-front!C1990</f>
        <v>45215.1</v>
      </c>
      <c r="E1990" s="2">
        <f>IF(front!F1990-front!C1990&gt;0,front!F1990-front!C1990,0)</f>
        <v>44586.1</v>
      </c>
      <c r="F1990" s="2">
        <f>front!I1990-front!H1990</f>
        <v>779.20000000000073</v>
      </c>
      <c r="G1990" s="2"/>
      <c r="H1990" s="2"/>
      <c r="I1990" s="4">
        <f>C1990/(constants!$A$4+constants!$B$4*data!C1990+constants!$C$4*data!C1990^2+constants!$D$4*data!C1990^3+constants!$E$4*data!C1990^4+constants!$F$4*data!C1990^5+constants!$G$4*data!C1990^6+constants!$H$4*data!C1990^7)</f>
        <v>5771.7134939173638</v>
      </c>
      <c r="J1990" s="4">
        <f>D1990/(constants!$A$4+constants!$B$4*data!D1990+constants!$C$4*data!D1990^2+constants!$D$4*data!D1990^3+constants!$E$4*data!D1990^4+constants!$F$4*data!D1990^5+constants!$G$4*data!D1990^6+constants!$H$4*data!D1990^7)</f>
        <v>47207.766515386058</v>
      </c>
      <c r="K1990" s="4">
        <f>E1990/(constants!$A$4+constants!$B$4*data!E1990+constants!$C$4*data!E1990^2+constants!$D$4*data!E1990^3+constants!$E$4*data!E1990^4+constants!$F$4*data!E1990^5+constants!$G$4*data!E1990^6+constants!$H$4*data!E1990^7)</f>
        <v>46516.385056268373</v>
      </c>
      <c r="L1990" s="4">
        <f>F1990/(constants!$A$4+constants!$B$4*data!F1990+constants!$C$4*data!F1990^2+constants!$D$4*data!F1990^3+constants!$E$4*data!F1990^4+constants!$F$4*data!F1990^5+constants!$G$4*data!F1990^6+constants!$H$4*data!F1990^7)</f>
        <v>777.40319070768157</v>
      </c>
      <c r="M1990" s="4"/>
      <c r="N1990" s="4"/>
      <c r="O1990" s="4">
        <f t="shared" si="404"/>
        <v>9619.5224898622728</v>
      </c>
      <c r="P1990" s="4">
        <f t="shared" si="405"/>
        <v>9441.5533030772112</v>
      </c>
      <c r="Q1990" s="4">
        <f t="shared" si="405"/>
        <v>9303.2770112536746</v>
      </c>
      <c r="R1990" s="4">
        <f t="shared" si="406"/>
        <v>129.56719845128026</v>
      </c>
      <c r="S1990" s="4"/>
      <c r="T1990" s="4"/>
      <c r="U1990" s="4">
        <f t="shared" si="407"/>
        <v>0.98535449757208182</v>
      </c>
      <c r="V1990" s="4"/>
      <c r="W1990" s="4"/>
      <c r="X1990">
        <f>IF(front!E1990&gt;$X$2,O1990,P1990)</f>
        <v>9619.5224898622728</v>
      </c>
      <c r="Y1990">
        <f t="shared" si="410"/>
        <v>9286.0395705422179</v>
      </c>
      <c r="Z1990">
        <f>SUMPRODUCT($B$7:$B$456,Y$7:Y$456,EXP(constants!$B$32+constants!$A$32*ABS($A$7:$A$456-$A1990)))</f>
        <v>3.9977519617395311E-16</v>
      </c>
      <c r="AA1990">
        <f t="shared" si="403"/>
        <v>9286.0395705422179</v>
      </c>
      <c r="AB1990">
        <f t="shared" si="408"/>
        <v>9279.8377348449085</v>
      </c>
      <c r="AD1990" s="4"/>
      <c r="AE1990" s="4"/>
      <c r="AF1990" s="4"/>
    </row>
    <row r="1991" spans="1:32" x14ac:dyDescent="0.2">
      <c r="A1991">
        <f>front!A1991</f>
        <v>1084.45</v>
      </c>
      <c r="B1991" s="1">
        <f t="shared" si="409"/>
        <v>0.43000000000006366</v>
      </c>
      <c r="C1991">
        <f>front!D1991-front!B1991</f>
        <v>5757.73</v>
      </c>
      <c r="D1991" s="2">
        <f>front!E1991-front!C1991</f>
        <v>44705.4</v>
      </c>
      <c r="E1991" s="2">
        <f>IF(front!F1991-front!C1991&gt;0,front!F1991-front!C1991,0)</f>
        <v>44075.3</v>
      </c>
      <c r="F1991" s="2">
        <f>front!I1991-front!H1991</f>
        <v>814.5</v>
      </c>
      <c r="G1991" s="2"/>
      <c r="H1991" s="2"/>
      <c r="I1991" s="4">
        <f>C1991/(constants!$A$4+constants!$B$4*data!C1991+constants!$C$4*data!C1991^2+constants!$D$4*data!C1991^3+constants!$E$4*data!C1991^4+constants!$F$4*data!C1991^5+constants!$G$4*data!C1991^6+constants!$H$4*data!C1991^7)</f>
        <v>5746.3221753572634</v>
      </c>
      <c r="J1991" s="4">
        <f>D1991/(constants!$A$4+constants!$B$4*data!D1991+constants!$C$4*data!D1991^2+constants!$D$4*data!D1991^3+constants!$E$4*data!D1991^4+constants!$F$4*data!D1991^5+constants!$G$4*data!D1991^6+constants!$H$4*data!D1991^7)</f>
        <v>46647.465410340701</v>
      </c>
      <c r="K1991" s="4">
        <f>E1991/(constants!$A$4+constants!$B$4*data!E1991+constants!$C$4*data!E1991^2+constants!$D$4*data!E1991^3+constants!$E$4*data!E1991^4+constants!$F$4*data!E1991^5+constants!$G$4*data!E1991^6+constants!$H$4*data!E1991^7)</f>
        <v>45955.429767813381</v>
      </c>
      <c r="L1991" s="4">
        <f>F1991/(constants!$A$4+constants!$B$4*data!F1991+constants!$C$4*data!F1991^2+constants!$D$4*data!F1991^3+constants!$E$4*data!F1991^4+constants!$F$4*data!F1991^5+constants!$G$4*data!F1991^6+constants!$H$4*data!F1991^7)</f>
        <v>812.62304573168251</v>
      </c>
      <c r="M1991" s="4"/>
      <c r="N1991" s="4"/>
      <c r="O1991" s="4">
        <f t="shared" si="404"/>
        <v>9577.203625595439</v>
      </c>
      <c r="P1991" s="4">
        <f t="shared" si="405"/>
        <v>9329.4930820681402</v>
      </c>
      <c r="Q1991" s="4">
        <f t="shared" si="405"/>
        <v>9191.0859535626751</v>
      </c>
      <c r="R1991" s="4">
        <f t="shared" si="406"/>
        <v>135.43717428861376</v>
      </c>
      <c r="S1991" s="4"/>
      <c r="T1991" s="4"/>
      <c r="U1991" s="4">
        <f t="shared" si="407"/>
        <v>0.98516456067999103</v>
      </c>
      <c r="V1991" s="4"/>
      <c r="W1991" s="4"/>
      <c r="X1991">
        <f>IF(front!E1991&gt;$X$2,O1991,P1991)</f>
        <v>9577.203625595439</v>
      </c>
      <c r="Y1991">
        <f t="shared" si="410"/>
        <v>9243.7207062753841</v>
      </c>
      <c r="Z1991">
        <f>SUMPRODUCT($B$7:$B$456,Y$7:Y$456,EXP(constants!$B$32+constants!$A$32*ABS($A$7:$A$456-$A1991)))</f>
        <v>3.9011594099903564E-16</v>
      </c>
      <c r="AA1991">
        <f t="shared" ref="AA1991:AA2054" si="411">Y1991-Z1991</f>
        <v>9243.7207062753841</v>
      </c>
      <c r="AB1991">
        <f t="shared" si="408"/>
        <v>9237.5188705780747</v>
      </c>
      <c r="AD1991" s="4"/>
      <c r="AE1991" s="4"/>
      <c r="AF1991" s="4"/>
    </row>
    <row r="1992" spans="1:32" x14ac:dyDescent="0.2">
      <c r="A1992">
        <f>front!A1992</f>
        <v>1084.8699999999999</v>
      </c>
      <c r="B1992" s="1">
        <f t="shared" si="409"/>
        <v>0.41999999999984539</v>
      </c>
      <c r="C1992">
        <f>front!D1992-front!B1992</f>
        <v>5686.4</v>
      </c>
      <c r="D1992" s="2">
        <f>front!E1992-front!C1992</f>
        <v>44486</v>
      </c>
      <c r="E1992" s="2">
        <f>IF(front!F1992-front!C1992&gt;0,front!F1992-front!C1992,0)</f>
        <v>43848.3</v>
      </c>
      <c r="F1992" s="2">
        <f>front!I1992-front!H1992</f>
        <v>878.10000000000036</v>
      </c>
      <c r="G1992" s="2"/>
      <c r="H1992" s="2"/>
      <c r="I1992" s="4">
        <f>C1992/(constants!$A$4+constants!$B$4*data!C1992+constants!$C$4*data!C1992^2+constants!$D$4*data!C1992^3+constants!$E$4*data!C1992^4+constants!$F$4*data!C1992^5+constants!$G$4*data!C1992^6+constants!$H$4*data!C1992^7)</f>
        <v>5675.0479643585422</v>
      </c>
      <c r="J1992" s="4">
        <f>D1992/(constants!$A$4+constants!$B$4*data!D1992+constants!$C$4*data!D1992^2+constants!$D$4*data!D1992^3+constants!$E$4*data!D1992^4+constants!$F$4*data!D1992^5+constants!$G$4*data!D1992^6+constants!$H$4*data!D1992^7)</f>
        <v>46406.419695024262</v>
      </c>
      <c r="K1992" s="4">
        <f>E1992/(constants!$A$4+constants!$B$4*data!E1992+constants!$C$4*data!E1992^2+constants!$D$4*data!E1992^3+constants!$E$4*data!E1992^4+constants!$F$4*data!E1992^5+constants!$G$4*data!E1992^6+constants!$H$4*data!E1992^7)</f>
        <v>45706.293185883398</v>
      </c>
      <c r="L1992" s="4">
        <f>F1992/(constants!$A$4+constants!$B$4*data!F1992+constants!$C$4*data!F1992^2+constants!$D$4*data!F1992^3+constants!$E$4*data!F1992^4+constants!$F$4*data!F1992^5+constants!$G$4*data!F1992^6+constants!$H$4*data!F1992^7)</f>
        <v>876.0787574914583</v>
      </c>
      <c r="M1992" s="4"/>
      <c r="N1992" s="4"/>
      <c r="O1992" s="4">
        <f t="shared" ref="O1992:O2054" si="412">I1992*1000/O$4</f>
        <v>9458.4132739309043</v>
      </c>
      <c r="P1992" s="4">
        <f t="shared" ref="P1992:Q2054" si="413">J1992*1000/P$4</f>
        <v>9281.2839390048521</v>
      </c>
      <c r="Q1992" s="4">
        <f t="shared" si="413"/>
        <v>9141.2586371766793</v>
      </c>
      <c r="R1992" s="4">
        <f t="shared" ref="R1992:R2054" si="414">L1992*1000/R$4</f>
        <v>146.01312624857638</v>
      </c>
      <c r="S1992" s="4"/>
      <c r="T1992" s="4"/>
      <c r="U1992" s="4">
        <f t="shared" ref="U1992:U2055" si="415">Q1992/P1992</f>
        <v>0.98491315396141343</v>
      </c>
      <c r="V1992" s="4"/>
      <c r="W1992" s="4"/>
      <c r="X1992">
        <f>IF(front!E1992&gt;$X$2,O1992,P1992)</f>
        <v>9458.4132739309043</v>
      </c>
      <c r="Y1992">
        <f t="shared" si="410"/>
        <v>9124.9303546108495</v>
      </c>
      <c r="Z1992">
        <f>SUMPRODUCT($B$7:$B$456,Y$7:Y$456,EXP(constants!$B$32+constants!$A$32*ABS($A$7:$A$456-$A1992)))</f>
        <v>3.8090666812109161E-16</v>
      </c>
      <c r="AA1992">
        <f t="shared" si="411"/>
        <v>9124.9303546108495</v>
      </c>
      <c r="AB1992">
        <f t="shared" ref="AB1992:AB2054" si="416">IF((AA1992-$AA$3)&gt;0,AA1992-$AA$3,0)</f>
        <v>9118.72851891354</v>
      </c>
      <c r="AD1992" s="4"/>
      <c r="AE1992" s="4"/>
      <c r="AF1992" s="4"/>
    </row>
    <row r="1993" spans="1:32" x14ac:dyDescent="0.2">
      <c r="A1993">
        <f>front!A1993</f>
        <v>1085.29</v>
      </c>
      <c r="B1993" s="1">
        <f t="shared" ref="B1993:B2054" si="417">A1993-A1992</f>
        <v>0.42000000000007276</v>
      </c>
      <c r="C1993">
        <f>front!D1993-front!B1993</f>
        <v>5631.5999999999995</v>
      </c>
      <c r="D1993" s="2">
        <f>front!E1993-front!C1993</f>
        <v>44061.9</v>
      </c>
      <c r="E1993" s="2">
        <f>IF(front!F1993-front!C1993&gt;0,front!F1993-front!C1993,0)</f>
        <v>43445.200000000004</v>
      </c>
      <c r="F1993" s="2">
        <f>front!I1993-front!H1993</f>
        <v>825.80000000000109</v>
      </c>
      <c r="G1993" s="2"/>
      <c r="H1993" s="2"/>
      <c r="I1993" s="4">
        <f>C1993/(constants!$A$4+constants!$B$4*data!C1993+constants!$C$4*data!C1993^2+constants!$D$4*data!C1993^3+constants!$E$4*data!C1993^4+constants!$F$4*data!C1993^5+constants!$G$4*data!C1993^6+constants!$H$4*data!C1993^7)</f>
        <v>5620.2941152135509</v>
      </c>
      <c r="J1993" s="4">
        <f>D1993/(constants!$A$4+constants!$B$4*data!D1993+constants!$C$4*data!D1993^2+constants!$D$4*data!D1993^3+constants!$E$4*data!D1993^4+constants!$F$4*data!D1993^5+constants!$G$4*data!D1993^6+constants!$H$4*data!D1993^7)</f>
        <v>45940.720372830772</v>
      </c>
      <c r="K1993" s="4">
        <f>E1993/(constants!$A$4+constants!$B$4*data!E1993+constants!$C$4*data!E1993^2+constants!$D$4*data!E1993^3+constants!$E$4*data!E1993^4+constants!$F$4*data!E1993^5+constants!$G$4*data!E1993^6+constants!$H$4*data!E1993^7)</f>
        <v>45264.124052814746</v>
      </c>
      <c r="L1993" s="4">
        <f>F1993/(constants!$A$4+constants!$B$4*data!F1993+constants!$C$4*data!F1993^2+constants!$D$4*data!F1993^3+constants!$E$4*data!F1993^4+constants!$F$4*data!F1993^5+constants!$G$4*data!F1993^6+constants!$H$4*data!F1993^7)</f>
        <v>823.89739999530423</v>
      </c>
      <c r="M1993" s="4"/>
      <c r="N1993" s="4"/>
      <c r="O1993" s="4">
        <f t="shared" si="412"/>
        <v>9367.1568586892517</v>
      </c>
      <c r="P1993" s="4">
        <f t="shared" si="413"/>
        <v>9188.1440745661548</v>
      </c>
      <c r="Q1993" s="4">
        <f t="shared" si="413"/>
        <v>9052.8248105629482</v>
      </c>
      <c r="R1993" s="4">
        <f t="shared" si="414"/>
        <v>137.31623333255069</v>
      </c>
      <c r="S1993" s="4"/>
      <c r="T1993" s="4"/>
      <c r="U1993" s="4">
        <f t="shared" si="415"/>
        <v>0.98527240507930369</v>
      </c>
      <c r="V1993" s="4"/>
      <c r="W1993" s="4"/>
      <c r="X1993">
        <f>IF(front!E1993&gt;$X$2,O1993,P1993)</f>
        <v>9367.1568586892517</v>
      </c>
      <c r="Y1993">
        <f t="shared" si="410"/>
        <v>9033.6739393691969</v>
      </c>
      <c r="Z1993">
        <f>SUMPRODUCT($B$7:$B$456,Y$7:Y$456,EXP(constants!$B$32+constants!$A$32*ABS($A$7:$A$456-$A1993)))</f>
        <v>3.7191479396497755E-16</v>
      </c>
      <c r="AA1993">
        <f t="shared" si="411"/>
        <v>9033.6739393691969</v>
      </c>
      <c r="AB1993">
        <f t="shared" si="416"/>
        <v>9027.4721036718875</v>
      </c>
      <c r="AD1993" s="4"/>
      <c r="AE1993" s="4"/>
      <c r="AF1993" s="4"/>
    </row>
    <row r="1994" spans="1:32" x14ac:dyDescent="0.2">
      <c r="A1994">
        <f>front!A1994</f>
        <v>1085.71</v>
      </c>
      <c r="B1994" s="1">
        <f t="shared" si="417"/>
        <v>0.42000000000007276</v>
      </c>
      <c r="C1994">
        <f>front!D1994-front!B1994</f>
        <v>5585.8</v>
      </c>
      <c r="D1994" s="2">
        <f>front!E1994-front!C1994</f>
        <v>43609.9</v>
      </c>
      <c r="E1994" s="2">
        <f>IF(front!F1994-front!C1994&gt;0,front!F1994-front!C1994,0)</f>
        <v>43099.799999999996</v>
      </c>
      <c r="F1994" s="2">
        <f>front!I1994-front!H1994</f>
        <v>801.70000000000073</v>
      </c>
      <c r="G1994" s="2"/>
      <c r="H1994" s="2"/>
      <c r="I1994" s="4">
        <f>C1994/(constants!$A$4+constants!$B$4*data!C1994+constants!$C$4*data!C1994^2+constants!$D$4*data!C1994^3+constants!$E$4*data!C1994^4+constants!$F$4*data!C1994^5+constants!$G$4*data!C1994^6+constants!$H$4*data!C1994^7)</f>
        <v>5574.5348328945902</v>
      </c>
      <c r="J1994" s="4">
        <f>D1994/(constants!$A$4+constants!$B$4*data!D1994+constants!$C$4*data!D1994^2+constants!$D$4*data!D1994^3+constants!$E$4*data!D1994^4+constants!$F$4*data!D1994^5+constants!$G$4*data!D1994^6+constants!$H$4*data!D1994^7)</f>
        <v>45444.749340532282</v>
      </c>
      <c r="K1994" s="4">
        <f>E1994/(constants!$A$4+constants!$B$4*data!E1994+constants!$C$4*data!E1994^2+constants!$D$4*data!E1994^3+constants!$E$4*data!E1994^4+constants!$F$4*data!E1994^5+constants!$G$4*data!E1994^6+constants!$H$4*data!E1994^7)</f>
        <v>44885.49950147605</v>
      </c>
      <c r="L1994" s="4">
        <f>F1994/(constants!$A$4+constants!$B$4*data!F1994+constants!$C$4*data!F1994^2+constants!$D$4*data!F1994^3+constants!$E$4*data!F1994^4+constants!$F$4*data!F1994^5+constants!$G$4*data!F1994^6+constants!$H$4*data!F1994^7)</f>
        <v>799.85210131349652</v>
      </c>
      <c r="M1994" s="4"/>
      <c r="N1994" s="4"/>
      <c r="O1994" s="4">
        <f t="shared" si="412"/>
        <v>9290.89138815765</v>
      </c>
      <c r="P1994" s="4">
        <f t="shared" si="413"/>
        <v>9088.9498681064561</v>
      </c>
      <c r="Q1994" s="4">
        <f t="shared" si="413"/>
        <v>8977.0999002952103</v>
      </c>
      <c r="R1994" s="4">
        <f t="shared" si="414"/>
        <v>133.30868355224942</v>
      </c>
      <c r="S1994" s="4"/>
      <c r="T1994" s="4"/>
      <c r="U1994" s="4">
        <f t="shared" si="415"/>
        <v>0.98769385138719579</v>
      </c>
      <c r="V1994" s="4"/>
      <c r="W1994" s="4"/>
      <c r="X1994">
        <f>IF(front!E1994&gt;$X$2,O1994,P1994)</f>
        <v>9290.89138815765</v>
      </c>
      <c r="Y1994">
        <f t="shared" si="410"/>
        <v>8957.4084688375951</v>
      </c>
      <c r="Z1994">
        <f>SUMPRODUCT($B$7:$B$456,Y$7:Y$456,EXP(constants!$B$32+constants!$A$32*ABS($A$7:$A$456-$A1994)))</f>
        <v>3.6313518650726026E-16</v>
      </c>
      <c r="AA1994">
        <f t="shared" si="411"/>
        <v>8957.4084688375951</v>
      </c>
      <c r="AB1994">
        <f t="shared" si="416"/>
        <v>8951.2066331402857</v>
      </c>
      <c r="AD1994" s="4"/>
      <c r="AE1994" s="4"/>
      <c r="AF1994" s="4"/>
    </row>
    <row r="1995" spans="1:32" x14ac:dyDescent="0.2">
      <c r="A1995">
        <f>front!A1995</f>
        <v>1086.1400000000001</v>
      </c>
      <c r="B1995" s="1">
        <f t="shared" si="417"/>
        <v>0.43000000000006366</v>
      </c>
      <c r="C1995">
        <f>front!D1995-front!B1995</f>
        <v>5565</v>
      </c>
      <c r="D1995" s="2">
        <f>front!E1995-front!C1995</f>
        <v>43579.700000000004</v>
      </c>
      <c r="E1995" s="2">
        <f>IF(front!F1995-front!C1995&gt;0,front!F1995-front!C1995,0)</f>
        <v>42875.8</v>
      </c>
      <c r="F1995" s="2">
        <f>front!I1995-front!H1995</f>
        <v>791</v>
      </c>
      <c r="G1995" s="2"/>
      <c r="H1995" s="2"/>
      <c r="I1995" s="4">
        <f>C1995/(constants!$A$4+constants!$B$4*data!C1995+constants!$C$4*data!C1995^2+constants!$D$4*data!C1995^3+constants!$E$4*data!C1995^4+constants!$F$4*data!C1995^5+constants!$G$4*data!C1995^6+constants!$H$4*data!C1995^7)</f>
        <v>5553.7539601298431</v>
      </c>
      <c r="J1995" s="4">
        <f>D1995/(constants!$A$4+constants!$B$4*data!D1995+constants!$C$4*data!D1995^2+constants!$D$4*data!D1995^3+constants!$E$4*data!D1995^4+constants!$F$4*data!D1995^5+constants!$G$4*data!D1995^6+constants!$H$4*data!D1995^7)</f>
        <v>45411.625286781127</v>
      </c>
      <c r="K1995" s="4">
        <f>E1995/(constants!$A$4+constants!$B$4*data!E1995+constants!$C$4*data!E1995^2+constants!$D$4*data!E1995^3+constants!$E$4*data!E1995^4+constants!$F$4*data!E1995^5+constants!$G$4*data!E1995^6+constants!$H$4*data!E1995^7)</f>
        <v>44640.080559667193</v>
      </c>
      <c r="L1995" s="4">
        <f>F1995/(constants!$A$4+constants!$B$4*data!F1995+constants!$C$4*data!F1995^2+constants!$D$4*data!F1995^3+constants!$E$4*data!F1995^4+constants!$F$4*data!F1995^5+constants!$G$4*data!F1995^6+constants!$H$4*data!F1995^7)</f>
        <v>789.17639468423818</v>
      </c>
      <c r="M1995" s="4"/>
      <c r="N1995" s="4"/>
      <c r="O1995" s="4">
        <f t="shared" si="412"/>
        <v>9256.2566002164058</v>
      </c>
      <c r="P1995" s="4">
        <f t="shared" si="413"/>
        <v>9082.3250573562254</v>
      </c>
      <c r="Q1995" s="4">
        <f t="shared" si="413"/>
        <v>8928.0161119334389</v>
      </c>
      <c r="R1995" s="4">
        <f t="shared" si="414"/>
        <v>131.52939911403968</v>
      </c>
      <c r="S1995" s="4"/>
      <c r="T1995" s="4"/>
      <c r="U1995" s="4">
        <f t="shared" si="415"/>
        <v>0.98300997327795436</v>
      </c>
      <c r="V1995" s="4"/>
      <c r="W1995" s="4"/>
      <c r="X1995">
        <f>IF(front!E1995&gt;$X$2,O1995,P1995)</f>
        <v>9256.2566002164058</v>
      </c>
      <c r="Y1995">
        <f t="shared" si="410"/>
        <v>8922.7736808963509</v>
      </c>
      <c r="Z1995">
        <f>SUMPRODUCT($B$7:$B$456,Y$7:Y$456,EXP(constants!$B$32+constants!$A$32*ABS($A$7:$A$456-$A1995)))</f>
        <v>3.5436121687874273E-16</v>
      </c>
      <c r="AA1995">
        <f t="shared" si="411"/>
        <v>8922.7736808963509</v>
      </c>
      <c r="AB1995">
        <f t="shared" si="416"/>
        <v>8916.5718451990415</v>
      </c>
      <c r="AD1995" s="4"/>
      <c r="AE1995" s="4"/>
      <c r="AF1995" s="4"/>
    </row>
    <row r="1996" spans="1:32" x14ac:dyDescent="0.2">
      <c r="A1996">
        <f>front!A1996</f>
        <v>1086.56</v>
      </c>
      <c r="B1996" s="1">
        <f t="shared" si="417"/>
        <v>0.41999999999984539</v>
      </c>
      <c r="C1996">
        <f>front!D1996-front!B1996</f>
        <v>5524.4</v>
      </c>
      <c r="D1996" s="2">
        <f>front!E1996-front!C1996</f>
        <v>43256.7</v>
      </c>
      <c r="E1996" s="2">
        <f>IF(front!F1996-front!C1996&gt;0,front!F1996-front!C1996,0)</f>
        <v>42728.399999999994</v>
      </c>
      <c r="F1996" s="2">
        <f>front!I1996-front!H1996</f>
        <v>785.30000000000109</v>
      </c>
      <c r="G1996" s="2"/>
      <c r="H1996" s="2"/>
      <c r="I1996" s="4">
        <f>C1996/(constants!$A$4+constants!$B$4*data!C1996+constants!$C$4*data!C1996^2+constants!$D$4*data!C1996^3+constants!$E$4*data!C1996^4+constants!$F$4*data!C1996^5+constants!$G$4*data!C1996^6+constants!$H$4*data!C1996^7)</f>
        <v>5513.1924225883631</v>
      </c>
      <c r="J1996" s="4">
        <f>D1996/(constants!$A$4+constants!$B$4*data!D1996+constants!$C$4*data!D1996^2+constants!$D$4*data!D1996^3+constants!$E$4*data!D1996^4+constants!$F$4*data!D1996^5+constants!$G$4*data!D1996^6+constants!$H$4*data!D1996^7)</f>
        <v>45057.462592999538</v>
      </c>
      <c r="K1996" s="4">
        <f>E1996/(constants!$A$4+constants!$B$4*data!E1996+constants!$C$4*data!E1996^2+constants!$D$4*data!E1996^3+constants!$E$4*data!E1996^4+constants!$F$4*data!E1996^5+constants!$G$4*data!E1996^6+constants!$H$4*data!E1996^7)</f>
        <v>44478.642119130236</v>
      </c>
      <c r="L1996" s="4">
        <f>F1996/(constants!$A$4+constants!$B$4*data!F1996+constants!$C$4*data!F1996^2+constants!$D$4*data!F1996^3+constants!$E$4*data!F1996^4+constants!$F$4*data!F1996^5+constants!$G$4*data!F1996^6+constants!$H$4*data!F1996^7)</f>
        <v>783.48933783114535</v>
      </c>
      <c r="M1996" s="4"/>
      <c r="N1996" s="4"/>
      <c r="O1996" s="4">
        <f t="shared" si="412"/>
        <v>9188.6540376472713</v>
      </c>
      <c r="P1996" s="4">
        <f t="shared" si="413"/>
        <v>9011.4925185999073</v>
      </c>
      <c r="Q1996" s="4">
        <f t="shared" si="413"/>
        <v>8895.7284238260472</v>
      </c>
      <c r="R1996" s="4">
        <f t="shared" si="414"/>
        <v>130.5815563051909</v>
      </c>
      <c r="S1996" s="4"/>
      <c r="T1996" s="4"/>
      <c r="U1996" s="4">
        <f t="shared" si="415"/>
        <v>0.98715372680663938</v>
      </c>
      <c r="V1996" s="4"/>
      <c r="W1996" s="4"/>
      <c r="X1996">
        <f>IF(front!E1996&gt;$X$2,O1996,P1996)</f>
        <v>9188.6540376472713</v>
      </c>
      <c r="Y1996">
        <f t="shared" si="410"/>
        <v>8855.1711183272164</v>
      </c>
      <c r="Z1996">
        <f>SUMPRODUCT($B$7:$B$456,Y$7:Y$456,EXP(constants!$B$32+constants!$A$32*ABS($A$7:$A$456-$A1996)))</f>
        <v>3.4599598797976625E-16</v>
      </c>
      <c r="AA1996">
        <f t="shared" si="411"/>
        <v>8855.1711183272164</v>
      </c>
      <c r="AB1996">
        <f t="shared" si="416"/>
        <v>8848.969282629907</v>
      </c>
      <c r="AD1996" s="4"/>
      <c r="AE1996" s="4"/>
      <c r="AF1996" s="4"/>
    </row>
    <row r="1997" spans="1:32" x14ac:dyDescent="0.2">
      <c r="A1997">
        <f>front!A1997</f>
        <v>1086.98</v>
      </c>
      <c r="B1997" s="1">
        <f t="shared" si="417"/>
        <v>0.42000000000007276</v>
      </c>
      <c r="C1997">
        <f>front!D1997-front!B1997</f>
        <v>5503.06</v>
      </c>
      <c r="D1997" s="2">
        <f>front!E1997-front!C1997</f>
        <v>42988</v>
      </c>
      <c r="E1997" s="2">
        <f>IF(front!F1997-front!C1997&gt;0,front!F1997-front!C1997,0)</f>
        <v>42326.3</v>
      </c>
      <c r="F1997" s="2">
        <f>front!I1997-front!H1997</f>
        <v>790.30000000000109</v>
      </c>
      <c r="G1997" s="2"/>
      <c r="H1997" s="2"/>
      <c r="I1997" s="4">
        <f>C1997/(constants!$A$4+constants!$B$4*data!C1997+constants!$C$4*data!C1997^2+constants!$D$4*data!C1997^3+constants!$E$4*data!C1997^4+constants!$F$4*data!C1997^5+constants!$G$4*data!C1997^6+constants!$H$4*data!C1997^7)</f>
        <v>5491.8732304962332</v>
      </c>
      <c r="J1997" s="4">
        <f>D1997/(constants!$A$4+constants!$B$4*data!D1997+constants!$C$4*data!D1997^2+constants!$D$4*data!D1997^3+constants!$E$4*data!D1997^4+constants!$F$4*data!D1997^5+constants!$G$4*data!D1997^6+constants!$H$4*data!D1997^7)</f>
        <v>44762.996412347682</v>
      </c>
      <c r="K1997" s="4">
        <f>E1997/(constants!$A$4+constants!$B$4*data!E1997+constants!$C$4*data!E1997^2+constants!$D$4*data!E1997^3+constants!$E$4*data!E1997^4+constants!$F$4*data!E1997^5+constants!$G$4*data!E1997^6+constants!$H$4*data!E1997^7)</f>
        <v>44038.476320954505</v>
      </c>
      <c r="L1997" s="4">
        <f>F1997/(constants!$A$4+constants!$B$4*data!F1997+constants!$C$4*data!F1997^2+constants!$D$4*data!F1997^3+constants!$E$4*data!F1997^4+constants!$F$4*data!F1997^5+constants!$G$4*data!F1997^6+constants!$H$4*data!F1997^7)</f>
        <v>788.47798412447912</v>
      </c>
      <c r="M1997" s="4"/>
      <c r="N1997" s="4"/>
      <c r="O1997" s="4">
        <f t="shared" si="412"/>
        <v>9153.1220508270562</v>
      </c>
      <c r="P1997" s="4">
        <f t="shared" si="413"/>
        <v>8952.5992824695368</v>
      </c>
      <c r="Q1997" s="4">
        <f t="shared" si="413"/>
        <v>8807.6952641909011</v>
      </c>
      <c r="R1997" s="4">
        <f t="shared" si="414"/>
        <v>131.41299735407986</v>
      </c>
      <c r="S1997" s="4"/>
      <c r="T1997" s="4"/>
      <c r="U1997" s="4">
        <f t="shared" si="415"/>
        <v>0.9838143075874759</v>
      </c>
      <c r="V1997" s="4"/>
      <c r="W1997" s="4"/>
      <c r="X1997">
        <f>IF(front!E1997&gt;$X$2,O1997,P1997)</f>
        <v>9153.1220508270562</v>
      </c>
      <c r="Y1997">
        <f t="shared" si="410"/>
        <v>8819.6391315070014</v>
      </c>
      <c r="Z1997">
        <f>SUMPRODUCT($B$7:$B$456,Y$7:Y$456,EXP(constants!$B$32+constants!$A$32*ABS($A$7:$A$456-$A1997)))</f>
        <v>3.3782823287644672E-16</v>
      </c>
      <c r="AA1997">
        <f t="shared" si="411"/>
        <v>8819.6391315070014</v>
      </c>
      <c r="AB1997">
        <f t="shared" si="416"/>
        <v>8813.4372958096919</v>
      </c>
      <c r="AD1997" s="4"/>
      <c r="AE1997" s="4"/>
      <c r="AF1997" s="4"/>
    </row>
    <row r="1998" spans="1:32" x14ac:dyDescent="0.2">
      <c r="A1998">
        <f>front!A1998</f>
        <v>1087.4000000000001</v>
      </c>
      <c r="B1998" s="1">
        <f t="shared" si="417"/>
        <v>0.42000000000007276</v>
      </c>
      <c r="C1998">
        <f>front!D1998-front!B1998</f>
        <v>5484.73</v>
      </c>
      <c r="D1998" s="2">
        <f>front!E1998-front!C1998</f>
        <v>43011.3</v>
      </c>
      <c r="E1998" s="2">
        <f>IF(front!F1998-front!C1998&gt;0,front!F1998-front!C1998,0)</f>
        <v>42315.5</v>
      </c>
      <c r="F1998" s="2">
        <f>front!I1998-front!H1998</f>
        <v>775.79999999999927</v>
      </c>
      <c r="G1998" s="2"/>
      <c r="H1998" s="2"/>
      <c r="I1998" s="4">
        <f>C1998/(constants!$A$4+constants!$B$4*data!C1998+constants!$C$4*data!C1998^2+constants!$D$4*data!C1998^3+constants!$E$4*data!C1998^4+constants!$F$4*data!C1998^5+constants!$G$4*data!C1998^6+constants!$H$4*data!C1998^7)</f>
        <v>5473.5614253815011</v>
      </c>
      <c r="J1998" s="4">
        <f>D1998/(constants!$A$4+constants!$B$4*data!D1998+constants!$C$4*data!D1998^2+constants!$D$4*data!D1998^3+constants!$E$4*data!D1998^4+constants!$F$4*data!D1998^5+constants!$G$4*data!D1998^6+constants!$H$4*data!D1998^7)</f>
        <v>44788.524933251756</v>
      </c>
      <c r="K1998" s="4">
        <f>E1998/(constants!$A$4+constants!$B$4*data!E1998+constants!$C$4*data!E1998^2+constants!$D$4*data!E1998^3+constants!$E$4*data!E1998^4+constants!$F$4*data!E1998^5+constants!$G$4*data!E1998^6+constants!$H$4*data!E1998^7)</f>
        <v>44026.658623615724</v>
      </c>
      <c r="L1998" s="4">
        <f>F1998/(constants!$A$4+constants!$B$4*data!F1998+constants!$C$4*data!F1998^2+constants!$D$4*data!F1998^3+constants!$E$4*data!F1998^4+constants!$F$4*data!F1998^5+constants!$G$4*data!F1998^6+constants!$H$4*data!F1998^7)</f>
        <v>774.01091264041463</v>
      </c>
      <c r="M1998" s="4"/>
      <c r="N1998" s="4"/>
      <c r="O1998" s="4">
        <f t="shared" si="412"/>
        <v>9122.6023756358354</v>
      </c>
      <c r="P1998" s="4">
        <f t="shared" si="413"/>
        <v>8957.7049866503512</v>
      </c>
      <c r="Q1998" s="4">
        <f t="shared" si="413"/>
        <v>8805.3317247231462</v>
      </c>
      <c r="R1998" s="4">
        <f t="shared" si="414"/>
        <v>129.00181877340245</v>
      </c>
      <c r="S1998" s="4"/>
      <c r="T1998" s="4"/>
      <c r="U1998" s="4">
        <f t="shared" si="415"/>
        <v>0.9829896985718678</v>
      </c>
      <c r="V1998" s="4"/>
      <c r="W1998" s="4"/>
      <c r="X1998">
        <f>IF(front!E1998&gt;$X$2,O1998,P1998)</f>
        <v>9122.6023756358354</v>
      </c>
      <c r="Y1998">
        <f t="shared" si="410"/>
        <v>8789.1194563157806</v>
      </c>
      <c r="Z1998">
        <f>SUMPRODUCT($B$7:$B$456,Y$7:Y$456,EXP(constants!$B$32+constants!$A$32*ABS($A$7:$A$456-$A1998)))</f>
        <v>3.2985328990316764E-16</v>
      </c>
      <c r="AA1998">
        <f t="shared" si="411"/>
        <v>8789.1194563157806</v>
      </c>
      <c r="AB1998">
        <f t="shared" si="416"/>
        <v>8782.9176206184711</v>
      </c>
      <c r="AD1998" s="4"/>
      <c r="AE1998" s="4"/>
      <c r="AF1998" s="4"/>
    </row>
    <row r="1999" spans="1:32" x14ac:dyDescent="0.2">
      <c r="A1999">
        <f>front!A1999</f>
        <v>1087.83</v>
      </c>
      <c r="B1999" s="1">
        <f t="shared" si="417"/>
        <v>0.42999999999983629</v>
      </c>
      <c r="C1999">
        <f>front!D1999-front!B1999</f>
        <v>5448.4600000000009</v>
      </c>
      <c r="D1999" s="2">
        <f>front!E1999-front!C1999</f>
        <v>42652.6</v>
      </c>
      <c r="E1999" s="2">
        <f>IF(front!F1999-front!C1999&gt;0,front!F1999-front!C1999,0)</f>
        <v>41961.799999999996</v>
      </c>
      <c r="F1999" s="2">
        <f>front!I1999-front!H1999</f>
        <v>867.79999999999927</v>
      </c>
      <c r="G1999" s="2"/>
      <c r="H1999" s="2"/>
      <c r="I1999" s="4">
        <f>C1999/(constants!$A$4+constants!$B$4*data!C1999+constants!$C$4*data!C1999^2+constants!$D$4*data!C1999^3+constants!$E$4*data!C1999^4+constants!$F$4*data!C1999^5+constants!$G$4*data!C1999^6+constants!$H$4*data!C1999^7)</f>
        <v>5437.328295936135</v>
      </c>
      <c r="J1999" s="4">
        <f>D1999/(constants!$A$4+constants!$B$4*data!D1999+constants!$C$4*data!D1999^2+constants!$D$4*data!D1999^3+constants!$E$4*data!D1999^4+constants!$F$4*data!D1999^5+constants!$G$4*data!D1999^6+constants!$H$4*data!D1999^7)</f>
        <v>44395.640395120754</v>
      </c>
      <c r="K1999" s="4">
        <f>E1999/(constants!$A$4+constants!$B$4*data!E1999+constants!$C$4*data!E1999^2+constants!$D$4*data!E1999^3+constants!$E$4*data!E1999^4+constants!$F$4*data!E1999^5+constants!$G$4*data!E1999^6+constants!$H$4*data!E1999^7)</f>
        <v>43639.767587824295</v>
      </c>
      <c r="L1999" s="4">
        <f>F1999/(constants!$A$4+constants!$B$4*data!F1999+constants!$C$4*data!F1999^2+constants!$D$4*data!F1999^3+constants!$E$4*data!F1999^4+constants!$F$4*data!F1999^5+constants!$G$4*data!F1999^6+constants!$H$4*data!F1999^7)</f>
        <v>865.80211649091927</v>
      </c>
      <c r="M1999" s="4"/>
      <c r="N1999" s="4"/>
      <c r="O1999" s="4">
        <f t="shared" si="412"/>
        <v>9062.2138265602243</v>
      </c>
      <c r="P1999" s="4">
        <f t="shared" si="413"/>
        <v>8879.1280790241508</v>
      </c>
      <c r="Q1999" s="4">
        <f t="shared" si="413"/>
        <v>8727.953517564858</v>
      </c>
      <c r="R1999" s="4">
        <f t="shared" si="414"/>
        <v>144.30035274848655</v>
      </c>
      <c r="S1999" s="4"/>
      <c r="T1999" s="4"/>
      <c r="U1999" s="4">
        <f t="shared" si="415"/>
        <v>0.98297416591878839</v>
      </c>
      <c r="V1999" s="4"/>
      <c r="W1999" s="4"/>
      <c r="X1999">
        <f>IF(front!E1999&gt;$X$2,O1999,P1999)</f>
        <v>9062.2138265602243</v>
      </c>
      <c r="Y1999">
        <f t="shared" si="410"/>
        <v>8728.7309072401695</v>
      </c>
      <c r="Z1999">
        <f>SUMPRODUCT($B$7:$B$456,Y$7:Y$456,EXP(constants!$B$32+constants!$A$32*ABS($A$7:$A$456-$A1999)))</f>
        <v>3.2188346804340273E-16</v>
      </c>
      <c r="AA1999">
        <f t="shared" si="411"/>
        <v>8728.7309072401695</v>
      </c>
      <c r="AB1999">
        <f t="shared" si="416"/>
        <v>8722.52907154286</v>
      </c>
      <c r="AD1999" s="4"/>
      <c r="AE1999" s="4"/>
      <c r="AF1999" s="4"/>
    </row>
    <row r="2000" spans="1:32" x14ac:dyDescent="0.2">
      <c r="A2000">
        <f>front!A2000</f>
        <v>1088.25</v>
      </c>
      <c r="B2000" s="1">
        <f t="shared" si="417"/>
        <v>0.42000000000007276</v>
      </c>
      <c r="C2000">
        <f>front!D2000-front!B2000</f>
        <v>5337.4000000000005</v>
      </c>
      <c r="D2000" s="2">
        <f>front!E2000-front!C2000</f>
        <v>40016.699999999997</v>
      </c>
      <c r="E2000" s="2">
        <f>IF(front!F2000-front!C2000&gt;0,front!F2000-front!C2000,0)</f>
        <v>40016.699999999997</v>
      </c>
      <c r="F2000" s="2">
        <f>front!I2000-front!H2000</f>
        <v>700.29999999999927</v>
      </c>
      <c r="G2000" s="2"/>
      <c r="H2000" s="2"/>
      <c r="I2000" s="4">
        <f>C2000/(constants!$A$4+constants!$B$4*data!C2000+constants!$C$4*data!C2000^2+constants!$D$4*data!C2000^3+constants!$E$4*data!C2000^4+constants!$F$4*data!C2000^5+constants!$G$4*data!C2000^6+constants!$H$4*data!C2000^7)</f>
        <v>5326.3882072333899</v>
      </c>
      <c r="J2000" s="4">
        <f>D2000/(constants!$A$4+constants!$B$4*data!D2000+constants!$C$4*data!D2000^2+constants!$D$4*data!D2000^3+constants!$E$4*data!D2000^4+constants!$F$4*data!D2000^5+constants!$G$4*data!D2000^6+constants!$H$4*data!D2000^7)</f>
        <v>41517.153451947888</v>
      </c>
      <c r="K2000" s="4">
        <f>E2000/(constants!$A$4+constants!$B$4*data!E2000+constants!$C$4*data!E2000^2+constants!$D$4*data!E2000^3+constants!$E$4*data!E2000^4+constants!$F$4*data!E2000^5+constants!$G$4*data!E2000^6+constants!$H$4*data!E2000^7)</f>
        <v>41517.153451947888</v>
      </c>
      <c r="L2000" s="4">
        <f>F2000/(constants!$A$4+constants!$B$4*data!F2000+constants!$C$4*data!F2000^2+constants!$D$4*data!F2000^3+constants!$E$4*data!F2000^4+constants!$F$4*data!F2000^5+constants!$G$4*data!F2000^6+constants!$H$4*data!F2000^7)</f>
        <v>698.68251869634378</v>
      </c>
      <c r="M2000" s="4"/>
      <c r="N2000" s="4"/>
      <c r="O2000" s="4">
        <f t="shared" si="412"/>
        <v>8877.3136787223157</v>
      </c>
      <c r="P2000" s="4">
        <f t="shared" si="413"/>
        <v>8303.4306903895776</v>
      </c>
      <c r="Q2000" s="4">
        <f t="shared" si="413"/>
        <v>8303.4306903895776</v>
      </c>
      <c r="R2000" s="4">
        <f t="shared" si="414"/>
        <v>116.44708644939062</v>
      </c>
      <c r="S2000" s="4"/>
      <c r="T2000" s="4"/>
      <c r="U2000" s="4">
        <f t="shared" si="415"/>
        <v>1</v>
      </c>
      <c r="V2000" s="4"/>
      <c r="W2000" s="4"/>
      <c r="X2000">
        <f>IF(front!E2000&gt;$X$2,O2000,P2000)</f>
        <v>8877.3136787223157</v>
      </c>
      <c r="Y2000">
        <f t="shared" si="410"/>
        <v>8543.8307594022608</v>
      </c>
      <c r="Z2000">
        <f>SUMPRODUCT($B$7:$B$456,Y$7:Y$456,EXP(constants!$B$32+constants!$A$32*ABS($A$7:$A$456-$A2000)))</f>
        <v>3.1428492519862413E-16</v>
      </c>
      <c r="AA2000">
        <f t="shared" si="411"/>
        <v>8543.8307594022608</v>
      </c>
      <c r="AB2000">
        <f t="shared" si="416"/>
        <v>8537.6289237049514</v>
      </c>
      <c r="AD2000" s="4"/>
      <c r="AE2000" s="4"/>
      <c r="AF2000" s="4"/>
    </row>
    <row r="2001" spans="1:32" x14ac:dyDescent="0.2">
      <c r="A2001">
        <f>front!A2001</f>
        <v>1088.67</v>
      </c>
      <c r="B2001" s="1">
        <f t="shared" si="417"/>
        <v>0.42000000000007276</v>
      </c>
      <c r="C2001">
        <f>front!D2001-front!B2001</f>
        <v>5375.6699999999992</v>
      </c>
      <c r="D2001" s="2">
        <f>front!E2001-front!C2001</f>
        <v>42445.7</v>
      </c>
      <c r="E2001" s="2">
        <f>IF(front!F2001-front!C2001&gt;0,front!F2001-front!C2001,0)</f>
        <v>41822.199999999997</v>
      </c>
      <c r="F2001" s="2">
        <f>front!I2001-front!H2001</f>
        <v>791</v>
      </c>
      <c r="G2001" s="2"/>
      <c r="H2001" s="2"/>
      <c r="I2001" s="4">
        <f>C2001/(constants!$A$4+constants!$B$4*data!C2001+constants!$C$4*data!C2001^2+constants!$D$4*data!C2001^3+constants!$E$4*data!C2001^4+constants!$F$4*data!C2001^5+constants!$G$4*data!C2001^6+constants!$H$4*data!C2001^7)</f>
        <v>5364.6157110804661</v>
      </c>
      <c r="J2001" s="4">
        <f>D2001/(constants!$A$4+constants!$B$4*data!D2001+constants!$C$4*data!D2001^2+constants!$D$4*data!D2001^3+constants!$E$4*data!D2001^4+constants!$F$4*data!D2001^5+constants!$G$4*data!D2001^6+constants!$H$4*data!D2001^7)</f>
        <v>44169.144062263629</v>
      </c>
      <c r="K2001" s="4">
        <f>E2001/(constants!$A$4+constants!$B$4*data!E2001+constants!$C$4*data!E2001^2+constants!$D$4*data!E2001^3+constants!$E$4*data!E2001^4+constants!$F$4*data!E2001^5+constants!$G$4*data!E2001^6+constants!$H$4*data!E2001^7)</f>
        <v>43487.142379288787</v>
      </c>
      <c r="L2001" s="4">
        <f>F2001/(constants!$A$4+constants!$B$4*data!F2001+constants!$C$4*data!F2001^2+constants!$D$4*data!F2001^3+constants!$E$4*data!F2001^4+constants!$F$4*data!F2001^5+constants!$G$4*data!F2001^6+constants!$H$4*data!F2001^7)</f>
        <v>789.17639468423818</v>
      </c>
      <c r="M2001" s="4"/>
      <c r="N2001" s="4"/>
      <c r="O2001" s="4">
        <f t="shared" si="412"/>
        <v>8941.0261851341111</v>
      </c>
      <c r="P2001" s="4">
        <f t="shared" si="413"/>
        <v>8833.8288124527262</v>
      </c>
      <c r="Q2001" s="4">
        <f t="shared" si="413"/>
        <v>8697.4284758577578</v>
      </c>
      <c r="R2001" s="4">
        <f t="shared" si="414"/>
        <v>131.52939911403968</v>
      </c>
      <c r="S2001" s="4"/>
      <c r="T2001" s="4"/>
      <c r="U2001" s="4">
        <f t="shared" si="415"/>
        <v>0.98455931855927636</v>
      </c>
      <c r="V2001" s="4"/>
      <c r="W2001" s="4"/>
      <c r="X2001">
        <f>IF(front!E2001&gt;$X$2,O2001,P2001)</f>
        <v>8941.0261851341111</v>
      </c>
      <c r="Y2001">
        <f t="shared" si="410"/>
        <v>8607.5432658140562</v>
      </c>
      <c r="Z2001">
        <f>SUMPRODUCT($B$7:$B$456,Y$7:Y$456,EXP(constants!$B$32+constants!$A$32*ABS($A$7:$A$456-$A2001)))</f>
        <v>3.0686575737336723E-16</v>
      </c>
      <c r="AA2001">
        <f t="shared" si="411"/>
        <v>8607.5432658140562</v>
      </c>
      <c r="AB2001">
        <f t="shared" si="416"/>
        <v>8601.3414301167468</v>
      </c>
      <c r="AD2001" s="4"/>
      <c r="AE2001" s="4"/>
      <c r="AF2001" s="4"/>
    </row>
    <row r="2002" spans="1:32" x14ac:dyDescent="0.2">
      <c r="A2002">
        <f>front!A2002</f>
        <v>1089.0899999999999</v>
      </c>
      <c r="B2002" s="1">
        <f t="shared" si="417"/>
        <v>0.41999999999984539</v>
      </c>
      <c r="C2002">
        <f>front!D2002-front!B2002</f>
        <v>5331.0000000000009</v>
      </c>
      <c r="D2002" s="2">
        <f>front!E2002-front!C2002</f>
        <v>41875.100000000006</v>
      </c>
      <c r="E2002" s="2">
        <f>IF(front!F2002-front!C2002&gt;0,front!F2002-front!C2002,0)</f>
        <v>41215.600000000006</v>
      </c>
      <c r="F2002" s="2">
        <f>front!I2002-front!H2002</f>
        <v>742.89999999999964</v>
      </c>
      <c r="G2002" s="2"/>
      <c r="H2002" s="2"/>
      <c r="I2002" s="4">
        <f>C2002/(constants!$A$4+constants!$B$4*data!C2002+constants!$C$4*data!C2002^2+constants!$D$4*data!C2002^3+constants!$E$4*data!C2002^4+constants!$F$4*data!C2002^5+constants!$G$4*data!C2002^6+constants!$H$4*data!C2002^7)</f>
        <v>5319.9954327297</v>
      </c>
      <c r="J2002" s="4">
        <f>D2002/(constants!$A$4+constants!$B$4*data!D2002+constants!$C$4*data!D2002^2+constants!$D$4*data!D2002^3+constants!$E$4*data!D2002^4+constants!$F$4*data!D2002^5+constants!$G$4*data!D2002^6+constants!$H$4*data!D2002^7)</f>
        <v>43544.973124489654</v>
      </c>
      <c r="K2002" s="4">
        <f>E2002/(constants!$A$4+constants!$B$4*data!E2002+constants!$C$4*data!E2002^2+constants!$D$4*data!E2002^3+constants!$E$4*data!E2002^4+constants!$F$4*data!E2002^5+constants!$G$4*data!E2002^6+constants!$H$4*data!E2002^7)</f>
        <v>42824.446342373951</v>
      </c>
      <c r="L2002" s="4">
        <f>F2002/(constants!$A$4+constants!$B$4*data!F2002+constants!$C$4*data!F2002^2+constants!$D$4*data!F2002^3+constants!$E$4*data!F2002^4+constants!$F$4*data!F2002^5+constants!$G$4*data!F2002^6+constants!$H$4*data!F2002^7)</f>
        <v>741.1856592294547</v>
      </c>
      <c r="M2002" s="4"/>
      <c r="N2002" s="4"/>
      <c r="O2002" s="4">
        <f t="shared" si="412"/>
        <v>8866.6590545495001</v>
      </c>
      <c r="P2002" s="4">
        <f t="shared" si="413"/>
        <v>8708.9946248979304</v>
      </c>
      <c r="Q2002" s="4">
        <f t="shared" si="413"/>
        <v>8564.8892684747898</v>
      </c>
      <c r="R2002" s="4">
        <f t="shared" si="414"/>
        <v>123.53094320490912</v>
      </c>
      <c r="S2002" s="4"/>
      <c r="T2002" s="4"/>
      <c r="U2002" s="4">
        <f t="shared" si="415"/>
        <v>0.98345327300912999</v>
      </c>
      <c r="V2002" s="4"/>
      <c r="W2002" s="4"/>
      <c r="X2002">
        <f>IF(front!E2002&gt;$X$2,O2002,P2002)</f>
        <v>8866.6590545495001</v>
      </c>
      <c r="Y2002">
        <f t="shared" si="410"/>
        <v>8533.1761352294452</v>
      </c>
      <c r="Z2002">
        <f>SUMPRODUCT($B$7:$B$456,Y$7:Y$456,EXP(constants!$B$32+constants!$A$32*ABS($A$7:$A$456-$A2002)))</f>
        <v>2.9962173015081597E-16</v>
      </c>
      <c r="AA2002">
        <f t="shared" si="411"/>
        <v>8533.1761352294452</v>
      </c>
      <c r="AB2002">
        <f t="shared" si="416"/>
        <v>8526.9742995321358</v>
      </c>
      <c r="AD2002" s="4"/>
      <c r="AE2002" s="4"/>
      <c r="AF2002" s="4"/>
    </row>
    <row r="2003" spans="1:32" x14ac:dyDescent="0.2">
      <c r="A2003">
        <f>front!A2003</f>
        <v>1089.51</v>
      </c>
      <c r="B2003" s="1">
        <f t="shared" si="417"/>
        <v>0.42000000000007276</v>
      </c>
      <c r="C2003">
        <f>front!D2003-front!B2003</f>
        <v>5294.73</v>
      </c>
      <c r="D2003" s="2">
        <f>front!E2003-front!C2003</f>
        <v>41477.899999999994</v>
      </c>
      <c r="E2003" s="2">
        <f>IF(front!F2003-front!C2003&gt;0,front!F2003-front!C2003,0)</f>
        <v>40889.899999999994</v>
      </c>
      <c r="F2003" s="2">
        <f>front!I2003-front!H2003</f>
        <v>794.39999999999964</v>
      </c>
      <c r="G2003" s="2"/>
      <c r="H2003" s="2"/>
      <c r="I2003" s="4">
        <f>C2003/(constants!$A$4+constants!$B$4*data!C2003+constants!$C$4*data!C2003^2+constants!$D$4*data!C2003^3+constants!$E$4*data!C2003^4+constants!$F$4*data!C2003^5+constants!$G$4*data!C2003^6+constants!$H$4*data!C2003^7)</f>
        <v>5283.767016517897</v>
      </c>
      <c r="J2003" s="4">
        <f>D2003/(constants!$A$4+constants!$B$4*data!D2003+constants!$C$4*data!D2003^2+constants!$D$4*data!D2003^3+constants!$E$4*data!D2003^4+constants!$F$4*data!D2003^5+constants!$G$4*data!D2003^6+constants!$H$4*data!D2003^7)</f>
        <v>43110.901802599488</v>
      </c>
      <c r="K2003" s="4">
        <f>E2003/(constants!$A$4+constants!$B$4*data!E2003+constants!$C$4*data!E2003^2+constants!$D$4*data!E2003^3+constants!$E$4*data!E2003^4+constants!$F$4*data!E2003^5+constants!$G$4*data!E2003^6+constants!$H$4*data!E2003^7)</f>
        <v>42468.969881113262</v>
      </c>
      <c r="L2003" s="4">
        <f>F2003/(constants!$A$4+constants!$B$4*data!F2003+constants!$C$4*data!F2003^2+constants!$D$4*data!F2003^3+constants!$E$4*data!F2003^4+constants!$F$4*data!F2003^5+constants!$G$4*data!F2003^6+constants!$H$4*data!F2003^7)</f>
        <v>792.56867481786662</v>
      </c>
      <c r="M2003" s="4"/>
      <c r="N2003" s="4"/>
      <c r="O2003" s="4">
        <f t="shared" si="412"/>
        <v>8806.2783608631617</v>
      </c>
      <c r="P2003" s="4">
        <f t="shared" si="413"/>
        <v>8622.1803605198984</v>
      </c>
      <c r="Q2003" s="4">
        <f t="shared" si="413"/>
        <v>8493.7939762226524</v>
      </c>
      <c r="R2003" s="4">
        <f t="shared" si="414"/>
        <v>132.0947791363111</v>
      </c>
      <c r="S2003" s="4"/>
      <c r="T2003" s="4"/>
      <c r="U2003" s="4">
        <f t="shared" si="415"/>
        <v>0.98510975426991598</v>
      </c>
      <c r="V2003" s="4"/>
      <c r="W2003" s="4"/>
      <c r="X2003">
        <f>IF(front!E2003&gt;$X$2,O2003,P2003)</f>
        <v>8806.2783608631617</v>
      </c>
      <c r="Y2003">
        <f t="shared" si="410"/>
        <v>8472.7954415431068</v>
      </c>
      <c r="Z2003">
        <f>SUMPRODUCT($B$7:$B$456,Y$7:Y$456,EXP(constants!$B$32+constants!$A$32*ABS($A$7:$A$456-$A2003)))</f>
        <v>2.9254870907391317E-16</v>
      </c>
      <c r="AA2003">
        <f t="shared" si="411"/>
        <v>8472.7954415431068</v>
      </c>
      <c r="AB2003">
        <f t="shared" si="416"/>
        <v>8466.5936058457974</v>
      </c>
      <c r="AD2003" s="4"/>
      <c r="AE2003" s="4"/>
      <c r="AF2003" s="4"/>
    </row>
    <row r="2004" spans="1:32" x14ac:dyDescent="0.2">
      <c r="A2004">
        <f>front!A2004</f>
        <v>1089.94</v>
      </c>
      <c r="B2004" s="1">
        <f t="shared" si="417"/>
        <v>0.43000000000006366</v>
      </c>
      <c r="C2004">
        <f>front!D2004-front!B2004</f>
        <v>5224.8700000000008</v>
      </c>
      <c r="D2004" s="2">
        <f>front!E2004-front!C2004</f>
        <v>40900.199999999997</v>
      </c>
      <c r="E2004" s="2">
        <f>IF(front!F2004-front!C2004&gt;0,front!F2004-front!C2004,0)</f>
        <v>40320.199999999997</v>
      </c>
      <c r="F2004" s="2">
        <f>front!I2004-front!H2004</f>
        <v>784.89999999999964</v>
      </c>
      <c r="G2004" s="2"/>
      <c r="H2004" s="2"/>
      <c r="I2004" s="4">
        <f>C2004/(constants!$A$4+constants!$B$4*data!C2004+constants!$C$4*data!C2004^2+constants!$D$4*data!C2004^3+constants!$E$4*data!C2004^4+constants!$F$4*data!C2004^5+constants!$G$4*data!C2004^6+constants!$H$4*data!C2004^7)</f>
        <v>5213.9901078517041</v>
      </c>
      <c r="J2004" s="4">
        <f>D2004/(constants!$A$4+constants!$B$4*data!D2004+constants!$C$4*data!D2004^2+constants!$D$4*data!D2004^3+constants!$E$4*data!D2004^4+constants!$F$4*data!D2004^5+constants!$G$4*data!D2004^6+constants!$H$4*data!D2004^7)</f>
        <v>42480.207814572925</v>
      </c>
      <c r="K2004" s="4">
        <f>E2004/(constants!$A$4+constants!$B$4*data!E2004+constants!$C$4*data!E2004^2+constants!$D$4*data!E2004^3+constants!$E$4*data!E2004^4+constants!$F$4*data!E2004^5+constants!$G$4*data!E2004^6+constants!$H$4*data!E2004^7)</f>
        <v>41847.775526131074</v>
      </c>
      <c r="L2004" s="4">
        <f>F2004/(constants!$A$4+constants!$B$4*data!F2004+constants!$C$4*data!F2004^2+constants!$D$4*data!F2004^3+constants!$E$4*data!F2004^4+constants!$F$4*data!F2004^5+constants!$G$4*data!F2004^6+constants!$H$4*data!F2004^7)</f>
        <v>783.0902461705906</v>
      </c>
      <c r="M2004" s="4"/>
      <c r="N2004" s="4"/>
      <c r="O2004" s="4">
        <f t="shared" si="412"/>
        <v>8689.9835130861738</v>
      </c>
      <c r="P2004" s="4">
        <f t="shared" si="413"/>
        <v>8496.0415629145846</v>
      </c>
      <c r="Q2004" s="4">
        <f t="shared" si="413"/>
        <v>8369.5551052262144</v>
      </c>
      <c r="R2004" s="4">
        <f t="shared" si="414"/>
        <v>130.51504102843177</v>
      </c>
      <c r="S2004" s="4"/>
      <c r="T2004" s="4"/>
      <c r="U2004" s="4">
        <f t="shared" si="415"/>
        <v>0.98511230709599085</v>
      </c>
      <c r="V2004" s="4"/>
      <c r="W2004" s="4"/>
      <c r="X2004">
        <f>IF(front!E2004&gt;$X$2,O2004,P2004)</f>
        <v>8689.9835130861738</v>
      </c>
      <c r="Y2004">
        <f t="shared" si="410"/>
        <v>8356.500593766119</v>
      </c>
      <c r="Z2004">
        <f>SUMPRODUCT($B$7:$B$456,Y$7:Y$456,EXP(constants!$B$32+constants!$A$32*ABS($A$7:$A$456-$A2004)))</f>
        <v>2.8548022994093563E-16</v>
      </c>
      <c r="AA2004">
        <f t="shared" si="411"/>
        <v>8356.500593766119</v>
      </c>
      <c r="AB2004">
        <f t="shared" si="416"/>
        <v>8350.2987580688095</v>
      </c>
      <c r="AD2004" s="4"/>
      <c r="AE2004" s="4"/>
      <c r="AF2004" s="4"/>
    </row>
    <row r="2005" spans="1:32" x14ac:dyDescent="0.2">
      <c r="A2005">
        <f>front!A2005</f>
        <v>1090.3599999999999</v>
      </c>
      <c r="B2005" s="1">
        <f t="shared" si="417"/>
        <v>0.41999999999984539</v>
      </c>
      <c r="C2005">
        <f>front!D2005-front!B2005</f>
        <v>5140.9299999999994</v>
      </c>
      <c r="D2005" s="2">
        <f>front!E2005-front!C2005</f>
        <v>40270.199999999997</v>
      </c>
      <c r="E2005" s="2">
        <f>IF(front!F2005-front!C2005&gt;0,front!F2005-front!C2005,0)</f>
        <v>39739.199999999997</v>
      </c>
      <c r="F2005" s="2">
        <f>front!I2005-front!H2005</f>
        <v>771</v>
      </c>
      <c r="G2005" s="2"/>
      <c r="H2005" s="2"/>
      <c r="I2005" s="4">
        <f>C2005/(constants!$A$4+constants!$B$4*data!C2005+constants!$C$4*data!C2005^2+constants!$D$4*data!C2005^3+constants!$E$4*data!C2005^4+constants!$F$4*data!C2005^5+constants!$G$4*data!C2005^6+constants!$H$4*data!C2005^7)</f>
        <v>5130.1550218917009</v>
      </c>
      <c r="J2005" s="4">
        <f>D2005/(constants!$A$4+constants!$B$4*data!D2005+constants!$C$4*data!D2005^2+constants!$D$4*data!D2005^3+constants!$E$4*data!D2005^4+constants!$F$4*data!D2005^5+constants!$G$4*data!D2005^6+constants!$H$4*data!D2005^7)</f>
        <v>41793.292335951955</v>
      </c>
      <c r="K2005" s="4">
        <f>E2005/(constants!$A$4+constants!$B$4*data!E2005+constants!$C$4*data!E2005^2+constants!$D$4*data!E2005^3+constants!$E$4*data!E2005^4+constants!$F$4*data!E2005^5+constants!$G$4*data!E2005^6+constants!$H$4*data!E2005^7)</f>
        <v>41215.046358903215</v>
      </c>
      <c r="L2005" s="4">
        <f>F2005/(constants!$A$4+constants!$B$4*data!F2005+constants!$C$4*data!F2005^2+constants!$D$4*data!F2005^3+constants!$E$4*data!F2005^4+constants!$F$4*data!F2005^5+constants!$G$4*data!F2005^6+constants!$H$4*data!F2005^7)</f>
        <v>769.2218150070106</v>
      </c>
      <c r="M2005" s="4"/>
      <c r="N2005" s="4"/>
      <c r="O2005" s="4">
        <f t="shared" si="412"/>
        <v>8550.2583698195012</v>
      </c>
      <c r="P2005" s="4">
        <f t="shared" si="413"/>
        <v>8358.6584671903911</v>
      </c>
      <c r="Q2005" s="4">
        <f t="shared" si="413"/>
        <v>8243.0092717806438</v>
      </c>
      <c r="R2005" s="4">
        <f t="shared" si="414"/>
        <v>128.20363583450177</v>
      </c>
      <c r="S2005" s="4"/>
      <c r="T2005" s="4"/>
      <c r="U2005" s="4">
        <f t="shared" si="415"/>
        <v>0.98616414393964102</v>
      </c>
      <c r="V2005" s="4"/>
      <c r="W2005" s="4"/>
      <c r="X2005">
        <f>IF(front!E2005&gt;$X$2,O2005,P2005)</f>
        <v>8550.2583698195012</v>
      </c>
      <c r="Y2005">
        <f t="shared" si="410"/>
        <v>8216.7754504994464</v>
      </c>
      <c r="Z2005">
        <f>SUMPRODUCT($B$7:$B$456,Y$7:Y$456,EXP(constants!$B$32+constants!$A$32*ABS($A$7:$A$456-$A2005)))</f>
        <v>2.7874104022197277E-16</v>
      </c>
      <c r="AA2005">
        <f t="shared" si="411"/>
        <v>8216.7754504994464</v>
      </c>
      <c r="AB2005">
        <f t="shared" si="416"/>
        <v>8210.5736148021369</v>
      </c>
      <c r="AD2005" s="4"/>
      <c r="AE2005" s="4"/>
      <c r="AF2005" s="4"/>
    </row>
    <row r="2006" spans="1:32" x14ac:dyDescent="0.2">
      <c r="A2006">
        <f>front!A2006</f>
        <v>1090.78</v>
      </c>
      <c r="B2006" s="1">
        <f t="shared" si="417"/>
        <v>0.42000000000007276</v>
      </c>
      <c r="C2006">
        <f>front!D2006-front!B2006</f>
        <v>5069.07</v>
      </c>
      <c r="D2006" s="2">
        <f>front!E2006-front!C2006</f>
        <v>39877.1</v>
      </c>
      <c r="E2006" s="2">
        <f>IF(front!F2006-front!C2006&gt;0,front!F2006-front!C2006,0)</f>
        <v>39372.9</v>
      </c>
      <c r="F2006" s="2">
        <f>front!I2006-front!H2006</f>
        <v>806.30000000000109</v>
      </c>
      <c r="G2006" s="2"/>
      <c r="H2006" s="2"/>
      <c r="I2006" s="4">
        <f>C2006/(constants!$A$4+constants!$B$4*data!C2006+constants!$C$4*data!C2006^2+constants!$D$4*data!C2006^3+constants!$E$4*data!C2006^4+constants!$F$4*data!C2006^5+constants!$G$4*data!C2006^6+constants!$H$4*data!C2006^7)</f>
        <v>5058.3890947089076</v>
      </c>
      <c r="J2006" s="4">
        <f>D2006/(constants!$A$4+constants!$B$4*data!D2006+constants!$C$4*data!D2006^2+constants!$D$4*data!D2006^3+constants!$E$4*data!D2006^4+constants!$F$4*data!D2006^5+constants!$G$4*data!D2006^6+constants!$H$4*data!D2006^7)</f>
        <v>41365.151566123044</v>
      </c>
      <c r="K2006" s="4">
        <f>E2006/(constants!$A$4+constants!$B$4*data!E2006+constants!$C$4*data!E2006^2+constants!$D$4*data!E2006^3+constants!$E$4*data!E2006^4+constants!$F$4*data!E2006^5+constants!$G$4*data!E2006^6+constants!$H$4*data!E2006^7)</f>
        <v>40816.54759229147</v>
      </c>
      <c r="L2006" s="4">
        <f>F2006/(constants!$A$4+constants!$B$4*data!F2006+constants!$C$4*data!F2006^2+constants!$D$4*data!F2006^3+constants!$E$4*data!F2006^4+constants!$F$4*data!F2006^5+constants!$G$4*data!F2006^6+constants!$H$4*data!F2006^7)</f>
        <v>804.44165876905311</v>
      </c>
      <c r="M2006" s="4"/>
      <c r="N2006" s="4"/>
      <c r="O2006" s="4">
        <f t="shared" si="412"/>
        <v>8430.6484911815132</v>
      </c>
      <c r="P2006" s="4">
        <f t="shared" si="413"/>
        <v>8273.0303132246099</v>
      </c>
      <c r="Q2006" s="4">
        <f t="shared" si="413"/>
        <v>8163.3095184582935</v>
      </c>
      <c r="R2006" s="4">
        <f t="shared" si="414"/>
        <v>134.07360979484218</v>
      </c>
      <c r="S2006" s="4"/>
      <c r="T2006" s="4"/>
      <c r="U2006" s="4">
        <f t="shared" si="415"/>
        <v>0.98673753260749864</v>
      </c>
      <c r="V2006" s="4"/>
      <c r="W2006" s="4"/>
      <c r="X2006">
        <f>IF(front!E2006&gt;$X$2,O2006,P2006)</f>
        <v>8430.6484911815132</v>
      </c>
      <c r="Y2006">
        <f t="shared" si="410"/>
        <v>8097.1655718614575</v>
      </c>
      <c r="Z2006">
        <f>SUMPRODUCT($B$7:$B$456,Y$7:Y$456,EXP(constants!$B$32+constants!$A$32*ABS($A$7:$A$456-$A2006)))</f>
        <v>2.7216093920094376E-16</v>
      </c>
      <c r="AA2006">
        <f t="shared" si="411"/>
        <v>8097.1655718614575</v>
      </c>
      <c r="AB2006">
        <f t="shared" si="416"/>
        <v>8090.963736164148</v>
      </c>
      <c r="AD2006" s="4"/>
      <c r="AE2006" s="4"/>
      <c r="AF2006" s="4"/>
    </row>
    <row r="2007" spans="1:32" x14ac:dyDescent="0.2">
      <c r="A2007">
        <f>front!A2007</f>
        <v>1091.2</v>
      </c>
      <c r="B2007" s="1">
        <f t="shared" si="417"/>
        <v>0.42000000000007276</v>
      </c>
      <c r="C2007">
        <f>front!D2007-front!B2007</f>
        <v>4989.5300000000007</v>
      </c>
      <c r="D2007" s="2">
        <f>front!E2007-front!C2007</f>
        <v>39234</v>
      </c>
      <c r="E2007" s="2">
        <f>IF(front!F2007-front!C2007&gt;0,front!F2007-front!C2007,0)</f>
        <v>38750.199999999997</v>
      </c>
      <c r="F2007" s="2">
        <f>front!I2007-front!H2007</f>
        <v>788.59999999999854</v>
      </c>
      <c r="G2007" s="2"/>
      <c r="H2007" s="2"/>
      <c r="I2007" s="4">
        <f>C2007/(constants!$A$4+constants!$B$4*data!C2007+constants!$C$4*data!C2007^2+constants!$D$4*data!C2007^3+constants!$E$4*data!C2007^4+constants!$F$4*data!C2007^5+constants!$G$4*data!C2007^6+constants!$H$4*data!C2007^7)</f>
        <v>4978.9576393650959</v>
      </c>
      <c r="J2007" s="4">
        <f>D2007/(constants!$A$4+constants!$B$4*data!D2007+constants!$C$4*data!D2007^2+constants!$D$4*data!D2007^3+constants!$E$4*data!D2007^4+constants!$F$4*data!D2007^5+constants!$G$4*data!D2007^6+constants!$H$4*data!D2007^7)</f>
        <v>40665.522535258366</v>
      </c>
      <c r="K2007" s="4">
        <f>E2007/(constants!$A$4+constants!$B$4*data!E2007+constants!$C$4*data!E2007^2+constants!$D$4*data!E2007^3+constants!$E$4*data!E2007^4+constants!$F$4*data!E2007^5+constants!$G$4*data!E2007^6+constants!$H$4*data!E2007^7)</f>
        <v>40139.855825939558</v>
      </c>
      <c r="L2007" s="4">
        <f>F2007/(constants!$A$4+constants!$B$4*data!F2007+constants!$C$4*data!F2007^2+constants!$D$4*data!F2007^3+constants!$E$4*data!F2007^4+constants!$F$4*data!F2007^5+constants!$G$4*data!F2007^6+constants!$H$4*data!F2007^7)</f>
        <v>786.78184427378028</v>
      </c>
      <c r="M2007" s="4"/>
      <c r="N2007" s="4"/>
      <c r="O2007" s="4">
        <f t="shared" si="412"/>
        <v>8298.2627322751596</v>
      </c>
      <c r="P2007" s="4">
        <f t="shared" si="413"/>
        <v>8133.1045070516739</v>
      </c>
      <c r="Q2007" s="4">
        <f t="shared" si="413"/>
        <v>8027.9711651879115</v>
      </c>
      <c r="R2007" s="4">
        <f t="shared" si="414"/>
        <v>131.13030737896338</v>
      </c>
      <c r="S2007" s="4"/>
      <c r="T2007" s="4"/>
      <c r="U2007" s="4">
        <f t="shared" si="415"/>
        <v>0.98707340576127989</v>
      </c>
      <c r="V2007" s="4"/>
      <c r="W2007" s="4"/>
      <c r="X2007">
        <f>IF(front!E2007&gt;$X$2,O2007,P2007)</f>
        <v>8298.2627322751596</v>
      </c>
      <c r="Y2007">
        <f t="shared" si="410"/>
        <v>7964.7798129551038</v>
      </c>
      <c r="Z2007">
        <f>SUMPRODUCT($B$7:$B$456,Y$7:Y$456,EXP(constants!$B$32+constants!$A$32*ABS($A$7:$A$456-$A2007)))</f>
        <v>2.6573617135013061E-16</v>
      </c>
      <c r="AA2007">
        <f t="shared" si="411"/>
        <v>7964.7798129551038</v>
      </c>
      <c r="AB2007">
        <f t="shared" si="416"/>
        <v>7958.5779772577944</v>
      </c>
      <c r="AD2007" s="4"/>
      <c r="AE2007" s="4"/>
      <c r="AF2007" s="4"/>
    </row>
    <row r="2008" spans="1:32" x14ac:dyDescent="0.2">
      <c r="A2008">
        <f>front!A2008</f>
        <v>1091.6199999999999</v>
      </c>
      <c r="B2008" s="1">
        <f t="shared" si="417"/>
        <v>0.41999999999984539</v>
      </c>
      <c r="C2008">
        <f>front!D2008-front!B2008</f>
        <v>4878.7999999999993</v>
      </c>
      <c r="D2008" s="2">
        <f>front!E2008-front!C2008</f>
        <v>38382.399999999994</v>
      </c>
      <c r="E2008" s="2">
        <f>IF(front!F2008-front!C2008&gt;0,front!F2008-front!C2008,0)</f>
        <v>37840.399999999994</v>
      </c>
      <c r="F2008" s="2">
        <f>front!I2008-front!H2008</f>
        <v>700.10000000000036</v>
      </c>
      <c r="G2008" s="2"/>
      <c r="H2008" s="2"/>
      <c r="I2008" s="4">
        <f>C2008/(constants!$A$4+constants!$B$4*data!C2008+constants!$C$4*data!C2008^2+constants!$D$4*data!C2008^3+constants!$E$4*data!C2008^4+constants!$F$4*data!C2008^5+constants!$G$4*data!C2008^6+constants!$H$4*data!C2008^7)</f>
        <v>4868.3861653707718</v>
      </c>
      <c r="J2008" s="4">
        <f>D2008/(constants!$A$4+constants!$B$4*data!D2008+constants!$C$4*data!D2008^2+constants!$D$4*data!D2008^3+constants!$E$4*data!D2008^4+constants!$F$4*data!D2008^5+constants!$G$4*data!D2008^6+constants!$H$4*data!D2008^7)</f>
        <v>39740.609977817163</v>
      </c>
      <c r="K2008" s="4">
        <f>E2008/(constants!$A$4+constants!$B$4*data!E2008+constants!$C$4*data!E2008^2+constants!$D$4*data!E2008^3+constants!$E$4*data!E2008^4+constants!$F$4*data!E2008^5+constants!$G$4*data!E2008^6+constants!$H$4*data!E2008^7)</f>
        <v>39152.876545876003</v>
      </c>
      <c r="L2008" s="4">
        <f>F2008/(constants!$A$4+constants!$B$4*data!F2008+constants!$C$4*data!F2008^2+constants!$D$4*data!F2008^3+constants!$E$4*data!F2008^4+constants!$F$4*data!F2008^5+constants!$G$4*data!F2008^6+constants!$H$4*data!F2008^7)</f>
        <v>698.48297365229018</v>
      </c>
      <c r="M2008" s="4"/>
      <c r="N2008" s="4"/>
      <c r="O2008" s="4">
        <f t="shared" si="412"/>
        <v>8113.9769422846193</v>
      </c>
      <c r="P2008" s="4">
        <f t="shared" si="413"/>
        <v>7948.1219955634324</v>
      </c>
      <c r="Q2008" s="4">
        <f t="shared" si="413"/>
        <v>7830.5753091752003</v>
      </c>
      <c r="R2008" s="4">
        <f t="shared" si="414"/>
        <v>116.41382894204837</v>
      </c>
      <c r="S2008" s="4"/>
      <c r="T2008" s="4"/>
      <c r="U2008" s="4">
        <f t="shared" si="415"/>
        <v>0.98521075966701999</v>
      </c>
      <c r="V2008" s="4"/>
      <c r="W2008" s="4"/>
      <c r="X2008">
        <f>IF(front!E2008&gt;$X$2,O2008,P2008)</f>
        <v>8113.9769422846193</v>
      </c>
      <c r="Y2008">
        <f t="shared" si="410"/>
        <v>7780.4940229645636</v>
      </c>
      <c r="Z2008">
        <f>SUMPRODUCT($B$7:$B$456,Y$7:Y$456,EXP(constants!$B$32+constants!$A$32*ABS($A$7:$A$456-$A2008)))</f>
        <v>2.5946306979668887E-16</v>
      </c>
      <c r="AA2008">
        <f t="shared" si="411"/>
        <v>7780.4940229645636</v>
      </c>
      <c r="AB2008">
        <f t="shared" si="416"/>
        <v>7774.2921872672541</v>
      </c>
      <c r="AD2008" s="4"/>
      <c r="AE2008" s="4"/>
      <c r="AF2008" s="4"/>
    </row>
    <row r="2009" spans="1:32" x14ac:dyDescent="0.2">
      <c r="A2009">
        <f>front!A2009</f>
        <v>1092.05</v>
      </c>
      <c r="B2009" s="1">
        <f t="shared" si="417"/>
        <v>0.43000000000006366</v>
      </c>
      <c r="C2009">
        <f>front!D2009-front!B2009</f>
        <v>4778.7999999999993</v>
      </c>
      <c r="D2009" s="2">
        <f>front!E2009-front!C2009</f>
        <v>37632.300000000003</v>
      </c>
      <c r="E2009" s="2">
        <f>IF(front!F2009-front!C2009&gt;0,front!F2009-front!C2009,0)</f>
        <v>37017.4</v>
      </c>
      <c r="F2009" s="2">
        <f>front!I2009-front!H2009</f>
        <v>641</v>
      </c>
      <c r="G2009" s="2"/>
      <c r="H2009" s="2"/>
      <c r="I2009" s="4">
        <f>C2009/(constants!$A$4+constants!$B$4*data!C2009+constants!$C$4*data!C2009^2+constants!$D$4*data!C2009^3+constants!$E$4*data!C2009^4+constants!$F$4*data!C2009^5+constants!$G$4*data!C2009^6+constants!$H$4*data!C2009^7)</f>
        <v>4768.5364076127289</v>
      </c>
      <c r="J2009" s="4">
        <f>D2009/(constants!$A$4+constants!$B$4*data!D2009+constants!$C$4*data!D2009^2+constants!$D$4*data!D2009^3+constants!$E$4*data!D2009^4+constants!$F$4*data!D2009^5+constants!$G$4*data!D2009^6+constants!$H$4*data!D2009^7)</f>
        <v>38927.409803674978</v>
      </c>
      <c r="K2009" s="4">
        <f>E2009/(constants!$A$4+constants!$B$4*data!E2009+constants!$C$4*data!E2009^2+constants!$D$4*data!E2009^3+constants!$E$4*data!E2009^4+constants!$F$4*data!E2009^5+constants!$G$4*data!E2009^6+constants!$H$4*data!E2009^7)</f>
        <v>38261.819983368354</v>
      </c>
      <c r="L2009" s="4">
        <f>F2009/(constants!$A$4+constants!$B$4*data!F2009+constants!$C$4*data!F2009^2+constants!$D$4*data!F2009^3+constants!$E$4*data!F2009^4+constants!$F$4*data!F2009^5+constants!$G$4*data!F2009^6+constants!$H$4*data!F2009^7)</f>
        <v>639.51751148649032</v>
      </c>
      <c r="M2009" s="4"/>
      <c r="N2009" s="4"/>
      <c r="O2009" s="4">
        <f t="shared" si="412"/>
        <v>7947.5606793545485</v>
      </c>
      <c r="P2009" s="4">
        <f t="shared" si="413"/>
        <v>7785.4819607349964</v>
      </c>
      <c r="Q2009" s="4">
        <f t="shared" si="413"/>
        <v>7652.36399667367</v>
      </c>
      <c r="R2009" s="4">
        <f t="shared" si="414"/>
        <v>106.58625191441506</v>
      </c>
      <c r="S2009" s="4"/>
      <c r="T2009" s="4"/>
      <c r="U2009" s="4">
        <f t="shared" si="415"/>
        <v>0.98290176963575426</v>
      </c>
      <c r="V2009" s="4"/>
      <c r="W2009" s="4"/>
      <c r="X2009">
        <f>IF(front!E2009&gt;$X$2,O2009,P2009)</f>
        <v>7947.5606793545485</v>
      </c>
      <c r="Y2009">
        <f t="shared" si="410"/>
        <v>7614.0777600344927</v>
      </c>
      <c r="Z2009">
        <f>SUMPRODUCT($B$7:$B$456,Y$7:Y$456,EXP(constants!$B$32+constants!$A$32*ABS($A$7:$A$456-$A2009)))</f>
        <v>2.5319399651845809E-16</v>
      </c>
      <c r="AA2009">
        <f t="shared" si="411"/>
        <v>7614.0777600344927</v>
      </c>
      <c r="AB2009">
        <f t="shared" si="416"/>
        <v>7607.8759243371833</v>
      </c>
      <c r="AD2009" s="4"/>
      <c r="AE2009" s="4"/>
      <c r="AF2009" s="4"/>
    </row>
    <row r="2010" spans="1:32" x14ac:dyDescent="0.2">
      <c r="A2010">
        <f>front!A2010</f>
        <v>1092.47</v>
      </c>
      <c r="B2010" s="1">
        <f t="shared" si="417"/>
        <v>0.42000000000007276</v>
      </c>
      <c r="C2010">
        <f>front!D2010-front!B2010</f>
        <v>4696.5300000000007</v>
      </c>
      <c r="D2010" s="2">
        <f>front!E2010-front!C2010</f>
        <v>36920.5</v>
      </c>
      <c r="E2010" s="2">
        <f>IF(front!F2010-front!C2010&gt;0,front!F2010-front!C2010,0)</f>
        <v>36451.399999999994</v>
      </c>
      <c r="F2010" s="2">
        <f>front!I2010-front!H2010</f>
        <v>689.89999999999964</v>
      </c>
      <c r="G2010" s="2"/>
      <c r="H2010" s="2"/>
      <c r="I2010" s="4">
        <f>C2010/(constants!$A$4+constants!$B$4*data!C2010+constants!$C$4*data!C2010^2+constants!$D$4*data!C2010^3+constants!$E$4*data!C2010^4+constants!$F$4*data!C2010^5+constants!$G$4*data!C2010^6+constants!$H$4*data!C2010^7)</f>
        <v>4686.394805786118</v>
      </c>
      <c r="J2010" s="4">
        <f>D2010/(constants!$A$4+constants!$B$4*data!D2010+constants!$C$4*data!D2010^2+constants!$D$4*data!D2010^3+constants!$E$4*data!D2010^4+constants!$F$4*data!D2010^5+constants!$G$4*data!D2010^6+constants!$H$4*data!D2010^7)</f>
        <v>38157.017348358037</v>
      </c>
      <c r="K2010" s="4">
        <f>E2010/(constants!$A$4+constants!$B$4*data!E2010+constants!$C$4*data!E2010^2+constants!$D$4*data!E2010^3+constants!$E$4*data!E2010^4+constants!$F$4*data!E2010^5+constants!$G$4*data!E2010^6+constants!$H$4*data!E2010^7)</f>
        <v>37649.989005740863</v>
      </c>
      <c r="L2010" s="4">
        <f>F2010/(constants!$A$4+constants!$B$4*data!F2010+constants!$C$4*data!F2010^2+constants!$D$4*data!F2010^3+constants!$E$4*data!F2010^4+constants!$F$4*data!F2010^5+constants!$G$4*data!F2010^6+constants!$H$4*data!F2010^7)</f>
        <v>688.30617923987211</v>
      </c>
      <c r="M2010" s="4"/>
      <c r="N2010" s="4"/>
      <c r="O2010" s="4">
        <f t="shared" si="412"/>
        <v>7810.65800964353</v>
      </c>
      <c r="P2010" s="4">
        <f t="shared" si="413"/>
        <v>7631.4034696716071</v>
      </c>
      <c r="Q2010" s="4">
        <f t="shared" si="413"/>
        <v>7529.9978011481735</v>
      </c>
      <c r="R2010" s="4">
        <f t="shared" si="414"/>
        <v>114.71769653997869</v>
      </c>
      <c r="S2010" s="4"/>
      <c r="T2010" s="4"/>
      <c r="U2010" s="4">
        <f t="shared" si="415"/>
        <v>0.98671205513816229</v>
      </c>
      <c r="V2010" s="4"/>
      <c r="W2010" s="4"/>
      <c r="X2010">
        <f>IF(front!E2010&gt;$X$2,O2010,P2010)</f>
        <v>7810.65800964353</v>
      </c>
      <c r="Y2010">
        <f t="shared" si="410"/>
        <v>7477.1750903234743</v>
      </c>
      <c r="Z2010">
        <f>SUMPRODUCT($B$7:$B$456,Y$7:Y$456,EXP(constants!$B$32+constants!$A$32*ABS($A$7:$A$456-$A2010)))</f>
        <v>2.472169718446506E-16</v>
      </c>
      <c r="AA2010">
        <f t="shared" si="411"/>
        <v>7477.1750903234743</v>
      </c>
      <c r="AB2010">
        <f t="shared" si="416"/>
        <v>7470.9732546261648</v>
      </c>
      <c r="AD2010" s="4"/>
      <c r="AE2010" s="4"/>
      <c r="AF2010" s="4"/>
    </row>
    <row r="2011" spans="1:32" x14ac:dyDescent="0.2">
      <c r="A2011">
        <f>front!A2011</f>
        <v>1092.8900000000001</v>
      </c>
      <c r="B2011" s="1">
        <f t="shared" si="417"/>
        <v>0.42000000000007276</v>
      </c>
      <c r="C2011">
        <f>front!D2011-front!B2011</f>
        <v>4610.67</v>
      </c>
      <c r="D2011" s="2">
        <f>front!E2011-front!C2011</f>
        <v>36278.5</v>
      </c>
      <c r="E2011" s="2">
        <f>IF(front!F2011-front!C2011&gt;0,front!F2011-front!C2011,0)</f>
        <v>35677.5</v>
      </c>
      <c r="F2011" s="2">
        <f>front!I2011-front!H2011</f>
        <v>655.29999999999927</v>
      </c>
      <c r="G2011" s="2"/>
      <c r="H2011" s="2"/>
      <c r="I2011" s="4">
        <f>C2011/(constants!$A$4+constants!$B$4*data!C2011+constants!$C$4*data!C2011^2+constants!$D$4*data!C2011^3+constants!$E$4*data!C2011^4+constants!$F$4*data!C2011^5+constants!$G$4*data!C2011^6+constants!$H$4*data!C2011^7)</f>
        <v>4600.6732106541385</v>
      </c>
      <c r="J2011" s="4">
        <f>D2011/(constants!$A$4+constants!$B$4*data!D2011+constants!$C$4*data!D2011^2+constants!$D$4*data!D2011^3+constants!$E$4*data!D2011^4+constants!$F$4*data!D2011^5+constants!$G$4*data!D2011^6+constants!$H$4*data!D2011^7)</f>
        <v>37463.24691686828</v>
      </c>
      <c r="K2011" s="4">
        <f>E2011/(constants!$A$4+constants!$B$4*data!E2011+constants!$C$4*data!E2011^2+constants!$D$4*data!E2011^3+constants!$E$4*data!E2011^4+constants!$F$4*data!E2011^5+constants!$G$4*data!E2011^6+constants!$H$4*data!E2011^7)</f>
        <v>36814.707230778251</v>
      </c>
      <c r="L2011" s="4">
        <f>F2011/(constants!$A$4+constants!$B$4*data!F2011+constants!$C$4*data!F2011^2+constants!$D$4*data!F2011^3+constants!$E$4*data!F2011^4+constants!$F$4*data!F2011^5+constants!$G$4*data!F2011^6+constants!$H$4*data!F2011^7)</f>
        <v>653.78493955846352</v>
      </c>
      <c r="M2011" s="4"/>
      <c r="N2011" s="4"/>
      <c r="O2011" s="4">
        <f t="shared" si="412"/>
        <v>7667.7886844235645</v>
      </c>
      <c r="P2011" s="4">
        <f t="shared" si="413"/>
        <v>7492.6493833736549</v>
      </c>
      <c r="Q2011" s="4">
        <f t="shared" si="413"/>
        <v>7362.9414461556507</v>
      </c>
      <c r="R2011" s="4">
        <f t="shared" si="414"/>
        <v>108.96415659307725</v>
      </c>
      <c r="S2011" s="4"/>
      <c r="T2011" s="4"/>
      <c r="U2011" s="4">
        <f t="shared" si="415"/>
        <v>0.98268864181662785</v>
      </c>
      <c r="V2011" s="4"/>
      <c r="W2011" s="4"/>
      <c r="X2011">
        <f>IF(front!E2011&gt;$X$2,O2011,P2011)</f>
        <v>7667.7886844235645</v>
      </c>
      <c r="Y2011">
        <f t="shared" si="410"/>
        <v>7334.3057651035087</v>
      </c>
      <c r="Z2011">
        <f>SUMPRODUCT($B$7:$B$456,Y$7:Y$456,EXP(constants!$B$32+constants!$A$32*ABS($A$7:$A$456-$A2011)))</f>
        <v>2.4138104381785101E-16</v>
      </c>
      <c r="AA2011">
        <f t="shared" si="411"/>
        <v>7334.3057651035087</v>
      </c>
      <c r="AB2011">
        <f t="shared" si="416"/>
        <v>7328.1039294061993</v>
      </c>
      <c r="AD2011" s="4"/>
      <c r="AE2011" s="4"/>
      <c r="AF2011" s="4"/>
    </row>
    <row r="2012" spans="1:32" x14ac:dyDescent="0.2">
      <c r="A2012">
        <f>front!A2012</f>
        <v>1093.31</v>
      </c>
      <c r="B2012" s="1">
        <f t="shared" si="417"/>
        <v>0.41999999999984539</v>
      </c>
      <c r="C2012">
        <f>front!D2012-front!B2012</f>
        <v>4509.0600000000004</v>
      </c>
      <c r="D2012" s="2">
        <f>front!E2012-front!C2012</f>
        <v>35657.599999999999</v>
      </c>
      <c r="E2012" s="2">
        <f>IF(front!F2012-front!C2012&gt;0,front!F2012-front!C2012,0)</f>
        <v>35096.5</v>
      </c>
      <c r="F2012" s="2">
        <f>front!I2012-front!H2012</f>
        <v>686.60000000000036</v>
      </c>
      <c r="G2012" s="2"/>
      <c r="H2012" s="2"/>
      <c r="I2012" s="4">
        <f>C2012/(constants!$A$4+constants!$B$4*data!C2012+constants!$C$4*data!C2012^2+constants!$D$4*data!C2012^3+constants!$E$4*data!C2012^4+constants!$F$4*data!C2012^5+constants!$G$4*data!C2012^6+constants!$H$4*data!C2012^7)</f>
        <v>4499.2325386741622</v>
      </c>
      <c r="J2012" s="4">
        <f>D2012/(constants!$A$4+constants!$B$4*data!D2012+constants!$C$4*data!D2012^2+constants!$D$4*data!D2012^3+constants!$E$4*data!D2012^4+constants!$F$4*data!D2012^5+constants!$G$4*data!D2012^6+constants!$H$4*data!D2012^7)</f>
        <v>36793.248390076726</v>
      </c>
      <c r="K2012" s="4">
        <f>E2012/(constants!$A$4+constants!$B$4*data!E2012+constants!$C$4*data!E2012^2+constants!$D$4*data!E2012^3+constants!$E$4*data!E2012^4+constants!$F$4*data!E2012^5+constants!$G$4*data!E2012^6+constants!$H$4*data!E2012^7)</f>
        <v>36188.597346609487</v>
      </c>
      <c r="L2012" s="4">
        <f>F2012/(constants!$A$4+constants!$B$4*data!F2012+constants!$C$4*data!F2012^2+constants!$D$4*data!F2012^3+constants!$E$4*data!F2012^4+constants!$F$4*data!F2012^5+constants!$G$4*data!F2012^6+constants!$H$4*data!F2012^7)</f>
        <v>685.01368813683757</v>
      </c>
      <c r="M2012" s="4"/>
      <c r="N2012" s="4"/>
      <c r="O2012" s="4">
        <f t="shared" si="412"/>
        <v>7498.720897790271</v>
      </c>
      <c r="P2012" s="4">
        <f t="shared" si="413"/>
        <v>7358.6496780153457</v>
      </c>
      <c r="Q2012" s="4">
        <f t="shared" si="413"/>
        <v>7237.719469321898</v>
      </c>
      <c r="R2012" s="4">
        <f t="shared" si="414"/>
        <v>114.16894802280626</v>
      </c>
      <c r="S2012" s="4"/>
      <c r="T2012" s="4"/>
      <c r="U2012" s="4">
        <f t="shared" si="415"/>
        <v>0.98356625006151088</v>
      </c>
      <c r="V2012" s="4"/>
      <c r="W2012" s="4"/>
      <c r="X2012">
        <f>IF(front!E2012&gt;$X$2,O2012,P2012)</f>
        <v>7498.720897790271</v>
      </c>
      <c r="Y2012">
        <f t="shared" si="410"/>
        <v>7165.2379784702152</v>
      </c>
      <c r="Z2012">
        <f>SUMPRODUCT($B$7:$B$456,Y$7:Y$456,EXP(constants!$B$32+constants!$A$32*ABS($A$7:$A$456-$A2012)))</f>
        <v>2.3568288163973332E-16</v>
      </c>
      <c r="AA2012">
        <f t="shared" si="411"/>
        <v>7165.2379784702152</v>
      </c>
      <c r="AB2012">
        <f t="shared" si="416"/>
        <v>7159.0361427729058</v>
      </c>
      <c r="AD2012" s="4"/>
      <c r="AE2012" s="4"/>
      <c r="AF2012" s="4"/>
    </row>
    <row r="2013" spans="1:32" x14ac:dyDescent="0.2">
      <c r="A2013">
        <f>front!A2013</f>
        <v>1093.73</v>
      </c>
      <c r="B2013" s="1">
        <f t="shared" si="417"/>
        <v>0.42000000000007276</v>
      </c>
      <c r="C2013">
        <f>front!D2013-front!B2013</f>
        <v>4403.34</v>
      </c>
      <c r="D2013" s="2">
        <f>front!E2013-front!C2013</f>
        <v>34973.799999999996</v>
      </c>
      <c r="E2013" s="2">
        <f>IF(front!F2013-front!C2013&gt;0,front!F2013-front!C2013,0)</f>
        <v>34419.699999999997</v>
      </c>
      <c r="F2013" s="2">
        <f>front!I2013-front!H2013</f>
        <v>690.69999999999891</v>
      </c>
      <c r="G2013" s="2"/>
      <c r="H2013" s="2"/>
      <c r="I2013" s="4">
        <f>C2013/(constants!$A$4+constants!$B$4*data!C2013+constants!$C$4*data!C2013^2+constants!$D$4*data!C2013^3+constants!$E$4*data!C2013^4+constants!$F$4*data!C2013^5+constants!$G$4*data!C2013^6+constants!$H$4*data!C2013^7)</f>
        <v>4393.6947428347994</v>
      </c>
      <c r="J2013" s="4">
        <f>D2013/(constants!$A$4+constants!$B$4*data!D2013+constants!$C$4*data!D2013^2+constants!$D$4*data!D2013^3+constants!$E$4*data!D2013^4+constants!$F$4*data!D2013^5+constants!$G$4*data!D2013^6+constants!$H$4*data!D2013^7)</f>
        <v>36056.477015438395</v>
      </c>
      <c r="K2013" s="4">
        <f>E2013/(constants!$A$4+constants!$B$4*data!E2013+constants!$C$4*data!E2013^2+constants!$D$4*data!E2013^3+constants!$E$4*data!E2013^4+constants!$F$4*data!E2013^5+constants!$G$4*data!E2013^6+constants!$H$4*data!E2013^7)</f>
        <v>35460.296193958697</v>
      </c>
      <c r="L2013" s="4">
        <f>F2013/(constants!$A$4+constants!$B$4*data!F2013+constants!$C$4*data!F2013^2+constants!$D$4*data!F2013^3+constants!$E$4*data!F2013^4+constants!$F$4*data!F2013^5+constants!$G$4*data!F2013^6+constants!$H$4*data!F2013^7)</f>
        <v>689.10435899090646</v>
      </c>
      <c r="M2013" s="4"/>
      <c r="N2013" s="4"/>
      <c r="O2013" s="4">
        <f t="shared" si="412"/>
        <v>7322.824571391332</v>
      </c>
      <c r="P2013" s="4">
        <f t="shared" si="413"/>
        <v>7211.295403087679</v>
      </c>
      <c r="Q2013" s="4">
        <f t="shared" si="413"/>
        <v>7092.0592387917395</v>
      </c>
      <c r="R2013" s="4">
        <f t="shared" si="414"/>
        <v>114.85072649848442</v>
      </c>
      <c r="S2013" s="4"/>
      <c r="T2013" s="4"/>
      <c r="U2013" s="4">
        <f t="shared" si="415"/>
        <v>0.98346536126576012</v>
      </c>
      <c r="V2013" s="4"/>
      <c r="W2013" s="4"/>
      <c r="X2013">
        <f>IF(front!E2013&gt;$X$2,O2013,P2013)</f>
        <v>7322.824571391332</v>
      </c>
      <c r="Y2013">
        <f t="shared" si="410"/>
        <v>6989.3416520712763</v>
      </c>
      <c r="Z2013">
        <f>SUMPRODUCT($B$7:$B$456,Y$7:Y$456,EXP(constants!$B$32+constants!$A$32*ABS($A$7:$A$456-$A2013)))</f>
        <v>2.3011923314046071E-16</v>
      </c>
      <c r="AA2013">
        <f t="shared" si="411"/>
        <v>6989.3416520712763</v>
      </c>
      <c r="AB2013">
        <f t="shared" si="416"/>
        <v>6983.1398163739668</v>
      </c>
      <c r="AD2013" s="4"/>
      <c r="AE2013" s="4"/>
      <c r="AF2013" s="4"/>
    </row>
    <row r="2014" spans="1:32" x14ac:dyDescent="0.2">
      <c r="A2014">
        <f>front!A2014</f>
        <v>1094.1600000000001</v>
      </c>
      <c r="B2014" s="1">
        <f t="shared" si="417"/>
        <v>0.43000000000006366</v>
      </c>
      <c r="C2014">
        <f>front!D2014-front!B2014</f>
        <v>4356.47</v>
      </c>
      <c r="D2014" s="2">
        <f>front!E2014-front!C2014</f>
        <v>34334.5</v>
      </c>
      <c r="E2014" s="2">
        <f>IF(front!F2014-front!C2014&gt;0,front!F2014-front!C2014,0)</f>
        <v>33838.699999999997</v>
      </c>
      <c r="F2014" s="2">
        <f>front!I2014-front!H2014</f>
        <v>665.5</v>
      </c>
      <c r="G2014" s="2"/>
      <c r="H2014" s="2"/>
      <c r="I2014" s="4">
        <f>C2014/(constants!$A$4+constants!$B$4*data!C2014+constants!$C$4*data!C2014^2+constants!$D$4*data!C2014^3+constants!$E$4*data!C2014^4+constants!$F$4*data!C2014^5+constants!$G$4*data!C2014^6+constants!$H$4*data!C2014^7)</f>
        <v>4346.9073927000481</v>
      </c>
      <c r="J2014" s="4">
        <f>D2014/(constants!$A$4+constants!$B$4*data!D2014+constants!$C$4*data!D2014^2+constants!$D$4*data!D2014^3+constants!$E$4*data!D2014^4+constants!$F$4*data!D2014^5+constants!$G$4*data!D2014^6+constants!$H$4*data!D2014^7)</f>
        <v>35368.692461721083</v>
      </c>
      <c r="K2014" s="4">
        <f>E2014/(constants!$A$4+constants!$B$4*data!E2014+constants!$C$4*data!E2014^2+constants!$D$4*data!E2014^3+constants!$E$4*data!E2014^4+constants!$F$4*data!E2014^5+constants!$G$4*data!E2014^6+constants!$H$4*data!E2014^7)</f>
        <v>34835.979401314456</v>
      </c>
      <c r="L2014" s="4">
        <f>F2014/(constants!$A$4+constants!$B$4*data!F2014+constants!$C$4*data!F2014^2+constants!$D$4*data!F2014^3+constants!$E$4*data!F2014^4+constants!$F$4*data!F2014^5+constants!$G$4*data!F2014^6+constants!$H$4*data!F2014^7)</f>
        <v>663.96171400398771</v>
      </c>
      <c r="M2014" s="4"/>
      <c r="N2014" s="4"/>
      <c r="O2014" s="4">
        <f t="shared" si="412"/>
        <v>7244.8456545000799</v>
      </c>
      <c r="P2014" s="4">
        <f t="shared" si="413"/>
        <v>7073.7384923442169</v>
      </c>
      <c r="Q2014" s="4">
        <f t="shared" si="413"/>
        <v>6967.1958802628924</v>
      </c>
      <c r="R2014" s="4">
        <f t="shared" si="414"/>
        <v>110.66028566733129</v>
      </c>
      <c r="S2014" s="4"/>
      <c r="T2014" s="4"/>
      <c r="U2014" s="4">
        <f t="shared" si="415"/>
        <v>0.98493828797931482</v>
      </c>
      <c r="V2014" s="4"/>
      <c r="W2014" s="4"/>
      <c r="X2014">
        <f>IF(front!E2014&gt;$X$2,O2014,P2014)</f>
        <v>7244.8456545000799</v>
      </c>
      <c r="Y2014">
        <f t="shared" si="410"/>
        <v>6911.3627351800242</v>
      </c>
      <c r="Z2014">
        <f>SUMPRODUCT($B$7:$B$456,Y$7:Y$456,EXP(constants!$B$32+constants!$A$32*ABS($A$7:$A$456-$A2014)))</f>
        <v>2.2455915734077843E-16</v>
      </c>
      <c r="AA2014">
        <f t="shared" si="411"/>
        <v>6911.3627351800242</v>
      </c>
      <c r="AB2014">
        <f t="shared" si="416"/>
        <v>6905.1608994827147</v>
      </c>
      <c r="AD2014" s="4"/>
      <c r="AE2014" s="4"/>
      <c r="AF2014" s="4"/>
    </row>
    <row r="2015" spans="1:32" x14ac:dyDescent="0.2">
      <c r="A2015">
        <f>front!A2015</f>
        <v>1094.58</v>
      </c>
      <c r="B2015" s="1">
        <f t="shared" si="417"/>
        <v>0.41999999999984539</v>
      </c>
      <c r="C2015">
        <f>front!D2015-front!B2015</f>
        <v>4274.3999999999996</v>
      </c>
      <c r="D2015" s="2">
        <f>front!E2015-front!C2015</f>
        <v>33811.5</v>
      </c>
      <c r="E2015" s="2">
        <f>IF(front!F2015-front!C2015&gt;0,front!F2015-front!C2015,0)</f>
        <v>33282</v>
      </c>
      <c r="F2015" s="2">
        <f>front!I2015-front!H2015</f>
        <v>669.19999999999891</v>
      </c>
      <c r="G2015" s="2"/>
      <c r="H2015" s="2"/>
      <c r="I2015" s="4">
        <f>C2015/(constants!$A$4+constants!$B$4*data!C2015+constants!$C$4*data!C2015^2+constants!$D$4*data!C2015^3+constants!$E$4*data!C2015^4+constants!$F$4*data!C2015^5+constants!$G$4*data!C2015^6+constants!$H$4*data!C2015^7)</f>
        <v>4264.9847543138949</v>
      </c>
      <c r="J2015" s="4">
        <f>D2015/(constants!$A$4+constants!$B$4*data!D2015+constants!$C$4*data!D2015^2+constants!$D$4*data!D2015^3+constants!$E$4*data!D2015^4+constants!$F$4*data!D2015^5+constants!$G$4*data!D2015^6+constants!$H$4*data!D2015^7)</f>
        <v>34806.771666859669</v>
      </c>
      <c r="K2015" s="4">
        <f>E2015/(constants!$A$4+constants!$B$4*data!E2015+constants!$C$4*data!E2015^2+constants!$D$4*data!E2015^3+constants!$E$4*data!E2015^4+constants!$F$4*data!E2015^5+constants!$G$4*data!E2015^6+constants!$H$4*data!E2015^7)</f>
        <v>34238.545684597775</v>
      </c>
      <c r="L2015" s="4">
        <f>F2015/(constants!$A$4+constants!$B$4*data!F2015+constants!$C$4*data!F2015^2+constants!$D$4*data!F2015^3+constants!$E$4*data!F2015^4+constants!$F$4*data!F2015^5+constants!$G$4*data!F2015^6+constants!$H$4*data!F2015^7)</f>
        <v>667.65329056446592</v>
      </c>
      <c r="M2015" s="4"/>
      <c r="N2015" s="4"/>
      <c r="O2015" s="4">
        <f t="shared" si="412"/>
        <v>7108.3079238564906</v>
      </c>
      <c r="P2015" s="4">
        <f t="shared" si="413"/>
        <v>6961.3543333719344</v>
      </c>
      <c r="Q2015" s="4">
        <f t="shared" si="413"/>
        <v>6847.709136919555</v>
      </c>
      <c r="R2015" s="4">
        <f t="shared" si="414"/>
        <v>111.27554842741098</v>
      </c>
      <c r="S2015" s="4"/>
      <c r="T2015" s="4"/>
      <c r="U2015" s="4">
        <f t="shared" si="415"/>
        <v>0.98367484385795778</v>
      </c>
      <c r="V2015" s="4"/>
      <c r="W2015" s="4"/>
      <c r="X2015">
        <f>IF(front!E2015&gt;$X$2,O2015,P2015)</f>
        <v>7108.3079238564906</v>
      </c>
      <c r="Y2015">
        <f t="shared" si="410"/>
        <v>6774.8250045364348</v>
      </c>
      <c r="Z2015">
        <f>SUMPRODUCT($B$7:$B$456,Y$7:Y$456,EXP(constants!$B$32+constants!$A$32*ABS($A$7:$A$456-$A2015)))</f>
        <v>2.1925810106531221E-16</v>
      </c>
      <c r="AA2015">
        <f t="shared" si="411"/>
        <v>6774.8250045364348</v>
      </c>
      <c r="AB2015">
        <f t="shared" si="416"/>
        <v>6768.6231688391254</v>
      </c>
      <c r="AD2015" s="4"/>
      <c r="AE2015" s="4"/>
      <c r="AF2015" s="4"/>
    </row>
    <row r="2016" spans="1:32" x14ac:dyDescent="0.2">
      <c r="A2016">
        <f>front!A2016</f>
        <v>1095</v>
      </c>
      <c r="B2016" s="1">
        <f t="shared" si="417"/>
        <v>0.42000000000007276</v>
      </c>
      <c r="C2016">
        <f>front!D2016-front!B2016</f>
        <v>4232</v>
      </c>
      <c r="D2016" s="2">
        <f>front!E2016-front!C2016</f>
        <v>33415.800000000003</v>
      </c>
      <c r="E2016" s="2">
        <f>IF(front!F2016-front!C2016&gt;0,front!F2016-front!C2016,0)</f>
        <v>32913.599999999999</v>
      </c>
      <c r="F2016" s="2">
        <f>front!I2016-front!H2016</f>
        <v>677.5</v>
      </c>
      <c r="G2016" s="2"/>
      <c r="H2016" s="2"/>
      <c r="I2016" s="4">
        <f>C2016/(constants!$A$4+constants!$B$4*data!C2016+constants!$C$4*data!C2016^2+constants!$D$4*data!C2016^3+constants!$E$4*data!C2016^4+constants!$F$4*data!C2016^5+constants!$G$4*data!C2016^6+constants!$H$4*data!C2016^7)</f>
        <v>4222.6621568593619</v>
      </c>
      <c r="J2016" s="4">
        <f>D2016/(constants!$A$4+constants!$B$4*data!D2016+constants!$C$4*data!D2016^2+constants!$D$4*data!D2016^3+constants!$E$4*data!D2016^4+constants!$F$4*data!D2016^5+constants!$G$4*data!D2016^6+constants!$H$4*data!D2016^7)</f>
        <v>34382.067099805594</v>
      </c>
      <c r="K2016" s="4">
        <f>E2016/(constants!$A$4+constants!$B$4*data!E2016+constants!$C$4*data!E2016^2+constants!$D$4*data!E2016^3+constants!$E$4*data!E2016^4+constants!$F$4*data!E2016^5+constants!$G$4*data!E2016^6+constants!$H$4*data!E2016^7)</f>
        <v>33843.603259999029</v>
      </c>
      <c r="L2016" s="4">
        <f>F2016/(constants!$A$4+constants!$B$4*data!F2016+constants!$C$4*data!F2016^2+constants!$D$4*data!F2016^3+constants!$E$4*data!F2016^4+constants!$F$4*data!F2016^5+constants!$G$4*data!F2016^6+constants!$H$4*data!F2016^7)</f>
        <v>675.93439761549996</v>
      </c>
      <c r="M2016" s="4"/>
      <c r="N2016" s="4"/>
      <c r="O2016" s="4">
        <f t="shared" si="412"/>
        <v>7037.7702614322689</v>
      </c>
      <c r="P2016" s="4">
        <f t="shared" si="413"/>
        <v>6876.413419961119</v>
      </c>
      <c r="Q2016" s="4">
        <f t="shared" si="413"/>
        <v>6768.7206519998063</v>
      </c>
      <c r="R2016" s="4">
        <f t="shared" si="414"/>
        <v>112.65573293591665</v>
      </c>
      <c r="S2016" s="4"/>
      <c r="T2016" s="4"/>
      <c r="U2016" s="4">
        <f t="shared" si="415"/>
        <v>0.98433881714431282</v>
      </c>
      <c r="V2016" s="4"/>
      <c r="W2016" s="4"/>
      <c r="X2016">
        <f>IF(front!E2016&gt;$X$2,O2016,P2016)</f>
        <v>7037.7702614322689</v>
      </c>
      <c r="Y2016">
        <f t="shared" si="410"/>
        <v>6704.2873421122131</v>
      </c>
      <c r="Z2016">
        <f>SUMPRODUCT($B$7:$B$456,Y$7:Y$456,EXP(constants!$B$32+constants!$A$32*ABS($A$7:$A$456-$A2016)))</f>
        <v>2.1408218418726715E-16</v>
      </c>
      <c r="AA2016">
        <f t="shared" si="411"/>
        <v>6704.2873421122131</v>
      </c>
      <c r="AB2016">
        <f t="shared" si="416"/>
        <v>6698.0855064149036</v>
      </c>
      <c r="AD2016" s="4"/>
      <c r="AE2016" s="4"/>
      <c r="AF2016" s="4"/>
    </row>
    <row r="2017" spans="1:32" x14ac:dyDescent="0.2">
      <c r="A2017">
        <f>front!A2017</f>
        <v>1095.42</v>
      </c>
      <c r="B2017" s="1">
        <f t="shared" si="417"/>
        <v>0.42000000000007276</v>
      </c>
      <c r="C2017">
        <f>front!D2017-front!B2017</f>
        <v>4172.74</v>
      </c>
      <c r="D2017" s="2">
        <f>front!E2017-front!C2017</f>
        <v>32996.800000000003</v>
      </c>
      <c r="E2017" s="2">
        <f>IF(front!F2017-front!C2017&gt;0,front!F2017-front!C2017,0)</f>
        <v>32376.3</v>
      </c>
      <c r="F2017" s="2">
        <f>front!I2017-front!H2017</f>
        <v>668.10000000000036</v>
      </c>
      <c r="G2017" s="2"/>
      <c r="H2017" s="2"/>
      <c r="I2017" s="4">
        <f>C2017/(constants!$A$4+constants!$B$4*data!C2017+constants!$C$4*data!C2017^2+constants!$D$4*data!C2017^3+constants!$E$4*data!C2017^4+constants!$F$4*data!C2017^5+constants!$G$4*data!C2017^6+constants!$H$4*data!C2017^7)</f>
        <v>4163.5117326627505</v>
      </c>
      <c r="J2017" s="4">
        <f>D2017/(constants!$A$4+constants!$B$4*data!D2017+constants!$C$4*data!D2017^2+constants!$D$4*data!D2017^3+constants!$E$4*data!D2017^4+constants!$F$4*data!D2017^5+constants!$G$4*data!D2017^6+constants!$H$4*data!D2017^7)</f>
        <v>33932.768920759889</v>
      </c>
      <c r="K2017" s="4">
        <f>E2017/(constants!$A$4+constants!$B$4*data!E2017+constants!$C$4*data!E2017^2+constants!$D$4*data!E2017^3+constants!$E$4*data!E2017^4+constants!$F$4*data!E2017^5+constants!$G$4*data!E2017^6+constants!$H$4*data!E2017^7)</f>
        <v>33268.180079448866</v>
      </c>
      <c r="L2017" s="4">
        <f>F2017/(constants!$A$4+constants!$B$4*data!F2017+constants!$C$4*data!F2017^2+constants!$D$4*data!F2017^3+constants!$E$4*data!F2017^4+constants!$F$4*data!F2017^5+constants!$G$4*data!F2017^6+constants!$H$4*data!F2017^7)</f>
        <v>666.55579474696913</v>
      </c>
      <c r="M2017" s="4"/>
      <c r="N2017" s="4"/>
      <c r="O2017" s="4">
        <f t="shared" si="412"/>
        <v>6939.1862211045836</v>
      </c>
      <c r="P2017" s="4">
        <f t="shared" si="413"/>
        <v>6786.5537841519772</v>
      </c>
      <c r="Q2017" s="4">
        <f t="shared" si="413"/>
        <v>6653.6360158897733</v>
      </c>
      <c r="R2017" s="4">
        <f t="shared" si="414"/>
        <v>111.09263245782819</v>
      </c>
      <c r="S2017" s="4"/>
      <c r="T2017" s="4"/>
      <c r="U2017" s="4">
        <f t="shared" si="415"/>
        <v>0.98041454138732465</v>
      </c>
      <c r="V2017" s="4"/>
      <c r="W2017" s="4"/>
      <c r="X2017">
        <f>IF(front!E2017&gt;$X$2,O2017,P2017)</f>
        <v>6939.1862211045836</v>
      </c>
      <c r="Y2017">
        <f t="shared" si="410"/>
        <v>6605.7033017845279</v>
      </c>
      <c r="Z2017">
        <f>SUMPRODUCT($B$7:$B$456,Y$7:Y$456,EXP(constants!$B$32+constants!$A$32*ABS($A$7:$A$456-$A2017)))</f>
        <v>2.0902845260316686E-16</v>
      </c>
      <c r="AA2017">
        <f t="shared" si="411"/>
        <v>6605.7033017845279</v>
      </c>
      <c r="AB2017">
        <f t="shared" si="416"/>
        <v>6599.5014660872184</v>
      </c>
      <c r="AD2017" s="4"/>
      <c r="AE2017" s="4"/>
      <c r="AF2017" s="4"/>
    </row>
    <row r="2018" spans="1:32" x14ac:dyDescent="0.2">
      <c r="A2018">
        <f>front!A2018</f>
        <v>1095.8399999999999</v>
      </c>
      <c r="B2018" s="1">
        <f t="shared" si="417"/>
        <v>0.41999999999984539</v>
      </c>
      <c r="C2018">
        <f>front!D2018-front!B2018</f>
        <v>4111.2000000000007</v>
      </c>
      <c r="D2018" s="2">
        <f>front!E2018-front!C2018</f>
        <v>32609</v>
      </c>
      <c r="E2018" s="2">
        <f>IF(front!F2018-front!C2018&gt;0,front!F2018-front!C2018,0)</f>
        <v>32064.5</v>
      </c>
      <c r="F2018" s="2">
        <f>front!I2018-front!H2018</f>
        <v>667.79999999999927</v>
      </c>
      <c r="G2018" s="2"/>
      <c r="H2018" s="2"/>
      <c r="I2018" s="4">
        <f>C2018/(constants!$A$4+constants!$B$4*data!C2018+constants!$C$4*data!C2018^2+constants!$D$4*data!C2018^3+constants!$E$4*data!C2018^4+constants!$F$4*data!C2018^5+constants!$G$4*data!C2018^6+constants!$H$4*data!C2018^7)</f>
        <v>4102.0871850354479</v>
      </c>
      <c r="J2018" s="4">
        <f>D2018/(constants!$A$4+constants!$B$4*data!D2018+constants!$C$4*data!D2018^2+constants!$D$4*data!D2018^3+constants!$E$4*data!D2018^4+constants!$F$4*data!D2018^5+constants!$G$4*data!D2018^6+constants!$H$4*data!D2018^7)</f>
        <v>33517.305369531867</v>
      </c>
      <c r="K2018" s="4">
        <f>E2018/(constants!$A$4+constants!$B$4*data!E2018+constants!$C$4*data!E2018^2+constants!$D$4*data!E2018^3+constants!$E$4*data!E2018^4+constants!$F$4*data!E2018^5+constants!$G$4*data!E2018^6+constants!$H$4*data!E2018^7)</f>
        <v>32934.575973569263</v>
      </c>
      <c r="L2018" s="4">
        <f>F2018/(constants!$A$4+constants!$B$4*data!F2018+constants!$C$4*data!F2018^2+constants!$D$4*data!F2018^3+constants!$E$4*data!F2018^4+constants!$F$4*data!F2018^5+constants!$G$4*data!F2018^6+constants!$H$4*data!F2018^7)</f>
        <v>666.25647771803813</v>
      </c>
      <c r="M2018" s="4"/>
      <c r="N2018" s="4"/>
      <c r="O2018" s="4">
        <f t="shared" si="412"/>
        <v>6836.8119750590804</v>
      </c>
      <c r="P2018" s="4">
        <f t="shared" si="413"/>
        <v>6703.4610739063728</v>
      </c>
      <c r="Q2018" s="4">
        <f t="shared" si="413"/>
        <v>6586.9151947138525</v>
      </c>
      <c r="R2018" s="4">
        <f t="shared" si="414"/>
        <v>111.04274628633969</v>
      </c>
      <c r="S2018" s="4"/>
      <c r="T2018" s="4"/>
      <c r="U2018" s="4">
        <f t="shared" si="415"/>
        <v>0.98261407384818233</v>
      </c>
      <c r="V2018" s="4"/>
      <c r="W2018" s="4"/>
      <c r="X2018">
        <f>IF(front!E2018&gt;$X$2,O2018,P2018)</f>
        <v>6836.8119750590804</v>
      </c>
      <c r="Y2018">
        <f t="shared" si="410"/>
        <v>6503.3290557390246</v>
      </c>
      <c r="Z2018">
        <f>SUMPRODUCT($B$7:$B$456,Y$7:Y$456,EXP(constants!$B$32+constants!$A$32*ABS($A$7:$A$456-$A2018)))</f>
        <v>2.0409402194558535E-16</v>
      </c>
      <c r="AA2018">
        <f t="shared" si="411"/>
        <v>6503.3290557390246</v>
      </c>
      <c r="AB2018">
        <f t="shared" si="416"/>
        <v>6497.1272200417152</v>
      </c>
      <c r="AD2018" s="4"/>
      <c r="AE2018" s="4"/>
      <c r="AF2018" s="4"/>
    </row>
    <row r="2019" spans="1:32" x14ac:dyDescent="0.2">
      <c r="A2019">
        <f>front!A2019</f>
        <v>1096.26</v>
      </c>
      <c r="B2019" s="1">
        <f t="shared" si="417"/>
        <v>0.42000000000007276</v>
      </c>
      <c r="C2019">
        <f>front!D2019-front!B2019</f>
        <v>4085</v>
      </c>
      <c r="D2019" s="2">
        <f>front!E2019-front!C2019</f>
        <v>32308.1</v>
      </c>
      <c r="E2019" s="2">
        <f>IF(front!F2019-front!C2019&gt;0,front!F2019-front!C2019,0)</f>
        <v>31722.5</v>
      </c>
      <c r="F2019" s="2">
        <f>front!I2019-front!H2019</f>
        <v>739.5</v>
      </c>
      <c r="G2019" s="2"/>
      <c r="H2019" s="2"/>
      <c r="I2019" s="4">
        <f>C2019/(constants!$A$4+constants!$B$4*data!C2019+constants!$C$4*data!C2019^2+constants!$D$4*data!C2019^3+constants!$E$4*data!C2019^4+constants!$F$4*data!C2019^5+constants!$G$4*data!C2019^6+constants!$H$4*data!C2019^7)</f>
        <v>4075.9368345020325</v>
      </c>
      <c r="J2019" s="4">
        <f>D2019/(constants!$A$4+constants!$B$4*data!D2019+constants!$C$4*data!D2019^2+constants!$D$4*data!D2019^3+constants!$E$4*data!D2019^4+constants!$F$4*data!D2019^5+constants!$G$4*data!D2019^6+constants!$H$4*data!D2019^7)</f>
        <v>33195.190866977639</v>
      </c>
      <c r="K2019" s="4">
        <f>E2019/(constants!$A$4+constants!$B$4*data!E2019+constants!$C$4*data!E2019^2+constants!$D$4*data!E2019^3+constants!$E$4*data!E2019^4+constants!$F$4*data!E2019^5+constants!$G$4*data!E2019^6+constants!$H$4*data!E2019^7)</f>
        <v>32568.928924688935</v>
      </c>
      <c r="L2019" s="4">
        <f>F2019/(constants!$A$4+constants!$B$4*data!F2019+constants!$C$4*data!F2019^2+constants!$D$4*data!F2019^3+constants!$E$4*data!F2019^4+constants!$F$4*data!F2019^5+constants!$G$4*data!F2019^6+constants!$H$4*data!F2019^7)</f>
        <v>737.7933865608926</v>
      </c>
      <c r="M2019" s="4"/>
      <c r="N2019" s="4"/>
      <c r="O2019" s="4">
        <f t="shared" si="412"/>
        <v>6793.2280575033874</v>
      </c>
      <c r="P2019" s="4">
        <f t="shared" si="413"/>
        <v>6639.0381733955282</v>
      </c>
      <c r="Q2019" s="4">
        <f t="shared" si="413"/>
        <v>6513.785784937787</v>
      </c>
      <c r="R2019" s="4">
        <f t="shared" si="414"/>
        <v>122.96556442681543</v>
      </c>
      <c r="S2019" s="4"/>
      <c r="T2019" s="4"/>
      <c r="U2019" s="4">
        <f t="shared" si="415"/>
        <v>0.98113395567453399</v>
      </c>
      <c r="V2019" s="4"/>
      <c r="W2019" s="4"/>
      <c r="X2019">
        <f>IF(front!E2019&gt;$X$2,O2019,P2019)</f>
        <v>6793.2280575033874</v>
      </c>
      <c r="Y2019">
        <f t="shared" si="410"/>
        <v>6459.7451381833316</v>
      </c>
      <c r="Z2019">
        <f>SUMPRODUCT($B$7:$B$456,Y$7:Y$456,EXP(constants!$B$32+constants!$A$32*ABS($A$7:$A$456-$A2019)))</f>
        <v>1.9927607593691506E-16</v>
      </c>
      <c r="AA2019">
        <f t="shared" si="411"/>
        <v>6459.7451381833316</v>
      </c>
      <c r="AB2019">
        <f t="shared" si="416"/>
        <v>6453.5433024860222</v>
      </c>
      <c r="AD2019" s="4"/>
      <c r="AE2019" s="4"/>
      <c r="AF2019" s="4"/>
    </row>
    <row r="2020" spans="1:32" x14ac:dyDescent="0.2">
      <c r="A2020">
        <f>front!A2020</f>
        <v>1096.69</v>
      </c>
      <c r="B2020" s="1">
        <f t="shared" si="417"/>
        <v>0.43000000000006366</v>
      </c>
      <c r="C2020">
        <f>front!D2020-front!B2020</f>
        <v>4036.7400000000002</v>
      </c>
      <c r="D2020" s="2">
        <f>front!E2020-front!C2020</f>
        <v>31909.3</v>
      </c>
      <c r="E2020" s="2">
        <f>IF(front!F2020-front!C2020&gt;0,front!F2020-front!C2020,0)</f>
        <v>31291.499999999996</v>
      </c>
      <c r="F2020" s="2">
        <f>front!I2020-front!H2020</f>
        <v>684.60000000000036</v>
      </c>
      <c r="G2020" s="2"/>
      <c r="H2020" s="2"/>
      <c r="I2020" s="4">
        <f>C2020/(constants!$A$4+constants!$B$4*data!C2020+constants!$C$4*data!C2020^2+constants!$D$4*data!C2020^3+constants!$E$4*data!C2020^4+constants!$F$4*data!C2020^5+constants!$G$4*data!C2020^6+constants!$H$4*data!C2020^7)</f>
        <v>4027.7690408550252</v>
      </c>
      <c r="J2020" s="4">
        <f>D2020/(constants!$A$4+constants!$B$4*data!D2020+constants!$C$4*data!D2020^2+constants!$D$4*data!D2020^3+constants!$E$4*data!D2020^4+constants!$F$4*data!D2020^5+constants!$G$4*data!D2020^6+constants!$H$4*data!D2020^7)</f>
        <v>32768.610070482748</v>
      </c>
      <c r="K2020" s="4">
        <f>E2020/(constants!$A$4+constants!$B$4*data!E2020+constants!$C$4*data!E2020^2+constants!$D$4*data!E2020^3+constants!$E$4*data!E2020^4+constants!$F$4*data!E2020^5+constants!$G$4*data!E2020^6+constants!$H$4*data!E2020^7)</f>
        <v>32108.528245542824</v>
      </c>
      <c r="L2020" s="4">
        <f>F2020/(constants!$A$4+constants!$B$4*data!F2020+constants!$C$4*data!F2020^2+constants!$D$4*data!F2020^3+constants!$E$4*data!F2020^4+constants!$F$4*data!F2020^5+constants!$G$4*data!F2020^6+constants!$H$4*data!F2020^7)</f>
        <v>683.01823927511009</v>
      </c>
      <c r="M2020" s="4"/>
      <c r="N2020" s="4"/>
      <c r="O2020" s="4">
        <f t="shared" si="412"/>
        <v>6712.948401425042</v>
      </c>
      <c r="P2020" s="4">
        <f t="shared" si="413"/>
        <v>6553.7220140965501</v>
      </c>
      <c r="Q2020" s="4">
        <f t="shared" si="413"/>
        <v>6421.705649108565</v>
      </c>
      <c r="R2020" s="4">
        <f t="shared" si="414"/>
        <v>113.83637321251834</v>
      </c>
      <c r="S2020" s="4"/>
      <c r="T2020" s="4"/>
      <c r="U2020" s="4">
        <f t="shared" si="415"/>
        <v>0.97985627637180395</v>
      </c>
      <c r="V2020" s="4"/>
      <c r="W2020" s="4"/>
      <c r="X2020">
        <f>IF(front!E2020&gt;$X$2,O2020,P2020)</f>
        <v>6712.948401425042</v>
      </c>
      <c r="Y2020">
        <f t="shared" si="410"/>
        <v>6379.4654821049862</v>
      </c>
      <c r="Z2020">
        <f>SUMPRODUCT($B$7:$B$456,Y$7:Y$456,EXP(constants!$B$32+constants!$A$32*ABS($A$7:$A$456-$A2020)))</f>
        <v>1.9446122377461802E-16</v>
      </c>
      <c r="AA2020">
        <f t="shared" si="411"/>
        <v>6379.4654821049862</v>
      </c>
      <c r="AB2020">
        <f t="shared" si="416"/>
        <v>6373.2636464076768</v>
      </c>
      <c r="AD2020" s="4"/>
      <c r="AE2020" s="4"/>
      <c r="AF2020" s="4"/>
    </row>
    <row r="2021" spans="1:32" x14ac:dyDescent="0.2">
      <c r="A2021">
        <f>front!A2021</f>
        <v>1097.1099999999999</v>
      </c>
      <c r="B2021" s="1">
        <f t="shared" si="417"/>
        <v>0.41999999999984539</v>
      </c>
      <c r="C2021">
        <f>front!D2021-front!B2021</f>
        <v>4012.6</v>
      </c>
      <c r="D2021" s="2">
        <f>front!E2021-front!C2021</f>
        <v>31634.1</v>
      </c>
      <c r="E2021" s="2">
        <f>IF(front!F2021-front!C2021&gt;0,front!F2021-front!C2021,0)</f>
        <v>31092.699999999997</v>
      </c>
      <c r="F2021" s="2">
        <f>front!I2021-front!H2021</f>
        <v>700.20000000000073</v>
      </c>
      <c r="G2021" s="2"/>
      <c r="H2021" s="2"/>
      <c r="I2021" s="4">
        <f>C2021/(constants!$A$4+constants!$B$4*data!C2021+constants!$C$4*data!C2021^2+constants!$D$4*data!C2021^3+constants!$E$4*data!C2021^4+constants!$F$4*data!C2021^5+constants!$G$4*data!C2021^6+constants!$H$4*data!C2021^7)</f>
        <v>4003.6755209285043</v>
      </c>
      <c r="J2021" s="4">
        <f>D2021/(constants!$A$4+constants!$B$4*data!D2021+constants!$C$4*data!D2021^2+constants!$D$4*data!D2021^3+constants!$E$4*data!D2021^4+constants!$F$4*data!D2021^5+constants!$G$4*data!D2021^6+constants!$H$4*data!D2021^7)</f>
        <v>32474.462359184505</v>
      </c>
      <c r="K2021" s="4">
        <f>E2021/(constants!$A$4+constants!$B$4*data!E2021+constants!$C$4*data!E2021^2+constants!$D$4*data!E2021^3+constants!$E$4*data!E2021^4+constants!$F$4*data!E2021^5+constants!$G$4*data!E2021^6+constants!$H$4*data!E2021^7)</f>
        <v>31896.31733725814</v>
      </c>
      <c r="L2021" s="4">
        <f>F2021/(constants!$A$4+constants!$B$4*data!F2021+constants!$C$4*data!F2021^2+constants!$D$4*data!F2021^3+constants!$E$4*data!F2021^4+constants!$F$4*data!F2021^5+constants!$G$4*data!F2021^6+constants!$H$4*data!F2021^7)</f>
        <v>698.58274617405334</v>
      </c>
      <c r="M2021" s="4"/>
      <c r="N2021" s="4"/>
      <c r="O2021" s="4">
        <f t="shared" si="412"/>
        <v>6672.7925348808403</v>
      </c>
      <c r="P2021" s="4">
        <f t="shared" si="413"/>
        <v>6494.8924718369008</v>
      </c>
      <c r="Q2021" s="4">
        <f t="shared" si="413"/>
        <v>6379.2634674516285</v>
      </c>
      <c r="R2021" s="4">
        <f t="shared" si="414"/>
        <v>116.43045769567554</v>
      </c>
      <c r="S2021" s="4"/>
      <c r="T2021" s="4"/>
      <c r="U2021" s="4">
        <f t="shared" si="415"/>
        <v>0.98219693322304225</v>
      </c>
      <c r="V2021" s="4"/>
      <c r="W2021" s="4"/>
      <c r="X2021">
        <f>IF(front!E2021&gt;$X$2,O2021,P2021)</f>
        <v>6672.7925348808403</v>
      </c>
      <c r="Y2021">
        <f t="shared" si="410"/>
        <v>6339.3096155607846</v>
      </c>
      <c r="Z2021">
        <f>SUMPRODUCT($B$7:$B$456,Y$7:Y$456,EXP(constants!$B$32+constants!$A$32*ABS($A$7:$A$456-$A2021)))</f>
        <v>1.8987067443860967E-16</v>
      </c>
      <c r="AA2021">
        <f t="shared" si="411"/>
        <v>6339.3096155607846</v>
      </c>
      <c r="AB2021">
        <f t="shared" si="416"/>
        <v>6333.1077798634751</v>
      </c>
      <c r="AD2021" s="4"/>
      <c r="AE2021" s="4"/>
      <c r="AF2021" s="4"/>
    </row>
    <row r="2022" spans="1:32" x14ac:dyDescent="0.2">
      <c r="A2022">
        <f>front!A2022</f>
        <v>1097.53</v>
      </c>
      <c r="B2022" s="1">
        <f t="shared" si="417"/>
        <v>0.42000000000007276</v>
      </c>
      <c r="C2022">
        <f>front!D2022-front!B2022</f>
        <v>3946.93</v>
      </c>
      <c r="D2022" s="2">
        <f>front!E2022-front!C2022</f>
        <v>31319.800000000003</v>
      </c>
      <c r="E2022" s="2">
        <f>IF(front!F2022-front!C2022&gt;0,front!F2022-front!C2022,0)</f>
        <v>30770.800000000003</v>
      </c>
      <c r="F2022" s="2">
        <f>front!I2022-front!H2022</f>
        <v>658</v>
      </c>
      <c r="G2022" s="2"/>
      <c r="H2022" s="2"/>
      <c r="I2022" s="4">
        <f>C2022/(constants!$A$4+constants!$B$4*data!C2022+constants!$C$4*data!C2022^2+constants!$D$4*data!C2022^3+constants!$E$4*data!C2022^4+constants!$F$4*data!C2022^5+constants!$G$4*data!C2022^6+constants!$H$4*data!C2022^7)</f>
        <v>3938.1331327616454</v>
      </c>
      <c r="J2022" s="4">
        <f>D2022/(constants!$A$4+constants!$B$4*data!D2022+constants!$C$4*data!D2022^2+constants!$D$4*data!D2022^3+constants!$E$4*data!D2022^4+constants!$F$4*data!D2022^5+constants!$G$4*data!D2022^6+constants!$H$4*data!D2022^7)</f>
        <v>32138.745053754297</v>
      </c>
      <c r="K2022" s="4">
        <f>E2022/(constants!$A$4+constants!$B$4*data!E2022+constants!$C$4*data!E2022^2+constants!$D$4*data!E2022^3+constants!$E$4*data!E2022^4+constants!$F$4*data!E2022^5+constants!$G$4*data!E2022^6+constants!$H$4*data!E2022^7)</f>
        <v>31552.903238925112</v>
      </c>
      <c r="L2022" s="4">
        <f>F2022/(constants!$A$4+constants!$B$4*data!F2022+constants!$C$4*data!F2022^2+constants!$D$4*data!F2022^3+constants!$E$4*data!F2022^4+constants!$F$4*data!F2022^5+constants!$G$4*data!F2022^6+constants!$H$4*data!F2022^7)</f>
        <v>656.47879101405431</v>
      </c>
      <c r="M2022" s="4"/>
      <c r="N2022" s="4"/>
      <c r="O2022" s="4">
        <f t="shared" si="412"/>
        <v>6563.5552212694083</v>
      </c>
      <c r="P2022" s="4">
        <f t="shared" si="413"/>
        <v>6427.7490107508593</v>
      </c>
      <c r="Q2022" s="4">
        <f t="shared" si="413"/>
        <v>6310.5806477850219</v>
      </c>
      <c r="R2022" s="4">
        <f t="shared" si="414"/>
        <v>109.41313183567573</v>
      </c>
      <c r="S2022" s="4"/>
      <c r="T2022" s="4"/>
      <c r="U2022" s="4">
        <f t="shared" si="415"/>
        <v>0.98177147820024324</v>
      </c>
      <c r="V2022" s="4"/>
      <c r="W2022" s="4"/>
      <c r="X2022">
        <f>IF(front!E2022&gt;$X$2,O2022,P2022)</f>
        <v>6563.5552212694083</v>
      </c>
      <c r="Y2022">
        <f t="shared" si="410"/>
        <v>6230.0723019493525</v>
      </c>
      <c r="Z2022">
        <f>SUMPRODUCT($B$7:$B$456,Y$7:Y$456,EXP(constants!$B$32+constants!$A$32*ABS($A$7:$A$456-$A2022)))</f>
        <v>1.8538849191628715E-16</v>
      </c>
      <c r="AA2022">
        <f t="shared" si="411"/>
        <v>6230.0723019493525</v>
      </c>
      <c r="AB2022">
        <f t="shared" si="416"/>
        <v>6223.8704662520431</v>
      </c>
      <c r="AD2022" s="4"/>
      <c r="AE2022" s="4"/>
      <c r="AF2022" s="4"/>
    </row>
    <row r="2023" spans="1:32" x14ac:dyDescent="0.2">
      <c r="A2023">
        <f>front!A2023</f>
        <v>1097.95</v>
      </c>
      <c r="B2023" s="1">
        <f t="shared" si="417"/>
        <v>0.42000000000007276</v>
      </c>
      <c r="C2023">
        <f>front!D2023-front!B2023</f>
        <v>3927.0699999999997</v>
      </c>
      <c r="D2023" s="2">
        <f>front!E2023-front!C2023</f>
        <v>31090.399999999998</v>
      </c>
      <c r="E2023" s="2">
        <f>IF(front!F2023-front!C2023&gt;0,front!F2023-front!C2023,0)</f>
        <v>30548.2</v>
      </c>
      <c r="F2023" s="2">
        <f>front!I2023-front!H2023</f>
        <v>648.20000000000073</v>
      </c>
      <c r="G2023" s="2"/>
      <c r="H2023" s="2"/>
      <c r="I2023" s="4">
        <f>C2023/(constants!$A$4+constants!$B$4*data!C2023+constants!$C$4*data!C2023^2+constants!$D$4*data!C2023^3+constants!$E$4*data!C2023^4+constants!$F$4*data!C2023^5+constants!$G$4*data!C2023^6+constants!$H$4*data!C2023^7)</f>
        <v>3918.3120529169214</v>
      </c>
      <c r="J2023" s="4">
        <f>D2023/(constants!$A$4+constants!$B$4*data!D2023+constants!$C$4*data!D2023^2+constants!$D$4*data!D2023^3+constants!$E$4*data!D2023^4+constants!$F$4*data!D2023^5+constants!$G$4*data!D2023^6+constants!$H$4*data!D2023^7)</f>
        <v>31893.862735701467</v>
      </c>
      <c r="K2023" s="4">
        <f>E2023/(constants!$A$4+constants!$B$4*data!E2023+constants!$C$4*data!E2023^2+constants!$D$4*data!E2023^3+constants!$E$4*data!E2023^4+constants!$F$4*data!E2023^5+constants!$G$4*data!E2023^6+constants!$H$4*data!E2023^7)</f>
        <v>31315.571219593745</v>
      </c>
      <c r="L2023" s="4">
        <f>F2023/(constants!$A$4+constants!$B$4*data!F2023+constants!$C$4*data!F2023^2+constants!$D$4*data!F2023^3+constants!$E$4*data!F2023^4+constants!$F$4*data!F2023^5+constants!$G$4*data!F2023^6+constants!$H$4*data!F2023^7)</f>
        <v>646.70111006099046</v>
      </c>
      <c r="M2023" s="4"/>
      <c r="N2023" s="4"/>
      <c r="O2023" s="4">
        <f t="shared" si="412"/>
        <v>6530.5200881948685</v>
      </c>
      <c r="P2023" s="4">
        <f t="shared" si="413"/>
        <v>6378.7725471402937</v>
      </c>
      <c r="Q2023" s="4">
        <f t="shared" si="413"/>
        <v>6263.1142439187488</v>
      </c>
      <c r="R2023" s="4">
        <f t="shared" si="414"/>
        <v>107.7835183434984</v>
      </c>
      <c r="S2023" s="4"/>
      <c r="T2023" s="4"/>
      <c r="U2023" s="4">
        <f t="shared" si="415"/>
        <v>0.98186825092652086</v>
      </c>
      <c r="V2023" s="4"/>
      <c r="W2023" s="4"/>
      <c r="X2023">
        <f>IF(front!E2023&gt;$X$2,O2023,P2023)</f>
        <v>6530.5200881948685</v>
      </c>
      <c r="Y2023">
        <f t="shared" si="410"/>
        <v>6197.0371688748128</v>
      </c>
      <c r="Z2023">
        <f>SUMPRODUCT($B$7:$B$456,Y$7:Y$456,EXP(constants!$B$32+constants!$A$32*ABS($A$7:$A$456-$A2023)))</f>
        <v>1.8101211804621061E-16</v>
      </c>
      <c r="AA2023">
        <f t="shared" si="411"/>
        <v>6197.0371688748128</v>
      </c>
      <c r="AB2023">
        <f t="shared" si="416"/>
        <v>6190.8353331775033</v>
      </c>
      <c r="AD2023" s="4"/>
      <c r="AE2023" s="4"/>
      <c r="AF2023" s="4"/>
    </row>
    <row r="2024" spans="1:32" x14ac:dyDescent="0.2">
      <c r="A2024">
        <f>front!A2024</f>
        <v>1098.3699999999999</v>
      </c>
      <c r="B2024" s="1">
        <f t="shared" si="417"/>
        <v>0.41999999999984539</v>
      </c>
      <c r="C2024">
        <f>front!D2024-front!B2024</f>
        <v>3893.07</v>
      </c>
      <c r="D2024" s="2">
        <f>front!E2024-front!C2024</f>
        <v>30783.699999999997</v>
      </c>
      <c r="E2024" s="2">
        <f>IF(front!F2024-front!C2024&gt;0,front!F2024-front!C2024,0)</f>
        <v>30272.799999999996</v>
      </c>
      <c r="F2024" s="2">
        <f>front!I2024-front!H2024</f>
        <v>648.89999999999964</v>
      </c>
      <c r="G2024" s="2"/>
      <c r="H2024" s="2"/>
      <c r="I2024" s="4">
        <f>C2024/(constants!$A$4+constants!$B$4*data!C2024+constants!$C$4*data!C2024^2+constants!$D$4*data!C2024^3+constants!$E$4*data!C2024^4+constants!$F$4*data!C2024^5+constants!$G$4*data!C2024^6+constants!$H$4*data!C2024^7)</f>
        <v>3884.3790264917775</v>
      </c>
      <c r="J2024" s="4">
        <f>D2024/(constants!$A$4+constants!$B$4*data!D2024+constants!$C$4*data!D2024^2+constants!$D$4*data!D2024^3+constants!$E$4*data!D2024^4+constants!$F$4*data!D2024^5+constants!$G$4*data!D2024^6+constants!$H$4*data!D2024^7)</f>
        <v>31566.660625728695</v>
      </c>
      <c r="K2024" s="4">
        <f>E2024/(constants!$A$4+constants!$B$4*data!E2024+constants!$C$4*data!E2024^2+constants!$D$4*data!E2024^3+constants!$E$4*data!E2024^4+constants!$F$4*data!E2024^5+constants!$G$4*data!E2024^6+constants!$H$4*data!E2024^7)</f>
        <v>31022.10939623334</v>
      </c>
      <c r="L2024" s="4">
        <f>F2024/(constants!$A$4+constants!$B$4*data!F2024+constants!$C$4*data!F2024^2+constants!$D$4*data!F2024^3+constants!$E$4*data!F2024^4+constants!$F$4*data!F2024^5+constants!$G$4*data!F2024^6+constants!$H$4*data!F2024^7)</f>
        <v>647.39951564920216</v>
      </c>
      <c r="M2024" s="4"/>
      <c r="N2024" s="4"/>
      <c r="O2024" s="4">
        <f t="shared" si="412"/>
        <v>6473.9650441529629</v>
      </c>
      <c r="P2024" s="4">
        <f t="shared" si="413"/>
        <v>6313.3321251457392</v>
      </c>
      <c r="Q2024" s="4">
        <f t="shared" si="413"/>
        <v>6204.4218792466681</v>
      </c>
      <c r="R2024" s="4">
        <f t="shared" si="414"/>
        <v>107.89991927486703</v>
      </c>
      <c r="S2024" s="4"/>
      <c r="T2024" s="4"/>
      <c r="U2024" s="4">
        <f t="shared" si="415"/>
        <v>0.98274916577487093</v>
      </c>
      <c r="V2024" s="4"/>
      <c r="W2024" s="4"/>
      <c r="X2024">
        <f>IF(front!E2024&gt;$X$2,O2024,P2024)</f>
        <v>6473.9650441529629</v>
      </c>
      <c r="Y2024">
        <f t="shared" si="410"/>
        <v>6140.4821248329072</v>
      </c>
      <c r="Z2024">
        <f>SUMPRODUCT($B$7:$B$456,Y$7:Y$456,EXP(constants!$B$32+constants!$A$32*ABS($A$7:$A$456-$A2024)))</f>
        <v>1.7673905505618461E-16</v>
      </c>
      <c r="AA2024">
        <f t="shared" si="411"/>
        <v>6140.4821248329072</v>
      </c>
      <c r="AB2024">
        <f t="shared" si="416"/>
        <v>6134.2802891355977</v>
      </c>
      <c r="AD2024" s="4"/>
      <c r="AE2024" s="4"/>
      <c r="AF2024" s="4"/>
    </row>
    <row r="2025" spans="1:32" x14ac:dyDescent="0.2">
      <c r="A2025">
        <f>front!A2025</f>
        <v>1098.79</v>
      </c>
      <c r="B2025" s="1">
        <f t="shared" si="417"/>
        <v>0.42000000000007276</v>
      </c>
      <c r="C2025">
        <f>front!D2025-front!B2025</f>
        <v>3866.1299999999997</v>
      </c>
      <c r="D2025" s="2">
        <f>front!E2025-front!C2025</f>
        <v>30607.200000000001</v>
      </c>
      <c r="E2025" s="2">
        <f>IF(front!F2025-front!C2025&gt;0,front!F2025-front!C2025,0)</f>
        <v>29975.3</v>
      </c>
      <c r="F2025" s="2">
        <f>front!I2025-front!H2025</f>
        <v>618.5</v>
      </c>
      <c r="G2025" s="2"/>
      <c r="H2025" s="2"/>
      <c r="I2025" s="4">
        <f>C2025/(constants!$A$4+constants!$B$4*data!C2025+constants!$C$4*data!C2025^2+constants!$D$4*data!C2025^3+constants!$E$4*data!C2025^4+constants!$F$4*data!C2025^5+constants!$G$4*data!C2025^6+constants!$H$4*data!C2025^7)</f>
        <v>3857.4923944157076</v>
      </c>
      <c r="J2025" s="4">
        <f>D2025/(constants!$A$4+constants!$B$4*data!D2025+constants!$C$4*data!D2025^2+constants!$D$4*data!D2025^3+constants!$E$4*data!D2025^4+constants!$F$4*data!D2025^5+constants!$G$4*data!D2025^6+constants!$H$4*data!D2025^7)</f>
        <v>31378.464352319788</v>
      </c>
      <c r="K2025" s="4">
        <f>E2025/(constants!$A$4+constants!$B$4*data!E2025+constants!$C$4*data!E2025^2+constants!$D$4*data!E2025^3+constants!$E$4*data!E2025^4+constants!$F$4*data!E2025^5+constants!$G$4*data!E2025^6+constants!$H$4*data!E2025^7)</f>
        <v>30705.302862749606</v>
      </c>
      <c r="L2025" s="4">
        <f>F2025/(constants!$A$4+constants!$B$4*data!F2025+constants!$C$4*data!F2025^2+constants!$D$4*data!F2025^3+constants!$E$4*data!F2025^4+constants!$F$4*data!F2025^5+constants!$G$4*data!F2025^6+constants!$H$4*data!F2025^7)</f>
        <v>617.06878722601073</v>
      </c>
      <c r="M2025" s="4"/>
      <c r="N2025" s="4"/>
      <c r="O2025" s="4">
        <f t="shared" si="412"/>
        <v>6429.1539906928465</v>
      </c>
      <c r="P2025" s="4">
        <f t="shared" si="413"/>
        <v>6275.6928704639577</v>
      </c>
      <c r="Q2025" s="4">
        <f t="shared" si="413"/>
        <v>6141.0605725499208</v>
      </c>
      <c r="R2025" s="4">
        <f t="shared" si="414"/>
        <v>102.84479787100179</v>
      </c>
      <c r="S2025" s="4"/>
      <c r="T2025" s="4"/>
      <c r="U2025" s="4">
        <f t="shared" si="415"/>
        <v>0.97854702250524828</v>
      </c>
      <c r="V2025" s="4"/>
      <c r="W2025" s="4"/>
      <c r="X2025">
        <f>IF(front!E2025&gt;$X$2,O2025,P2025)</f>
        <v>6429.1539906928465</v>
      </c>
      <c r="Y2025">
        <f t="shared" si="410"/>
        <v>6095.6710713727907</v>
      </c>
      <c r="Z2025">
        <f>SUMPRODUCT($B$7:$B$456,Y$7:Y$456,EXP(constants!$B$32+constants!$A$32*ABS($A$7:$A$456-$A2025)))</f>
        <v>1.725668641376719E-16</v>
      </c>
      <c r="AA2025">
        <f t="shared" si="411"/>
        <v>6095.6710713727907</v>
      </c>
      <c r="AB2025">
        <f t="shared" si="416"/>
        <v>6089.4692356754813</v>
      </c>
      <c r="AD2025" s="4"/>
      <c r="AE2025" s="4"/>
      <c r="AF2025" s="4"/>
    </row>
    <row r="2026" spans="1:32" x14ac:dyDescent="0.2">
      <c r="A2026">
        <f>front!A2026</f>
        <v>1099.22</v>
      </c>
      <c r="B2026" s="1">
        <f t="shared" si="417"/>
        <v>0.43000000000006366</v>
      </c>
      <c r="C2026">
        <f>front!D2026-front!B2026</f>
        <v>3820.0700000000006</v>
      </c>
      <c r="D2026" s="2">
        <f>front!E2026-front!C2026</f>
        <v>30285.1</v>
      </c>
      <c r="E2026" s="2">
        <f>IF(front!F2026-front!C2026&gt;0,front!F2026-front!C2026,0)</f>
        <v>29763</v>
      </c>
      <c r="F2026" s="2">
        <f>front!I2026-front!H2026</f>
        <v>585.39999999999964</v>
      </c>
      <c r="G2026" s="2"/>
      <c r="H2026" s="2"/>
      <c r="I2026" s="4">
        <f>C2026/(constants!$A$4+constants!$B$4*data!C2026+constants!$C$4*data!C2026^2+constants!$D$4*data!C2026^3+constants!$E$4*data!C2026^4+constants!$F$4*data!C2026^5+constants!$G$4*data!C2026^6+constants!$H$4*data!C2026^7)</f>
        <v>3811.5242391517959</v>
      </c>
      <c r="J2026" s="4">
        <f>D2026/(constants!$A$4+constants!$B$4*data!D2026+constants!$C$4*data!D2026^2+constants!$D$4*data!D2026^3+constants!$E$4*data!D2026^4+constants!$F$4*data!D2026^5+constants!$G$4*data!D2026^6+constants!$H$4*data!D2026^7)</f>
        <v>31035.212193882995</v>
      </c>
      <c r="K2026" s="4">
        <f>E2026/(constants!$A$4+constants!$B$4*data!E2026+constants!$C$4*data!E2026^2+constants!$D$4*data!E2026^3+constants!$E$4*data!E2026^4+constants!$F$4*data!E2026^5+constants!$G$4*data!E2026^6+constants!$H$4*data!E2026^7)</f>
        <v>30479.355598008919</v>
      </c>
      <c r="L2026" s="4">
        <f>F2026/(constants!$A$4+constants!$B$4*data!F2026+constants!$C$4*data!F2026^2+constants!$D$4*data!F2026^3+constants!$E$4*data!F2026^4+constants!$F$4*data!F2026^5+constants!$G$4*data!F2026^6+constants!$H$4*data!F2026^7)</f>
        <v>584.04428158542203</v>
      </c>
      <c r="M2026" s="4"/>
      <c r="N2026" s="4"/>
      <c r="O2026" s="4">
        <f t="shared" si="412"/>
        <v>6352.5403985863268</v>
      </c>
      <c r="P2026" s="4">
        <f t="shared" si="413"/>
        <v>6207.0424387765988</v>
      </c>
      <c r="Q2026" s="4">
        <f t="shared" si="413"/>
        <v>6095.8711196017839</v>
      </c>
      <c r="R2026" s="4">
        <f t="shared" si="414"/>
        <v>97.340713597570328</v>
      </c>
      <c r="S2026" s="4"/>
      <c r="T2026" s="4"/>
      <c r="U2026" s="4">
        <f t="shared" si="415"/>
        <v>0.98208948621322356</v>
      </c>
      <c r="V2026" s="4"/>
      <c r="W2026" s="4"/>
      <c r="X2026">
        <f>IF(front!E2026&gt;$X$2,O2026,P2026)</f>
        <v>6352.5403985863268</v>
      </c>
      <c r="Y2026">
        <f t="shared" si="410"/>
        <v>6019.057479266271</v>
      </c>
      <c r="Z2026">
        <f>SUMPRODUCT($B$7:$B$456,Y$7:Y$456,EXP(constants!$B$32+constants!$A$32*ABS($A$7:$A$456-$A2026)))</f>
        <v>1.6839735239358717E-16</v>
      </c>
      <c r="AA2026">
        <f t="shared" si="411"/>
        <v>6019.057479266271</v>
      </c>
      <c r="AB2026">
        <f t="shared" si="416"/>
        <v>6012.8556435689616</v>
      </c>
      <c r="AD2026" s="4"/>
      <c r="AE2026" s="4"/>
      <c r="AF2026" s="4"/>
    </row>
    <row r="2027" spans="1:32" x14ac:dyDescent="0.2">
      <c r="A2027">
        <f>front!A2027</f>
        <v>1099.6400000000001</v>
      </c>
      <c r="B2027" s="1">
        <f t="shared" si="417"/>
        <v>0.42000000000007276</v>
      </c>
      <c r="C2027">
        <f>front!D2027-front!B2027</f>
        <v>3802.1400000000003</v>
      </c>
      <c r="D2027" s="2">
        <f>front!E2027-front!C2027</f>
        <v>30141.800000000003</v>
      </c>
      <c r="E2027" s="2">
        <f>IF(front!F2027-front!C2027&gt;0,front!F2027-front!C2027,0)</f>
        <v>29602.400000000001</v>
      </c>
      <c r="F2027" s="2">
        <f>front!I2027-front!H2027</f>
        <v>578.10000000000036</v>
      </c>
      <c r="G2027" s="2"/>
      <c r="H2027" s="2"/>
      <c r="I2027" s="4">
        <f>C2027/(constants!$A$4+constants!$B$4*data!C2027+constants!$C$4*data!C2027^2+constants!$D$4*data!C2027^3+constants!$E$4*data!C2027^4+constants!$F$4*data!C2027^5+constants!$G$4*data!C2027^6+constants!$H$4*data!C2027^7)</f>
        <v>3793.6301920254919</v>
      </c>
      <c r="J2027" s="4">
        <f>D2027/(constants!$A$4+constants!$B$4*data!D2027+constants!$C$4*data!D2027^2+constants!$D$4*data!D2027^3+constants!$E$4*data!D2027^4+constants!$F$4*data!D2027^5+constants!$G$4*data!D2027^6+constants!$H$4*data!D2027^7)</f>
        <v>30882.58182239594</v>
      </c>
      <c r="K2027" s="4">
        <f>E2027/(constants!$A$4+constants!$B$4*data!E2027+constants!$C$4*data!E2027^2+constants!$D$4*data!E2027^3+constants!$E$4*data!E2027^4+constants!$F$4*data!E2027^5+constants!$G$4*data!E2027^6+constants!$H$4*data!E2027^7)</f>
        <v>30308.503864388458</v>
      </c>
      <c r="L2027" s="4">
        <f>F2027/(constants!$A$4+constants!$B$4*data!F2027+constants!$C$4*data!F2027^2+constants!$D$4*data!F2027^3+constants!$E$4*data!F2027^4+constants!$F$4*data!F2027^5+constants!$G$4*data!F2027^6+constants!$H$4*data!F2027^7)</f>
        <v>576.76094190507365</v>
      </c>
      <c r="M2027" s="4"/>
      <c r="N2027" s="4"/>
      <c r="O2027" s="4">
        <f t="shared" si="412"/>
        <v>6322.7169867091534</v>
      </c>
      <c r="P2027" s="4">
        <f t="shared" si="413"/>
        <v>6176.5163644791883</v>
      </c>
      <c r="Q2027" s="4">
        <f t="shared" si="413"/>
        <v>6061.7007728776916</v>
      </c>
      <c r="R2027" s="4">
        <f t="shared" si="414"/>
        <v>96.126823650845623</v>
      </c>
      <c r="S2027" s="4"/>
      <c r="T2027" s="4"/>
      <c r="U2027" s="4">
        <f t="shared" si="415"/>
        <v>0.98141094674956342</v>
      </c>
      <c r="V2027" s="4"/>
      <c r="W2027" s="4"/>
      <c r="X2027">
        <f>IF(front!E2027&gt;$X$2,O2027,P2027)</f>
        <v>6322.7169867091534</v>
      </c>
      <c r="Y2027">
        <f t="shared" si="410"/>
        <v>5989.2340673890976</v>
      </c>
      <c r="Z2027">
        <f>SUMPRODUCT($B$7:$B$456,Y$7:Y$456,EXP(constants!$B$32+constants!$A$32*ABS($A$7:$A$456-$A2027)))</f>
        <v>1.6442207989858169E-16</v>
      </c>
      <c r="AA2027">
        <f t="shared" si="411"/>
        <v>5989.2340673890976</v>
      </c>
      <c r="AB2027">
        <f t="shared" si="416"/>
        <v>5983.0322316917882</v>
      </c>
      <c r="AD2027" s="4"/>
      <c r="AE2027" s="4"/>
      <c r="AF2027" s="4"/>
    </row>
    <row r="2028" spans="1:32" x14ac:dyDescent="0.2">
      <c r="A2028">
        <f>front!A2028</f>
        <v>1100.06</v>
      </c>
      <c r="B2028" s="1">
        <f t="shared" si="417"/>
        <v>0.41999999999984539</v>
      </c>
      <c r="C2028">
        <f>front!D2028-front!B2028</f>
        <v>3751.9300000000003</v>
      </c>
      <c r="D2028" s="2">
        <f>front!E2028-front!C2028</f>
        <v>29736.1</v>
      </c>
      <c r="E2028" s="2">
        <f>IF(front!F2028-front!C2028&gt;0,front!F2028-front!C2028,0)</f>
        <v>29152.400000000001</v>
      </c>
      <c r="F2028" s="2">
        <f>front!I2028-front!H2028</f>
        <v>638.69999999999891</v>
      </c>
      <c r="G2028" s="2"/>
      <c r="H2028" s="2"/>
      <c r="I2028" s="4">
        <f>C2028/(constants!$A$4+constants!$B$4*data!C2028+constants!$C$4*data!C2028^2+constants!$D$4*data!C2028^3+constants!$E$4*data!C2028^4+constants!$F$4*data!C2028^5+constants!$G$4*data!C2028^6+constants!$H$4*data!C2028^7)</f>
        <v>3743.5214507867054</v>
      </c>
      <c r="J2028" s="4">
        <f>D2028/(constants!$A$4+constants!$B$4*data!D2028+constants!$C$4*data!D2028^2+constants!$D$4*data!D2028^3+constants!$E$4*data!D2028^4+constants!$F$4*data!D2028^5+constants!$G$4*data!D2028^6+constants!$H$4*data!D2028^7)</f>
        <v>30450.734132070404</v>
      </c>
      <c r="K2028" s="4">
        <f>E2028/(constants!$A$4+constants!$B$4*data!E2028+constants!$C$4*data!E2028^2+constants!$D$4*data!E2028^3+constants!$E$4*data!E2028^4+constants!$F$4*data!E2028^5+constants!$G$4*data!E2028^6+constants!$H$4*data!E2028^7)</f>
        <v>29830.110090094931</v>
      </c>
      <c r="L2028" s="4">
        <f>F2028/(constants!$A$4+constants!$B$4*data!F2028+constants!$C$4*data!F2028^2+constants!$D$4*data!F2028^3+constants!$E$4*data!F2028^4+constants!$F$4*data!F2028^5+constants!$G$4*data!F2028^6+constants!$H$4*data!F2028^7)</f>
        <v>637.22275151381973</v>
      </c>
      <c r="M2028" s="4"/>
      <c r="N2028" s="4"/>
      <c r="O2028" s="4">
        <f t="shared" si="412"/>
        <v>6239.2024179778427</v>
      </c>
      <c r="P2028" s="4">
        <f t="shared" si="413"/>
        <v>6090.1468264140804</v>
      </c>
      <c r="Q2028" s="4">
        <f t="shared" si="413"/>
        <v>5966.0220180189863</v>
      </c>
      <c r="R2028" s="4">
        <f t="shared" si="414"/>
        <v>106.20379191896994</v>
      </c>
      <c r="S2028" s="4"/>
      <c r="T2028" s="4"/>
      <c r="U2028" s="4">
        <f t="shared" si="415"/>
        <v>0.97961874944348759</v>
      </c>
      <c r="V2028" s="4"/>
      <c r="W2028" s="4"/>
      <c r="X2028">
        <f>IF(front!E2028&gt;$X$2,O2028,P2028)</f>
        <v>6239.2024179778427</v>
      </c>
      <c r="Y2028">
        <f t="shared" si="410"/>
        <v>5905.719498657787</v>
      </c>
      <c r="Z2028">
        <f>SUMPRODUCT($B$7:$B$456,Y$7:Y$456,EXP(constants!$B$32+constants!$A$32*ABS($A$7:$A$456-$A2028)))</f>
        <v>1.6054064968307335E-16</v>
      </c>
      <c r="AA2028">
        <f t="shared" si="411"/>
        <v>5905.719498657787</v>
      </c>
      <c r="AB2028">
        <f t="shared" si="416"/>
        <v>5899.5176629604775</v>
      </c>
      <c r="AD2028" s="4"/>
      <c r="AE2028" s="4"/>
      <c r="AF2028" s="4"/>
    </row>
    <row r="2029" spans="1:32" x14ac:dyDescent="0.2">
      <c r="A2029">
        <f>front!A2029</f>
        <v>1100.48</v>
      </c>
      <c r="B2029" s="1">
        <f t="shared" si="417"/>
        <v>0.42000000000007276</v>
      </c>
      <c r="C2029">
        <f>front!D2029-front!B2029</f>
        <v>3705.2</v>
      </c>
      <c r="D2029" s="2">
        <f>front!E2029-front!C2029</f>
        <v>29380.400000000001</v>
      </c>
      <c r="E2029" s="2">
        <f>IF(front!F2029-front!C2029&gt;0,front!F2029-front!C2029,0)</f>
        <v>28802.5</v>
      </c>
      <c r="F2029" s="2">
        <f>front!I2029-front!H2029</f>
        <v>613.70000000000073</v>
      </c>
      <c r="G2029" s="2"/>
      <c r="H2029" s="2"/>
      <c r="I2029" s="4">
        <f>C2029/(constants!$A$4+constants!$B$4*data!C2029+constants!$C$4*data!C2029^2+constants!$D$4*data!C2029^3+constants!$E$4*data!C2029^4+constants!$F$4*data!C2029^5+constants!$G$4*data!C2029^6+constants!$H$4*data!C2029^7)</f>
        <v>3696.8864341952576</v>
      </c>
      <c r="J2029" s="4">
        <f>D2029/(constants!$A$4+constants!$B$4*data!D2029+constants!$C$4*data!D2029^2+constants!$D$4*data!D2029^3+constants!$E$4*data!D2029^4+constants!$F$4*data!D2029^5+constants!$G$4*data!D2029^6+constants!$H$4*data!D2029^7)</f>
        <v>30072.435135378826</v>
      </c>
      <c r="K2029" s="4">
        <f>E2029/(constants!$A$4+constants!$B$4*data!E2029+constants!$C$4*data!E2029^2+constants!$D$4*data!E2029^3+constants!$E$4*data!E2029^4+constants!$F$4*data!E2029^5+constants!$G$4*data!E2029^6+constants!$H$4*data!E2029^7)</f>
        <v>29458.471047579387</v>
      </c>
      <c r="L2029" s="4">
        <f>F2029/(constants!$A$4+constants!$B$4*data!F2029+constants!$C$4*data!F2029^2+constants!$D$4*data!F2029^3+constants!$E$4*data!F2029^4+constants!$F$4*data!F2029^5+constants!$G$4*data!F2029^6+constants!$H$4*data!F2029^7)</f>
        <v>612.27973035729201</v>
      </c>
      <c r="M2029" s="4"/>
      <c r="N2029" s="4"/>
      <c r="O2029" s="4">
        <f t="shared" si="412"/>
        <v>6161.47739032543</v>
      </c>
      <c r="P2029" s="4">
        <f t="shared" si="413"/>
        <v>6014.4870270757656</v>
      </c>
      <c r="Q2029" s="4">
        <f t="shared" si="413"/>
        <v>5891.6942095158774</v>
      </c>
      <c r="R2029" s="4">
        <f t="shared" si="414"/>
        <v>102.04662172621534</v>
      </c>
      <c r="S2029" s="4"/>
      <c r="T2029" s="4"/>
      <c r="U2029" s="4">
        <f t="shared" si="415"/>
        <v>0.97958382535250232</v>
      </c>
      <c r="V2029" s="4"/>
      <c r="W2029" s="4"/>
      <c r="X2029">
        <f>IF(front!E2029&gt;$X$2,O2029,P2029)</f>
        <v>6161.47739032543</v>
      </c>
      <c r="Y2029">
        <f t="shared" si="410"/>
        <v>5827.9944710053742</v>
      </c>
      <c r="Z2029">
        <f>SUMPRODUCT($B$7:$B$456,Y$7:Y$456,EXP(constants!$B$32+constants!$A$32*ABS($A$7:$A$456-$A2029)))</f>
        <v>1.5675084645906658E-16</v>
      </c>
      <c r="AA2029">
        <f t="shared" si="411"/>
        <v>5827.9944710053742</v>
      </c>
      <c r="AB2029">
        <f t="shared" si="416"/>
        <v>5821.7926353080647</v>
      </c>
      <c r="AD2029" s="4"/>
      <c r="AE2029" s="4"/>
      <c r="AF2029" s="4"/>
    </row>
    <row r="2030" spans="1:32" x14ac:dyDescent="0.2">
      <c r="A2030">
        <f>front!A2030</f>
        <v>1100.9000000000001</v>
      </c>
      <c r="B2030" s="1">
        <f t="shared" si="417"/>
        <v>0.42000000000007276</v>
      </c>
      <c r="C2030">
        <f>front!D2030-front!B2030</f>
        <v>3628.3999999999996</v>
      </c>
      <c r="D2030" s="2">
        <f>front!E2030-front!C2030</f>
        <v>28845.200000000004</v>
      </c>
      <c r="E2030" s="2">
        <f>IF(front!F2030-front!C2030&gt;0,front!F2030-front!C2030,0)</f>
        <v>28223.300000000003</v>
      </c>
      <c r="F2030" s="2">
        <f>front!I2030-front!H2030</f>
        <v>578.80000000000109</v>
      </c>
      <c r="G2030" s="2"/>
      <c r="H2030" s="2"/>
      <c r="I2030" s="4">
        <f>C2030/(constants!$A$4+constants!$B$4*data!C2030+constants!$C$4*data!C2030^2+constants!$D$4*data!C2030^3+constants!$E$4*data!C2030^4+constants!$F$4*data!C2030^5+constants!$G$4*data!C2030^6+constants!$H$4*data!C2030^7)</f>
        <v>3620.2440202709886</v>
      </c>
      <c r="J2030" s="4">
        <f>D2030/(constants!$A$4+constants!$B$4*data!D2030+constants!$C$4*data!D2030^2+constants!$D$4*data!D2030^3+constants!$E$4*data!D2030^4+constants!$F$4*data!D2030^5+constants!$G$4*data!D2030^6+constants!$H$4*data!D2030^7)</f>
        <v>29503.808051655105</v>
      </c>
      <c r="K2030" s="4">
        <f>E2030/(constants!$A$4+constants!$B$4*data!E2030+constants!$C$4*data!E2030^2+constants!$D$4*data!E2030^3+constants!$E$4*data!E2030^4+constants!$F$4*data!E2030^5+constants!$G$4*data!E2030^6+constants!$H$4*data!E2030^7)</f>
        <v>28843.940509473658</v>
      </c>
      <c r="L2030" s="4">
        <f>F2030/(constants!$A$4+constants!$B$4*data!F2030+constants!$C$4*data!F2030^2+constants!$D$4*data!F2030^3+constants!$E$4*data!F2030^4+constants!$F$4*data!F2030^5+constants!$G$4*data!F2030^6+constants!$H$4*data!F2030^7)</f>
        <v>577.45934416992225</v>
      </c>
      <c r="M2030" s="4"/>
      <c r="N2030" s="4"/>
      <c r="O2030" s="4">
        <f t="shared" si="412"/>
        <v>6033.7400337849813</v>
      </c>
      <c r="P2030" s="4">
        <f t="shared" si="413"/>
        <v>5900.7616103310211</v>
      </c>
      <c r="Q2030" s="4">
        <f t="shared" si="413"/>
        <v>5768.7881018947319</v>
      </c>
      <c r="R2030" s="4">
        <f t="shared" si="414"/>
        <v>96.243224028320384</v>
      </c>
      <c r="S2030" s="4"/>
      <c r="T2030" s="4"/>
      <c r="U2030" s="4">
        <f t="shared" si="415"/>
        <v>0.97763449582419482</v>
      </c>
      <c r="V2030" s="4"/>
      <c r="W2030" s="4"/>
      <c r="X2030">
        <f>IF(front!E2030&gt;$X$2,O2030,P2030)</f>
        <v>6033.7400337849813</v>
      </c>
      <c r="Y2030">
        <f t="shared" si="410"/>
        <v>5700.2571144649255</v>
      </c>
      <c r="Z2030">
        <f>SUMPRODUCT($B$7:$B$456,Y$7:Y$456,EXP(constants!$B$32+constants!$A$32*ABS($A$7:$A$456-$A2030)))</f>
        <v>1.5305050723377315E-16</v>
      </c>
      <c r="AA2030">
        <f t="shared" si="411"/>
        <v>5700.2571144649255</v>
      </c>
      <c r="AB2030">
        <f t="shared" si="416"/>
        <v>5694.0552787676161</v>
      </c>
      <c r="AD2030" s="4"/>
      <c r="AE2030" s="4"/>
      <c r="AF2030" s="4"/>
    </row>
    <row r="2031" spans="1:32" x14ac:dyDescent="0.2">
      <c r="A2031">
        <f>front!A2031</f>
        <v>1101.32</v>
      </c>
      <c r="B2031" s="1">
        <f t="shared" si="417"/>
        <v>0.41999999999984539</v>
      </c>
      <c r="C2031">
        <f>front!D2031-front!B2031</f>
        <v>3511.0699999999997</v>
      </c>
      <c r="D2031" s="2">
        <f>front!E2031-front!C2031</f>
        <v>28148.7</v>
      </c>
      <c r="E2031" s="2">
        <f>IF(front!F2031-front!C2031&gt;0,front!F2031-front!C2031,0)</f>
        <v>27591.399999999998</v>
      </c>
      <c r="F2031" s="2">
        <f>front!I2031-front!H2031</f>
        <v>563.60000000000036</v>
      </c>
      <c r="G2031" s="2"/>
      <c r="H2031" s="2"/>
      <c r="I2031" s="4">
        <f>C2031/(constants!$A$4+constants!$B$4*data!C2031+constants!$C$4*data!C2031^2+constants!$D$4*data!C2031^3+constants!$E$4*data!C2031^4+constants!$F$4*data!C2031^5+constants!$G$4*data!C2031^6+constants!$H$4*data!C2031^7)</f>
        <v>3503.1580904475036</v>
      </c>
      <c r="J2031" s="4">
        <f>D2031/(constants!$A$4+constants!$B$4*data!D2031+constants!$C$4*data!D2031^2+constants!$D$4*data!D2031^3+constants!$E$4*data!D2031^4+constants!$F$4*data!D2031^5+constants!$G$4*data!D2031^6+constants!$H$4*data!D2031^7)</f>
        <v>28764.849618537464</v>
      </c>
      <c r="K2031" s="4">
        <f>E2031/(constants!$A$4+constants!$B$4*data!E2031+constants!$C$4*data!E2031^2+constants!$D$4*data!E2031^3+constants!$E$4*data!E2031^4+constants!$F$4*data!E2031^5+constants!$G$4*data!E2031^6+constants!$H$4*data!E2031^7)</f>
        <v>28174.433764142923</v>
      </c>
      <c r="L2031" s="4">
        <f>F2031/(constants!$A$4+constants!$B$4*data!F2031+constants!$C$4*data!F2031^2+constants!$D$4*data!F2031^3+constants!$E$4*data!F2031^4+constants!$F$4*data!F2031^5+constants!$G$4*data!F2031^6+constants!$H$4*data!F2031^7)</f>
        <v>562.29404612060364</v>
      </c>
      <c r="M2031" s="4"/>
      <c r="N2031" s="4"/>
      <c r="O2031" s="4">
        <f t="shared" si="412"/>
        <v>5838.5968174125064</v>
      </c>
      <c r="P2031" s="4">
        <f t="shared" si="413"/>
        <v>5752.9699237074929</v>
      </c>
      <c r="Q2031" s="4">
        <f t="shared" si="413"/>
        <v>5634.8867528285846</v>
      </c>
      <c r="R2031" s="4">
        <f t="shared" si="414"/>
        <v>93.715674353433954</v>
      </c>
      <c r="S2031" s="4"/>
      <c r="T2031" s="4"/>
      <c r="U2031" s="4">
        <f t="shared" si="415"/>
        <v>0.97947439801617986</v>
      </c>
      <c r="V2031" s="4"/>
      <c r="W2031" s="4"/>
      <c r="X2031">
        <f>IF(front!E2031&gt;$X$2,O2031,P2031)</f>
        <v>5838.5968174125064</v>
      </c>
      <c r="Y2031">
        <f t="shared" si="410"/>
        <v>5505.1138980924507</v>
      </c>
      <c r="Z2031">
        <f>SUMPRODUCT($B$7:$B$456,Y$7:Y$456,EXP(constants!$B$32+constants!$A$32*ABS($A$7:$A$456-$A2031)))</f>
        <v>1.4943752007509918E-16</v>
      </c>
      <c r="AA2031">
        <f t="shared" si="411"/>
        <v>5505.1138980924507</v>
      </c>
      <c r="AB2031">
        <f t="shared" si="416"/>
        <v>5498.9120623951412</v>
      </c>
      <c r="AD2031" s="4"/>
      <c r="AE2031" s="4"/>
      <c r="AF2031" s="4"/>
    </row>
    <row r="2032" spans="1:32" x14ac:dyDescent="0.2">
      <c r="A2032">
        <f>front!A2032</f>
        <v>1101.74</v>
      </c>
      <c r="B2032" s="1">
        <f t="shared" si="417"/>
        <v>0.42000000000007276</v>
      </c>
      <c r="C2032">
        <f>front!D2032-front!B2032</f>
        <v>3440.2000000000003</v>
      </c>
      <c r="D2032" s="2">
        <f>front!E2032-front!C2032</f>
        <v>27365.599999999999</v>
      </c>
      <c r="E2032" s="2">
        <f>IF(front!F2032-front!C2032&gt;0,front!F2032-front!C2032,0)</f>
        <v>26784</v>
      </c>
      <c r="F2032" s="2">
        <f>front!I2032-front!H2032</f>
        <v>548</v>
      </c>
      <c r="G2032" s="2"/>
      <c r="H2032" s="2"/>
      <c r="I2032" s="4">
        <f>C2032/(constants!$A$4+constants!$B$4*data!C2032+constants!$C$4*data!C2032^2+constants!$D$4*data!C2032^3+constants!$E$4*data!C2032^4+constants!$F$4*data!C2032^5+constants!$G$4*data!C2032^6+constants!$H$4*data!C2032^7)</f>
        <v>3432.4373088720399</v>
      </c>
      <c r="J2032" s="4">
        <f>D2032/(constants!$A$4+constants!$B$4*data!D2032+constants!$C$4*data!D2032^2+constants!$D$4*data!D2032^3+constants!$E$4*data!D2032^4+constants!$F$4*data!D2032^5+constants!$G$4*data!D2032^6+constants!$H$4*data!D2032^7)</f>
        <v>27935.435070425778</v>
      </c>
      <c r="K2032" s="4">
        <f>E2032/(constants!$A$4+constants!$B$4*data!E2032+constants!$C$4*data!E2032^2+constants!$D$4*data!E2032^3+constants!$E$4*data!E2032^4+constants!$F$4*data!E2032^5+constants!$G$4*data!E2032^6+constants!$H$4*data!E2032^7)</f>
        <v>27320.425363775128</v>
      </c>
      <c r="L2032" s="4">
        <f>F2032/(constants!$A$4+constants!$B$4*data!F2032+constants!$C$4*data!F2032^2+constants!$D$4*data!F2032^3+constants!$E$4*data!F2032^4+constants!$F$4*data!F2032^5+constants!$G$4*data!F2032^6+constants!$H$4*data!F2032^7)</f>
        <v>546.72967977584972</v>
      </c>
      <c r="M2032" s="4"/>
      <c r="N2032" s="4"/>
      <c r="O2032" s="4">
        <f t="shared" si="412"/>
        <v>5720.7288481200667</v>
      </c>
      <c r="P2032" s="4">
        <f t="shared" si="413"/>
        <v>5587.0870140851557</v>
      </c>
      <c r="Q2032" s="4">
        <f t="shared" si="413"/>
        <v>5464.0850727550251</v>
      </c>
      <c r="R2032" s="4">
        <f t="shared" si="414"/>
        <v>91.121613295974953</v>
      </c>
      <c r="S2032" s="4"/>
      <c r="T2032" s="4"/>
      <c r="U2032" s="4">
        <f t="shared" si="415"/>
        <v>0.97798460252721309</v>
      </c>
      <c r="V2032" s="4"/>
      <c r="W2032" s="4"/>
      <c r="X2032">
        <f>IF(front!E2032&gt;$X$2,O2032,P2032)</f>
        <v>5720.7288481200667</v>
      </c>
      <c r="Y2032">
        <f t="shared" si="410"/>
        <v>5387.2459288000109</v>
      </c>
      <c r="Z2032">
        <f>SUMPRODUCT($B$7:$B$456,Y$7:Y$456,EXP(constants!$B$32+constants!$A$32*ABS($A$7:$A$456-$A2032)))</f>
        <v>1.459098229062748E-16</v>
      </c>
      <c r="AA2032">
        <f t="shared" si="411"/>
        <v>5387.2459288000109</v>
      </c>
      <c r="AB2032">
        <f t="shared" si="416"/>
        <v>5381.0440931027015</v>
      </c>
      <c r="AD2032" s="4"/>
      <c r="AE2032" s="4"/>
      <c r="AF2032" s="4"/>
    </row>
    <row r="2033" spans="1:32" x14ac:dyDescent="0.2">
      <c r="A2033">
        <f>front!A2033</f>
        <v>1102.1600000000001</v>
      </c>
      <c r="B2033" s="1">
        <f t="shared" si="417"/>
        <v>0.42000000000007276</v>
      </c>
      <c r="C2033">
        <f>front!D2033-front!B2033</f>
        <v>3350.0699999999997</v>
      </c>
      <c r="D2033" s="2">
        <f>front!E2033-front!C2033</f>
        <v>26645.500000000004</v>
      </c>
      <c r="E2033" s="2">
        <f>IF(front!F2033-front!C2033&gt;0,front!F2033-front!C2033,0)</f>
        <v>26105.600000000002</v>
      </c>
      <c r="F2033" s="2">
        <f>front!I2033-front!H2033</f>
        <v>534.69999999999891</v>
      </c>
      <c r="G2033" s="2"/>
      <c r="H2033" s="2"/>
      <c r="I2033" s="4">
        <f>C2033/(constants!$A$4+constants!$B$4*data!C2033+constants!$C$4*data!C2033^2+constants!$D$4*data!C2033^3+constants!$E$4*data!C2033^4+constants!$F$4*data!C2033^5+constants!$G$4*data!C2033^6+constants!$H$4*data!C2033^7)</f>
        <v>3342.4988656513792</v>
      </c>
      <c r="J2033" s="4">
        <f>D2033/(constants!$A$4+constants!$B$4*data!D2033+constants!$C$4*data!D2033^2+constants!$D$4*data!D2033^3+constants!$E$4*data!D2033^4+constants!$F$4*data!D2033^5+constants!$G$4*data!D2033^6+constants!$H$4*data!D2033^7)</f>
        <v>27174.094796016081</v>
      </c>
      <c r="K2033" s="4">
        <f>E2033/(constants!$A$4+constants!$B$4*data!E2033+constants!$C$4*data!E2033^2+constants!$D$4*data!E2033^3+constants!$E$4*data!E2033^4+constants!$F$4*data!E2033^5+constants!$G$4*data!E2033^6+constants!$H$4*data!E2033^7)</f>
        <v>26604.135468710771</v>
      </c>
      <c r="L2033" s="4">
        <f>F2033/(constants!$A$4+constants!$B$4*data!F2033+constants!$C$4*data!F2033^2+constants!$D$4*data!F2033^3+constants!$E$4*data!F2033^4+constants!$F$4*data!F2033^5+constants!$G$4*data!F2033^6+constants!$H$4*data!F2033^7)</f>
        <v>533.46007509260016</v>
      </c>
      <c r="M2033" s="4"/>
      <c r="N2033" s="4"/>
      <c r="O2033" s="4">
        <f t="shared" si="412"/>
        <v>5570.8314427522992</v>
      </c>
      <c r="P2033" s="4">
        <f t="shared" si="413"/>
        <v>5434.8189592032168</v>
      </c>
      <c r="Q2033" s="4">
        <f t="shared" si="413"/>
        <v>5320.8270937421539</v>
      </c>
      <c r="R2033" s="4">
        <f t="shared" si="414"/>
        <v>88.910012515433365</v>
      </c>
      <c r="S2033" s="4"/>
      <c r="T2033" s="4"/>
      <c r="U2033" s="4">
        <f t="shared" si="415"/>
        <v>0.97902563704205248</v>
      </c>
      <c r="V2033" s="4"/>
      <c r="W2033" s="4"/>
      <c r="X2033">
        <f>IF(front!E2033&gt;$X$2,O2033,P2033)</f>
        <v>5570.8314427522992</v>
      </c>
      <c r="Y2033">
        <f t="shared" si="410"/>
        <v>5237.3485234322434</v>
      </c>
      <c r="Z2033">
        <f>SUMPRODUCT($B$7:$B$456,Y$7:Y$456,EXP(constants!$B$32+constants!$A$32*ABS($A$7:$A$456-$A2033)))</f>
        <v>1.4246540232895626E-16</v>
      </c>
      <c r="AA2033">
        <f t="shared" si="411"/>
        <v>5237.3485234322434</v>
      </c>
      <c r="AB2033">
        <f t="shared" si="416"/>
        <v>5231.1466877349339</v>
      </c>
      <c r="AD2033" s="4"/>
      <c r="AE2033" s="4"/>
      <c r="AF2033" s="4"/>
    </row>
    <row r="2034" spans="1:32" x14ac:dyDescent="0.2">
      <c r="A2034">
        <f>front!A2034</f>
        <v>1102.5899999999999</v>
      </c>
      <c r="B2034" s="1">
        <f t="shared" si="417"/>
        <v>0.42999999999983629</v>
      </c>
      <c r="C2034">
        <f>front!D2034-front!B2034</f>
        <v>3269.9300000000003</v>
      </c>
      <c r="D2034" s="2">
        <f>front!E2034-front!C2034</f>
        <v>26014.899999999998</v>
      </c>
      <c r="E2034" s="2">
        <f>IF(front!F2034-front!C2034&gt;0,front!F2034-front!C2034,0)</f>
        <v>25476.7</v>
      </c>
      <c r="F2034" s="2">
        <f>front!I2034-front!H2034</f>
        <v>561</v>
      </c>
      <c r="G2034" s="2"/>
      <c r="H2034" s="2"/>
      <c r="I2034" s="4">
        <f>C2034/(constants!$A$4+constants!$B$4*data!C2034+constants!$C$4*data!C2034^2+constants!$D$4*data!C2034^3+constants!$E$4*data!C2034^4+constants!$F$4*data!C2034^5+constants!$G$4*data!C2034^6+constants!$H$4*data!C2034^7)</f>
        <v>3262.5307385202527</v>
      </c>
      <c r="J2034" s="4">
        <f>D2034/(constants!$A$4+constants!$B$4*data!D2034+constants!$C$4*data!D2034^2+constants!$D$4*data!D2034^3+constants!$E$4*data!D2034^4+constants!$F$4*data!D2034^5+constants!$G$4*data!D2034^6+constants!$H$4*data!D2034^7)</f>
        <v>26508.458912796847</v>
      </c>
      <c r="K2034" s="4">
        <f>E2034/(constants!$A$4+constants!$B$4*data!E2034+constants!$C$4*data!E2034^2+constants!$D$4*data!E2034^3+constants!$E$4*data!E2034^4+constants!$F$4*data!E2034^5+constants!$G$4*data!E2034^6+constants!$H$4*data!E2034^7)</f>
        <v>25941.166987837896</v>
      </c>
      <c r="L2034" s="4">
        <f>F2034/(constants!$A$4+constants!$B$4*data!F2034+constants!$C$4*data!F2034^2+constants!$D$4*data!F2034^3+constants!$E$4*data!F2034^4+constants!$F$4*data!F2034^5+constants!$G$4*data!F2034^6+constants!$H$4*data!F2034^7)</f>
        <v>559.6999837428458</v>
      </c>
      <c r="M2034" s="4"/>
      <c r="N2034" s="4"/>
      <c r="O2034" s="4">
        <f t="shared" si="412"/>
        <v>5437.5512308670877</v>
      </c>
      <c r="P2034" s="4">
        <f t="shared" si="413"/>
        <v>5301.6917825593691</v>
      </c>
      <c r="Q2034" s="4">
        <f t="shared" si="413"/>
        <v>5188.2333975675792</v>
      </c>
      <c r="R2034" s="4">
        <f t="shared" si="414"/>
        <v>93.283330623807643</v>
      </c>
      <c r="S2034" s="4"/>
      <c r="T2034" s="4"/>
      <c r="U2034" s="4">
        <f t="shared" si="415"/>
        <v>0.97859958865111196</v>
      </c>
      <c r="V2034" s="4"/>
      <c r="W2034" s="4"/>
      <c r="X2034">
        <f>IF(front!E2034&gt;$X$2,O2034,P2034)</f>
        <v>5437.5512308670877</v>
      </c>
      <c r="Y2034">
        <f t="shared" si="410"/>
        <v>5104.068311547032</v>
      </c>
      <c r="Z2034">
        <f>SUMPRODUCT($B$7:$B$456,Y$7:Y$456,EXP(constants!$B$32+constants!$A$32*ABS($A$7:$A$456-$A2034)))</f>
        <v>1.3902319358798893E-16</v>
      </c>
      <c r="AA2034">
        <f t="shared" si="411"/>
        <v>5104.068311547032</v>
      </c>
      <c r="AB2034">
        <f t="shared" si="416"/>
        <v>5097.8664758497225</v>
      </c>
      <c r="AD2034" s="4"/>
      <c r="AE2034" s="4"/>
      <c r="AF2034" s="4"/>
    </row>
    <row r="2035" spans="1:32" x14ac:dyDescent="0.2">
      <c r="A2035">
        <f>front!A2035</f>
        <v>1103.01</v>
      </c>
      <c r="B2035" s="1">
        <f t="shared" si="417"/>
        <v>0.42000000000007276</v>
      </c>
      <c r="C2035">
        <f>front!D2035-front!B2035</f>
        <v>3200.06</v>
      </c>
      <c r="D2035" s="2">
        <f>front!E2035-front!C2035</f>
        <v>25418.399999999998</v>
      </c>
      <c r="E2035" s="2">
        <f>IF(front!F2035-front!C2035&gt;0,front!F2035-front!C2035,0)</f>
        <v>24871.8</v>
      </c>
      <c r="F2035" s="2">
        <f>front!I2035-front!H2035</f>
        <v>503.69999999999891</v>
      </c>
      <c r="G2035" s="2"/>
      <c r="H2035" s="2"/>
      <c r="I2035" s="4">
        <f>C2035/(constants!$A$4+constants!$B$4*data!C2035+constants!$C$4*data!C2035^2+constants!$D$4*data!C2035^3+constants!$E$4*data!C2035^4+constants!$F$4*data!C2035^5+constants!$G$4*data!C2035^6+constants!$H$4*data!C2035^7)</f>
        <v>3192.8116775197591</v>
      </c>
      <c r="J2035" s="4">
        <f>D2035/(constants!$A$4+constants!$B$4*data!D2035+constants!$C$4*data!D2035^2+constants!$D$4*data!D2035^3+constants!$E$4*data!D2035^4+constants!$F$4*data!D2035^5+constants!$G$4*data!D2035^6+constants!$H$4*data!D2035^7)</f>
        <v>25879.760962618308</v>
      </c>
      <c r="K2035" s="4">
        <f>E2035/(constants!$A$4+constants!$B$4*data!E2035+constants!$C$4*data!E2035^2+constants!$D$4*data!E2035^3+constants!$E$4*data!E2035^4+constants!$F$4*data!E2035^5+constants!$G$4*data!E2035^6+constants!$H$4*data!E2035^7)</f>
        <v>25304.476065523348</v>
      </c>
      <c r="L2035" s="4">
        <f>F2035/(constants!$A$4+constants!$B$4*data!F2035+constants!$C$4*data!F2035^2+constants!$D$4*data!F2035^3+constants!$E$4*data!F2035^4+constants!$F$4*data!F2035^5+constants!$G$4*data!F2035^6+constants!$H$4*data!F2035^7)</f>
        <v>502.53097883928268</v>
      </c>
      <c r="M2035" s="4"/>
      <c r="N2035" s="4"/>
      <c r="O2035" s="4">
        <f t="shared" si="412"/>
        <v>5321.3527958662653</v>
      </c>
      <c r="P2035" s="4">
        <f t="shared" si="413"/>
        <v>5175.9521925236613</v>
      </c>
      <c r="Q2035" s="4">
        <f t="shared" si="413"/>
        <v>5060.8952131046699</v>
      </c>
      <c r="R2035" s="4">
        <f t="shared" si="414"/>
        <v>83.755163139880452</v>
      </c>
      <c r="S2035" s="4"/>
      <c r="T2035" s="4"/>
      <c r="U2035" s="4">
        <f t="shared" si="415"/>
        <v>0.97777085739215597</v>
      </c>
      <c r="V2035" s="4"/>
      <c r="W2035" s="4"/>
      <c r="X2035">
        <f>IF(front!E2035&gt;$X$2,O2035,P2035)</f>
        <v>5321.3527958662653</v>
      </c>
      <c r="Y2035">
        <f t="shared" si="410"/>
        <v>4987.8698765462095</v>
      </c>
      <c r="Z2035">
        <f>SUMPRODUCT($B$7:$B$456,Y$7:Y$456,EXP(constants!$B$32+constants!$A$32*ABS($A$7:$A$456-$A2035)))</f>
        <v>1.3574134224185574E-16</v>
      </c>
      <c r="AA2035">
        <f t="shared" si="411"/>
        <v>4987.8698765462095</v>
      </c>
      <c r="AB2035">
        <f t="shared" si="416"/>
        <v>4981.6680408489001</v>
      </c>
      <c r="AD2035" s="4"/>
      <c r="AE2035" s="4"/>
      <c r="AF2035" s="4"/>
    </row>
    <row r="2036" spans="1:32" x14ac:dyDescent="0.2">
      <c r="A2036">
        <f>front!A2036</f>
        <v>1103.43</v>
      </c>
      <c r="B2036" s="1">
        <f t="shared" si="417"/>
        <v>0.42000000000007276</v>
      </c>
      <c r="C2036">
        <f>front!D2036-front!B2036</f>
        <v>3127.7999999999997</v>
      </c>
      <c r="D2036" s="2">
        <f>front!E2036-front!C2036</f>
        <v>24947.1</v>
      </c>
      <c r="E2036" s="2">
        <f>IF(front!F2036-front!C2036&gt;0,front!F2036-front!C2036,0)</f>
        <v>24378</v>
      </c>
      <c r="F2036" s="2">
        <f>front!I2036-front!H2036</f>
        <v>498.79999999999927</v>
      </c>
      <c r="G2036" s="2"/>
      <c r="H2036" s="2"/>
      <c r="I2036" s="4">
        <f>C2036/(constants!$A$4+constants!$B$4*data!C2036+constants!$C$4*data!C2036^2+constants!$D$4*data!C2036^3+constants!$E$4*data!C2036^4+constants!$F$4*data!C2036^5+constants!$G$4*data!C2036^6+constants!$H$4*data!C2036^7)</f>
        <v>3120.708763788185</v>
      </c>
      <c r="J2036" s="4">
        <f>D2036/(constants!$A$4+constants!$B$4*data!D2036+constants!$C$4*data!D2036^2+constants!$D$4*data!D2036^3+constants!$E$4*data!D2036^4+constants!$F$4*data!D2036^5+constants!$G$4*data!D2036^6+constants!$H$4*data!D2036^7)</f>
        <v>25383.680645977107</v>
      </c>
      <c r="K2036" s="4">
        <f>E2036/(constants!$A$4+constants!$B$4*data!E2036+constants!$C$4*data!E2036^2+constants!$D$4*data!E2036^3+constants!$E$4*data!E2036^4+constants!$F$4*data!E2036^5+constants!$G$4*data!E2036^6+constants!$H$4*data!E2036^7)</f>
        <v>24785.447717716237</v>
      </c>
      <c r="L2036" s="4">
        <f>F2036/(constants!$A$4+constants!$B$4*data!F2036+constants!$C$4*data!F2036^2+constants!$D$4*data!F2036^3+constants!$E$4*data!F2036^4+constants!$F$4*data!F2036^5+constants!$G$4*data!F2036^6+constants!$H$4*data!F2036^7)</f>
        <v>497.64219386368228</v>
      </c>
      <c r="M2036" s="4"/>
      <c r="N2036" s="4"/>
      <c r="O2036" s="4">
        <f t="shared" si="412"/>
        <v>5201.1812729803087</v>
      </c>
      <c r="P2036" s="4">
        <f t="shared" si="413"/>
        <v>5076.7361291954212</v>
      </c>
      <c r="Q2036" s="4">
        <f t="shared" si="413"/>
        <v>4957.0895435432467</v>
      </c>
      <c r="R2036" s="4">
        <f t="shared" si="414"/>
        <v>82.940365643947047</v>
      </c>
      <c r="S2036" s="4"/>
      <c r="T2036" s="4"/>
      <c r="U2036" s="4">
        <f t="shared" si="415"/>
        <v>0.97643238044929936</v>
      </c>
      <c r="V2036" s="4"/>
      <c r="W2036" s="4"/>
      <c r="X2036">
        <f>IF(front!E2036&gt;$X$2,O2036,P2036)</f>
        <v>5201.1812729803087</v>
      </c>
      <c r="Y2036">
        <f t="shared" si="410"/>
        <v>4867.6983536602529</v>
      </c>
      <c r="Z2036">
        <f>SUMPRODUCT($B$7:$B$456,Y$7:Y$456,EXP(constants!$B$32+constants!$A$32*ABS($A$7:$A$456-$A2036)))</f>
        <v>1.3253696392723723E-16</v>
      </c>
      <c r="AA2036">
        <f t="shared" si="411"/>
        <v>4867.6983536602529</v>
      </c>
      <c r="AB2036">
        <f t="shared" si="416"/>
        <v>4861.4965179629435</v>
      </c>
      <c r="AD2036" s="4"/>
      <c r="AE2036" s="4"/>
      <c r="AF2036" s="4"/>
    </row>
    <row r="2037" spans="1:32" x14ac:dyDescent="0.2">
      <c r="A2037">
        <f>front!A2037</f>
        <v>1103.8499999999999</v>
      </c>
      <c r="B2037" s="1">
        <f t="shared" si="417"/>
        <v>0.41999999999984539</v>
      </c>
      <c r="C2037">
        <f>front!D2037-front!B2037</f>
        <v>3057.33</v>
      </c>
      <c r="D2037" s="2">
        <f>front!E2037-front!C2037</f>
        <v>24536.100000000002</v>
      </c>
      <c r="E2037" s="2">
        <f>IF(front!F2037-front!C2037&gt;0,front!F2037-front!C2037,0)</f>
        <v>23908.3</v>
      </c>
      <c r="F2037" s="2">
        <f>front!I2037-front!H2037</f>
        <v>510.69999999999891</v>
      </c>
      <c r="G2037" s="2"/>
      <c r="H2037" s="2"/>
      <c r="I2037" s="4">
        <f>C2037/(constants!$A$4+constants!$B$4*data!C2037+constants!$C$4*data!C2037^2+constants!$D$4*data!C2037^3+constants!$E$4*data!C2037^4+constants!$F$4*data!C2037^5+constants!$G$4*data!C2037^6+constants!$H$4*data!C2037^7)</f>
        <v>3050.3928449489299</v>
      </c>
      <c r="J2037" s="4">
        <f>D2037/(constants!$A$4+constants!$B$4*data!D2037+constants!$C$4*data!D2037^2+constants!$D$4*data!D2037^3+constants!$E$4*data!D2037^4+constants!$F$4*data!D2037^5+constants!$G$4*data!D2037^6+constants!$H$4*data!D2037^7)</f>
        <v>24951.55355642107</v>
      </c>
      <c r="K2037" s="4">
        <f>E2037/(constants!$A$4+constants!$B$4*data!E2037+constants!$C$4*data!E2037^2+constants!$D$4*data!E2037^3+constants!$E$4*data!E2037^4+constants!$F$4*data!E2037^5+constants!$G$4*data!E2037^6+constants!$H$4*data!E2037^7)</f>
        <v>24292.364874773062</v>
      </c>
      <c r="L2037" s="4">
        <f>F2037/(constants!$A$4+constants!$B$4*data!F2037+constants!$C$4*data!F2037^2+constants!$D$4*data!F2037^3+constants!$E$4*data!F2037^4+constants!$F$4*data!F2037^5+constants!$G$4*data!F2037^6+constants!$H$4*data!F2037^7)</f>
        <v>509.51496106992943</v>
      </c>
      <c r="M2037" s="4"/>
      <c r="N2037" s="4"/>
      <c r="O2037" s="4">
        <f t="shared" si="412"/>
        <v>5083.9880749148833</v>
      </c>
      <c r="P2037" s="4">
        <f t="shared" si="413"/>
        <v>4990.3107112842144</v>
      </c>
      <c r="Q2037" s="4">
        <f t="shared" si="413"/>
        <v>4858.4729749546123</v>
      </c>
      <c r="R2037" s="4">
        <f t="shared" si="414"/>
        <v>84.919160178321576</v>
      </c>
      <c r="S2037" s="4"/>
      <c r="T2037" s="4"/>
      <c r="U2037" s="4">
        <f t="shared" si="415"/>
        <v>0.9735812569683312</v>
      </c>
      <c r="V2037" s="4"/>
      <c r="W2037" s="4"/>
      <c r="X2037">
        <f>IF(front!E2037&gt;$X$2,O2037,P2037)</f>
        <v>5083.9880749148833</v>
      </c>
      <c r="Y2037">
        <f t="shared" ref="Y2037:Y2074" si="418">X2037-$U$4</f>
        <v>4750.5051555948276</v>
      </c>
      <c r="Z2037">
        <f>SUMPRODUCT($B$7:$B$456,Y$7:Y$456,EXP(constants!$B$32+constants!$A$32*ABS($A$7:$A$456-$A2037)))</f>
        <v>1.2940822977683469E-16</v>
      </c>
      <c r="AA2037">
        <f t="shared" si="411"/>
        <v>4750.5051555948276</v>
      </c>
      <c r="AB2037">
        <f t="shared" si="416"/>
        <v>4744.3033198975181</v>
      </c>
      <c r="AD2037" s="4"/>
      <c r="AE2037" s="4"/>
      <c r="AF2037" s="4"/>
    </row>
    <row r="2038" spans="1:32" x14ac:dyDescent="0.2">
      <c r="A2038">
        <f>front!A2038</f>
        <v>1104.27</v>
      </c>
      <c r="B2038" s="1">
        <f t="shared" si="417"/>
        <v>0.42000000000007276</v>
      </c>
      <c r="C2038">
        <f>front!D2038-front!B2038</f>
        <v>3029.67</v>
      </c>
      <c r="D2038" s="2">
        <f>front!E2038-front!C2038</f>
        <v>24167.800000000003</v>
      </c>
      <c r="E2038" s="2">
        <f>IF(front!F2038-front!C2038&gt;0,front!F2038-front!C2038,0)</f>
        <v>23600.9</v>
      </c>
      <c r="F2038" s="2">
        <f>front!I2038-front!H2038</f>
        <v>461.89999999999964</v>
      </c>
      <c r="G2038" s="2"/>
      <c r="H2038" s="2"/>
      <c r="I2038" s="4">
        <f>C2038/(constants!$A$4+constants!$B$4*data!C2038+constants!$C$4*data!C2038^2+constants!$D$4*data!C2038^3+constants!$E$4*data!C2038^4+constants!$F$4*data!C2038^5+constants!$G$4*data!C2038^6+constants!$H$4*data!C2038^7)</f>
        <v>3022.793545750008</v>
      </c>
      <c r="J2038" s="4">
        <f>D2038/(constants!$A$4+constants!$B$4*data!D2038+constants!$C$4*data!D2038^2+constants!$D$4*data!D2038^3+constants!$E$4*data!D2038^4+constants!$F$4*data!D2038^5+constants!$G$4*data!D2038^6+constants!$H$4*data!D2038^7)</f>
        <v>24564.708807679184</v>
      </c>
      <c r="K2038" s="4">
        <f>E2038/(constants!$A$4+constants!$B$4*data!E2038+constants!$C$4*data!E2038^2+constants!$D$4*data!E2038^3+constants!$E$4*data!E2038^4+constants!$F$4*data!E2038^5+constants!$G$4*data!E2038^6+constants!$H$4*data!E2038^7)</f>
        <v>23969.990703476331</v>
      </c>
      <c r="L2038" s="4">
        <f>F2038/(constants!$A$4+constants!$B$4*data!F2038+constants!$C$4*data!F2038^2+constants!$D$4*data!F2038^3+constants!$E$4*data!F2038^4+constants!$F$4*data!F2038^5+constants!$G$4*data!F2038^6+constants!$H$4*data!F2038^7)</f>
        <v>460.82672086737637</v>
      </c>
      <c r="M2038" s="4"/>
      <c r="N2038" s="4"/>
      <c r="O2038" s="4">
        <f t="shared" si="412"/>
        <v>5037.9892429166803</v>
      </c>
      <c r="P2038" s="4">
        <f t="shared" si="413"/>
        <v>4912.941761535837</v>
      </c>
      <c r="Q2038" s="4">
        <f t="shared" si="413"/>
        <v>4793.9981406952666</v>
      </c>
      <c r="R2038" s="4">
        <f t="shared" si="414"/>
        <v>76.804453477896061</v>
      </c>
      <c r="S2038" s="4"/>
      <c r="T2038" s="4"/>
      <c r="U2038" s="4">
        <f t="shared" si="415"/>
        <v>0.97578973523118107</v>
      </c>
      <c r="V2038" s="4"/>
      <c r="W2038" s="4"/>
      <c r="X2038">
        <f>IF(front!E2038&gt;$X$2,O2038,P2038)</f>
        <v>5037.9892429166803</v>
      </c>
      <c r="Y2038">
        <f t="shared" si="418"/>
        <v>4704.5063235966245</v>
      </c>
      <c r="Z2038">
        <f>SUMPRODUCT($B$7:$B$456,Y$7:Y$456,EXP(constants!$B$32+constants!$A$32*ABS($A$7:$A$456-$A2038)))</f>
        <v>1.2635335409650433E-16</v>
      </c>
      <c r="AA2038">
        <f t="shared" si="411"/>
        <v>4704.5063235966245</v>
      </c>
      <c r="AB2038">
        <f t="shared" si="416"/>
        <v>4698.3044878993151</v>
      </c>
      <c r="AD2038" s="4"/>
      <c r="AE2038" s="4"/>
      <c r="AF2038" s="4"/>
    </row>
    <row r="2039" spans="1:32" x14ac:dyDescent="0.2">
      <c r="A2039">
        <f>front!A2039</f>
        <v>1104.69</v>
      </c>
      <c r="B2039" s="1">
        <f t="shared" si="417"/>
        <v>0.42000000000007276</v>
      </c>
      <c r="C2039">
        <f>front!D2039-front!B2039</f>
        <v>2990.2700000000004</v>
      </c>
      <c r="D2039" s="2">
        <f>front!E2039-front!C2039</f>
        <v>23795.1</v>
      </c>
      <c r="E2039" s="2">
        <f>IF(front!F2039-front!C2039&gt;0,front!F2039-front!C2039,0)</f>
        <v>23266.400000000001</v>
      </c>
      <c r="F2039" s="2">
        <f>front!I2039-front!H2039</f>
        <v>488.89999999999964</v>
      </c>
      <c r="G2039" s="2"/>
      <c r="H2039" s="2"/>
      <c r="I2039" s="4">
        <f>C2039/(constants!$A$4+constants!$B$4*data!C2039+constants!$C$4*data!C2039^2+constants!$D$4*data!C2039^3+constants!$E$4*data!C2039^4+constants!$F$4*data!C2039^5+constants!$G$4*data!C2039^6+constants!$H$4*data!C2039^7)</f>
        <v>2983.4802147331206</v>
      </c>
      <c r="J2039" s="4">
        <f>D2039/(constants!$A$4+constants!$B$4*data!D2039+constants!$C$4*data!D2039^2+constants!$D$4*data!D2039^3+constants!$E$4*data!D2039^4+constants!$F$4*data!D2039^5+constants!$G$4*data!D2039^6+constants!$H$4*data!D2039^7)</f>
        <v>24173.620159483882</v>
      </c>
      <c r="K2039" s="4">
        <f>E2039/(constants!$A$4+constants!$B$4*data!E2039+constants!$C$4*data!E2039^2+constants!$D$4*data!E2039^3+constants!$E$4*data!E2039^4+constants!$F$4*data!E2039^5+constants!$G$4*data!E2039^6+constants!$H$4*data!E2039^7)</f>
        <v>23619.495971809265</v>
      </c>
      <c r="L2039" s="4">
        <f>F2039/(constants!$A$4+constants!$B$4*data!F2039+constants!$C$4*data!F2039^2+constants!$D$4*data!F2039^3+constants!$E$4*data!F2039^4+constants!$F$4*data!F2039^5+constants!$G$4*data!F2039^6+constants!$H$4*data!F2039^7)</f>
        <v>487.76485939780775</v>
      </c>
      <c r="M2039" s="4"/>
      <c r="N2039" s="4"/>
      <c r="O2039" s="4">
        <f t="shared" si="412"/>
        <v>4972.4670245552006</v>
      </c>
      <c r="P2039" s="4">
        <f t="shared" si="413"/>
        <v>4834.724031896777</v>
      </c>
      <c r="Q2039" s="4">
        <f t="shared" si="413"/>
        <v>4723.899194361853</v>
      </c>
      <c r="R2039" s="4">
        <f t="shared" si="414"/>
        <v>81.294143232967954</v>
      </c>
      <c r="S2039" s="4"/>
      <c r="T2039" s="4"/>
      <c r="U2039" s="4">
        <f t="shared" si="415"/>
        <v>0.97707731882858995</v>
      </c>
      <c r="V2039" s="4"/>
      <c r="W2039" s="4"/>
      <c r="X2039">
        <f>IF(front!E2039&gt;$X$2,O2039,P2039)</f>
        <v>4972.4670245552006</v>
      </c>
      <c r="Y2039">
        <f t="shared" si="418"/>
        <v>4638.9841052351449</v>
      </c>
      <c r="Z2039">
        <f>SUMPRODUCT($B$7:$B$456,Y$7:Y$456,EXP(constants!$B$32+constants!$A$32*ABS($A$7:$A$456-$A2039)))</f>
        <v>1.2337059334610039E-16</v>
      </c>
      <c r="AA2039">
        <f t="shared" si="411"/>
        <v>4638.9841052351449</v>
      </c>
      <c r="AB2039">
        <f t="shared" si="416"/>
        <v>4632.7822695378354</v>
      </c>
      <c r="AD2039" s="4"/>
      <c r="AE2039" s="4"/>
      <c r="AF2039" s="4"/>
    </row>
    <row r="2040" spans="1:32" x14ac:dyDescent="0.2">
      <c r="A2040">
        <f>front!A2040</f>
        <v>1105.1099999999999</v>
      </c>
      <c r="B2040" s="1">
        <f t="shared" si="417"/>
        <v>0.41999999999984539</v>
      </c>
      <c r="C2040">
        <f>front!D2040-front!B2040</f>
        <v>2969.3999999999996</v>
      </c>
      <c r="D2040" s="2">
        <f>front!E2040-front!C2040</f>
        <v>23731.199999999997</v>
      </c>
      <c r="E2040" s="2">
        <f>IF(front!F2040-front!C2040&gt;0,front!F2040-front!C2040,0)</f>
        <v>23206.1</v>
      </c>
      <c r="F2040" s="2">
        <f>front!I2040-front!H2040</f>
        <v>493.30000000000109</v>
      </c>
      <c r="G2040" s="2"/>
      <c r="H2040" s="2"/>
      <c r="I2040" s="4">
        <f>C2040/(constants!$A$4+constants!$B$4*data!C2040+constants!$C$4*data!C2040^2+constants!$D$4*data!C2040^3+constants!$E$4*data!C2040^4+constants!$F$4*data!C2040^5+constants!$G$4*data!C2040^6+constants!$H$4*data!C2040^7)</f>
        <v>2962.6562164479442</v>
      </c>
      <c r="J2040" s="4">
        <f>D2040/(constants!$A$4+constants!$B$4*data!D2040+constants!$C$4*data!D2040^2+constants!$D$4*data!D2040^3+constants!$E$4*data!D2040^4+constants!$F$4*data!D2040^5+constants!$G$4*data!D2040^6+constants!$H$4*data!D2040^7)</f>
        <v>24106.605902551324</v>
      </c>
      <c r="K2040" s="4">
        <f>E2040/(constants!$A$4+constants!$B$4*data!E2040+constants!$C$4*data!E2040^2+constants!$D$4*data!E2040^3+constants!$E$4*data!E2040^4+constants!$F$4*data!E2040^5+constants!$G$4*data!E2040^6+constants!$H$4*data!E2040^7)</f>
        <v>23556.346102894771</v>
      </c>
      <c r="L2040" s="4">
        <f>F2040/(constants!$A$4+constants!$B$4*data!F2040+constants!$C$4*data!F2040^2+constants!$D$4*data!F2040^3+constants!$E$4*data!F2040^4+constants!$F$4*data!F2040^5+constants!$G$4*data!F2040^6+constants!$H$4*data!F2040^7)</f>
        <v>492.15478472711595</v>
      </c>
      <c r="M2040" s="4"/>
      <c r="N2040" s="4"/>
      <c r="O2040" s="4">
        <f t="shared" si="412"/>
        <v>4937.7603607465735</v>
      </c>
      <c r="P2040" s="4">
        <f t="shared" si="413"/>
        <v>4821.3211805102646</v>
      </c>
      <c r="Q2040" s="4">
        <f t="shared" si="413"/>
        <v>4711.2692205789544</v>
      </c>
      <c r="R2040" s="4">
        <f t="shared" si="414"/>
        <v>82.025797454519321</v>
      </c>
      <c r="S2040" s="4"/>
      <c r="T2040" s="4"/>
      <c r="U2040" s="4">
        <f t="shared" si="415"/>
        <v>0.97717389988947745</v>
      </c>
      <c r="V2040" s="4"/>
      <c r="W2040" s="4"/>
      <c r="X2040">
        <f>IF(front!E2040&gt;$X$2,O2040,P2040)</f>
        <v>4821.3211805102646</v>
      </c>
      <c r="Y2040">
        <f t="shared" si="418"/>
        <v>4487.8382611902089</v>
      </c>
      <c r="Z2040">
        <f>SUMPRODUCT($B$7:$B$456,Y$7:Y$456,EXP(constants!$B$32+constants!$A$32*ABS($A$7:$A$456-$A2040)))</f>
        <v>1.2045824514436183E-16</v>
      </c>
      <c r="AA2040">
        <f t="shared" si="411"/>
        <v>4487.8382611902089</v>
      </c>
      <c r="AB2040">
        <f t="shared" si="416"/>
        <v>4481.6364254928994</v>
      </c>
      <c r="AD2040" s="4"/>
      <c r="AE2040" s="4"/>
      <c r="AF2040" s="4"/>
    </row>
    <row r="2041" spans="1:32" x14ac:dyDescent="0.2">
      <c r="A2041">
        <f>front!A2041</f>
        <v>1105.53</v>
      </c>
      <c r="B2041" s="1">
        <f t="shared" si="417"/>
        <v>0.42000000000007276</v>
      </c>
      <c r="C2041">
        <f>front!D2041-front!B2041</f>
        <v>2961.6700000000005</v>
      </c>
      <c r="D2041" s="2">
        <f>front!E2041-front!C2041</f>
        <v>23544.100000000002</v>
      </c>
      <c r="E2041" s="2">
        <f>IF(front!F2041-front!C2041&gt;0,front!F2041-front!C2041,0)</f>
        <v>22925.600000000002</v>
      </c>
      <c r="F2041" s="2">
        <f>front!I2041-front!H2041</f>
        <v>476.30000000000109</v>
      </c>
      <c r="G2041" s="2"/>
      <c r="H2041" s="2"/>
      <c r="I2041" s="4">
        <f>C2041/(constants!$A$4+constants!$B$4*data!C2041+constants!$C$4*data!C2041^2+constants!$D$4*data!C2041^3+constants!$E$4*data!C2041^4+constants!$F$4*data!C2041^5+constants!$G$4*data!C2041^6+constants!$H$4*data!C2041^7)</f>
        <v>2954.9432708773684</v>
      </c>
      <c r="J2041" s="4">
        <f>D2041/(constants!$A$4+constants!$B$4*data!D2041+constants!$C$4*data!D2041^2+constants!$D$4*data!D2041^3+constants!$E$4*data!D2041^4+constants!$F$4*data!D2041^5+constants!$G$4*data!D2041^6+constants!$H$4*data!D2041^7)</f>
        <v>23910.452608261989</v>
      </c>
      <c r="K2041" s="4">
        <f>E2041/(constants!$A$4+constants!$B$4*data!E2041+constants!$C$4*data!E2041^2+constants!$D$4*data!E2041^3+constants!$E$4*data!E2041^4+constants!$F$4*data!E2041^5+constants!$G$4*data!E2041^6+constants!$H$4*data!E2041^7)</f>
        <v>23262.724786335981</v>
      </c>
      <c r="L2041" s="4">
        <f>F2041/(constants!$A$4+constants!$B$4*data!F2041+constants!$C$4*data!F2041^2+constants!$D$4*data!F2041^3+constants!$E$4*data!F2041^4+constants!$F$4*data!F2041^5+constants!$G$4*data!F2041^6+constants!$H$4*data!F2041^7)</f>
        <v>475.19371949472355</v>
      </c>
      <c r="M2041" s="4"/>
      <c r="N2041" s="4"/>
      <c r="O2041" s="4">
        <f t="shared" si="412"/>
        <v>4924.9054514622803</v>
      </c>
      <c r="P2041" s="4">
        <f t="shared" si="413"/>
        <v>4782.0905216523979</v>
      </c>
      <c r="Q2041" s="4">
        <f t="shared" si="413"/>
        <v>4652.5449572671969</v>
      </c>
      <c r="R2041" s="4">
        <f t="shared" si="414"/>
        <v>79.198953249120592</v>
      </c>
      <c r="S2041" s="4"/>
      <c r="T2041" s="4"/>
      <c r="U2041" s="4">
        <f t="shared" si="415"/>
        <v>0.97291026512387346</v>
      </c>
      <c r="V2041" s="4"/>
      <c r="W2041" s="4"/>
      <c r="X2041">
        <f>IF(front!E2041&gt;$X$2,O2041,P2041)</f>
        <v>4924.9054514622803</v>
      </c>
      <c r="Y2041">
        <f t="shared" si="418"/>
        <v>4591.4225321422246</v>
      </c>
      <c r="Z2041">
        <f>SUMPRODUCT($B$7:$B$456,Y$7:Y$456,EXP(constants!$B$32+constants!$A$32*ABS($A$7:$A$456-$A2041)))</f>
        <v>1.1761464729728997E-16</v>
      </c>
      <c r="AA2041">
        <f t="shared" si="411"/>
        <v>4591.4225321422246</v>
      </c>
      <c r="AB2041">
        <f t="shared" si="416"/>
        <v>4585.2206964449151</v>
      </c>
      <c r="AD2041" s="4"/>
      <c r="AE2041" s="4"/>
      <c r="AF2041" s="4"/>
    </row>
    <row r="2042" spans="1:32" x14ac:dyDescent="0.2">
      <c r="A2042">
        <f>front!A2042</f>
        <v>1105.95</v>
      </c>
      <c r="B2042" s="1">
        <f t="shared" si="417"/>
        <v>0.42000000000007276</v>
      </c>
      <c r="C2042">
        <f>front!D2042-front!B2042</f>
        <v>2945.74</v>
      </c>
      <c r="D2042" s="2">
        <f>front!E2042-front!C2042</f>
        <v>23394.2</v>
      </c>
      <c r="E2042" s="2">
        <f>IF(front!F2042-front!C2042&gt;0,front!F2042-front!C2042,0)</f>
        <v>22849.600000000002</v>
      </c>
      <c r="F2042" s="2">
        <f>front!I2042-front!H2042</f>
        <v>508.70000000000073</v>
      </c>
      <c r="G2042" s="2"/>
      <c r="H2042" s="2"/>
      <c r="I2042" s="4">
        <f>C2042/(constants!$A$4+constants!$B$4*data!C2042+constants!$C$4*data!C2042^2+constants!$D$4*data!C2042^3+constants!$E$4*data!C2042^4+constants!$F$4*data!C2042^5+constants!$G$4*data!C2042^6+constants!$H$4*data!C2042^7)</f>
        <v>2939.0484433037504</v>
      </c>
      <c r="J2042" s="4">
        <f>D2042/(constants!$A$4+constants!$B$4*data!D2042+constants!$C$4*data!D2042^2+constants!$D$4*data!D2042^3+constants!$E$4*data!D2042^4+constants!$F$4*data!D2042^5+constants!$G$4*data!D2042^6+constants!$H$4*data!D2042^7)</f>
        <v>23753.36988832325</v>
      </c>
      <c r="K2042" s="4">
        <f>E2042/(constants!$A$4+constants!$B$4*data!E2042+constants!$C$4*data!E2042^2+constants!$D$4*data!E2042^3+constants!$E$4*data!E2042^4+constants!$F$4*data!E2042^5+constants!$G$4*data!E2042^6+constants!$H$4*data!E2042^7)</f>
        <v>23183.208238163494</v>
      </c>
      <c r="L2042" s="4">
        <f>F2042/(constants!$A$4+constants!$B$4*data!F2042+constants!$C$4*data!F2042^2+constants!$D$4*data!F2042^3+constants!$E$4*data!F2042^4+constants!$F$4*data!F2042^5+constants!$G$4*data!F2042^6+constants!$H$4*data!F2042^7)</f>
        <v>507.51953713537296</v>
      </c>
      <c r="M2042" s="4"/>
      <c r="N2042" s="4"/>
      <c r="O2042" s="4">
        <f t="shared" si="412"/>
        <v>4898.4140721729173</v>
      </c>
      <c r="P2042" s="4">
        <f t="shared" si="413"/>
        <v>4750.67397766465</v>
      </c>
      <c r="Q2042" s="4">
        <f t="shared" si="413"/>
        <v>4636.6416476326986</v>
      </c>
      <c r="R2042" s="4">
        <f t="shared" si="414"/>
        <v>84.586589522562164</v>
      </c>
      <c r="S2042" s="4"/>
      <c r="T2042" s="4"/>
      <c r="U2042" s="4">
        <f t="shared" si="415"/>
        <v>0.97599659952080997</v>
      </c>
      <c r="V2042" s="4"/>
      <c r="W2042" s="4"/>
      <c r="X2042">
        <f>IF(front!E2042&gt;$X$2,O2042,P2042)</f>
        <v>4750.67397766465</v>
      </c>
      <c r="Y2042">
        <f t="shared" si="418"/>
        <v>4417.1910583445942</v>
      </c>
      <c r="Z2042">
        <f>SUMPRODUCT($B$7:$B$456,Y$7:Y$456,EXP(constants!$B$32+constants!$A$32*ABS($A$7:$A$456-$A2042)))</f>
        <v>1.1483817684947733E-16</v>
      </c>
      <c r="AA2042">
        <f t="shared" si="411"/>
        <v>4417.1910583445942</v>
      </c>
      <c r="AB2042">
        <f t="shared" si="416"/>
        <v>4410.9892226472848</v>
      </c>
      <c r="AD2042" s="4"/>
      <c r="AE2042" s="4"/>
      <c r="AF2042" s="4"/>
    </row>
    <row r="2043" spans="1:32" x14ac:dyDescent="0.2">
      <c r="A2043">
        <f>front!A2043</f>
        <v>1106.3800000000001</v>
      </c>
      <c r="B2043" s="1">
        <f t="shared" si="417"/>
        <v>0.43000000000006366</v>
      </c>
      <c r="C2043">
        <f>front!D2043-front!B2043</f>
        <v>2893.4</v>
      </c>
      <c r="D2043" s="2">
        <f>front!E2043-front!C2043</f>
        <v>23282.5</v>
      </c>
      <c r="E2043" s="2">
        <f>IF(front!F2043-front!C2043&gt;0,front!F2043-front!C2043,0)</f>
        <v>22720.1</v>
      </c>
      <c r="F2043" s="2">
        <f>front!I2043-front!H2043</f>
        <v>404.39999999999964</v>
      </c>
      <c r="G2043" s="2"/>
      <c r="H2043" s="2"/>
      <c r="I2043" s="4">
        <f>C2043/(constants!$A$4+constants!$B$4*data!C2043+constants!$C$4*data!C2043^2+constants!$D$4*data!C2043^3+constants!$E$4*data!C2043^4+constants!$F$4*data!C2043^5+constants!$G$4*data!C2043^6+constants!$H$4*data!C2043^7)</f>
        <v>2886.8242502481544</v>
      </c>
      <c r="J2043" s="4">
        <f>D2043/(constants!$A$4+constants!$B$4*data!D2043+constants!$C$4*data!D2043^2+constants!$D$4*data!D2043^3+constants!$E$4*data!D2043^4+constants!$F$4*data!D2043^5+constants!$G$4*data!D2043^6+constants!$H$4*data!D2043^7)</f>
        <v>23636.358618749553</v>
      </c>
      <c r="K2043" s="4">
        <f>E2043/(constants!$A$4+constants!$B$4*data!E2043+constants!$C$4*data!E2043^2+constants!$D$4*data!E2043^3+constants!$E$4*data!E2043^4+constants!$F$4*data!E2043^5+constants!$G$4*data!E2043^6+constants!$H$4*data!E2043^7)</f>
        <v>23047.754359541843</v>
      </c>
      <c r="L2043" s="4">
        <f>F2043/(constants!$A$4+constants!$B$4*data!F2043+constants!$C$4*data!F2043^2+constants!$D$4*data!F2043^3+constants!$E$4*data!F2043^4+constants!$F$4*data!F2043^5+constants!$G$4*data!F2043^6+constants!$H$4*data!F2043^7)</f>
        <v>403.4587054491812</v>
      </c>
      <c r="M2043" s="4"/>
      <c r="N2043" s="4"/>
      <c r="O2043" s="4">
        <f t="shared" si="412"/>
        <v>4811.3737504135906</v>
      </c>
      <c r="P2043" s="4">
        <f t="shared" si="413"/>
        <v>4727.2717237499101</v>
      </c>
      <c r="Q2043" s="4">
        <f t="shared" si="413"/>
        <v>4609.5508719083691</v>
      </c>
      <c r="R2043" s="4">
        <f t="shared" si="414"/>
        <v>67.243117574863533</v>
      </c>
      <c r="S2043" s="4"/>
      <c r="T2043" s="4"/>
      <c r="U2043" s="4">
        <f t="shared" si="415"/>
        <v>0.9750975068240505</v>
      </c>
      <c r="V2043" s="4"/>
      <c r="W2043" s="4"/>
      <c r="X2043">
        <f>IF(front!E2043&gt;$X$2,O2043,P2043)</f>
        <v>4727.2717237499101</v>
      </c>
      <c r="Y2043">
        <f t="shared" si="418"/>
        <v>4393.7888044298543</v>
      </c>
      <c r="Z2043">
        <f>SUMPRODUCT($B$7:$B$456,Y$7:Y$456,EXP(constants!$B$32+constants!$A$32*ABS($A$7:$A$456-$A2043)))</f>
        <v>1.1206348931351342E-16</v>
      </c>
      <c r="AA2043">
        <f t="shared" si="411"/>
        <v>4393.7888044298543</v>
      </c>
      <c r="AB2043">
        <f t="shared" si="416"/>
        <v>4387.5869687325448</v>
      </c>
      <c r="AD2043" s="4"/>
      <c r="AE2043" s="4"/>
      <c r="AF2043" s="4"/>
    </row>
    <row r="2044" spans="1:32" x14ac:dyDescent="0.2">
      <c r="A2044">
        <f>front!A2044</f>
        <v>1106.8</v>
      </c>
      <c r="B2044" s="1">
        <f t="shared" si="417"/>
        <v>0.41999999999984539</v>
      </c>
      <c r="C2044">
        <f>front!D2044-front!B2044</f>
        <v>2868.07</v>
      </c>
      <c r="D2044" s="2">
        <f>front!E2044-front!C2044</f>
        <v>23002.799999999999</v>
      </c>
      <c r="E2044" s="2">
        <f>IF(front!F2044-front!C2044&gt;0,front!F2044-front!C2044,0)</f>
        <v>22390.499999999996</v>
      </c>
      <c r="F2044" s="2">
        <f>front!I2044-front!H2044</f>
        <v>424.80000000000109</v>
      </c>
      <c r="G2044" s="2"/>
      <c r="H2044" s="2"/>
      <c r="I2044" s="4">
        <f>C2044/(constants!$A$4+constants!$B$4*data!C2044+constants!$C$4*data!C2044^2+constants!$D$4*data!C2044^3+constants!$E$4*data!C2044^4+constants!$F$4*data!C2044^5+constants!$G$4*data!C2044^6+constants!$H$4*data!C2044^7)</f>
        <v>2861.5504233283691</v>
      </c>
      <c r="J2044" s="4">
        <f>D2044/(constants!$A$4+constants!$B$4*data!D2044+constants!$C$4*data!D2044^2+constants!$D$4*data!D2044^3+constants!$E$4*data!D2044^4+constants!$F$4*data!D2044^5+constants!$G$4*data!D2044^6+constants!$H$4*data!D2044^7)</f>
        <v>23343.513750439324</v>
      </c>
      <c r="K2044" s="4">
        <f>E2044/(constants!$A$4+constants!$B$4*data!E2044+constants!$C$4*data!E2044^2+constants!$D$4*data!E2044^3+constants!$E$4*data!E2044^4+constants!$F$4*data!E2044^5+constants!$G$4*data!E2044^6+constants!$H$4*data!E2044^7)</f>
        <v>22703.218904603636</v>
      </c>
      <c r="L2044" s="4">
        <f>F2044/(constants!$A$4+constants!$B$4*data!F2044+constants!$C$4*data!F2044^2+constants!$D$4*data!F2044^3+constants!$E$4*data!F2044^4+constants!$F$4*data!F2044^5+constants!$G$4*data!F2044^6+constants!$H$4*data!F2044^7)</f>
        <v>423.81184006233917</v>
      </c>
      <c r="M2044" s="4"/>
      <c r="N2044" s="4"/>
      <c r="O2044" s="4">
        <f t="shared" si="412"/>
        <v>4769.2507055472815</v>
      </c>
      <c r="P2044" s="4">
        <f t="shared" si="413"/>
        <v>4668.7027500878648</v>
      </c>
      <c r="Q2044" s="4">
        <f t="shared" si="413"/>
        <v>4540.6437809207273</v>
      </c>
      <c r="R2044" s="4">
        <f t="shared" si="414"/>
        <v>70.635306677056519</v>
      </c>
      <c r="S2044" s="4"/>
      <c r="T2044" s="4"/>
      <c r="U2044" s="4">
        <f t="shared" si="415"/>
        <v>0.97257075979730612</v>
      </c>
      <c r="V2044" s="4"/>
      <c r="W2044" s="4"/>
      <c r="X2044">
        <f>IF(front!E2044&gt;$X$2,O2044,P2044)</f>
        <v>4668.7027500878648</v>
      </c>
      <c r="Y2044">
        <f t="shared" si="418"/>
        <v>4335.2198307678091</v>
      </c>
      <c r="Z2044">
        <f>SUMPRODUCT($B$7:$B$456,Y$7:Y$456,EXP(constants!$B$32+constants!$A$32*ABS($A$7:$A$456-$A2044)))</f>
        <v>1.0941806228969124E-16</v>
      </c>
      <c r="AA2044">
        <f t="shared" si="411"/>
        <v>4335.2198307678091</v>
      </c>
      <c r="AB2044">
        <f t="shared" si="416"/>
        <v>4329.0179950704996</v>
      </c>
      <c r="AD2044" s="4"/>
      <c r="AE2044" s="4"/>
      <c r="AF2044" s="4"/>
    </row>
    <row r="2045" spans="1:32" x14ac:dyDescent="0.2">
      <c r="A2045">
        <f>front!A2045</f>
        <v>1107.22</v>
      </c>
      <c r="B2045" s="1">
        <f t="shared" si="417"/>
        <v>0.42000000000007276</v>
      </c>
      <c r="C2045">
        <f>front!D2045-front!B2045</f>
        <v>2835.14</v>
      </c>
      <c r="D2045" s="2">
        <f>front!E2045-front!C2045</f>
        <v>22801.199999999997</v>
      </c>
      <c r="E2045" s="2">
        <f>IF(front!F2045-front!C2045&gt;0,front!F2045-front!C2045,0)</f>
        <v>22160.5</v>
      </c>
      <c r="F2045" s="2">
        <f>front!I2045-front!H2045</f>
        <v>443</v>
      </c>
      <c r="G2045" s="2"/>
      <c r="H2045" s="2"/>
      <c r="I2045" s="4">
        <f>C2045/(constants!$A$4+constants!$B$4*data!C2045+constants!$C$4*data!C2045^2+constants!$D$4*data!C2045^3+constants!$E$4*data!C2045^4+constants!$F$4*data!C2045^5+constants!$G$4*data!C2045^6+constants!$H$4*data!C2045^7)</f>
        <v>2828.6935688550711</v>
      </c>
      <c r="J2045" s="4">
        <f>D2045/(constants!$A$4+constants!$B$4*data!D2045+constants!$C$4*data!D2045^2+constants!$D$4*data!D2045^3+constants!$E$4*data!D2045^4+constants!$F$4*data!D2045^5+constants!$G$4*data!D2045^6+constants!$H$4*data!D2045^7)</f>
        <v>23132.577371816737</v>
      </c>
      <c r="K2045" s="4">
        <f>E2045/(constants!$A$4+constants!$B$4*data!E2045+constants!$C$4*data!E2045^2+constants!$D$4*data!E2045^3+constants!$E$4*data!E2045^4+constants!$F$4*data!E2045^5+constants!$G$4*data!E2045^6+constants!$H$4*data!E2045^7)</f>
        <v>22462.983805906406</v>
      </c>
      <c r="L2045" s="4">
        <f>F2045/(constants!$A$4+constants!$B$4*data!F2045+constants!$C$4*data!F2045^2+constants!$D$4*data!F2045^3+constants!$E$4*data!F2045^4+constants!$F$4*data!F2045^5+constants!$G$4*data!F2045^6+constants!$H$4*data!F2045^7)</f>
        <v>441.97006598972706</v>
      </c>
      <c r="M2045" s="4"/>
      <c r="N2045" s="4"/>
      <c r="O2045" s="4">
        <f t="shared" si="412"/>
        <v>4714.489281425118</v>
      </c>
      <c r="P2045" s="4">
        <f t="shared" si="413"/>
        <v>4626.5154743633475</v>
      </c>
      <c r="Q2045" s="4">
        <f t="shared" si="413"/>
        <v>4492.5967611812812</v>
      </c>
      <c r="R2045" s="4">
        <f t="shared" si="414"/>
        <v>73.66167766495451</v>
      </c>
      <c r="S2045" s="4"/>
      <c r="T2045" s="4"/>
      <c r="U2045" s="4">
        <f t="shared" si="415"/>
        <v>0.97105408726629305</v>
      </c>
      <c r="V2045" s="4"/>
      <c r="W2045" s="4"/>
      <c r="X2045">
        <f>IF(front!E2045&gt;$X$2,O2045,P2045)</f>
        <v>4626.5154743633475</v>
      </c>
      <c r="Y2045">
        <f t="shared" si="418"/>
        <v>4293.0325550432917</v>
      </c>
      <c r="Z2045">
        <f>SUMPRODUCT($B$7:$B$456,Y$7:Y$456,EXP(constants!$B$32+constants!$A$32*ABS($A$7:$A$456-$A2045)))</f>
        <v>1.0683508454512209E-16</v>
      </c>
      <c r="AA2045">
        <f t="shared" si="411"/>
        <v>4293.0325550432917</v>
      </c>
      <c r="AB2045">
        <f t="shared" si="416"/>
        <v>4286.8307193459823</v>
      </c>
      <c r="AD2045" s="4"/>
      <c r="AE2045" s="4"/>
      <c r="AF2045" s="4"/>
    </row>
    <row r="2046" spans="1:32" x14ac:dyDescent="0.2">
      <c r="A2046">
        <f>front!A2046</f>
        <v>1107.6400000000001</v>
      </c>
      <c r="B2046" s="1">
        <f t="shared" si="417"/>
        <v>0.42000000000007276</v>
      </c>
      <c r="C2046">
        <f>front!D2046-front!B2046</f>
        <v>2784.07</v>
      </c>
      <c r="D2046" s="2">
        <f>front!E2046-front!C2046</f>
        <v>22298.300000000003</v>
      </c>
      <c r="E2046" s="2">
        <f>IF(front!F2046-front!C2046&gt;0,front!F2046-front!C2046,0)</f>
        <v>21708.799999999999</v>
      </c>
      <c r="F2046" s="2">
        <f>front!I2046-front!H2046</f>
        <v>455.89999999999964</v>
      </c>
      <c r="G2046" s="2"/>
      <c r="H2046" s="2"/>
      <c r="I2046" s="4">
        <f>C2046/(constants!$A$4+constants!$B$4*data!C2046+constants!$C$4*data!C2046^2+constants!$D$4*data!C2046^3+constants!$E$4*data!C2046^4+constants!$F$4*data!C2046^5+constants!$G$4*data!C2046^6+constants!$H$4*data!C2046^7)</f>
        <v>2777.737257813747</v>
      </c>
      <c r="J2046" s="4">
        <f>D2046/(constants!$A$4+constants!$B$4*data!D2046+constants!$C$4*data!D2046^2+constants!$D$4*data!D2046^3+constants!$E$4*data!D2046^4+constants!$F$4*data!D2046^5+constants!$G$4*data!D2046^6+constants!$H$4*data!D2046^7)</f>
        <v>22606.897405860203</v>
      </c>
      <c r="K2046" s="4">
        <f>E2046/(constants!$A$4+constants!$B$4*data!E2046+constants!$C$4*data!E2046^2+constants!$D$4*data!E2046^3+constants!$E$4*data!E2046^4+constants!$F$4*data!E2046^5+constants!$G$4*data!E2046^6+constants!$H$4*data!E2046^7)</f>
        <v>21991.635826409518</v>
      </c>
      <c r="L2046" s="4">
        <f>F2046/(constants!$A$4+constants!$B$4*data!F2046+constants!$C$4*data!F2046^2+constants!$D$4*data!F2046^3+constants!$E$4*data!F2046^4+constants!$F$4*data!F2046^5+constants!$G$4*data!F2046^6+constants!$H$4*data!F2046^7)</f>
        <v>454.8404773766444</v>
      </c>
      <c r="M2046" s="4"/>
      <c r="N2046" s="4"/>
      <c r="O2046" s="4">
        <f t="shared" si="412"/>
        <v>4629.5620963562451</v>
      </c>
      <c r="P2046" s="4">
        <f t="shared" si="413"/>
        <v>4521.3794811720409</v>
      </c>
      <c r="Q2046" s="4">
        <f t="shared" si="413"/>
        <v>4398.3271652819039</v>
      </c>
      <c r="R2046" s="4">
        <f t="shared" si="414"/>
        <v>75.806746229440733</v>
      </c>
      <c r="S2046" s="4"/>
      <c r="T2046" s="4"/>
      <c r="U2046" s="4">
        <f t="shared" si="415"/>
        <v>0.97278434238874389</v>
      </c>
      <c r="V2046" s="4"/>
      <c r="W2046" s="4"/>
      <c r="X2046">
        <f>IF(front!E2046&gt;$X$2,O2046,P2046)</f>
        <v>4521.3794811720409</v>
      </c>
      <c r="Y2046">
        <f t="shared" si="418"/>
        <v>4187.8965618519851</v>
      </c>
      <c r="Z2046">
        <f>SUMPRODUCT($B$7:$B$456,Y$7:Y$456,EXP(constants!$B$32+constants!$A$32*ABS($A$7:$A$456-$A2046)))</f>
        <v>1.0431308187075001E-16</v>
      </c>
      <c r="AA2046">
        <f t="shared" si="411"/>
        <v>4187.8965618519851</v>
      </c>
      <c r="AB2046">
        <f t="shared" si="416"/>
        <v>4181.6947261546757</v>
      </c>
      <c r="AD2046" s="4"/>
      <c r="AE2046" s="4"/>
      <c r="AF2046" s="4"/>
    </row>
    <row r="2047" spans="1:32" x14ac:dyDescent="0.2">
      <c r="A2047">
        <f>front!A2047</f>
        <v>1108.06</v>
      </c>
      <c r="B2047" s="1">
        <f t="shared" si="417"/>
        <v>0.41999999999984539</v>
      </c>
      <c r="C2047">
        <f>front!D2047-front!B2047</f>
        <v>2725.8699999999994</v>
      </c>
      <c r="D2047" s="2">
        <f>front!E2047-front!C2047</f>
        <v>21914.199999999997</v>
      </c>
      <c r="E2047" s="2">
        <f>IF(front!F2047-front!C2047&gt;0,front!F2047-front!C2047,0)</f>
        <v>21214.400000000001</v>
      </c>
      <c r="F2047" s="2">
        <f>front!I2047-front!H2047</f>
        <v>453.5</v>
      </c>
      <c r="G2047" s="2"/>
      <c r="H2047" s="2"/>
      <c r="I2047" s="4">
        <f>C2047/(constants!$A$4+constants!$B$4*data!C2047+constants!$C$4*data!C2047^2+constants!$D$4*data!C2047^3+constants!$E$4*data!C2047^4+constants!$F$4*data!C2047^5+constants!$G$4*data!C2047^6+constants!$H$4*data!C2047^7)</f>
        <v>2719.6671627329824</v>
      </c>
      <c r="J2047" s="4">
        <f>D2047/(constants!$A$4+constants!$B$4*data!D2047+constants!$C$4*data!D2047^2+constants!$D$4*data!D2047^3+constants!$E$4*data!D2047^4+constants!$F$4*data!D2047^5+constants!$G$4*data!D2047^6+constants!$H$4*data!D2047^7)</f>
        <v>22205.895476472168</v>
      </c>
      <c r="K2047" s="4">
        <f>E2047/(constants!$A$4+constants!$B$4*data!E2047+constants!$C$4*data!E2047^2+constants!$D$4*data!E2047^3+constants!$E$4*data!E2047^4+constants!$F$4*data!E2047^5+constants!$G$4*data!E2047^6+constants!$H$4*data!E2047^7)</f>
        <v>21476.427630264785</v>
      </c>
      <c r="L2047" s="4">
        <f>F2047/(constants!$A$4+constants!$B$4*data!F2047+constants!$C$4*data!F2047^2+constants!$D$4*data!F2047^3+constants!$E$4*data!F2047^4+constants!$F$4*data!F2047^5+constants!$G$4*data!F2047^6+constants!$H$4*data!F2047^7)</f>
        <v>452.44598097472237</v>
      </c>
      <c r="M2047" s="4"/>
      <c r="N2047" s="4"/>
      <c r="O2047" s="4">
        <f t="shared" si="412"/>
        <v>4532.778604554971</v>
      </c>
      <c r="P2047" s="4">
        <f t="shared" si="413"/>
        <v>4441.1790952944339</v>
      </c>
      <c r="Q2047" s="4">
        <f t="shared" si="413"/>
        <v>4295.2855260529568</v>
      </c>
      <c r="R2047" s="4">
        <f t="shared" si="414"/>
        <v>75.407663495787062</v>
      </c>
      <c r="S2047" s="4"/>
      <c r="T2047" s="4"/>
      <c r="U2047" s="4">
        <f t="shared" si="415"/>
        <v>0.96714981177046977</v>
      </c>
      <c r="V2047" s="4"/>
      <c r="W2047" s="4"/>
      <c r="X2047">
        <f>IF(front!E2047&gt;$X$2,O2047,P2047)</f>
        <v>4441.1790952944339</v>
      </c>
      <c r="Y2047">
        <f t="shared" si="418"/>
        <v>4107.6961759743781</v>
      </c>
      <c r="Z2047">
        <f>SUMPRODUCT($B$7:$B$456,Y$7:Y$456,EXP(constants!$B$32+constants!$A$32*ABS($A$7:$A$456-$A2047)))</f>
        <v>1.0185061485843835E-16</v>
      </c>
      <c r="AA2047">
        <f t="shared" si="411"/>
        <v>4107.6961759743781</v>
      </c>
      <c r="AB2047">
        <f t="shared" si="416"/>
        <v>4101.4943402770687</v>
      </c>
      <c r="AD2047" s="4"/>
      <c r="AE2047" s="4"/>
      <c r="AF2047" s="4"/>
    </row>
    <row r="2048" spans="1:32" x14ac:dyDescent="0.2">
      <c r="A2048">
        <f>front!A2048</f>
        <v>1108.48</v>
      </c>
      <c r="B2048" s="1">
        <f t="shared" si="417"/>
        <v>0.42000000000007276</v>
      </c>
      <c r="C2048">
        <f>front!D2048-front!B2048</f>
        <v>2648.33</v>
      </c>
      <c r="D2048" s="2">
        <f>front!E2048-front!C2048</f>
        <v>21375.1</v>
      </c>
      <c r="E2048" s="2">
        <f>IF(front!F2048-front!C2048&gt;0,front!F2048-front!C2048,0)</f>
        <v>20711.699999999997</v>
      </c>
      <c r="F2048" s="2">
        <f>front!I2048-front!H2048</f>
        <v>416.29999999999927</v>
      </c>
      <c r="G2048" s="2"/>
      <c r="H2048" s="2"/>
      <c r="I2048" s="4">
        <f>C2048/(constants!$A$4+constants!$B$4*data!C2048+constants!$C$4*data!C2048^2+constants!$D$4*data!C2048^3+constants!$E$4*data!C2048^4+constants!$F$4*data!C2048^5+constants!$G$4*data!C2048^6+constants!$H$4*data!C2048^7)</f>
        <v>2642.3007470170196</v>
      </c>
      <c r="J2048" s="4">
        <f>D2048/(constants!$A$4+constants!$B$4*data!D2048+constants!$C$4*data!D2048^2+constants!$D$4*data!D2048^3+constants!$E$4*data!D2048^4+constants!$F$4*data!D2048^5+constants!$G$4*data!D2048^6+constants!$H$4*data!D2048^7)</f>
        <v>21643.810512130109</v>
      </c>
      <c r="K2048" s="4">
        <f>E2048/(constants!$A$4+constants!$B$4*data!E2048+constants!$C$4*data!E2048^2+constants!$D$4*data!E2048^3+constants!$E$4*data!E2048^4+constants!$F$4*data!E2048^5+constants!$G$4*data!E2048^6+constants!$H$4*data!E2048^7)</f>
        <v>20953.329116636884</v>
      </c>
      <c r="L2048" s="4">
        <f>F2048/(constants!$A$4+constants!$B$4*data!F2048+constants!$C$4*data!F2048^2+constants!$D$4*data!F2048^3+constants!$E$4*data!F2048^4+constants!$F$4*data!F2048^5+constants!$G$4*data!F2048^6+constants!$H$4*data!F2048^7)</f>
        <v>415.33136184929663</v>
      </c>
      <c r="M2048" s="4"/>
      <c r="N2048" s="4"/>
      <c r="O2048" s="4">
        <f t="shared" si="412"/>
        <v>4403.8345783616987</v>
      </c>
      <c r="P2048" s="4">
        <f t="shared" si="413"/>
        <v>4328.7621024260216</v>
      </c>
      <c r="Q2048" s="4">
        <f t="shared" si="413"/>
        <v>4190.6658233273765</v>
      </c>
      <c r="R2048" s="4">
        <f t="shared" si="414"/>
        <v>69.221893641549428</v>
      </c>
      <c r="S2048" s="4"/>
      <c r="T2048" s="4"/>
      <c r="U2048" s="4">
        <f t="shared" si="415"/>
        <v>0.96809797447144297</v>
      </c>
      <c r="V2048" s="4"/>
      <c r="W2048" s="4"/>
      <c r="X2048">
        <f>IF(front!E2048&gt;$X$2,O2048,P2048)</f>
        <v>4328.7621024260216</v>
      </c>
      <c r="Y2048">
        <f t="shared" si="418"/>
        <v>3995.2791831059662</v>
      </c>
      <c r="Z2048">
        <f>SUMPRODUCT($B$7:$B$456,Y$7:Y$456,EXP(constants!$B$32+constants!$A$32*ABS($A$7:$A$456-$A2048)))</f>
        <v>9.9446278079438203E-17</v>
      </c>
      <c r="AA2048">
        <f t="shared" si="411"/>
        <v>3995.2791831059662</v>
      </c>
      <c r="AB2048">
        <f t="shared" si="416"/>
        <v>3989.0773474086573</v>
      </c>
      <c r="AD2048" s="4"/>
      <c r="AE2048" s="4"/>
      <c r="AF2048" s="4"/>
    </row>
    <row r="2049" spans="1:32" x14ac:dyDescent="0.2">
      <c r="A2049">
        <f>front!A2049</f>
        <v>1108.9000000000001</v>
      </c>
      <c r="B2049" s="1">
        <f t="shared" si="417"/>
        <v>0.42000000000007276</v>
      </c>
      <c r="C2049">
        <f>front!D2049-front!B2049</f>
        <v>2572.7400000000002</v>
      </c>
      <c r="D2049" s="2">
        <f>front!E2049-front!C2049</f>
        <v>20612.099999999999</v>
      </c>
      <c r="E2049" s="2">
        <f>IF(front!F2049-front!C2049&gt;0,front!F2049-front!C2049,0)</f>
        <v>20039.599999999999</v>
      </c>
      <c r="F2049" s="2">
        <f>front!I2049-front!H2049</f>
        <v>400</v>
      </c>
      <c r="G2049" s="2"/>
      <c r="H2049" s="2"/>
      <c r="I2049" s="4">
        <f>C2049/(constants!$A$4+constants!$B$4*data!C2049+constants!$C$4*data!C2049^2+constants!$D$4*data!C2049^3+constants!$E$4*data!C2049^4+constants!$F$4*data!C2049^5+constants!$G$4*data!C2049^6+constants!$H$4*data!C2049^7)</f>
        <v>2566.8804608244486</v>
      </c>
      <c r="J2049" s="4">
        <f>D2049/(constants!$A$4+constants!$B$4*data!D2049+constants!$C$4*data!D2049^2+constants!$D$4*data!D2049^3+constants!$E$4*data!D2049^4+constants!$F$4*data!D2049^5+constants!$G$4*data!D2049^6+constants!$H$4*data!D2049^7)</f>
        <v>20849.779452981675</v>
      </c>
      <c r="K2049" s="4">
        <f>E2049/(constants!$A$4+constants!$B$4*data!E2049+constants!$C$4*data!E2049^2+constants!$D$4*data!E2049^3+constants!$E$4*data!E2049^4+constants!$F$4*data!E2049^5+constants!$G$4*data!E2049^6+constants!$H$4*data!E2049^7)</f>
        <v>20255.17323792231</v>
      </c>
      <c r="L2049" s="4">
        <f>F2049/(constants!$A$4+constants!$B$4*data!F2049+constants!$C$4*data!F2049^2+constants!$D$4*data!F2049^3+constants!$E$4*data!F2049^4+constants!$F$4*data!F2049^5+constants!$G$4*data!F2049^6+constants!$H$4*data!F2049^7)</f>
        <v>399.06881962464325</v>
      </c>
      <c r="M2049" s="4"/>
      <c r="N2049" s="4"/>
      <c r="O2049" s="4">
        <f t="shared" si="412"/>
        <v>4278.1341013740812</v>
      </c>
      <c r="P2049" s="4">
        <f t="shared" si="413"/>
        <v>4169.9558905963349</v>
      </c>
      <c r="Q2049" s="4">
        <f t="shared" si="413"/>
        <v>4051.0346475844622</v>
      </c>
      <c r="R2049" s="4">
        <f t="shared" si="414"/>
        <v>66.511469937440538</v>
      </c>
      <c r="S2049" s="4"/>
      <c r="T2049" s="4"/>
      <c r="U2049" s="4">
        <f t="shared" si="415"/>
        <v>0.97148141464036775</v>
      </c>
      <c r="V2049" s="4"/>
      <c r="W2049" s="4"/>
      <c r="X2049">
        <f>IF(front!E2049&gt;$X$2,O2049,P2049)</f>
        <v>4169.9558905963349</v>
      </c>
      <c r="Y2049">
        <f t="shared" si="418"/>
        <v>3836.4729712762796</v>
      </c>
      <c r="Z2049">
        <f>SUMPRODUCT($B$7:$B$456,Y$7:Y$456,EXP(constants!$B$32+constants!$A$32*ABS($A$7:$A$456-$A2049)))</f>
        <v>9.7098699282261625E-17</v>
      </c>
      <c r="AA2049">
        <f t="shared" si="411"/>
        <v>3836.4729712762796</v>
      </c>
      <c r="AB2049">
        <f t="shared" si="416"/>
        <v>3830.2711355789706</v>
      </c>
      <c r="AD2049" s="4"/>
      <c r="AE2049" s="4"/>
      <c r="AF2049" s="4"/>
    </row>
    <row r="2050" spans="1:32" x14ac:dyDescent="0.2">
      <c r="A2050">
        <f>front!A2050</f>
        <v>1109.32</v>
      </c>
      <c r="B2050" s="1">
        <f t="shared" si="417"/>
        <v>0.41999999999984539</v>
      </c>
      <c r="C2050">
        <f>front!D2050-front!B2050</f>
        <v>2518.8000000000002</v>
      </c>
      <c r="D2050" s="2">
        <f>front!E2050-front!C2050</f>
        <v>20039.5</v>
      </c>
      <c r="E2050" s="2">
        <f>IF(front!F2050-front!C2050&gt;0,front!F2050-front!C2050,0)</f>
        <v>19477.5</v>
      </c>
      <c r="F2050" s="2">
        <f>front!I2050-front!H2050</f>
        <v>382</v>
      </c>
      <c r="G2050" s="2"/>
      <c r="H2050" s="2"/>
      <c r="I2050" s="4">
        <f>C2050/(constants!$A$4+constants!$B$4*data!C2050+constants!$C$4*data!C2050^2+constants!$D$4*data!C2050^3+constants!$E$4*data!C2050^4+constants!$F$4*data!C2050^5+constants!$G$4*data!C2050^6+constants!$H$4*data!C2050^7)</f>
        <v>2513.0618268075409</v>
      </c>
      <c r="J2050" s="4">
        <f>D2050/(constants!$A$4+constants!$B$4*data!D2050+constants!$C$4*data!D2050^2+constants!$D$4*data!D2050^3+constants!$E$4*data!D2050^4+constants!$F$4*data!D2050^5+constants!$G$4*data!D2050^6+constants!$H$4*data!D2050^7)</f>
        <v>20255.069465905024</v>
      </c>
      <c r="K2050" s="4">
        <f>E2050/(constants!$A$4+constants!$B$4*data!E2050+constants!$C$4*data!E2050^2+constants!$D$4*data!E2050^3+constants!$E$4*data!E2050^4+constants!$F$4*data!E2050^5+constants!$G$4*data!E2050^6+constants!$H$4*data!E2050^7)</f>
        <v>19672.36867975472</v>
      </c>
      <c r="L2050" s="4">
        <f>F2050/(constants!$A$4+constants!$B$4*data!F2050+constants!$C$4*data!F2050^2+constants!$D$4*data!F2050^3+constants!$E$4*data!F2050^4+constants!$F$4*data!F2050^5+constants!$G$4*data!F2050^6+constants!$H$4*data!F2050^7)</f>
        <v>381.11021845764782</v>
      </c>
      <c r="M2050" s="4"/>
      <c r="N2050" s="4"/>
      <c r="O2050" s="4">
        <f t="shared" si="412"/>
        <v>4188.4363780125677</v>
      </c>
      <c r="P2050" s="4">
        <f t="shared" si="413"/>
        <v>4051.0138931810052</v>
      </c>
      <c r="Q2050" s="4">
        <f t="shared" si="413"/>
        <v>3934.473735950944</v>
      </c>
      <c r="R2050" s="4">
        <f t="shared" si="414"/>
        <v>63.518369742941303</v>
      </c>
      <c r="S2050" s="4"/>
      <c r="T2050" s="4"/>
      <c r="U2050" s="4">
        <f t="shared" si="415"/>
        <v>0.97123185446827742</v>
      </c>
      <c r="V2050" s="4"/>
      <c r="W2050" s="4"/>
      <c r="X2050">
        <f>IF(front!E2050&gt;$X$2,O2050,P2050)</f>
        <v>4051.0138931810052</v>
      </c>
      <c r="Y2050">
        <f t="shared" si="418"/>
        <v>3717.5309738609499</v>
      </c>
      <c r="Z2050">
        <f>SUMPRODUCT($B$7:$B$456,Y$7:Y$456,EXP(constants!$B$32+constants!$A$32*ABS($A$7:$A$456-$A2050)))</f>
        <v>9.4806538609478618E-17</v>
      </c>
      <c r="AA2050">
        <f t="shared" si="411"/>
        <v>3717.5309738609499</v>
      </c>
      <c r="AB2050">
        <f t="shared" si="416"/>
        <v>3711.3291381636409</v>
      </c>
      <c r="AD2050" s="4"/>
      <c r="AE2050" s="4"/>
      <c r="AF2050" s="4"/>
    </row>
    <row r="2051" spans="1:32" x14ac:dyDescent="0.2">
      <c r="A2051">
        <f>front!A2051</f>
        <v>1109.74</v>
      </c>
      <c r="B2051" s="1">
        <f t="shared" si="417"/>
        <v>0.42000000000007276</v>
      </c>
      <c r="C2051">
        <f>front!D2051-front!B2051</f>
        <v>2414.4600000000005</v>
      </c>
      <c r="D2051" s="2">
        <f>front!E2051-front!C2051</f>
        <v>19428.699999999997</v>
      </c>
      <c r="E2051" s="2">
        <f>IF(front!F2051-front!C2051&gt;0,front!F2051-front!C2051,0)</f>
        <v>18876.800000000003</v>
      </c>
      <c r="F2051" s="2">
        <f>front!I2051-front!H2051</f>
        <v>363.10000000000036</v>
      </c>
      <c r="G2051" s="2"/>
      <c r="H2051" s="2"/>
      <c r="I2051" s="4">
        <f>C2051/(constants!$A$4+constants!$B$4*data!C2051+constants!$C$4*data!C2051^2+constants!$D$4*data!C2051^3+constants!$E$4*data!C2051^4+constants!$F$4*data!C2051^5+constants!$G$4*data!C2051^6+constants!$H$4*data!C2051^7)</f>
        <v>2408.9571136111545</v>
      </c>
      <c r="J2051" s="4">
        <f>D2051/(constants!$A$4+constants!$B$4*data!D2051+constants!$C$4*data!D2051^2+constants!$D$4*data!D2051^3+constants!$E$4*data!D2051^4+constants!$F$4*data!D2051^5+constants!$G$4*data!D2051^6+constants!$H$4*data!D2051^7)</f>
        <v>19621.818405705824</v>
      </c>
      <c r="K2051" s="4">
        <f>E2051/(constants!$A$4+constants!$B$4*data!E2051+constants!$C$4*data!E2051^2+constants!$D$4*data!E2051^3+constants!$E$4*data!E2051^4+constants!$F$4*data!E2051^5+constants!$G$4*data!E2051^6+constants!$H$4*data!E2051^7)</f>
        <v>19050.654073386304</v>
      </c>
      <c r="L2051" s="4">
        <f>F2051/(constants!$A$4+constants!$B$4*data!F2051+constants!$C$4*data!F2051^2+constants!$D$4*data!F2051^3+constants!$E$4*data!F2051^4+constants!$F$4*data!F2051^5+constants!$G$4*data!F2051^6+constants!$H$4*data!F2051^7)</f>
        <v>362.25372754342271</v>
      </c>
      <c r="M2051" s="4"/>
      <c r="N2051" s="4"/>
      <c r="O2051" s="4">
        <f t="shared" si="412"/>
        <v>4014.9285226852571</v>
      </c>
      <c r="P2051" s="4">
        <f t="shared" si="413"/>
        <v>3924.3636811411648</v>
      </c>
      <c r="Q2051" s="4">
        <f t="shared" si="413"/>
        <v>3810.1308146772608</v>
      </c>
      <c r="R2051" s="4">
        <f t="shared" si="414"/>
        <v>60.375621257237121</v>
      </c>
      <c r="S2051" s="4"/>
      <c r="T2051" s="4"/>
      <c r="U2051" s="4">
        <f t="shared" si="415"/>
        <v>0.97089136590146863</v>
      </c>
      <c r="V2051" s="4"/>
      <c r="W2051" s="4"/>
      <c r="X2051">
        <f>IF(front!E2051&gt;$X$2,O2051,P2051)</f>
        <v>3924.3636811411648</v>
      </c>
      <c r="Y2051">
        <f t="shared" si="418"/>
        <v>3590.8807618211094</v>
      </c>
      <c r="Z2051">
        <f>SUMPRODUCT($B$7:$B$456,Y$7:Y$456,EXP(constants!$B$32+constants!$A$32*ABS($A$7:$A$456-$A2051)))</f>
        <v>9.2568487833002798E-17</v>
      </c>
      <c r="AA2051">
        <f t="shared" si="411"/>
        <v>3590.8807618211094</v>
      </c>
      <c r="AB2051">
        <f t="shared" si="416"/>
        <v>3584.6789261238005</v>
      </c>
      <c r="AD2051" s="4"/>
      <c r="AE2051" s="4"/>
      <c r="AF2051" s="4"/>
    </row>
    <row r="2052" spans="1:32" x14ac:dyDescent="0.2">
      <c r="A2052">
        <f>front!A2052</f>
        <v>1110.1600000000001</v>
      </c>
      <c r="B2052" s="1">
        <f t="shared" si="417"/>
        <v>0.42000000000007276</v>
      </c>
      <c r="C2052">
        <f>front!D2052-front!B2052</f>
        <v>2375.7299999999996</v>
      </c>
      <c r="D2052" s="2">
        <f>front!E2052-front!C2052</f>
        <v>19053.8</v>
      </c>
      <c r="E2052" s="2">
        <f>IF(front!F2052-front!C2052&gt;0,front!F2052-front!C2052,0)</f>
        <v>18463.3</v>
      </c>
      <c r="F2052" s="2">
        <f>front!I2052-front!H2052</f>
        <v>413.89999999999964</v>
      </c>
      <c r="G2052" s="2"/>
      <c r="H2052" s="2"/>
      <c r="I2052" s="4">
        <f>C2052/(constants!$A$4+constants!$B$4*data!C2052+constants!$C$4*data!C2052^2+constants!$D$4*data!C2052^3+constants!$E$4*data!C2052^4+constants!$F$4*data!C2052^5+constants!$G$4*data!C2052^6+constants!$H$4*data!C2052^7)</f>
        <v>2370.3145986934087</v>
      </c>
      <c r="J2052" s="4">
        <f>D2052/(constants!$A$4+constants!$B$4*data!D2052+constants!$C$4*data!D2052^2+constants!$D$4*data!D2052^3+constants!$E$4*data!D2052^4+constants!$F$4*data!D2052^5+constants!$G$4*data!D2052^6+constants!$H$4*data!D2052^7)</f>
        <v>19233.725867629153</v>
      </c>
      <c r="K2052" s="4">
        <f>E2052/(constants!$A$4+constants!$B$4*data!E2052+constants!$C$4*data!E2052^2+constants!$D$4*data!E2052^3+constants!$E$4*data!E2052^4+constants!$F$4*data!E2052^5+constants!$G$4*data!E2052^6+constants!$H$4*data!E2052^7)</f>
        <v>18623.363842164501</v>
      </c>
      <c r="L2052" s="4">
        <f>F2052/(constants!$A$4+constants!$B$4*data!F2052+constants!$C$4*data!F2052^2+constants!$D$4*data!F2052^3+constants!$E$4*data!F2052^4+constants!$F$4*data!F2052^5+constants!$G$4*data!F2052^6+constants!$H$4*data!F2052^7)</f>
        <v>412.93687528537339</v>
      </c>
      <c r="M2052" s="4"/>
      <c r="N2052" s="4"/>
      <c r="O2052" s="4">
        <f t="shared" si="412"/>
        <v>3950.524331155681</v>
      </c>
      <c r="P2052" s="4">
        <f t="shared" si="413"/>
        <v>3846.7451735258305</v>
      </c>
      <c r="Q2052" s="4">
        <f t="shared" si="413"/>
        <v>3724.6727684329003</v>
      </c>
      <c r="R2052" s="4">
        <f t="shared" si="414"/>
        <v>68.822812547562236</v>
      </c>
      <c r="S2052" s="4"/>
      <c r="T2052" s="4"/>
      <c r="U2052" s="4">
        <f t="shared" si="415"/>
        <v>0.96826605361512896</v>
      </c>
      <c r="V2052" s="4"/>
      <c r="W2052" s="4"/>
      <c r="X2052">
        <f>IF(front!E2052&gt;$X$2,O2052,P2052)</f>
        <v>3846.7451735258305</v>
      </c>
      <c r="Y2052">
        <f t="shared" si="418"/>
        <v>3513.2622542057752</v>
      </c>
      <c r="Z2052">
        <f>SUMPRODUCT($B$7:$B$456,Y$7:Y$456,EXP(constants!$B$32+constants!$A$32*ABS($A$7:$A$456-$A2052)))</f>
        <v>9.0383269607441223E-17</v>
      </c>
      <c r="AA2052">
        <f t="shared" si="411"/>
        <v>3513.2622542057752</v>
      </c>
      <c r="AB2052">
        <f t="shared" si="416"/>
        <v>3507.0604185084662</v>
      </c>
      <c r="AD2052" s="4"/>
      <c r="AE2052" s="4"/>
      <c r="AF2052" s="4"/>
    </row>
    <row r="2053" spans="1:32" x14ac:dyDescent="0.2">
      <c r="A2053">
        <f>front!A2053</f>
        <v>1110.58</v>
      </c>
      <c r="B2053" s="1">
        <f t="shared" si="417"/>
        <v>0.41999999999984539</v>
      </c>
      <c r="C2053">
        <f>front!D2053-front!B2053</f>
        <v>2331.4699999999998</v>
      </c>
      <c r="D2053" s="2">
        <f>front!E2053-front!C2053</f>
        <v>18698.2</v>
      </c>
      <c r="E2053" s="2">
        <f>IF(front!F2053-front!C2053&gt;0,front!F2053-front!C2053,0)</f>
        <v>18087.2</v>
      </c>
      <c r="F2053" s="2">
        <f>front!I2053-front!H2053</f>
        <v>409.60000000000036</v>
      </c>
      <c r="G2053" s="2"/>
      <c r="H2053" s="2"/>
      <c r="I2053" s="4">
        <f>C2053/(constants!$A$4+constants!$B$4*data!C2053+constants!$C$4*data!C2053^2+constants!$D$4*data!C2053^3+constants!$E$4*data!C2053^4+constants!$F$4*data!C2053^5+constants!$G$4*data!C2053^6+constants!$H$4*data!C2053^7)</f>
        <v>2326.1546586753961</v>
      </c>
      <c r="J2053" s="4">
        <f>D2053/(constants!$A$4+constants!$B$4*data!D2053+constants!$C$4*data!D2053^2+constants!$D$4*data!D2053^3+constants!$E$4*data!D2053^4+constants!$F$4*data!D2053^5+constants!$G$4*data!D2053^6+constants!$H$4*data!D2053^7)</f>
        <v>18866.0298302556</v>
      </c>
      <c r="K2053" s="4">
        <f>E2053/(constants!$A$4+constants!$B$4*data!E2053+constants!$C$4*data!E2053^2+constants!$D$4*data!E2053^3+constants!$E$4*data!E2053^4+constants!$F$4*data!E2053^5+constants!$G$4*data!E2053^6+constants!$H$4*data!E2053^7)</f>
        <v>18235.203516967686</v>
      </c>
      <c r="L2053" s="4">
        <f>F2053/(constants!$A$4+constants!$B$4*data!F2053+constants!$C$4*data!F2053^2+constants!$D$4*data!F2053^3+constants!$E$4*data!F2053^4+constants!$F$4*data!F2053^5+constants!$G$4*data!F2053^6+constants!$H$4*data!F2053^7)</f>
        <v>408.64675508561663</v>
      </c>
      <c r="M2053" s="4"/>
      <c r="N2053" s="4"/>
      <c r="O2053" s="4">
        <f t="shared" si="412"/>
        <v>3876.9244311256607</v>
      </c>
      <c r="P2053" s="4">
        <f t="shared" si="413"/>
        <v>3773.2059660511204</v>
      </c>
      <c r="Q2053" s="4">
        <f t="shared" si="413"/>
        <v>3647.0407033935367</v>
      </c>
      <c r="R2053" s="4">
        <f t="shared" si="414"/>
        <v>68.107792514269434</v>
      </c>
      <c r="S2053" s="4"/>
      <c r="T2053" s="4"/>
      <c r="U2053" s="4">
        <f t="shared" si="415"/>
        <v>0.96656284767045908</v>
      </c>
      <c r="V2053" s="4"/>
      <c r="W2053" s="4"/>
      <c r="X2053">
        <f>IF(front!E2053&gt;$X$2,O2053,P2053)</f>
        <v>3773.2059660511204</v>
      </c>
      <c r="Y2053">
        <f t="shared" si="418"/>
        <v>3439.7230467310651</v>
      </c>
      <c r="Z2053">
        <f>SUMPRODUCT($B$7:$B$456,Y$7:Y$456,EXP(constants!$B$32+constants!$A$32*ABS($A$7:$A$456-$A2053)))</f>
        <v>8.8249636741057651E-17</v>
      </c>
      <c r="AA2053">
        <f t="shared" si="411"/>
        <v>3439.7230467310651</v>
      </c>
      <c r="AB2053">
        <f t="shared" si="416"/>
        <v>3433.5212110337561</v>
      </c>
      <c r="AD2053" s="4"/>
      <c r="AE2053" s="4"/>
      <c r="AF2053" s="4"/>
    </row>
    <row r="2054" spans="1:32" x14ac:dyDescent="0.2">
      <c r="A2054">
        <f>front!A2054</f>
        <v>1111</v>
      </c>
      <c r="B2054" s="1">
        <f t="shared" si="417"/>
        <v>0.42000000000007276</v>
      </c>
      <c r="C2054">
        <f>front!D2054-front!B2054</f>
        <v>2265.2000000000003</v>
      </c>
      <c r="D2054" s="2">
        <f>front!E2054-front!C2054</f>
        <v>18387.5</v>
      </c>
      <c r="E2054" s="2">
        <f>IF(front!F2054-front!C2054&gt;0,front!F2054-front!C2054,0)</f>
        <v>17809</v>
      </c>
      <c r="F2054" s="2">
        <f>front!I2054-front!H2054</f>
        <v>353.60000000000036</v>
      </c>
      <c r="G2054" s="2"/>
      <c r="H2054" s="2"/>
      <c r="I2054" s="4">
        <f>C2054/(constants!$A$4+constants!$B$4*data!C2054+constants!$C$4*data!C2054^2+constants!$D$4*data!C2054^3+constants!$E$4*data!C2054^4+constants!$F$4*data!C2054^5+constants!$G$4*data!C2054^6+constants!$H$4*data!C2054^7)</f>
        <v>2260.0346211773863</v>
      </c>
      <c r="J2054" s="4">
        <f>D2054/(constants!$A$4+constants!$B$4*data!D2054+constants!$C$4*data!D2054^2+constants!$D$4*data!D2054^3+constants!$E$4*data!D2054^4+constants!$F$4*data!D2054^5+constants!$G$4*data!D2054^6+constants!$H$4*data!D2054^7)</f>
        <v>18545.096080736912</v>
      </c>
      <c r="K2054" s="4">
        <f>E2054/(constants!$A$4+constants!$B$4*data!E2054+constants!$C$4*data!E2054^2+constants!$D$4*data!E2054^3+constants!$E$4*data!E2054^4+constants!$F$4*data!E2054^5+constants!$G$4*data!E2054^6+constants!$H$4*data!E2054^7)</f>
        <v>17948.380069960196</v>
      </c>
      <c r="L2054" s="4">
        <f>F2054/(constants!$A$4+constants!$B$4*data!F2054+constants!$C$4*data!F2054^2+constants!$D$4*data!F2054^3+constants!$E$4*data!F2054^4+constants!$F$4*data!F2054^5+constants!$G$4*data!F2054^6+constants!$H$4*data!F2054^7)</f>
        <v>352.77561327548636</v>
      </c>
      <c r="M2054" s="4"/>
      <c r="N2054" s="4"/>
      <c r="O2054" s="4">
        <f t="shared" si="412"/>
        <v>3766.7243686289776</v>
      </c>
      <c r="P2054" s="4">
        <f t="shared" si="413"/>
        <v>3709.0192161473824</v>
      </c>
      <c r="Q2054" s="4">
        <f t="shared" si="413"/>
        <v>3589.6760139920393</v>
      </c>
      <c r="R2054" s="4">
        <f t="shared" si="414"/>
        <v>58.795935545914389</v>
      </c>
      <c r="S2054" s="4"/>
      <c r="T2054" s="4"/>
      <c r="U2054" s="4">
        <f t="shared" si="415"/>
        <v>0.96782351473516848</v>
      </c>
      <c r="V2054" s="4"/>
      <c r="W2054" s="4"/>
      <c r="X2054">
        <f>IF(front!E2054&gt;$X$2,O2054,P2054)</f>
        <v>3709.0192161473824</v>
      </c>
      <c r="Y2054">
        <f t="shared" si="418"/>
        <v>3375.5362968273271</v>
      </c>
      <c r="Z2054">
        <f>SUMPRODUCT($B$7:$B$456,Y$7:Y$456,EXP(constants!$B$32+constants!$A$32*ABS($A$7:$A$456-$A2054)))</f>
        <v>8.6166371483947132E-17</v>
      </c>
      <c r="AA2054">
        <f t="shared" si="411"/>
        <v>3375.5362968273271</v>
      </c>
      <c r="AB2054">
        <f t="shared" si="416"/>
        <v>3369.3344611300181</v>
      </c>
      <c r="AD2054" s="4"/>
      <c r="AE2054" s="4"/>
      <c r="AF2054" s="4"/>
    </row>
    <row r="2055" spans="1:32" x14ac:dyDescent="0.2">
      <c r="A2055">
        <f>front!A2055</f>
        <v>1111.42</v>
      </c>
      <c r="B2055" s="1">
        <f t="shared" ref="B2055:B2074" si="419">A2055-A2054</f>
        <v>0.42000000000007276</v>
      </c>
      <c r="C2055">
        <f>front!D2055-front!B2055</f>
        <v>2249.0700000000002</v>
      </c>
      <c r="D2055" s="2">
        <f>front!E2055-front!C2055</f>
        <v>18138.899999999998</v>
      </c>
      <c r="E2055" s="2">
        <f>IF(front!F2055-front!C2055&gt;0,front!F2055-front!C2055,0)</f>
        <v>17563</v>
      </c>
      <c r="F2055" s="2">
        <f>front!I2055-front!H2055</f>
        <v>325.39999999999964</v>
      </c>
      <c r="G2055" s="2"/>
      <c r="H2055" s="2"/>
      <c r="I2055" s="4">
        <f>C2055/(constants!$A$4+constants!$B$4*data!C2055+constants!$C$4*data!C2055^2+constants!$D$4*data!C2055^3+constants!$E$4*data!C2055^4+constants!$F$4*data!C2055^5+constants!$G$4*data!C2055^6+constants!$H$4*data!C2055^7)</f>
        <v>2243.941144543991</v>
      </c>
      <c r="J2055" s="4">
        <f>D2055/(constants!$A$4+constants!$B$4*data!D2055+constants!$C$4*data!D2055^2+constants!$D$4*data!D2055^3+constants!$E$4*data!D2055^4+constants!$F$4*data!D2055^5+constants!$G$4*data!D2055^6+constants!$H$4*data!D2055^7)</f>
        <v>18288.534001116448</v>
      </c>
      <c r="K2055" s="4">
        <f>E2055/(constants!$A$4+constants!$B$4*data!E2055+constants!$C$4*data!E2055^2+constants!$D$4*data!E2055^3+constants!$E$4*data!E2055^4+constants!$F$4*data!E2055^5+constants!$G$4*data!E2055^6+constants!$H$4*data!E2055^7)</f>
        <v>17694.966389503181</v>
      </c>
      <c r="L2055" s="4">
        <f>F2055/(constants!$A$4+constants!$B$4*data!F2055+constants!$C$4*data!F2055^2+constants!$D$4*data!F2055^3+constants!$E$4*data!F2055^4+constants!$F$4*data!F2055^5+constants!$G$4*data!F2055^6+constants!$H$4*data!F2055^7)</f>
        <v>324.64064513363485</v>
      </c>
      <c r="M2055" s="4"/>
      <c r="N2055" s="4"/>
      <c r="O2055" s="4">
        <f t="shared" ref="O2055:O2074" si="420">I2055*1000/O$4</f>
        <v>3739.9019075733181</v>
      </c>
      <c r="P2055" s="4">
        <f t="shared" ref="P2055:Q2074" si="421">J2055*1000/P$4</f>
        <v>3657.7068002232895</v>
      </c>
      <c r="Q2055" s="4">
        <f t="shared" si="421"/>
        <v>3538.9932779006363</v>
      </c>
      <c r="R2055" s="4">
        <f t="shared" ref="R2055:R2074" si="422">L2055*1000/R$4</f>
        <v>54.106774188939141</v>
      </c>
      <c r="S2055" s="4"/>
      <c r="U2055" s="4">
        <f t="shared" si="415"/>
        <v>0.96754427601594362</v>
      </c>
      <c r="X2055">
        <f>IF(front!E2055&gt;$X$2,O2055,P2055)</f>
        <v>3657.7068002232895</v>
      </c>
      <c r="Y2055">
        <f t="shared" si="418"/>
        <v>3324.2238809032342</v>
      </c>
      <c r="Z2055">
        <f>SUMPRODUCT($B$7:$B$456,Y$7:Y$456,EXP(constants!$B$32+constants!$A$32*ABS($A$7:$A$456-$A2055)))</f>
        <v>8.4132284833024259E-17</v>
      </c>
      <c r="AA2055">
        <f t="shared" ref="AA2055:AA2074" si="423">Y2055-Z2055</f>
        <v>3324.2238809032342</v>
      </c>
      <c r="AB2055">
        <f t="shared" ref="AB2055:AB2074" si="424">IF((AA2055-$AA$3)&gt;0,AA2055-$AA$3,0)</f>
        <v>3318.0220452059252</v>
      </c>
      <c r="AD2055" s="4"/>
      <c r="AE2055" s="4"/>
      <c r="AF2055" s="4"/>
    </row>
    <row r="2056" spans="1:32" x14ac:dyDescent="0.2">
      <c r="A2056">
        <f>front!A2056</f>
        <v>1111.8399999999999</v>
      </c>
      <c r="B2056" s="1">
        <f t="shared" si="419"/>
        <v>0.41999999999984539</v>
      </c>
      <c r="C2056">
        <f>front!D2056-front!B2056</f>
        <v>2233.0699999999997</v>
      </c>
      <c r="D2056" s="2">
        <f>front!E2056-front!C2056</f>
        <v>18066.3</v>
      </c>
      <c r="E2056" s="2">
        <f>IF(front!F2056-front!C2056&gt;0,front!F2056-front!C2056,0)</f>
        <v>17349.400000000001</v>
      </c>
      <c r="F2056" s="2">
        <f>front!I2056-front!H2056</f>
        <v>367.60000000000036</v>
      </c>
      <c r="G2056" s="2"/>
      <c r="H2056" s="2"/>
      <c r="I2056" s="4">
        <f>C2056/(constants!$A$4+constants!$B$4*data!C2056+constants!$C$4*data!C2056^2+constants!$D$4*data!C2056^3+constants!$E$4*data!C2056^4+constants!$F$4*data!C2056^5+constants!$G$4*data!C2056^6+constants!$H$4*data!C2056^7)</f>
        <v>2227.9773813917182</v>
      </c>
      <c r="J2056" s="4">
        <f>D2056/(constants!$A$4+constants!$B$4*data!D2056+constants!$C$4*data!D2056^2+constants!$D$4*data!D2056^3+constants!$E$4*data!D2056^4+constants!$F$4*data!D2056^5+constants!$G$4*data!D2056^6+constants!$H$4*data!D2056^7)</f>
        <v>18213.646866292373</v>
      </c>
      <c r="K2056" s="4">
        <f>E2056/(constants!$A$4+constants!$B$4*data!E2056+constants!$C$4*data!E2056^2+constants!$D$4*data!E2056^3+constants!$E$4*data!E2056^4+constants!$F$4*data!E2056^5+constants!$G$4*data!E2056^6+constants!$H$4*data!E2056^7)</f>
        <v>17475.090725969167</v>
      </c>
      <c r="L2056" s="4">
        <f>F2056/(constants!$A$4+constants!$B$4*data!F2056+constants!$C$4*data!F2056^2+constants!$D$4*data!F2056^3+constants!$E$4*data!F2056^4+constants!$F$4*data!F2056^5+constants!$G$4*data!F2056^6+constants!$H$4*data!F2056^7)</f>
        <v>366.74336440971229</v>
      </c>
      <c r="M2056" s="4"/>
      <c r="N2056" s="4"/>
      <c r="O2056" s="4">
        <f t="shared" si="420"/>
        <v>3713.2956356528634</v>
      </c>
      <c r="P2056" s="4">
        <f t="shared" si="421"/>
        <v>3642.7293732584744</v>
      </c>
      <c r="Q2056" s="4">
        <f t="shared" si="421"/>
        <v>3495.0181451938333</v>
      </c>
      <c r="R2056" s="4">
        <f t="shared" si="422"/>
        <v>61.123894068285374</v>
      </c>
      <c r="S2056" s="4"/>
      <c r="U2056" s="4">
        <f t="shared" ref="U2056:U2074" si="425">Q2056/P2056</f>
        <v>0.95945039750990035</v>
      </c>
      <c r="X2056">
        <f>IF(front!E2056&gt;$X$2,O2056,P2056)</f>
        <v>3642.7293732584744</v>
      </c>
      <c r="Y2056">
        <f t="shared" si="418"/>
        <v>3309.2464539384191</v>
      </c>
      <c r="Z2056">
        <f>SUMPRODUCT($B$7:$B$456,Y$7:Y$456,EXP(constants!$B$32+constants!$A$32*ABS($A$7:$A$456-$A2056)))</f>
        <v>8.2146215853407457E-17</v>
      </c>
      <c r="AA2056">
        <f t="shared" si="423"/>
        <v>3309.2464539384191</v>
      </c>
      <c r="AB2056">
        <f t="shared" si="424"/>
        <v>3303.0446182411101</v>
      </c>
      <c r="AD2056" s="4"/>
      <c r="AE2056" s="4"/>
      <c r="AF2056" s="4"/>
    </row>
    <row r="2057" spans="1:32" x14ac:dyDescent="0.2">
      <c r="A2057">
        <f>front!A2057</f>
        <v>1112.26</v>
      </c>
      <c r="B2057" s="1">
        <f t="shared" si="419"/>
        <v>0.42000000000007276</v>
      </c>
      <c r="C2057">
        <f>front!D2057-front!B2057</f>
        <v>2232.86</v>
      </c>
      <c r="D2057" s="2">
        <f>front!E2057-front!C2057</f>
        <v>17869</v>
      </c>
      <c r="E2057" s="2">
        <f>IF(front!F2057-front!C2057&gt;0,front!F2057-front!C2057,0)</f>
        <v>17272.699999999997</v>
      </c>
      <c r="F2057" s="2">
        <f>front!I2057-front!H2057</f>
        <v>390.10000000000036</v>
      </c>
      <c r="G2057" s="2"/>
      <c r="H2057" s="2"/>
      <c r="I2057" s="4">
        <f>C2057/(constants!$A$4+constants!$B$4*data!C2057+constants!$C$4*data!C2057^2+constants!$D$4*data!C2057^3+constants!$E$4*data!C2057^4+constants!$F$4*data!C2057^5+constants!$G$4*data!C2057^6+constants!$H$4*data!C2057^7)</f>
        <v>2227.7678570502394</v>
      </c>
      <c r="J2057" s="4">
        <f>D2057/(constants!$A$4+constants!$B$4*data!D2057+constants!$C$4*data!D2057^2+constants!$D$4*data!D2057^3+constants!$E$4*data!D2057^4+constants!$F$4*data!D2057^5+constants!$G$4*data!D2057^6+constants!$H$4*data!D2057^7)</f>
        <v>18010.218446735485</v>
      </c>
      <c r="K2057" s="4">
        <f>E2057/(constants!$A$4+constants!$B$4*data!E2057+constants!$C$4*data!E2057^2+constants!$D$4*data!E2057^3+constants!$E$4*data!E2057^4+constants!$F$4*data!E2057^5+constants!$G$4*data!E2057^6+constants!$H$4*data!E2057^7)</f>
        <v>17396.173956738487</v>
      </c>
      <c r="L2057" s="4">
        <f>F2057/(constants!$A$4+constants!$B$4*data!F2057+constants!$C$4*data!F2057^2+constants!$D$4*data!F2057^3+constants!$E$4*data!F2057^4+constants!$F$4*data!F2057^5+constants!$G$4*data!F2057^6+constants!$H$4*data!F2057^7)</f>
        <v>389.19158443185933</v>
      </c>
      <c r="M2057" s="4"/>
      <c r="N2057" s="4"/>
      <c r="O2057" s="4">
        <f t="shared" si="420"/>
        <v>3712.9464284170658</v>
      </c>
      <c r="P2057" s="4">
        <f t="shared" si="421"/>
        <v>3602.0436893470974</v>
      </c>
      <c r="Q2057" s="4">
        <f t="shared" si="421"/>
        <v>3479.2347913476974</v>
      </c>
      <c r="R2057" s="4">
        <f t="shared" si="422"/>
        <v>64.865264071976554</v>
      </c>
      <c r="S2057" s="4"/>
      <c r="U2057" s="4">
        <f t="shared" si="425"/>
        <v>0.96590577222519469</v>
      </c>
      <c r="X2057">
        <f>IF(front!E2057&gt;$X$2,O2057,P2057)</f>
        <v>3602.0436893470974</v>
      </c>
      <c r="Y2057">
        <f t="shared" si="418"/>
        <v>3268.5607700270421</v>
      </c>
      <c r="Z2057">
        <f>SUMPRODUCT($B$7:$B$456,Y$7:Y$456,EXP(constants!$B$32+constants!$A$32*ABS($A$7:$A$456-$A2057)))</f>
        <v>8.0207031015824045E-17</v>
      </c>
      <c r="AA2057">
        <f t="shared" si="423"/>
        <v>3268.5607700270421</v>
      </c>
      <c r="AB2057">
        <f t="shared" si="424"/>
        <v>3262.3589343297331</v>
      </c>
      <c r="AD2057" s="4"/>
      <c r="AE2057" s="4"/>
      <c r="AF2057" s="4"/>
    </row>
    <row r="2058" spans="1:32" x14ac:dyDescent="0.2">
      <c r="A2058">
        <f>front!A2058</f>
        <v>1112.68</v>
      </c>
      <c r="B2058" s="1">
        <f t="shared" si="419"/>
        <v>0.42000000000007276</v>
      </c>
      <c r="C2058">
        <f>front!D2058-front!B2058</f>
        <v>2205.1999999999998</v>
      </c>
      <c r="D2058" s="2">
        <f>front!E2058-front!C2058</f>
        <v>17703.599999999999</v>
      </c>
      <c r="E2058" s="2">
        <f>IF(front!F2058-front!C2058&gt;0,front!F2058-front!C2058,0)</f>
        <v>17084.300000000003</v>
      </c>
      <c r="F2058" s="2">
        <f>front!I2058-front!H2058</f>
        <v>383.80000000000109</v>
      </c>
      <c r="G2058" s="2"/>
      <c r="H2058" s="2"/>
      <c r="I2058" s="4">
        <f>C2058/(constants!$A$4+constants!$B$4*data!C2058+constants!$C$4*data!C2058^2+constants!$D$4*data!C2058^3+constants!$E$4*data!C2058^4+constants!$F$4*data!C2058^5+constants!$G$4*data!C2058^6+constants!$H$4*data!C2058^7)</f>
        <v>2200.1705187593548</v>
      </c>
      <c r="J2058" s="4">
        <f>D2058/(constants!$A$4+constants!$B$4*data!D2058+constants!$C$4*data!D2058^2+constants!$D$4*data!D2058^3+constants!$E$4*data!D2058^4+constants!$F$4*data!D2058^5+constants!$G$4*data!D2058^6+constants!$H$4*data!D2058^7)</f>
        <v>17839.779278486752</v>
      </c>
      <c r="K2058" s="4">
        <f>E2058/(constants!$A$4+constants!$B$4*data!E2058+constants!$C$4*data!E2058^2+constants!$D$4*data!E2058^3+constants!$E$4*data!E2058^4+constants!$F$4*data!E2058^5+constants!$G$4*data!E2058^6+constants!$H$4*data!E2058^7)</f>
        <v>17202.411306153899</v>
      </c>
      <c r="L2058" s="4">
        <f>F2058/(constants!$A$4+constants!$B$4*data!F2058+constants!$C$4*data!F2058^2+constants!$D$4*data!F2058^3+constants!$E$4*data!F2058^4+constants!$F$4*data!F2058^5+constants!$G$4*data!F2058^6+constants!$H$4*data!F2058^7)</f>
        <v>382.9060769123609</v>
      </c>
      <c r="M2058" s="4"/>
      <c r="N2058" s="4"/>
      <c r="O2058" s="4">
        <f t="shared" si="420"/>
        <v>3666.9508645989249</v>
      </c>
      <c r="P2058" s="4">
        <f t="shared" si="421"/>
        <v>3567.9558556973502</v>
      </c>
      <c r="Q2058" s="4">
        <f t="shared" si="421"/>
        <v>3440.4822612307803</v>
      </c>
      <c r="R2058" s="4">
        <f t="shared" si="422"/>
        <v>63.817679485393484</v>
      </c>
      <c r="S2058" s="4"/>
      <c r="U2058" s="4">
        <f t="shared" si="425"/>
        <v>0.96427265369244441</v>
      </c>
      <c r="X2058">
        <f>IF(front!E2058&gt;$X$2,O2058,P2058)</f>
        <v>3567.9558556973502</v>
      </c>
      <c r="Y2058">
        <f t="shared" si="418"/>
        <v>3234.4729363772949</v>
      </c>
      <c r="Z2058">
        <f>SUMPRODUCT($B$7:$B$456,Y$7:Y$456,EXP(constants!$B$32+constants!$A$32*ABS($A$7:$A$456-$A2058)))</f>
        <v>7.8313623549666047E-17</v>
      </c>
      <c r="AA2058">
        <f t="shared" si="423"/>
        <v>3234.4729363772949</v>
      </c>
      <c r="AB2058">
        <f t="shared" si="424"/>
        <v>3228.2711006799859</v>
      </c>
      <c r="AD2058" s="4"/>
      <c r="AE2058" s="4"/>
      <c r="AF2058" s="4"/>
    </row>
    <row r="2059" spans="1:32" x14ac:dyDescent="0.2">
      <c r="A2059">
        <f>front!A2059</f>
        <v>1113.1099999999999</v>
      </c>
      <c r="B2059" s="1">
        <f t="shared" si="419"/>
        <v>0.42999999999983629</v>
      </c>
      <c r="C2059">
        <f>front!D2059-front!B2059</f>
        <v>2150</v>
      </c>
      <c r="D2059" s="2">
        <f>front!E2059-front!C2059</f>
        <v>17312.900000000001</v>
      </c>
      <c r="E2059" s="2">
        <f>IF(front!F2059-front!C2059&gt;0,front!F2059-front!C2059,0)</f>
        <v>16663.599999999999</v>
      </c>
      <c r="F2059" s="2">
        <f>front!I2059-front!H2059</f>
        <v>354.10000000000036</v>
      </c>
      <c r="G2059" s="2"/>
      <c r="H2059" s="2"/>
      <c r="I2059" s="4">
        <f>C2059/(constants!$A$4+constants!$B$4*data!C2059+constants!$C$4*data!C2059^2+constants!$D$4*data!C2059^3+constants!$E$4*data!C2059^4+constants!$F$4*data!C2059^5+constants!$G$4*data!C2059^6+constants!$H$4*data!C2059^7)</f>
        <v>2145.0956270707647</v>
      </c>
      <c r="J2059" s="4">
        <f>D2059/(constants!$A$4+constants!$B$4*data!D2059+constants!$C$4*data!D2059^2+constants!$D$4*data!D2059^3+constants!$E$4*data!D2059^4+constants!$F$4*data!D2059^5+constants!$G$4*data!D2059^6+constants!$H$4*data!D2059^7)</f>
        <v>17437.533388787284</v>
      </c>
      <c r="K2059" s="4">
        <f>E2059/(constants!$A$4+constants!$B$4*data!E2059+constants!$C$4*data!E2059^2+constants!$D$4*data!E2059^3+constants!$E$4*data!E2059^4+constants!$F$4*data!E2059^5+constants!$G$4*data!E2059^6+constants!$H$4*data!E2059^7)</f>
        <v>16770.160023782675</v>
      </c>
      <c r="L2059" s="4">
        <f>F2059/(constants!$A$4+constants!$B$4*data!F2059+constants!$C$4*data!F2059^2+constants!$D$4*data!F2059^3+constants!$E$4*data!F2059^4+constants!$F$4*data!F2059^5+constants!$G$4*data!F2059^6+constants!$H$4*data!F2059^7)</f>
        <v>353.27446112157503</v>
      </c>
      <c r="M2059" s="4"/>
      <c r="N2059" s="4"/>
      <c r="O2059" s="4">
        <f t="shared" si="420"/>
        <v>3575.1593784512743</v>
      </c>
      <c r="P2059" s="4">
        <f t="shared" si="421"/>
        <v>3487.5066777574571</v>
      </c>
      <c r="Q2059" s="4">
        <f t="shared" si="421"/>
        <v>3354.0320047565347</v>
      </c>
      <c r="R2059" s="4">
        <f t="shared" si="422"/>
        <v>58.879076853595841</v>
      </c>
      <c r="S2059" s="4"/>
      <c r="U2059" s="4">
        <f t="shared" si="425"/>
        <v>0.96172776561197881</v>
      </c>
      <c r="X2059">
        <f>IF(front!E2059&gt;$X$2,O2059,P2059)</f>
        <v>3487.5066777574571</v>
      </c>
      <c r="Y2059">
        <f t="shared" si="418"/>
        <v>3154.0237584374017</v>
      </c>
      <c r="Z2059">
        <f>SUMPRODUCT($B$7:$B$456,Y$7:Y$456,EXP(constants!$B$32+constants!$A$32*ABS($A$7:$A$456-$A2059)))</f>
        <v>7.6421431936034544E-17</v>
      </c>
      <c r="AA2059">
        <f t="shared" si="423"/>
        <v>3154.0237584374017</v>
      </c>
      <c r="AB2059">
        <f t="shared" si="424"/>
        <v>3147.8219227400928</v>
      </c>
      <c r="AD2059" s="4"/>
      <c r="AE2059" s="4"/>
      <c r="AF2059" s="4"/>
    </row>
    <row r="2060" spans="1:32" x14ac:dyDescent="0.2">
      <c r="A2060">
        <f>front!A2060</f>
        <v>1113.53</v>
      </c>
      <c r="B2060" s="1">
        <f t="shared" si="419"/>
        <v>0.42000000000007276</v>
      </c>
      <c r="C2060">
        <f>front!D2060-front!B2060</f>
        <v>2066.87</v>
      </c>
      <c r="D2060" s="2">
        <f>front!E2060-front!C2060</f>
        <v>16555.099999999999</v>
      </c>
      <c r="E2060" s="2">
        <f>IF(front!F2060-front!C2060&gt;0,front!F2060-front!C2060,0)</f>
        <v>15978.400000000001</v>
      </c>
      <c r="F2060" s="2">
        <f>front!I2060-front!H2060</f>
        <v>372.20000000000073</v>
      </c>
      <c r="G2060" s="2"/>
      <c r="H2060" s="2"/>
      <c r="I2060" s="4">
        <f>C2060/(constants!$A$4+constants!$B$4*data!C2060+constants!$C$4*data!C2060^2+constants!$D$4*data!C2060^3+constants!$E$4*data!C2060^4+constants!$F$4*data!C2060^5+constants!$G$4*data!C2060^6+constants!$H$4*data!C2060^7)</f>
        <v>2062.1541485115258</v>
      </c>
      <c r="J2060" s="4">
        <f>D2060/(constants!$A$4+constants!$B$4*data!D2060+constants!$C$4*data!D2060^2+constants!$D$4*data!D2060^3+constants!$E$4*data!D2060^4+constants!$F$4*data!D2060^5+constants!$G$4*data!D2060^6+constants!$H$4*data!D2060^7)</f>
        <v>16658.775913801663</v>
      </c>
      <c r="K2060" s="4">
        <f>E2060/(constants!$A$4+constants!$B$4*data!E2060+constants!$C$4*data!E2060^2+constants!$D$4*data!E2060^3+constants!$E$4*data!E2060^4+constants!$F$4*data!E2060^5+constants!$G$4*data!E2060^6+constants!$H$4*data!E2060^7)</f>
        <v>16067.400275481812</v>
      </c>
      <c r="L2060" s="4">
        <f>F2060/(constants!$A$4+constants!$B$4*data!F2060+constants!$C$4*data!F2060^2+constants!$D$4*data!F2060^3+constants!$E$4*data!F2060^4+constants!$F$4*data!F2060^5+constants!$G$4*data!F2060^6+constants!$H$4*data!F2060^7)</f>
        <v>371.33277347285332</v>
      </c>
      <c r="M2060" s="4"/>
      <c r="N2060" s="4"/>
      <c r="O2060" s="4">
        <f t="shared" si="420"/>
        <v>3436.9235808525427</v>
      </c>
      <c r="P2060" s="4">
        <f t="shared" si="421"/>
        <v>3331.7551827603324</v>
      </c>
      <c r="Q2060" s="4">
        <f t="shared" si="421"/>
        <v>3213.4800550963623</v>
      </c>
      <c r="R2060" s="4">
        <f t="shared" si="422"/>
        <v>61.888795578808882</v>
      </c>
      <c r="S2060" s="4"/>
      <c r="U2060" s="4">
        <f t="shared" si="425"/>
        <v>0.9645006547071745</v>
      </c>
      <c r="X2060">
        <f>IF(front!E2060&gt;$X$2,O2060,P2060)</f>
        <v>3331.7551827603324</v>
      </c>
      <c r="Y2060">
        <f t="shared" si="418"/>
        <v>2998.2722634402771</v>
      </c>
      <c r="Z2060">
        <f>SUMPRODUCT($B$7:$B$456,Y$7:Y$456,EXP(constants!$B$32+constants!$A$32*ABS($A$7:$A$456-$A2060)))</f>
        <v>7.4617389223449572E-17</v>
      </c>
      <c r="AA2060">
        <f t="shared" si="423"/>
        <v>2998.2722634402771</v>
      </c>
      <c r="AB2060">
        <f t="shared" si="424"/>
        <v>2992.0704277429681</v>
      </c>
      <c r="AD2060" s="4"/>
      <c r="AE2060" s="4"/>
      <c r="AF2060" s="4"/>
    </row>
    <row r="2061" spans="1:32" x14ac:dyDescent="0.2">
      <c r="A2061">
        <f>front!A2061</f>
        <v>1113.95</v>
      </c>
      <c r="B2061" s="1">
        <f t="shared" si="419"/>
        <v>0.42000000000007276</v>
      </c>
      <c r="C2061">
        <f>front!D2061-front!B2061</f>
        <v>1924.8000000000002</v>
      </c>
      <c r="D2061" s="2">
        <f>front!E2061-front!C2061</f>
        <v>15610.6</v>
      </c>
      <c r="E2061" s="2">
        <f>IF(front!F2061-front!C2061&gt;0,front!F2061-front!C2061,0)</f>
        <v>15019.9</v>
      </c>
      <c r="F2061" s="2">
        <f>front!I2061-front!H2061</f>
        <v>290.10000000000036</v>
      </c>
      <c r="G2061" s="2"/>
      <c r="H2061" s="2"/>
      <c r="I2061" s="4">
        <f>C2061/(constants!$A$4+constants!$B$4*data!C2061+constants!$C$4*data!C2061^2+constants!$D$4*data!C2061^3+constants!$E$4*data!C2061^4+constants!$F$4*data!C2061^5+constants!$G$4*data!C2061^6+constants!$H$4*data!C2061^7)</f>
        <v>1920.4065103491882</v>
      </c>
      <c r="J2061" s="4">
        <f>D2061/(constants!$A$4+constants!$B$4*data!D2061+constants!$C$4*data!D2061^2+constants!$D$4*data!D2061^3+constants!$E$4*data!D2061^4+constants!$F$4*data!D2061^5+constants!$G$4*data!D2061^6+constants!$H$4*data!D2061^7)</f>
        <v>15690.814941576218</v>
      </c>
      <c r="K2061" s="4">
        <f>E2061/(constants!$A$4+constants!$B$4*data!E2061+constants!$C$4*data!E2061^2+constants!$D$4*data!E2061^3+constants!$E$4*data!E2061^4+constants!$F$4*data!E2061^5+constants!$G$4*data!E2061^6+constants!$H$4*data!E2061^7)</f>
        <v>15086.937643777701</v>
      </c>
      <c r="L2061" s="4">
        <f>F2061/(constants!$A$4+constants!$B$4*data!F2061+constants!$C$4*data!F2061^2+constants!$D$4*data!F2061^3+constants!$E$4*data!F2061^4+constants!$F$4*data!F2061^5+constants!$G$4*data!F2061^6+constants!$H$4*data!F2061^7)</f>
        <v>289.42219566453446</v>
      </c>
      <c r="M2061" s="4"/>
      <c r="N2061" s="4"/>
      <c r="O2061" s="4">
        <f t="shared" si="420"/>
        <v>3200.6775172486468</v>
      </c>
      <c r="P2061" s="4">
        <f t="shared" si="421"/>
        <v>3138.1629883152436</v>
      </c>
      <c r="Q2061" s="4">
        <f t="shared" si="421"/>
        <v>3017.3875287555402</v>
      </c>
      <c r="R2061" s="4">
        <f t="shared" si="422"/>
        <v>48.23703261075574</v>
      </c>
      <c r="S2061" s="4"/>
      <c r="U2061" s="4">
        <f t="shared" si="425"/>
        <v>0.96151396214619722</v>
      </c>
      <c r="X2061">
        <f>IF(front!E2061&gt;$X$2,O2061,P2061)</f>
        <v>3138.1629883152436</v>
      </c>
      <c r="Y2061">
        <f t="shared" si="418"/>
        <v>2804.6800689951883</v>
      </c>
      <c r="Z2061">
        <f>SUMPRODUCT($B$7:$B$456,Y$7:Y$456,EXP(constants!$B$32+constants!$A$32*ABS($A$7:$A$456-$A2061)))</f>
        <v>7.2855933649398671E-17</v>
      </c>
      <c r="AA2061">
        <f t="shared" si="423"/>
        <v>2804.6800689951883</v>
      </c>
      <c r="AB2061">
        <f t="shared" si="424"/>
        <v>2798.4782332978793</v>
      </c>
      <c r="AD2061" s="4"/>
      <c r="AE2061" s="4"/>
      <c r="AF2061" s="4"/>
    </row>
    <row r="2062" spans="1:32" x14ac:dyDescent="0.2">
      <c r="A2062">
        <f>front!A2062</f>
        <v>1114.3699999999999</v>
      </c>
      <c r="B2062" s="1">
        <f t="shared" si="419"/>
        <v>0.41999999999984539</v>
      </c>
      <c r="C2062">
        <f>front!D2062-front!B2062</f>
        <v>1851.9399999999996</v>
      </c>
      <c r="D2062" s="2">
        <f>front!E2062-front!C2062</f>
        <v>14813.5</v>
      </c>
      <c r="E2062" s="2">
        <f>IF(front!F2062-front!C2062&gt;0,front!F2062-front!C2062,0)</f>
        <v>14241.399999999998</v>
      </c>
      <c r="F2062" s="2">
        <f>front!I2062-front!H2062</f>
        <v>277.39999999999964</v>
      </c>
      <c r="G2062" s="2"/>
      <c r="H2062" s="2"/>
      <c r="I2062" s="4">
        <f>C2062/(constants!$A$4+constants!$B$4*data!C2062+constants!$C$4*data!C2062^2+constants!$D$4*data!C2062^3+constants!$E$4*data!C2062^4+constants!$F$4*data!C2062^5+constants!$G$4*data!C2062^6+constants!$H$4*data!C2062^7)</f>
        <v>1847.7118601294746</v>
      </c>
      <c r="J2062" s="4">
        <f>D2062/(constants!$A$4+constants!$B$4*data!D2062+constants!$C$4*data!D2062^2+constants!$D$4*data!D2062^3+constants!$E$4*data!D2062^4+constants!$F$4*data!D2062^5+constants!$G$4*data!D2062^6+constants!$H$4*data!D2062^7)</f>
        <v>14876.202813595653</v>
      </c>
      <c r="K2062" s="4">
        <f>E2062/(constants!$A$4+constants!$B$4*data!E2062+constants!$C$4*data!E2062^2+constants!$D$4*data!E2062^3+constants!$E$4*data!E2062^4+constants!$F$4*data!E2062^5+constants!$G$4*data!E2062^6+constants!$H$4*data!E2062^7)</f>
        <v>14292.81100909132</v>
      </c>
      <c r="L2062" s="4">
        <f>F2062/(constants!$A$4+constants!$B$4*data!F2062+constants!$C$4*data!F2062^2+constants!$D$4*data!F2062^3+constants!$E$4*data!F2062^4+constants!$F$4*data!F2062^5+constants!$G$4*data!F2062^6+constants!$H$4*data!F2062^7)</f>
        <v>276.75157685609554</v>
      </c>
      <c r="M2062" s="4"/>
      <c r="N2062" s="4"/>
      <c r="O2062" s="4">
        <f t="shared" si="420"/>
        <v>3079.5197668824576</v>
      </c>
      <c r="P2062" s="4">
        <f t="shared" si="421"/>
        <v>2975.2405627191306</v>
      </c>
      <c r="Q2062" s="4">
        <f t="shared" si="421"/>
        <v>2858.5622018182639</v>
      </c>
      <c r="R2062" s="4">
        <f t="shared" si="422"/>
        <v>46.125262809349252</v>
      </c>
      <c r="S2062" s="4"/>
      <c r="U2062" s="4">
        <f t="shared" si="425"/>
        <v>0.96078355398790605</v>
      </c>
      <c r="X2062">
        <f>IF(front!E2062&gt;$X$2,O2062,P2062)</f>
        <v>2975.2405627191306</v>
      </c>
      <c r="Y2062">
        <f t="shared" si="418"/>
        <v>2641.7576433990753</v>
      </c>
      <c r="Z2062">
        <f>SUMPRODUCT($B$7:$B$456,Y$7:Y$456,EXP(constants!$B$32+constants!$A$32*ABS($A$7:$A$456-$A2062)))</f>
        <v>7.1136059880496894E-17</v>
      </c>
      <c r="AA2062">
        <f t="shared" si="423"/>
        <v>2641.7576433990753</v>
      </c>
      <c r="AB2062">
        <f t="shared" si="424"/>
        <v>2635.5558077017663</v>
      </c>
      <c r="AD2062" s="4"/>
      <c r="AE2062" s="4"/>
      <c r="AF2062" s="4"/>
    </row>
    <row r="2063" spans="1:32" x14ac:dyDescent="0.2">
      <c r="A2063">
        <f>front!A2063</f>
        <v>1114.79</v>
      </c>
      <c r="B2063" s="1">
        <f t="shared" si="419"/>
        <v>0.42000000000007276</v>
      </c>
      <c r="C2063">
        <f>front!D2063-front!B2063</f>
        <v>1724.33</v>
      </c>
      <c r="D2063" s="2">
        <f>front!E2063-front!C2063</f>
        <v>14044.400000000001</v>
      </c>
      <c r="E2063" s="2">
        <f>IF(front!F2063-front!C2063&gt;0,front!F2063-front!C2063,0)</f>
        <v>13566.400000000001</v>
      </c>
      <c r="F2063" s="2">
        <f>front!I2063-front!H2063</f>
        <v>291.19999999999891</v>
      </c>
      <c r="G2063" s="2"/>
      <c r="H2063" s="2"/>
      <c r="I2063" s="4">
        <f>C2063/(constants!$A$4+constants!$B$4*data!C2063+constants!$C$4*data!C2063^2+constants!$D$4*data!C2063^3+constants!$E$4*data!C2063^4+constants!$F$4*data!C2063^5+constants!$G$4*data!C2063^6+constants!$H$4*data!C2063^7)</f>
        <v>1720.3914194422794</v>
      </c>
      <c r="J2063" s="4">
        <f>D2063/(constants!$A$4+constants!$B$4*data!D2063+constants!$C$4*data!D2063^2+constants!$D$4*data!D2063^3+constants!$E$4*data!D2063^4+constants!$F$4*data!D2063^5+constants!$G$4*data!D2063^6+constants!$H$4*data!D2063^7)</f>
        <v>14092.166948690045</v>
      </c>
      <c r="K2063" s="4">
        <f>E2063/(constants!$A$4+constants!$B$4*data!E2063+constants!$C$4*data!E2063^2+constants!$D$4*data!E2063^3+constants!$E$4*data!E2063^4+constants!$F$4*data!E2063^5+constants!$G$4*data!E2063^6+constants!$H$4*data!E2063^7)</f>
        <v>13605.838846291657</v>
      </c>
      <c r="L2063" s="4">
        <f>F2063/(constants!$A$4+constants!$B$4*data!F2063+constants!$C$4*data!F2063^2+constants!$D$4*data!F2063^3+constants!$E$4*data!F2063^4+constants!$F$4*data!F2063^5+constants!$G$4*data!F2063^6+constants!$H$4*data!F2063^7)</f>
        <v>290.51965189188536</v>
      </c>
      <c r="M2063" s="4"/>
      <c r="N2063" s="4"/>
      <c r="O2063" s="4">
        <f t="shared" si="420"/>
        <v>2867.3190324037987</v>
      </c>
      <c r="P2063" s="4">
        <f t="shared" si="421"/>
        <v>2818.4333897380088</v>
      </c>
      <c r="Q2063" s="4">
        <f t="shared" si="421"/>
        <v>2721.1677692583316</v>
      </c>
      <c r="R2063" s="4">
        <f t="shared" si="422"/>
        <v>48.419941981980898</v>
      </c>
      <c r="S2063" s="4"/>
      <c r="U2063" s="4">
        <f t="shared" si="425"/>
        <v>0.9654894733954601</v>
      </c>
      <c r="X2063">
        <f>IF(front!E2063&gt;$X$2,O2063,P2063)</f>
        <v>2818.4333897380088</v>
      </c>
      <c r="Y2063">
        <f t="shared" si="418"/>
        <v>2484.9504704179535</v>
      </c>
      <c r="Z2063">
        <f>SUMPRODUCT($B$7:$B$456,Y$7:Y$456,EXP(constants!$B$32+constants!$A$32*ABS($A$7:$A$456-$A2063)))</f>
        <v>6.945678631576139E-17</v>
      </c>
      <c r="AA2063">
        <f t="shared" si="423"/>
        <v>2484.9504704179535</v>
      </c>
      <c r="AB2063">
        <f t="shared" si="424"/>
        <v>2478.7486347206445</v>
      </c>
      <c r="AD2063" s="4"/>
      <c r="AE2063" s="4"/>
      <c r="AF2063" s="4"/>
    </row>
    <row r="2064" spans="1:32" x14ac:dyDescent="0.2">
      <c r="A2064">
        <f>front!A2064</f>
        <v>1115.21</v>
      </c>
      <c r="B2064" s="1">
        <f t="shared" si="419"/>
        <v>0.42000000000007276</v>
      </c>
      <c r="C2064">
        <f>front!D2064-front!B2064</f>
        <v>1679</v>
      </c>
      <c r="D2064" s="2">
        <f>front!E2064-front!C2064</f>
        <v>13620.1</v>
      </c>
      <c r="E2064" s="2">
        <f>IF(front!F2064-front!C2064&gt;0,front!F2064-front!C2064,0)</f>
        <v>13086.699999999999</v>
      </c>
      <c r="F2064" s="2">
        <f>front!I2064-front!H2064</f>
        <v>258.60000000000036</v>
      </c>
      <c r="G2064" s="2"/>
      <c r="H2064" s="2"/>
      <c r="I2064" s="4">
        <f>C2064/(constants!$A$4+constants!$B$4*data!C2064+constants!$C$4*data!C2064^2+constants!$D$4*data!C2064^3+constants!$E$4*data!C2064^4+constants!$F$4*data!C2064^5+constants!$G$4*data!C2064^6+constants!$H$4*data!C2064^7)</f>
        <v>1675.1642507711608</v>
      </c>
      <c r="J2064" s="4">
        <f>D2064/(constants!$A$4+constants!$B$4*data!D2064+constants!$C$4*data!D2064^2+constants!$D$4*data!D2064^3+constants!$E$4*data!D2064^4+constants!$F$4*data!D2064^5+constants!$G$4*data!D2064^6+constants!$H$4*data!D2064^7)</f>
        <v>13660.438416391969</v>
      </c>
      <c r="K2064" s="4">
        <f>E2064/(constants!$A$4+constants!$B$4*data!E2064+constants!$C$4*data!E2064^2+constants!$D$4*data!E2064^3+constants!$E$4*data!E2064^4+constants!$F$4*data!E2064^5+constants!$G$4*data!E2064^6+constants!$H$4*data!E2064^7)</f>
        <v>13118.502805864857</v>
      </c>
      <c r="L2064" s="4">
        <f>F2064/(constants!$A$4+constants!$B$4*data!F2064+constants!$C$4*data!F2064^2+constants!$D$4*data!F2064^3+constants!$E$4*data!F2064^4+constants!$F$4*data!F2064^5+constants!$G$4*data!F2064^6+constants!$H$4*data!F2064^7)</f>
        <v>257.99511226085082</v>
      </c>
      <c r="M2064" s="4"/>
      <c r="N2064" s="4"/>
      <c r="O2064" s="4">
        <f t="shared" si="420"/>
        <v>2791.9404179519347</v>
      </c>
      <c r="P2064" s="4">
        <f t="shared" si="421"/>
        <v>2732.0876832783938</v>
      </c>
      <c r="Q2064" s="4">
        <f t="shared" si="421"/>
        <v>2623.7005611729714</v>
      </c>
      <c r="R2064" s="4">
        <f t="shared" si="422"/>
        <v>42.99918537680847</v>
      </c>
      <c r="S2064" s="4"/>
      <c r="U2064" s="4">
        <f t="shared" si="425"/>
        <v>0.96032809533573893</v>
      </c>
      <c r="X2064">
        <f>IF(front!E2064&gt;$X$2,O2064,P2064)</f>
        <v>2732.0876832783938</v>
      </c>
      <c r="Y2064">
        <f t="shared" si="418"/>
        <v>2398.6047639583385</v>
      </c>
      <c r="Z2064">
        <f>SUMPRODUCT($B$7:$B$456,Y$7:Y$456,EXP(constants!$B$32+constants!$A$32*ABS($A$7:$A$456-$A2064)))</f>
        <v>6.7817154526378025E-17</v>
      </c>
      <c r="AA2064">
        <f t="shared" si="423"/>
        <v>2398.6047639583385</v>
      </c>
      <c r="AB2064">
        <f t="shared" si="424"/>
        <v>2392.4029282610295</v>
      </c>
      <c r="AD2064" s="4"/>
      <c r="AE2064" s="4"/>
      <c r="AF2064" s="4"/>
    </row>
    <row r="2065" spans="1:32" x14ac:dyDescent="0.2">
      <c r="A2065">
        <f>front!A2065</f>
        <v>1115.6300000000001</v>
      </c>
      <c r="B2065" s="1">
        <f t="shared" si="419"/>
        <v>0.42000000000007276</v>
      </c>
      <c r="C2065">
        <f>front!D2065-front!B2065</f>
        <v>1673.7400000000002</v>
      </c>
      <c r="D2065" s="2">
        <f>front!E2065-front!C2065</f>
        <v>13487.3</v>
      </c>
      <c r="E2065" s="2">
        <f>IF(front!F2065-front!C2065&gt;0,front!F2065-front!C2065,0)</f>
        <v>12915.600000000002</v>
      </c>
      <c r="F2065" s="2">
        <f>front!I2065-front!H2065</f>
        <v>257.5</v>
      </c>
      <c r="G2065" s="2"/>
      <c r="H2065" s="2"/>
      <c r="I2065" s="4">
        <f>C2065/(constants!$A$4+constants!$B$4*data!C2065+constants!$C$4*data!C2065^2+constants!$D$4*data!C2065^3+constants!$E$4*data!C2065^4+constants!$F$4*data!C2065^5+constants!$G$4*data!C2065^6+constants!$H$4*data!C2065^7)</f>
        <v>1669.9161819280976</v>
      </c>
      <c r="J2065" s="4">
        <f>D2065/(constants!$A$4+constants!$B$4*data!D2065+constants!$C$4*data!D2065^2+constants!$D$4*data!D2065^3+constants!$E$4*data!D2065^4+constants!$F$4*data!D2065^5+constants!$G$4*data!D2065^6+constants!$H$4*data!D2065^7)</f>
        <v>13525.430282113468</v>
      </c>
      <c r="K2065" s="4">
        <f>E2065/(constants!$A$4+constants!$B$4*data!E2065+constants!$C$4*data!E2065^2+constants!$D$4*data!E2065^3+constants!$E$4*data!E2065^4+constants!$F$4*data!E2065^5+constants!$G$4*data!E2065^6+constants!$H$4*data!E2065^7)</f>
        <v>12944.851421138104</v>
      </c>
      <c r="L2065" s="4">
        <f>F2065/(constants!$A$4+constants!$B$4*data!F2065+constants!$C$4*data!F2065^2+constants!$D$4*data!F2065^3+constants!$E$4*data!F2065^4+constants!$F$4*data!F2065^5+constants!$G$4*data!F2065^6+constants!$H$4*data!F2065^7)</f>
        <v>256.8976611281488</v>
      </c>
      <c r="M2065" s="4"/>
      <c r="N2065" s="4"/>
      <c r="O2065" s="4">
        <f t="shared" si="420"/>
        <v>2783.1936365468291</v>
      </c>
      <c r="P2065" s="4">
        <f t="shared" si="421"/>
        <v>2705.0860564226937</v>
      </c>
      <c r="Q2065" s="4">
        <f t="shared" si="421"/>
        <v>2588.9702842276206</v>
      </c>
      <c r="R2065" s="4">
        <f t="shared" si="422"/>
        <v>42.816276854691466</v>
      </c>
      <c r="S2065" s="4"/>
      <c r="U2065" s="4">
        <f t="shared" si="425"/>
        <v>0.95707501729219335</v>
      </c>
      <c r="X2065">
        <f>IF(front!E2065&gt;$X$2,O2065,P2065)</f>
        <v>2705.0860564226937</v>
      </c>
      <c r="Y2065">
        <f t="shared" si="418"/>
        <v>2371.6031371026384</v>
      </c>
      <c r="Z2065">
        <f>SUMPRODUCT($B$7:$B$456,Y$7:Y$456,EXP(constants!$B$32+constants!$A$32*ABS($A$7:$A$456-$A2065)))</f>
        <v>6.6216228708683788E-17</v>
      </c>
      <c r="AA2065">
        <f t="shared" si="423"/>
        <v>2371.6031371026384</v>
      </c>
      <c r="AB2065">
        <f t="shared" si="424"/>
        <v>2365.4013014053294</v>
      </c>
      <c r="AD2065" s="4"/>
      <c r="AE2065" s="4"/>
      <c r="AF2065" s="4"/>
    </row>
    <row r="2066" spans="1:32" x14ac:dyDescent="0.2">
      <c r="A2066">
        <f>front!A2066</f>
        <v>1116.05</v>
      </c>
      <c r="B2066" s="1">
        <f t="shared" si="419"/>
        <v>0.41999999999984539</v>
      </c>
      <c r="C2066">
        <f>front!D2066-front!B2066</f>
        <v>1620.9300000000003</v>
      </c>
      <c r="D2066" s="2">
        <f>front!E2066-front!C2066</f>
        <v>13074.6</v>
      </c>
      <c r="E2066" s="2">
        <f>IF(front!F2066-front!C2066&gt;0,front!F2066-front!C2066,0)</f>
        <v>12546.800000000001</v>
      </c>
      <c r="F2066" s="2">
        <f>front!I2066-front!H2066</f>
        <v>321.40000000000146</v>
      </c>
      <c r="G2066" s="2"/>
      <c r="H2066" s="2"/>
      <c r="I2066" s="4">
        <f>C2066/(constants!$A$4+constants!$B$4*data!C2066+constants!$C$4*data!C2066^2+constants!$D$4*data!C2066^3+constants!$E$4*data!C2066^4+constants!$F$4*data!C2066^5+constants!$G$4*data!C2066^6+constants!$H$4*data!C2066^7)</f>
        <v>1617.225954941129</v>
      </c>
      <c r="J2066" s="4">
        <f>D2066/(constants!$A$4+constants!$B$4*data!D2066+constants!$C$4*data!D2066^2+constants!$D$4*data!D2066^3+constants!$E$4*data!D2066^4+constants!$F$4*data!D2066^5+constants!$G$4*data!D2066^6+constants!$H$4*data!D2066^7)</f>
        <v>13106.219420656185</v>
      </c>
      <c r="K2066" s="4">
        <f>E2066/(constants!$A$4+constants!$B$4*data!E2066+constants!$C$4*data!E2066^2+constants!$D$4*data!E2066^3+constants!$E$4*data!E2066^4+constants!$F$4*data!E2066^5+constants!$G$4*data!E2066^6+constants!$H$4*data!E2066^7)</f>
        <v>12570.855102087886</v>
      </c>
      <c r="L2066" s="4">
        <f>F2066/(constants!$A$4+constants!$B$4*data!F2066+constants!$C$4*data!F2066^2+constants!$D$4*data!F2066^3+constants!$E$4*data!F2066^4+constants!$F$4*data!F2066^5+constants!$G$4*data!F2066^6+constants!$H$4*data!F2066^7)</f>
        <v>320.64987769910351</v>
      </c>
      <c r="M2066" s="4"/>
      <c r="N2066" s="4"/>
      <c r="O2066" s="4">
        <f t="shared" si="420"/>
        <v>2695.3765915685485</v>
      </c>
      <c r="P2066" s="4">
        <f t="shared" si="421"/>
        <v>2621.2438841312373</v>
      </c>
      <c r="Q2066" s="4">
        <f t="shared" si="421"/>
        <v>2514.171020417577</v>
      </c>
      <c r="R2066" s="4">
        <f t="shared" si="422"/>
        <v>53.441646283183914</v>
      </c>
      <c r="S2066" s="4"/>
      <c r="U2066" s="4">
        <f t="shared" si="425"/>
        <v>0.95915188801703288</v>
      </c>
      <c r="X2066">
        <f>IF(front!E2066&gt;$X$2,O2066,P2066)</f>
        <v>2621.2438841312373</v>
      </c>
      <c r="Y2066">
        <f t="shared" si="418"/>
        <v>2287.760964811182</v>
      </c>
      <c r="Z2066">
        <f>SUMPRODUCT($B$7:$B$456,Y$7:Y$456,EXP(constants!$B$32+constants!$A$32*ABS($A$7:$A$456-$A2066)))</f>
        <v>6.4653095150067892E-17</v>
      </c>
      <c r="AA2066">
        <f t="shared" si="423"/>
        <v>2287.760964811182</v>
      </c>
      <c r="AB2066">
        <f t="shared" si="424"/>
        <v>2281.559129113873</v>
      </c>
      <c r="AD2066" s="4"/>
      <c r="AE2066" s="4"/>
      <c r="AF2066" s="4"/>
    </row>
    <row r="2067" spans="1:32" x14ac:dyDescent="0.2">
      <c r="A2067">
        <f>front!A2067</f>
        <v>1116.47</v>
      </c>
      <c r="B2067" s="1">
        <f t="shared" si="419"/>
        <v>0.42000000000007276</v>
      </c>
      <c r="C2067">
        <f>front!D2067-front!B2067</f>
        <v>1377.4700000000003</v>
      </c>
      <c r="D2067" s="2">
        <f>front!E2067-front!C2067</f>
        <v>11237.3</v>
      </c>
      <c r="E2067" s="2">
        <f>IF(front!F2067-front!C2067&gt;0,front!F2067-front!C2067,0)</f>
        <v>10747.3</v>
      </c>
      <c r="F2067" s="2">
        <f>front!I2067-front!H2067</f>
        <v>216.89999999999964</v>
      </c>
      <c r="G2067" s="2"/>
      <c r="H2067" s="2"/>
      <c r="I2067" s="4">
        <f>C2067/(constants!$A$4+constants!$B$4*data!C2067+constants!$C$4*data!C2067^2+constants!$D$4*data!C2067^3+constants!$E$4*data!C2067^4+constants!$F$4*data!C2067^5+constants!$G$4*data!C2067^6+constants!$H$4*data!C2067^7)</f>
        <v>1374.3177346236848</v>
      </c>
      <c r="J2067" s="4">
        <f>D2067/(constants!$A$4+constants!$B$4*data!D2067+constants!$C$4*data!D2067^2+constants!$D$4*data!D2067^3+constants!$E$4*data!D2067^4+constants!$F$4*data!D2067^5+constants!$G$4*data!D2067^6+constants!$H$4*data!D2067^7)</f>
        <v>11246.133251572805</v>
      </c>
      <c r="K2067" s="4">
        <f>E2067/(constants!$A$4+constants!$B$4*data!E2067+constants!$C$4*data!E2067^2+constants!$D$4*data!E2067^3+constants!$E$4*data!E2067^4+constants!$F$4*data!E2067^5+constants!$G$4*data!E2067^6+constants!$H$4*data!E2067^7)</f>
        <v>10751.669178794727</v>
      </c>
      <c r="L2067" s="4">
        <f>F2067/(constants!$A$4+constants!$B$4*data!F2067+constants!$C$4*data!F2067^2+constants!$D$4*data!F2067^3+constants!$E$4*data!F2067^4+constants!$F$4*data!F2067^5+constants!$G$4*data!F2067^6+constants!$H$4*data!F2067^7)</f>
        <v>216.39186445474451</v>
      </c>
      <c r="M2067" s="4"/>
      <c r="N2067" s="4"/>
      <c r="O2067" s="4">
        <f t="shared" si="420"/>
        <v>2290.5295577061411</v>
      </c>
      <c r="P2067" s="4">
        <f t="shared" si="421"/>
        <v>2249.2266503145611</v>
      </c>
      <c r="Q2067" s="4">
        <f t="shared" si="421"/>
        <v>2150.3338357589455</v>
      </c>
      <c r="R2067" s="4">
        <f t="shared" si="422"/>
        <v>36.06531074245742</v>
      </c>
      <c r="S2067" s="4"/>
      <c r="U2067" s="4">
        <f t="shared" si="425"/>
        <v>0.95603252587204357</v>
      </c>
      <c r="X2067">
        <f>IF(front!E2067&gt;$X$2,O2067,P2067)</f>
        <v>2249.2266503145611</v>
      </c>
      <c r="Y2067">
        <f t="shared" si="418"/>
        <v>1915.7437309945055</v>
      </c>
      <c r="Z2067">
        <f>SUMPRODUCT($B$7:$B$456,Y$7:Y$456,EXP(constants!$B$32+constants!$A$32*ABS($A$7:$A$456-$A2067)))</f>
        <v>6.3126861707475908E-17</v>
      </c>
      <c r="AA2067">
        <f t="shared" si="423"/>
        <v>1915.7437309945055</v>
      </c>
      <c r="AB2067">
        <f t="shared" si="424"/>
        <v>1909.5418952971963</v>
      </c>
      <c r="AD2067" s="4"/>
      <c r="AE2067" s="4"/>
      <c r="AF2067" s="4"/>
    </row>
    <row r="2068" spans="1:32" x14ac:dyDescent="0.2">
      <c r="A2068">
        <f>front!A2068</f>
        <v>1116.8900000000001</v>
      </c>
      <c r="B2068" s="1">
        <f t="shared" si="419"/>
        <v>0.42000000000007276</v>
      </c>
      <c r="C2068">
        <f>front!D2068-front!B2068</f>
        <v>1221.0000000000005</v>
      </c>
      <c r="D2068" s="2">
        <f>front!E2068-front!C2068</f>
        <v>10040.400000000001</v>
      </c>
      <c r="E2068" s="2">
        <f>IF(front!F2068-front!C2068&gt;0,front!F2068-front!C2068,0)</f>
        <v>9648.5</v>
      </c>
      <c r="F2068" s="2">
        <f>front!I2068-front!H2068</f>
        <v>237.5</v>
      </c>
      <c r="G2068" s="2"/>
      <c r="H2068" s="2"/>
      <c r="I2068" s="4">
        <f>C2068/(constants!$A$4+constants!$B$4*data!C2068+constants!$C$4*data!C2068^2+constants!$D$4*data!C2068^3+constants!$E$4*data!C2068^4+constants!$F$4*data!C2068^5+constants!$G$4*data!C2068^6+constants!$H$4*data!C2068^7)</f>
        <v>1218.2020688953569</v>
      </c>
      <c r="J2068" s="4">
        <f>D2068/(constants!$A$4+constants!$B$4*data!D2068+constants!$C$4*data!D2068^2+constants!$D$4*data!D2068^3+constants!$E$4*data!D2068^4+constants!$F$4*data!D2068^5+constants!$G$4*data!D2068^6+constants!$H$4*data!D2068^7)</f>
        <v>10039.428739167595</v>
      </c>
      <c r="K2068" s="4">
        <f>E2068/(constants!$A$4+constants!$B$4*data!E2068+constants!$C$4*data!E2068^2+constants!$D$4*data!E2068^3+constants!$E$4*data!E2068^4+constants!$F$4*data!E2068^5+constants!$G$4*data!E2068^6+constants!$H$4*data!E2068^7)</f>
        <v>9645.0975172130074</v>
      </c>
      <c r="L2068" s="4">
        <f>F2068/(constants!$A$4+constants!$B$4*data!F2068+constants!$C$4*data!F2068^2+constants!$D$4*data!F2068^3+constants!$E$4*data!F2068^4+constants!$F$4*data!F2068^5+constants!$G$4*data!F2068^6+constants!$H$4*data!F2068^7)</f>
        <v>236.94403542653129</v>
      </c>
      <c r="M2068" s="4"/>
      <c r="N2068" s="4"/>
      <c r="O2068" s="4">
        <f t="shared" si="420"/>
        <v>2030.3367814922617</v>
      </c>
      <c r="P2068" s="4">
        <f t="shared" si="421"/>
        <v>2007.885747833519</v>
      </c>
      <c r="Q2068" s="4">
        <f t="shared" si="421"/>
        <v>1929.0195034426015</v>
      </c>
      <c r="R2068" s="4">
        <f t="shared" si="422"/>
        <v>39.490672571088545</v>
      </c>
      <c r="S2068" s="4"/>
      <c r="U2068" s="4">
        <f t="shared" si="425"/>
        <v>0.96072174700377599</v>
      </c>
      <c r="X2068">
        <f>IF(front!E2068&gt;$X$2,O2068,P2068)</f>
        <v>2007.885747833519</v>
      </c>
      <c r="Y2068">
        <f t="shared" si="418"/>
        <v>1674.4028285134634</v>
      </c>
      <c r="Z2068">
        <f>SUMPRODUCT($B$7:$B$456,Y$7:Y$456,EXP(constants!$B$32+constants!$A$32*ABS($A$7:$A$456-$A2068)))</f>
        <v>6.1636657298233095E-17</v>
      </c>
      <c r="AA2068">
        <f t="shared" si="423"/>
        <v>1674.4028285134634</v>
      </c>
      <c r="AB2068">
        <f t="shared" si="424"/>
        <v>1668.2009928161542</v>
      </c>
      <c r="AD2068" s="4"/>
      <c r="AE2068" s="4"/>
      <c r="AF2068" s="4"/>
    </row>
    <row r="2069" spans="1:32" x14ac:dyDescent="0.2">
      <c r="A2069">
        <f>front!A2069</f>
        <v>1117.31</v>
      </c>
      <c r="B2069" s="1">
        <f t="shared" si="419"/>
        <v>0.41999999999984539</v>
      </c>
      <c r="C2069">
        <f>front!D2069-front!B2069</f>
        <v>1072.2000000000003</v>
      </c>
      <c r="D2069" s="2">
        <f>front!E2069-front!C2069</f>
        <v>8715.4000000000015</v>
      </c>
      <c r="E2069" s="2">
        <f>IF(front!F2069-front!C2069&gt;0,front!F2069-front!C2069,0)</f>
        <v>8314.7000000000007</v>
      </c>
      <c r="F2069" s="2">
        <f>front!I2069-front!H2069</f>
        <v>175.39999999999964</v>
      </c>
      <c r="G2069" s="2"/>
      <c r="H2069" s="2"/>
      <c r="I2069" s="4">
        <f>C2069/(constants!$A$4+constants!$B$4*data!C2069+constants!$C$4*data!C2069^2+constants!$D$4*data!C2069^3+constants!$E$4*data!C2069^4+constants!$F$4*data!C2069^5+constants!$G$4*data!C2069^6+constants!$H$4*data!C2069^7)</f>
        <v>1069.7389751707569</v>
      </c>
      <c r="J2069" s="4">
        <f>D2069/(constants!$A$4+constants!$B$4*data!D2069+constants!$C$4*data!D2069^2+constants!$D$4*data!D2069^3+constants!$E$4*data!D2069^4+constants!$F$4*data!D2069^5+constants!$G$4*data!D2069^6+constants!$H$4*data!D2069^7)</f>
        <v>8707.6073716935862</v>
      </c>
      <c r="K2069" s="4">
        <f>E2069/(constants!$A$4+constants!$B$4*data!E2069+constants!$C$4*data!E2069^2+constants!$D$4*data!E2069^3+constants!$E$4*data!E2069^4+constants!$F$4*data!E2069^5+constants!$G$4*data!E2069^6+constants!$H$4*data!E2069^7)</f>
        <v>8305.5785289889627</v>
      </c>
      <c r="L2069" s="4">
        <f>F2069/(constants!$A$4+constants!$B$4*data!F2069+constants!$C$4*data!F2069^2+constants!$D$4*data!F2069^3+constants!$E$4*data!F2069^4+constants!$F$4*data!F2069^5+constants!$G$4*data!F2069^6+constants!$H$4*data!F2069^7)</f>
        <v>174.98842432736967</v>
      </c>
      <c r="M2069" s="4"/>
      <c r="N2069" s="4"/>
      <c r="O2069" s="4">
        <f t="shared" si="420"/>
        <v>1782.8982919512616</v>
      </c>
      <c r="P2069" s="4">
        <f t="shared" si="421"/>
        <v>1741.5214743387173</v>
      </c>
      <c r="Q2069" s="4">
        <f t="shared" si="421"/>
        <v>1661.1157057977925</v>
      </c>
      <c r="R2069" s="4">
        <f t="shared" si="422"/>
        <v>29.164737387894945</v>
      </c>
      <c r="S2069" s="4"/>
      <c r="U2069" s="4">
        <f t="shared" si="425"/>
        <v>0.95383015958993211</v>
      </c>
      <c r="X2069">
        <f>IF(front!E2069&gt;$X$2,O2069,P2069)</f>
        <v>1741.5214743387173</v>
      </c>
      <c r="Y2069">
        <f t="shared" si="418"/>
        <v>1408.0385550186618</v>
      </c>
      <c r="Z2069">
        <f>SUMPRODUCT($B$7:$B$456,Y$7:Y$456,EXP(constants!$B$32+constants!$A$32*ABS($A$7:$A$456-$A2069)))</f>
        <v>6.0181631402879777E-17</v>
      </c>
      <c r="AA2069">
        <f t="shared" si="423"/>
        <v>1408.0385550186618</v>
      </c>
      <c r="AB2069">
        <f t="shared" si="424"/>
        <v>1401.8367193213526</v>
      </c>
      <c r="AD2069" s="4"/>
      <c r="AE2069" s="4"/>
      <c r="AF2069" s="4"/>
    </row>
    <row r="2070" spans="1:32" x14ac:dyDescent="0.2">
      <c r="A2070">
        <f>front!A2070</f>
        <v>1117.73</v>
      </c>
      <c r="B2070" s="1">
        <f t="shared" si="419"/>
        <v>0.42000000000007276</v>
      </c>
      <c r="C2070">
        <f>front!D2070-front!B2070</f>
        <v>1015.3400000000006</v>
      </c>
      <c r="D2070" s="2">
        <f>front!E2070-front!C2070</f>
        <v>8331.0000000000018</v>
      </c>
      <c r="E2070" s="2">
        <f>IF(front!F2070-front!C2070&gt;0,front!F2070-front!C2070,0)</f>
        <v>7991.0000000000018</v>
      </c>
      <c r="F2070" s="2">
        <f>front!I2070-front!H2070</f>
        <v>178.20000000000073</v>
      </c>
      <c r="G2070" s="2"/>
      <c r="H2070" s="2"/>
      <c r="I2070" s="4">
        <f>C2070/(constants!$A$4+constants!$B$4*data!C2070+constants!$C$4*data!C2070^2+constants!$D$4*data!C2070^3+constants!$E$4*data!C2070^4+constants!$F$4*data!C2070^5+constants!$G$4*data!C2070^6+constants!$H$4*data!C2070^7)</f>
        <v>1013.0077456237677</v>
      </c>
      <c r="J2070" s="4">
        <f>D2070/(constants!$A$4+constants!$B$4*data!D2070+constants!$C$4*data!D2070^2+constants!$D$4*data!D2070^3+constants!$E$4*data!D2070^4+constants!$F$4*data!D2070^5+constants!$G$4*data!D2070^6+constants!$H$4*data!D2070^7)</f>
        <v>8321.9265119113334</v>
      </c>
      <c r="K2070" s="4">
        <f>E2070/(constants!$A$4+constants!$B$4*data!E2070+constants!$C$4*data!E2070^2+constants!$D$4*data!E2070^3+constants!$E$4*data!E2070^4+constants!$F$4*data!E2070^5+constants!$G$4*data!E2070^6+constants!$H$4*data!E2070^7)</f>
        <v>7981.0278007222341</v>
      </c>
      <c r="L2070" s="4">
        <f>F2070/(constants!$A$4+constants!$B$4*data!F2070+constants!$C$4*data!F2070^2+constants!$D$4*data!F2070^3+constants!$E$4*data!F2070^4+constants!$F$4*data!F2070^5+constants!$G$4*data!F2070^6+constants!$H$4*data!F2070^7)</f>
        <v>177.78190051623665</v>
      </c>
      <c r="M2070" s="4"/>
      <c r="N2070" s="4"/>
      <c r="O2070" s="4">
        <f t="shared" si="420"/>
        <v>1688.3462427062796</v>
      </c>
      <c r="P2070" s="4">
        <f t="shared" si="421"/>
        <v>1664.3853023822667</v>
      </c>
      <c r="Q2070" s="4">
        <f t="shared" si="421"/>
        <v>1596.2055601444467</v>
      </c>
      <c r="R2070" s="4">
        <f t="shared" si="422"/>
        <v>29.630316752706108</v>
      </c>
      <c r="S2070" s="4"/>
      <c r="U2070" s="4">
        <f t="shared" si="425"/>
        <v>0.95903608248628913</v>
      </c>
      <c r="X2070">
        <f>IF(front!E2070&gt;$X$2,O2070,P2070)</f>
        <v>1664.3853023822667</v>
      </c>
      <c r="Y2070">
        <f t="shared" si="418"/>
        <v>1330.9023830622111</v>
      </c>
      <c r="Z2070">
        <f>SUMPRODUCT($B$7:$B$456,Y$7:Y$456,EXP(constants!$B$32+constants!$A$32*ABS($A$7:$A$456-$A2070)))</f>
        <v>5.8760953579743546E-17</v>
      </c>
      <c r="AA2070">
        <f t="shared" si="423"/>
        <v>1330.9023830622111</v>
      </c>
      <c r="AB2070">
        <f t="shared" si="424"/>
        <v>1324.7005473649019</v>
      </c>
      <c r="AD2070" s="4"/>
      <c r="AE2070" s="4"/>
      <c r="AF2070" s="4"/>
    </row>
    <row r="2071" spans="1:32" x14ac:dyDescent="0.2">
      <c r="A2071">
        <f>front!A2071</f>
        <v>1118.1500000000001</v>
      </c>
      <c r="B2071" s="1">
        <f t="shared" si="419"/>
        <v>0.42000000000007276</v>
      </c>
      <c r="C2071">
        <f>front!D2071-front!B2071</f>
        <v>-18.9399999999996</v>
      </c>
      <c r="D2071" s="2">
        <f>front!E2071-front!C2071</f>
        <v>-169.09999999999991</v>
      </c>
      <c r="E2071" s="2">
        <f>IF(front!F2071-front!C2071&gt;0,front!F2071-front!C2071,0)</f>
        <v>0</v>
      </c>
      <c r="F2071" s="2">
        <f>front!I2071-front!H2071</f>
        <v>-4.5</v>
      </c>
      <c r="G2071" s="2"/>
      <c r="H2071" s="2"/>
      <c r="I2071" s="4">
        <f>C2071/(constants!$A$4+constants!$B$4*data!C2071+constants!$C$4*data!C2071^2+constants!$D$4*data!C2071^3+constants!$E$4*data!C2071^4+constants!$F$4*data!C2071^5+constants!$G$4*data!C2071^6+constants!$H$4*data!C2071^7)</f>
        <v>-18.895178023662542</v>
      </c>
      <c r="J2071" s="4">
        <f>D2071/(constants!$A$4+constants!$B$4*data!D2071+constants!$C$4*data!D2071^2+constants!$D$4*data!D2071^3+constants!$E$4*data!D2071^4+constants!$F$4*data!D2071^5+constants!$G$4*data!D2071^6+constants!$H$4*data!D2071^7)</f>
        <v>-168.69672326846324</v>
      </c>
      <c r="K2071" s="4">
        <f>E2071/(constants!$A$4+constants!$B$4*data!E2071+constants!$C$4*data!E2071^2+constants!$D$4*data!E2071^3+constants!$E$4*data!E2071^4+constants!$F$4*data!E2071^5+constants!$G$4*data!E2071^6+constants!$H$4*data!E2071^7)</f>
        <v>0</v>
      </c>
      <c r="L2071" s="4">
        <f>F2071/(constants!$A$4+constants!$B$4*data!F2071+constants!$C$4*data!F2071^2+constants!$D$4*data!F2071^3+constants!$E$4*data!F2071^4+constants!$F$4*data!F2071^5+constants!$G$4*data!F2071^6+constants!$H$4*data!F2071^7)</f>
        <v>-4.4893579569439082</v>
      </c>
      <c r="M2071" s="4"/>
      <c r="N2071" s="4"/>
      <c r="O2071" s="4">
        <f t="shared" si="420"/>
        <v>-31.491963372770904</v>
      </c>
      <c r="P2071" s="4">
        <f t="shared" si="421"/>
        <v>-33.739344653692648</v>
      </c>
      <c r="Q2071" s="4">
        <f t="shared" si="421"/>
        <v>0</v>
      </c>
      <c r="R2071" s="4">
        <f t="shared" si="422"/>
        <v>-0.74822632615731799</v>
      </c>
      <c r="S2071" s="4"/>
      <c r="U2071" s="4">
        <f t="shared" si="425"/>
        <v>0</v>
      </c>
      <c r="X2071">
        <f>IF(front!E2071&gt;$X$2,O2071,P2071)</f>
        <v>-33.739344653692648</v>
      </c>
      <c r="Y2071">
        <f t="shared" si="418"/>
        <v>-367.22226397374811</v>
      </c>
      <c r="Z2071">
        <f>SUMPRODUCT($B$7:$B$456,Y$7:Y$456,EXP(constants!$B$32+constants!$A$32*ABS($A$7:$A$456-$A2071)))</f>
        <v>5.7373812990977709E-17</v>
      </c>
      <c r="AA2071">
        <f t="shared" si="423"/>
        <v>-367.22226397374811</v>
      </c>
      <c r="AB2071">
        <f t="shared" si="424"/>
        <v>0</v>
      </c>
      <c r="AD2071" s="4"/>
      <c r="AE2071" s="4"/>
      <c r="AF2071" s="4"/>
    </row>
    <row r="2072" spans="1:32" x14ac:dyDescent="0.2">
      <c r="A2072">
        <f>front!A2072</f>
        <v>1118.57</v>
      </c>
      <c r="B2072" s="1">
        <f t="shared" si="419"/>
        <v>0.41999999999984539</v>
      </c>
      <c r="C2072">
        <f>front!D2072-front!B2072</f>
        <v>3.9299999999998363</v>
      </c>
      <c r="D2072" s="2">
        <f>front!E2072-front!C2072</f>
        <v>29.5</v>
      </c>
      <c r="E2072" s="2">
        <f>IF(front!F2072-front!C2072&gt;0,front!F2072-front!C2072,0)</f>
        <v>28.199999999999818</v>
      </c>
      <c r="F2072" s="2">
        <f>front!I2072-front!H2072</f>
        <v>-1.4000000000000909</v>
      </c>
      <c r="G2072" s="2"/>
      <c r="H2072" s="2"/>
      <c r="I2072" s="4">
        <f>C2072/(constants!$A$4+constants!$B$4*data!C2072+constants!$C$4*data!C2072^2+constants!$D$4*data!C2072^3+constants!$E$4*data!C2072^4+constants!$F$4*data!C2072^5+constants!$G$4*data!C2072^6+constants!$H$4*data!C2072^7)</f>
        <v>3.920709638314563</v>
      </c>
      <c r="J2072" s="4">
        <f>D2072/(constants!$A$4+constants!$B$4*data!D2072+constants!$C$4*data!D2072^2+constants!$D$4*data!D2072^3+constants!$E$4*data!D2072^4+constants!$F$4*data!D2072^5+constants!$G$4*data!D2072^6+constants!$H$4*data!D2072^7)</f>
        <v>29.430345789308774</v>
      </c>
      <c r="K2072" s="4">
        <f>E2072/(constants!$A$4+constants!$B$4*data!E2072+constants!$C$4*data!E2072^2+constants!$D$4*data!E2072^3+constants!$E$4*data!E2072^4+constants!$F$4*data!E2072^5+constants!$G$4*data!E2072^6+constants!$H$4*data!E2072^7)</f>
        <v>28.13341133062378</v>
      </c>
      <c r="L2072" s="4">
        <f>F2072/(constants!$A$4+constants!$B$4*data!F2072+constants!$C$4*data!F2072^2+constants!$D$4*data!F2072^3+constants!$E$4*data!F2072^4+constants!$F$4*data!F2072^5+constants!$G$4*data!F2072^6+constants!$H$4*data!F2072^7)</f>
        <v>-1.3966896267185105</v>
      </c>
      <c r="M2072" s="4"/>
      <c r="N2072" s="4"/>
      <c r="O2072" s="4">
        <f t="shared" si="420"/>
        <v>6.5345160638576054</v>
      </c>
      <c r="P2072" s="4">
        <f t="shared" si="421"/>
        <v>5.8860691578617548</v>
      </c>
      <c r="Q2072" s="4">
        <f t="shared" si="421"/>
        <v>5.6266822661247566</v>
      </c>
      <c r="R2072" s="4">
        <f t="shared" si="422"/>
        <v>-0.23278160445308507</v>
      </c>
      <c r="S2072" s="4"/>
      <c r="U2072" s="4">
        <f t="shared" si="425"/>
        <v>0.95593206862162894</v>
      </c>
      <c r="X2072">
        <f>IF(front!E2072&gt;$X$2,O2072,P2072)</f>
        <v>5.8860691578617548</v>
      </c>
      <c r="Y2072">
        <f t="shared" si="418"/>
        <v>-327.59685016219373</v>
      </c>
      <c r="Z2072">
        <f>SUMPRODUCT($B$7:$B$456,Y$7:Y$456,EXP(constants!$B$32+constants!$A$32*ABS($A$7:$A$456-$A2072)))</f>
        <v>5.6019417939780996E-17</v>
      </c>
      <c r="AA2072">
        <f t="shared" si="423"/>
        <v>-327.59685016219373</v>
      </c>
      <c r="AB2072">
        <f t="shared" si="424"/>
        <v>0</v>
      </c>
      <c r="AD2072" s="4"/>
      <c r="AE2072" s="4"/>
      <c r="AF2072" s="4"/>
    </row>
    <row r="2073" spans="1:32" x14ac:dyDescent="0.2">
      <c r="A2073">
        <f>front!A2073</f>
        <v>1118.99</v>
      </c>
      <c r="B2073" s="1">
        <f t="shared" si="419"/>
        <v>0.42000000000007276</v>
      </c>
      <c r="C2073">
        <f>front!D2073-front!B2073</f>
        <v>3.4699999999997999</v>
      </c>
      <c r="D2073" s="2">
        <f>front!E2073-front!C2073</f>
        <v>1.7000000000002728</v>
      </c>
      <c r="E2073" s="2">
        <f>IF(front!F2073-front!C2073&gt;0,front!F2073-front!C2073,0)</f>
        <v>2.5999999999999091</v>
      </c>
      <c r="F2073" s="2">
        <f>front!I2073-front!H2073</f>
        <v>1.5999999999999091</v>
      </c>
      <c r="G2073" s="2"/>
      <c r="H2073" s="2"/>
      <c r="I2073" s="4">
        <f>C2073/(constants!$A$4+constants!$B$4*data!C2073+constants!$C$4*data!C2073^2+constants!$D$4*data!C2073^3+constants!$E$4*data!C2073^4+constants!$F$4*data!C2073^5+constants!$G$4*data!C2073^6+constants!$H$4*data!C2073^7)</f>
        <v>3.4617968827325765</v>
      </c>
      <c r="J2073" s="4">
        <f>D2073/(constants!$A$4+constants!$B$4*data!D2073+constants!$C$4*data!D2073^2+constants!$D$4*data!D2073^3+constants!$E$4*data!D2073^4+constants!$F$4*data!D2073^5+constants!$G$4*data!D2073^6+constants!$H$4*data!D2073^7)</f>
        <v>1.6959808476153879</v>
      </c>
      <c r="K2073" s="4">
        <f>E2073/(constants!$A$4+constants!$B$4*data!E2073+constants!$C$4*data!E2073^2+constants!$D$4*data!E2073^3+constants!$E$4*data!E2073^4+constants!$F$4*data!E2073^5+constants!$G$4*data!E2073^6+constants!$H$4*data!E2073^7)</f>
        <v>2.5938533210093846</v>
      </c>
      <c r="L2073" s="4">
        <f>F2073/(constants!$A$4+constants!$B$4*data!F2073+constants!$C$4*data!F2073^2+constants!$D$4*data!F2073^3+constants!$E$4*data!F2073^4+constants!$F$4*data!F2073^5+constants!$G$4*data!F2073^6+constants!$H$4*data!F2073^7)</f>
        <v>1.5962172505603576</v>
      </c>
      <c r="M2073" s="4"/>
      <c r="N2073" s="4"/>
      <c r="O2073" s="4">
        <f t="shared" si="420"/>
        <v>5.7696614712209602</v>
      </c>
      <c r="P2073" s="4">
        <f t="shared" si="421"/>
        <v>0.33919616952307763</v>
      </c>
      <c r="Q2073" s="4">
        <f t="shared" si="421"/>
        <v>0.5187706642018769</v>
      </c>
      <c r="R2073" s="4">
        <f t="shared" si="422"/>
        <v>0.26603620842672626</v>
      </c>
      <c r="S2073" s="4"/>
      <c r="U2073" s="4">
        <f t="shared" si="425"/>
        <v>1.5294119179803465</v>
      </c>
      <c r="X2073">
        <f>IF(front!E2073&gt;$X$2,O2073,P2073)</f>
        <v>0.33919616952307763</v>
      </c>
      <c r="Y2073">
        <f t="shared" si="418"/>
        <v>-333.14372315053242</v>
      </c>
      <c r="Z2073">
        <f>SUMPRODUCT($B$7:$B$456,Y$7:Y$456,EXP(constants!$B$32+constants!$A$32*ABS($A$7:$A$456-$A2073)))</f>
        <v>5.469699541854246E-17</v>
      </c>
      <c r="AA2073">
        <f t="shared" si="423"/>
        <v>-333.14372315053242</v>
      </c>
      <c r="AB2073">
        <f t="shared" si="424"/>
        <v>0</v>
      </c>
      <c r="AD2073" s="4"/>
      <c r="AE2073" s="4"/>
      <c r="AF2073" s="4"/>
    </row>
    <row r="2074" spans="1:32" x14ac:dyDescent="0.2">
      <c r="A2074">
        <f>front!A2074</f>
        <v>1119.4100000000001</v>
      </c>
      <c r="B2074" s="1">
        <f t="shared" si="419"/>
        <v>0.42000000000007276</v>
      </c>
      <c r="C2074">
        <f>front!D2074-front!B2074</f>
        <v>3.8600000000001273</v>
      </c>
      <c r="D2074" s="2">
        <f>front!E2074-front!C2074</f>
        <v>4.8000000000001819</v>
      </c>
      <c r="E2074" s="2">
        <f>IF(front!F2074-front!C2074&gt;0,front!F2074-front!C2074,0)</f>
        <v>3</v>
      </c>
      <c r="F2074" s="2">
        <f>front!I2074-front!H2074</f>
        <v>0.5</v>
      </c>
      <c r="G2074" s="2"/>
      <c r="H2074" s="2"/>
      <c r="I2074" s="4">
        <f>C2074/(constants!$A$4+constants!$B$4*data!C2074+constants!$C$4*data!C2074^2+constants!$D$4*data!C2074^3+constants!$E$4*data!C2074^4+constants!$F$4*data!C2074^5+constants!$G$4*data!C2074^6+constants!$H$4*data!C2074^7)</f>
        <v>3.8508750855300118</v>
      </c>
      <c r="J2074" s="4">
        <f>D2074/(constants!$A$4+constants!$B$4*data!D2074+constants!$C$4*data!D2074^2+constants!$D$4*data!D2074^3+constants!$E$4*data!D2074^4+constants!$F$4*data!D2074^5+constants!$G$4*data!D2074^6+constants!$H$4*data!D2074^7)</f>
        <v>4.7886534562625043</v>
      </c>
      <c r="K2074" s="4">
        <f>E2074/(constants!$A$4+constants!$B$4*data!E2074+constants!$C$4*data!E2074^2+constants!$D$4*data!E2074^3+constants!$E$4*data!E2074^4+constants!$F$4*data!E2074^5+constants!$G$4*data!E2074^6+constants!$H$4*data!E2074^7)</f>
        <v>2.9929078113107273</v>
      </c>
      <c r="L2074" s="4">
        <f>F2074/(constants!$A$4+constants!$B$4*data!F2074+constants!$C$4*data!F2074^2+constants!$D$4*data!F2074^3+constants!$E$4*data!F2074^4+constants!$F$4*data!F2074^5+constants!$G$4*data!F2074^6+constants!$H$4*data!F2074^7)</f>
        <v>0.49881782963428417</v>
      </c>
      <c r="M2074" s="4"/>
      <c r="N2074" s="4"/>
      <c r="O2074" s="4">
        <f t="shared" si="420"/>
        <v>6.4181251425500196</v>
      </c>
      <c r="P2074" s="4">
        <f t="shared" si="421"/>
        <v>0.95773069125250077</v>
      </c>
      <c r="Q2074" s="4">
        <f t="shared" si="421"/>
        <v>0.59858156226214543</v>
      </c>
      <c r="R2074" s="4">
        <f t="shared" si="422"/>
        <v>8.3136304939047362E-2</v>
      </c>
      <c r="S2074" s="4"/>
      <c r="U2074" s="4">
        <f t="shared" si="425"/>
        <v>0.62499987494327092</v>
      </c>
      <c r="X2074">
        <f>IF(front!E2074&gt;$X$2,O2074,P2074)</f>
        <v>0.95773069125250077</v>
      </c>
      <c r="Y2074">
        <f t="shared" si="418"/>
        <v>-332.52518862880299</v>
      </c>
      <c r="Z2074">
        <f>SUMPRODUCT($B$7:$B$456,Y$7:Y$456,EXP(constants!$B$32+constants!$A$32*ABS($A$7:$A$456-$A2074)))</f>
        <v>5.3405790667659152E-17</v>
      </c>
      <c r="AA2074">
        <f t="shared" si="423"/>
        <v>-332.52518862880299</v>
      </c>
      <c r="AB2074">
        <f t="shared" si="424"/>
        <v>0</v>
      </c>
      <c r="AD2074" s="4"/>
      <c r="AE2074" s="4"/>
      <c r="AF2074" s="4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52"/>
  <sheetViews>
    <sheetView topLeftCell="A103" workbookViewId="0">
      <selection activeCell="M19" sqref="M19"/>
    </sheetView>
  </sheetViews>
  <sheetFormatPr defaultRowHeight="12.75" x14ac:dyDescent="0.2"/>
  <sheetData>
    <row r="52" spans="12:12" x14ac:dyDescent="0.2">
      <c r="L52" s="18" t="s">
        <v>11</v>
      </c>
    </row>
  </sheetData>
  <phoneticPr fontId="3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2"/>
  <sheetViews>
    <sheetView workbookViewId="0">
      <selection activeCell="A25" sqref="A25"/>
    </sheetView>
  </sheetViews>
  <sheetFormatPr defaultRowHeight="12.75" x14ac:dyDescent="0.2"/>
  <cols>
    <col min="2" max="2" width="9.140625" customWidth="1"/>
    <col min="3" max="3" width="12.42578125" bestFit="1" customWidth="1"/>
  </cols>
  <sheetData>
    <row r="2" spans="1:10" x14ac:dyDescent="0.2">
      <c r="A2" s="6" t="s">
        <v>31</v>
      </c>
      <c r="B2" s="6"/>
      <c r="C2" s="6"/>
      <c r="D2" s="6"/>
      <c r="E2" s="6"/>
      <c r="F2" s="6"/>
      <c r="G2" s="6"/>
      <c r="H2" s="6"/>
    </row>
    <row r="3" spans="1:10" x14ac:dyDescent="0.2">
      <c r="A3" s="6" t="s">
        <v>32</v>
      </c>
      <c r="B3" s="6" t="s">
        <v>33</v>
      </c>
      <c r="C3" s="6" t="s">
        <v>34</v>
      </c>
      <c r="D3" s="6" t="s">
        <v>35</v>
      </c>
      <c r="E3" s="6" t="s">
        <v>36</v>
      </c>
      <c r="F3" s="6" t="s">
        <v>37</v>
      </c>
      <c r="G3" s="6" t="s">
        <v>38</v>
      </c>
      <c r="H3" s="6" t="s">
        <v>39</v>
      </c>
    </row>
    <row r="4" spans="1:10" x14ac:dyDescent="0.2">
      <c r="A4" s="3">
        <v>1.00237</v>
      </c>
      <c r="B4" s="3">
        <v>-1.11854E-7</v>
      </c>
      <c r="C4" s="3">
        <v>5.5073999999999999E-11</v>
      </c>
      <c r="D4" s="3">
        <v>-1.09558E-14</v>
      </c>
      <c r="E4" s="3">
        <v>5.4696400000000001E-19</v>
      </c>
      <c r="F4" s="3">
        <v>-1.29196E-23</v>
      </c>
      <c r="G4" s="3">
        <v>1.50047E-28</v>
      </c>
      <c r="H4" s="3">
        <v>-6.8858E-34</v>
      </c>
      <c r="J4" t="s">
        <v>71</v>
      </c>
    </row>
    <row r="5" spans="1:10" x14ac:dyDescent="0.2">
      <c r="A5" s="3">
        <v>0.99607400000000001</v>
      </c>
      <c r="B5" s="3">
        <v>9.8126699999999997E-7</v>
      </c>
      <c r="C5" s="3">
        <v>3.7865300000000002E-11</v>
      </c>
      <c r="D5" s="3">
        <v>-1.3768799999999999E-14</v>
      </c>
      <c r="E5">
        <v>7.0857000000000004E-19</v>
      </c>
      <c r="F5">
        <v>-1.6656199999999999E-23</v>
      </c>
      <c r="G5">
        <v>1.9048900000000001E-28</v>
      </c>
      <c r="H5">
        <v>-8.5647799999999995E-34</v>
      </c>
      <c r="J5" t="s">
        <v>70</v>
      </c>
    </row>
    <row r="6" spans="1:10" x14ac:dyDescent="0.2">
      <c r="A6" s="14"/>
      <c r="B6" s="15"/>
      <c r="C6" s="15"/>
      <c r="D6" s="15"/>
      <c r="E6" s="15"/>
      <c r="F6" s="14"/>
    </row>
    <row r="7" spans="1:10" x14ac:dyDescent="0.2">
      <c r="A7" s="13" t="s">
        <v>13</v>
      </c>
      <c r="C7" s="18" t="s">
        <v>14</v>
      </c>
    </row>
    <row r="8" spans="1:10" x14ac:dyDescent="0.2">
      <c r="A8" t="s">
        <v>17</v>
      </c>
    </row>
    <row r="9" spans="1:10" x14ac:dyDescent="0.2">
      <c r="A9" s="7" t="s">
        <v>3</v>
      </c>
      <c r="B9" s="7">
        <v>3106.8756115530709</v>
      </c>
      <c r="C9" s="7"/>
      <c r="D9" s="7"/>
      <c r="E9" s="7"/>
      <c r="F9" s="7"/>
    </row>
    <row r="10" spans="1:10" x14ac:dyDescent="0.2">
      <c r="A10" s="8" t="s">
        <v>4</v>
      </c>
      <c r="B10" s="8">
        <v>1.5032470318064E-10</v>
      </c>
      <c r="C10" s="8">
        <f>B10*3.74183488349896E-16*0.0000001</f>
        <v>5.6249021821294576E-33</v>
      </c>
      <c r="D10" s="8"/>
      <c r="E10" s="7"/>
      <c r="F10" s="7"/>
    </row>
    <row r="11" spans="1:10" x14ac:dyDescent="0.2">
      <c r="A11" s="7"/>
      <c r="B11" s="7"/>
      <c r="C11" s="7"/>
      <c r="D11" s="7"/>
      <c r="E11" s="7"/>
      <c r="F11" s="7"/>
      <c r="I11" s="12"/>
    </row>
    <row r="12" spans="1:10" x14ac:dyDescent="0.2">
      <c r="A12" s="7" t="s">
        <v>15</v>
      </c>
      <c r="B12" s="7" t="s">
        <v>16</v>
      </c>
      <c r="C12" s="7"/>
      <c r="D12" s="7"/>
      <c r="E12" s="7"/>
      <c r="F12" s="7"/>
    </row>
    <row r="13" spans="1:10" x14ac:dyDescent="0.2">
      <c r="A13" s="7">
        <v>7</v>
      </c>
      <c r="B13" s="7">
        <v>1.4829937305977641E-19</v>
      </c>
      <c r="C13" s="7"/>
      <c r="D13" s="7"/>
      <c r="E13" s="7"/>
      <c r="F13" s="7"/>
    </row>
    <row r="14" spans="1:10" x14ac:dyDescent="0.2">
      <c r="A14" s="7">
        <v>6</v>
      </c>
      <c r="B14" s="7">
        <v>-6.7378313666307548E-16</v>
      </c>
      <c r="C14" s="7"/>
      <c r="D14" s="7"/>
      <c r="E14" s="7"/>
      <c r="F14" s="7"/>
    </row>
    <row r="15" spans="1:10" x14ac:dyDescent="0.2">
      <c r="A15" s="7">
        <v>5</v>
      </c>
      <c r="B15" s="7">
        <v>1.2807197351294341E-12</v>
      </c>
      <c r="C15" s="7"/>
      <c r="D15" s="7"/>
      <c r="E15" s="7"/>
      <c r="F15" s="7"/>
    </row>
    <row r="16" spans="1:10" x14ac:dyDescent="0.2">
      <c r="A16" s="7">
        <v>4</v>
      </c>
      <c r="B16" s="7">
        <v>-1.3186419032497471E-9</v>
      </c>
      <c r="C16" s="7"/>
      <c r="D16" s="7"/>
      <c r="E16" s="7"/>
      <c r="F16" s="7"/>
    </row>
    <row r="17" spans="1:19" x14ac:dyDescent="0.2">
      <c r="A17" s="7">
        <v>3</v>
      </c>
      <c r="B17" s="7">
        <v>7.9336253558696529E-7</v>
      </c>
      <c r="C17" s="7"/>
      <c r="D17" s="7"/>
      <c r="E17" s="7"/>
      <c r="F17" s="7"/>
    </row>
    <row r="18" spans="1:19" x14ac:dyDescent="0.2">
      <c r="A18" s="7">
        <v>2</v>
      </c>
      <c r="B18" s="7">
        <v>-2.786025327327168E-4</v>
      </c>
      <c r="C18" s="7"/>
      <c r="D18" s="7"/>
      <c r="E18" s="7"/>
      <c r="F18" s="7"/>
    </row>
    <row r="19" spans="1:19" x14ac:dyDescent="0.2">
      <c r="A19" s="7">
        <v>1</v>
      </c>
      <c r="B19" s="7">
        <v>5.2698171960183018E-2</v>
      </c>
      <c r="C19" s="7"/>
      <c r="D19" s="7"/>
      <c r="E19" s="7"/>
      <c r="F19" s="7"/>
    </row>
    <row r="20" spans="1:19" x14ac:dyDescent="0.2">
      <c r="A20" s="7">
        <v>0</v>
      </c>
      <c r="B20" s="7">
        <v>-3.6672984072980843</v>
      </c>
      <c r="C20" s="7"/>
      <c r="D20" s="7"/>
      <c r="E20" s="7"/>
      <c r="F20" s="7"/>
      <c r="L20" s="13" t="s">
        <v>75</v>
      </c>
    </row>
    <row r="22" spans="1:19" x14ac:dyDescent="0.2">
      <c r="L22" s="13" t="s">
        <v>76</v>
      </c>
      <c r="N22" s="9">
        <v>5</v>
      </c>
      <c r="O22" s="9">
        <v>4</v>
      </c>
      <c r="P22" s="9">
        <v>3</v>
      </c>
      <c r="Q22" s="9">
        <v>2</v>
      </c>
      <c r="R22" s="9">
        <v>1</v>
      </c>
      <c r="S22" s="9">
        <v>0</v>
      </c>
    </row>
    <row r="23" spans="1:19" x14ac:dyDescent="0.2">
      <c r="N23">
        <f>0.000000000071215397/(10^7)</f>
        <v>7.1215396999999995E-18</v>
      </c>
      <c r="O23">
        <f>-0.000000040918226/(10^7)</f>
        <v>-4.0918225999999998E-15</v>
      </c>
      <c r="P23">
        <f>-0.000029069045/(10^7)</f>
        <v>-2.9069044999999998E-12</v>
      </c>
      <c r="Q23">
        <f>0.030340054/(10^7)</f>
        <v>3.0340054000000001E-9</v>
      </c>
      <c r="R23">
        <f>-8.9554589/(10^7)</f>
        <v>-8.9554588999999996E-7</v>
      </c>
      <c r="S23">
        <f>912.00585/(10^7)</f>
        <v>9.1200585000000001E-5</v>
      </c>
    </row>
    <row r="24" spans="1:19" x14ac:dyDescent="0.2">
      <c r="A24" s="13" t="s">
        <v>9</v>
      </c>
    </row>
    <row r="25" spans="1:19" x14ac:dyDescent="0.2">
      <c r="L25" s="13" t="s">
        <v>9</v>
      </c>
      <c r="N25" s="9">
        <v>5</v>
      </c>
      <c r="O25" s="9">
        <v>4</v>
      </c>
      <c r="P25" s="9">
        <v>3</v>
      </c>
      <c r="Q25" s="9">
        <v>2</v>
      </c>
      <c r="R25" s="9">
        <v>1</v>
      </c>
      <c r="S25" s="9">
        <v>0</v>
      </c>
    </row>
    <row r="26" spans="1:19" x14ac:dyDescent="0.2">
      <c r="A26" s="9" t="s">
        <v>1</v>
      </c>
      <c r="B26" s="9"/>
      <c r="C26" s="9"/>
      <c r="D26" s="9"/>
      <c r="E26" s="9">
        <v>5</v>
      </c>
      <c r="F26" s="9">
        <v>4</v>
      </c>
      <c r="G26" s="9">
        <v>3</v>
      </c>
      <c r="H26" s="9">
        <v>2</v>
      </c>
      <c r="I26" s="9">
        <v>1</v>
      </c>
      <c r="J26" s="9">
        <v>0</v>
      </c>
      <c r="N26">
        <f>-0.00000000041090384/(10^7)</f>
        <v>-4.1090383999999997E-17</v>
      </c>
      <c r="O26">
        <f>0.00000076305376/(10^7)</f>
        <v>7.6305376000000005E-14</v>
      </c>
      <c r="P26">
        <f>-0.00056315241/(10^7)</f>
        <v>-5.6315241000000005E-11</v>
      </c>
      <c r="Q26">
        <f>0.20714647/(10^7)</f>
        <v>2.0714647000000001E-8</v>
      </c>
      <c r="R26">
        <f>-38.162638/(10^7)</f>
        <v>-3.8162638000000002E-6</v>
      </c>
      <c r="S26">
        <f>2842.542/(10^7)</f>
        <v>2.8425419999999997E-4</v>
      </c>
    </row>
    <row r="27" spans="1:19" x14ac:dyDescent="0.2">
      <c r="A27" s="9">
        <v>200</v>
      </c>
      <c r="B27" s="10"/>
      <c r="C27" s="9">
        <f>SUMPRODUCT(A27^$E$28:$J$28,$E$27:$J$27)</f>
        <v>8.0050707199998453E-6</v>
      </c>
      <c r="D27" s="9"/>
      <c r="E27">
        <f>-0.00000000041090384/(10^7)</f>
        <v>-4.1090383999999997E-17</v>
      </c>
      <c r="F27">
        <f>0.00000076305376/(10^7)</f>
        <v>7.6305376000000005E-14</v>
      </c>
      <c r="G27">
        <f>-0.00056315241/(10^7)</f>
        <v>-5.6315241000000005E-11</v>
      </c>
      <c r="H27">
        <f>0.20714647/(10^7)</f>
        <v>2.0714647000000001E-8</v>
      </c>
      <c r="I27">
        <f>-38.162638/(10^7)</f>
        <v>-3.8162638000000002E-6</v>
      </c>
      <c r="J27">
        <f>2842.542/(10^7)</f>
        <v>2.8425419999999997E-4</v>
      </c>
    </row>
    <row r="28" spans="1:19" x14ac:dyDescent="0.2">
      <c r="A28" s="9">
        <v>201</v>
      </c>
      <c r="B28" s="10"/>
      <c r="C28" s="9"/>
      <c r="D28" s="9"/>
      <c r="E28" s="9">
        <v>5</v>
      </c>
      <c r="F28" s="9">
        <v>4</v>
      </c>
      <c r="G28" s="9">
        <v>3</v>
      </c>
      <c r="H28" s="9">
        <v>2</v>
      </c>
      <c r="I28" s="9">
        <v>1</v>
      </c>
      <c r="J28" s="9">
        <v>0</v>
      </c>
      <c r="L28" s="13" t="s">
        <v>77</v>
      </c>
      <c r="N28" s="9">
        <v>5</v>
      </c>
      <c r="O28" s="9">
        <v>4</v>
      </c>
      <c r="P28" s="9">
        <v>3</v>
      </c>
      <c r="Q28" s="9">
        <v>2</v>
      </c>
      <c r="R28" s="9">
        <v>1</v>
      </c>
      <c r="S28" s="9">
        <v>0</v>
      </c>
    </row>
    <row r="29" spans="1:19" x14ac:dyDescent="0.2">
      <c r="N29">
        <f>-0.00000000062181585/(10^7)</f>
        <v>-6.2181585000000005E-17</v>
      </c>
      <c r="O29">
        <f>0.000001135044/(10^7)</f>
        <v>1.1350440000000001E-13</v>
      </c>
      <c r="P29">
        <f>-0.00082196585/(10^7)</f>
        <v>-8.2196584999999998E-11</v>
      </c>
      <c r="Q29">
        <f>0.29598246/(10^7)</f>
        <v>2.9598246E-8</v>
      </c>
      <c r="R29">
        <f>-53.217495/(10^7)</f>
        <v>-5.3217494999999998E-6</v>
      </c>
      <c r="S29">
        <f>3852.8517/(10^7)</f>
        <v>3.8528516999999999E-4</v>
      </c>
    </row>
    <row r="32" spans="1:19" x14ac:dyDescent="0.2">
      <c r="A32">
        <v>-5.688E-2</v>
      </c>
      <c r="B32">
        <v>-7.2731300000000001</v>
      </c>
      <c r="C32" s="11"/>
      <c r="D32" s="11"/>
      <c r="F32" s="18" t="s">
        <v>12</v>
      </c>
    </row>
    <row r="33" spans="1:4" x14ac:dyDescent="0.2">
      <c r="A33" s="11"/>
      <c r="B33" s="11"/>
      <c r="C33" s="11"/>
      <c r="D33" s="11"/>
    </row>
    <row r="41" spans="1:4" x14ac:dyDescent="0.2">
      <c r="A41">
        <v>-5.688E-2</v>
      </c>
      <c r="B41">
        <v>-7.2731300000000001</v>
      </c>
      <c r="D41" t="s">
        <v>53</v>
      </c>
    </row>
    <row r="42" spans="1:4" x14ac:dyDescent="0.2">
      <c r="A42">
        <v>-6.5269999999999995E-2</v>
      </c>
      <c r="B42">
        <v>-8.1867999999999999</v>
      </c>
      <c r="D42" t="s">
        <v>54</v>
      </c>
    </row>
    <row r="43" spans="1:4" x14ac:dyDescent="0.2">
      <c r="A43">
        <v>-4.4720000000000003E-2</v>
      </c>
      <c r="B43">
        <v>-8.7235800000000001</v>
      </c>
      <c r="D43" t="s">
        <v>55</v>
      </c>
    </row>
    <row r="48" spans="1:4" x14ac:dyDescent="0.2">
      <c r="A48" s="11"/>
      <c r="B48" s="11"/>
      <c r="C48" s="11"/>
      <c r="D48" s="11"/>
    </row>
    <row r="49" spans="1:4" x14ac:dyDescent="0.2">
      <c r="A49" s="11"/>
      <c r="B49" s="11"/>
      <c r="C49" s="11"/>
      <c r="D49" s="11"/>
    </row>
    <row r="50" spans="1:4" x14ac:dyDescent="0.2">
      <c r="A50" s="11"/>
      <c r="B50" s="11"/>
      <c r="C50" s="11"/>
      <c r="D50" s="11"/>
    </row>
    <row r="51" spans="1:4" x14ac:dyDescent="0.2">
      <c r="A51" s="11"/>
      <c r="B51" s="11"/>
      <c r="C51" s="11"/>
      <c r="D51" s="11"/>
    </row>
    <row r="52" spans="1:4" x14ac:dyDescent="0.2">
      <c r="A52" s="11"/>
      <c r="B52" s="11"/>
      <c r="C52" s="11"/>
      <c r="D52" s="11"/>
    </row>
  </sheetData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front</vt:lpstr>
      <vt:lpstr>data</vt:lpstr>
      <vt:lpstr>figures</vt:lpstr>
      <vt:lpstr>constants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2009-10-20T10:22:02Z</cp:lastPrinted>
  <dcterms:created xsi:type="dcterms:W3CDTF">2003-02-06T10:36:17Z</dcterms:created>
  <dcterms:modified xsi:type="dcterms:W3CDTF">2014-03-13T10:40:51Z</dcterms:modified>
</cp:coreProperties>
</file>